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F25" i="1"/>
  <c r="F32" i="1" s="1"/>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14" i="1"/>
  <c r="F13" i="1"/>
  <c r="F23" i="1" l="1"/>
  <c r="F17" i="1" s="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87" i="25"/>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<sst xmlns="http://schemas.openxmlformats.org/spreadsheetml/2006/main" count="1052" uniqueCount="186">
  <si>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</si>
  <si>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</si>
  <si>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</si>
  <si>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</si>
  <si>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</si>
  <si>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</si>
  <si>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</si>
  <si>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</si>
  <si>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</si>
  <si>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</si>
  <si>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</si>
  <si>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</si>
  <si>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</si>
  <si>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</si>
  <si>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</si>
  <si>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</si>
  <si>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</si>
  <si>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</si>
  <si>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</si>
  <si>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</si>
  <si>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</si>
  <si>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</si>
  <si>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</si>
  <si>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</si>
  <si>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</si>
  <si>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</si>
  <si>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</si>
  <si>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</si>
  <si>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</si>
  <si>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</si>
  <si>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</si>
  <si>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</si>
  <si>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</si>
  <si>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</si>
  <si>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</si>
  <si>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</si>
  <si>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</si>
  <si>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</si>
  <si>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</si>
  <si>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</si>
  <si>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</si>
  <si>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</si>
  <si>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</si>
  <si>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</si>
  <si>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</si>
  <si>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</si>
  <si>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</si>
  <si>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</si>
  <si>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</si>
  <si>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</si>
  <si>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</si>
  <si>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</si>
  <si>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</si>
  <si>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</si>
  <si>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</si>
  <si>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</si>
  <si>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</si>
  <si>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</si>
  <si>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</si>
  <si>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</si>
  <si>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</si>
  <si>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</si>
  <si>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</si>
  <si>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</si>
  <si>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</si>
  <si>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</si>
  <si>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</si>
  <si>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</si>
  <si>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</si>
  <si>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</si>
  <si>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</si>
  <si>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</si>
  <si>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</si>
  <si>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</si>
  <si>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</si>
  <si>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</si>
  <si>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</si>
  <si>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</si>
  <si>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</si>
  <si>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</si>
  <si>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</si>
  <si>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</si>
  <si>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</si>
  <si>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</si>
  <si>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</si>
  <si>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</si>
  <si>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</si>
  <si>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</si>
  <si>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</si>
  <si>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</si>
  <si>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</si>
  <si>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</si>
  <si>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</si>
  <si>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</si>
  <si>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</si>
  <si>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</si>
  <si>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</si>
  <si>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</si>
  <si>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</si>
  <si>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</si>
  <si>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</si>
  <si>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</si>
  <si>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</si>
  <si>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</si>
  <si>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</si>
  <si>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</si>
  <si>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</si>
  <si>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</si>
  <si>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</si>
  <si>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</si>
  <si>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</si>
  <si>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</si>
  <si>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</si>
  <si>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</si>
  <si>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</si>
  <si>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</si>
  <si>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</si>
  <si>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</si>
  <si>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</si>
  <si>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</si>
  <si>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</si>
  <si>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</si>
  <si>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</si>
  <si>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</si>
  <si>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</si>
  <si>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</si>
  <si>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</si>
  <si>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</si>
  <si>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</si>
  <si>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</si>
  <si>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</si>
  <si>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</si>
  <si>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</si>
  <si>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</si>
  <si>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</si>
  <si>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</si>
  <si>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</si>
  <si>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</si>
  <si>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</si>
  <si>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</si>
  <si>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</si>
  <si>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</si>
  <si>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</si>
  <si>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</si>
  <si>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</si>
  <si>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</si>
  <si>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</si>
  <si>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</si>
  <si>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</si>
  <si>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</si>
  <si>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</si>
  <si>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2019г.</t>
  </si>
  <si>
    <t>июль 2019 года</t>
  </si>
  <si>
    <t>01.07.2019</t>
  </si>
  <si>
    <t>02.07.2019</t>
  </si>
  <si>
    <t>03.07.2019</t>
  </si>
  <si>
    <t>04.07.2019</t>
  </si>
  <si>
    <t>05.07.2019</t>
  </si>
  <si>
    <t>06.07.2019</t>
  </si>
  <si>
    <t>07.07.2019</t>
  </si>
  <si>
    <t>08.07.2019</t>
  </si>
  <si>
    <t>09.07.2019</t>
  </si>
  <si>
    <t>10.07.2019</t>
  </si>
  <si>
    <t>11.07.2019</t>
  </si>
  <si>
    <t>12.07.2019</t>
  </si>
  <si>
    <t>13.07.2019</t>
  </si>
  <si>
    <t>14.07.2019</t>
  </si>
  <si>
    <t>15.07.2019</t>
  </si>
  <si>
    <t>16.07.2019</t>
  </si>
  <si>
    <t>17.07.2019</t>
  </si>
  <si>
    <t>18.07.2019</t>
  </si>
  <si>
    <t>19.07.2019</t>
  </si>
  <si>
    <t>20.07.2019</t>
  </si>
  <si>
    <t>21.07.2019</t>
  </si>
  <si>
    <t>22.07.2019</t>
  </si>
  <si>
    <t>23.07.2019</t>
  </si>
  <si>
    <t>24.07.2019</t>
  </si>
  <si>
    <t>25.07.2019</t>
  </si>
  <si>
    <t>26.07.2019</t>
  </si>
  <si>
    <t>27.07.2019</t>
  </si>
  <si>
    <t>28.07.2019</t>
  </si>
  <si>
    <t>29.07.2019</t>
  </si>
  <si>
    <t>30.07.2019</t>
  </si>
  <si>
    <t>31.07.2019</t>
  </si>
  <si>
    <t>1020,72</t>
  </si>
  <si>
    <t xml:space="preserve">Постановление Правления ГКЦ РС(Я) № 226 от 28 декабря 2018г.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</si>
</sst>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64" fontId="21" fillId="8" borderId="10" xfId="25"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4"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5"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68" name="Object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71" name="Object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151</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СН'!F11-'СЕТ СН'!F$18</f>
        <v>3146.5005657300003</v>
      </c>
      <c r="D7" s="4">
        <f>$F$12+'СЕТ СН'!G5+СВЦЭМ!$D$10+'СЕТ СН'!G11-'СЕТ СН'!G$18</f>
        <v>3209.1905657299999</v>
      </c>
      <c r="E7" s="4">
        <f>$F$12+'СЕТ СН'!H5+СВЦЭМ!$D$10+'СЕТ СН'!H11-'СЕТ СН'!H$18</f>
        <v>3272.5405657300003</v>
      </c>
      <c r="F7" s="4">
        <f>$F$12+'СЕТ СН'!I5+СВЦЭМ!$D$10+'СЕТ СН'!I11-'СЕТ СН'!I$18</f>
        <v>3341.1005657299997</v>
      </c>
      <c r="G7" s="5"/>
    </row>
    <row r="8" spans="1:8" x14ac:dyDescent="0.25">
      <c r="F8" s="8"/>
    </row>
    <row r="9" spans="1:8" ht="45.75" customHeight="1" x14ac:dyDescent="0.25">
      <c r="A9" s="118" t="s">
        <v>46</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47</v>
      </c>
      <c r="C12" s="106"/>
      <c r="D12" s="106"/>
      <c r="E12" s="13" t="s">
        <v>22</v>
      </c>
      <c r="F12" s="11">
        <f>ROUND(F13+F14*F15,8)+F34</f>
        <v>619.86959911999998</v>
      </c>
      <c r="H12" s="2" t="s">
        <v>41</v>
      </c>
    </row>
    <row r="13" spans="1:8" ht="31.5" x14ac:dyDescent="0.25">
      <c r="A13" s="12">
        <v>2</v>
      </c>
      <c r="B13" s="106" t="s">
        <v>48</v>
      </c>
      <c r="C13" s="106"/>
      <c r="D13" s="106"/>
      <c r="E13" s="13" t="s">
        <v>22</v>
      </c>
      <c r="F13" s="11">
        <f>СВЦЭМ!$D$11</f>
        <v>619.86959911999998</v>
      </c>
    </row>
    <row r="14" spans="1:8" ht="36" customHeight="1" x14ac:dyDescent="0.25">
      <c r="A14" s="12">
        <v>3</v>
      </c>
      <c r="B14" s="106" t="s">
        <v>49</v>
      </c>
      <c r="C14" s="106"/>
      <c r="D14" s="106"/>
      <c r="E14" s="13" t="s">
        <v>23</v>
      </c>
      <c r="F14" s="11">
        <f>СВЦЭМ!$D$12</f>
        <v>556017.89367700357</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СВЦЭМ!$D$21</f>
        <v>2.4830000000000001</v>
      </c>
    </row>
    <row r="17" spans="1:6" ht="33" customHeight="1" x14ac:dyDescent="0.25">
      <c r="A17" s="12">
        <v>6</v>
      </c>
      <c r="B17" s="106" t="s">
        <v>53</v>
      </c>
      <c r="C17" s="106" t="s">
        <v>25</v>
      </c>
      <c r="D17" s="106" t="s">
        <v>6</v>
      </c>
      <c r="E17" s="13" t="s">
        <v>6</v>
      </c>
      <c r="F17" s="16">
        <f>SUM(F19:F23)</f>
        <v>2.4830000000000001</v>
      </c>
    </row>
    <row r="18" spans="1:6" ht="13.5" customHeight="1" x14ac:dyDescent="0.25">
      <c r="A18" s="12"/>
      <c r="B18" s="107" t="s">
        <v>54</v>
      </c>
      <c r="C18" s="108"/>
      <c r="D18" s="108"/>
      <c r="E18" s="108"/>
      <c r="F18" s="109"/>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2.4830000000000001</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СВЦЭМ!$D$20</f>
        <v>1887.9829999999999</v>
      </c>
    </row>
    <row r="26" spans="1:6" ht="30.75" customHeight="1" x14ac:dyDescent="0.25">
      <c r="A26" s="12">
        <v>9</v>
      </c>
      <c r="B26" s="106" t="s">
        <v>62</v>
      </c>
      <c r="C26" s="106" t="s">
        <v>27</v>
      </c>
      <c r="D26" s="106" t="s">
        <v>28</v>
      </c>
      <c r="E26" s="13" t="s">
        <v>61</v>
      </c>
      <c r="F26" s="16">
        <f>SUM(F28:F32)</f>
        <v>1887.9829999999999</v>
      </c>
    </row>
    <row r="27" spans="1:6" x14ac:dyDescent="0.25">
      <c r="A27" s="12"/>
      <c r="B27" s="107" t="s">
        <v>54</v>
      </c>
      <c r="C27" s="108"/>
      <c r="D27" s="108"/>
      <c r="E27" s="108"/>
      <c r="F27" s="109"/>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1887.9829999999999</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19" t="s">
        <v>65</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2019г.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3220.10000575</v>
      </c>
      <c r="C9" s="4">
        <f>СВЦЭМ!$D$14+'СЕТ СН'!G5+СВЦЭМ!$D$10+'СЕТ СН'!G11-'СЕТ СН'!G$19</f>
        <v>3282.7900057500001</v>
      </c>
      <c r="D9" s="4">
        <f>СВЦЭМ!$D$14+'СЕТ СН'!H5+СВЦЭМ!$D$10+'СЕТ СН'!H11-'СЕТ СН'!H$19</f>
        <v>3346.14000575</v>
      </c>
      <c r="E9" s="4">
        <f>СВЦЭМ!$D$14+'СЕТ СН'!I5+СВЦЭМ!$D$10+'СЕТ СН'!I11-'СЕТ СН'!I$19</f>
        <v>3414.7000057499999</v>
      </c>
    </row>
    <row r="10" spans="1:6" x14ac:dyDescent="0.25">
      <c r="A10" s="26" t="s">
        <v>35</v>
      </c>
      <c r="B10" s="4">
        <f>СВЦЭМ!$D$15+'СЕТ СН'!F5+СВЦЭМ!$D$10+'СЕТ СН'!F11-'СЕТ СН'!F$19</f>
        <v>3866.5386604400001</v>
      </c>
      <c r="C10" s="4">
        <f>СВЦЭМ!$D$15+'СЕТ СН'!G5+СВЦЭМ!$D$10+'СЕТ СН'!G11-'СЕТ СН'!G$19</f>
        <v>3929.2286604400001</v>
      </c>
      <c r="D10" s="4">
        <f>СВЦЭМ!$D$15+'СЕТ СН'!H5+СВЦЭМ!$D$10+'СЕТ СН'!H11-'СЕТ СН'!H$19</f>
        <v>3992.57866044</v>
      </c>
      <c r="E10" s="4">
        <f>СВЦЭМ!$D$15+'СЕТ СН'!I5+СВЦЭМ!$D$10+'СЕТ СН'!I11-'СЕТ СН'!I$19</f>
        <v>4061.13866044</v>
      </c>
    </row>
    <row r="11" spans="1:6" x14ac:dyDescent="0.25">
      <c r="A11" s="26" t="s">
        <v>36</v>
      </c>
      <c r="B11" s="4">
        <f>СВЦЭМ!$D$16+'СЕТ СН'!F5+СВЦЭМ!$D$10+'СЕТ СН'!F11-'СЕТ СН'!F$19</f>
        <v>4809.8675291299996</v>
      </c>
      <c r="C11" s="4">
        <f>СВЦЭМ!$D$16+'СЕТ СН'!G5+СВЦЭМ!$D$10+'СЕТ СН'!G11-'СЕТ СН'!G$19</f>
        <v>4872.5575291299992</v>
      </c>
      <c r="D11" s="4">
        <f>СВЦЭМ!$D$16+'СЕТ СН'!H5+СВЦЭМ!$D$10+'СЕТ СН'!H11-'СЕТ СН'!H$19</f>
        <v>4935.9075291299996</v>
      </c>
      <c r="E11" s="4">
        <f>СВЦЭМ!$D$16+'СЕТ СН'!I5+СВЦЭМ!$D$10+'СЕТ СН'!I11-'СЕТ СН'!I$19</f>
        <v>5004.4675291299991</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3220.10000575</v>
      </c>
      <c r="C16" s="28">
        <f>СВЦЭМ!$D$14+'СЕТ СН'!G5+СВЦЭМ!$D$10+'СЕТ СН'!G11-'СЕТ СН'!G$19</f>
        <v>3282.7900057500001</v>
      </c>
      <c r="D16" s="28">
        <f>СВЦЭМ!$D$14+'СЕТ СН'!H5+СВЦЭМ!$D$10+'СЕТ СН'!H11-'СЕТ СН'!H$19</f>
        <v>3346.14000575</v>
      </c>
      <c r="E16" s="28">
        <f>СВЦЭМ!$D$14+'СЕТ СН'!I5+СВЦЭМ!$D$10+'СЕТ СН'!I11-'СЕТ СН'!I$19</f>
        <v>3414.7000057499999</v>
      </c>
    </row>
    <row r="17" spans="1:5" x14ac:dyDescent="0.25">
      <c r="A17" s="26" t="s">
        <v>37</v>
      </c>
      <c r="B17" s="28">
        <f>СВЦЭМ!$D$17+'СЕТ СН'!F5+СВЦЭМ!$D$10+'СЕТ СН'!F11-'СЕТ СН'!F$19</f>
        <v>4262.3812040899993</v>
      </c>
      <c r="C17" s="28">
        <f>СВЦЭМ!$D$17+'СЕТ СН'!G5+СВЦЭМ!$D$10+'СЕТ СН'!G11-'СЕТ СН'!G$19</f>
        <v>4325.0712040899998</v>
      </c>
      <c r="D17" s="28">
        <f>СВЦЭМ!$D$17+'СЕТ СН'!H5+СВЦЭМ!$D$10+'СЕТ СН'!H11-'СЕТ СН'!H$19</f>
        <v>4388.4212040899993</v>
      </c>
      <c r="E17" s="28">
        <f>СВЦЭМ!$D$17+'СЕТ СН'!I5+СВЦЭМ!$D$10+'СЕТ СН'!I11-'СЕТ СН'!I$19</f>
        <v>4456.9812040899997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2019г.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01.07.2019</v>
      </c>
      <c r="B12" s="36">
        <f>SUMIFS(СВЦЭМ!$C$33:$C$776,СВЦЭМ!$A$33:$A$776,$A12,СВЦЭМ!$B$33:$B$776,B$11)+'СЕТ СН'!$F$12+СВЦЭМ!$D$10+'СЕТ СН'!$F$5-'СЕТ СН'!$F$20</f>
        <v>3148.8476568699998</v>
      </c>
      <c r="C12" s="36">
        <f>SUMIFS(СВЦЭМ!$C$33:$C$776,СВЦЭМ!$A$33:$A$776,$A12,СВЦЭМ!$B$33:$B$776,C$11)+'СЕТ СН'!$F$12+СВЦЭМ!$D$10+'СЕТ СН'!$F$5-'СЕТ СН'!$F$20</f>
        <v>3247.3019767700002</v>
      </c>
      <c r="D12" s="36">
        <f>SUMIFS(СВЦЭМ!$C$33:$C$776,СВЦЭМ!$A$33:$A$776,$A12,СВЦЭМ!$B$33:$B$776,D$11)+'СЕТ СН'!$F$12+СВЦЭМ!$D$10+'СЕТ СН'!$F$5-'СЕТ СН'!$F$20</f>
        <v>3277.1666023500002</v>
      </c>
      <c r="E12" s="36">
        <f>SUMIFS(СВЦЭМ!$C$33:$C$776,СВЦЭМ!$A$33:$A$776,$A12,СВЦЭМ!$B$33:$B$776,E$11)+'СЕТ СН'!$F$12+СВЦЭМ!$D$10+'СЕТ СН'!$F$5-'СЕТ СН'!$F$20</f>
        <v>3303.2741316500001</v>
      </c>
      <c r="F12" s="36">
        <f>SUMIFS(СВЦЭМ!$C$33:$C$776,СВЦЭМ!$A$33:$A$776,$A12,СВЦЭМ!$B$33:$B$776,F$11)+'СЕТ СН'!$F$12+СВЦЭМ!$D$10+'СЕТ СН'!$F$5-'СЕТ СН'!$F$20</f>
        <v>3304.95120043</v>
      </c>
      <c r="G12" s="36">
        <f>SUMIFS(СВЦЭМ!$C$33:$C$776,СВЦЭМ!$A$33:$A$776,$A12,СВЦЭМ!$B$33:$B$776,G$11)+'СЕТ СН'!$F$12+СВЦЭМ!$D$10+'СЕТ СН'!$F$5-'СЕТ СН'!$F$20</f>
        <v>3288.8107188399999</v>
      </c>
      <c r="H12" s="36">
        <f>SUMIFS(СВЦЭМ!$C$33:$C$776,СВЦЭМ!$A$33:$A$776,$A12,СВЦЭМ!$B$33:$B$776,H$11)+'СЕТ СН'!$F$12+СВЦЭМ!$D$10+'СЕТ СН'!$F$5-'СЕТ СН'!$F$20</f>
        <v>3233.0198307800001</v>
      </c>
      <c r="I12" s="36">
        <f>SUMIFS(СВЦЭМ!$C$33:$C$776,СВЦЭМ!$A$33:$A$776,$A12,СВЦЭМ!$B$33:$B$776,I$11)+'СЕТ СН'!$F$12+СВЦЭМ!$D$10+'СЕТ СН'!$F$5-'СЕТ СН'!$F$20</f>
        <v>3174.4541593200001</v>
      </c>
      <c r="J12" s="36">
        <f>SUMIFS(СВЦЭМ!$C$33:$C$776,СВЦЭМ!$A$33:$A$776,$A12,СВЦЭМ!$B$33:$B$776,J$11)+'СЕТ СН'!$F$12+СВЦЭМ!$D$10+'СЕТ СН'!$F$5-'СЕТ СН'!$F$20</f>
        <v>3163.41784499</v>
      </c>
      <c r="K12" s="36">
        <f>SUMIFS(СВЦЭМ!$C$33:$C$776,СВЦЭМ!$A$33:$A$776,$A12,СВЦЭМ!$B$33:$B$776,K$11)+'СЕТ СН'!$F$12+СВЦЭМ!$D$10+'СЕТ СН'!$F$5-'СЕТ СН'!$F$20</f>
        <v>3168.3436952900001</v>
      </c>
      <c r="L12" s="36">
        <f>SUMIFS(СВЦЭМ!$C$33:$C$776,СВЦЭМ!$A$33:$A$776,$A12,СВЦЭМ!$B$33:$B$776,L$11)+'СЕТ СН'!$F$12+СВЦЭМ!$D$10+'СЕТ СН'!$F$5-'СЕТ СН'!$F$20</f>
        <v>3172.9226778100001</v>
      </c>
      <c r="M12" s="36">
        <f>SUMIFS(СВЦЭМ!$C$33:$C$776,СВЦЭМ!$A$33:$A$776,$A12,СВЦЭМ!$B$33:$B$776,M$11)+'СЕТ СН'!$F$12+СВЦЭМ!$D$10+'СЕТ СН'!$F$5-'СЕТ СН'!$F$20</f>
        <v>3162.12317656</v>
      </c>
      <c r="N12" s="36">
        <f>SUMIFS(СВЦЭМ!$C$33:$C$776,СВЦЭМ!$A$33:$A$776,$A12,СВЦЭМ!$B$33:$B$776,N$11)+'СЕТ СН'!$F$12+СВЦЭМ!$D$10+'СЕТ СН'!$F$5-'СЕТ СН'!$F$20</f>
        <v>3149.1201722400001</v>
      </c>
      <c r="O12" s="36">
        <f>SUMIFS(СВЦЭМ!$C$33:$C$776,СВЦЭМ!$A$33:$A$776,$A12,СВЦЭМ!$B$33:$B$776,O$11)+'СЕТ СН'!$F$12+СВЦЭМ!$D$10+'СЕТ СН'!$F$5-'СЕТ СН'!$F$20</f>
        <v>3147.4292847300003</v>
      </c>
      <c r="P12" s="36">
        <f>SUMIFS(СВЦЭМ!$C$33:$C$776,СВЦЭМ!$A$33:$A$776,$A12,СВЦЭМ!$B$33:$B$776,P$11)+'СЕТ СН'!$F$12+СВЦЭМ!$D$10+'СЕТ СН'!$F$5-'СЕТ СН'!$F$20</f>
        <v>3148.2811333899999</v>
      </c>
      <c r="Q12" s="36">
        <f>SUMIFS(СВЦЭМ!$C$33:$C$776,СВЦЭМ!$A$33:$A$776,$A12,СВЦЭМ!$B$33:$B$776,Q$11)+'СЕТ СН'!$F$12+СВЦЭМ!$D$10+'СЕТ СН'!$F$5-'СЕТ СН'!$F$20</f>
        <v>3134.0907180200002</v>
      </c>
      <c r="R12" s="36">
        <f>SUMIFS(СВЦЭМ!$C$33:$C$776,СВЦЭМ!$A$33:$A$776,$A12,СВЦЭМ!$B$33:$B$776,R$11)+'СЕТ СН'!$F$12+СВЦЭМ!$D$10+'СЕТ СН'!$F$5-'СЕТ СН'!$F$20</f>
        <v>3078.8702745999999</v>
      </c>
      <c r="S12" s="36">
        <f>SUMIFS(СВЦЭМ!$C$33:$C$776,СВЦЭМ!$A$33:$A$776,$A12,СВЦЭМ!$B$33:$B$776,S$11)+'СЕТ СН'!$F$12+СВЦЭМ!$D$10+'СЕТ СН'!$F$5-'СЕТ СН'!$F$20</f>
        <v>3072.6571941299999</v>
      </c>
      <c r="T12" s="36">
        <f>SUMIFS(СВЦЭМ!$C$33:$C$776,СВЦЭМ!$A$33:$A$776,$A12,СВЦЭМ!$B$33:$B$776,T$11)+'СЕТ СН'!$F$12+СВЦЭМ!$D$10+'СЕТ СН'!$F$5-'СЕТ СН'!$F$20</f>
        <v>3080.0579956800002</v>
      </c>
      <c r="U12" s="36">
        <f>SUMIFS(СВЦЭМ!$C$33:$C$776,СВЦЭМ!$A$33:$A$776,$A12,СВЦЭМ!$B$33:$B$776,U$11)+'СЕТ СН'!$F$12+СВЦЭМ!$D$10+'СЕТ СН'!$F$5-'СЕТ СН'!$F$20</f>
        <v>3071.9088828700001</v>
      </c>
      <c r="V12" s="36">
        <f>SUMIFS(СВЦЭМ!$C$33:$C$776,СВЦЭМ!$A$33:$A$776,$A12,СВЦЭМ!$B$33:$B$776,V$11)+'СЕТ СН'!$F$12+СВЦЭМ!$D$10+'СЕТ СН'!$F$5-'СЕТ СН'!$F$20</f>
        <v>3077.57168452</v>
      </c>
      <c r="W12" s="36">
        <f>SUMIFS(СВЦЭМ!$C$33:$C$776,СВЦЭМ!$A$33:$A$776,$A12,СВЦЭМ!$B$33:$B$776,W$11)+'СЕТ СН'!$F$12+СВЦЭМ!$D$10+'СЕТ СН'!$F$5-'СЕТ СН'!$F$20</f>
        <v>3100.7678155600001</v>
      </c>
      <c r="X12" s="36">
        <f>SUMIFS(СВЦЭМ!$C$33:$C$776,СВЦЭМ!$A$33:$A$776,$A12,СВЦЭМ!$B$33:$B$776,X$11)+'СЕТ СН'!$F$12+СВЦЭМ!$D$10+'СЕТ СН'!$F$5-'СЕТ СН'!$F$20</f>
        <v>3073.7349929400002</v>
      </c>
      <c r="Y12" s="36">
        <f>SUMIFS(СВЦЭМ!$C$33:$C$776,СВЦЭМ!$A$33:$A$776,$A12,СВЦЭМ!$B$33:$B$776,Y$11)+'СЕТ СН'!$F$12+СВЦЭМ!$D$10+'СЕТ СН'!$F$5-'СЕТ СН'!$F$20</f>
        <v>3073.4058602300001</v>
      </c>
      <c r="AA12" s="37"/>
    </row>
    <row r="13" spans="1:27" ht="15.75" x14ac:dyDescent="0.2">
      <c r="A13" s="35">
        <f>A12+1</f>
        <v>43648</v>
      </c>
      <c r="B13" s="36">
        <f>SUMIFS(СВЦЭМ!$C$33:$C$776,СВЦЭМ!$A$33:$A$776,$A13,СВЦЭМ!$B$33:$B$776,B$11)+'СЕТ СН'!$F$12+СВЦЭМ!$D$10+'СЕТ СН'!$F$5-'СЕТ СН'!$F$20</f>
        <v>3230.5748113600002</v>
      </c>
      <c r="C13" s="36">
        <f>SUMIFS(СВЦЭМ!$C$33:$C$776,СВЦЭМ!$A$33:$A$776,$A13,СВЦЭМ!$B$33:$B$776,C$11)+'СЕТ СН'!$F$12+СВЦЭМ!$D$10+'СЕТ СН'!$F$5-'СЕТ СН'!$F$20</f>
        <v>3343.2490857600001</v>
      </c>
      <c r="D13" s="36">
        <f>SUMIFS(СВЦЭМ!$C$33:$C$776,СВЦЭМ!$A$33:$A$776,$A13,СВЦЭМ!$B$33:$B$776,D$11)+'СЕТ СН'!$F$12+СВЦЭМ!$D$10+'СЕТ СН'!$F$5-'СЕТ СН'!$F$20</f>
        <v>3352.44495349</v>
      </c>
      <c r="E13" s="36">
        <f>SUMIFS(СВЦЭМ!$C$33:$C$776,СВЦЭМ!$A$33:$A$776,$A13,СВЦЭМ!$B$33:$B$776,E$11)+'СЕТ СН'!$F$12+СВЦЭМ!$D$10+'СЕТ СН'!$F$5-'СЕТ СН'!$F$20</f>
        <v>3387.6847390000003</v>
      </c>
      <c r="F13" s="36">
        <f>SUMIFS(СВЦЭМ!$C$33:$C$776,СВЦЭМ!$A$33:$A$776,$A13,СВЦЭМ!$B$33:$B$776,F$11)+'СЕТ СН'!$F$12+СВЦЭМ!$D$10+'СЕТ СН'!$F$5-'СЕТ СН'!$F$20</f>
        <v>3384.8295014400001</v>
      </c>
      <c r="G13" s="36">
        <f>SUMIFS(СВЦЭМ!$C$33:$C$776,СВЦЭМ!$A$33:$A$776,$A13,СВЦЭМ!$B$33:$B$776,G$11)+'СЕТ СН'!$F$12+СВЦЭМ!$D$10+'СЕТ СН'!$F$5-'СЕТ СН'!$F$20</f>
        <v>3369.1894603000001</v>
      </c>
      <c r="H13" s="36">
        <f>SUMIFS(СВЦЭМ!$C$33:$C$776,СВЦЭМ!$A$33:$A$776,$A13,СВЦЭМ!$B$33:$B$776,H$11)+'СЕТ СН'!$F$12+СВЦЭМ!$D$10+'СЕТ СН'!$F$5-'СЕТ СН'!$F$20</f>
        <v>3316.65543222</v>
      </c>
      <c r="I13" s="36">
        <f>SUMIFS(СВЦЭМ!$C$33:$C$776,СВЦЭМ!$A$33:$A$776,$A13,СВЦЭМ!$B$33:$B$776,I$11)+'СЕТ СН'!$F$12+СВЦЭМ!$D$10+'СЕТ СН'!$F$5-'СЕТ СН'!$F$20</f>
        <v>3249.8744470800002</v>
      </c>
      <c r="J13" s="36">
        <f>SUMIFS(СВЦЭМ!$C$33:$C$776,СВЦЭМ!$A$33:$A$776,$A13,СВЦЭМ!$B$33:$B$776,J$11)+'СЕТ СН'!$F$12+СВЦЭМ!$D$10+'СЕТ СН'!$F$5-'СЕТ СН'!$F$20</f>
        <v>3198.0780888899999</v>
      </c>
      <c r="K13" s="36">
        <f>SUMIFS(СВЦЭМ!$C$33:$C$776,СВЦЭМ!$A$33:$A$776,$A13,СВЦЭМ!$B$33:$B$776,K$11)+'СЕТ СН'!$F$12+СВЦЭМ!$D$10+'СЕТ СН'!$F$5-'СЕТ СН'!$F$20</f>
        <v>3165.7324288099999</v>
      </c>
      <c r="L13" s="36">
        <f>SUMIFS(СВЦЭМ!$C$33:$C$776,СВЦЭМ!$A$33:$A$776,$A13,СВЦЭМ!$B$33:$B$776,L$11)+'СЕТ СН'!$F$12+СВЦЭМ!$D$10+'СЕТ СН'!$F$5-'СЕТ СН'!$F$20</f>
        <v>3152.13066944</v>
      </c>
      <c r="M13" s="36">
        <f>SUMIFS(СВЦЭМ!$C$33:$C$776,СВЦЭМ!$A$33:$A$776,$A13,СВЦЭМ!$B$33:$B$776,M$11)+'СЕТ СН'!$F$12+СВЦЭМ!$D$10+'СЕТ СН'!$F$5-'СЕТ СН'!$F$20</f>
        <v>3159.5539189400001</v>
      </c>
      <c r="N13" s="36">
        <f>SUMIFS(СВЦЭМ!$C$33:$C$776,СВЦЭМ!$A$33:$A$776,$A13,СВЦЭМ!$B$33:$B$776,N$11)+'СЕТ СН'!$F$12+СВЦЭМ!$D$10+'СЕТ СН'!$F$5-'СЕТ СН'!$F$20</f>
        <v>3176.5237460500002</v>
      </c>
      <c r="O13" s="36">
        <f>SUMIFS(СВЦЭМ!$C$33:$C$776,СВЦЭМ!$A$33:$A$776,$A13,СВЦЭМ!$B$33:$B$776,O$11)+'СЕТ СН'!$F$12+СВЦЭМ!$D$10+'СЕТ СН'!$F$5-'СЕТ СН'!$F$20</f>
        <v>3170.5174724899998</v>
      </c>
      <c r="P13" s="36">
        <f>SUMIFS(СВЦЭМ!$C$33:$C$776,СВЦЭМ!$A$33:$A$776,$A13,СВЦЭМ!$B$33:$B$776,P$11)+'СЕТ СН'!$F$12+СВЦЭМ!$D$10+'СЕТ СН'!$F$5-'СЕТ СН'!$F$20</f>
        <v>3173.1731646200001</v>
      </c>
      <c r="Q13" s="36">
        <f>SUMIFS(СВЦЭМ!$C$33:$C$776,СВЦЭМ!$A$33:$A$776,$A13,СВЦЭМ!$B$33:$B$776,Q$11)+'СЕТ СН'!$F$12+СВЦЭМ!$D$10+'СЕТ СН'!$F$5-'СЕТ СН'!$F$20</f>
        <v>3161.3354234600001</v>
      </c>
      <c r="R13" s="36">
        <f>SUMIFS(СВЦЭМ!$C$33:$C$776,СВЦЭМ!$A$33:$A$776,$A13,СВЦЭМ!$B$33:$B$776,R$11)+'СЕТ СН'!$F$12+СВЦЭМ!$D$10+'СЕТ СН'!$F$5-'СЕТ СН'!$F$20</f>
        <v>3113.2438105800002</v>
      </c>
      <c r="S13" s="36">
        <f>SUMIFS(СВЦЭМ!$C$33:$C$776,СВЦЭМ!$A$33:$A$776,$A13,СВЦЭМ!$B$33:$B$776,S$11)+'СЕТ СН'!$F$12+СВЦЭМ!$D$10+'СЕТ СН'!$F$5-'СЕТ СН'!$F$20</f>
        <v>3111.3330119000002</v>
      </c>
      <c r="T13" s="36">
        <f>SUMIFS(СВЦЭМ!$C$33:$C$776,СВЦЭМ!$A$33:$A$776,$A13,СВЦЭМ!$B$33:$B$776,T$11)+'СЕТ СН'!$F$12+СВЦЭМ!$D$10+'СЕТ СН'!$F$5-'СЕТ СН'!$F$20</f>
        <v>3106.0576533900003</v>
      </c>
      <c r="U13" s="36">
        <f>SUMIFS(СВЦЭМ!$C$33:$C$776,СВЦЭМ!$A$33:$A$776,$A13,СВЦЭМ!$B$33:$B$776,U$11)+'СЕТ СН'!$F$12+СВЦЭМ!$D$10+'СЕТ СН'!$F$5-'СЕТ СН'!$F$20</f>
        <v>3098.6541014499999</v>
      </c>
      <c r="V13" s="36">
        <f>SUMIFS(СВЦЭМ!$C$33:$C$776,СВЦЭМ!$A$33:$A$776,$A13,СВЦЭМ!$B$33:$B$776,V$11)+'СЕТ СН'!$F$12+СВЦЭМ!$D$10+'СЕТ СН'!$F$5-'СЕТ СН'!$F$20</f>
        <v>3098.8374007900002</v>
      </c>
      <c r="W13" s="36">
        <f>SUMIFS(СВЦЭМ!$C$33:$C$776,СВЦЭМ!$A$33:$A$776,$A13,СВЦЭМ!$B$33:$B$776,W$11)+'СЕТ СН'!$F$12+СВЦЭМ!$D$10+'СЕТ СН'!$F$5-'СЕТ СН'!$F$20</f>
        <v>3094.2970894</v>
      </c>
      <c r="X13" s="36">
        <f>SUMIFS(СВЦЭМ!$C$33:$C$776,СВЦЭМ!$A$33:$A$776,$A13,СВЦЭМ!$B$33:$B$776,X$11)+'СЕТ СН'!$F$12+СВЦЭМ!$D$10+'СЕТ СН'!$F$5-'СЕТ СН'!$F$20</f>
        <v>3137.4657585800001</v>
      </c>
      <c r="Y13" s="36">
        <f>SUMIFS(СВЦЭМ!$C$33:$C$776,СВЦЭМ!$A$33:$A$776,$A13,СВЦЭМ!$B$33:$B$776,Y$11)+'СЕТ СН'!$F$12+СВЦЭМ!$D$10+'СЕТ СН'!$F$5-'СЕТ СН'!$F$20</f>
        <v>3154.4953814199998</v>
      </c>
    </row>
    <row r="14" spans="1:27" ht="15.75" x14ac:dyDescent="0.2">
      <c r="A14" s="35">
        <f t="shared" ref="A14:A42" si="0">A13+1</f>
        <v>43649</v>
      </c>
      <c r="B14" s="36">
        <f>SUMIFS(СВЦЭМ!$C$33:$C$776,СВЦЭМ!$A$33:$A$776,$A14,СВЦЭМ!$B$33:$B$776,B$11)+'СЕТ СН'!$F$12+СВЦЭМ!$D$10+'СЕТ СН'!$F$5-'СЕТ СН'!$F$20</f>
        <v>3162.8979894499998</v>
      </c>
      <c r="C14" s="36">
        <f>SUMIFS(СВЦЭМ!$C$33:$C$776,СВЦЭМ!$A$33:$A$776,$A14,СВЦЭМ!$B$33:$B$776,C$11)+'СЕТ СН'!$F$12+СВЦЭМ!$D$10+'СЕТ СН'!$F$5-'СЕТ СН'!$F$20</f>
        <v>3264.2050659199999</v>
      </c>
      <c r="D14" s="36">
        <f>SUMIFS(СВЦЭМ!$C$33:$C$776,СВЦЭМ!$A$33:$A$776,$A14,СВЦЭМ!$B$33:$B$776,D$11)+'СЕТ СН'!$F$12+СВЦЭМ!$D$10+'СЕТ СН'!$F$5-'СЕТ СН'!$F$20</f>
        <v>3297.6597529300002</v>
      </c>
      <c r="E14" s="36">
        <f>SUMIFS(СВЦЭМ!$C$33:$C$776,СВЦЭМ!$A$33:$A$776,$A14,СВЦЭМ!$B$33:$B$776,E$11)+'СЕТ СН'!$F$12+СВЦЭМ!$D$10+'СЕТ СН'!$F$5-'СЕТ СН'!$F$20</f>
        <v>3306.3639910500001</v>
      </c>
      <c r="F14" s="36">
        <f>SUMIFS(СВЦЭМ!$C$33:$C$776,СВЦЭМ!$A$33:$A$776,$A14,СВЦЭМ!$B$33:$B$776,F$11)+'СЕТ СН'!$F$12+СВЦЭМ!$D$10+'СЕТ СН'!$F$5-'СЕТ СН'!$F$20</f>
        <v>3306.1023314000004</v>
      </c>
      <c r="G14" s="36">
        <f>SUMIFS(СВЦЭМ!$C$33:$C$776,СВЦЭМ!$A$33:$A$776,$A14,СВЦЭМ!$B$33:$B$776,G$11)+'СЕТ СН'!$F$12+СВЦЭМ!$D$10+'СЕТ СН'!$F$5-'СЕТ СН'!$F$20</f>
        <v>3288.3342273400003</v>
      </c>
      <c r="H14" s="36">
        <f>SUMIFS(СВЦЭМ!$C$33:$C$776,СВЦЭМ!$A$33:$A$776,$A14,СВЦЭМ!$B$33:$B$776,H$11)+'СЕТ СН'!$F$12+СВЦЭМ!$D$10+'СЕТ СН'!$F$5-'СЕТ СН'!$F$20</f>
        <v>3254.8506772400001</v>
      </c>
      <c r="I14" s="36">
        <f>SUMIFS(СВЦЭМ!$C$33:$C$776,СВЦЭМ!$A$33:$A$776,$A14,СВЦЭМ!$B$33:$B$776,I$11)+'СЕТ СН'!$F$12+СВЦЭМ!$D$10+'СЕТ СН'!$F$5-'СЕТ СН'!$F$20</f>
        <v>3228.0699911700003</v>
      </c>
      <c r="J14" s="36">
        <f>SUMIFS(СВЦЭМ!$C$33:$C$776,СВЦЭМ!$A$33:$A$776,$A14,СВЦЭМ!$B$33:$B$776,J$11)+'СЕТ СН'!$F$12+СВЦЭМ!$D$10+'СЕТ СН'!$F$5-'СЕТ СН'!$F$20</f>
        <v>3186.3736835300001</v>
      </c>
      <c r="K14" s="36">
        <f>SUMIFS(СВЦЭМ!$C$33:$C$776,СВЦЭМ!$A$33:$A$776,$A14,СВЦЭМ!$B$33:$B$776,K$11)+'СЕТ СН'!$F$12+СВЦЭМ!$D$10+'СЕТ СН'!$F$5-'СЕТ СН'!$F$20</f>
        <v>3177.21226376</v>
      </c>
      <c r="L14" s="36">
        <f>SUMIFS(СВЦЭМ!$C$33:$C$776,СВЦЭМ!$A$33:$A$776,$A14,СВЦЭМ!$B$33:$B$776,L$11)+'СЕТ СН'!$F$12+СВЦЭМ!$D$10+'СЕТ СН'!$F$5-'СЕТ СН'!$F$20</f>
        <v>3182.4506660699999</v>
      </c>
      <c r="M14" s="36">
        <f>SUMIFS(СВЦЭМ!$C$33:$C$776,СВЦЭМ!$A$33:$A$776,$A14,СВЦЭМ!$B$33:$B$776,M$11)+'СЕТ СН'!$F$12+СВЦЭМ!$D$10+'СЕТ СН'!$F$5-'СЕТ СН'!$F$20</f>
        <v>3175.5537776599999</v>
      </c>
      <c r="N14" s="36">
        <f>SUMIFS(СВЦЭМ!$C$33:$C$776,СВЦЭМ!$A$33:$A$776,$A14,СВЦЭМ!$B$33:$B$776,N$11)+'СЕТ СН'!$F$12+СВЦЭМ!$D$10+'СЕТ СН'!$F$5-'СЕТ СН'!$F$20</f>
        <v>3171.1864882999998</v>
      </c>
      <c r="O14" s="36">
        <f>SUMIFS(СВЦЭМ!$C$33:$C$776,СВЦЭМ!$A$33:$A$776,$A14,СВЦЭМ!$B$33:$B$776,O$11)+'СЕТ СН'!$F$12+СВЦЭМ!$D$10+'СЕТ СН'!$F$5-'СЕТ СН'!$F$20</f>
        <v>3179.7965380700002</v>
      </c>
      <c r="P14" s="36">
        <f>SUMIFS(СВЦЭМ!$C$33:$C$776,СВЦЭМ!$A$33:$A$776,$A14,СВЦЭМ!$B$33:$B$776,P$11)+'СЕТ СН'!$F$12+СВЦЭМ!$D$10+'СЕТ СН'!$F$5-'СЕТ СН'!$F$20</f>
        <v>3197.67749727</v>
      </c>
      <c r="Q14" s="36">
        <f>SUMIFS(СВЦЭМ!$C$33:$C$776,СВЦЭМ!$A$33:$A$776,$A14,СВЦЭМ!$B$33:$B$776,Q$11)+'СЕТ СН'!$F$12+СВЦЭМ!$D$10+'СЕТ СН'!$F$5-'СЕТ СН'!$F$20</f>
        <v>3190.4548576400002</v>
      </c>
      <c r="R14" s="36">
        <f>SUMIFS(СВЦЭМ!$C$33:$C$776,СВЦЭМ!$A$33:$A$776,$A14,СВЦЭМ!$B$33:$B$776,R$11)+'СЕТ СН'!$F$12+СВЦЭМ!$D$10+'СЕТ СН'!$F$5-'СЕТ СН'!$F$20</f>
        <v>3139.5726296100001</v>
      </c>
      <c r="S14" s="36">
        <f>SUMIFS(СВЦЭМ!$C$33:$C$776,СВЦЭМ!$A$33:$A$776,$A14,СВЦЭМ!$B$33:$B$776,S$11)+'СЕТ СН'!$F$12+СВЦЭМ!$D$10+'СЕТ СН'!$F$5-'СЕТ СН'!$F$20</f>
        <v>3144.0636289000004</v>
      </c>
      <c r="T14" s="36">
        <f>SUMIFS(СВЦЭМ!$C$33:$C$776,СВЦЭМ!$A$33:$A$776,$A14,СВЦЭМ!$B$33:$B$776,T$11)+'СЕТ СН'!$F$12+СВЦЭМ!$D$10+'СЕТ СН'!$F$5-'СЕТ СН'!$F$20</f>
        <v>3135.5349450200001</v>
      </c>
      <c r="U14" s="36">
        <f>SUMIFS(СВЦЭМ!$C$33:$C$776,СВЦЭМ!$A$33:$A$776,$A14,СВЦЭМ!$B$33:$B$776,U$11)+'СЕТ СН'!$F$12+СВЦЭМ!$D$10+'СЕТ СН'!$F$5-'СЕТ СН'!$F$20</f>
        <v>3113.86423805</v>
      </c>
      <c r="V14" s="36">
        <f>SUMIFS(СВЦЭМ!$C$33:$C$776,СВЦЭМ!$A$33:$A$776,$A14,СВЦЭМ!$B$33:$B$776,V$11)+'СЕТ СН'!$F$12+СВЦЭМ!$D$10+'СЕТ СН'!$F$5-'СЕТ СН'!$F$20</f>
        <v>3105.62272992</v>
      </c>
      <c r="W14" s="36">
        <f>SUMIFS(СВЦЭМ!$C$33:$C$776,СВЦЭМ!$A$33:$A$776,$A14,СВЦЭМ!$B$33:$B$776,W$11)+'СЕТ СН'!$F$12+СВЦЭМ!$D$10+'СЕТ СН'!$F$5-'СЕТ СН'!$F$20</f>
        <v>3099.05117238</v>
      </c>
      <c r="X14" s="36">
        <f>SUMIFS(СВЦЭМ!$C$33:$C$776,СВЦЭМ!$A$33:$A$776,$A14,СВЦЭМ!$B$33:$B$776,X$11)+'СЕТ СН'!$F$12+СВЦЭМ!$D$10+'СЕТ СН'!$F$5-'СЕТ СН'!$F$20</f>
        <v>3114.0810265800001</v>
      </c>
      <c r="Y14" s="36">
        <f>SUMIFS(СВЦЭМ!$C$33:$C$776,СВЦЭМ!$A$33:$A$776,$A14,СВЦЭМ!$B$33:$B$776,Y$11)+'СЕТ СН'!$F$12+СВЦЭМ!$D$10+'СЕТ СН'!$F$5-'СЕТ СН'!$F$20</f>
        <v>3151.1111490100002</v>
      </c>
    </row>
    <row r="15" spans="1:27" ht="15.75" x14ac:dyDescent="0.2">
      <c r="A15" s="35">
        <f t="shared" si="0"/>
        <v>43650</v>
      </c>
      <c r="B15" s="36">
        <f>SUMIFS(СВЦЭМ!$C$33:$C$776,СВЦЭМ!$A$33:$A$776,$A15,СВЦЭМ!$B$33:$B$776,B$11)+'СЕТ СН'!$F$12+СВЦЭМ!$D$10+'СЕТ СН'!$F$5-'СЕТ СН'!$F$20</f>
        <v>3214.5081699800003</v>
      </c>
      <c r="C15" s="36">
        <f>SUMIFS(СВЦЭМ!$C$33:$C$776,СВЦЭМ!$A$33:$A$776,$A15,СВЦЭМ!$B$33:$B$776,C$11)+'СЕТ СН'!$F$12+СВЦЭМ!$D$10+'СЕТ СН'!$F$5-'СЕТ СН'!$F$20</f>
        <v>3328.3786889100002</v>
      </c>
      <c r="D15" s="36">
        <f>SUMIFS(СВЦЭМ!$C$33:$C$776,СВЦЭМ!$A$33:$A$776,$A15,СВЦЭМ!$B$33:$B$776,D$11)+'СЕТ СН'!$F$12+СВЦЭМ!$D$10+'СЕТ СН'!$F$5-'СЕТ СН'!$F$20</f>
        <v>3357.3427912800003</v>
      </c>
      <c r="E15" s="36">
        <f>SUMIFS(СВЦЭМ!$C$33:$C$776,СВЦЭМ!$A$33:$A$776,$A15,СВЦЭМ!$B$33:$B$776,E$11)+'СЕТ СН'!$F$12+СВЦЭМ!$D$10+'СЕТ СН'!$F$5-'СЕТ СН'!$F$20</f>
        <v>3424.8326500200001</v>
      </c>
      <c r="F15" s="36">
        <f>SUMIFS(СВЦЭМ!$C$33:$C$776,СВЦЭМ!$A$33:$A$776,$A15,СВЦЭМ!$B$33:$B$776,F$11)+'СЕТ СН'!$F$12+СВЦЭМ!$D$10+'СЕТ СН'!$F$5-'СЕТ СН'!$F$20</f>
        <v>3353.89466498</v>
      </c>
      <c r="G15" s="36">
        <f>SUMIFS(СВЦЭМ!$C$33:$C$776,СВЦЭМ!$A$33:$A$776,$A15,СВЦЭМ!$B$33:$B$776,G$11)+'СЕТ СН'!$F$12+СВЦЭМ!$D$10+'СЕТ СН'!$F$5-'СЕТ СН'!$F$20</f>
        <v>3321.1480452999999</v>
      </c>
      <c r="H15" s="36">
        <f>SUMIFS(СВЦЭМ!$C$33:$C$776,СВЦЭМ!$A$33:$A$776,$A15,СВЦЭМ!$B$33:$B$776,H$11)+'СЕТ СН'!$F$12+СВЦЭМ!$D$10+'СЕТ СН'!$F$5-'СЕТ СН'!$F$20</f>
        <v>3295.0000748500001</v>
      </c>
      <c r="I15" s="36">
        <f>SUMIFS(СВЦЭМ!$C$33:$C$776,СВЦЭМ!$A$33:$A$776,$A15,СВЦЭМ!$B$33:$B$776,I$11)+'СЕТ СН'!$F$12+СВЦЭМ!$D$10+'СЕТ СН'!$F$5-'СЕТ СН'!$F$20</f>
        <v>3229.7438105700003</v>
      </c>
      <c r="J15" s="36">
        <f>SUMIFS(СВЦЭМ!$C$33:$C$776,СВЦЭМ!$A$33:$A$776,$A15,СВЦЭМ!$B$33:$B$776,J$11)+'СЕТ СН'!$F$12+СВЦЭМ!$D$10+'СЕТ СН'!$F$5-'СЕТ СН'!$F$20</f>
        <v>3195.2205465400002</v>
      </c>
      <c r="K15" s="36">
        <f>SUMIFS(СВЦЭМ!$C$33:$C$776,СВЦЭМ!$A$33:$A$776,$A15,СВЦЭМ!$B$33:$B$776,K$11)+'СЕТ СН'!$F$12+СВЦЭМ!$D$10+'СЕТ СН'!$F$5-'СЕТ СН'!$F$20</f>
        <v>3167.8386615600002</v>
      </c>
      <c r="L15" s="36">
        <f>SUMIFS(СВЦЭМ!$C$33:$C$776,СВЦЭМ!$A$33:$A$776,$A15,СВЦЭМ!$B$33:$B$776,L$11)+'СЕТ СН'!$F$12+СВЦЭМ!$D$10+'СЕТ СН'!$F$5-'СЕТ СН'!$F$20</f>
        <v>3168.2122281299999</v>
      </c>
      <c r="M15" s="36">
        <f>SUMIFS(СВЦЭМ!$C$33:$C$776,СВЦЭМ!$A$33:$A$776,$A15,СВЦЭМ!$B$33:$B$776,M$11)+'СЕТ СН'!$F$12+СВЦЭМ!$D$10+'СЕТ СН'!$F$5-'СЕТ СН'!$F$20</f>
        <v>3170.74736188</v>
      </c>
      <c r="N15" s="36">
        <f>SUMIFS(СВЦЭМ!$C$33:$C$776,СВЦЭМ!$A$33:$A$776,$A15,СВЦЭМ!$B$33:$B$776,N$11)+'СЕТ СН'!$F$12+СВЦЭМ!$D$10+'СЕТ СН'!$F$5-'СЕТ СН'!$F$20</f>
        <v>3178.1982761300001</v>
      </c>
      <c r="O15" s="36">
        <f>SUMIFS(СВЦЭМ!$C$33:$C$776,СВЦЭМ!$A$33:$A$776,$A15,СВЦЭМ!$B$33:$B$776,O$11)+'СЕТ СН'!$F$12+СВЦЭМ!$D$10+'СЕТ СН'!$F$5-'СЕТ СН'!$F$20</f>
        <v>3188.2009998000003</v>
      </c>
      <c r="P15" s="36">
        <f>SUMIFS(СВЦЭМ!$C$33:$C$776,СВЦЭМ!$A$33:$A$776,$A15,СВЦЭМ!$B$33:$B$776,P$11)+'СЕТ СН'!$F$12+СВЦЭМ!$D$10+'СЕТ СН'!$F$5-'СЕТ СН'!$F$20</f>
        <v>3188.3987617500002</v>
      </c>
      <c r="Q15" s="36">
        <f>SUMIFS(СВЦЭМ!$C$33:$C$776,СВЦЭМ!$A$33:$A$776,$A15,СВЦЭМ!$B$33:$B$776,Q$11)+'СЕТ СН'!$F$12+СВЦЭМ!$D$10+'СЕТ СН'!$F$5-'СЕТ СН'!$F$20</f>
        <v>3181.5708441500001</v>
      </c>
      <c r="R15" s="36">
        <f>SUMIFS(СВЦЭМ!$C$33:$C$776,СВЦЭМ!$A$33:$A$776,$A15,СВЦЭМ!$B$33:$B$776,R$11)+'СЕТ СН'!$F$12+СВЦЭМ!$D$10+'СЕТ СН'!$F$5-'СЕТ СН'!$F$20</f>
        <v>3128.6688186599999</v>
      </c>
      <c r="S15" s="36">
        <f>SUMIFS(СВЦЭМ!$C$33:$C$776,СВЦЭМ!$A$33:$A$776,$A15,СВЦЭМ!$B$33:$B$776,S$11)+'СЕТ СН'!$F$12+СВЦЭМ!$D$10+'СЕТ СН'!$F$5-'СЕТ СН'!$F$20</f>
        <v>3126.5399539499999</v>
      </c>
      <c r="T15" s="36">
        <f>SUMIFS(СВЦЭМ!$C$33:$C$776,СВЦЭМ!$A$33:$A$776,$A15,СВЦЭМ!$B$33:$B$776,T$11)+'СЕТ СН'!$F$12+СВЦЭМ!$D$10+'СЕТ СН'!$F$5-'СЕТ СН'!$F$20</f>
        <v>3119.7733600900001</v>
      </c>
      <c r="U15" s="36">
        <f>SUMIFS(СВЦЭМ!$C$33:$C$776,СВЦЭМ!$A$33:$A$776,$A15,СВЦЭМ!$B$33:$B$776,U$11)+'СЕТ СН'!$F$12+СВЦЭМ!$D$10+'СЕТ СН'!$F$5-'СЕТ СН'!$F$20</f>
        <v>3100.2949925600001</v>
      </c>
      <c r="V15" s="36">
        <f>SUMIFS(СВЦЭМ!$C$33:$C$776,СВЦЭМ!$A$33:$A$776,$A15,СВЦЭМ!$B$33:$B$776,V$11)+'СЕТ СН'!$F$12+СВЦЭМ!$D$10+'СЕТ СН'!$F$5-'СЕТ СН'!$F$20</f>
        <v>3117.6672489600001</v>
      </c>
      <c r="W15" s="36">
        <f>SUMIFS(СВЦЭМ!$C$33:$C$776,СВЦЭМ!$A$33:$A$776,$A15,СВЦЭМ!$B$33:$B$776,W$11)+'СЕТ СН'!$F$12+СВЦЭМ!$D$10+'СЕТ СН'!$F$5-'СЕТ СН'!$F$20</f>
        <v>3152.2304233599998</v>
      </c>
      <c r="X15" s="36">
        <f>SUMIFS(СВЦЭМ!$C$33:$C$776,СВЦЭМ!$A$33:$A$776,$A15,СВЦЭМ!$B$33:$B$776,X$11)+'СЕТ СН'!$F$12+СВЦЭМ!$D$10+'СЕТ СН'!$F$5-'СЕТ СН'!$F$20</f>
        <v>3143.7416399200001</v>
      </c>
      <c r="Y15" s="36">
        <f>SUMIFS(СВЦЭМ!$C$33:$C$776,СВЦЭМ!$A$33:$A$776,$A15,СВЦЭМ!$B$33:$B$776,Y$11)+'СЕТ СН'!$F$12+СВЦЭМ!$D$10+'СЕТ СН'!$F$5-'СЕТ СН'!$F$20</f>
        <v>3137.4501124799999</v>
      </c>
    </row>
    <row r="16" spans="1:27" ht="15.75" x14ac:dyDescent="0.2">
      <c r="A16" s="35">
        <f t="shared" si="0"/>
        <v>43651</v>
      </c>
      <c r="B16" s="36">
        <f>SUMIFS(СВЦЭМ!$C$33:$C$776,СВЦЭМ!$A$33:$A$776,$A16,СВЦЭМ!$B$33:$B$776,B$11)+'СЕТ СН'!$F$12+СВЦЭМ!$D$10+'СЕТ СН'!$F$5-'СЕТ СН'!$F$20</f>
        <v>3130.9600897600003</v>
      </c>
      <c r="C16" s="36">
        <f>SUMIFS(СВЦЭМ!$C$33:$C$776,СВЦЭМ!$A$33:$A$776,$A16,СВЦЭМ!$B$33:$B$776,C$11)+'СЕТ СН'!$F$12+СВЦЭМ!$D$10+'СЕТ СН'!$F$5-'СЕТ СН'!$F$20</f>
        <v>3238.4025803900004</v>
      </c>
      <c r="D16" s="36">
        <f>SUMIFS(СВЦЭМ!$C$33:$C$776,СВЦЭМ!$A$33:$A$776,$A16,СВЦЭМ!$B$33:$B$776,D$11)+'СЕТ СН'!$F$12+СВЦЭМ!$D$10+'СЕТ СН'!$F$5-'СЕТ СН'!$F$20</f>
        <v>3268.8693682900002</v>
      </c>
      <c r="E16" s="36">
        <f>SUMIFS(СВЦЭМ!$C$33:$C$776,СВЦЭМ!$A$33:$A$776,$A16,СВЦЭМ!$B$33:$B$776,E$11)+'СЕТ СН'!$F$12+СВЦЭМ!$D$10+'СЕТ СН'!$F$5-'СЕТ СН'!$F$20</f>
        <v>3270.02042295</v>
      </c>
      <c r="F16" s="36">
        <f>SUMIFS(СВЦЭМ!$C$33:$C$776,СВЦЭМ!$A$33:$A$776,$A16,СВЦЭМ!$B$33:$B$776,F$11)+'СЕТ СН'!$F$12+СВЦЭМ!$D$10+'СЕТ СН'!$F$5-'СЕТ СН'!$F$20</f>
        <v>3267.2958472400001</v>
      </c>
      <c r="G16" s="36">
        <f>SUMIFS(СВЦЭМ!$C$33:$C$776,СВЦЭМ!$A$33:$A$776,$A16,СВЦЭМ!$B$33:$B$776,G$11)+'СЕТ СН'!$F$12+СВЦЭМ!$D$10+'СЕТ СН'!$F$5-'СЕТ СН'!$F$20</f>
        <v>3261.94290245</v>
      </c>
      <c r="H16" s="36">
        <f>SUMIFS(СВЦЭМ!$C$33:$C$776,СВЦЭМ!$A$33:$A$776,$A16,СВЦЭМ!$B$33:$B$776,H$11)+'СЕТ СН'!$F$12+СВЦЭМ!$D$10+'СЕТ СН'!$F$5-'СЕТ СН'!$F$20</f>
        <v>3226.7095336000002</v>
      </c>
      <c r="I16" s="36">
        <f>SUMIFS(СВЦЭМ!$C$33:$C$776,СВЦЭМ!$A$33:$A$776,$A16,СВЦЭМ!$B$33:$B$776,I$11)+'СЕТ СН'!$F$12+СВЦЭМ!$D$10+'СЕТ СН'!$F$5-'СЕТ СН'!$F$20</f>
        <v>3178.5214618700002</v>
      </c>
      <c r="J16" s="36">
        <f>SUMIFS(СВЦЭМ!$C$33:$C$776,СВЦЭМ!$A$33:$A$776,$A16,СВЦЭМ!$B$33:$B$776,J$11)+'СЕТ СН'!$F$12+СВЦЭМ!$D$10+'СЕТ СН'!$F$5-'СЕТ СН'!$F$20</f>
        <v>3159.8698674400002</v>
      </c>
      <c r="K16" s="36">
        <f>SUMIFS(СВЦЭМ!$C$33:$C$776,СВЦЭМ!$A$33:$A$776,$A16,СВЦЭМ!$B$33:$B$776,K$11)+'СЕТ СН'!$F$12+СВЦЭМ!$D$10+'СЕТ СН'!$F$5-'СЕТ СН'!$F$20</f>
        <v>3150.8868584800002</v>
      </c>
      <c r="L16" s="36">
        <f>SUMIFS(СВЦЭМ!$C$33:$C$776,СВЦЭМ!$A$33:$A$776,$A16,СВЦЭМ!$B$33:$B$776,L$11)+'СЕТ СН'!$F$12+СВЦЭМ!$D$10+'СЕТ СН'!$F$5-'СЕТ СН'!$F$20</f>
        <v>3164.9992997600002</v>
      </c>
      <c r="M16" s="36">
        <f>SUMIFS(СВЦЭМ!$C$33:$C$776,СВЦЭМ!$A$33:$A$776,$A16,СВЦЭМ!$B$33:$B$776,M$11)+'СЕТ СН'!$F$12+СВЦЭМ!$D$10+'СЕТ СН'!$F$5-'СЕТ СН'!$F$20</f>
        <v>3164.4128540500001</v>
      </c>
      <c r="N16" s="36">
        <f>SUMIFS(СВЦЭМ!$C$33:$C$776,СВЦЭМ!$A$33:$A$776,$A16,СВЦЭМ!$B$33:$B$776,N$11)+'СЕТ СН'!$F$12+СВЦЭМ!$D$10+'СЕТ СН'!$F$5-'СЕТ СН'!$F$20</f>
        <v>3156.7901967799999</v>
      </c>
      <c r="O16" s="36">
        <f>SUMIFS(СВЦЭМ!$C$33:$C$776,СВЦЭМ!$A$33:$A$776,$A16,СВЦЭМ!$B$33:$B$776,O$11)+'СЕТ СН'!$F$12+СВЦЭМ!$D$10+'СЕТ СН'!$F$5-'СЕТ СН'!$F$20</f>
        <v>3171.8146330600002</v>
      </c>
      <c r="P16" s="36">
        <f>SUMIFS(СВЦЭМ!$C$33:$C$776,СВЦЭМ!$A$33:$A$776,$A16,СВЦЭМ!$B$33:$B$776,P$11)+'СЕТ СН'!$F$12+СВЦЭМ!$D$10+'СЕТ СН'!$F$5-'СЕТ СН'!$F$20</f>
        <v>3163.8238372300002</v>
      </c>
      <c r="Q16" s="36">
        <f>SUMIFS(СВЦЭМ!$C$33:$C$776,СВЦЭМ!$A$33:$A$776,$A16,СВЦЭМ!$B$33:$B$776,Q$11)+'СЕТ СН'!$F$12+СВЦЭМ!$D$10+'СЕТ СН'!$F$5-'СЕТ СН'!$F$20</f>
        <v>3151.2600519100001</v>
      </c>
      <c r="R16" s="36">
        <f>SUMIFS(СВЦЭМ!$C$33:$C$776,СВЦЭМ!$A$33:$A$776,$A16,СВЦЭМ!$B$33:$B$776,R$11)+'СЕТ СН'!$F$12+СВЦЭМ!$D$10+'СЕТ СН'!$F$5-'СЕТ СН'!$F$20</f>
        <v>3048.3745948000001</v>
      </c>
      <c r="S16" s="36">
        <f>SUMIFS(СВЦЭМ!$C$33:$C$776,СВЦЭМ!$A$33:$A$776,$A16,СВЦЭМ!$B$33:$B$776,S$11)+'СЕТ СН'!$F$12+СВЦЭМ!$D$10+'СЕТ СН'!$F$5-'СЕТ СН'!$F$20</f>
        <v>3040.1507416100003</v>
      </c>
      <c r="T16" s="36">
        <f>SUMIFS(СВЦЭМ!$C$33:$C$776,СВЦЭМ!$A$33:$A$776,$A16,СВЦЭМ!$B$33:$B$776,T$11)+'СЕТ СН'!$F$12+СВЦЭМ!$D$10+'СЕТ СН'!$F$5-'СЕТ СН'!$F$20</f>
        <v>3039.8285020900003</v>
      </c>
      <c r="U16" s="36">
        <f>SUMIFS(СВЦЭМ!$C$33:$C$776,СВЦЭМ!$A$33:$A$776,$A16,СВЦЭМ!$B$33:$B$776,U$11)+'СЕТ СН'!$F$12+СВЦЭМ!$D$10+'СЕТ СН'!$F$5-'СЕТ СН'!$F$20</f>
        <v>3035.6348904800002</v>
      </c>
      <c r="V16" s="36">
        <f>SUMIFS(СВЦЭМ!$C$33:$C$776,СВЦЭМ!$A$33:$A$776,$A16,СВЦЭМ!$B$33:$B$776,V$11)+'СЕТ СН'!$F$12+СВЦЭМ!$D$10+'СЕТ СН'!$F$5-'СЕТ СН'!$F$20</f>
        <v>3041.0032605200004</v>
      </c>
      <c r="W16" s="36">
        <f>SUMIFS(СВЦЭМ!$C$33:$C$776,СВЦЭМ!$A$33:$A$776,$A16,СВЦЭМ!$B$33:$B$776,W$11)+'СЕТ СН'!$F$12+СВЦЭМ!$D$10+'СЕТ СН'!$F$5-'СЕТ СН'!$F$20</f>
        <v>3033.9528812500002</v>
      </c>
      <c r="X16" s="36">
        <f>SUMIFS(СВЦЭМ!$C$33:$C$776,СВЦЭМ!$A$33:$A$776,$A16,СВЦЭМ!$B$33:$B$776,X$11)+'СЕТ СН'!$F$12+СВЦЭМ!$D$10+'СЕТ СН'!$F$5-'СЕТ СН'!$F$20</f>
        <v>3021.5420184</v>
      </c>
      <c r="Y16" s="36">
        <f>SUMIFS(СВЦЭМ!$C$33:$C$776,СВЦЭМ!$A$33:$A$776,$A16,СВЦЭМ!$B$33:$B$776,Y$11)+'СЕТ СН'!$F$12+СВЦЭМ!$D$10+'СЕТ СН'!$F$5-'СЕТ СН'!$F$20</f>
        <v>3043.8822798599999</v>
      </c>
    </row>
    <row r="17" spans="1:25" ht="15.75" x14ac:dyDescent="0.2">
      <c r="A17" s="35">
        <f t="shared" si="0"/>
        <v>43652</v>
      </c>
      <c r="B17" s="36">
        <f>SUMIFS(СВЦЭМ!$C$33:$C$776,СВЦЭМ!$A$33:$A$776,$A17,СВЦЭМ!$B$33:$B$776,B$11)+'СЕТ СН'!$F$12+СВЦЭМ!$D$10+'СЕТ СН'!$F$5-'СЕТ СН'!$F$20</f>
        <v>3148.8973668100002</v>
      </c>
      <c r="C17" s="36">
        <f>SUMIFS(СВЦЭМ!$C$33:$C$776,СВЦЭМ!$A$33:$A$776,$A17,СВЦЭМ!$B$33:$B$776,C$11)+'СЕТ СН'!$F$12+СВЦЭМ!$D$10+'СЕТ СН'!$F$5-'СЕТ СН'!$F$20</f>
        <v>3252.8789956300002</v>
      </c>
      <c r="D17" s="36">
        <f>SUMIFS(СВЦЭМ!$C$33:$C$776,СВЦЭМ!$A$33:$A$776,$A17,СВЦЭМ!$B$33:$B$776,D$11)+'СЕТ СН'!$F$12+СВЦЭМ!$D$10+'СЕТ СН'!$F$5-'СЕТ СН'!$F$20</f>
        <v>3300.8753107500002</v>
      </c>
      <c r="E17" s="36">
        <f>SUMIFS(СВЦЭМ!$C$33:$C$776,СВЦЭМ!$A$33:$A$776,$A17,СВЦЭМ!$B$33:$B$776,E$11)+'СЕТ СН'!$F$12+СВЦЭМ!$D$10+'СЕТ СН'!$F$5-'СЕТ СН'!$F$20</f>
        <v>3312.7455192699999</v>
      </c>
      <c r="F17" s="36">
        <f>SUMIFS(СВЦЭМ!$C$33:$C$776,СВЦЭМ!$A$33:$A$776,$A17,СВЦЭМ!$B$33:$B$776,F$11)+'СЕТ СН'!$F$12+СВЦЭМ!$D$10+'СЕТ СН'!$F$5-'СЕТ СН'!$F$20</f>
        <v>3308.3216294000003</v>
      </c>
      <c r="G17" s="36">
        <f>SUMIFS(СВЦЭМ!$C$33:$C$776,СВЦЭМ!$A$33:$A$776,$A17,СВЦЭМ!$B$33:$B$776,G$11)+'СЕТ СН'!$F$12+СВЦЭМ!$D$10+'СЕТ СН'!$F$5-'СЕТ СН'!$F$20</f>
        <v>3288.7304278700003</v>
      </c>
      <c r="H17" s="36">
        <f>SUMIFS(СВЦЭМ!$C$33:$C$776,СВЦЭМ!$A$33:$A$776,$A17,СВЦЭМ!$B$33:$B$776,H$11)+'СЕТ СН'!$F$12+СВЦЭМ!$D$10+'СЕТ СН'!$F$5-'СЕТ СН'!$F$20</f>
        <v>3245.3226847999999</v>
      </c>
      <c r="I17" s="36">
        <f>SUMIFS(СВЦЭМ!$C$33:$C$776,СВЦЭМ!$A$33:$A$776,$A17,СВЦЭМ!$B$33:$B$776,I$11)+'СЕТ СН'!$F$12+СВЦЭМ!$D$10+'СЕТ СН'!$F$5-'СЕТ СН'!$F$20</f>
        <v>3196.93884751</v>
      </c>
      <c r="J17" s="36">
        <f>SUMIFS(СВЦЭМ!$C$33:$C$776,СВЦЭМ!$A$33:$A$776,$A17,СВЦЭМ!$B$33:$B$776,J$11)+'СЕТ СН'!$F$12+СВЦЭМ!$D$10+'СЕТ СН'!$F$5-'СЕТ СН'!$F$20</f>
        <v>3146.4000602300002</v>
      </c>
      <c r="K17" s="36">
        <f>SUMIFS(СВЦЭМ!$C$33:$C$776,СВЦЭМ!$A$33:$A$776,$A17,СВЦЭМ!$B$33:$B$776,K$11)+'СЕТ СН'!$F$12+СВЦЭМ!$D$10+'СЕТ СН'!$F$5-'СЕТ СН'!$F$20</f>
        <v>3127.48054043</v>
      </c>
      <c r="L17" s="36">
        <f>SUMIFS(СВЦЭМ!$C$33:$C$776,СВЦЭМ!$A$33:$A$776,$A17,СВЦЭМ!$B$33:$B$776,L$11)+'СЕТ СН'!$F$12+СВЦЭМ!$D$10+'СЕТ СН'!$F$5-'СЕТ СН'!$F$20</f>
        <v>3103.66032223</v>
      </c>
      <c r="M17" s="36">
        <f>SUMIFS(СВЦЭМ!$C$33:$C$776,СВЦЭМ!$A$33:$A$776,$A17,СВЦЭМ!$B$33:$B$776,M$11)+'СЕТ СН'!$F$12+СВЦЭМ!$D$10+'СЕТ СН'!$F$5-'СЕТ СН'!$F$20</f>
        <v>3093.4907366900002</v>
      </c>
      <c r="N17" s="36">
        <f>SUMIFS(СВЦЭМ!$C$33:$C$776,СВЦЭМ!$A$33:$A$776,$A17,СВЦЭМ!$B$33:$B$776,N$11)+'СЕТ СН'!$F$12+СВЦЭМ!$D$10+'СЕТ СН'!$F$5-'СЕТ СН'!$F$20</f>
        <v>3105.75147324</v>
      </c>
      <c r="O17" s="36">
        <f>SUMIFS(СВЦЭМ!$C$33:$C$776,СВЦЭМ!$A$33:$A$776,$A17,СВЦЭМ!$B$33:$B$776,O$11)+'СЕТ СН'!$F$12+СВЦЭМ!$D$10+'СЕТ СН'!$F$5-'СЕТ СН'!$F$20</f>
        <v>3116.5299052199998</v>
      </c>
      <c r="P17" s="36">
        <f>SUMIFS(СВЦЭМ!$C$33:$C$776,СВЦЭМ!$A$33:$A$776,$A17,СВЦЭМ!$B$33:$B$776,P$11)+'СЕТ СН'!$F$12+СВЦЭМ!$D$10+'СЕТ СН'!$F$5-'СЕТ СН'!$F$20</f>
        <v>3129.1133232299999</v>
      </c>
      <c r="Q17" s="36">
        <f>SUMIFS(СВЦЭМ!$C$33:$C$776,СВЦЭМ!$A$33:$A$776,$A17,СВЦЭМ!$B$33:$B$776,Q$11)+'СЕТ СН'!$F$12+СВЦЭМ!$D$10+'СЕТ СН'!$F$5-'СЕТ СН'!$F$20</f>
        <v>3116.0627574999999</v>
      </c>
      <c r="R17" s="36">
        <f>SUMIFS(СВЦЭМ!$C$33:$C$776,СВЦЭМ!$A$33:$A$776,$A17,СВЦЭМ!$B$33:$B$776,R$11)+'СЕТ СН'!$F$12+СВЦЭМ!$D$10+'СЕТ СН'!$F$5-'СЕТ СН'!$F$20</f>
        <v>3064.5140015800002</v>
      </c>
      <c r="S17" s="36">
        <f>SUMIFS(СВЦЭМ!$C$33:$C$776,СВЦЭМ!$A$33:$A$776,$A17,СВЦЭМ!$B$33:$B$776,S$11)+'СЕТ СН'!$F$12+СВЦЭМ!$D$10+'СЕТ СН'!$F$5-'СЕТ СН'!$F$20</f>
        <v>3069.55798405</v>
      </c>
      <c r="T17" s="36">
        <f>SUMIFS(СВЦЭМ!$C$33:$C$776,СВЦЭМ!$A$33:$A$776,$A17,СВЦЭМ!$B$33:$B$776,T$11)+'СЕТ СН'!$F$12+СВЦЭМ!$D$10+'СЕТ СН'!$F$5-'СЕТ СН'!$F$20</f>
        <v>3056.7096070100001</v>
      </c>
      <c r="U17" s="36">
        <f>SUMIFS(СВЦЭМ!$C$33:$C$776,СВЦЭМ!$A$33:$A$776,$A17,СВЦЭМ!$B$33:$B$776,U$11)+'СЕТ СН'!$F$12+СВЦЭМ!$D$10+'СЕТ СН'!$F$5-'СЕТ СН'!$F$20</f>
        <v>3043.60169318</v>
      </c>
      <c r="V17" s="36">
        <f>SUMIFS(СВЦЭМ!$C$33:$C$776,СВЦЭМ!$A$33:$A$776,$A17,СВЦЭМ!$B$33:$B$776,V$11)+'СЕТ СН'!$F$12+СВЦЭМ!$D$10+'СЕТ СН'!$F$5-'СЕТ СН'!$F$20</f>
        <v>3056.51015628</v>
      </c>
      <c r="W17" s="36">
        <f>SUMIFS(СВЦЭМ!$C$33:$C$776,СВЦЭМ!$A$33:$A$776,$A17,СВЦЭМ!$B$33:$B$776,W$11)+'СЕТ СН'!$F$12+СВЦЭМ!$D$10+'СЕТ СН'!$F$5-'СЕТ СН'!$F$20</f>
        <v>3064.5317361699999</v>
      </c>
      <c r="X17" s="36">
        <f>SUMIFS(СВЦЭМ!$C$33:$C$776,СВЦЭМ!$A$33:$A$776,$A17,СВЦЭМ!$B$33:$B$776,X$11)+'СЕТ СН'!$F$12+СВЦЭМ!$D$10+'СЕТ СН'!$F$5-'СЕТ СН'!$F$20</f>
        <v>3058.6249711700002</v>
      </c>
      <c r="Y17" s="36">
        <f>SUMIFS(СВЦЭМ!$C$33:$C$776,СВЦЭМ!$A$33:$A$776,$A17,СВЦЭМ!$B$33:$B$776,Y$11)+'СЕТ СН'!$F$12+СВЦЭМ!$D$10+'СЕТ СН'!$F$5-'СЕТ СН'!$F$20</f>
        <v>3091.0816989</v>
      </c>
    </row>
    <row r="18" spans="1:25" ht="15.75" x14ac:dyDescent="0.2">
      <c r="A18" s="35">
        <f t="shared" si="0"/>
        <v>43653</v>
      </c>
      <c r="B18" s="36">
        <f>SUMIFS(СВЦЭМ!$C$33:$C$776,СВЦЭМ!$A$33:$A$776,$A18,СВЦЭМ!$B$33:$B$776,B$11)+'СЕТ СН'!$F$12+СВЦЭМ!$D$10+'СЕТ СН'!$F$5-'СЕТ СН'!$F$20</f>
        <v>3174.3334403100002</v>
      </c>
      <c r="C18" s="36">
        <f>SUMIFS(СВЦЭМ!$C$33:$C$776,СВЦЭМ!$A$33:$A$776,$A18,СВЦЭМ!$B$33:$B$776,C$11)+'СЕТ СН'!$F$12+СВЦЭМ!$D$10+'СЕТ СН'!$F$5-'СЕТ СН'!$F$20</f>
        <v>3290.8428566000002</v>
      </c>
      <c r="D18" s="36">
        <f>SUMIFS(СВЦЭМ!$C$33:$C$776,СВЦЭМ!$A$33:$A$776,$A18,СВЦЭМ!$B$33:$B$776,D$11)+'СЕТ СН'!$F$12+СВЦЭМ!$D$10+'СЕТ СН'!$F$5-'СЕТ СН'!$F$20</f>
        <v>3319.33259193</v>
      </c>
      <c r="E18" s="36">
        <f>SUMIFS(СВЦЭМ!$C$33:$C$776,СВЦЭМ!$A$33:$A$776,$A18,СВЦЭМ!$B$33:$B$776,E$11)+'СЕТ СН'!$F$12+СВЦЭМ!$D$10+'СЕТ СН'!$F$5-'СЕТ СН'!$F$20</f>
        <v>3335.4185078</v>
      </c>
      <c r="F18" s="36">
        <f>SUMIFS(СВЦЭМ!$C$33:$C$776,СВЦЭМ!$A$33:$A$776,$A18,СВЦЭМ!$B$33:$B$776,F$11)+'СЕТ СН'!$F$12+СВЦЭМ!$D$10+'СЕТ СН'!$F$5-'СЕТ СН'!$F$20</f>
        <v>3341.82244231</v>
      </c>
      <c r="G18" s="36">
        <f>SUMIFS(СВЦЭМ!$C$33:$C$776,СВЦЭМ!$A$33:$A$776,$A18,СВЦЭМ!$B$33:$B$776,G$11)+'СЕТ СН'!$F$12+СВЦЭМ!$D$10+'СЕТ СН'!$F$5-'СЕТ СН'!$F$20</f>
        <v>3339.9402182399999</v>
      </c>
      <c r="H18" s="36">
        <f>SUMIFS(СВЦЭМ!$C$33:$C$776,СВЦЭМ!$A$33:$A$776,$A18,СВЦЭМ!$B$33:$B$776,H$11)+'СЕТ СН'!$F$12+СВЦЭМ!$D$10+'СЕТ СН'!$F$5-'СЕТ СН'!$F$20</f>
        <v>3311.2743071200002</v>
      </c>
      <c r="I18" s="36">
        <f>SUMIFS(СВЦЭМ!$C$33:$C$776,СВЦЭМ!$A$33:$A$776,$A18,СВЦЭМ!$B$33:$B$776,I$11)+'СЕТ СН'!$F$12+СВЦЭМ!$D$10+'СЕТ СН'!$F$5-'СЕТ СН'!$F$20</f>
        <v>3256.0561295400003</v>
      </c>
      <c r="J18" s="36">
        <f>SUMIFS(СВЦЭМ!$C$33:$C$776,СВЦЭМ!$A$33:$A$776,$A18,СВЦЭМ!$B$33:$B$776,J$11)+'СЕТ СН'!$F$12+СВЦЭМ!$D$10+'СЕТ СН'!$F$5-'СЕТ СН'!$F$20</f>
        <v>3192.8179739000002</v>
      </c>
      <c r="K18" s="36">
        <f>SUMIFS(СВЦЭМ!$C$33:$C$776,СВЦЭМ!$A$33:$A$776,$A18,СВЦЭМ!$B$33:$B$776,K$11)+'СЕТ СН'!$F$12+СВЦЭМ!$D$10+'СЕТ СН'!$F$5-'СЕТ СН'!$F$20</f>
        <v>3135.40797049</v>
      </c>
      <c r="L18" s="36">
        <f>SUMIFS(СВЦЭМ!$C$33:$C$776,СВЦЭМ!$A$33:$A$776,$A18,СВЦЭМ!$B$33:$B$776,L$11)+'СЕТ СН'!$F$12+СВЦЭМ!$D$10+'СЕТ СН'!$F$5-'СЕТ СН'!$F$20</f>
        <v>3096.2029931400002</v>
      </c>
      <c r="M18" s="36">
        <f>SUMIFS(СВЦЭМ!$C$33:$C$776,СВЦЭМ!$A$33:$A$776,$A18,СВЦЭМ!$B$33:$B$776,M$11)+'СЕТ СН'!$F$12+СВЦЭМ!$D$10+'СЕТ СН'!$F$5-'СЕТ СН'!$F$20</f>
        <v>3097.61830599</v>
      </c>
      <c r="N18" s="36">
        <f>SUMIFS(СВЦЭМ!$C$33:$C$776,СВЦЭМ!$A$33:$A$776,$A18,СВЦЭМ!$B$33:$B$776,N$11)+'СЕТ СН'!$F$12+СВЦЭМ!$D$10+'СЕТ СН'!$F$5-'СЕТ СН'!$F$20</f>
        <v>3106.2011811000002</v>
      </c>
      <c r="O18" s="36">
        <f>SUMIFS(СВЦЭМ!$C$33:$C$776,СВЦЭМ!$A$33:$A$776,$A18,СВЦЭМ!$B$33:$B$776,O$11)+'СЕТ СН'!$F$12+СВЦЭМ!$D$10+'СЕТ СН'!$F$5-'СЕТ СН'!$F$20</f>
        <v>3112.7849042600001</v>
      </c>
      <c r="P18" s="36">
        <f>SUMIFS(СВЦЭМ!$C$33:$C$776,СВЦЭМ!$A$33:$A$776,$A18,СВЦЭМ!$B$33:$B$776,P$11)+'СЕТ СН'!$F$12+СВЦЭМ!$D$10+'СЕТ СН'!$F$5-'СЕТ СН'!$F$20</f>
        <v>3122.2385473499999</v>
      </c>
      <c r="Q18" s="36">
        <f>SUMIFS(СВЦЭМ!$C$33:$C$776,СВЦЭМ!$A$33:$A$776,$A18,СВЦЭМ!$B$33:$B$776,Q$11)+'СЕТ СН'!$F$12+СВЦЭМ!$D$10+'СЕТ СН'!$F$5-'СЕТ СН'!$F$20</f>
        <v>3105.8536089700001</v>
      </c>
      <c r="R18" s="36">
        <f>SUMIFS(СВЦЭМ!$C$33:$C$776,СВЦЭМ!$A$33:$A$776,$A18,СВЦЭМ!$B$33:$B$776,R$11)+'СЕТ СН'!$F$12+СВЦЭМ!$D$10+'СЕТ СН'!$F$5-'СЕТ СН'!$F$20</f>
        <v>3050.11042314</v>
      </c>
      <c r="S18" s="36">
        <f>SUMIFS(СВЦЭМ!$C$33:$C$776,СВЦЭМ!$A$33:$A$776,$A18,СВЦЭМ!$B$33:$B$776,S$11)+'СЕТ СН'!$F$12+СВЦЭМ!$D$10+'СЕТ СН'!$F$5-'СЕТ СН'!$F$20</f>
        <v>3043.7078663699999</v>
      </c>
      <c r="T18" s="36">
        <f>SUMIFS(СВЦЭМ!$C$33:$C$776,СВЦЭМ!$A$33:$A$776,$A18,СВЦЭМ!$B$33:$B$776,T$11)+'СЕТ СН'!$F$12+СВЦЭМ!$D$10+'СЕТ СН'!$F$5-'СЕТ СН'!$F$20</f>
        <v>3039.5537184899999</v>
      </c>
      <c r="U18" s="36">
        <f>SUMIFS(СВЦЭМ!$C$33:$C$776,СВЦЭМ!$A$33:$A$776,$A18,СВЦЭМ!$B$33:$B$776,U$11)+'СЕТ СН'!$F$12+СВЦЭМ!$D$10+'СЕТ СН'!$F$5-'СЕТ СН'!$F$20</f>
        <v>3031.7852839799998</v>
      </c>
      <c r="V18" s="36">
        <f>SUMIFS(СВЦЭМ!$C$33:$C$776,СВЦЭМ!$A$33:$A$776,$A18,СВЦЭМ!$B$33:$B$776,V$11)+'СЕТ СН'!$F$12+СВЦЭМ!$D$10+'СЕТ СН'!$F$5-'СЕТ СН'!$F$20</f>
        <v>3037.7340437399998</v>
      </c>
      <c r="W18" s="36">
        <f>SUMIFS(СВЦЭМ!$C$33:$C$776,СВЦЭМ!$A$33:$A$776,$A18,СВЦЭМ!$B$33:$B$776,W$11)+'СЕТ СН'!$F$12+СВЦЭМ!$D$10+'СЕТ СН'!$F$5-'СЕТ СН'!$F$20</f>
        <v>3026.10330669</v>
      </c>
      <c r="X18" s="36">
        <f>SUMIFS(СВЦЭМ!$C$33:$C$776,СВЦЭМ!$A$33:$A$776,$A18,СВЦЭМ!$B$33:$B$776,X$11)+'СЕТ СН'!$F$12+СВЦЭМ!$D$10+'СЕТ СН'!$F$5-'СЕТ СН'!$F$20</f>
        <v>3038.4824695699999</v>
      </c>
      <c r="Y18" s="36">
        <f>SUMIFS(СВЦЭМ!$C$33:$C$776,СВЦЭМ!$A$33:$A$776,$A18,СВЦЭМ!$B$33:$B$776,Y$11)+'СЕТ СН'!$F$12+СВЦЭМ!$D$10+'СЕТ СН'!$F$5-'СЕТ СН'!$F$20</f>
        <v>3073.7100071899999</v>
      </c>
    </row>
    <row r="19" spans="1:25" ht="15.75" x14ac:dyDescent="0.2">
      <c r="A19" s="35">
        <f t="shared" si="0"/>
        <v>43654</v>
      </c>
      <c r="B19" s="36">
        <f>SUMIFS(СВЦЭМ!$C$33:$C$776,СВЦЭМ!$A$33:$A$776,$A19,СВЦЭМ!$B$33:$B$776,B$11)+'СЕТ СН'!$F$12+СВЦЭМ!$D$10+'СЕТ СН'!$F$5-'СЕТ СН'!$F$20</f>
        <v>3171.59636017</v>
      </c>
      <c r="C19" s="36">
        <f>SUMIFS(СВЦЭМ!$C$33:$C$776,СВЦЭМ!$A$33:$A$776,$A19,СВЦЭМ!$B$33:$B$776,C$11)+'СЕТ СН'!$F$12+СВЦЭМ!$D$10+'СЕТ СН'!$F$5-'СЕТ СН'!$F$20</f>
        <v>3271.2176954900001</v>
      </c>
      <c r="D19" s="36">
        <f>SUMIFS(СВЦЭМ!$C$33:$C$776,СВЦЭМ!$A$33:$A$776,$A19,СВЦЭМ!$B$33:$B$776,D$11)+'СЕТ СН'!$F$12+СВЦЭМ!$D$10+'СЕТ СН'!$F$5-'СЕТ СН'!$F$20</f>
        <v>3301.92178595</v>
      </c>
      <c r="E19" s="36">
        <f>SUMIFS(СВЦЭМ!$C$33:$C$776,СВЦЭМ!$A$33:$A$776,$A19,СВЦЭМ!$B$33:$B$776,E$11)+'СЕТ СН'!$F$12+СВЦЭМ!$D$10+'СЕТ СН'!$F$5-'СЕТ СН'!$F$20</f>
        <v>3321.8145914300003</v>
      </c>
      <c r="F19" s="36">
        <f>SUMIFS(СВЦЭМ!$C$33:$C$776,СВЦЭМ!$A$33:$A$776,$A19,СВЦЭМ!$B$33:$B$776,F$11)+'СЕТ СН'!$F$12+СВЦЭМ!$D$10+'СЕТ СН'!$F$5-'СЕТ СН'!$F$20</f>
        <v>3325.0709475900003</v>
      </c>
      <c r="G19" s="36">
        <f>SUMIFS(СВЦЭМ!$C$33:$C$776,СВЦЭМ!$A$33:$A$776,$A19,СВЦЭМ!$B$33:$B$776,G$11)+'СЕТ СН'!$F$12+СВЦЭМ!$D$10+'СЕТ СН'!$F$5-'СЕТ СН'!$F$20</f>
        <v>3308.42313487</v>
      </c>
      <c r="H19" s="36">
        <f>SUMIFS(СВЦЭМ!$C$33:$C$776,СВЦЭМ!$A$33:$A$776,$A19,СВЦЭМ!$B$33:$B$776,H$11)+'СЕТ СН'!$F$12+СВЦЭМ!$D$10+'СЕТ СН'!$F$5-'СЕТ СН'!$F$20</f>
        <v>3256.8338189900001</v>
      </c>
      <c r="I19" s="36">
        <f>SUMIFS(СВЦЭМ!$C$33:$C$776,СВЦЭМ!$A$33:$A$776,$A19,СВЦЭМ!$B$33:$B$776,I$11)+'СЕТ СН'!$F$12+СВЦЭМ!$D$10+'СЕТ СН'!$F$5-'СЕТ СН'!$F$20</f>
        <v>3217.97900531</v>
      </c>
      <c r="J19" s="36">
        <f>SUMIFS(СВЦЭМ!$C$33:$C$776,СВЦЭМ!$A$33:$A$776,$A19,СВЦЭМ!$B$33:$B$776,J$11)+'СЕТ СН'!$F$12+СВЦЭМ!$D$10+'СЕТ СН'!$F$5-'СЕТ СН'!$F$20</f>
        <v>3203.8410942600003</v>
      </c>
      <c r="K19" s="36">
        <f>SUMIFS(СВЦЭМ!$C$33:$C$776,СВЦЭМ!$A$33:$A$776,$A19,СВЦЭМ!$B$33:$B$776,K$11)+'СЕТ СН'!$F$12+СВЦЭМ!$D$10+'СЕТ СН'!$F$5-'СЕТ СН'!$F$20</f>
        <v>3202.7900848500003</v>
      </c>
      <c r="L19" s="36">
        <f>SUMIFS(СВЦЭМ!$C$33:$C$776,СВЦЭМ!$A$33:$A$776,$A19,СВЦЭМ!$B$33:$B$776,L$11)+'СЕТ СН'!$F$12+СВЦЭМ!$D$10+'СЕТ СН'!$F$5-'СЕТ СН'!$F$20</f>
        <v>3198.1768338900001</v>
      </c>
      <c r="M19" s="36">
        <f>SUMIFS(СВЦЭМ!$C$33:$C$776,СВЦЭМ!$A$33:$A$776,$A19,СВЦЭМ!$B$33:$B$776,M$11)+'СЕТ СН'!$F$12+СВЦЭМ!$D$10+'СЕТ СН'!$F$5-'СЕТ СН'!$F$20</f>
        <v>3166.6317587600001</v>
      </c>
      <c r="N19" s="36">
        <f>SUMIFS(СВЦЭМ!$C$33:$C$776,СВЦЭМ!$A$33:$A$776,$A19,СВЦЭМ!$B$33:$B$776,N$11)+'СЕТ СН'!$F$12+СВЦЭМ!$D$10+'СЕТ СН'!$F$5-'СЕТ СН'!$F$20</f>
        <v>3166.91048533</v>
      </c>
      <c r="O19" s="36">
        <f>SUMIFS(СВЦЭМ!$C$33:$C$776,СВЦЭМ!$A$33:$A$776,$A19,СВЦЭМ!$B$33:$B$776,O$11)+'СЕТ СН'!$F$12+СВЦЭМ!$D$10+'СЕТ СН'!$F$5-'СЕТ СН'!$F$20</f>
        <v>3162.1218062400003</v>
      </c>
      <c r="P19" s="36">
        <f>SUMIFS(СВЦЭМ!$C$33:$C$776,СВЦЭМ!$A$33:$A$776,$A19,СВЦЭМ!$B$33:$B$776,P$11)+'СЕТ СН'!$F$12+СВЦЭМ!$D$10+'СЕТ СН'!$F$5-'СЕТ СН'!$F$20</f>
        <v>3120.6613002100003</v>
      </c>
      <c r="Q19" s="36">
        <f>SUMIFS(СВЦЭМ!$C$33:$C$776,СВЦЭМ!$A$33:$A$776,$A19,СВЦЭМ!$B$33:$B$776,Q$11)+'СЕТ СН'!$F$12+СВЦЭМ!$D$10+'СЕТ СН'!$F$5-'СЕТ СН'!$F$20</f>
        <v>3097.0135620400001</v>
      </c>
      <c r="R19" s="36">
        <f>SUMIFS(СВЦЭМ!$C$33:$C$776,СВЦЭМ!$A$33:$A$776,$A19,СВЦЭМ!$B$33:$B$776,R$11)+'СЕТ СН'!$F$12+СВЦЭМ!$D$10+'СЕТ СН'!$F$5-'СЕТ СН'!$F$20</f>
        <v>3055.2712789900002</v>
      </c>
      <c r="S19" s="36">
        <f>SUMIFS(СВЦЭМ!$C$33:$C$776,СВЦЭМ!$A$33:$A$776,$A19,СВЦЭМ!$B$33:$B$776,S$11)+'СЕТ СН'!$F$12+СВЦЭМ!$D$10+'СЕТ СН'!$F$5-'СЕТ СН'!$F$20</f>
        <v>3064.0925206800002</v>
      </c>
      <c r="T19" s="36">
        <f>SUMIFS(СВЦЭМ!$C$33:$C$776,СВЦЭМ!$A$33:$A$776,$A19,СВЦЭМ!$B$33:$B$776,T$11)+'СЕТ СН'!$F$12+СВЦЭМ!$D$10+'СЕТ СН'!$F$5-'СЕТ СН'!$F$20</f>
        <v>3065.0650690400003</v>
      </c>
      <c r="U19" s="36">
        <f>SUMIFS(СВЦЭМ!$C$33:$C$776,СВЦЭМ!$A$33:$A$776,$A19,СВЦЭМ!$B$33:$B$776,U$11)+'СЕТ СН'!$F$12+СВЦЭМ!$D$10+'СЕТ СН'!$F$5-'СЕТ СН'!$F$20</f>
        <v>3057.0056974399999</v>
      </c>
      <c r="V19" s="36">
        <f>SUMIFS(СВЦЭМ!$C$33:$C$776,СВЦЭМ!$A$33:$A$776,$A19,СВЦЭМ!$B$33:$B$776,V$11)+'СЕТ СН'!$F$12+СВЦЭМ!$D$10+'СЕТ СН'!$F$5-'СЕТ СН'!$F$20</f>
        <v>3081.3119810900002</v>
      </c>
      <c r="W19" s="36">
        <f>SUMIFS(СВЦЭМ!$C$33:$C$776,СВЦЭМ!$A$33:$A$776,$A19,СВЦЭМ!$B$33:$B$776,W$11)+'СЕТ СН'!$F$12+СВЦЭМ!$D$10+'СЕТ СН'!$F$5-'СЕТ СН'!$F$20</f>
        <v>3106.1108385400003</v>
      </c>
      <c r="X19" s="36">
        <f>SUMIFS(СВЦЭМ!$C$33:$C$776,СВЦЭМ!$A$33:$A$776,$A19,СВЦЭМ!$B$33:$B$776,X$11)+'СЕТ СН'!$F$12+СВЦЭМ!$D$10+'СЕТ СН'!$F$5-'СЕТ СН'!$F$20</f>
        <v>3115.86157366</v>
      </c>
      <c r="Y19" s="36">
        <f>SUMIFS(СВЦЭМ!$C$33:$C$776,СВЦЭМ!$A$33:$A$776,$A19,СВЦЭМ!$B$33:$B$776,Y$11)+'СЕТ СН'!$F$12+СВЦЭМ!$D$10+'СЕТ СН'!$F$5-'СЕТ СН'!$F$20</f>
        <v>3140.7579075100002</v>
      </c>
    </row>
    <row r="20" spans="1:25" ht="15.75" x14ac:dyDescent="0.2">
      <c r="A20" s="35">
        <f t="shared" si="0"/>
        <v>43655</v>
      </c>
      <c r="B20" s="36">
        <f>SUMIFS(СВЦЭМ!$C$33:$C$776,СВЦЭМ!$A$33:$A$776,$A20,СВЦЭМ!$B$33:$B$776,B$11)+'СЕТ СН'!$F$12+СВЦЭМ!$D$10+'СЕТ СН'!$F$5-'СЕТ СН'!$F$20</f>
        <v>3218.1039757200001</v>
      </c>
      <c r="C20" s="36">
        <f>SUMIFS(СВЦЭМ!$C$33:$C$776,СВЦЭМ!$A$33:$A$776,$A20,СВЦЭМ!$B$33:$B$776,C$11)+'СЕТ СН'!$F$12+СВЦЭМ!$D$10+'СЕТ СН'!$F$5-'СЕТ СН'!$F$20</f>
        <v>3245.3639015899998</v>
      </c>
      <c r="D20" s="36">
        <f>SUMIFS(СВЦЭМ!$C$33:$C$776,СВЦЭМ!$A$33:$A$776,$A20,СВЦЭМ!$B$33:$B$776,D$11)+'СЕТ СН'!$F$12+СВЦЭМ!$D$10+'СЕТ СН'!$F$5-'СЕТ СН'!$F$20</f>
        <v>3272.9645023399999</v>
      </c>
      <c r="E20" s="36">
        <f>SUMIFS(СВЦЭМ!$C$33:$C$776,СВЦЭМ!$A$33:$A$776,$A20,СВЦЭМ!$B$33:$B$776,E$11)+'СЕТ СН'!$F$12+СВЦЭМ!$D$10+'СЕТ СН'!$F$5-'СЕТ СН'!$F$20</f>
        <v>3292.7155685600001</v>
      </c>
      <c r="F20" s="36">
        <f>SUMIFS(СВЦЭМ!$C$33:$C$776,СВЦЭМ!$A$33:$A$776,$A20,СВЦЭМ!$B$33:$B$776,F$11)+'СЕТ СН'!$F$12+СВЦЭМ!$D$10+'СЕТ СН'!$F$5-'СЕТ СН'!$F$20</f>
        <v>3281.28800667</v>
      </c>
      <c r="G20" s="36">
        <f>SUMIFS(СВЦЭМ!$C$33:$C$776,СВЦЭМ!$A$33:$A$776,$A20,СВЦЭМ!$B$33:$B$776,G$11)+'СЕТ СН'!$F$12+СВЦЭМ!$D$10+'СЕТ СН'!$F$5-'СЕТ СН'!$F$20</f>
        <v>3275.34476692</v>
      </c>
      <c r="H20" s="36">
        <f>SUMIFS(СВЦЭМ!$C$33:$C$776,СВЦЭМ!$A$33:$A$776,$A20,СВЦЭМ!$B$33:$B$776,H$11)+'СЕТ СН'!$F$12+СВЦЭМ!$D$10+'СЕТ СН'!$F$5-'СЕТ СН'!$F$20</f>
        <v>3230.6394058300002</v>
      </c>
      <c r="I20" s="36">
        <f>SUMIFS(СВЦЭМ!$C$33:$C$776,СВЦЭМ!$A$33:$A$776,$A20,СВЦЭМ!$B$33:$B$776,I$11)+'СЕТ СН'!$F$12+СВЦЭМ!$D$10+'СЕТ СН'!$F$5-'СЕТ СН'!$F$20</f>
        <v>3207.2073683200001</v>
      </c>
      <c r="J20" s="36">
        <f>SUMIFS(СВЦЭМ!$C$33:$C$776,СВЦЭМ!$A$33:$A$776,$A20,СВЦЭМ!$B$33:$B$776,J$11)+'СЕТ СН'!$F$12+СВЦЭМ!$D$10+'СЕТ СН'!$F$5-'СЕТ СН'!$F$20</f>
        <v>3178.3625083800002</v>
      </c>
      <c r="K20" s="36">
        <f>SUMIFS(СВЦЭМ!$C$33:$C$776,СВЦЭМ!$A$33:$A$776,$A20,СВЦЭМ!$B$33:$B$776,K$11)+'СЕТ СН'!$F$12+СВЦЭМ!$D$10+'СЕТ СН'!$F$5-'СЕТ СН'!$F$20</f>
        <v>3159.5641292999999</v>
      </c>
      <c r="L20" s="36">
        <f>SUMIFS(СВЦЭМ!$C$33:$C$776,СВЦЭМ!$A$33:$A$776,$A20,СВЦЭМ!$B$33:$B$776,L$11)+'СЕТ СН'!$F$12+СВЦЭМ!$D$10+'СЕТ СН'!$F$5-'СЕТ СН'!$F$20</f>
        <v>3160.47721615</v>
      </c>
      <c r="M20" s="36">
        <f>SUMIFS(СВЦЭМ!$C$33:$C$776,СВЦЭМ!$A$33:$A$776,$A20,СВЦЭМ!$B$33:$B$776,M$11)+'СЕТ СН'!$F$12+СВЦЭМ!$D$10+'СЕТ СН'!$F$5-'СЕТ СН'!$F$20</f>
        <v>3154.5574747999999</v>
      </c>
      <c r="N20" s="36">
        <f>SUMIFS(СВЦЭМ!$C$33:$C$776,СВЦЭМ!$A$33:$A$776,$A20,СВЦЭМ!$B$33:$B$776,N$11)+'СЕТ СН'!$F$12+СВЦЭМ!$D$10+'СЕТ СН'!$F$5-'СЕТ СН'!$F$20</f>
        <v>3156.0694286799999</v>
      </c>
      <c r="O20" s="36">
        <f>SUMIFS(СВЦЭМ!$C$33:$C$776,СВЦЭМ!$A$33:$A$776,$A20,СВЦЭМ!$B$33:$B$776,O$11)+'СЕТ СН'!$F$12+СВЦЭМ!$D$10+'СЕТ СН'!$F$5-'СЕТ СН'!$F$20</f>
        <v>3155.1475945100001</v>
      </c>
      <c r="P20" s="36">
        <f>SUMIFS(СВЦЭМ!$C$33:$C$776,СВЦЭМ!$A$33:$A$776,$A20,СВЦЭМ!$B$33:$B$776,P$11)+'СЕТ СН'!$F$12+СВЦЭМ!$D$10+'СЕТ СН'!$F$5-'СЕТ СН'!$F$20</f>
        <v>3159.7501692400001</v>
      </c>
      <c r="Q20" s="36">
        <f>SUMIFS(СВЦЭМ!$C$33:$C$776,СВЦЭМ!$A$33:$A$776,$A20,СВЦЭМ!$B$33:$B$776,Q$11)+'СЕТ СН'!$F$12+СВЦЭМ!$D$10+'СЕТ СН'!$F$5-'СЕТ СН'!$F$20</f>
        <v>3177.5464062199999</v>
      </c>
      <c r="R20" s="36">
        <f>SUMIFS(СВЦЭМ!$C$33:$C$776,СВЦЭМ!$A$33:$A$776,$A20,СВЦЭМ!$B$33:$B$776,R$11)+'СЕТ СН'!$F$12+СВЦЭМ!$D$10+'СЕТ СН'!$F$5-'СЕТ СН'!$F$20</f>
        <v>3145.4668280300002</v>
      </c>
      <c r="S20" s="36">
        <f>SUMIFS(СВЦЭМ!$C$33:$C$776,СВЦЭМ!$A$33:$A$776,$A20,СВЦЭМ!$B$33:$B$776,S$11)+'СЕТ СН'!$F$12+СВЦЭМ!$D$10+'СЕТ СН'!$F$5-'СЕТ СН'!$F$20</f>
        <v>3110.81253659</v>
      </c>
      <c r="T20" s="36">
        <f>SUMIFS(СВЦЭМ!$C$33:$C$776,СВЦЭМ!$A$33:$A$776,$A20,СВЦЭМ!$B$33:$B$776,T$11)+'СЕТ СН'!$F$12+СВЦЭМ!$D$10+'СЕТ СН'!$F$5-'СЕТ СН'!$F$20</f>
        <v>3110.7163301000001</v>
      </c>
      <c r="U20" s="36">
        <f>SUMIFS(СВЦЭМ!$C$33:$C$776,СВЦЭМ!$A$33:$A$776,$A20,СВЦЭМ!$B$33:$B$776,U$11)+'СЕТ СН'!$F$12+СВЦЭМ!$D$10+'СЕТ СН'!$F$5-'СЕТ СН'!$F$20</f>
        <v>3106.5449773400001</v>
      </c>
      <c r="V20" s="36">
        <f>SUMIFS(СВЦЭМ!$C$33:$C$776,СВЦЭМ!$A$33:$A$776,$A20,СВЦЭМ!$B$33:$B$776,V$11)+'СЕТ СН'!$F$12+СВЦЭМ!$D$10+'СЕТ СН'!$F$5-'СЕТ СН'!$F$20</f>
        <v>3103.2739175800002</v>
      </c>
      <c r="W20" s="36">
        <f>SUMIFS(СВЦЭМ!$C$33:$C$776,СВЦЭМ!$A$33:$A$776,$A20,СВЦЭМ!$B$33:$B$776,W$11)+'СЕТ СН'!$F$12+СВЦЭМ!$D$10+'СЕТ СН'!$F$5-'СЕТ СН'!$F$20</f>
        <v>3077.1966511600003</v>
      </c>
      <c r="X20" s="36">
        <f>SUMIFS(СВЦЭМ!$C$33:$C$776,СВЦЭМ!$A$33:$A$776,$A20,СВЦЭМ!$B$33:$B$776,X$11)+'СЕТ СН'!$F$12+СВЦЭМ!$D$10+'СЕТ СН'!$F$5-'СЕТ СН'!$F$20</f>
        <v>3094.04267501</v>
      </c>
      <c r="Y20" s="36">
        <f>SUMIFS(СВЦЭМ!$C$33:$C$776,СВЦЭМ!$A$33:$A$776,$A20,СВЦЭМ!$B$33:$B$776,Y$11)+'СЕТ СН'!$F$12+СВЦЭМ!$D$10+'СЕТ СН'!$F$5-'СЕТ СН'!$F$20</f>
        <v>3161.2657522300001</v>
      </c>
    </row>
    <row r="21" spans="1:25" ht="15.75" x14ac:dyDescent="0.2">
      <c r="A21" s="35">
        <f t="shared" si="0"/>
        <v>43656</v>
      </c>
      <c r="B21" s="36">
        <f>SUMIFS(СВЦЭМ!$C$33:$C$776,СВЦЭМ!$A$33:$A$776,$A21,СВЦЭМ!$B$33:$B$776,B$11)+'СЕТ СН'!$F$12+СВЦЭМ!$D$10+'СЕТ СН'!$F$5-'СЕТ СН'!$F$20</f>
        <v>3229.36027031</v>
      </c>
      <c r="C21" s="36">
        <f>SUMIFS(СВЦЭМ!$C$33:$C$776,СВЦЭМ!$A$33:$A$776,$A21,СВЦЭМ!$B$33:$B$776,C$11)+'СЕТ СН'!$F$12+СВЦЭМ!$D$10+'СЕТ СН'!$F$5-'СЕТ СН'!$F$20</f>
        <v>3262.3067370200001</v>
      </c>
      <c r="D21" s="36">
        <f>SUMIFS(СВЦЭМ!$C$33:$C$776,СВЦЭМ!$A$33:$A$776,$A21,СВЦЭМ!$B$33:$B$776,D$11)+'СЕТ СН'!$F$12+СВЦЭМ!$D$10+'СЕТ СН'!$F$5-'СЕТ СН'!$F$20</f>
        <v>3276.0887725299999</v>
      </c>
      <c r="E21" s="36">
        <f>SUMIFS(СВЦЭМ!$C$33:$C$776,СВЦЭМ!$A$33:$A$776,$A21,СВЦЭМ!$B$33:$B$776,E$11)+'СЕТ СН'!$F$12+СВЦЭМ!$D$10+'СЕТ СН'!$F$5-'СЕТ СН'!$F$20</f>
        <v>3293.1937148500001</v>
      </c>
      <c r="F21" s="36">
        <f>SUMIFS(СВЦЭМ!$C$33:$C$776,СВЦЭМ!$A$33:$A$776,$A21,СВЦЭМ!$B$33:$B$776,F$11)+'СЕТ СН'!$F$12+СВЦЭМ!$D$10+'СЕТ СН'!$F$5-'СЕТ СН'!$F$20</f>
        <v>3282.0188722900002</v>
      </c>
      <c r="G21" s="36">
        <f>SUMIFS(СВЦЭМ!$C$33:$C$776,СВЦЭМ!$A$33:$A$776,$A21,СВЦЭМ!$B$33:$B$776,G$11)+'СЕТ СН'!$F$12+СВЦЭМ!$D$10+'СЕТ СН'!$F$5-'СЕТ СН'!$F$20</f>
        <v>3291.4171444600001</v>
      </c>
      <c r="H21" s="36">
        <f>SUMIFS(СВЦЭМ!$C$33:$C$776,СВЦЭМ!$A$33:$A$776,$A21,СВЦЭМ!$B$33:$B$776,H$11)+'СЕТ СН'!$F$12+СВЦЭМ!$D$10+'СЕТ СН'!$F$5-'СЕТ СН'!$F$20</f>
        <v>3260.4789372700002</v>
      </c>
      <c r="I21" s="36">
        <f>SUMIFS(СВЦЭМ!$C$33:$C$776,СВЦЭМ!$A$33:$A$776,$A21,СВЦЭМ!$B$33:$B$776,I$11)+'СЕТ СН'!$F$12+СВЦЭМ!$D$10+'СЕТ СН'!$F$5-'СЕТ СН'!$F$20</f>
        <v>3222.77480139</v>
      </c>
      <c r="J21" s="36">
        <f>SUMIFS(СВЦЭМ!$C$33:$C$776,СВЦЭМ!$A$33:$A$776,$A21,СВЦЭМ!$B$33:$B$776,J$11)+'СЕТ СН'!$F$12+СВЦЭМ!$D$10+'СЕТ СН'!$F$5-'СЕТ СН'!$F$20</f>
        <v>3204.96366657</v>
      </c>
      <c r="K21" s="36">
        <f>SUMIFS(СВЦЭМ!$C$33:$C$776,СВЦЭМ!$A$33:$A$776,$A21,СВЦЭМ!$B$33:$B$776,K$11)+'СЕТ СН'!$F$12+СВЦЭМ!$D$10+'СЕТ СН'!$F$5-'СЕТ СН'!$F$20</f>
        <v>3192.7816102699999</v>
      </c>
      <c r="L21" s="36">
        <f>SUMIFS(СВЦЭМ!$C$33:$C$776,СВЦЭМ!$A$33:$A$776,$A21,СВЦЭМ!$B$33:$B$776,L$11)+'СЕТ СН'!$F$12+СВЦЭМ!$D$10+'СЕТ СН'!$F$5-'СЕТ СН'!$F$20</f>
        <v>3187.0312284500001</v>
      </c>
      <c r="M21" s="36">
        <f>SUMIFS(СВЦЭМ!$C$33:$C$776,СВЦЭМ!$A$33:$A$776,$A21,СВЦЭМ!$B$33:$B$776,M$11)+'СЕТ СН'!$F$12+СВЦЭМ!$D$10+'СЕТ СН'!$F$5-'СЕТ СН'!$F$20</f>
        <v>3168.6924883000002</v>
      </c>
      <c r="N21" s="36">
        <f>SUMIFS(СВЦЭМ!$C$33:$C$776,СВЦЭМ!$A$33:$A$776,$A21,СВЦЭМ!$B$33:$B$776,N$11)+'СЕТ СН'!$F$12+СВЦЭМ!$D$10+'СЕТ СН'!$F$5-'СЕТ СН'!$F$20</f>
        <v>3166.1115090600001</v>
      </c>
      <c r="O21" s="36">
        <f>SUMIFS(СВЦЭМ!$C$33:$C$776,СВЦЭМ!$A$33:$A$776,$A21,СВЦЭМ!$B$33:$B$776,O$11)+'СЕТ СН'!$F$12+СВЦЭМ!$D$10+'СЕТ СН'!$F$5-'СЕТ СН'!$F$20</f>
        <v>3166.05917533</v>
      </c>
      <c r="P21" s="36">
        <f>SUMIFS(СВЦЭМ!$C$33:$C$776,СВЦЭМ!$A$33:$A$776,$A21,СВЦЭМ!$B$33:$B$776,P$11)+'СЕТ СН'!$F$12+СВЦЭМ!$D$10+'СЕТ СН'!$F$5-'СЕТ СН'!$F$20</f>
        <v>3158.4604537200003</v>
      </c>
      <c r="Q21" s="36">
        <f>SUMIFS(СВЦЭМ!$C$33:$C$776,СВЦЭМ!$A$33:$A$776,$A21,СВЦЭМ!$B$33:$B$776,Q$11)+'СЕТ СН'!$F$12+СВЦЭМ!$D$10+'СЕТ СН'!$F$5-'СЕТ СН'!$F$20</f>
        <v>3166.4364875199999</v>
      </c>
      <c r="R21" s="36">
        <f>SUMIFS(СВЦЭМ!$C$33:$C$776,СВЦЭМ!$A$33:$A$776,$A21,СВЦЭМ!$B$33:$B$776,R$11)+'СЕТ СН'!$F$12+СВЦЭМ!$D$10+'СЕТ СН'!$F$5-'СЕТ СН'!$F$20</f>
        <v>3118.84321851</v>
      </c>
      <c r="S21" s="36">
        <f>SUMIFS(СВЦЭМ!$C$33:$C$776,СВЦЭМ!$A$33:$A$776,$A21,СВЦЭМ!$B$33:$B$776,S$11)+'СЕТ СН'!$F$12+СВЦЭМ!$D$10+'СЕТ СН'!$F$5-'СЕТ СН'!$F$20</f>
        <v>3100.5431626899999</v>
      </c>
      <c r="T21" s="36">
        <f>SUMIFS(СВЦЭМ!$C$33:$C$776,СВЦЭМ!$A$33:$A$776,$A21,СВЦЭМ!$B$33:$B$776,T$11)+'СЕТ СН'!$F$12+СВЦЭМ!$D$10+'СЕТ СН'!$F$5-'СЕТ СН'!$F$20</f>
        <v>3099.9430642400002</v>
      </c>
      <c r="U21" s="36">
        <f>SUMIFS(СВЦЭМ!$C$33:$C$776,СВЦЭМ!$A$33:$A$776,$A21,СВЦЭМ!$B$33:$B$776,U$11)+'СЕТ СН'!$F$12+СВЦЭМ!$D$10+'СЕТ СН'!$F$5-'СЕТ СН'!$F$20</f>
        <v>3091.5943725400002</v>
      </c>
      <c r="V21" s="36">
        <f>SUMIFS(СВЦЭМ!$C$33:$C$776,СВЦЭМ!$A$33:$A$776,$A21,СВЦЭМ!$B$33:$B$776,V$11)+'СЕТ СН'!$F$12+СВЦЭМ!$D$10+'СЕТ СН'!$F$5-'СЕТ СН'!$F$20</f>
        <v>3094.6454666</v>
      </c>
      <c r="W21" s="36">
        <f>SUMIFS(СВЦЭМ!$C$33:$C$776,СВЦЭМ!$A$33:$A$776,$A21,СВЦЭМ!$B$33:$B$776,W$11)+'СЕТ СН'!$F$12+СВЦЭМ!$D$10+'СЕТ СН'!$F$5-'СЕТ СН'!$F$20</f>
        <v>3079.0165813500003</v>
      </c>
      <c r="X21" s="36">
        <f>SUMIFS(СВЦЭМ!$C$33:$C$776,СВЦЭМ!$A$33:$A$776,$A21,СВЦЭМ!$B$33:$B$776,X$11)+'СЕТ СН'!$F$12+СВЦЭМ!$D$10+'СЕТ СН'!$F$5-'СЕТ СН'!$F$20</f>
        <v>3084.1763830200002</v>
      </c>
      <c r="Y21" s="36">
        <f>SUMIFS(СВЦЭМ!$C$33:$C$776,СВЦЭМ!$A$33:$A$776,$A21,СВЦЭМ!$B$33:$B$776,Y$11)+'СЕТ СН'!$F$12+СВЦЭМ!$D$10+'СЕТ СН'!$F$5-'СЕТ СН'!$F$20</f>
        <v>3172.39688759</v>
      </c>
    </row>
    <row r="22" spans="1:25" ht="15.75" x14ac:dyDescent="0.2">
      <c r="A22" s="35">
        <f t="shared" si="0"/>
        <v>43657</v>
      </c>
      <c r="B22" s="36">
        <f>SUMIFS(СВЦЭМ!$C$33:$C$776,СВЦЭМ!$A$33:$A$776,$A22,СВЦЭМ!$B$33:$B$776,B$11)+'СЕТ СН'!$F$12+СВЦЭМ!$D$10+'СЕТ СН'!$F$5-'СЕТ СН'!$F$20</f>
        <v>3228.3440664300001</v>
      </c>
      <c r="C22" s="36">
        <f>SUMIFS(СВЦЭМ!$C$33:$C$776,СВЦЭМ!$A$33:$A$776,$A22,СВЦЭМ!$B$33:$B$776,C$11)+'СЕТ СН'!$F$12+СВЦЭМ!$D$10+'СЕТ СН'!$F$5-'СЕТ СН'!$F$20</f>
        <v>3268.8379867000003</v>
      </c>
      <c r="D22" s="36">
        <f>SUMIFS(СВЦЭМ!$C$33:$C$776,СВЦЭМ!$A$33:$A$776,$A22,СВЦЭМ!$B$33:$B$776,D$11)+'СЕТ СН'!$F$12+СВЦЭМ!$D$10+'СЕТ СН'!$F$5-'СЕТ СН'!$F$20</f>
        <v>3286.3243138600001</v>
      </c>
      <c r="E22" s="36">
        <f>SUMIFS(СВЦЭМ!$C$33:$C$776,СВЦЭМ!$A$33:$A$776,$A22,СВЦЭМ!$B$33:$B$776,E$11)+'СЕТ СН'!$F$12+СВЦЭМ!$D$10+'СЕТ СН'!$F$5-'СЕТ СН'!$F$20</f>
        <v>3311.9990396399999</v>
      </c>
      <c r="F22" s="36">
        <f>SUMIFS(СВЦЭМ!$C$33:$C$776,СВЦЭМ!$A$33:$A$776,$A22,СВЦЭМ!$B$33:$B$776,F$11)+'СЕТ СН'!$F$12+СВЦЭМ!$D$10+'СЕТ СН'!$F$5-'СЕТ СН'!$F$20</f>
        <v>3312.0722719400001</v>
      </c>
      <c r="G22" s="36">
        <f>SUMIFS(СВЦЭМ!$C$33:$C$776,СВЦЭМ!$A$33:$A$776,$A22,СВЦЭМ!$B$33:$B$776,G$11)+'СЕТ СН'!$F$12+СВЦЭМ!$D$10+'СЕТ СН'!$F$5-'СЕТ СН'!$F$20</f>
        <v>3302.6265767200002</v>
      </c>
      <c r="H22" s="36">
        <f>SUMIFS(СВЦЭМ!$C$33:$C$776,СВЦЭМ!$A$33:$A$776,$A22,СВЦЭМ!$B$33:$B$776,H$11)+'СЕТ СН'!$F$12+СВЦЭМ!$D$10+'СЕТ СН'!$F$5-'СЕТ СН'!$F$20</f>
        <v>3247.1086332</v>
      </c>
      <c r="I22" s="36">
        <f>SUMIFS(СВЦЭМ!$C$33:$C$776,СВЦЭМ!$A$33:$A$776,$A22,СВЦЭМ!$B$33:$B$776,I$11)+'СЕТ СН'!$F$12+СВЦЭМ!$D$10+'СЕТ СН'!$F$5-'СЕТ СН'!$F$20</f>
        <v>3224.2485396500001</v>
      </c>
      <c r="J22" s="36">
        <f>SUMIFS(СВЦЭМ!$C$33:$C$776,СВЦЭМ!$A$33:$A$776,$A22,СВЦЭМ!$B$33:$B$776,J$11)+'СЕТ СН'!$F$12+СВЦЭМ!$D$10+'СЕТ СН'!$F$5-'СЕТ СН'!$F$20</f>
        <v>3180.99214403</v>
      </c>
      <c r="K22" s="36">
        <f>SUMIFS(СВЦЭМ!$C$33:$C$776,СВЦЭМ!$A$33:$A$776,$A22,СВЦЭМ!$B$33:$B$776,K$11)+'СЕТ СН'!$F$12+СВЦЭМ!$D$10+'СЕТ СН'!$F$5-'СЕТ СН'!$F$20</f>
        <v>3173.4303648499999</v>
      </c>
      <c r="L22" s="36">
        <f>SUMIFS(СВЦЭМ!$C$33:$C$776,СВЦЭМ!$A$33:$A$776,$A22,СВЦЭМ!$B$33:$B$776,L$11)+'СЕТ СН'!$F$12+СВЦЭМ!$D$10+'СЕТ СН'!$F$5-'СЕТ СН'!$F$20</f>
        <v>3154.9167016299998</v>
      </c>
      <c r="M22" s="36">
        <f>SUMIFS(СВЦЭМ!$C$33:$C$776,СВЦЭМ!$A$33:$A$776,$A22,СВЦЭМ!$B$33:$B$776,M$11)+'СЕТ СН'!$F$12+СВЦЭМ!$D$10+'СЕТ СН'!$F$5-'СЕТ СН'!$F$20</f>
        <v>3150.9705110700002</v>
      </c>
      <c r="N22" s="36">
        <f>SUMIFS(СВЦЭМ!$C$33:$C$776,СВЦЭМ!$A$33:$A$776,$A22,СВЦЭМ!$B$33:$B$776,N$11)+'СЕТ СН'!$F$12+СВЦЭМ!$D$10+'СЕТ СН'!$F$5-'СЕТ СН'!$F$20</f>
        <v>3148.8095715600002</v>
      </c>
      <c r="O22" s="36">
        <f>SUMIFS(СВЦЭМ!$C$33:$C$776,СВЦЭМ!$A$33:$A$776,$A22,СВЦЭМ!$B$33:$B$776,O$11)+'СЕТ СН'!$F$12+СВЦЭМ!$D$10+'СЕТ СН'!$F$5-'СЕТ СН'!$F$20</f>
        <v>3154.4784</v>
      </c>
      <c r="P22" s="36">
        <f>SUMIFS(СВЦЭМ!$C$33:$C$776,СВЦЭМ!$A$33:$A$776,$A22,СВЦЭМ!$B$33:$B$776,P$11)+'СЕТ СН'!$F$12+СВЦЭМ!$D$10+'СЕТ СН'!$F$5-'СЕТ СН'!$F$20</f>
        <v>3149.7590924300002</v>
      </c>
      <c r="Q22" s="36">
        <f>SUMIFS(СВЦЭМ!$C$33:$C$776,СВЦЭМ!$A$33:$A$776,$A22,СВЦЭМ!$B$33:$B$776,Q$11)+'СЕТ СН'!$F$12+СВЦЭМ!$D$10+'СЕТ СН'!$F$5-'СЕТ СН'!$F$20</f>
        <v>3152.8638495499999</v>
      </c>
      <c r="R22" s="36">
        <f>SUMIFS(СВЦЭМ!$C$33:$C$776,СВЦЭМ!$A$33:$A$776,$A22,СВЦЭМ!$B$33:$B$776,R$11)+'СЕТ СН'!$F$12+СВЦЭМ!$D$10+'СЕТ СН'!$F$5-'СЕТ СН'!$F$20</f>
        <v>3106.3121133700001</v>
      </c>
      <c r="S22" s="36">
        <f>SUMIFS(СВЦЭМ!$C$33:$C$776,СВЦЭМ!$A$33:$A$776,$A22,СВЦЭМ!$B$33:$B$776,S$11)+'СЕТ СН'!$F$12+СВЦЭМ!$D$10+'СЕТ СН'!$F$5-'СЕТ СН'!$F$20</f>
        <v>3090.3639064500003</v>
      </c>
      <c r="T22" s="36">
        <f>SUMIFS(СВЦЭМ!$C$33:$C$776,СВЦЭМ!$A$33:$A$776,$A22,СВЦЭМ!$B$33:$B$776,T$11)+'СЕТ СН'!$F$12+СВЦЭМ!$D$10+'СЕТ СН'!$F$5-'СЕТ СН'!$F$20</f>
        <v>3090.3842134699998</v>
      </c>
      <c r="U22" s="36">
        <f>SUMIFS(СВЦЭМ!$C$33:$C$776,СВЦЭМ!$A$33:$A$776,$A22,СВЦЭМ!$B$33:$B$776,U$11)+'СЕТ СН'!$F$12+СВЦЭМ!$D$10+'СЕТ СН'!$F$5-'СЕТ СН'!$F$20</f>
        <v>3079.7851062</v>
      </c>
      <c r="V22" s="36">
        <f>SUMIFS(СВЦЭМ!$C$33:$C$776,СВЦЭМ!$A$33:$A$776,$A22,СВЦЭМ!$B$33:$B$776,V$11)+'СЕТ СН'!$F$12+СВЦЭМ!$D$10+'СЕТ СН'!$F$5-'СЕТ СН'!$F$20</f>
        <v>3080.6859847000001</v>
      </c>
      <c r="W22" s="36">
        <f>SUMIFS(СВЦЭМ!$C$33:$C$776,СВЦЭМ!$A$33:$A$776,$A22,СВЦЭМ!$B$33:$B$776,W$11)+'СЕТ СН'!$F$12+СВЦЭМ!$D$10+'СЕТ СН'!$F$5-'СЕТ СН'!$F$20</f>
        <v>3086.2506646100001</v>
      </c>
      <c r="X22" s="36">
        <f>SUMIFS(СВЦЭМ!$C$33:$C$776,СВЦЭМ!$A$33:$A$776,$A22,СВЦЭМ!$B$33:$B$776,X$11)+'СЕТ СН'!$F$12+СВЦЭМ!$D$10+'СЕТ СН'!$F$5-'СЕТ СН'!$F$20</f>
        <v>3092.8511707500002</v>
      </c>
      <c r="Y22" s="36">
        <f>SUMIFS(СВЦЭМ!$C$33:$C$776,СВЦЭМ!$A$33:$A$776,$A22,СВЦЭМ!$B$33:$B$776,Y$11)+'СЕТ СН'!$F$12+СВЦЭМ!$D$10+'СЕТ СН'!$F$5-'СЕТ СН'!$F$20</f>
        <v>3176.0914204600003</v>
      </c>
    </row>
    <row r="23" spans="1:25" ht="15.75" x14ac:dyDescent="0.2">
      <c r="A23" s="35">
        <f t="shared" si="0"/>
        <v>43658</v>
      </c>
      <c r="B23" s="36">
        <f>SUMIFS(СВЦЭМ!$C$33:$C$776,СВЦЭМ!$A$33:$A$776,$A23,СВЦЭМ!$B$33:$B$776,B$11)+'СЕТ СН'!$F$12+СВЦЭМ!$D$10+'СЕТ СН'!$F$5-'СЕТ СН'!$F$20</f>
        <v>3219.5855028800001</v>
      </c>
      <c r="C23" s="36">
        <f>SUMIFS(СВЦЭМ!$C$33:$C$776,СВЦЭМ!$A$33:$A$776,$A23,СВЦЭМ!$B$33:$B$776,C$11)+'СЕТ СН'!$F$12+СВЦЭМ!$D$10+'СЕТ СН'!$F$5-'СЕТ СН'!$F$20</f>
        <v>3257.4112042800002</v>
      </c>
      <c r="D23" s="36">
        <f>SUMIFS(СВЦЭМ!$C$33:$C$776,СВЦЭМ!$A$33:$A$776,$A23,СВЦЭМ!$B$33:$B$776,D$11)+'СЕТ СН'!$F$12+СВЦЭМ!$D$10+'СЕТ СН'!$F$5-'СЕТ СН'!$F$20</f>
        <v>3274.4934598099999</v>
      </c>
      <c r="E23" s="36">
        <f>SUMIFS(СВЦЭМ!$C$33:$C$776,СВЦЭМ!$A$33:$A$776,$A23,СВЦЭМ!$B$33:$B$776,E$11)+'СЕТ СН'!$F$12+СВЦЭМ!$D$10+'СЕТ СН'!$F$5-'СЕТ СН'!$F$20</f>
        <v>3288.98120264</v>
      </c>
      <c r="F23" s="36">
        <f>SUMIFS(СВЦЭМ!$C$33:$C$776,СВЦЭМ!$A$33:$A$776,$A23,СВЦЭМ!$B$33:$B$776,F$11)+'СЕТ СН'!$F$12+СВЦЭМ!$D$10+'СЕТ СН'!$F$5-'СЕТ СН'!$F$20</f>
        <v>3281.8404689500003</v>
      </c>
      <c r="G23" s="36">
        <f>SUMIFS(СВЦЭМ!$C$33:$C$776,СВЦЭМ!$A$33:$A$776,$A23,СВЦЭМ!$B$33:$B$776,G$11)+'СЕТ СН'!$F$12+СВЦЭМ!$D$10+'СЕТ СН'!$F$5-'СЕТ СН'!$F$20</f>
        <v>3281.8801775800002</v>
      </c>
      <c r="H23" s="36">
        <f>SUMIFS(СВЦЭМ!$C$33:$C$776,СВЦЭМ!$A$33:$A$776,$A23,СВЦЭМ!$B$33:$B$776,H$11)+'СЕТ СН'!$F$12+СВЦЭМ!$D$10+'СЕТ СН'!$F$5-'СЕТ СН'!$F$20</f>
        <v>3254.9117408400002</v>
      </c>
      <c r="I23" s="36">
        <f>SUMIFS(СВЦЭМ!$C$33:$C$776,СВЦЭМ!$A$33:$A$776,$A23,СВЦЭМ!$B$33:$B$776,I$11)+'СЕТ СН'!$F$12+СВЦЭМ!$D$10+'СЕТ СН'!$F$5-'СЕТ СН'!$F$20</f>
        <v>3229.3565349199998</v>
      </c>
      <c r="J23" s="36">
        <f>SUMIFS(СВЦЭМ!$C$33:$C$776,СВЦЭМ!$A$33:$A$776,$A23,СВЦЭМ!$B$33:$B$776,J$11)+'СЕТ СН'!$F$12+СВЦЭМ!$D$10+'СЕТ СН'!$F$5-'СЕТ СН'!$F$20</f>
        <v>3188.5776845999999</v>
      </c>
      <c r="K23" s="36">
        <f>SUMIFS(СВЦЭМ!$C$33:$C$776,СВЦЭМ!$A$33:$A$776,$A23,СВЦЭМ!$B$33:$B$776,K$11)+'СЕТ СН'!$F$12+СВЦЭМ!$D$10+'СЕТ СН'!$F$5-'СЕТ СН'!$F$20</f>
        <v>3157.05541963</v>
      </c>
      <c r="L23" s="36">
        <f>SUMIFS(СВЦЭМ!$C$33:$C$776,СВЦЭМ!$A$33:$A$776,$A23,СВЦЭМ!$B$33:$B$776,L$11)+'СЕТ СН'!$F$12+СВЦЭМ!$D$10+'СЕТ СН'!$F$5-'СЕТ СН'!$F$20</f>
        <v>3152.03961084</v>
      </c>
      <c r="M23" s="36">
        <f>SUMIFS(СВЦЭМ!$C$33:$C$776,СВЦЭМ!$A$33:$A$776,$A23,СВЦЭМ!$B$33:$B$776,M$11)+'СЕТ СН'!$F$12+СВЦЭМ!$D$10+'СЕТ СН'!$F$5-'СЕТ СН'!$F$20</f>
        <v>3157.8335102300002</v>
      </c>
      <c r="N23" s="36">
        <f>SUMIFS(СВЦЭМ!$C$33:$C$776,СВЦЭМ!$A$33:$A$776,$A23,СВЦЭМ!$B$33:$B$776,N$11)+'СЕТ СН'!$F$12+СВЦЭМ!$D$10+'СЕТ СН'!$F$5-'СЕТ СН'!$F$20</f>
        <v>3167.68218617</v>
      </c>
      <c r="O23" s="36">
        <f>SUMIFS(СВЦЭМ!$C$33:$C$776,СВЦЭМ!$A$33:$A$776,$A23,СВЦЭМ!$B$33:$B$776,O$11)+'СЕТ СН'!$F$12+СВЦЭМ!$D$10+'СЕТ СН'!$F$5-'СЕТ СН'!$F$20</f>
        <v>3169.4508002000002</v>
      </c>
      <c r="P23" s="36">
        <f>SUMIFS(СВЦЭМ!$C$33:$C$776,СВЦЭМ!$A$33:$A$776,$A23,СВЦЭМ!$B$33:$B$776,P$11)+'СЕТ СН'!$F$12+СВЦЭМ!$D$10+'СЕТ СН'!$F$5-'СЕТ СН'!$F$20</f>
        <v>3165.2134788900003</v>
      </c>
      <c r="Q23" s="36">
        <f>SUMIFS(СВЦЭМ!$C$33:$C$776,СВЦЭМ!$A$33:$A$776,$A23,СВЦЭМ!$B$33:$B$776,Q$11)+'СЕТ СН'!$F$12+СВЦЭМ!$D$10+'СЕТ СН'!$F$5-'СЕТ СН'!$F$20</f>
        <v>3177.4129244000001</v>
      </c>
      <c r="R23" s="36">
        <f>SUMIFS(СВЦЭМ!$C$33:$C$776,СВЦЭМ!$A$33:$A$776,$A23,СВЦЭМ!$B$33:$B$776,R$11)+'СЕТ СН'!$F$12+СВЦЭМ!$D$10+'СЕТ СН'!$F$5-'СЕТ СН'!$F$20</f>
        <v>3123.4458840400002</v>
      </c>
      <c r="S23" s="36">
        <f>SUMIFS(СВЦЭМ!$C$33:$C$776,СВЦЭМ!$A$33:$A$776,$A23,СВЦЭМ!$B$33:$B$776,S$11)+'СЕТ СН'!$F$12+СВЦЭМ!$D$10+'СЕТ СН'!$F$5-'СЕТ СН'!$F$20</f>
        <v>3110.1596539400002</v>
      </c>
      <c r="T23" s="36">
        <f>SUMIFS(СВЦЭМ!$C$33:$C$776,СВЦЭМ!$A$33:$A$776,$A23,СВЦЭМ!$B$33:$B$776,T$11)+'СЕТ СН'!$F$12+СВЦЭМ!$D$10+'СЕТ СН'!$F$5-'СЕТ СН'!$F$20</f>
        <v>3101.5563794700001</v>
      </c>
      <c r="U23" s="36">
        <f>SUMIFS(СВЦЭМ!$C$33:$C$776,СВЦЭМ!$A$33:$A$776,$A23,СВЦЭМ!$B$33:$B$776,U$11)+'СЕТ СН'!$F$12+СВЦЭМ!$D$10+'СЕТ СН'!$F$5-'СЕТ СН'!$F$20</f>
        <v>3090.7515214200002</v>
      </c>
      <c r="V23" s="36">
        <f>SUMIFS(СВЦЭМ!$C$33:$C$776,СВЦЭМ!$A$33:$A$776,$A23,СВЦЭМ!$B$33:$B$776,V$11)+'СЕТ СН'!$F$12+СВЦЭМ!$D$10+'СЕТ СН'!$F$5-'СЕТ СН'!$F$20</f>
        <v>3075.9815617499999</v>
      </c>
      <c r="W23" s="36">
        <f>SUMIFS(СВЦЭМ!$C$33:$C$776,СВЦЭМ!$A$33:$A$776,$A23,СВЦЭМ!$B$33:$B$776,W$11)+'СЕТ СН'!$F$12+СВЦЭМ!$D$10+'СЕТ СН'!$F$5-'СЕТ СН'!$F$20</f>
        <v>3060.6906999600001</v>
      </c>
      <c r="X23" s="36">
        <f>SUMIFS(СВЦЭМ!$C$33:$C$776,СВЦЭМ!$A$33:$A$776,$A23,СВЦЭМ!$B$33:$B$776,X$11)+'СЕТ СН'!$F$12+СВЦЭМ!$D$10+'СЕТ СН'!$F$5-'СЕТ СН'!$F$20</f>
        <v>3037.41076501</v>
      </c>
      <c r="Y23" s="36">
        <f>SUMIFS(СВЦЭМ!$C$33:$C$776,СВЦЭМ!$A$33:$A$776,$A23,СВЦЭМ!$B$33:$B$776,Y$11)+'СЕТ СН'!$F$12+СВЦЭМ!$D$10+'СЕТ СН'!$F$5-'СЕТ СН'!$F$20</f>
        <v>3122.46363174</v>
      </c>
    </row>
    <row r="24" spans="1:25" ht="15.75" x14ac:dyDescent="0.2">
      <c r="A24" s="35">
        <f t="shared" si="0"/>
        <v>43659</v>
      </c>
      <c r="B24" s="36">
        <f>SUMIFS(СВЦЭМ!$C$33:$C$776,СВЦЭМ!$A$33:$A$776,$A24,СВЦЭМ!$B$33:$B$776,B$11)+'СЕТ СН'!$F$12+СВЦЭМ!$D$10+'СЕТ СН'!$F$5-'СЕТ СН'!$F$20</f>
        <v>3122.9393839700001</v>
      </c>
      <c r="C24" s="36">
        <f>SUMIFS(СВЦЭМ!$C$33:$C$776,СВЦЭМ!$A$33:$A$776,$A24,СВЦЭМ!$B$33:$B$776,C$11)+'СЕТ СН'!$F$12+СВЦЭМ!$D$10+'СЕТ СН'!$F$5-'СЕТ СН'!$F$20</f>
        <v>3152.0704096700001</v>
      </c>
      <c r="D24" s="36">
        <f>SUMIFS(СВЦЭМ!$C$33:$C$776,СВЦЭМ!$A$33:$A$776,$A24,СВЦЭМ!$B$33:$B$776,D$11)+'СЕТ СН'!$F$12+СВЦЭМ!$D$10+'СЕТ СН'!$F$5-'СЕТ СН'!$F$20</f>
        <v>3189.9094222399999</v>
      </c>
      <c r="E24" s="36">
        <f>SUMIFS(СВЦЭМ!$C$33:$C$776,СВЦЭМ!$A$33:$A$776,$A24,СВЦЭМ!$B$33:$B$776,E$11)+'СЕТ СН'!$F$12+СВЦЭМ!$D$10+'СЕТ СН'!$F$5-'СЕТ СН'!$F$20</f>
        <v>3202.55988333</v>
      </c>
      <c r="F24" s="36">
        <f>SUMIFS(СВЦЭМ!$C$33:$C$776,СВЦЭМ!$A$33:$A$776,$A24,СВЦЭМ!$B$33:$B$776,F$11)+'СЕТ СН'!$F$12+СВЦЭМ!$D$10+'СЕТ СН'!$F$5-'СЕТ СН'!$F$20</f>
        <v>3207.7791904599999</v>
      </c>
      <c r="G24" s="36">
        <f>SUMIFS(СВЦЭМ!$C$33:$C$776,СВЦЭМ!$A$33:$A$776,$A24,СВЦЭМ!$B$33:$B$776,G$11)+'СЕТ СН'!$F$12+СВЦЭМ!$D$10+'СЕТ СН'!$F$5-'СЕТ СН'!$F$20</f>
        <v>3211.3007767500003</v>
      </c>
      <c r="H24" s="36">
        <f>SUMIFS(СВЦЭМ!$C$33:$C$776,СВЦЭМ!$A$33:$A$776,$A24,СВЦЭМ!$B$33:$B$776,H$11)+'СЕТ СН'!$F$12+СВЦЭМ!$D$10+'СЕТ СН'!$F$5-'СЕТ СН'!$F$20</f>
        <v>3216.5387765200003</v>
      </c>
      <c r="I24" s="36">
        <f>SUMIFS(СВЦЭМ!$C$33:$C$776,СВЦЭМ!$A$33:$A$776,$A24,СВЦЭМ!$B$33:$B$776,I$11)+'СЕТ СН'!$F$12+СВЦЭМ!$D$10+'СЕТ СН'!$F$5-'СЕТ СН'!$F$20</f>
        <v>3221.4766334800001</v>
      </c>
      <c r="J24" s="36">
        <f>SUMIFS(СВЦЭМ!$C$33:$C$776,СВЦЭМ!$A$33:$A$776,$A24,СВЦЭМ!$B$33:$B$776,J$11)+'СЕТ СН'!$F$12+СВЦЭМ!$D$10+'СЕТ СН'!$F$5-'СЕТ СН'!$F$20</f>
        <v>3182.2396251</v>
      </c>
      <c r="K24" s="36">
        <f>SUMIFS(СВЦЭМ!$C$33:$C$776,СВЦЭМ!$A$33:$A$776,$A24,СВЦЭМ!$B$33:$B$776,K$11)+'СЕТ СН'!$F$12+СВЦЭМ!$D$10+'СЕТ СН'!$F$5-'СЕТ СН'!$F$20</f>
        <v>3138.6323049000002</v>
      </c>
      <c r="L24" s="36">
        <f>SUMIFS(СВЦЭМ!$C$33:$C$776,СВЦЭМ!$A$33:$A$776,$A24,СВЦЭМ!$B$33:$B$776,L$11)+'СЕТ СН'!$F$12+СВЦЭМ!$D$10+'СЕТ СН'!$F$5-'СЕТ СН'!$F$20</f>
        <v>3109.5680713100001</v>
      </c>
      <c r="M24" s="36">
        <f>SUMIFS(СВЦЭМ!$C$33:$C$776,СВЦЭМ!$A$33:$A$776,$A24,СВЦЭМ!$B$33:$B$776,M$11)+'СЕТ СН'!$F$12+СВЦЭМ!$D$10+'СЕТ СН'!$F$5-'СЕТ СН'!$F$20</f>
        <v>3105.1391234000002</v>
      </c>
      <c r="N24" s="36">
        <f>SUMIFS(СВЦЭМ!$C$33:$C$776,СВЦЭМ!$A$33:$A$776,$A24,СВЦЭМ!$B$33:$B$776,N$11)+'СЕТ СН'!$F$12+СВЦЭМ!$D$10+'СЕТ СН'!$F$5-'СЕТ СН'!$F$20</f>
        <v>3103.1519062799998</v>
      </c>
      <c r="O24" s="36">
        <f>SUMIFS(СВЦЭМ!$C$33:$C$776,СВЦЭМ!$A$33:$A$776,$A24,СВЦЭМ!$B$33:$B$776,O$11)+'СЕТ СН'!$F$12+СВЦЭМ!$D$10+'СЕТ СН'!$F$5-'СЕТ СН'!$F$20</f>
        <v>3111.02972026</v>
      </c>
      <c r="P24" s="36">
        <f>SUMIFS(СВЦЭМ!$C$33:$C$776,СВЦЭМ!$A$33:$A$776,$A24,СВЦЭМ!$B$33:$B$776,P$11)+'СЕТ СН'!$F$12+СВЦЭМ!$D$10+'СЕТ СН'!$F$5-'СЕТ СН'!$F$20</f>
        <v>3123.37981236</v>
      </c>
      <c r="Q24" s="36">
        <f>SUMIFS(СВЦЭМ!$C$33:$C$776,СВЦЭМ!$A$33:$A$776,$A24,СВЦЭМ!$B$33:$B$776,Q$11)+'СЕТ СН'!$F$12+СВЦЭМ!$D$10+'СЕТ СН'!$F$5-'СЕТ СН'!$F$20</f>
        <v>3130.7484507700001</v>
      </c>
      <c r="R24" s="36">
        <f>SUMIFS(СВЦЭМ!$C$33:$C$776,СВЦЭМ!$A$33:$A$776,$A24,СВЦЭМ!$B$33:$B$776,R$11)+'СЕТ СН'!$F$12+СВЦЭМ!$D$10+'СЕТ СН'!$F$5-'СЕТ СН'!$F$20</f>
        <v>3094.3914966000002</v>
      </c>
      <c r="S24" s="36">
        <f>SUMIFS(СВЦЭМ!$C$33:$C$776,СВЦЭМ!$A$33:$A$776,$A24,СВЦЭМ!$B$33:$B$776,S$11)+'СЕТ СН'!$F$12+СВЦЭМ!$D$10+'СЕТ СН'!$F$5-'СЕТ СН'!$F$20</f>
        <v>3068.75091453</v>
      </c>
      <c r="T24" s="36">
        <f>SUMIFS(СВЦЭМ!$C$33:$C$776,СВЦЭМ!$A$33:$A$776,$A24,СВЦЭМ!$B$33:$B$776,T$11)+'СЕТ СН'!$F$12+СВЦЭМ!$D$10+'СЕТ СН'!$F$5-'СЕТ СН'!$F$20</f>
        <v>3053.8358956100001</v>
      </c>
      <c r="U24" s="36">
        <f>SUMIFS(СВЦЭМ!$C$33:$C$776,СВЦЭМ!$A$33:$A$776,$A24,СВЦЭМ!$B$33:$B$776,U$11)+'СЕТ СН'!$F$12+СВЦЭМ!$D$10+'СЕТ СН'!$F$5-'СЕТ СН'!$F$20</f>
        <v>3042.5702602700003</v>
      </c>
      <c r="V24" s="36">
        <f>SUMIFS(СВЦЭМ!$C$33:$C$776,СВЦЭМ!$A$33:$A$776,$A24,СВЦЭМ!$B$33:$B$776,V$11)+'СЕТ СН'!$F$12+СВЦЭМ!$D$10+'СЕТ СН'!$F$5-'СЕТ СН'!$F$20</f>
        <v>3039.48522615</v>
      </c>
      <c r="W24" s="36">
        <f>SUMIFS(СВЦЭМ!$C$33:$C$776,СВЦЭМ!$A$33:$A$776,$A24,СВЦЭМ!$B$33:$B$776,W$11)+'СЕТ СН'!$F$12+СВЦЭМ!$D$10+'СЕТ СН'!$F$5-'СЕТ СН'!$F$20</f>
        <v>3029.76206834</v>
      </c>
      <c r="X24" s="36">
        <f>SUMIFS(СВЦЭМ!$C$33:$C$776,СВЦЭМ!$A$33:$A$776,$A24,СВЦЭМ!$B$33:$B$776,X$11)+'СЕТ СН'!$F$12+СВЦЭМ!$D$10+'СЕТ СН'!$F$5-'СЕТ СН'!$F$20</f>
        <v>3040.1445166900003</v>
      </c>
      <c r="Y24" s="36">
        <f>SUMIFS(СВЦЭМ!$C$33:$C$776,СВЦЭМ!$A$33:$A$776,$A24,СВЦЭМ!$B$33:$B$776,Y$11)+'СЕТ СН'!$F$12+СВЦЭМ!$D$10+'СЕТ СН'!$F$5-'СЕТ СН'!$F$20</f>
        <v>3110.9156715200002</v>
      </c>
    </row>
    <row r="25" spans="1:25" ht="15.75" x14ac:dyDescent="0.2">
      <c r="A25" s="35">
        <f t="shared" si="0"/>
        <v>43660</v>
      </c>
      <c r="B25" s="36">
        <f>SUMIFS(СВЦЭМ!$C$33:$C$776,СВЦЭМ!$A$33:$A$776,$A25,СВЦЭМ!$B$33:$B$776,B$11)+'СЕТ СН'!$F$12+СВЦЭМ!$D$10+'СЕТ СН'!$F$5-'СЕТ СН'!$F$20</f>
        <v>3157.2165693000002</v>
      </c>
      <c r="C25" s="36">
        <f>SUMIFS(СВЦЭМ!$C$33:$C$776,СВЦЭМ!$A$33:$A$776,$A25,СВЦЭМ!$B$33:$B$776,C$11)+'СЕТ СН'!$F$12+СВЦЭМ!$D$10+'СЕТ СН'!$F$5-'СЕТ СН'!$F$20</f>
        <v>3206.3939441900002</v>
      </c>
      <c r="D25" s="36">
        <f>SUMIFS(СВЦЭМ!$C$33:$C$776,СВЦЭМ!$A$33:$A$776,$A25,СВЦЭМ!$B$33:$B$776,D$11)+'СЕТ СН'!$F$12+СВЦЭМ!$D$10+'СЕТ СН'!$F$5-'СЕТ СН'!$F$20</f>
        <v>3244.43620913</v>
      </c>
      <c r="E25" s="36">
        <f>SUMIFS(СВЦЭМ!$C$33:$C$776,СВЦЭМ!$A$33:$A$776,$A25,СВЦЭМ!$B$33:$B$776,E$11)+'СЕТ СН'!$F$12+СВЦЭМ!$D$10+'СЕТ СН'!$F$5-'СЕТ СН'!$F$20</f>
        <v>3255.0604265800002</v>
      </c>
      <c r="F25" s="36">
        <f>SUMIFS(СВЦЭМ!$C$33:$C$776,СВЦЭМ!$A$33:$A$776,$A25,СВЦЭМ!$B$33:$B$776,F$11)+'СЕТ СН'!$F$12+СВЦЭМ!$D$10+'СЕТ СН'!$F$5-'СЕТ СН'!$F$20</f>
        <v>3257.96696892</v>
      </c>
      <c r="G25" s="36">
        <f>SUMIFS(СВЦЭМ!$C$33:$C$776,СВЦЭМ!$A$33:$A$776,$A25,СВЦЭМ!$B$33:$B$776,G$11)+'СЕТ СН'!$F$12+СВЦЭМ!$D$10+'СЕТ СН'!$F$5-'СЕТ СН'!$F$20</f>
        <v>3256.9982319000001</v>
      </c>
      <c r="H25" s="36">
        <f>SUMIFS(СВЦЭМ!$C$33:$C$776,СВЦЭМ!$A$33:$A$776,$A25,СВЦЭМ!$B$33:$B$776,H$11)+'СЕТ СН'!$F$12+СВЦЭМ!$D$10+'СЕТ СН'!$F$5-'СЕТ СН'!$F$20</f>
        <v>3235.9956374900003</v>
      </c>
      <c r="I25" s="36">
        <f>SUMIFS(СВЦЭМ!$C$33:$C$776,СВЦЭМ!$A$33:$A$776,$A25,СВЦЭМ!$B$33:$B$776,I$11)+'СЕТ СН'!$F$12+СВЦЭМ!$D$10+'СЕТ СН'!$F$5-'СЕТ СН'!$F$20</f>
        <v>3204.38039944</v>
      </c>
      <c r="J25" s="36">
        <f>SUMIFS(СВЦЭМ!$C$33:$C$776,СВЦЭМ!$A$33:$A$776,$A25,СВЦЭМ!$B$33:$B$776,J$11)+'СЕТ СН'!$F$12+СВЦЭМ!$D$10+'СЕТ СН'!$F$5-'СЕТ СН'!$F$20</f>
        <v>3149.78809026</v>
      </c>
      <c r="K25" s="36">
        <f>SUMIFS(СВЦЭМ!$C$33:$C$776,СВЦЭМ!$A$33:$A$776,$A25,СВЦЭМ!$B$33:$B$776,K$11)+'СЕТ СН'!$F$12+СВЦЭМ!$D$10+'СЕТ СН'!$F$5-'СЕТ СН'!$F$20</f>
        <v>3104.1885931699999</v>
      </c>
      <c r="L25" s="36">
        <f>SUMIFS(СВЦЭМ!$C$33:$C$776,СВЦЭМ!$A$33:$A$776,$A25,СВЦЭМ!$B$33:$B$776,L$11)+'СЕТ СН'!$F$12+СВЦЭМ!$D$10+'СЕТ СН'!$F$5-'СЕТ СН'!$F$20</f>
        <v>3086.6780001900001</v>
      </c>
      <c r="M25" s="36">
        <f>SUMIFS(СВЦЭМ!$C$33:$C$776,СВЦЭМ!$A$33:$A$776,$A25,СВЦЭМ!$B$33:$B$776,M$11)+'СЕТ СН'!$F$12+СВЦЭМ!$D$10+'СЕТ СН'!$F$5-'СЕТ СН'!$F$20</f>
        <v>3082.5550467200001</v>
      </c>
      <c r="N25" s="36">
        <f>SUMIFS(СВЦЭМ!$C$33:$C$776,СВЦЭМ!$A$33:$A$776,$A25,СВЦЭМ!$B$33:$B$776,N$11)+'СЕТ СН'!$F$12+СВЦЭМ!$D$10+'СЕТ СН'!$F$5-'СЕТ СН'!$F$20</f>
        <v>3084.71265477</v>
      </c>
      <c r="O25" s="36">
        <f>SUMIFS(СВЦЭМ!$C$33:$C$776,СВЦЭМ!$A$33:$A$776,$A25,СВЦЭМ!$B$33:$B$776,O$11)+'СЕТ СН'!$F$12+СВЦЭМ!$D$10+'СЕТ СН'!$F$5-'СЕТ СН'!$F$20</f>
        <v>3092.0356137799999</v>
      </c>
      <c r="P25" s="36">
        <f>SUMIFS(СВЦЭМ!$C$33:$C$776,СВЦЭМ!$A$33:$A$776,$A25,СВЦЭМ!$B$33:$B$776,P$11)+'СЕТ СН'!$F$12+СВЦЭМ!$D$10+'СЕТ СН'!$F$5-'СЕТ СН'!$F$20</f>
        <v>3101.1783382100002</v>
      </c>
      <c r="Q25" s="36">
        <f>SUMIFS(СВЦЭМ!$C$33:$C$776,СВЦЭМ!$A$33:$A$776,$A25,СВЦЭМ!$B$33:$B$776,Q$11)+'СЕТ СН'!$F$12+СВЦЭМ!$D$10+'СЕТ СН'!$F$5-'СЕТ СН'!$F$20</f>
        <v>3116.11429959</v>
      </c>
      <c r="R25" s="36">
        <f>SUMIFS(СВЦЭМ!$C$33:$C$776,СВЦЭМ!$A$33:$A$776,$A25,СВЦЭМ!$B$33:$B$776,R$11)+'СЕТ СН'!$F$12+СВЦЭМ!$D$10+'СЕТ СН'!$F$5-'СЕТ СН'!$F$20</f>
        <v>3079.5993290000001</v>
      </c>
      <c r="S25" s="36">
        <f>SUMIFS(СВЦЭМ!$C$33:$C$776,СВЦЭМ!$A$33:$A$776,$A25,СВЦЭМ!$B$33:$B$776,S$11)+'СЕТ СН'!$F$12+СВЦЭМ!$D$10+'СЕТ СН'!$F$5-'СЕТ СН'!$F$20</f>
        <v>3057.9394102699998</v>
      </c>
      <c r="T25" s="36">
        <f>SUMIFS(СВЦЭМ!$C$33:$C$776,СВЦЭМ!$A$33:$A$776,$A25,СВЦЭМ!$B$33:$B$776,T$11)+'СЕТ СН'!$F$12+СВЦЭМ!$D$10+'СЕТ СН'!$F$5-'СЕТ СН'!$F$20</f>
        <v>3052.56002033</v>
      </c>
      <c r="U25" s="36">
        <f>SUMIFS(СВЦЭМ!$C$33:$C$776,СВЦЭМ!$A$33:$A$776,$A25,СВЦЭМ!$B$33:$B$776,U$11)+'СЕТ СН'!$F$12+СВЦЭМ!$D$10+'СЕТ СН'!$F$5-'СЕТ СН'!$F$20</f>
        <v>3035.4976155100003</v>
      </c>
      <c r="V25" s="36">
        <f>SUMIFS(СВЦЭМ!$C$33:$C$776,СВЦЭМ!$A$33:$A$776,$A25,СВЦЭМ!$B$33:$B$776,V$11)+'СЕТ СН'!$F$12+СВЦЭМ!$D$10+'СЕТ СН'!$F$5-'СЕТ СН'!$F$20</f>
        <v>3029.94819026</v>
      </c>
      <c r="W25" s="36">
        <f>SUMIFS(СВЦЭМ!$C$33:$C$776,СВЦЭМ!$A$33:$A$776,$A25,СВЦЭМ!$B$33:$B$776,W$11)+'СЕТ СН'!$F$12+СВЦЭМ!$D$10+'СЕТ СН'!$F$5-'СЕТ СН'!$F$20</f>
        <v>3024.5103013400003</v>
      </c>
      <c r="X25" s="36">
        <f>SUMIFS(СВЦЭМ!$C$33:$C$776,СВЦЭМ!$A$33:$A$776,$A25,СВЦЭМ!$B$33:$B$776,X$11)+'СЕТ СН'!$F$12+СВЦЭМ!$D$10+'СЕТ СН'!$F$5-'СЕТ СН'!$F$20</f>
        <v>3034.1480042900002</v>
      </c>
      <c r="Y25" s="36">
        <f>SUMIFS(СВЦЭМ!$C$33:$C$776,СВЦЭМ!$A$33:$A$776,$A25,СВЦЭМ!$B$33:$B$776,Y$11)+'СЕТ СН'!$F$12+СВЦЭМ!$D$10+'СЕТ СН'!$F$5-'СЕТ СН'!$F$20</f>
        <v>3112.7938000200002</v>
      </c>
    </row>
    <row r="26" spans="1:25" ht="15.75" x14ac:dyDescent="0.2">
      <c r="A26" s="35">
        <f t="shared" si="0"/>
        <v>43661</v>
      </c>
      <c r="B26" s="36">
        <f>SUMIFS(СВЦЭМ!$C$33:$C$776,СВЦЭМ!$A$33:$A$776,$A26,СВЦЭМ!$B$33:$B$776,B$11)+'СЕТ СН'!$F$12+СВЦЭМ!$D$10+'СЕТ СН'!$F$5-'СЕТ СН'!$F$20</f>
        <v>3192.91790438</v>
      </c>
      <c r="C26" s="36">
        <f>SUMIFS(СВЦЭМ!$C$33:$C$776,СВЦЭМ!$A$33:$A$776,$A26,СВЦЭМ!$B$33:$B$776,C$11)+'СЕТ СН'!$F$12+СВЦЭМ!$D$10+'СЕТ СН'!$F$5-'СЕТ СН'!$F$20</f>
        <v>3209.5349329000001</v>
      </c>
      <c r="D26" s="36">
        <f>SUMIFS(СВЦЭМ!$C$33:$C$776,СВЦЭМ!$A$33:$A$776,$A26,СВЦЭМ!$B$33:$B$776,D$11)+'СЕТ СН'!$F$12+СВЦЭМ!$D$10+'СЕТ СН'!$F$5-'СЕТ СН'!$F$20</f>
        <v>3218.9221398500003</v>
      </c>
      <c r="E26" s="36">
        <f>SUMIFS(СВЦЭМ!$C$33:$C$776,СВЦЭМ!$A$33:$A$776,$A26,СВЦЭМ!$B$33:$B$776,E$11)+'СЕТ СН'!$F$12+СВЦЭМ!$D$10+'СЕТ СН'!$F$5-'СЕТ СН'!$F$20</f>
        <v>3244.8934287800002</v>
      </c>
      <c r="F26" s="36">
        <f>SUMIFS(СВЦЭМ!$C$33:$C$776,СВЦЭМ!$A$33:$A$776,$A26,СВЦЭМ!$B$33:$B$776,F$11)+'СЕТ СН'!$F$12+СВЦЭМ!$D$10+'СЕТ СН'!$F$5-'СЕТ СН'!$F$20</f>
        <v>3257.42016509</v>
      </c>
      <c r="G26" s="36">
        <f>SUMIFS(СВЦЭМ!$C$33:$C$776,СВЦЭМ!$A$33:$A$776,$A26,СВЦЭМ!$B$33:$B$776,G$11)+'СЕТ СН'!$F$12+СВЦЭМ!$D$10+'СЕТ СН'!$F$5-'СЕТ СН'!$F$20</f>
        <v>3243.2392714699999</v>
      </c>
      <c r="H26" s="36">
        <f>SUMIFS(СВЦЭМ!$C$33:$C$776,СВЦЭМ!$A$33:$A$776,$A26,СВЦЭМ!$B$33:$B$776,H$11)+'СЕТ СН'!$F$12+СВЦЭМ!$D$10+'СЕТ СН'!$F$5-'СЕТ СН'!$F$20</f>
        <v>3223.8039014200003</v>
      </c>
      <c r="I26" s="36">
        <f>SUMIFS(СВЦЭМ!$C$33:$C$776,СВЦЭМ!$A$33:$A$776,$A26,СВЦЭМ!$B$33:$B$776,I$11)+'СЕТ СН'!$F$12+СВЦЭМ!$D$10+'СЕТ СН'!$F$5-'СЕТ СН'!$F$20</f>
        <v>3195.0282854800002</v>
      </c>
      <c r="J26" s="36">
        <f>SUMIFS(СВЦЭМ!$C$33:$C$776,СВЦЭМ!$A$33:$A$776,$A26,СВЦЭМ!$B$33:$B$776,J$11)+'СЕТ СН'!$F$12+СВЦЭМ!$D$10+'СЕТ СН'!$F$5-'СЕТ СН'!$F$20</f>
        <v>3155.5864988200001</v>
      </c>
      <c r="K26" s="36">
        <f>SUMIFS(СВЦЭМ!$C$33:$C$776,СВЦЭМ!$A$33:$A$776,$A26,СВЦЭМ!$B$33:$B$776,K$11)+'СЕТ СН'!$F$12+СВЦЭМ!$D$10+'СЕТ СН'!$F$5-'СЕТ СН'!$F$20</f>
        <v>3106.9877796800001</v>
      </c>
      <c r="L26" s="36">
        <f>SUMIFS(СВЦЭМ!$C$33:$C$776,СВЦЭМ!$A$33:$A$776,$A26,СВЦЭМ!$B$33:$B$776,L$11)+'СЕТ СН'!$F$12+СВЦЭМ!$D$10+'СЕТ СН'!$F$5-'СЕТ СН'!$F$20</f>
        <v>3097.9109920400001</v>
      </c>
      <c r="M26" s="36">
        <f>SUMIFS(СВЦЭМ!$C$33:$C$776,СВЦЭМ!$A$33:$A$776,$A26,СВЦЭМ!$B$33:$B$776,M$11)+'СЕТ СН'!$F$12+СВЦЭМ!$D$10+'СЕТ СН'!$F$5-'СЕТ СН'!$F$20</f>
        <v>3105.2831380600001</v>
      </c>
      <c r="N26" s="36">
        <f>SUMIFS(СВЦЭМ!$C$33:$C$776,СВЦЭМ!$A$33:$A$776,$A26,СВЦЭМ!$B$33:$B$776,N$11)+'СЕТ СН'!$F$12+СВЦЭМ!$D$10+'СЕТ СН'!$F$5-'СЕТ СН'!$F$20</f>
        <v>3127.46683764</v>
      </c>
      <c r="O26" s="36">
        <f>SUMIFS(СВЦЭМ!$C$33:$C$776,СВЦЭМ!$A$33:$A$776,$A26,СВЦЭМ!$B$33:$B$776,O$11)+'СЕТ СН'!$F$12+СВЦЭМ!$D$10+'СЕТ СН'!$F$5-'СЕТ СН'!$F$20</f>
        <v>3119.5214879700002</v>
      </c>
      <c r="P26" s="36">
        <f>SUMIFS(СВЦЭМ!$C$33:$C$776,СВЦЭМ!$A$33:$A$776,$A26,СВЦЭМ!$B$33:$B$776,P$11)+'СЕТ СН'!$F$12+СВЦЭМ!$D$10+'СЕТ СН'!$F$5-'СЕТ СН'!$F$20</f>
        <v>3104.34004658</v>
      </c>
      <c r="Q26" s="36">
        <f>SUMIFS(СВЦЭМ!$C$33:$C$776,СВЦЭМ!$A$33:$A$776,$A26,СВЦЭМ!$B$33:$B$776,Q$11)+'СЕТ СН'!$F$12+СВЦЭМ!$D$10+'СЕТ СН'!$F$5-'СЕТ СН'!$F$20</f>
        <v>3092.3625541800002</v>
      </c>
      <c r="R26" s="36">
        <f>SUMIFS(СВЦЭМ!$C$33:$C$776,СВЦЭМ!$A$33:$A$776,$A26,СВЦЭМ!$B$33:$B$776,R$11)+'СЕТ СН'!$F$12+СВЦЭМ!$D$10+'СЕТ СН'!$F$5-'СЕТ СН'!$F$20</f>
        <v>3042.7547866</v>
      </c>
      <c r="S26" s="36">
        <f>SUMIFS(СВЦЭМ!$C$33:$C$776,СВЦЭМ!$A$33:$A$776,$A26,СВЦЭМ!$B$33:$B$776,S$11)+'СЕТ СН'!$F$12+СВЦЭМ!$D$10+'СЕТ СН'!$F$5-'СЕТ СН'!$F$20</f>
        <v>3027.4929301700004</v>
      </c>
      <c r="T26" s="36">
        <f>SUMIFS(СВЦЭМ!$C$33:$C$776,СВЦЭМ!$A$33:$A$776,$A26,СВЦЭМ!$B$33:$B$776,T$11)+'СЕТ СН'!$F$12+СВЦЭМ!$D$10+'СЕТ СН'!$F$5-'СЕТ СН'!$F$20</f>
        <v>3032.5192195300001</v>
      </c>
      <c r="U26" s="36">
        <f>SUMIFS(СВЦЭМ!$C$33:$C$776,СВЦЭМ!$A$33:$A$776,$A26,СВЦЭМ!$B$33:$B$776,U$11)+'СЕТ СН'!$F$12+СВЦЭМ!$D$10+'СЕТ СН'!$F$5-'СЕТ СН'!$F$20</f>
        <v>3032.38527905</v>
      </c>
      <c r="V26" s="36">
        <f>SUMIFS(СВЦЭМ!$C$33:$C$776,СВЦЭМ!$A$33:$A$776,$A26,СВЦЭМ!$B$33:$B$776,V$11)+'СЕТ СН'!$F$12+СВЦЭМ!$D$10+'СЕТ СН'!$F$5-'СЕТ СН'!$F$20</f>
        <v>3031.0482942899998</v>
      </c>
      <c r="W26" s="36">
        <f>SUMIFS(СВЦЭМ!$C$33:$C$776,СВЦЭМ!$A$33:$A$776,$A26,СВЦЭМ!$B$33:$B$776,W$11)+'СЕТ СН'!$F$12+СВЦЭМ!$D$10+'СЕТ СН'!$F$5-'СЕТ СН'!$F$20</f>
        <v>3025.6524533900001</v>
      </c>
      <c r="X26" s="36">
        <f>SUMIFS(СВЦЭМ!$C$33:$C$776,СВЦЭМ!$A$33:$A$776,$A26,СВЦЭМ!$B$33:$B$776,X$11)+'СЕТ СН'!$F$12+СВЦЭМ!$D$10+'СЕТ СН'!$F$5-'СЕТ СН'!$F$20</f>
        <v>3042.01391263</v>
      </c>
      <c r="Y26" s="36">
        <f>SUMIFS(СВЦЭМ!$C$33:$C$776,СВЦЭМ!$A$33:$A$776,$A26,СВЦЭМ!$B$33:$B$776,Y$11)+'СЕТ СН'!$F$12+СВЦЭМ!$D$10+'СЕТ СН'!$F$5-'СЕТ СН'!$F$20</f>
        <v>3116.2171609000002</v>
      </c>
    </row>
    <row r="27" spans="1:25" ht="15.75" x14ac:dyDescent="0.2">
      <c r="A27" s="35">
        <f t="shared" si="0"/>
        <v>43662</v>
      </c>
      <c r="B27" s="36">
        <f>SUMIFS(СВЦЭМ!$C$33:$C$776,СВЦЭМ!$A$33:$A$776,$A27,СВЦЭМ!$B$33:$B$776,B$11)+'СЕТ СН'!$F$12+СВЦЭМ!$D$10+'СЕТ СН'!$F$5-'СЕТ СН'!$F$20</f>
        <v>3210.9925332100001</v>
      </c>
      <c r="C27" s="36">
        <f>SUMIFS(СВЦЭМ!$C$33:$C$776,СВЦЭМ!$A$33:$A$776,$A27,СВЦЭМ!$B$33:$B$776,C$11)+'СЕТ СН'!$F$12+СВЦЭМ!$D$10+'СЕТ СН'!$F$5-'СЕТ СН'!$F$20</f>
        <v>3231.6138104400002</v>
      </c>
      <c r="D27" s="36">
        <f>SUMIFS(СВЦЭМ!$C$33:$C$776,СВЦЭМ!$A$33:$A$776,$A27,СВЦЭМ!$B$33:$B$776,D$11)+'СЕТ СН'!$F$12+СВЦЭМ!$D$10+'СЕТ СН'!$F$5-'СЕТ СН'!$F$20</f>
        <v>3216.7749718300001</v>
      </c>
      <c r="E27" s="36">
        <f>SUMIFS(СВЦЭМ!$C$33:$C$776,СВЦЭМ!$A$33:$A$776,$A27,СВЦЭМ!$B$33:$B$776,E$11)+'СЕТ СН'!$F$12+СВЦЭМ!$D$10+'СЕТ СН'!$F$5-'СЕТ СН'!$F$20</f>
        <v>3206.2758584000003</v>
      </c>
      <c r="F27" s="36">
        <f>SUMIFS(СВЦЭМ!$C$33:$C$776,СВЦЭМ!$A$33:$A$776,$A27,СВЦЭМ!$B$33:$B$776,F$11)+'СЕТ СН'!$F$12+СВЦЭМ!$D$10+'СЕТ СН'!$F$5-'СЕТ СН'!$F$20</f>
        <v>3218.4110330399999</v>
      </c>
      <c r="G27" s="36">
        <f>SUMIFS(СВЦЭМ!$C$33:$C$776,СВЦЭМ!$A$33:$A$776,$A27,СВЦЭМ!$B$33:$B$776,G$11)+'СЕТ СН'!$F$12+СВЦЭМ!$D$10+'СЕТ СН'!$F$5-'СЕТ СН'!$F$20</f>
        <v>3217.05252608</v>
      </c>
      <c r="H27" s="36">
        <f>SUMIFS(СВЦЭМ!$C$33:$C$776,СВЦЭМ!$A$33:$A$776,$A27,СВЦЭМ!$B$33:$B$776,H$11)+'СЕТ СН'!$F$12+СВЦЭМ!$D$10+'СЕТ СН'!$F$5-'СЕТ СН'!$F$20</f>
        <v>3221.5047326600002</v>
      </c>
      <c r="I27" s="36">
        <f>SUMIFS(СВЦЭМ!$C$33:$C$776,СВЦЭМ!$A$33:$A$776,$A27,СВЦЭМ!$B$33:$B$776,I$11)+'СЕТ СН'!$F$12+СВЦЭМ!$D$10+'СЕТ СН'!$F$5-'СЕТ СН'!$F$20</f>
        <v>3205.67576328</v>
      </c>
      <c r="J27" s="36">
        <f>SUMIFS(СВЦЭМ!$C$33:$C$776,СВЦЭМ!$A$33:$A$776,$A27,СВЦЭМ!$B$33:$B$776,J$11)+'СЕТ СН'!$F$12+СВЦЭМ!$D$10+'СЕТ СН'!$F$5-'СЕТ СН'!$F$20</f>
        <v>3171.8562800300001</v>
      </c>
      <c r="K27" s="36">
        <f>SUMIFS(СВЦЭМ!$C$33:$C$776,СВЦЭМ!$A$33:$A$776,$A27,СВЦЭМ!$B$33:$B$776,K$11)+'СЕТ СН'!$F$12+СВЦЭМ!$D$10+'СЕТ СН'!$F$5-'СЕТ СН'!$F$20</f>
        <v>3135.6087059000001</v>
      </c>
      <c r="L27" s="36">
        <f>SUMIFS(СВЦЭМ!$C$33:$C$776,СВЦЭМ!$A$33:$A$776,$A27,СВЦЭМ!$B$33:$B$776,L$11)+'СЕТ СН'!$F$12+СВЦЭМ!$D$10+'СЕТ СН'!$F$5-'СЕТ СН'!$F$20</f>
        <v>3120.2273851499999</v>
      </c>
      <c r="M27" s="36">
        <f>SUMIFS(СВЦЭМ!$C$33:$C$776,СВЦЭМ!$A$33:$A$776,$A27,СВЦЭМ!$B$33:$B$776,M$11)+'СЕТ СН'!$F$12+СВЦЭМ!$D$10+'СЕТ СН'!$F$5-'СЕТ СН'!$F$20</f>
        <v>3120.21696075</v>
      </c>
      <c r="N27" s="36">
        <f>SUMIFS(СВЦЭМ!$C$33:$C$776,СВЦЭМ!$A$33:$A$776,$A27,СВЦЭМ!$B$33:$B$776,N$11)+'СЕТ СН'!$F$12+СВЦЭМ!$D$10+'СЕТ СН'!$F$5-'СЕТ СН'!$F$20</f>
        <v>3117.9520952299999</v>
      </c>
      <c r="O27" s="36">
        <f>SUMIFS(СВЦЭМ!$C$33:$C$776,СВЦЭМ!$A$33:$A$776,$A27,СВЦЭМ!$B$33:$B$776,O$11)+'СЕТ СН'!$F$12+СВЦЭМ!$D$10+'СЕТ СН'!$F$5-'СЕТ СН'!$F$20</f>
        <v>3118.6429550399998</v>
      </c>
      <c r="P27" s="36">
        <f>SUMIFS(СВЦЭМ!$C$33:$C$776,СВЦЭМ!$A$33:$A$776,$A27,СВЦЭМ!$B$33:$B$776,P$11)+'СЕТ СН'!$F$12+СВЦЭМ!$D$10+'СЕТ СН'!$F$5-'СЕТ СН'!$F$20</f>
        <v>3112.0211769100001</v>
      </c>
      <c r="Q27" s="36">
        <f>SUMIFS(СВЦЭМ!$C$33:$C$776,СВЦЭМ!$A$33:$A$776,$A27,СВЦЭМ!$B$33:$B$776,Q$11)+'СЕТ СН'!$F$12+СВЦЭМ!$D$10+'СЕТ СН'!$F$5-'СЕТ СН'!$F$20</f>
        <v>3128.8519570100002</v>
      </c>
      <c r="R27" s="36">
        <f>SUMIFS(СВЦЭМ!$C$33:$C$776,СВЦЭМ!$A$33:$A$776,$A27,СВЦЭМ!$B$33:$B$776,R$11)+'СЕТ СН'!$F$12+СВЦЭМ!$D$10+'СЕТ СН'!$F$5-'СЕТ СН'!$F$20</f>
        <v>3080.9295871600002</v>
      </c>
      <c r="S27" s="36">
        <f>SUMIFS(СВЦЭМ!$C$33:$C$776,СВЦЭМ!$A$33:$A$776,$A27,СВЦЭМ!$B$33:$B$776,S$11)+'СЕТ СН'!$F$12+СВЦЭМ!$D$10+'СЕТ СН'!$F$5-'СЕТ СН'!$F$20</f>
        <v>3061.7148198800001</v>
      </c>
      <c r="T27" s="36">
        <f>SUMIFS(СВЦЭМ!$C$33:$C$776,СВЦЭМ!$A$33:$A$776,$A27,СВЦЭМ!$B$33:$B$776,T$11)+'СЕТ СН'!$F$12+СВЦЭМ!$D$10+'СЕТ СН'!$F$5-'СЕТ СН'!$F$20</f>
        <v>3066.8327786600003</v>
      </c>
      <c r="U27" s="36">
        <f>SUMIFS(СВЦЭМ!$C$33:$C$776,СВЦЭМ!$A$33:$A$776,$A27,СВЦЭМ!$B$33:$B$776,U$11)+'СЕТ СН'!$F$12+СВЦЭМ!$D$10+'СЕТ СН'!$F$5-'СЕТ СН'!$F$20</f>
        <v>3065.1154457900002</v>
      </c>
      <c r="V27" s="36">
        <f>SUMIFS(СВЦЭМ!$C$33:$C$776,СВЦЭМ!$A$33:$A$776,$A27,СВЦЭМ!$B$33:$B$776,V$11)+'СЕТ СН'!$F$12+СВЦЭМ!$D$10+'СЕТ СН'!$F$5-'СЕТ СН'!$F$20</f>
        <v>3066.0256906</v>
      </c>
      <c r="W27" s="36">
        <f>SUMIFS(СВЦЭМ!$C$33:$C$776,СВЦЭМ!$A$33:$A$776,$A27,СВЦЭМ!$B$33:$B$776,W$11)+'СЕТ СН'!$F$12+СВЦЭМ!$D$10+'СЕТ СН'!$F$5-'СЕТ СН'!$F$20</f>
        <v>3054.6030866000001</v>
      </c>
      <c r="X27" s="36">
        <f>SUMIFS(СВЦЭМ!$C$33:$C$776,СВЦЭМ!$A$33:$A$776,$A27,СВЦЭМ!$B$33:$B$776,X$11)+'СЕТ СН'!$F$12+СВЦЭМ!$D$10+'СЕТ СН'!$F$5-'СЕТ СН'!$F$20</f>
        <v>3068.4768418000003</v>
      </c>
      <c r="Y27" s="36">
        <f>SUMIFS(СВЦЭМ!$C$33:$C$776,СВЦЭМ!$A$33:$A$776,$A27,СВЦЭМ!$B$33:$B$776,Y$11)+'СЕТ СН'!$F$12+СВЦЭМ!$D$10+'СЕТ СН'!$F$5-'СЕТ СН'!$F$20</f>
        <v>3118.99860248</v>
      </c>
    </row>
    <row r="28" spans="1:25" ht="15.75" x14ac:dyDescent="0.2">
      <c r="A28" s="35">
        <f t="shared" si="0"/>
        <v>43663</v>
      </c>
      <c r="B28" s="36">
        <f>SUMIFS(СВЦЭМ!$C$33:$C$776,СВЦЭМ!$A$33:$A$776,$A28,СВЦЭМ!$B$33:$B$776,B$11)+'СЕТ СН'!$F$12+СВЦЭМ!$D$10+'СЕТ СН'!$F$5-'СЕТ СН'!$F$20</f>
        <v>3205.3581531600003</v>
      </c>
      <c r="C28" s="36">
        <f>SUMIFS(СВЦЭМ!$C$33:$C$776,СВЦЭМ!$A$33:$A$776,$A28,СВЦЭМ!$B$33:$B$776,C$11)+'СЕТ СН'!$F$12+СВЦЭМ!$D$10+'СЕТ СН'!$F$5-'СЕТ СН'!$F$20</f>
        <v>3229.4345311000002</v>
      </c>
      <c r="D28" s="36">
        <f>SUMIFS(СВЦЭМ!$C$33:$C$776,СВЦЭМ!$A$33:$A$776,$A28,СВЦЭМ!$B$33:$B$776,D$11)+'СЕТ СН'!$F$12+СВЦЭМ!$D$10+'СЕТ СН'!$F$5-'СЕТ СН'!$F$20</f>
        <v>3256.2961321000002</v>
      </c>
      <c r="E28" s="36">
        <f>SUMIFS(СВЦЭМ!$C$33:$C$776,СВЦЭМ!$A$33:$A$776,$A28,СВЦЭМ!$B$33:$B$776,E$11)+'СЕТ СН'!$F$12+СВЦЭМ!$D$10+'СЕТ СН'!$F$5-'СЕТ СН'!$F$20</f>
        <v>3265.7491294700003</v>
      </c>
      <c r="F28" s="36">
        <f>SUMIFS(СВЦЭМ!$C$33:$C$776,СВЦЭМ!$A$33:$A$776,$A28,СВЦЭМ!$B$33:$B$776,F$11)+'СЕТ СН'!$F$12+СВЦЭМ!$D$10+'СЕТ СН'!$F$5-'СЕТ СН'!$F$20</f>
        <v>3258.8073989900004</v>
      </c>
      <c r="G28" s="36">
        <f>SUMIFS(СВЦЭМ!$C$33:$C$776,СВЦЭМ!$A$33:$A$776,$A28,СВЦЭМ!$B$33:$B$776,G$11)+'СЕТ СН'!$F$12+СВЦЭМ!$D$10+'СЕТ СН'!$F$5-'СЕТ СН'!$F$20</f>
        <v>3252.6212607100001</v>
      </c>
      <c r="H28" s="36">
        <f>SUMIFS(СВЦЭМ!$C$33:$C$776,СВЦЭМ!$A$33:$A$776,$A28,СВЦЭМ!$B$33:$B$776,H$11)+'СЕТ СН'!$F$12+СВЦЭМ!$D$10+'СЕТ СН'!$F$5-'СЕТ СН'!$F$20</f>
        <v>3224.4129071900002</v>
      </c>
      <c r="I28" s="36">
        <f>SUMIFS(СВЦЭМ!$C$33:$C$776,СВЦЭМ!$A$33:$A$776,$A28,СВЦЭМ!$B$33:$B$776,I$11)+'СЕТ СН'!$F$12+СВЦЭМ!$D$10+'СЕТ СН'!$F$5-'СЕТ СН'!$F$20</f>
        <v>3194.2054449900002</v>
      </c>
      <c r="J28" s="36">
        <f>SUMIFS(СВЦЭМ!$C$33:$C$776,СВЦЭМ!$A$33:$A$776,$A28,СВЦЭМ!$B$33:$B$776,J$11)+'СЕТ СН'!$F$12+СВЦЭМ!$D$10+'СЕТ СН'!$F$5-'СЕТ СН'!$F$20</f>
        <v>3173.3800756600003</v>
      </c>
      <c r="K28" s="36">
        <f>SUMIFS(СВЦЭМ!$C$33:$C$776,СВЦЭМ!$A$33:$A$776,$A28,СВЦЭМ!$B$33:$B$776,K$11)+'СЕТ СН'!$F$12+СВЦЭМ!$D$10+'СЕТ СН'!$F$5-'СЕТ СН'!$F$20</f>
        <v>3138.2161079300004</v>
      </c>
      <c r="L28" s="36">
        <f>SUMIFS(СВЦЭМ!$C$33:$C$776,СВЦЭМ!$A$33:$A$776,$A28,СВЦЭМ!$B$33:$B$776,L$11)+'СЕТ СН'!$F$12+СВЦЭМ!$D$10+'СЕТ СН'!$F$5-'СЕТ СН'!$F$20</f>
        <v>3132.8189233000003</v>
      </c>
      <c r="M28" s="36">
        <f>SUMIFS(СВЦЭМ!$C$33:$C$776,СВЦЭМ!$A$33:$A$776,$A28,СВЦЭМ!$B$33:$B$776,M$11)+'СЕТ СН'!$F$12+СВЦЭМ!$D$10+'СЕТ СН'!$F$5-'СЕТ СН'!$F$20</f>
        <v>3136.92755945</v>
      </c>
      <c r="N28" s="36">
        <f>SUMIFS(СВЦЭМ!$C$33:$C$776,СВЦЭМ!$A$33:$A$776,$A28,СВЦЭМ!$B$33:$B$776,N$11)+'СЕТ СН'!$F$12+СВЦЭМ!$D$10+'СЕТ СН'!$F$5-'СЕТ СН'!$F$20</f>
        <v>3139.4024791299998</v>
      </c>
      <c r="O28" s="36">
        <f>SUMIFS(СВЦЭМ!$C$33:$C$776,СВЦЭМ!$A$33:$A$776,$A28,СВЦЭМ!$B$33:$B$776,O$11)+'СЕТ СН'!$F$12+СВЦЭМ!$D$10+'СЕТ СН'!$F$5-'СЕТ СН'!$F$20</f>
        <v>3139.1335533000001</v>
      </c>
      <c r="P28" s="36">
        <f>SUMIFS(СВЦЭМ!$C$33:$C$776,СВЦЭМ!$A$33:$A$776,$A28,СВЦЭМ!$B$33:$B$776,P$11)+'СЕТ СН'!$F$12+СВЦЭМ!$D$10+'СЕТ СН'!$F$5-'СЕТ СН'!$F$20</f>
        <v>3135.5907190500002</v>
      </c>
      <c r="Q28" s="36">
        <f>SUMIFS(СВЦЭМ!$C$33:$C$776,СВЦЭМ!$A$33:$A$776,$A28,СВЦЭМ!$B$33:$B$776,Q$11)+'СЕТ СН'!$F$12+СВЦЭМ!$D$10+'СЕТ СН'!$F$5-'СЕТ СН'!$F$20</f>
        <v>3141.2408085699999</v>
      </c>
      <c r="R28" s="36">
        <f>SUMIFS(СВЦЭМ!$C$33:$C$776,СВЦЭМ!$A$33:$A$776,$A28,СВЦЭМ!$B$33:$B$776,R$11)+'СЕТ СН'!$F$12+СВЦЭМ!$D$10+'СЕТ СН'!$F$5-'СЕТ СН'!$F$20</f>
        <v>3097.7282244799999</v>
      </c>
      <c r="S28" s="36">
        <f>SUMIFS(СВЦЭМ!$C$33:$C$776,СВЦЭМ!$A$33:$A$776,$A28,СВЦЭМ!$B$33:$B$776,S$11)+'СЕТ СН'!$F$12+СВЦЭМ!$D$10+'СЕТ СН'!$F$5-'СЕТ СН'!$F$20</f>
        <v>3078.66723219</v>
      </c>
      <c r="T28" s="36">
        <f>SUMIFS(СВЦЭМ!$C$33:$C$776,СВЦЭМ!$A$33:$A$776,$A28,СВЦЭМ!$B$33:$B$776,T$11)+'СЕТ СН'!$F$12+СВЦЭМ!$D$10+'СЕТ СН'!$F$5-'СЕТ СН'!$F$20</f>
        <v>3080.8494058300003</v>
      </c>
      <c r="U28" s="36">
        <f>SUMIFS(СВЦЭМ!$C$33:$C$776,СВЦЭМ!$A$33:$A$776,$A28,СВЦЭМ!$B$33:$B$776,U$11)+'СЕТ СН'!$F$12+СВЦЭМ!$D$10+'СЕТ СН'!$F$5-'СЕТ СН'!$F$20</f>
        <v>3070.9985310000002</v>
      </c>
      <c r="V28" s="36">
        <f>SUMIFS(СВЦЭМ!$C$33:$C$776,СВЦЭМ!$A$33:$A$776,$A28,СВЦЭМ!$B$33:$B$776,V$11)+'СЕТ СН'!$F$12+СВЦЭМ!$D$10+'СЕТ СН'!$F$5-'СЕТ СН'!$F$20</f>
        <v>3080.1368977900001</v>
      </c>
      <c r="W28" s="36">
        <f>SUMIFS(СВЦЭМ!$C$33:$C$776,СВЦЭМ!$A$33:$A$776,$A28,СВЦЭМ!$B$33:$B$776,W$11)+'СЕТ СН'!$F$12+СВЦЭМ!$D$10+'СЕТ СН'!$F$5-'СЕТ СН'!$F$20</f>
        <v>3077.3404079100001</v>
      </c>
      <c r="X28" s="36">
        <f>SUMIFS(СВЦЭМ!$C$33:$C$776,СВЦЭМ!$A$33:$A$776,$A28,СВЦЭМ!$B$33:$B$776,X$11)+'СЕТ СН'!$F$12+СВЦЭМ!$D$10+'СЕТ СН'!$F$5-'СЕТ СН'!$F$20</f>
        <v>3051.7325702900002</v>
      </c>
      <c r="Y28" s="36">
        <f>SUMIFS(СВЦЭМ!$C$33:$C$776,СВЦЭМ!$A$33:$A$776,$A28,СВЦЭМ!$B$33:$B$776,Y$11)+'СЕТ СН'!$F$12+СВЦЭМ!$D$10+'СЕТ СН'!$F$5-'СЕТ СН'!$F$20</f>
        <v>3075.7917783000003</v>
      </c>
    </row>
    <row r="29" spans="1:25" ht="15.75" x14ac:dyDescent="0.2">
      <c r="A29" s="35">
        <f t="shared" si="0"/>
        <v>43664</v>
      </c>
      <c r="B29" s="36">
        <f>SUMIFS(СВЦЭМ!$C$33:$C$776,СВЦЭМ!$A$33:$A$776,$A29,СВЦЭМ!$B$33:$B$776,B$11)+'СЕТ СН'!$F$12+СВЦЭМ!$D$10+'СЕТ СН'!$F$5-'СЕТ СН'!$F$20</f>
        <v>3157.8984377500001</v>
      </c>
      <c r="C29" s="36">
        <f>SUMIFS(СВЦЭМ!$C$33:$C$776,СВЦЭМ!$A$33:$A$776,$A29,СВЦЭМ!$B$33:$B$776,C$11)+'СЕТ СН'!$F$12+СВЦЭМ!$D$10+'СЕТ СН'!$F$5-'СЕТ СН'!$F$20</f>
        <v>3157.2095917400002</v>
      </c>
      <c r="D29" s="36">
        <f>SUMIFS(СВЦЭМ!$C$33:$C$776,СВЦЭМ!$A$33:$A$776,$A29,СВЦЭМ!$B$33:$B$776,D$11)+'СЕТ СН'!$F$12+СВЦЭМ!$D$10+'СЕТ СН'!$F$5-'СЕТ СН'!$F$20</f>
        <v>3162.8868705100003</v>
      </c>
      <c r="E29" s="36">
        <f>SUMIFS(СВЦЭМ!$C$33:$C$776,СВЦЭМ!$A$33:$A$776,$A29,СВЦЭМ!$B$33:$B$776,E$11)+'СЕТ СН'!$F$12+СВЦЭМ!$D$10+'СЕТ СН'!$F$5-'СЕТ СН'!$F$20</f>
        <v>3199.2702678700002</v>
      </c>
      <c r="F29" s="36">
        <f>SUMIFS(СВЦЭМ!$C$33:$C$776,СВЦЭМ!$A$33:$A$776,$A29,СВЦЭМ!$B$33:$B$776,F$11)+'СЕТ СН'!$F$12+СВЦЭМ!$D$10+'СЕТ СН'!$F$5-'СЕТ СН'!$F$20</f>
        <v>3236.7629709500002</v>
      </c>
      <c r="G29" s="36">
        <f>SUMIFS(СВЦЭМ!$C$33:$C$776,СВЦЭМ!$A$33:$A$776,$A29,СВЦЭМ!$B$33:$B$776,G$11)+'СЕТ СН'!$F$12+СВЦЭМ!$D$10+'СЕТ СН'!$F$5-'СЕТ СН'!$F$20</f>
        <v>3272.5110772600001</v>
      </c>
      <c r="H29" s="36">
        <f>SUMIFS(СВЦЭМ!$C$33:$C$776,СВЦЭМ!$A$33:$A$776,$A29,СВЦЭМ!$B$33:$B$776,H$11)+'СЕТ СН'!$F$12+СВЦЭМ!$D$10+'СЕТ СН'!$F$5-'СЕТ СН'!$F$20</f>
        <v>3251.6836792300001</v>
      </c>
      <c r="I29" s="36">
        <f>SUMIFS(СВЦЭМ!$C$33:$C$776,СВЦЭМ!$A$33:$A$776,$A29,СВЦЭМ!$B$33:$B$776,I$11)+'СЕТ СН'!$F$12+СВЦЭМ!$D$10+'СЕТ СН'!$F$5-'СЕТ СН'!$F$20</f>
        <v>3215.65251291</v>
      </c>
      <c r="J29" s="36">
        <f>SUMIFS(СВЦЭМ!$C$33:$C$776,СВЦЭМ!$A$33:$A$776,$A29,СВЦЭМ!$B$33:$B$776,J$11)+'СЕТ СН'!$F$12+СВЦЭМ!$D$10+'СЕТ СН'!$F$5-'СЕТ СН'!$F$20</f>
        <v>3211.1337134700002</v>
      </c>
      <c r="K29" s="36">
        <f>SUMIFS(СВЦЭМ!$C$33:$C$776,СВЦЭМ!$A$33:$A$776,$A29,СВЦЭМ!$B$33:$B$776,K$11)+'СЕТ СН'!$F$12+СВЦЭМ!$D$10+'СЕТ СН'!$F$5-'СЕТ СН'!$F$20</f>
        <v>3175.10815908</v>
      </c>
      <c r="L29" s="36">
        <f>SUMIFS(СВЦЭМ!$C$33:$C$776,СВЦЭМ!$A$33:$A$776,$A29,СВЦЭМ!$B$33:$B$776,L$11)+'СЕТ СН'!$F$12+СВЦЭМ!$D$10+'СЕТ СН'!$F$5-'СЕТ СН'!$F$20</f>
        <v>3171.58139987</v>
      </c>
      <c r="M29" s="36">
        <f>SUMIFS(СВЦЭМ!$C$33:$C$776,СВЦЭМ!$A$33:$A$776,$A29,СВЦЭМ!$B$33:$B$776,M$11)+'СЕТ СН'!$F$12+СВЦЭМ!$D$10+'СЕТ СН'!$F$5-'СЕТ СН'!$F$20</f>
        <v>3175.2803529500002</v>
      </c>
      <c r="N29" s="36">
        <f>SUMIFS(СВЦЭМ!$C$33:$C$776,СВЦЭМ!$A$33:$A$776,$A29,СВЦЭМ!$B$33:$B$776,N$11)+'СЕТ СН'!$F$12+СВЦЭМ!$D$10+'СЕТ СН'!$F$5-'СЕТ СН'!$F$20</f>
        <v>3184.9321030400001</v>
      </c>
      <c r="O29" s="36">
        <f>SUMIFS(СВЦЭМ!$C$33:$C$776,СВЦЭМ!$A$33:$A$776,$A29,СВЦЭМ!$B$33:$B$776,O$11)+'СЕТ СН'!$F$12+СВЦЭМ!$D$10+'СЕТ СН'!$F$5-'СЕТ СН'!$F$20</f>
        <v>3193.1192148</v>
      </c>
      <c r="P29" s="36">
        <f>SUMIFS(СВЦЭМ!$C$33:$C$776,СВЦЭМ!$A$33:$A$776,$A29,СВЦЭМ!$B$33:$B$776,P$11)+'СЕТ СН'!$F$12+СВЦЭМ!$D$10+'СЕТ СН'!$F$5-'СЕТ СН'!$F$20</f>
        <v>3204.9071399100003</v>
      </c>
      <c r="Q29" s="36">
        <f>SUMIFS(СВЦЭМ!$C$33:$C$776,СВЦЭМ!$A$33:$A$776,$A29,СВЦЭМ!$B$33:$B$776,Q$11)+'СЕТ СН'!$F$12+СВЦЭМ!$D$10+'СЕТ СН'!$F$5-'СЕТ СН'!$F$20</f>
        <v>3211.3086221200001</v>
      </c>
      <c r="R29" s="36">
        <f>SUMIFS(СВЦЭМ!$C$33:$C$776,СВЦЭМ!$A$33:$A$776,$A29,СВЦЭМ!$B$33:$B$776,R$11)+'СЕТ СН'!$F$12+СВЦЭМ!$D$10+'СЕТ СН'!$F$5-'СЕТ СН'!$F$20</f>
        <v>3130.7672442399999</v>
      </c>
      <c r="S29" s="36">
        <f>SUMIFS(СВЦЭМ!$C$33:$C$776,СВЦЭМ!$A$33:$A$776,$A29,СВЦЭМ!$B$33:$B$776,S$11)+'СЕТ СН'!$F$12+СВЦЭМ!$D$10+'СЕТ СН'!$F$5-'СЕТ СН'!$F$20</f>
        <v>3051.9591633700002</v>
      </c>
      <c r="T29" s="36">
        <f>SUMIFS(СВЦЭМ!$C$33:$C$776,СВЦЭМ!$A$33:$A$776,$A29,СВЦЭМ!$B$33:$B$776,T$11)+'СЕТ СН'!$F$12+СВЦЭМ!$D$10+'СЕТ СН'!$F$5-'СЕТ СН'!$F$20</f>
        <v>3050.0671740600001</v>
      </c>
      <c r="U29" s="36">
        <f>SUMIFS(СВЦЭМ!$C$33:$C$776,СВЦЭМ!$A$33:$A$776,$A29,СВЦЭМ!$B$33:$B$776,U$11)+'СЕТ СН'!$F$12+СВЦЭМ!$D$10+'СЕТ СН'!$F$5-'СЕТ СН'!$F$20</f>
        <v>3034.2481699600003</v>
      </c>
      <c r="V29" s="36">
        <f>SUMIFS(СВЦЭМ!$C$33:$C$776,СВЦЭМ!$A$33:$A$776,$A29,СВЦЭМ!$B$33:$B$776,V$11)+'СЕТ СН'!$F$12+СВЦЭМ!$D$10+'СЕТ СН'!$F$5-'СЕТ СН'!$F$20</f>
        <v>3038.8232938700003</v>
      </c>
      <c r="W29" s="36">
        <f>SUMIFS(СВЦЭМ!$C$33:$C$776,СВЦЭМ!$A$33:$A$776,$A29,СВЦЭМ!$B$33:$B$776,W$11)+'СЕТ СН'!$F$12+СВЦЭМ!$D$10+'СЕТ СН'!$F$5-'СЕТ СН'!$F$20</f>
        <v>3036.51675845</v>
      </c>
      <c r="X29" s="36">
        <f>SUMIFS(СВЦЭМ!$C$33:$C$776,СВЦЭМ!$A$33:$A$776,$A29,СВЦЭМ!$B$33:$B$776,X$11)+'СЕТ СН'!$F$12+СВЦЭМ!$D$10+'СЕТ СН'!$F$5-'СЕТ СН'!$F$20</f>
        <v>3050.6865571100002</v>
      </c>
      <c r="Y29" s="36">
        <f>SUMIFS(СВЦЭМ!$C$33:$C$776,СВЦЭМ!$A$33:$A$776,$A29,СВЦЭМ!$B$33:$B$776,Y$11)+'СЕТ СН'!$F$12+СВЦЭМ!$D$10+'СЕТ СН'!$F$5-'СЕТ СН'!$F$20</f>
        <v>3112.1324208300002</v>
      </c>
    </row>
    <row r="30" spans="1:25" ht="15.75" x14ac:dyDescent="0.2">
      <c r="A30" s="35">
        <f t="shared" si="0"/>
        <v>43665</v>
      </c>
      <c r="B30" s="36">
        <f>SUMIFS(СВЦЭМ!$C$33:$C$776,СВЦЭМ!$A$33:$A$776,$A30,СВЦЭМ!$B$33:$B$776,B$11)+'СЕТ СН'!$F$12+СВЦЭМ!$D$10+'СЕТ СН'!$F$5-'СЕТ СН'!$F$20</f>
        <v>3179.7196262100001</v>
      </c>
      <c r="C30" s="36">
        <f>SUMIFS(СВЦЭМ!$C$33:$C$776,СВЦЭМ!$A$33:$A$776,$A30,СВЦЭМ!$B$33:$B$776,C$11)+'СЕТ СН'!$F$12+СВЦЭМ!$D$10+'СЕТ СН'!$F$5-'СЕТ СН'!$F$20</f>
        <v>3182.34155349</v>
      </c>
      <c r="D30" s="36">
        <f>SUMIFS(СВЦЭМ!$C$33:$C$776,СВЦЭМ!$A$33:$A$776,$A30,СВЦЭМ!$B$33:$B$776,D$11)+'СЕТ СН'!$F$12+СВЦЭМ!$D$10+'СЕТ СН'!$F$5-'СЕТ СН'!$F$20</f>
        <v>3211.43847099</v>
      </c>
      <c r="E30" s="36">
        <f>SUMIFS(СВЦЭМ!$C$33:$C$776,СВЦЭМ!$A$33:$A$776,$A30,СВЦЭМ!$B$33:$B$776,E$11)+'СЕТ СН'!$F$12+СВЦЭМ!$D$10+'СЕТ СН'!$F$5-'СЕТ СН'!$F$20</f>
        <v>3227.7772640200001</v>
      </c>
      <c r="F30" s="36">
        <f>SUMIFS(СВЦЭМ!$C$33:$C$776,СВЦЭМ!$A$33:$A$776,$A30,СВЦЭМ!$B$33:$B$776,F$11)+'СЕТ СН'!$F$12+СВЦЭМ!$D$10+'СЕТ СН'!$F$5-'СЕТ СН'!$F$20</f>
        <v>3224.5006566900001</v>
      </c>
      <c r="G30" s="36">
        <f>SUMIFS(СВЦЭМ!$C$33:$C$776,СВЦЭМ!$A$33:$A$776,$A30,СВЦЭМ!$B$33:$B$776,G$11)+'СЕТ СН'!$F$12+СВЦЭМ!$D$10+'СЕТ СН'!$F$5-'СЕТ СН'!$F$20</f>
        <v>3216.0922342399999</v>
      </c>
      <c r="H30" s="36">
        <f>SUMIFS(СВЦЭМ!$C$33:$C$776,СВЦЭМ!$A$33:$A$776,$A30,СВЦЭМ!$B$33:$B$776,H$11)+'СЕТ СН'!$F$12+СВЦЭМ!$D$10+'СЕТ СН'!$F$5-'СЕТ СН'!$F$20</f>
        <v>3185.8092269500003</v>
      </c>
      <c r="I30" s="36">
        <f>SUMIFS(СВЦЭМ!$C$33:$C$776,СВЦЭМ!$A$33:$A$776,$A30,СВЦЭМ!$B$33:$B$776,I$11)+'СЕТ СН'!$F$12+СВЦЭМ!$D$10+'СЕТ СН'!$F$5-'СЕТ СН'!$F$20</f>
        <v>3155.5228654299999</v>
      </c>
      <c r="J30" s="36">
        <f>SUMIFS(СВЦЭМ!$C$33:$C$776,СВЦЭМ!$A$33:$A$776,$A30,СВЦЭМ!$B$33:$B$776,J$11)+'СЕТ СН'!$F$12+СВЦЭМ!$D$10+'СЕТ СН'!$F$5-'СЕТ СН'!$F$20</f>
        <v>3155.15235665</v>
      </c>
      <c r="K30" s="36">
        <f>SUMIFS(СВЦЭМ!$C$33:$C$776,СВЦЭМ!$A$33:$A$776,$A30,СВЦЭМ!$B$33:$B$776,K$11)+'СЕТ СН'!$F$12+СВЦЭМ!$D$10+'СЕТ СН'!$F$5-'СЕТ СН'!$F$20</f>
        <v>3127.9357410399998</v>
      </c>
      <c r="L30" s="36">
        <f>SUMIFS(СВЦЭМ!$C$33:$C$776,СВЦЭМ!$A$33:$A$776,$A30,СВЦЭМ!$B$33:$B$776,L$11)+'СЕТ СН'!$F$12+СВЦЭМ!$D$10+'СЕТ СН'!$F$5-'СЕТ СН'!$F$20</f>
        <v>3106.7373437800002</v>
      </c>
      <c r="M30" s="36">
        <f>SUMIFS(СВЦЭМ!$C$33:$C$776,СВЦЭМ!$A$33:$A$776,$A30,СВЦЭМ!$B$33:$B$776,M$11)+'СЕТ СН'!$F$12+СВЦЭМ!$D$10+'СЕТ СН'!$F$5-'СЕТ СН'!$F$20</f>
        <v>3108.4250931500001</v>
      </c>
      <c r="N30" s="36">
        <f>SUMIFS(СВЦЭМ!$C$33:$C$776,СВЦЭМ!$A$33:$A$776,$A30,СВЦЭМ!$B$33:$B$776,N$11)+'СЕТ СН'!$F$12+СВЦЭМ!$D$10+'СЕТ СН'!$F$5-'СЕТ СН'!$F$20</f>
        <v>3118.7830258700001</v>
      </c>
      <c r="O30" s="36">
        <f>SUMIFS(СВЦЭМ!$C$33:$C$776,СВЦЭМ!$A$33:$A$776,$A30,СВЦЭМ!$B$33:$B$776,O$11)+'СЕТ СН'!$F$12+СВЦЭМ!$D$10+'СЕТ СН'!$F$5-'СЕТ СН'!$F$20</f>
        <v>3121.1543755900002</v>
      </c>
      <c r="P30" s="36">
        <f>SUMIFS(СВЦЭМ!$C$33:$C$776,СВЦЭМ!$A$33:$A$776,$A30,СВЦЭМ!$B$33:$B$776,P$11)+'СЕТ СН'!$F$12+СВЦЭМ!$D$10+'СЕТ СН'!$F$5-'СЕТ СН'!$F$20</f>
        <v>3130.2418787900001</v>
      </c>
      <c r="Q30" s="36">
        <f>SUMIFS(СВЦЭМ!$C$33:$C$776,СВЦЭМ!$A$33:$A$776,$A30,СВЦЭМ!$B$33:$B$776,Q$11)+'СЕТ СН'!$F$12+СВЦЭМ!$D$10+'СЕТ СН'!$F$5-'СЕТ СН'!$F$20</f>
        <v>3131.7195952100001</v>
      </c>
      <c r="R30" s="36">
        <f>SUMIFS(СВЦЭМ!$C$33:$C$776,СВЦЭМ!$A$33:$A$776,$A30,СВЦЭМ!$B$33:$B$776,R$11)+'СЕТ СН'!$F$12+СВЦЭМ!$D$10+'СЕТ СН'!$F$5-'СЕТ СН'!$F$20</f>
        <v>3088.0319633600002</v>
      </c>
      <c r="S30" s="36">
        <f>SUMIFS(СВЦЭМ!$C$33:$C$776,СВЦЭМ!$A$33:$A$776,$A30,СВЦЭМ!$B$33:$B$776,S$11)+'СЕТ СН'!$F$12+СВЦЭМ!$D$10+'СЕТ СН'!$F$5-'СЕТ СН'!$F$20</f>
        <v>3069.98614559</v>
      </c>
      <c r="T30" s="36">
        <f>SUMIFS(СВЦЭМ!$C$33:$C$776,СВЦЭМ!$A$33:$A$776,$A30,СВЦЭМ!$B$33:$B$776,T$11)+'СЕТ СН'!$F$12+СВЦЭМ!$D$10+'СЕТ СН'!$F$5-'СЕТ СН'!$F$20</f>
        <v>3062.24103827</v>
      </c>
      <c r="U30" s="36">
        <f>SUMIFS(СВЦЭМ!$C$33:$C$776,СВЦЭМ!$A$33:$A$776,$A30,СВЦЭМ!$B$33:$B$776,U$11)+'СЕТ СН'!$F$12+СВЦЭМ!$D$10+'СЕТ СН'!$F$5-'СЕТ СН'!$F$20</f>
        <v>3056.2211871899999</v>
      </c>
      <c r="V30" s="36">
        <f>SUMIFS(СВЦЭМ!$C$33:$C$776,СВЦЭМ!$A$33:$A$776,$A30,СВЦЭМ!$B$33:$B$776,V$11)+'СЕТ СН'!$F$12+СВЦЭМ!$D$10+'СЕТ СН'!$F$5-'СЕТ СН'!$F$20</f>
        <v>3063.4508891800001</v>
      </c>
      <c r="W30" s="36">
        <f>SUMIFS(СВЦЭМ!$C$33:$C$776,СВЦЭМ!$A$33:$A$776,$A30,СВЦЭМ!$B$33:$B$776,W$11)+'СЕТ СН'!$F$12+СВЦЭМ!$D$10+'СЕТ СН'!$F$5-'СЕТ СН'!$F$20</f>
        <v>3058.8117033100002</v>
      </c>
      <c r="X30" s="36">
        <f>SUMIFS(СВЦЭМ!$C$33:$C$776,СВЦЭМ!$A$33:$A$776,$A30,СВЦЭМ!$B$33:$B$776,X$11)+'СЕТ СН'!$F$12+СВЦЭМ!$D$10+'СЕТ СН'!$F$5-'СЕТ СН'!$F$20</f>
        <v>3056.3189822499999</v>
      </c>
      <c r="Y30" s="36">
        <f>SUMIFS(СВЦЭМ!$C$33:$C$776,СВЦЭМ!$A$33:$A$776,$A30,СВЦЭМ!$B$33:$B$776,Y$11)+'СЕТ СН'!$F$12+СВЦЭМ!$D$10+'СЕТ СН'!$F$5-'СЕТ СН'!$F$20</f>
        <v>3075.6447862499999</v>
      </c>
    </row>
    <row r="31" spans="1:25" ht="15.75" x14ac:dyDescent="0.2">
      <c r="A31" s="35">
        <f t="shared" si="0"/>
        <v>43666</v>
      </c>
      <c r="B31" s="36">
        <f>SUMIFS(СВЦЭМ!$C$33:$C$776,СВЦЭМ!$A$33:$A$776,$A31,СВЦЭМ!$B$33:$B$776,B$11)+'СЕТ СН'!$F$12+СВЦЭМ!$D$10+'СЕТ СН'!$F$5-'СЕТ СН'!$F$20</f>
        <v>3104.4601780500002</v>
      </c>
      <c r="C31" s="36">
        <f>SUMIFS(СВЦЭМ!$C$33:$C$776,СВЦЭМ!$A$33:$A$776,$A31,СВЦЭМ!$B$33:$B$776,C$11)+'СЕТ СН'!$F$12+СВЦЭМ!$D$10+'СЕТ СН'!$F$5-'СЕТ СН'!$F$20</f>
        <v>3109.7078515800004</v>
      </c>
      <c r="D31" s="36">
        <f>SUMIFS(СВЦЭМ!$C$33:$C$776,СВЦЭМ!$A$33:$A$776,$A31,СВЦЭМ!$B$33:$B$776,D$11)+'СЕТ СН'!$F$12+СВЦЭМ!$D$10+'СЕТ СН'!$F$5-'СЕТ СН'!$F$20</f>
        <v>3114.9228781000002</v>
      </c>
      <c r="E31" s="36">
        <f>SUMIFS(СВЦЭМ!$C$33:$C$776,СВЦЭМ!$A$33:$A$776,$A31,СВЦЭМ!$B$33:$B$776,E$11)+'СЕТ СН'!$F$12+СВЦЭМ!$D$10+'СЕТ СН'!$F$5-'СЕТ СН'!$F$20</f>
        <v>3121.6090172200002</v>
      </c>
      <c r="F31" s="36">
        <f>SUMIFS(СВЦЭМ!$C$33:$C$776,СВЦЭМ!$A$33:$A$776,$A31,СВЦЭМ!$B$33:$B$776,F$11)+'СЕТ СН'!$F$12+СВЦЭМ!$D$10+'СЕТ СН'!$F$5-'СЕТ СН'!$F$20</f>
        <v>3128.3018645900002</v>
      </c>
      <c r="G31" s="36">
        <f>SUMIFS(СВЦЭМ!$C$33:$C$776,СВЦЭМ!$A$33:$A$776,$A31,СВЦЭМ!$B$33:$B$776,G$11)+'СЕТ СН'!$F$12+СВЦЭМ!$D$10+'СЕТ СН'!$F$5-'СЕТ СН'!$F$20</f>
        <v>3133.5637095500001</v>
      </c>
      <c r="H31" s="36">
        <f>SUMIFS(СВЦЭМ!$C$33:$C$776,СВЦЭМ!$A$33:$A$776,$A31,СВЦЭМ!$B$33:$B$776,H$11)+'СЕТ СН'!$F$12+СВЦЭМ!$D$10+'СЕТ СН'!$F$5-'СЕТ СН'!$F$20</f>
        <v>3123.45799003</v>
      </c>
      <c r="I31" s="36">
        <f>SUMIFS(СВЦЭМ!$C$33:$C$776,СВЦЭМ!$A$33:$A$776,$A31,СВЦЭМ!$B$33:$B$776,I$11)+'СЕТ СН'!$F$12+СВЦЭМ!$D$10+'СЕТ СН'!$F$5-'СЕТ СН'!$F$20</f>
        <v>3115.44475887</v>
      </c>
      <c r="J31" s="36">
        <f>SUMIFS(СВЦЭМ!$C$33:$C$776,СВЦЭМ!$A$33:$A$776,$A31,СВЦЭМ!$B$33:$B$776,J$11)+'СЕТ СН'!$F$12+СВЦЭМ!$D$10+'СЕТ СН'!$F$5-'СЕТ СН'!$F$20</f>
        <v>3098.90628238</v>
      </c>
      <c r="K31" s="36">
        <f>SUMIFS(СВЦЭМ!$C$33:$C$776,СВЦЭМ!$A$33:$A$776,$A31,СВЦЭМ!$B$33:$B$776,K$11)+'СЕТ СН'!$F$12+СВЦЭМ!$D$10+'СЕТ СН'!$F$5-'СЕТ СН'!$F$20</f>
        <v>3091.6761900500001</v>
      </c>
      <c r="L31" s="36">
        <f>SUMIFS(СВЦЭМ!$C$33:$C$776,СВЦЭМ!$A$33:$A$776,$A31,СВЦЭМ!$B$33:$B$776,L$11)+'СЕТ СН'!$F$12+СВЦЭМ!$D$10+'СЕТ СН'!$F$5-'СЕТ СН'!$F$20</f>
        <v>3085.7911086300001</v>
      </c>
      <c r="M31" s="36">
        <f>SUMIFS(СВЦЭМ!$C$33:$C$776,СВЦЭМ!$A$33:$A$776,$A31,СВЦЭМ!$B$33:$B$776,M$11)+'СЕТ СН'!$F$12+СВЦЭМ!$D$10+'СЕТ СН'!$F$5-'СЕТ СН'!$F$20</f>
        <v>3075.7518708100001</v>
      </c>
      <c r="N31" s="36">
        <f>SUMIFS(СВЦЭМ!$C$33:$C$776,СВЦЭМ!$A$33:$A$776,$A31,СВЦЭМ!$B$33:$B$776,N$11)+'СЕТ СН'!$F$12+СВЦЭМ!$D$10+'СЕТ СН'!$F$5-'СЕТ СН'!$F$20</f>
        <v>3081.5077754600002</v>
      </c>
      <c r="O31" s="36">
        <f>SUMIFS(СВЦЭМ!$C$33:$C$776,СВЦЭМ!$A$33:$A$776,$A31,СВЦЭМ!$B$33:$B$776,O$11)+'СЕТ СН'!$F$12+СВЦЭМ!$D$10+'СЕТ СН'!$F$5-'СЕТ СН'!$F$20</f>
        <v>3096.0432038899999</v>
      </c>
      <c r="P31" s="36">
        <f>SUMIFS(СВЦЭМ!$C$33:$C$776,СВЦЭМ!$A$33:$A$776,$A31,СВЦЭМ!$B$33:$B$776,P$11)+'СЕТ СН'!$F$12+СВЦЭМ!$D$10+'СЕТ СН'!$F$5-'СЕТ СН'!$F$20</f>
        <v>3110.85576287</v>
      </c>
      <c r="Q31" s="36">
        <f>SUMIFS(СВЦЭМ!$C$33:$C$776,СВЦЭМ!$A$33:$A$776,$A31,СВЦЭМ!$B$33:$B$776,Q$11)+'СЕТ СН'!$F$12+СВЦЭМ!$D$10+'СЕТ СН'!$F$5-'СЕТ СН'!$F$20</f>
        <v>3099.2581475300003</v>
      </c>
      <c r="R31" s="36">
        <f>SUMIFS(СВЦЭМ!$C$33:$C$776,СВЦЭМ!$A$33:$A$776,$A31,СВЦЭМ!$B$33:$B$776,R$11)+'СЕТ СН'!$F$12+СВЦЭМ!$D$10+'СЕТ СН'!$F$5-'СЕТ СН'!$F$20</f>
        <v>3062.5872497199998</v>
      </c>
      <c r="S31" s="36">
        <f>SUMIFS(СВЦЭМ!$C$33:$C$776,СВЦЭМ!$A$33:$A$776,$A31,СВЦЭМ!$B$33:$B$776,S$11)+'СЕТ СН'!$F$12+СВЦЭМ!$D$10+'СЕТ СН'!$F$5-'СЕТ СН'!$F$20</f>
        <v>3043.03333785</v>
      </c>
      <c r="T31" s="36">
        <f>SUMIFS(СВЦЭМ!$C$33:$C$776,СВЦЭМ!$A$33:$A$776,$A31,СВЦЭМ!$B$33:$B$776,T$11)+'СЕТ СН'!$F$12+СВЦЭМ!$D$10+'СЕТ СН'!$F$5-'СЕТ СН'!$F$20</f>
        <v>3029.4382420900001</v>
      </c>
      <c r="U31" s="36">
        <f>SUMIFS(СВЦЭМ!$C$33:$C$776,СВЦЭМ!$A$33:$A$776,$A31,СВЦЭМ!$B$33:$B$776,U$11)+'СЕТ СН'!$F$12+СВЦЭМ!$D$10+'СЕТ СН'!$F$5-'СЕТ СН'!$F$20</f>
        <v>3011.8960090099999</v>
      </c>
      <c r="V31" s="36">
        <f>SUMIFS(СВЦЭМ!$C$33:$C$776,СВЦЭМ!$A$33:$A$776,$A31,СВЦЭМ!$B$33:$B$776,V$11)+'СЕТ СН'!$F$12+СВЦЭМ!$D$10+'СЕТ СН'!$F$5-'СЕТ СН'!$F$20</f>
        <v>3006.97180798</v>
      </c>
      <c r="W31" s="36">
        <f>SUMIFS(СВЦЭМ!$C$33:$C$776,СВЦЭМ!$A$33:$A$776,$A31,СВЦЭМ!$B$33:$B$776,W$11)+'СЕТ СН'!$F$12+СВЦЭМ!$D$10+'СЕТ СН'!$F$5-'СЕТ СН'!$F$20</f>
        <v>3008.5586703899999</v>
      </c>
      <c r="X31" s="36">
        <f>SUMIFS(СВЦЭМ!$C$33:$C$776,СВЦЭМ!$A$33:$A$776,$A31,СВЦЭМ!$B$33:$B$776,X$11)+'СЕТ СН'!$F$12+СВЦЭМ!$D$10+'СЕТ СН'!$F$5-'СЕТ СН'!$F$20</f>
        <v>3016.5656048199999</v>
      </c>
      <c r="Y31" s="36">
        <f>SUMIFS(СВЦЭМ!$C$33:$C$776,СВЦЭМ!$A$33:$A$776,$A31,СВЦЭМ!$B$33:$B$776,Y$11)+'СЕТ СН'!$F$12+СВЦЭМ!$D$10+'СЕТ СН'!$F$5-'СЕТ СН'!$F$20</f>
        <v>3090.2762169100001</v>
      </c>
    </row>
    <row r="32" spans="1:25" ht="15.75" x14ac:dyDescent="0.2">
      <c r="A32" s="35">
        <f t="shared" si="0"/>
        <v>43667</v>
      </c>
      <c r="B32" s="36">
        <f>SUMIFS(СВЦЭМ!$C$33:$C$776,СВЦЭМ!$A$33:$A$776,$A32,СВЦЭМ!$B$33:$B$776,B$11)+'СЕТ СН'!$F$12+СВЦЭМ!$D$10+'СЕТ СН'!$F$5-'СЕТ СН'!$F$20</f>
        <v>3108.6985281500001</v>
      </c>
      <c r="C32" s="36">
        <f>SUMIFS(СВЦЭМ!$C$33:$C$776,СВЦЭМ!$A$33:$A$776,$A32,СВЦЭМ!$B$33:$B$776,C$11)+'СЕТ СН'!$F$12+СВЦЭМ!$D$10+'СЕТ СН'!$F$5-'СЕТ СН'!$F$20</f>
        <v>3138.1026513100001</v>
      </c>
      <c r="D32" s="36">
        <f>SUMIFS(СВЦЭМ!$C$33:$C$776,СВЦЭМ!$A$33:$A$776,$A32,СВЦЭМ!$B$33:$B$776,D$11)+'СЕТ СН'!$F$12+СВЦЭМ!$D$10+'СЕТ СН'!$F$5-'СЕТ СН'!$F$20</f>
        <v>3160.2141196100001</v>
      </c>
      <c r="E32" s="36">
        <f>SUMIFS(СВЦЭМ!$C$33:$C$776,СВЦЭМ!$A$33:$A$776,$A32,СВЦЭМ!$B$33:$B$776,E$11)+'СЕТ СН'!$F$12+СВЦЭМ!$D$10+'СЕТ СН'!$F$5-'СЕТ СН'!$F$20</f>
        <v>3161.4117331799998</v>
      </c>
      <c r="F32" s="36">
        <f>SUMIFS(СВЦЭМ!$C$33:$C$776,СВЦЭМ!$A$33:$A$776,$A32,СВЦЭМ!$B$33:$B$776,F$11)+'СЕТ СН'!$F$12+СВЦЭМ!$D$10+'СЕТ СН'!$F$5-'СЕТ СН'!$F$20</f>
        <v>3145.9620229400002</v>
      </c>
      <c r="G32" s="36">
        <f>SUMIFS(СВЦЭМ!$C$33:$C$776,СВЦЭМ!$A$33:$A$776,$A32,СВЦЭМ!$B$33:$B$776,G$11)+'СЕТ СН'!$F$12+СВЦЭМ!$D$10+'СЕТ СН'!$F$5-'СЕТ СН'!$F$20</f>
        <v>3149.8757786900001</v>
      </c>
      <c r="H32" s="36">
        <f>SUMIFS(СВЦЭМ!$C$33:$C$776,СВЦЭМ!$A$33:$A$776,$A32,СВЦЭМ!$B$33:$B$776,H$11)+'СЕТ СН'!$F$12+СВЦЭМ!$D$10+'СЕТ СН'!$F$5-'СЕТ СН'!$F$20</f>
        <v>3152.2759163400001</v>
      </c>
      <c r="I32" s="36">
        <f>SUMIFS(СВЦЭМ!$C$33:$C$776,СВЦЭМ!$A$33:$A$776,$A32,СВЦЭМ!$B$33:$B$776,I$11)+'СЕТ СН'!$F$12+СВЦЭМ!$D$10+'СЕТ СН'!$F$5-'СЕТ СН'!$F$20</f>
        <v>3151.7156806200001</v>
      </c>
      <c r="J32" s="36">
        <f>SUMIFS(СВЦЭМ!$C$33:$C$776,СВЦЭМ!$A$33:$A$776,$A32,СВЦЭМ!$B$33:$B$776,J$11)+'СЕТ СН'!$F$12+СВЦЭМ!$D$10+'СЕТ СН'!$F$5-'СЕТ СН'!$F$20</f>
        <v>3132.2514279800002</v>
      </c>
      <c r="K32" s="36">
        <f>SUMIFS(СВЦЭМ!$C$33:$C$776,СВЦЭМ!$A$33:$A$776,$A32,СВЦЭМ!$B$33:$B$776,K$11)+'СЕТ СН'!$F$12+СВЦЭМ!$D$10+'СЕТ СН'!$F$5-'СЕТ СН'!$F$20</f>
        <v>3095.36143098</v>
      </c>
      <c r="L32" s="36">
        <f>SUMIFS(СВЦЭМ!$C$33:$C$776,СВЦЭМ!$A$33:$A$776,$A32,СВЦЭМ!$B$33:$B$776,L$11)+'СЕТ СН'!$F$12+СВЦЭМ!$D$10+'СЕТ СН'!$F$5-'СЕТ СН'!$F$20</f>
        <v>3077.6795326500001</v>
      </c>
      <c r="M32" s="36">
        <f>SUMIFS(СВЦЭМ!$C$33:$C$776,СВЦЭМ!$A$33:$A$776,$A32,СВЦЭМ!$B$33:$B$776,M$11)+'СЕТ СН'!$F$12+СВЦЭМ!$D$10+'СЕТ СН'!$F$5-'СЕТ СН'!$F$20</f>
        <v>3068.0709111300002</v>
      </c>
      <c r="N32" s="36">
        <f>SUMIFS(СВЦЭМ!$C$33:$C$776,СВЦЭМ!$A$33:$A$776,$A32,СВЦЭМ!$B$33:$B$776,N$11)+'СЕТ СН'!$F$12+СВЦЭМ!$D$10+'СЕТ СН'!$F$5-'СЕТ СН'!$F$20</f>
        <v>3066.2469878299999</v>
      </c>
      <c r="O32" s="36">
        <f>SUMIFS(СВЦЭМ!$C$33:$C$776,СВЦЭМ!$A$33:$A$776,$A32,СВЦЭМ!$B$33:$B$776,O$11)+'СЕТ СН'!$F$12+СВЦЭМ!$D$10+'СЕТ СН'!$F$5-'СЕТ СН'!$F$20</f>
        <v>3073.3635534300001</v>
      </c>
      <c r="P32" s="36">
        <f>SUMIFS(СВЦЭМ!$C$33:$C$776,СВЦЭМ!$A$33:$A$776,$A32,СВЦЭМ!$B$33:$B$776,P$11)+'СЕТ СН'!$F$12+СВЦЭМ!$D$10+'СЕТ СН'!$F$5-'СЕТ СН'!$F$20</f>
        <v>3078.9580527200001</v>
      </c>
      <c r="Q32" s="36">
        <f>SUMIFS(СВЦЭМ!$C$33:$C$776,СВЦЭМ!$A$33:$A$776,$A32,СВЦЭМ!$B$33:$B$776,Q$11)+'СЕТ СН'!$F$12+СВЦЭМ!$D$10+'СЕТ СН'!$F$5-'СЕТ СН'!$F$20</f>
        <v>3076.8242100799998</v>
      </c>
      <c r="R32" s="36">
        <f>SUMIFS(СВЦЭМ!$C$33:$C$776,СВЦЭМ!$A$33:$A$776,$A32,СВЦЭМ!$B$33:$B$776,R$11)+'СЕТ СН'!$F$12+СВЦЭМ!$D$10+'СЕТ СН'!$F$5-'СЕТ СН'!$F$20</f>
        <v>3029.2342877199999</v>
      </c>
      <c r="S32" s="36">
        <f>SUMIFS(СВЦЭМ!$C$33:$C$776,СВЦЭМ!$A$33:$A$776,$A32,СВЦЭМ!$B$33:$B$776,S$11)+'СЕТ СН'!$F$12+СВЦЭМ!$D$10+'СЕТ СН'!$F$5-'СЕТ СН'!$F$20</f>
        <v>2999.0436897200002</v>
      </c>
      <c r="T32" s="36">
        <f>SUMIFS(СВЦЭМ!$C$33:$C$776,СВЦЭМ!$A$33:$A$776,$A32,СВЦЭМ!$B$33:$B$776,T$11)+'СЕТ СН'!$F$12+СВЦЭМ!$D$10+'СЕТ СН'!$F$5-'СЕТ СН'!$F$20</f>
        <v>3000.0352819999998</v>
      </c>
      <c r="U32" s="36">
        <f>SUMIFS(СВЦЭМ!$C$33:$C$776,СВЦЭМ!$A$33:$A$776,$A32,СВЦЭМ!$B$33:$B$776,U$11)+'СЕТ СН'!$F$12+СВЦЭМ!$D$10+'СЕТ СН'!$F$5-'СЕТ СН'!$F$20</f>
        <v>2985.0925214500003</v>
      </c>
      <c r="V32" s="36">
        <f>SUMIFS(СВЦЭМ!$C$33:$C$776,СВЦЭМ!$A$33:$A$776,$A32,СВЦЭМ!$B$33:$B$776,V$11)+'СЕТ СН'!$F$12+СВЦЭМ!$D$10+'СЕТ СН'!$F$5-'СЕТ СН'!$F$20</f>
        <v>2974.5651315099999</v>
      </c>
      <c r="W32" s="36">
        <f>SUMIFS(СВЦЭМ!$C$33:$C$776,СВЦЭМ!$A$33:$A$776,$A32,СВЦЭМ!$B$33:$B$776,W$11)+'СЕТ СН'!$F$12+СВЦЭМ!$D$10+'СЕТ СН'!$F$5-'СЕТ СН'!$F$20</f>
        <v>2987.0206717400001</v>
      </c>
      <c r="X32" s="36">
        <f>SUMIFS(СВЦЭМ!$C$33:$C$776,СВЦЭМ!$A$33:$A$776,$A32,СВЦЭМ!$B$33:$B$776,X$11)+'СЕТ СН'!$F$12+СВЦЭМ!$D$10+'СЕТ СН'!$F$5-'СЕТ СН'!$F$20</f>
        <v>3003.2584673400002</v>
      </c>
      <c r="Y32" s="36">
        <f>SUMIFS(СВЦЭМ!$C$33:$C$776,СВЦЭМ!$A$33:$A$776,$A32,СВЦЭМ!$B$33:$B$776,Y$11)+'СЕТ СН'!$F$12+СВЦЭМ!$D$10+'СЕТ СН'!$F$5-'СЕТ СН'!$F$20</f>
        <v>3079.2107858899999</v>
      </c>
    </row>
    <row r="33" spans="1:25" ht="15.75" x14ac:dyDescent="0.2">
      <c r="A33" s="35">
        <f t="shared" si="0"/>
        <v>43668</v>
      </c>
      <c r="B33" s="36">
        <f>SUMIFS(СВЦЭМ!$C$33:$C$776,СВЦЭМ!$A$33:$A$776,$A33,СВЦЭМ!$B$33:$B$776,B$11)+'СЕТ СН'!$F$12+СВЦЭМ!$D$10+'СЕТ СН'!$F$5-'СЕТ СН'!$F$20</f>
        <v>3106.8538356899999</v>
      </c>
      <c r="C33" s="36">
        <f>SUMIFS(СВЦЭМ!$C$33:$C$776,СВЦЭМ!$A$33:$A$776,$A33,СВЦЭМ!$B$33:$B$776,C$11)+'СЕТ СН'!$F$12+СВЦЭМ!$D$10+'СЕТ СН'!$F$5-'СЕТ СН'!$F$20</f>
        <v>3156.3662775399998</v>
      </c>
      <c r="D33" s="36">
        <f>SUMIFS(СВЦЭМ!$C$33:$C$776,СВЦЭМ!$A$33:$A$776,$A33,СВЦЭМ!$B$33:$B$776,D$11)+'СЕТ СН'!$F$12+СВЦЭМ!$D$10+'СЕТ СН'!$F$5-'СЕТ СН'!$F$20</f>
        <v>3183.3476322300003</v>
      </c>
      <c r="E33" s="36">
        <f>SUMIFS(СВЦЭМ!$C$33:$C$776,СВЦЭМ!$A$33:$A$776,$A33,СВЦЭМ!$B$33:$B$776,E$11)+'СЕТ СН'!$F$12+СВЦЭМ!$D$10+'СЕТ СН'!$F$5-'СЕТ СН'!$F$20</f>
        <v>3182.87247647</v>
      </c>
      <c r="F33" s="36">
        <f>SUMIFS(СВЦЭМ!$C$33:$C$776,СВЦЭМ!$A$33:$A$776,$A33,СВЦЭМ!$B$33:$B$776,F$11)+'СЕТ СН'!$F$12+СВЦЭМ!$D$10+'СЕТ СН'!$F$5-'СЕТ СН'!$F$20</f>
        <v>3178.4459571300004</v>
      </c>
      <c r="G33" s="36">
        <f>SUMIFS(СВЦЭМ!$C$33:$C$776,СВЦЭМ!$A$33:$A$776,$A33,СВЦЭМ!$B$33:$B$776,G$11)+'СЕТ СН'!$F$12+СВЦЭМ!$D$10+'СЕТ СН'!$F$5-'СЕТ СН'!$F$20</f>
        <v>3163.7691097100001</v>
      </c>
      <c r="H33" s="36">
        <f>SUMIFS(СВЦЭМ!$C$33:$C$776,СВЦЭМ!$A$33:$A$776,$A33,СВЦЭМ!$B$33:$B$776,H$11)+'СЕТ СН'!$F$12+СВЦЭМ!$D$10+'СЕТ СН'!$F$5-'СЕТ СН'!$F$20</f>
        <v>3133.5696527300001</v>
      </c>
      <c r="I33" s="36">
        <f>SUMIFS(СВЦЭМ!$C$33:$C$776,СВЦЭМ!$A$33:$A$776,$A33,СВЦЭМ!$B$33:$B$776,I$11)+'СЕТ СН'!$F$12+СВЦЭМ!$D$10+'СЕТ СН'!$F$5-'СЕТ СН'!$F$20</f>
        <v>3121.49139767</v>
      </c>
      <c r="J33" s="36">
        <f>SUMIFS(СВЦЭМ!$C$33:$C$776,СВЦЭМ!$A$33:$A$776,$A33,СВЦЭМ!$B$33:$B$776,J$11)+'СЕТ СН'!$F$12+СВЦЭМ!$D$10+'СЕТ СН'!$F$5-'СЕТ СН'!$F$20</f>
        <v>3129.4307262900002</v>
      </c>
      <c r="K33" s="36">
        <f>SUMIFS(СВЦЭМ!$C$33:$C$776,СВЦЭМ!$A$33:$A$776,$A33,СВЦЭМ!$B$33:$B$776,K$11)+'СЕТ СН'!$F$12+СВЦЭМ!$D$10+'СЕТ СН'!$F$5-'СЕТ СН'!$F$20</f>
        <v>3134.73338904</v>
      </c>
      <c r="L33" s="36">
        <f>SUMIFS(СВЦЭМ!$C$33:$C$776,СВЦЭМ!$A$33:$A$776,$A33,СВЦЭМ!$B$33:$B$776,L$11)+'СЕТ СН'!$F$12+СВЦЭМ!$D$10+'СЕТ СН'!$F$5-'СЕТ СН'!$F$20</f>
        <v>3134.4680142900002</v>
      </c>
      <c r="M33" s="36">
        <f>SUMIFS(СВЦЭМ!$C$33:$C$776,СВЦЭМ!$A$33:$A$776,$A33,СВЦЭМ!$B$33:$B$776,M$11)+'СЕТ СН'!$F$12+СВЦЭМ!$D$10+'СЕТ СН'!$F$5-'СЕТ СН'!$F$20</f>
        <v>3127.0725804799999</v>
      </c>
      <c r="N33" s="36">
        <f>SUMIFS(СВЦЭМ!$C$33:$C$776,СВЦЭМ!$A$33:$A$776,$A33,СВЦЭМ!$B$33:$B$776,N$11)+'СЕТ СН'!$F$12+СВЦЭМ!$D$10+'СЕТ СН'!$F$5-'СЕТ СН'!$F$20</f>
        <v>3114.9450504200004</v>
      </c>
      <c r="O33" s="36">
        <f>SUMIFS(СВЦЭМ!$C$33:$C$776,СВЦЭМ!$A$33:$A$776,$A33,СВЦЭМ!$B$33:$B$776,O$11)+'СЕТ СН'!$F$12+СВЦЭМ!$D$10+'СЕТ СН'!$F$5-'СЕТ СН'!$F$20</f>
        <v>3115.3625677499999</v>
      </c>
      <c r="P33" s="36">
        <f>SUMIFS(СВЦЭМ!$C$33:$C$776,СВЦЭМ!$A$33:$A$776,$A33,СВЦЭМ!$B$33:$B$776,P$11)+'СЕТ СН'!$F$12+СВЦЭМ!$D$10+'СЕТ СН'!$F$5-'СЕТ СН'!$F$20</f>
        <v>3123.3031126700002</v>
      </c>
      <c r="Q33" s="36">
        <f>SUMIFS(СВЦЭМ!$C$33:$C$776,СВЦЭМ!$A$33:$A$776,$A33,СВЦЭМ!$B$33:$B$776,Q$11)+'СЕТ СН'!$F$12+СВЦЭМ!$D$10+'СЕТ СН'!$F$5-'СЕТ СН'!$F$20</f>
        <v>3131.4522326800002</v>
      </c>
      <c r="R33" s="36">
        <f>SUMIFS(СВЦЭМ!$C$33:$C$776,СВЦЭМ!$A$33:$A$776,$A33,СВЦЭМ!$B$33:$B$776,R$11)+'СЕТ СН'!$F$12+СВЦЭМ!$D$10+'СЕТ СН'!$F$5-'СЕТ СН'!$F$20</f>
        <v>3081.6338779100001</v>
      </c>
      <c r="S33" s="36">
        <f>SUMIFS(СВЦЭМ!$C$33:$C$776,СВЦЭМ!$A$33:$A$776,$A33,СВЦЭМ!$B$33:$B$776,S$11)+'СЕТ СН'!$F$12+СВЦЭМ!$D$10+'СЕТ СН'!$F$5-'СЕТ СН'!$F$20</f>
        <v>3053.5657630200003</v>
      </c>
      <c r="T33" s="36">
        <f>SUMIFS(СВЦЭМ!$C$33:$C$776,СВЦЭМ!$A$33:$A$776,$A33,СВЦЭМ!$B$33:$B$776,T$11)+'СЕТ СН'!$F$12+СВЦЭМ!$D$10+'СЕТ СН'!$F$5-'СЕТ СН'!$F$20</f>
        <v>3053.45113704</v>
      </c>
      <c r="U33" s="36">
        <f>SUMIFS(СВЦЭМ!$C$33:$C$776,СВЦЭМ!$A$33:$A$776,$A33,СВЦЭМ!$B$33:$B$776,U$11)+'СЕТ СН'!$F$12+СВЦЭМ!$D$10+'СЕТ СН'!$F$5-'СЕТ СН'!$F$20</f>
        <v>3052.0177585700003</v>
      </c>
      <c r="V33" s="36">
        <f>SUMIFS(СВЦЭМ!$C$33:$C$776,СВЦЭМ!$A$33:$A$776,$A33,СВЦЭМ!$B$33:$B$776,V$11)+'СЕТ СН'!$F$12+СВЦЭМ!$D$10+'СЕТ СН'!$F$5-'СЕТ СН'!$F$20</f>
        <v>3050.2483627500001</v>
      </c>
      <c r="W33" s="36">
        <f>SUMIFS(СВЦЭМ!$C$33:$C$776,СВЦЭМ!$A$33:$A$776,$A33,СВЦЭМ!$B$33:$B$776,W$11)+'СЕТ СН'!$F$12+СВЦЭМ!$D$10+'СЕТ СН'!$F$5-'СЕТ СН'!$F$20</f>
        <v>3063.1015758100002</v>
      </c>
      <c r="X33" s="36">
        <f>SUMIFS(СВЦЭМ!$C$33:$C$776,СВЦЭМ!$A$33:$A$776,$A33,СВЦЭМ!$B$33:$B$776,X$11)+'СЕТ СН'!$F$12+СВЦЭМ!$D$10+'СЕТ СН'!$F$5-'СЕТ СН'!$F$20</f>
        <v>3088.6398066100001</v>
      </c>
      <c r="Y33" s="36">
        <f>SUMIFS(СВЦЭМ!$C$33:$C$776,СВЦЭМ!$A$33:$A$776,$A33,СВЦЭМ!$B$33:$B$776,Y$11)+'СЕТ СН'!$F$12+СВЦЭМ!$D$10+'СЕТ СН'!$F$5-'СЕТ СН'!$F$20</f>
        <v>3191.6444064500001</v>
      </c>
    </row>
    <row r="34" spans="1:25" ht="15.75" x14ac:dyDescent="0.2">
      <c r="A34" s="35">
        <f t="shared" si="0"/>
        <v>43669</v>
      </c>
      <c r="B34" s="36">
        <f>SUMIFS(СВЦЭМ!$C$33:$C$776,СВЦЭМ!$A$33:$A$776,$A34,СВЦЭМ!$B$33:$B$776,B$11)+'СЕТ СН'!$F$12+СВЦЭМ!$D$10+'СЕТ СН'!$F$5-'СЕТ СН'!$F$20</f>
        <v>3197.2747078100001</v>
      </c>
      <c r="C34" s="36">
        <f>SUMIFS(СВЦЭМ!$C$33:$C$776,СВЦЭМ!$A$33:$A$776,$A34,СВЦЭМ!$B$33:$B$776,C$11)+'СЕТ СН'!$F$12+СВЦЭМ!$D$10+'СЕТ СН'!$F$5-'СЕТ СН'!$F$20</f>
        <v>3242.23940821</v>
      </c>
      <c r="D34" s="36">
        <f>SUMIFS(СВЦЭМ!$C$33:$C$776,СВЦЭМ!$A$33:$A$776,$A34,СВЦЭМ!$B$33:$B$776,D$11)+'СЕТ СН'!$F$12+СВЦЭМ!$D$10+'СЕТ СН'!$F$5-'СЕТ СН'!$F$20</f>
        <v>3273.86436314</v>
      </c>
      <c r="E34" s="36">
        <f>SUMIFS(СВЦЭМ!$C$33:$C$776,СВЦЭМ!$A$33:$A$776,$A34,СВЦЭМ!$B$33:$B$776,E$11)+'СЕТ СН'!$F$12+СВЦЭМ!$D$10+'СЕТ СН'!$F$5-'СЕТ СН'!$F$20</f>
        <v>3286.3423638600002</v>
      </c>
      <c r="F34" s="36">
        <f>SUMIFS(СВЦЭМ!$C$33:$C$776,СВЦЭМ!$A$33:$A$776,$A34,СВЦЭМ!$B$33:$B$776,F$11)+'СЕТ СН'!$F$12+СВЦЭМ!$D$10+'СЕТ СН'!$F$5-'СЕТ СН'!$F$20</f>
        <v>3286.8968128699998</v>
      </c>
      <c r="G34" s="36">
        <f>SUMIFS(СВЦЭМ!$C$33:$C$776,СВЦЭМ!$A$33:$A$776,$A34,СВЦЭМ!$B$33:$B$776,G$11)+'СЕТ СН'!$F$12+СВЦЭМ!$D$10+'СЕТ СН'!$F$5-'СЕТ СН'!$F$20</f>
        <v>3265.4831384500003</v>
      </c>
      <c r="H34" s="36">
        <f>SUMIFS(СВЦЭМ!$C$33:$C$776,СВЦЭМ!$A$33:$A$776,$A34,СВЦЭМ!$B$33:$B$776,H$11)+'СЕТ СН'!$F$12+СВЦЭМ!$D$10+'СЕТ СН'!$F$5-'СЕТ СН'!$F$20</f>
        <v>3231.1241060699999</v>
      </c>
      <c r="I34" s="36">
        <f>SUMIFS(СВЦЭМ!$C$33:$C$776,СВЦЭМ!$A$33:$A$776,$A34,СВЦЭМ!$B$33:$B$776,I$11)+'СЕТ СН'!$F$12+СВЦЭМ!$D$10+'СЕТ СН'!$F$5-'СЕТ СН'!$F$20</f>
        <v>3185.6980641800001</v>
      </c>
      <c r="J34" s="36">
        <f>SUMIFS(СВЦЭМ!$C$33:$C$776,СВЦЭМ!$A$33:$A$776,$A34,СВЦЭМ!$B$33:$B$776,J$11)+'СЕТ СН'!$F$12+СВЦЭМ!$D$10+'СЕТ СН'!$F$5-'СЕТ СН'!$F$20</f>
        <v>3165.63657113</v>
      </c>
      <c r="K34" s="36">
        <f>SUMIFS(СВЦЭМ!$C$33:$C$776,СВЦЭМ!$A$33:$A$776,$A34,СВЦЭМ!$B$33:$B$776,K$11)+'СЕТ СН'!$F$12+СВЦЭМ!$D$10+'СЕТ СН'!$F$5-'СЕТ СН'!$F$20</f>
        <v>3108.47337711</v>
      </c>
      <c r="L34" s="36">
        <f>SUMIFS(СВЦЭМ!$C$33:$C$776,СВЦЭМ!$A$33:$A$776,$A34,СВЦЭМ!$B$33:$B$776,L$11)+'СЕТ СН'!$F$12+СВЦЭМ!$D$10+'СЕТ СН'!$F$5-'СЕТ СН'!$F$20</f>
        <v>3115.37181551</v>
      </c>
      <c r="M34" s="36">
        <f>SUMIFS(СВЦЭМ!$C$33:$C$776,СВЦЭМ!$A$33:$A$776,$A34,СВЦЭМ!$B$33:$B$776,M$11)+'СЕТ СН'!$F$12+СВЦЭМ!$D$10+'СЕТ СН'!$F$5-'СЕТ СН'!$F$20</f>
        <v>3122.52193145</v>
      </c>
      <c r="N34" s="36">
        <f>SUMIFS(СВЦЭМ!$C$33:$C$776,СВЦЭМ!$A$33:$A$776,$A34,СВЦЭМ!$B$33:$B$776,N$11)+'СЕТ СН'!$F$12+СВЦЭМ!$D$10+'СЕТ СН'!$F$5-'СЕТ СН'!$F$20</f>
        <v>3127.9657864800001</v>
      </c>
      <c r="O34" s="36">
        <f>SUMIFS(СВЦЭМ!$C$33:$C$776,СВЦЭМ!$A$33:$A$776,$A34,СВЦЭМ!$B$33:$B$776,O$11)+'СЕТ СН'!$F$12+СВЦЭМ!$D$10+'СЕТ СН'!$F$5-'СЕТ СН'!$F$20</f>
        <v>3139.0322951100002</v>
      </c>
      <c r="P34" s="36">
        <f>SUMIFS(СВЦЭМ!$C$33:$C$776,СВЦЭМ!$A$33:$A$776,$A34,СВЦЭМ!$B$33:$B$776,P$11)+'СЕТ СН'!$F$12+СВЦЭМ!$D$10+'СЕТ СН'!$F$5-'СЕТ СН'!$F$20</f>
        <v>3141.2017618099999</v>
      </c>
      <c r="Q34" s="36">
        <f>SUMIFS(СВЦЭМ!$C$33:$C$776,СВЦЭМ!$A$33:$A$776,$A34,СВЦЭМ!$B$33:$B$776,Q$11)+'СЕТ СН'!$F$12+СВЦЭМ!$D$10+'СЕТ СН'!$F$5-'СЕТ СН'!$F$20</f>
        <v>3146.7571110700001</v>
      </c>
      <c r="R34" s="36">
        <f>SUMIFS(СВЦЭМ!$C$33:$C$776,СВЦЭМ!$A$33:$A$776,$A34,СВЦЭМ!$B$33:$B$776,R$11)+'СЕТ СН'!$F$12+СВЦЭМ!$D$10+'СЕТ СН'!$F$5-'СЕТ СН'!$F$20</f>
        <v>3094.78742543</v>
      </c>
      <c r="S34" s="36">
        <f>SUMIFS(СВЦЭМ!$C$33:$C$776,СВЦЭМ!$A$33:$A$776,$A34,СВЦЭМ!$B$33:$B$776,S$11)+'СЕТ СН'!$F$12+СВЦЭМ!$D$10+'СЕТ СН'!$F$5-'СЕТ СН'!$F$20</f>
        <v>3061.04383904</v>
      </c>
      <c r="T34" s="36">
        <f>SUMIFS(СВЦЭМ!$C$33:$C$776,СВЦЭМ!$A$33:$A$776,$A34,СВЦЭМ!$B$33:$B$776,T$11)+'СЕТ СН'!$F$12+СВЦЭМ!$D$10+'СЕТ СН'!$F$5-'СЕТ СН'!$F$20</f>
        <v>3059.0576643100003</v>
      </c>
      <c r="U34" s="36">
        <f>SUMIFS(СВЦЭМ!$C$33:$C$776,СВЦЭМ!$A$33:$A$776,$A34,СВЦЭМ!$B$33:$B$776,U$11)+'СЕТ СН'!$F$12+СВЦЭМ!$D$10+'СЕТ СН'!$F$5-'СЕТ СН'!$F$20</f>
        <v>3060.0172949600001</v>
      </c>
      <c r="V34" s="36">
        <f>SUMIFS(СВЦЭМ!$C$33:$C$776,СВЦЭМ!$A$33:$A$776,$A34,СВЦЭМ!$B$33:$B$776,V$11)+'СЕТ СН'!$F$12+СВЦЭМ!$D$10+'СЕТ СН'!$F$5-'СЕТ СН'!$F$20</f>
        <v>3063.6399511</v>
      </c>
      <c r="W34" s="36">
        <f>SUMIFS(СВЦЭМ!$C$33:$C$776,СВЦЭМ!$A$33:$A$776,$A34,СВЦЭМ!$B$33:$B$776,W$11)+'СЕТ СН'!$F$12+СВЦЭМ!$D$10+'СЕТ СН'!$F$5-'СЕТ СН'!$F$20</f>
        <v>3061.6327197700002</v>
      </c>
      <c r="X34" s="36">
        <f>SUMIFS(СВЦЭМ!$C$33:$C$776,СВЦЭМ!$A$33:$A$776,$A34,СВЦЭМ!$B$33:$B$776,X$11)+'СЕТ СН'!$F$12+СВЦЭМ!$D$10+'СЕТ СН'!$F$5-'СЕТ СН'!$F$20</f>
        <v>3061.36579957</v>
      </c>
      <c r="Y34" s="36">
        <f>SUMIFS(СВЦЭМ!$C$33:$C$776,СВЦЭМ!$A$33:$A$776,$A34,СВЦЭМ!$B$33:$B$776,Y$11)+'СЕТ СН'!$F$12+СВЦЭМ!$D$10+'СЕТ СН'!$F$5-'СЕТ СН'!$F$20</f>
        <v>3101.6494070600002</v>
      </c>
    </row>
    <row r="35" spans="1:25" ht="15.75" x14ac:dyDescent="0.2">
      <c r="A35" s="35">
        <f t="shared" si="0"/>
        <v>43670</v>
      </c>
      <c r="B35" s="36">
        <f>SUMIFS(СВЦЭМ!$C$33:$C$776,СВЦЭМ!$A$33:$A$776,$A35,СВЦЭМ!$B$33:$B$776,B$11)+'СЕТ СН'!$F$12+СВЦЭМ!$D$10+'СЕТ СН'!$F$5-'СЕТ СН'!$F$20</f>
        <v>3142.7766484799999</v>
      </c>
      <c r="C35" s="36">
        <f>SUMIFS(СВЦЭМ!$C$33:$C$776,СВЦЭМ!$A$33:$A$776,$A35,СВЦЭМ!$B$33:$B$776,C$11)+'СЕТ СН'!$F$12+СВЦЭМ!$D$10+'СЕТ СН'!$F$5-'СЕТ СН'!$F$20</f>
        <v>3170.3081677</v>
      </c>
      <c r="D35" s="36">
        <f>SUMIFS(СВЦЭМ!$C$33:$C$776,СВЦЭМ!$A$33:$A$776,$A35,СВЦЭМ!$B$33:$B$776,D$11)+'СЕТ СН'!$F$12+СВЦЭМ!$D$10+'СЕТ СН'!$F$5-'СЕТ СН'!$F$20</f>
        <v>3202.9459909300003</v>
      </c>
      <c r="E35" s="36">
        <f>SUMIFS(СВЦЭМ!$C$33:$C$776,СВЦЭМ!$A$33:$A$776,$A35,СВЦЭМ!$B$33:$B$776,E$11)+'СЕТ СН'!$F$12+СВЦЭМ!$D$10+'СЕТ СН'!$F$5-'СЕТ СН'!$F$20</f>
        <v>3219.3570277700001</v>
      </c>
      <c r="F35" s="36">
        <f>SUMIFS(СВЦЭМ!$C$33:$C$776,СВЦЭМ!$A$33:$A$776,$A35,СВЦЭМ!$B$33:$B$776,F$11)+'СЕТ СН'!$F$12+СВЦЭМ!$D$10+'СЕТ СН'!$F$5-'СЕТ СН'!$F$20</f>
        <v>3214.2808281400003</v>
      </c>
      <c r="G35" s="36">
        <f>SUMIFS(СВЦЭМ!$C$33:$C$776,СВЦЭМ!$A$33:$A$776,$A35,СВЦЭМ!$B$33:$B$776,G$11)+'СЕТ СН'!$F$12+СВЦЭМ!$D$10+'СЕТ СН'!$F$5-'СЕТ СН'!$F$20</f>
        <v>3211.0436184999999</v>
      </c>
      <c r="H35" s="36">
        <f>SUMIFS(СВЦЭМ!$C$33:$C$776,СВЦЭМ!$A$33:$A$776,$A35,СВЦЭМ!$B$33:$B$776,H$11)+'СЕТ СН'!$F$12+СВЦЭМ!$D$10+'СЕТ СН'!$F$5-'СЕТ СН'!$F$20</f>
        <v>3184.6821310200003</v>
      </c>
      <c r="I35" s="36">
        <f>SUMIFS(СВЦЭМ!$C$33:$C$776,СВЦЭМ!$A$33:$A$776,$A35,СВЦЭМ!$B$33:$B$776,I$11)+'СЕТ СН'!$F$12+СВЦЭМ!$D$10+'СЕТ СН'!$F$5-'СЕТ СН'!$F$20</f>
        <v>3161.2381485200003</v>
      </c>
      <c r="J35" s="36">
        <f>SUMIFS(СВЦЭМ!$C$33:$C$776,СВЦЭМ!$A$33:$A$776,$A35,СВЦЭМ!$B$33:$B$776,J$11)+'СЕТ СН'!$F$12+СВЦЭМ!$D$10+'СЕТ СН'!$F$5-'СЕТ СН'!$F$20</f>
        <v>3150.73025938</v>
      </c>
      <c r="K35" s="36">
        <f>SUMIFS(СВЦЭМ!$C$33:$C$776,СВЦЭМ!$A$33:$A$776,$A35,СВЦЭМ!$B$33:$B$776,K$11)+'СЕТ СН'!$F$12+СВЦЭМ!$D$10+'СЕТ СН'!$F$5-'СЕТ СН'!$F$20</f>
        <v>3150.9859560899999</v>
      </c>
      <c r="L35" s="36">
        <f>SUMIFS(СВЦЭМ!$C$33:$C$776,СВЦЭМ!$A$33:$A$776,$A35,СВЦЭМ!$B$33:$B$776,L$11)+'СЕТ СН'!$F$12+СВЦЭМ!$D$10+'СЕТ СН'!$F$5-'СЕТ СН'!$F$20</f>
        <v>3155.9084494100002</v>
      </c>
      <c r="M35" s="36">
        <f>SUMIFS(СВЦЭМ!$C$33:$C$776,СВЦЭМ!$A$33:$A$776,$A35,СВЦЭМ!$B$33:$B$776,M$11)+'СЕТ СН'!$F$12+СВЦЭМ!$D$10+'СЕТ СН'!$F$5-'СЕТ СН'!$F$20</f>
        <v>3167.7392372499999</v>
      </c>
      <c r="N35" s="36">
        <f>SUMIFS(СВЦЭМ!$C$33:$C$776,СВЦЭМ!$A$33:$A$776,$A35,СВЦЭМ!$B$33:$B$776,N$11)+'СЕТ СН'!$F$12+СВЦЭМ!$D$10+'СЕТ СН'!$F$5-'СЕТ СН'!$F$20</f>
        <v>3165.71127303</v>
      </c>
      <c r="O35" s="36">
        <f>SUMIFS(СВЦЭМ!$C$33:$C$776,СВЦЭМ!$A$33:$A$776,$A35,СВЦЭМ!$B$33:$B$776,O$11)+'СЕТ СН'!$F$12+СВЦЭМ!$D$10+'СЕТ СН'!$F$5-'СЕТ СН'!$F$20</f>
        <v>3171.87576764</v>
      </c>
      <c r="P35" s="36">
        <f>SUMIFS(СВЦЭМ!$C$33:$C$776,СВЦЭМ!$A$33:$A$776,$A35,СВЦЭМ!$B$33:$B$776,P$11)+'СЕТ СН'!$F$12+СВЦЭМ!$D$10+'СЕТ СН'!$F$5-'СЕТ СН'!$F$20</f>
        <v>3174.21978872</v>
      </c>
      <c r="Q35" s="36">
        <f>SUMIFS(СВЦЭМ!$C$33:$C$776,СВЦЭМ!$A$33:$A$776,$A35,СВЦЭМ!$B$33:$B$776,Q$11)+'СЕТ СН'!$F$12+СВЦЭМ!$D$10+'СЕТ СН'!$F$5-'СЕТ СН'!$F$20</f>
        <v>3181.9842517000002</v>
      </c>
      <c r="R35" s="36">
        <f>SUMIFS(СВЦЭМ!$C$33:$C$776,СВЦЭМ!$A$33:$A$776,$A35,СВЦЭМ!$B$33:$B$776,R$11)+'СЕТ СН'!$F$12+СВЦЭМ!$D$10+'СЕТ СН'!$F$5-'СЕТ СН'!$F$20</f>
        <v>3119.3628902099999</v>
      </c>
      <c r="S35" s="36">
        <f>SUMIFS(СВЦЭМ!$C$33:$C$776,СВЦЭМ!$A$33:$A$776,$A35,СВЦЭМ!$B$33:$B$776,S$11)+'СЕТ СН'!$F$12+СВЦЭМ!$D$10+'СЕТ СН'!$F$5-'СЕТ СН'!$F$20</f>
        <v>3104.9161353999998</v>
      </c>
      <c r="T35" s="36">
        <f>SUMIFS(СВЦЭМ!$C$33:$C$776,СВЦЭМ!$A$33:$A$776,$A35,СВЦЭМ!$B$33:$B$776,T$11)+'СЕТ СН'!$F$12+СВЦЭМ!$D$10+'СЕТ СН'!$F$5-'СЕТ СН'!$F$20</f>
        <v>3111.05300407</v>
      </c>
      <c r="U35" s="36">
        <f>SUMIFS(СВЦЭМ!$C$33:$C$776,СВЦЭМ!$A$33:$A$776,$A35,СВЦЭМ!$B$33:$B$776,U$11)+'СЕТ СН'!$F$12+СВЦЭМ!$D$10+'СЕТ СН'!$F$5-'СЕТ СН'!$F$20</f>
        <v>3096.0604795899999</v>
      </c>
      <c r="V35" s="36">
        <f>SUMIFS(СВЦЭМ!$C$33:$C$776,СВЦЭМ!$A$33:$A$776,$A35,СВЦЭМ!$B$33:$B$776,V$11)+'СЕТ СН'!$F$12+СВЦЭМ!$D$10+'СЕТ СН'!$F$5-'СЕТ СН'!$F$20</f>
        <v>3104.6738140500001</v>
      </c>
      <c r="W35" s="36">
        <f>SUMIFS(СВЦЭМ!$C$33:$C$776,СВЦЭМ!$A$33:$A$776,$A35,СВЦЭМ!$B$33:$B$776,W$11)+'СЕТ СН'!$F$12+СВЦЭМ!$D$10+'СЕТ СН'!$F$5-'СЕТ СН'!$F$20</f>
        <v>3112.9273524700002</v>
      </c>
      <c r="X35" s="36">
        <f>SUMIFS(СВЦЭМ!$C$33:$C$776,СВЦЭМ!$A$33:$A$776,$A35,СВЦЭМ!$B$33:$B$776,X$11)+'СЕТ СН'!$F$12+СВЦЭМ!$D$10+'СЕТ СН'!$F$5-'СЕТ СН'!$F$20</f>
        <v>3097.2209384600001</v>
      </c>
      <c r="Y35" s="36">
        <f>SUMIFS(СВЦЭМ!$C$33:$C$776,СВЦЭМ!$A$33:$A$776,$A35,СВЦЭМ!$B$33:$B$776,Y$11)+'СЕТ СН'!$F$12+СВЦЭМ!$D$10+'СЕТ СН'!$F$5-'СЕТ СН'!$F$20</f>
        <v>3139.2281668400001</v>
      </c>
    </row>
    <row r="36" spans="1:25" ht="15.75" x14ac:dyDescent="0.2">
      <c r="A36" s="35">
        <f t="shared" si="0"/>
        <v>43671</v>
      </c>
      <c r="B36" s="36">
        <f>SUMIFS(СВЦЭМ!$C$33:$C$776,СВЦЭМ!$A$33:$A$776,$A36,СВЦЭМ!$B$33:$B$776,B$11)+'СЕТ СН'!$F$12+СВЦЭМ!$D$10+'СЕТ СН'!$F$5-'СЕТ СН'!$F$20</f>
        <v>3211.2520874100001</v>
      </c>
      <c r="C36" s="36">
        <f>SUMIFS(СВЦЭМ!$C$33:$C$776,СВЦЭМ!$A$33:$A$776,$A36,СВЦЭМ!$B$33:$B$776,C$11)+'СЕТ СН'!$F$12+СВЦЭМ!$D$10+'СЕТ СН'!$F$5-'СЕТ СН'!$F$20</f>
        <v>3233.8642073199999</v>
      </c>
      <c r="D36" s="36">
        <f>SUMIFS(СВЦЭМ!$C$33:$C$776,СВЦЭМ!$A$33:$A$776,$A36,СВЦЭМ!$B$33:$B$776,D$11)+'СЕТ СН'!$F$12+СВЦЭМ!$D$10+'СЕТ СН'!$F$5-'СЕТ СН'!$F$20</f>
        <v>3206.6947276999999</v>
      </c>
      <c r="E36" s="36">
        <f>SUMIFS(СВЦЭМ!$C$33:$C$776,СВЦЭМ!$A$33:$A$776,$A36,СВЦЭМ!$B$33:$B$776,E$11)+'СЕТ СН'!$F$12+СВЦЭМ!$D$10+'СЕТ СН'!$F$5-'СЕТ СН'!$F$20</f>
        <v>3208.1978408300001</v>
      </c>
      <c r="F36" s="36">
        <f>SUMIFS(СВЦЭМ!$C$33:$C$776,СВЦЭМ!$A$33:$A$776,$A36,СВЦЭМ!$B$33:$B$776,F$11)+'СЕТ СН'!$F$12+СВЦЭМ!$D$10+'СЕТ СН'!$F$5-'СЕТ СН'!$F$20</f>
        <v>3190.3207380100002</v>
      </c>
      <c r="G36" s="36">
        <f>SUMIFS(СВЦЭМ!$C$33:$C$776,СВЦЭМ!$A$33:$A$776,$A36,СВЦЭМ!$B$33:$B$776,G$11)+'СЕТ СН'!$F$12+СВЦЭМ!$D$10+'СЕТ СН'!$F$5-'СЕТ СН'!$F$20</f>
        <v>3202.2236249799998</v>
      </c>
      <c r="H36" s="36">
        <f>SUMIFS(СВЦЭМ!$C$33:$C$776,СВЦЭМ!$A$33:$A$776,$A36,СВЦЭМ!$B$33:$B$776,H$11)+'СЕТ СН'!$F$12+СВЦЭМ!$D$10+'СЕТ СН'!$F$5-'СЕТ СН'!$F$20</f>
        <v>3225.21287704</v>
      </c>
      <c r="I36" s="36">
        <f>SUMIFS(СВЦЭМ!$C$33:$C$776,СВЦЭМ!$A$33:$A$776,$A36,СВЦЭМ!$B$33:$B$776,I$11)+'СЕТ СН'!$F$12+СВЦЭМ!$D$10+'СЕТ СН'!$F$5-'СЕТ СН'!$F$20</f>
        <v>3267.54239203</v>
      </c>
      <c r="J36" s="36">
        <f>SUMIFS(СВЦЭМ!$C$33:$C$776,СВЦЭМ!$A$33:$A$776,$A36,СВЦЭМ!$B$33:$B$776,J$11)+'СЕТ СН'!$F$12+СВЦЭМ!$D$10+'СЕТ СН'!$F$5-'СЕТ СН'!$F$20</f>
        <v>3280.3558798900003</v>
      </c>
      <c r="K36" s="36">
        <f>SUMIFS(СВЦЭМ!$C$33:$C$776,СВЦЭМ!$A$33:$A$776,$A36,СВЦЭМ!$B$33:$B$776,K$11)+'СЕТ СН'!$F$12+СВЦЭМ!$D$10+'СЕТ СН'!$F$5-'СЕТ СН'!$F$20</f>
        <v>3256.7347351600001</v>
      </c>
      <c r="L36" s="36">
        <f>SUMIFS(СВЦЭМ!$C$33:$C$776,СВЦЭМ!$A$33:$A$776,$A36,СВЦЭМ!$B$33:$B$776,L$11)+'СЕТ СН'!$F$12+СВЦЭМ!$D$10+'СЕТ СН'!$F$5-'СЕТ СН'!$F$20</f>
        <v>3246.4951372099999</v>
      </c>
      <c r="M36" s="36">
        <f>SUMIFS(СВЦЭМ!$C$33:$C$776,СВЦЭМ!$A$33:$A$776,$A36,СВЦЭМ!$B$33:$B$776,M$11)+'СЕТ СН'!$F$12+СВЦЭМ!$D$10+'СЕТ СН'!$F$5-'СЕТ СН'!$F$20</f>
        <v>3240.3606027300002</v>
      </c>
      <c r="N36" s="36">
        <f>SUMIFS(СВЦЭМ!$C$33:$C$776,СВЦЭМ!$A$33:$A$776,$A36,СВЦЭМ!$B$33:$B$776,N$11)+'СЕТ СН'!$F$12+СВЦЭМ!$D$10+'СЕТ СН'!$F$5-'СЕТ СН'!$F$20</f>
        <v>3240.4938385200003</v>
      </c>
      <c r="O36" s="36">
        <f>SUMIFS(СВЦЭМ!$C$33:$C$776,СВЦЭМ!$A$33:$A$776,$A36,СВЦЭМ!$B$33:$B$776,O$11)+'СЕТ СН'!$F$12+СВЦЭМ!$D$10+'СЕТ СН'!$F$5-'СЕТ СН'!$F$20</f>
        <v>3237.6580170900002</v>
      </c>
      <c r="P36" s="36">
        <f>SUMIFS(СВЦЭМ!$C$33:$C$776,СВЦЭМ!$A$33:$A$776,$A36,СВЦЭМ!$B$33:$B$776,P$11)+'СЕТ СН'!$F$12+СВЦЭМ!$D$10+'СЕТ СН'!$F$5-'СЕТ СН'!$F$20</f>
        <v>3242.2550483499999</v>
      </c>
      <c r="Q36" s="36">
        <f>SUMIFS(СВЦЭМ!$C$33:$C$776,СВЦЭМ!$A$33:$A$776,$A36,СВЦЭМ!$B$33:$B$776,Q$11)+'СЕТ СН'!$F$12+СВЦЭМ!$D$10+'СЕТ СН'!$F$5-'СЕТ СН'!$F$20</f>
        <v>3255.87119635</v>
      </c>
      <c r="R36" s="36">
        <f>SUMIFS(СВЦЭМ!$C$33:$C$776,СВЦЭМ!$A$33:$A$776,$A36,СВЦЭМ!$B$33:$B$776,R$11)+'СЕТ СН'!$F$12+СВЦЭМ!$D$10+'СЕТ СН'!$F$5-'СЕТ СН'!$F$20</f>
        <v>3201.9476657</v>
      </c>
      <c r="S36" s="36">
        <f>SUMIFS(СВЦЭМ!$C$33:$C$776,СВЦЭМ!$A$33:$A$776,$A36,СВЦЭМ!$B$33:$B$776,S$11)+'СЕТ СН'!$F$12+СВЦЭМ!$D$10+'СЕТ СН'!$F$5-'СЕТ СН'!$F$20</f>
        <v>3174.8394415000002</v>
      </c>
      <c r="T36" s="36">
        <f>SUMIFS(СВЦЭМ!$C$33:$C$776,СВЦЭМ!$A$33:$A$776,$A36,СВЦЭМ!$B$33:$B$776,T$11)+'СЕТ СН'!$F$12+СВЦЭМ!$D$10+'СЕТ СН'!$F$5-'СЕТ СН'!$F$20</f>
        <v>3171.59933946</v>
      </c>
      <c r="U36" s="36">
        <f>SUMIFS(СВЦЭМ!$C$33:$C$776,СВЦЭМ!$A$33:$A$776,$A36,СВЦЭМ!$B$33:$B$776,U$11)+'СЕТ СН'!$F$12+СВЦЭМ!$D$10+'СЕТ СН'!$F$5-'СЕТ СН'!$F$20</f>
        <v>3160.9299172800002</v>
      </c>
      <c r="V36" s="36">
        <f>SUMIFS(СВЦЭМ!$C$33:$C$776,СВЦЭМ!$A$33:$A$776,$A36,СВЦЭМ!$B$33:$B$776,V$11)+'СЕТ СН'!$F$12+СВЦЭМ!$D$10+'СЕТ СН'!$F$5-'СЕТ СН'!$F$20</f>
        <v>3160.1313581600002</v>
      </c>
      <c r="W36" s="36">
        <f>SUMIFS(СВЦЭМ!$C$33:$C$776,СВЦЭМ!$A$33:$A$776,$A36,СВЦЭМ!$B$33:$B$776,W$11)+'СЕТ СН'!$F$12+СВЦЭМ!$D$10+'СЕТ СН'!$F$5-'СЕТ СН'!$F$20</f>
        <v>3149.2515272199998</v>
      </c>
      <c r="X36" s="36">
        <f>SUMIFS(СВЦЭМ!$C$33:$C$776,СВЦЭМ!$A$33:$A$776,$A36,СВЦЭМ!$B$33:$B$776,X$11)+'СЕТ СН'!$F$12+СВЦЭМ!$D$10+'СЕТ СН'!$F$5-'СЕТ СН'!$F$20</f>
        <v>3147.9277241700001</v>
      </c>
      <c r="Y36" s="36">
        <f>SUMIFS(СВЦЭМ!$C$33:$C$776,СВЦЭМ!$A$33:$A$776,$A36,СВЦЭМ!$B$33:$B$776,Y$11)+'СЕТ СН'!$F$12+СВЦЭМ!$D$10+'СЕТ СН'!$F$5-'СЕТ СН'!$F$20</f>
        <v>3185.4185060099999</v>
      </c>
    </row>
    <row r="37" spans="1:25" ht="15.75" x14ac:dyDescent="0.2">
      <c r="A37" s="35">
        <f t="shared" si="0"/>
        <v>43672</v>
      </c>
      <c r="B37" s="36">
        <f>SUMIFS(СВЦЭМ!$C$33:$C$776,СВЦЭМ!$A$33:$A$776,$A37,СВЦЭМ!$B$33:$B$776,B$11)+'СЕТ СН'!$F$12+СВЦЭМ!$D$10+'СЕТ СН'!$F$5-'СЕТ СН'!$F$20</f>
        <v>3222.3651427899999</v>
      </c>
      <c r="C37" s="36">
        <f>SUMIFS(СВЦЭМ!$C$33:$C$776,СВЦЭМ!$A$33:$A$776,$A37,СВЦЭМ!$B$33:$B$776,C$11)+'СЕТ СН'!$F$12+СВЦЭМ!$D$10+'СЕТ СН'!$F$5-'СЕТ СН'!$F$20</f>
        <v>3253.6912904400001</v>
      </c>
      <c r="D37" s="36">
        <f>SUMIFS(СВЦЭМ!$C$33:$C$776,СВЦЭМ!$A$33:$A$776,$A37,СВЦЭМ!$B$33:$B$776,D$11)+'СЕТ СН'!$F$12+СВЦЭМ!$D$10+'СЕТ СН'!$F$5-'СЕТ СН'!$F$20</f>
        <v>3285.6545455599999</v>
      </c>
      <c r="E37" s="36">
        <f>SUMIFS(СВЦЭМ!$C$33:$C$776,СВЦЭМ!$A$33:$A$776,$A37,СВЦЭМ!$B$33:$B$776,E$11)+'СЕТ СН'!$F$12+СВЦЭМ!$D$10+'СЕТ СН'!$F$5-'СЕТ СН'!$F$20</f>
        <v>3292.6482466699999</v>
      </c>
      <c r="F37" s="36">
        <f>SUMIFS(СВЦЭМ!$C$33:$C$776,СВЦЭМ!$A$33:$A$776,$A37,СВЦЭМ!$B$33:$B$776,F$11)+'СЕТ СН'!$F$12+СВЦЭМ!$D$10+'СЕТ СН'!$F$5-'СЕТ СН'!$F$20</f>
        <v>3294.1051785500003</v>
      </c>
      <c r="G37" s="36">
        <f>SUMIFS(СВЦЭМ!$C$33:$C$776,СВЦЭМ!$A$33:$A$776,$A37,СВЦЭМ!$B$33:$B$776,G$11)+'СЕТ СН'!$F$12+СВЦЭМ!$D$10+'СЕТ СН'!$F$5-'СЕТ СН'!$F$20</f>
        <v>3287.5137130200001</v>
      </c>
      <c r="H37" s="36">
        <f>SUMIFS(СВЦЭМ!$C$33:$C$776,СВЦЭМ!$A$33:$A$776,$A37,СВЦЭМ!$B$33:$B$776,H$11)+'СЕТ СН'!$F$12+СВЦЭМ!$D$10+'СЕТ СН'!$F$5-'СЕТ СН'!$F$20</f>
        <v>3222.6218496900001</v>
      </c>
      <c r="I37" s="36">
        <f>SUMIFS(СВЦЭМ!$C$33:$C$776,СВЦЭМ!$A$33:$A$776,$A37,СВЦЭМ!$B$33:$B$776,I$11)+'СЕТ СН'!$F$12+СВЦЭМ!$D$10+'СЕТ СН'!$F$5-'СЕТ СН'!$F$20</f>
        <v>3199.6963898900003</v>
      </c>
      <c r="J37" s="36">
        <f>SUMIFS(СВЦЭМ!$C$33:$C$776,СВЦЭМ!$A$33:$A$776,$A37,СВЦЭМ!$B$33:$B$776,J$11)+'СЕТ СН'!$F$12+СВЦЭМ!$D$10+'СЕТ СН'!$F$5-'СЕТ СН'!$F$20</f>
        <v>3166.70164639</v>
      </c>
      <c r="K37" s="36">
        <f>SUMIFS(СВЦЭМ!$C$33:$C$776,СВЦЭМ!$A$33:$A$776,$A37,СВЦЭМ!$B$33:$B$776,K$11)+'СЕТ СН'!$F$12+СВЦЭМ!$D$10+'СЕТ СН'!$F$5-'СЕТ СН'!$F$20</f>
        <v>3149.2901636300003</v>
      </c>
      <c r="L37" s="36">
        <f>SUMIFS(СВЦЭМ!$C$33:$C$776,СВЦЭМ!$A$33:$A$776,$A37,СВЦЭМ!$B$33:$B$776,L$11)+'СЕТ СН'!$F$12+СВЦЭМ!$D$10+'СЕТ СН'!$F$5-'СЕТ СН'!$F$20</f>
        <v>3153.5525450100004</v>
      </c>
      <c r="M37" s="36">
        <f>SUMIFS(СВЦЭМ!$C$33:$C$776,СВЦЭМ!$A$33:$A$776,$A37,СВЦЭМ!$B$33:$B$776,M$11)+'СЕТ СН'!$F$12+СВЦЭМ!$D$10+'СЕТ СН'!$F$5-'СЕТ СН'!$F$20</f>
        <v>3152.0597262199999</v>
      </c>
      <c r="N37" s="36">
        <f>SUMIFS(СВЦЭМ!$C$33:$C$776,СВЦЭМ!$A$33:$A$776,$A37,СВЦЭМ!$B$33:$B$776,N$11)+'СЕТ СН'!$F$12+СВЦЭМ!$D$10+'СЕТ СН'!$F$5-'СЕТ СН'!$F$20</f>
        <v>3154.9557971600002</v>
      </c>
      <c r="O37" s="36">
        <f>SUMIFS(СВЦЭМ!$C$33:$C$776,СВЦЭМ!$A$33:$A$776,$A37,СВЦЭМ!$B$33:$B$776,O$11)+'СЕТ СН'!$F$12+СВЦЭМ!$D$10+'СЕТ СН'!$F$5-'СЕТ СН'!$F$20</f>
        <v>3154.52158689</v>
      </c>
      <c r="P37" s="36">
        <f>SUMIFS(СВЦЭМ!$C$33:$C$776,СВЦЭМ!$A$33:$A$776,$A37,СВЦЭМ!$B$33:$B$776,P$11)+'СЕТ СН'!$F$12+СВЦЭМ!$D$10+'СЕТ СН'!$F$5-'СЕТ СН'!$F$20</f>
        <v>3156.5302028999999</v>
      </c>
      <c r="Q37" s="36">
        <f>SUMIFS(СВЦЭМ!$C$33:$C$776,СВЦЭМ!$A$33:$A$776,$A37,СВЦЭМ!$B$33:$B$776,Q$11)+'СЕТ СН'!$F$12+СВЦЭМ!$D$10+'СЕТ СН'!$F$5-'СЕТ СН'!$F$20</f>
        <v>3159.9941423999999</v>
      </c>
      <c r="R37" s="36">
        <f>SUMIFS(СВЦЭМ!$C$33:$C$776,СВЦЭМ!$A$33:$A$776,$A37,СВЦЭМ!$B$33:$B$776,R$11)+'СЕТ СН'!$F$12+СВЦЭМ!$D$10+'СЕТ СН'!$F$5-'СЕТ СН'!$F$20</f>
        <v>3112.5800022200001</v>
      </c>
      <c r="S37" s="36">
        <f>SUMIFS(СВЦЭМ!$C$33:$C$776,СВЦЭМ!$A$33:$A$776,$A37,СВЦЭМ!$B$33:$B$776,S$11)+'СЕТ СН'!$F$12+СВЦЭМ!$D$10+'СЕТ СН'!$F$5-'СЕТ СН'!$F$20</f>
        <v>3072.2305209300002</v>
      </c>
      <c r="T37" s="36">
        <f>SUMIFS(СВЦЭМ!$C$33:$C$776,СВЦЭМ!$A$33:$A$776,$A37,СВЦЭМ!$B$33:$B$776,T$11)+'СЕТ СН'!$F$12+СВЦЭМ!$D$10+'СЕТ СН'!$F$5-'СЕТ СН'!$F$20</f>
        <v>3070.4661802600003</v>
      </c>
      <c r="U37" s="36">
        <f>SUMIFS(СВЦЭМ!$C$33:$C$776,СВЦЭМ!$A$33:$A$776,$A37,СВЦЭМ!$B$33:$B$776,U$11)+'СЕТ СН'!$F$12+СВЦЭМ!$D$10+'СЕТ СН'!$F$5-'СЕТ СН'!$F$20</f>
        <v>3069.21454769</v>
      </c>
      <c r="V37" s="36">
        <f>SUMIFS(СВЦЭМ!$C$33:$C$776,СВЦЭМ!$A$33:$A$776,$A37,СВЦЭМ!$B$33:$B$776,V$11)+'СЕТ СН'!$F$12+СВЦЭМ!$D$10+'СЕТ СН'!$F$5-'СЕТ СН'!$F$20</f>
        <v>3066.37557861</v>
      </c>
      <c r="W37" s="36">
        <f>SUMIFS(СВЦЭМ!$C$33:$C$776,СВЦЭМ!$A$33:$A$776,$A37,СВЦЭМ!$B$33:$B$776,W$11)+'СЕТ СН'!$F$12+СВЦЭМ!$D$10+'СЕТ СН'!$F$5-'СЕТ СН'!$F$20</f>
        <v>3055.42325557</v>
      </c>
      <c r="X37" s="36">
        <f>SUMIFS(СВЦЭМ!$C$33:$C$776,СВЦЭМ!$A$33:$A$776,$A37,СВЦЭМ!$B$33:$B$776,X$11)+'СЕТ СН'!$F$12+СВЦЭМ!$D$10+'СЕТ СН'!$F$5-'СЕТ СН'!$F$20</f>
        <v>3071.9261249300002</v>
      </c>
      <c r="Y37" s="36">
        <f>SUMIFS(СВЦЭМ!$C$33:$C$776,СВЦЭМ!$A$33:$A$776,$A37,СВЦЭМ!$B$33:$B$776,Y$11)+'СЕТ СН'!$F$12+СВЦЭМ!$D$10+'СЕТ СН'!$F$5-'СЕТ СН'!$F$20</f>
        <v>3100.4509925000002</v>
      </c>
    </row>
    <row r="38" spans="1:25" ht="15.75" x14ac:dyDescent="0.2">
      <c r="A38" s="35">
        <f t="shared" si="0"/>
        <v>43673</v>
      </c>
      <c r="B38" s="36">
        <f>SUMIFS(СВЦЭМ!$C$33:$C$776,СВЦЭМ!$A$33:$A$776,$A38,СВЦЭМ!$B$33:$B$776,B$11)+'СЕТ СН'!$F$12+СВЦЭМ!$D$10+'СЕТ СН'!$F$5-'СЕТ СН'!$F$20</f>
        <v>3071.1280150600001</v>
      </c>
      <c r="C38" s="36">
        <f>SUMIFS(СВЦЭМ!$C$33:$C$776,СВЦЭМ!$A$33:$A$776,$A38,СВЦЭМ!$B$33:$B$776,C$11)+'СЕТ СН'!$F$12+СВЦЭМ!$D$10+'СЕТ СН'!$F$5-'СЕТ СН'!$F$20</f>
        <v>3095.65420025</v>
      </c>
      <c r="D38" s="36">
        <f>SUMIFS(СВЦЭМ!$C$33:$C$776,СВЦЭМ!$A$33:$A$776,$A38,СВЦЭМ!$B$33:$B$776,D$11)+'СЕТ СН'!$F$12+СВЦЭМ!$D$10+'СЕТ СН'!$F$5-'СЕТ СН'!$F$20</f>
        <v>3107.59530907</v>
      </c>
      <c r="E38" s="36">
        <f>SUMIFS(СВЦЭМ!$C$33:$C$776,СВЦЭМ!$A$33:$A$776,$A38,СВЦЭМ!$B$33:$B$776,E$11)+'СЕТ СН'!$F$12+СВЦЭМ!$D$10+'СЕТ СН'!$F$5-'СЕТ СН'!$F$20</f>
        <v>3113.2110017700002</v>
      </c>
      <c r="F38" s="36">
        <f>SUMIFS(СВЦЭМ!$C$33:$C$776,СВЦЭМ!$A$33:$A$776,$A38,СВЦЭМ!$B$33:$B$776,F$11)+'СЕТ СН'!$F$12+СВЦЭМ!$D$10+'СЕТ СН'!$F$5-'СЕТ СН'!$F$20</f>
        <v>3119.0991881499999</v>
      </c>
      <c r="G38" s="36">
        <f>SUMIFS(СВЦЭМ!$C$33:$C$776,СВЦЭМ!$A$33:$A$776,$A38,СВЦЭМ!$B$33:$B$776,G$11)+'СЕТ СН'!$F$12+СВЦЭМ!$D$10+'СЕТ СН'!$F$5-'СЕТ СН'!$F$20</f>
        <v>3154.81337583</v>
      </c>
      <c r="H38" s="36">
        <f>SUMIFS(СВЦЭМ!$C$33:$C$776,СВЦЭМ!$A$33:$A$776,$A38,СВЦЭМ!$B$33:$B$776,H$11)+'СЕТ СН'!$F$12+СВЦЭМ!$D$10+'СЕТ СН'!$F$5-'СЕТ СН'!$F$20</f>
        <v>3180.2100911900002</v>
      </c>
      <c r="I38" s="36">
        <f>SUMIFS(СВЦЭМ!$C$33:$C$776,СВЦЭМ!$A$33:$A$776,$A38,СВЦЭМ!$B$33:$B$776,I$11)+'СЕТ СН'!$F$12+СВЦЭМ!$D$10+'СЕТ СН'!$F$5-'СЕТ СН'!$F$20</f>
        <v>3164.0535106900002</v>
      </c>
      <c r="J38" s="36">
        <f>SUMIFS(СВЦЭМ!$C$33:$C$776,СВЦЭМ!$A$33:$A$776,$A38,СВЦЭМ!$B$33:$B$776,J$11)+'СЕТ СН'!$F$12+СВЦЭМ!$D$10+'СЕТ СН'!$F$5-'СЕТ СН'!$F$20</f>
        <v>3168.2652016100001</v>
      </c>
      <c r="K38" s="36">
        <f>SUMIFS(СВЦЭМ!$C$33:$C$776,СВЦЭМ!$A$33:$A$776,$A38,СВЦЭМ!$B$33:$B$776,K$11)+'СЕТ СН'!$F$12+СВЦЭМ!$D$10+'СЕТ СН'!$F$5-'СЕТ СН'!$F$20</f>
        <v>3134.7324337800001</v>
      </c>
      <c r="L38" s="36">
        <f>SUMIFS(СВЦЭМ!$C$33:$C$776,СВЦЭМ!$A$33:$A$776,$A38,СВЦЭМ!$B$33:$B$776,L$11)+'СЕТ СН'!$F$12+СВЦЭМ!$D$10+'СЕТ СН'!$F$5-'СЕТ СН'!$F$20</f>
        <v>3142.9385298699999</v>
      </c>
      <c r="M38" s="36">
        <f>SUMIFS(СВЦЭМ!$C$33:$C$776,СВЦЭМ!$A$33:$A$776,$A38,СВЦЭМ!$B$33:$B$776,M$11)+'СЕТ СН'!$F$12+СВЦЭМ!$D$10+'СЕТ СН'!$F$5-'СЕТ СН'!$F$20</f>
        <v>3137.82518755</v>
      </c>
      <c r="N38" s="36">
        <f>SUMIFS(СВЦЭМ!$C$33:$C$776,СВЦЭМ!$A$33:$A$776,$A38,СВЦЭМ!$B$33:$B$776,N$11)+'СЕТ СН'!$F$12+СВЦЭМ!$D$10+'СЕТ СН'!$F$5-'СЕТ СН'!$F$20</f>
        <v>3127.61316197</v>
      </c>
      <c r="O38" s="36">
        <f>SUMIFS(СВЦЭМ!$C$33:$C$776,СВЦЭМ!$A$33:$A$776,$A38,СВЦЭМ!$B$33:$B$776,O$11)+'СЕТ СН'!$F$12+СВЦЭМ!$D$10+'СЕТ СН'!$F$5-'СЕТ СН'!$F$20</f>
        <v>3130.24469559</v>
      </c>
      <c r="P38" s="36">
        <f>SUMIFS(СВЦЭМ!$C$33:$C$776,СВЦЭМ!$A$33:$A$776,$A38,СВЦЭМ!$B$33:$B$776,P$11)+'СЕТ СН'!$F$12+СВЦЭМ!$D$10+'СЕТ СН'!$F$5-'СЕТ СН'!$F$20</f>
        <v>3132.7783760800003</v>
      </c>
      <c r="Q38" s="36">
        <f>SUMIFS(СВЦЭМ!$C$33:$C$776,СВЦЭМ!$A$33:$A$776,$A38,СВЦЭМ!$B$33:$B$776,Q$11)+'СЕТ СН'!$F$12+СВЦЭМ!$D$10+'СЕТ СН'!$F$5-'СЕТ СН'!$F$20</f>
        <v>3126.5206479600001</v>
      </c>
      <c r="R38" s="36">
        <f>SUMIFS(СВЦЭМ!$C$33:$C$776,СВЦЭМ!$A$33:$A$776,$A38,СВЦЭМ!$B$33:$B$776,R$11)+'СЕТ СН'!$F$12+СВЦЭМ!$D$10+'СЕТ СН'!$F$5-'СЕТ СН'!$F$20</f>
        <v>3092.20148376</v>
      </c>
      <c r="S38" s="36">
        <f>SUMIFS(СВЦЭМ!$C$33:$C$776,СВЦЭМ!$A$33:$A$776,$A38,СВЦЭМ!$B$33:$B$776,S$11)+'СЕТ СН'!$F$12+СВЦЭМ!$D$10+'СЕТ СН'!$F$5-'СЕТ СН'!$F$20</f>
        <v>3077.8536912700001</v>
      </c>
      <c r="T38" s="36">
        <f>SUMIFS(СВЦЭМ!$C$33:$C$776,СВЦЭМ!$A$33:$A$776,$A38,СВЦЭМ!$B$33:$B$776,T$11)+'СЕТ СН'!$F$12+СВЦЭМ!$D$10+'СЕТ СН'!$F$5-'СЕТ СН'!$F$20</f>
        <v>3067.1645195400001</v>
      </c>
      <c r="U38" s="36">
        <f>SUMIFS(СВЦЭМ!$C$33:$C$776,СВЦЭМ!$A$33:$A$776,$A38,СВЦЭМ!$B$33:$B$776,U$11)+'СЕТ СН'!$F$12+СВЦЭМ!$D$10+'СЕТ СН'!$F$5-'СЕТ СН'!$F$20</f>
        <v>3057.0191218200002</v>
      </c>
      <c r="V38" s="36">
        <f>SUMIFS(СВЦЭМ!$C$33:$C$776,СВЦЭМ!$A$33:$A$776,$A38,СВЦЭМ!$B$33:$B$776,V$11)+'СЕТ СН'!$F$12+СВЦЭМ!$D$10+'СЕТ СН'!$F$5-'СЕТ СН'!$F$20</f>
        <v>3056.5317942800002</v>
      </c>
      <c r="W38" s="36">
        <f>SUMIFS(СВЦЭМ!$C$33:$C$776,СВЦЭМ!$A$33:$A$776,$A38,СВЦЭМ!$B$33:$B$776,W$11)+'СЕТ СН'!$F$12+СВЦЭМ!$D$10+'СЕТ СН'!$F$5-'СЕТ СН'!$F$20</f>
        <v>3063.82255811</v>
      </c>
      <c r="X38" s="36">
        <f>SUMIFS(СВЦЭМ!$C$33:$C$776,СВЦЭМ!$A$33:$A$776,$A38,СВЦЭМ!$B$33:$B$776,X$11)+'СЕТ СН'!$F$12+СВЦЭМ!$D$10+'СЕТ СН'!$F$5-'СЕТ СН'!$F$20</f>
        <v>3056.21205826</v>
      </c>
      <c r="Y38" s="36">
        <f>SUMIFS(СВЦЭМ!$C$33:$C$776,СВЦЭМ!$A$33:$A$776,$A38,СВЦЭМ!$B$33:$B$776,Y$11)+'СЕТ СН'!$F$12+СВЦЭМ!$D$10+'СЕТ СН'!$F$5-'СЕТ СН'!$F$20</f>
        <v>3106.4645311300001</v>
      </c>
    </row>
    <row r="39" spans="1:25" ht="15.75" x14ac:dyDescent="0.2">
      <c r="A39" s="35">
        <f t="shared" si="0"/>
        <v>43674</v>
      </c>
      <c r="B39" s="36">
        <f>SUMIFS(СВЦЭМ!$C$33:$C$776,СВЦЭМ!$A$33:$A$776,$A39,СВЦЭМ!$B$33:$B$776,B$11)+'СЕТ СН'!$F$12+СВЦЭМ!$D$10+'СЕТ СН'!$F$5-'СЕТ СН'!$F$20</f>
        <v>3087.7417763100002</v>
      </c>
      <c r="C39" s="36">
        <f>SUMIFS(СВЦЭМ!$C$33:$C$776,СВЦЭМ!$A$33:$A$776,$A39,СВЦЭМ!$B$33:$B$776,C$11)+'СЕТ СН'!$F$12+СВЦЭМ!$D$10+'СЕТ СН'!$F$5-'СЕТ СН'!$F$20</f>
        <v>3124.2802669500002</v>
      </c>
      <c r="D39" s="36">
        <f>SUMIFS(СВЦЭМ!$C$33:$C$776,СВЦЭМ!$A$33:$A$776,$A39,СВЦЭМ!$B$33:$B$776,D$11)+'СЕТ СН'!$F$12+СВЦЭМ!$D$10+'СЕТ СН'!$F$5-'СЕТ СН'!$F$20</f>
        <v>3140.7209705100004</v>
      </c>
      <c r="E39" s="36">
        <f>SUMIFS(СВЦЭМ!$C$33:$C$776,СВЦЭМ!$A$33:$A$776,$A39,СВЦЭМ!$B$33:$B$776,E$11)+'СЕТ СН'!$F$12+СВЦЭМ!$D$10+'СЕТ СН'!$F$5-'СЕТ СН'!$F$20</f>
        <v>3149.5266192500003</v>
      </c>
      <c r="F39" s="36">
        <f>SUMIFS(СВЦЭМ!$C$33:$C$776,СВЦЭМ!$A$33:$A$776,$A39,СВЦЭМ!$B$33:$B$776,F$11)+'СЕТ СН'!$F$12+СВЦЭМ!$D$10+'СЕТ СН'!$F$5-'СЕТ СН'!$F$20</f>
        <v>3159.5635842700003</v>
      </c>
      <c r="G39" s="36">
        <f>SUMIFS(СВЦЭМ!$C$33:$C$776,СВЦЭМ!$A$33:$A$776,$A39,СВЦЭМ!$B$33:$B$776,G$11)+'СЕТ СН'!$F$12+СВЦЭМ!$D$10+'СЕТ СН'!$F$5-'СЕТ СН'!$F$20</f>
        <v>3150.27912595</v>
      </c>
      <c r="H39" s="36">
        <f>SUMIFS(СВЦЭМ!$C$33:$C$776,СВЦЭМ!$A$33:$A$776,$A39,СВЦЭМ!$B$33:$B$776,H$11)+'СЕТ СН'!$F$12+СВЦЭМ!$D$10+'СЕТ СН'!$F$5-'СЕТ СН'!$F$20</f>
        <v>3142.38314399</v>
      </c>
      <c r="I39" s="36">
        <f>SUMIFS(СВЦЭМ!$C$33:$C$776,СВЦЭМ!$A$33:$A$776,$A39,СВЦЭМ!$B$33:$B$776,I$11)+'СЕТ СН'!$F$12+СВЦЭМ!$D$10+'СЕТ СН'!$F$5-'СЕТ СН'!$F$20</f>
        <v>3132.6877949899999</v>
      </c>
      <c r="J39" s="36">
        <f>SUMIFS(СВЦЭМ!$C$33:$C$776,СВЦЭМ!$A$33:$A$776,$A39,СВЦЭМ!$B$33:$B$776,J$11)+'СЕТ СН'!$F$12+СВЦЭМ!$D$10+'СЕТ СН'!$F$5-'СЕТ СН'!$F$20</f>
        <v>3143.32322393</v>
      </c>
      <c r="K39" s="36">
        <f>SUMIFS(СВЦЭМ!$C$33:$C$776,СВЦЭМ!$A$33:$A$776,$A39,СВЦЭМ!$B$33:$B$776,K$11)+'СЕТ СН'!$F$12+СВЦЭМ!$D$10+'СЕТ СН'!$F$5-'СЕТ СН'!$F$20</f>
        <v>3126.4265251699999</v>
      </c>
      <c r="L39" s="36">
        <f>SUMIFS(СВЦЭМ!$C$33:$C$776,СВЦЭМ!$A$33:$A$776,$A39,СВЦЭМ!$B$33:$B$776,L$11)+'СЕТ СН'!$F$12+СВЦЭМ!$D$10+'СЕТ СН'!$F$5-'СЕТ СН'!$F$20</f>
        <v>3150.3626155800002</v>
      </c>
      <c r="M39" s="36">
        <f>SUMIFS(СВЦЭМ!$C$33:$C$776,СВЦЭМ!$A$33:$A$776,$A39,СВЦЭМ!$B$33:$B$776,M$11)+'СЕТ СН'!$F$12+СВЦЭМ!$D$10+'СЕТ СН'!$F$5-'СЕТ СН'!$F$20</f>
        <v>3150.2834746500002</v>
      </c>
      <c r="N39" s="36">
        <f>SUMIFS(СВЦЭМ!$C$33:$C$776,СВЦЭМ!$A$33:$A$776,$A39,СВЦЭМ!$B$33:$B$776,N$11)+'СЕТ СН'!$F$12+СВЦЭМ!$D$10+'СЕТ СН'!$F$5-'СЕТ СН'!$F$20</f>
        <v>3148.57725235</v>
      </c>
      <c r="O39" s="36">
        <f>SUMIFS(СВЦЭМ!$C$33:$C$776,СВЦЭМ!$A$33:$A$776,$A39,СВЦЭМ!$B$33:$B$776,O$11)+'СЕТ СН'!$F$12+СВЦЭМ!$D$10+'СЕТ СН'!$F$5-'СЕТ СН'!$F$20</f>
        <v>3147.48082884</v>
      </c>
      <c r="P39" s="36">
        <f>SUMIFS(СВЦЭМ!$C$33:$C$776,СВЦЭМ!$A$33:$A$776,$A39,СВЦЭМ!$B$33:$B$776,P$11)+'СЕТ СН'!$F$12+СВЦЭМ!$D$10+'СЕТ СН'!$F$5-'СЕТ СН'!$F$20</f>
        <v>3145.90734815</v>
      </c>
      <c r="Q39" s="36">
        <f>SUMIFS(СВЦЭМ!$C$33:$C$776,СВЦЭМ!$A$33:$A$776,$A39,СВЦЭМ!$B$33:$B$776,Q$11)+'СЕТ СН'!$F$12+СВЦЭМ!$D$10+'СЕТ СН'!$F$5-'СЕТ СН'!$F$20</f>
        <v>3141.1894846599998</v>
      </c>
      <c r="R39" s="36">
        <f>SUMIFS(СВЦЭМ!$C$33:$C$776,СВЦЭМ!$A$33:$A$776,$A39,СВЦЭМ!$B$33:$B$776,R$11)+'СЕТ СН'!$F$12+СВЦЭМ!$D$10+'СЕТ СН'!$F$5-'СЕТ СН'!$F$20</f>
        <v>3100.1228091100002</v>
      </c>
      <c r="S39" s="36">
        <f>SUMIFS(СВЦЭМ!$C$33:$C$776,СВЦЭМ!$A$33:$A$776,$A39,СВЦЭМ!$B$33:$B$776,S$11)+'СЕТ СН'!$F$12+СВЦЭМ!$D$10+'СЕТ СН'!$F$5-'СЕТ СН'!$F$20</f>
        <v>3084.2672276900003</v>
      </c>
      <c r="T39" s="36">
        <f>SUMIFS(СВЦЭМ!$C$33:$C$776,СВЦЭМ!$A$33:$A$776,$A39,СВЦЭМ!$B$33:$B$776,T$11)+'СЕТ СН'!$F$12+СВЦЭМ!$D$10+'СЕТ СН'!$F$5-'СЕТ СН'!$F$20</f>
        <v>3081.6810978200001</v>
      </c>
      <c r="U39" s="36">
        <f>SUMIFS(СВЦЭМ!$C$33:$C$776,СВЦЭМ!$A$33:$A$776,$A39,СВЦЭМ!$B$33:$B$776,U$11)+'СЕТ СН'!$F$12+СВЦЭМ!$D$10+'СЕТ СН'!$F$5-'СЕТ СН'!$F$20</f>
        <v>3072.4762667100003</v>
      </c>
      <c r="V39" s="36">
        <f>SUMIFS(СВЦЭМ!$C$33:$C$776,СВЦЭМ!$A$33:$A$776,$A39,СВЦЭМ!$B$33:$B$776,V$11)+'СЕТ СН'!$F$12+СВЦЭМ!$D$10+'СЕТ СН'!$F$5-'СЕТ СН'!$F$20</f>
        <v>3067.1054256799998</v>
      </c>
      <c r="W39" s="36">
        <f>SUMIFS(СВЦЭМ!$C$33:$C$776,СВЦЭМ!$A$33:$A$776,$A39,СВЦЭМ!$B$33:$B$776,W$11)+'СЕТ СН'!$F$12+СВЦЭМ!$D$10+'СЕТ СН'!$F$5-'СЕТ СН'!$F$20</f>
        <v>3075.3166338600004</v>
      </c>
      <c r="X39" s="36">
        <f>SUMIFS(СВЦЭМ!$C$33:$C$776,СВЦЭМ!$A$33:$A$776,$A39,СВЦЭМ!$B$33:$B$776,X$11)+'СЕТ СН'!$F$12+СВЦЭМ!$D$10+'СЕТ СН'!$F$5-'СЕТ СН'!$F$20</f>
        <v>3056.4826348800002</v>
      </c>
      <c r="Y39" s="36">
        <f>SUMIFS(СВЦЭМ!$C$33:$C$776,СВЦЭМ!$A$33:$A$776,$A39,СВЦЭМ!$B$33:$B$776,Y$11)+'СЕТ СН'!$F$12+СВЦЭМ!$D$10+'СЕТ СН'!$F$5-'СЕТ СН'!$F$20</f>
        <v>3080.41751088</v>
      </c>
    </row>
    <row r="40" spans="1:25" ht="15.75" x14ac:dyDescent="0.2">
      <c r="A40" s="35">
        <f t="shared" si="0"/>
        <v>43675</v>
      </c>
      <c r="B40" s="36">
        <f>SUMIFS(СВЦЭМ!$C$33:$C$776,СВЦЭМ!$A$33:$A$776,$A40,СВЦЭМ!$B$33:$B$776,B$11)+'СЕТ СН'!$F$12+СВЦЭМ!$D$10+'СЕТ СН'!$F$5-'СЕТ СН'!$F$20</f>
        <v>3133.7583054400002</v>
      </c>
      <c r="C40" s="36">
        <f>SUMIFS(СВЦЭМ!$C$33:$C$776,СВЦЭМ!$A$33:$A$776,$A40,СВЦЭМ!$B$33:$B$776,C$11)+'СЕТ СН'!$F$12+СВЦЭМ!$D$10+'СЕТ СН'!$F$5-'СЕТ СН'!$F$20</f>
        <v>3143.3150719599998</v>
      </c>
      <c r="D40" s="36">
        <f>SUMIFS(СВЦЭМ!$C$33:$C$776,СВЦЭМ!$A$33:$A$776,$A40,СВЦЭМ!$B$33:$B$776,D$11)+'СЕТ СН'!$F$12+СВЦЭМ!$D$10+'СЕТ СН'!$F$5-'СЕТ СН'!$F$20</f>
        <v>3142.7665574399998</v>
      </c>
      <c r="E40" s="36">
        <f>SUMIFS(СВЦЭМ!$C$33:$C$776,СВЦЭМ!$A$33:$A$776,$A40,СВЦЭМ!$B$33:$B$776,E$11)+'СЕТ СН'!$F$12+СВЦЭМ!$D$10+'СЕТ СН'!$F$5-'СЕТ СН'!$F$20</f>
        <v>3149.2940268299999</v>
      </c>
      <c r="F40" s="36">
        <f>SUMIFS(СВЦЭМ!$C$33:$C$776,СВЦЭМ!$A$33:$A$776,$A40,СВЦЭМ!$B$33:$B$776,F$11)+'СЕТ СН'!$F$12+СВЦЭМ!$D$10+'СЕТ СН'!$F$5-'СЕТ СН'!$F$20</f>
        <v>3177.51336485</v>
      </c>
      <c r="G40" s="36">
        <f>SUMIFS(СВЦЭМ!$C$33:$C$776,СВЦЭМ!$A$33:$A$776,$A40,СВЦЭМ!$B$33:$B$776,G$11)+'СЕТ СН'!$F$12+СВЦЭМ!$D$10+'СЕТ СН'!$F$5-'СЕТ СН'!$F$20</f>
        <v>3158.3059458000002</v>
      </c>
      <c r="H40" s="36">
        <f>SUMIFS(СВЦЭМ!$C$33:$C$776,СВЦЭМ!$A$33:$A$776,$A40,СВЦЭМ!$B$33:$B$776,H$11)+'СЕТ СН'!$F$12+СВЦЭМ!$D$10+'СЕТ СН'!$F$5-'СЕТ СН'!$F$20</f>
        <v>3134.32699624</v>
      </c>
      <c r="I40" s="36">
        <f>SUMIFS(СВЦЭМ!$C$33:$C$776,СВЦЭМ!$A$33:$A$776,$A40,СВЦЭМ!$B$33:$B$776,I$11)+'СЕТ СН'!$F$12+СВЦЭМ!$D$10+'СЕТ СН'!$F$5-'СЕТ СН'!$F$20</f>
        <v>3129.2585976400001</v>
      </c>
      <c r="J40" s="36">
        <f>SUMIFS(СВЦЭМ!$C$33:$C$776,СВЦЭМ!$A$33:$A$776,$A40,СВЦЭМ!$B$33:$B$776,J$11)+'СЕТ СН'!$F$12+СВЦЭМ!$D$10+'СЕТ СН'!$F$5-'СЕТ СН'!$F$20</f>
        <v>3092.1027496300003</v>
      </c>
      <c r="K40" s="36">
        <f>SUMIFS(СВЦЭМ!$C$33:$C$776,СВЦЭМ!$A$33:$A$776,$A40,СВЦЭМ!$B$33:$B$776,K$11)+'СЕТ СН'!$F$12+СВЦЭМ!$D$10+'СЕТ СН'!$F$5-'СЕТ СН'!$F$20</f>
        <v>3089.1008597700002</v>
      </c>
      <c r="L40" s="36">
        <f>SUMIFS(СВЦЭМ!$C$33:$C$776,СВЦЭМ!$A$33:$A$776,$A40,СВЦЭМ!$B$33:$B$776,L$11)+'СЕТ СН'!$F$12+СВЦЭМ!$D$10+'СЕТ СН'!$F$5-'СЕТ СН'!$F$20</f>
        <v>3091.7046604900002</v>
      </c>
      <c r="M40" s="36">
        <f>SUMIFS(СВЦЭМ!$C$33:$C$776,СВЦЭМ!$A$33:$A$776,$A40,СВЦЭМ!$B$33:$B$776,M$11)+'СЕТ СН'!$F$12+СВЦЭМ!$D$10+'СЕТ СН'!$F$5-'СЕТ СН'!$F$20</f>
        <v>3092.8379950799999</v>
      </c>
      <c r="N40" s="36">
        <f>SUMIFS(СВЦЭМ!$C$33:$C$776,СВЦЭМ!$A$33:$A$776,$A40,СВЦЭМ!$B$33:$B$776,N$11)+'СЕТ СН'!$F$12+СВЦЭМ!$D$10+'СЕТ СН'!$F$5-'СЕТ СН'!$F$20</f>
        <v>3085.7703561400003</v>
      </c>
      <c r="O40" s="36">
        <f>SUMIFS(СВЦЭМ!$C$33:$C$776,СВЦЭМ!$A$33:$A$776,$A40,СВЦЭМ!$B$33:$B$776,O$11)+'СЕТ СН'!$F$12+СВЦЭМ!$D$10+'СЕТ СН'!$F$5-'СЕТ СН'!$F$20</f>
        <v>3093.5686945300004</v>
      </c>
      <c r="P40" s="36">
        <f>SUMIFS(СВЦЭМ!$C$33:$C$776,СВЦЭМ!$A$33:$A$776,$A40,СВЦЭМ!$B$33:$B$776,P$11)+'СЕТ СН'!$F$12+СВЦЭМ!$D$10+'СЕТ СН'!$F$5-'СЕТ СН'!$F$20</f>
        <v>3092.41426409</v>
      </c>
      <c r="Q40" s="36">
        <f>SUMIFS(СВЦЭМ!$C$33:$C$776,СВЦЭМ!$A$33:$A$776,$A40,СВЦЭМ!$B$33:$B$776,Q$11)+'СЕТ СН'!$F$12+СВЦЭМ!$D$10+'СЕТ СН'!$F$5-'СЕТ СН'!$F$20</f>
        <v>3089.55215361</v>
      </c>
      <c r="R40" s="36">
        <f>SUMIFS(СВЦЭМ!$C$33:$C$776,СВЦЭМ!$A$33:$A$776,$A40,СВЦЭМ!$B$33:$B$776,R$11)+'СЕТ СН'!$F$12+СВЦЭМ!$D$10+'СЕТ СН'!$F$5-'СЕТ СН'!$F$20</f>
        <v>3045.4282693499999</v>
      </c>
      <c r="S40" s="36">
        <f>SUMIFS(СВЦЭМ!$C$33:$C$776,СВЦЭМ!$A$33:$A$776,$A40,СВЦЭМ!$B$33:$B$776,S$11)+'СЕТ СН'!$F$12+СВЦЭМ!$D$10+'СЕТ СН'!$F$5-'СЕТ СН'!$F$20</f>
        <v>3023.4101146900002</v>
      </c>
      <c r="T40" s="36">
        <f>SUMIFS(СВЦЭМ!$C$33:$C$776,СВЦЭМ!$A$33:$A$776,$A40,СВЦЭМ!$B$33:$B$776,T$11)+'СЕТ СН'!$F$12+СВЦЭМ!$D$10+'СЕТ СН'!$F$5-'СЕТ СН'!$F$20</f>
        <v>3027.5172963700002</v>
      </c>
      <c r="U40" s="36">
        <f>SUMIFS(СВЦЭМ!$C$33:$C$776,СВЦЭМ!$A$33:$A$776,$A40,СВЦЭМ!$B$33:$B$776,U$11)+'СЕТ СН'!$F$12+СВЦЭМ!$D$10+'СЕТ СН'!$F$5-'СЕТ СН'!$F$20</f>
        <v>3029.0878745099999</v>
      </c>
      <c r="V40" s="36">
        <f>SUMIFS(СВЦЭМ!$C$33:$C$776,СВЦЭМ!$A$33:$A$776,$A40,СВЦЭМ!$B$33:$B$776,V$11)+'СЕТ СН'!$F$12+СВЦЭМ!$D$10+'СЕТ СН'!$F$5-'СЕТ СН'!$F$20</f>
        <v>3036.0515058700003</v>
      </c>
      <c r="W40" s="36">
        <f>SUMIFS(СВЦЭМ!$C$33:$C$776,СВЦЭМ!$A$33:$A$776,$A40,СВЦЭМ!$B$33:$B$776,W$11)+'СЕТ СН'!$F$12+СВЦЭМ!$D$10+'СЕТ СН'!$F$5-'СЕТ СН'!$F$20</f>
        <v>3031.2093707499998</v>
      </c>
      <c r="X40" s="36">
        <f>SUMIFS(СВЦЭМ!$C$33:$C$776,СВЦЭМ!$A$33:$A$776,$A40,СВЦЭМ!$B$33:$B$776,X$11)+'СЕТ СН'!$F$12+СВЦЭМ!$D$10+'СЕТ СН'!$F$5-'СЕТ СН'!$F$20</f>
        <v>3021.7663970600001</v>
      </c>
      <c r="Y40" s="36">
        <f>SUMIFS(СВЦЭМ!$C$33:$C$776,СВЦЭМ!$A$33:$A$776,$A40,СВЦЭМ!$B$33:$B$776,Y$11)+'СЕТ СН'!$F$12+СВЦЭМ!$D$10+'СЕТ СН'!$F$5-'СЕТ СН'!$F$20</f>
        <v>3098.1328707800003</v>
      </c>
    </row>
    <row r="41" spans="1:25" ht="15.75" x14ac:dyDescent="0.2">
      <c r="A41" s="35">
        <f t="shared" si="0"/>
        <v>43676</v>
      </c>
      <c r="B41" s="36">
        <f>SUMIFS(СВЦЭМ!$C$33:$C$776,СВЦЭМ!$A$33:$A$776,$A41,СВЦЭМ!$B$33:$B$776,B$11)+'СЕТ СН'!$F$12+СВЦЭМ!$D$10+'СЕТ СН'!$F$5-'СЕТ СН'!$F$20</f>
        <v>3153.5463495200001</v>
      </c>
      <c r="C41" s="36">
        <f>SUMIFS(СВЦЭМ!$C$33:$C$776,СВЦЭМ!$A$33:$A$776,$A41,СВЦЭМ!$B$33:$B$776,C$11)+'СЕТ СН'!$F$12+СВЦЭМ!$D$10+'СЕТ СН'!$F$5-'СЕТ СН'!$F$20</f>
        <v>3157.56370668</v>
      </c>
      <c r="D41" s="36">
        <f>SUMIFS(СВЦЭМ!$C$33:$C$776,СВЦЭМ!$A$33:$A$776,$A41,СВЦЭМ!$B$33:$B$776,D$11)+'СЕТ СН'!$F$12+СВЦЭМ!$D$10+'СЕТ СН'!$F$5-'СЕТ СН'!$F$20</f>
        <v>3157.0979596000002</v>
      </c>
      <c r="E41" s="36">
        <f>SUMIFS(СВЦЭМ!$C$33:$C$776,СВЦЭМ!$A$33:$A$776,$A41,СВЦЭМ!$B$33:$B$776,E$11)+'СЕТ СН'!$F$12+СВЦЭМ!$D$10+'СЕТ СН'!$F$5-'СЕТ СН'!$F$20</f>
        <v>3180.92972938</v>
      </c>
      <c r="F41" s="36">
        <f>SUMIFS(СВЦЭМ!$C$33:$C$776,СВЦЭМ!$A$33:$A$776,$A41,СВЦЭМ!$B$33:$B$776,F$11)+'СЕТ СН'!$F$12+СВЦЭМ!$D$10+'СЕТ СН'!$F$5-'СЕТ СН'!$F$20</f>
        <v>3183.9480973500004</v>
      </c>
      <c r="G41" s="36">
        <f>SUMIFS(СВЦЭМ!$C$33:$C$776,СВЦЭМ!$A$33:$A$776,$A41,СВЦЭМ!$B$33:$B$776,G$11)+'СЕТ СН'!$F$12+СВЦЭМ!$D$10+'СЕТ СН'!$F$5-'СЕТ СН'!$F$20</f>
        <v>3176.6840192999998</v>
      </c>
      <c r="H41" s="36">
        <f>SUMIFS(СВЦЭМ!$C$33:$C$776,СВЦЭМ!$A$33:$A$776,$A41,СВЦЭМ!$B$33:$B$776,H$11)+'СЕТ СН'!$F$12+СВЦЭМ!$D$10+'СЕТ СН'!$F$5-'СЕТ СН'!$F$20</f>
        <v>3176.00419818</v>
      </c>
      <c r="I41" s="36">
        <f>SUMIFS(СВЦЭМ!$C$33:$C$776,СВЦЭМ!$A$33:$A$776,$A41,СВЦЭМ!$B$33:$B$776,I$11)+'СЕТ СН'!$F$12+СВЦЭМ!$D$10+'СЕТ СН'!$F$5-'СЕТ СН'!$F$20</f>
        <v>3117.0417405500002</v>
      </c>
      <c r="J41" s="36">
        <f>SUMIFS(СВЦЭМ!$C$33:$C$776,СВЦЭМ!$A$33:$A$776,$A41,СВЦЭМ!$B$33:$B$776,J$11)+'СЕТ СН'!$F$12+СВЦЭМ!$D$10+'СЕТ СН'!$F$5-'СЕТ СН'!$F$20</f>
        <v>3087.4786207000002</v>
      </c>
      <c r="K41" s="36">
        <f>SUMIFS(СВЦЭМ!$C$33:$C$776,СВЦЭМ!$A$33:$A$776,$A41,СВЦЭМ!$B$33:$B$776,K$11)+'СЕТ СН'!$F$12+СВЦЭМ!$D$10+'СЕТ СН'!$F$5-'СЕТ СН'!$F$20</f>
        <v>3113.2918752300002</v>
      </c>
      <c r="L41" s="36">
        <f>SUMIFS(СВЦЭМ!$C$33:$C$776,СВЦЭМ!$A$33:$A$776,$A41,СВЦЭМ!$B$33:$B$776,L$11)+'СЕТ СН'!$F$12+СВЦЭМ!$D$10+'СЕТ СН'!$F$5-'СЕТ СН'!$F$20</f>
        <v>3120.69065155</v>
      </c>
      <c r="M41" s="36">
        <f>SUMIFS(СВЦЭМ!$C$33:$C$776,СВЦЭМ!$A$33:$A$776,$A41,СВЦЭМ!$B$33:$B$776,M$11)+'СЕТ СН'!$F$12+СВЦЭМ!$D$10+'СЕТ СН'!$F$5-'СЕТ СН'!$F$20</f>
        <v>3118.6808005399998</v>
      </c>
      <c r="N41" s="36">
        <f>SUMIFS(СВЦЭМ!$C$33:$C$776,СВЦЭМ!$A$33:$A$776,$A41,СВЦЭМ!$B$33:$B$776,N$11)+'СЕТ СН'!$F$12+СВЦЭМ!$D$10+'СЕТ СН'!$F$5-'СЕТ СН'!$F$20</f>
        <v>3117.9068274900001</v>
      </c>
      <c r="O41" s="36">
        <f>SUMIFS(СВЦЭМ!$C$33:$C$776,СВЦЭМ!$A$33:$A$776,$A41,СВЦЭМ!$B$33:$B$776,O$11)+'СЕТ СН'!$F$12+СВЦЭМ!$D$10+'СЕТ СН'!$F$5-'СЕТ СН'!$F$20</f>
        <v>3120.0582245800001</v>
      </c>
      <c r="P41" s="36">
        <f>SUMIFS(СВЦЭМ!$C$33:$C$776,СВЦЭМ!$A$33:$A$776,$A41,СВЦЭМ!$B$33:$B$776,P$11)+'СЕТ СН'!$F$12+СВЦЭМ!$D$10+'СЕТ СН'!$F$5-'СЕТ СН'!$F$20</f>
        <v>3133.4353022599998</v>
      </c>
      <c r="Q41" s="36">
        <f>SUMIFS(СВЦЭМ!$C$33:$C$776,СВЦЭМ!$A$33:$A$776,$A41,СВЦЭМ!$B$33:$B$776,Q$11)+'СЕТ СН'!$F$12+СВЦЭМ!$D$10+'СЕТ СН'!$F$5-'СЕТ СН'!$F$20</f>
        <v>3126.7771877700002</v>
      </c>
      <c r="R41" s="36">
        <f>SUMIFS(СВЦЭМ!$C$33:$C$776,СВЦЭМ!$A$33:$A$776,$A41,СВЦЭМ!$B$33:$B$776,R$11)+'СЕТ СН'!$F$12+СВЦЭМ!$D$10+'СЕТ СН'!$F$5-'СЕТ СН'!$F$20</f>
        <v>3075.1846256100002</v>
      </c>
      <c r="S41" s="36">
        <f>SUMIFS(СВЦЭМ!$C$33:$C$776,СВЦЭМ!$A$33:$A$776,$A41,СВЦЭМ!$B$33:$B$776,S$11)+'СЕТ СН'!$F$12+СВЦЭМ!$D$10+'СЕТ СН'!$F$5-'СЕТ СН'!$F$20</f>
        <v>3042.2972341899999</v>
      </c>
      <c r="T41" s="36">
        <f>SUMIFS(СВЦЭМ!$C$33:$C$776,СВЦЭМ!$A$33:$A$776,$A41,СВЦЭМ!$B$33:$B$776,T$11)+'СЕТ СН'!$F$12+СВЦЭМ!$D$10+'СЕТ СН'!$F$5-'СЕТ СН'!$F$20</f>
        <v>3048.8430305900001</v>
      </c>
      <c r="U41" s="36">
        <f>SUMIFS(СВЦЭМ!$C$33:$C$776,СВЦЭМ!$A$33:$A$776,$A41,СВЦЭМ!$B$33:$B$776,U$11)+'СЕТ СН'!$F$12+СВЦЭМ!$D$10+'СЕТ СН'!$F$5-'СЕТ СН'!$F$20</f>
        <v>3043.1410057600001</v>
      </c>
      <c r="V41" s="36">
        <f>SUMIFS(СВЦЭМ!$C$33:$C$776,СВЦЭМ!$A$33:$A$776,$A41,СВЦЭМ!$B$33:$B$776,V$11)+'СЕТ СН'!$F$12+СВЦЭМ!$D$10+'СЕТ СН'!$F$5-'СЕТ СН'!$F$20</f>
        <v>3019.1311185599998</v>
      </c>
      <c r="W41" s="36">
        <f>SUMIFS(СВЦЭМ!$C$33:$C$776,СВЦЭМ!$A$33:$A$776,$A41,СВЦЭМ!$B$33:$B$776,W$11)+'СЕТ СН'!$F$12+СВЦЭМ!$D$10+'СЕТ СН'!$F$5-'СЕТ СН'!$F$20</f>
        <v>3008.2412111100002</v>
      </c>
      <c r="X41" s="36">
        <f>SUMIFS(СВЦЭМ!$C$33:$C$776,СВЦЭМ!$A$33:$A$776,$A41,СВЦЭМ!$B$33:$B$776,X$11)+'СЕТ СН'!$F$12+СВЦЭМ!$D$10+'СЕТ СН'!$F$5-'СЕТ СН'!$F$20</f>
        <v>2998.86435734</v>
      </c>
      <c r="Y41" s="36">
        <f>SUMIFS(СВЦЭМ!$C$33:$C$776,СВЦЭМ!$A$33:$A$776,$A41,СВЦЭМ!$B$33:$B$776,Y$11)+'СЕТ СН'!$F$12+СВЦЭМ!$D$10+'СЕТ СН'!$F$5-'СЕТ СН'!$F$20</f>
        <v>3064.4850945500002</v>
      </c>
    </row>
    <row r="42" spans="1:25" ht="15.75" x14ac:dyDescent="0.2">
      <c r="A42" s="35">
        <f t="shared" si="0"/>
        <v>43677</v>
      </c>
      <c r="B42" s="36">
        <f>SUMIFS(СВЦЭМ!$C$33:$C$776,СВЦЭМ!$A$33:$A$776,$A42,СВЦЭМ!$B$33:$B$776,B$11)+'СЕТ СН'!$F$12+СВЦЭМ!$D$10+'СЕТ СН'!$F$5-'СЕТ СН'!$F$20</f>
        <v>3164.24348792</v>
      </c>
      <c r="C42" s="36">
        <f>SUMIFS(СВЦЭМ!$C$33:$C$776,СВЦЭМ!$A$33:$A$776,$A42,СВЦЭМ!$B$33:$B$776,C$11)+'СЕТ СН'!$F$12+СВЦЭМ!$D$10+'СЕТ СН'!$F$5-'СЕТ СН'!$F$20</f>
        <v>3168.3273655100002</v>
      </c>
      <c r="D42" s="36">
        <f>SUMIFS(СВЦЭМ!$C$33:$C$776,СВЦЭМ!$A$33:$A$776,$A42,СВЦЭМ!$B$33:$B$776,D$11)+'СЕТ СН'!$F$12+СВЦЭМ!$D$10+'СЕТ СН'!$F$5-'СЕТ СН'!$F$20</f>
        <v>3177.1548084800002</v>
      </c>
      <c r="E42" s="36">
        <f>SUMIFS(СВЦЭМ!$C$33:$C$776,СВЦЭМ!$A$33:$A$776,$A42,СВЦЭМ!$B$33:$B$776,E$11)+'СЕТ СН'!$F$12+СВЦЭМ!$D$10+'СЕТ СН'!$F$5-'СЕТ СН'!$F$20</f>
        <v>3183.8413025999998</v>
      </c>
      <c r="F42" s="36">
        <f>SUMIFS(СВЦЭМ!$C$33:$C$776,СВЦЭМ!$A$33:$A$776,$A42,СВЦЭМ!$B$33:$B$776,F$11)+'СЕТ СН'!$F$12+СВЦЭМ!$D$10+'СЕТ СН'!$F$5-'СЕТ СН'!$F$20</f>
        <v>3182.2422741199998</v>
      </c>
      <c r="G42" s="36">
        <f>SUMIFS(СВЦЭМ!$C$33:$C$776,СВЦЭМ!$A$33:$A$776,$A42,СВЦЭМ!$B$33:$B$776,G$11)+'СЕТ СН'!$F$12+СВЦЭМ!$D$10+'СЕТ СН'!$F$5-'СЕТ СН'!$F$20</f>
        <v>3168.4941089700001</v>
      </c>
      <c r="H42" s="36">
        <f>SUMIFS(СВЦЭМ!$C$33:$C$776,СВЦЭМ!$A$33:$A$776,$A42,СВЦЭМ!$B$33:$B$776,H$11)+'СЕТ СН'!$F$12+СВЦЭМ!$D$10+'СЕТ СН'!$F$5-'СЕТ СН'!$F$20</f>
        <v>3158.1162425100001</v>
      </c>
      <c r="I42" s="36">
        <f>SUMIFS(СВЦЭМ!$C$33:$C$776,СВЦЭМ!$A$33:$A$776,$A42,СВЦЭМ!$B$33:$B$776,I$11)+'СЕТ СН'!$F$12+СВЦЭМ!$D$10+'СЕТ СН'!$F$5-'СЕТ СН'!$F$20</f>
        <v>3144.2363699100001</v>
      </c>
      <c r="J42" s="36">
        <f>SUMIFS(СВЦЭМ!$C$33:$C$776,СВЦЭМ!$A$33:$A$776,$A42,СВЦЭМ!$B$33:$B$776,J$11)+'СЕТ СН'!$F$12+СВЦЭМ!$D$10+'СЕТ СН'!$F$5-'СЕТ СН'!$F$20</f>
        <v>3144.6466231499999</v>
      </c>
      <c r="K42" s="36">
        <f>SUMIFS(СВЦЭМ!$C$33:$C$776,СВЦЭМ!$A$33:$A$776,$A42,СВЦЭМ!$B$33:$B$776,K$11)+'СЕТ СН'!$F$12+СВЦЭМ!$D$10+'СЕТ СН'!$F$5-'СЕТ СН'!$F$20</f>
        <v>3147.8540368200001</v>
      </c>
      <c r="L42" s="36">
        <f>SUMIFS(СВЦЭМ!$C$33:$C$776,СВЦЭМ!$A$33:$A$776,$A42,СВЦЭМ!$B$33:$B$776,L$11)+'СЕТ СН'!$F$12+СВЦЭМ!$D$10+'СЕТ СН'!$F$5-'СЕТ СН'!$F$20</f>
        <v>3144.7997564799998</v>
      </c>
      <c r="M42" s="36">
        <f>SUMIFS(СВЦЭМ!$C$33:$C$776,СВЦЭМ!$A$33:$A$776,$A42,СВЦЭМ!$B$33:$B$776,M$11)+'СЕТ СН'!$F$12+СВЦЭМ!$D$10+'СЕТ СН'!$F$5-'СЕТ СН'!$F$20</f>
        <v>3138.3981050900002</v>
      </c>
      <c r="N42" s="36">
        <f>SUMIFS(СВЦЭМ!$C$33:$C$776,СВЦЭМ!$A$33:$A$776,$A42,СВЦЭМ!$B$33:$B$776,N$11)+'СЕТ СН'!$F$12+СВЦЭМ!$D$10+'СЕТ СН'!$F$5-'СЕТ СН'!$F$20</f>
        <v>3134.80966949</v>
      </c>
      <c r="O42" s="36">
        <f>SUMIFS(СВЦЭМ!$C$33:$C$776,СВЦЭМ!$A$33:$A$776,$A42,СВЦЭМ!$B$33:$B$776,O$11)+'СЕТ СН'!$F$12+СВЦЭМ!$D$10+'СЕТ СН'!$F$5-'СЕТ СН'!$F$20</f>
        <v>3147.7945574800001</v>
      </c>
      <c r="P42" s="36">
        <f>SUMIFS(СВЦЭМ!$C$33:$C$776,СВЦЭМ!$A$33:$A$776,$A42,СВЦЭМ!$B$33:$B$776,P$11)+'СЕТ СН'!$F$12+СВЦЭМ!$D$10+'СЕТ СН'!$F$5-'СЕТ СН'!$F$20</f>
        <v>3162.0417145900001</v>
      </c>
      <c r="Q42" s="36">
        <f>SUMIFS(СВЦЭМ!$C$33:$C$776,СВЦЭМ!$A$33:$A$776,$A42,СВЦЭМ!$B$33:$B$776,Q$11)+'СЕТ СН'!$F$12+СВЦЭМ!$D$10+'СЕТ СН'!$F$5-'СЕТ СН'!$F$20</f>
        <v>3163.9219402899998</v>
      </c>
      <c r="R42" s="36">
        <f>SUMIFS(СВЦЭМ!$C$33:$C$776,СВЦЭМ!$A$33:$A$776,$A42,СВЦЭМ!$B$33:$B$776,R$11)+'СЕТ СН'!$F$12+СВЦЭМ!$D$10+'СЕТ СН'!$F$5-'СЕТ СН'!$F$20</f>
        <v>3110.1864409600003</v>
      </c>
      <c r="S42" s="36">
        <f>SUMIFS(СВЦЭМ!$C$33:$C$776,СВЦЭМ!$A$33:$A$776,$A42,СВЦЭМ!$B$33:$B$776,S$11)+'СЕТ СН'!$F$12+СВЦЭМ!$D$10+'СЕТ СН'!$F$5-'СЕТ СН'!$F$20</f>
        <v>3082.16208822</v>
      </c>
      <c r="T42" s="36">
        <f>SUMIFS(СВЦЭМ!$C$33:$C$776,СВЦЭМ!$A$33:$A$776,$A42,СВЦЭМ!$B$33:$B$776,T$11)+'СЕТ СН'!$F$12+СВЦЭМ!$D$10+'СЕТ СН'!$F$5-'СЕТ СН'!$F$20</f>
        <v>3071.5714068100001</v>
      </c>
      <c r="U42" s="36">
        <f>SUMIFS(СВЦЭМ!$C$33:$C$776,СВЦЭМ!$A$33:$A$776,$A42,СВЦЭМ!$B$33:$B$776,U$11)+'СЕТ СН'!$F$12+СВЦЭМ!$D$10+'СЕТ СН'!$F$5-'СЕТ СН'!$F$20</f>
        <v>3136.58294368</v>
      </c>
      <c r="V42" s="36">
        <f>SUMIFS(СВЦЭМ!$C$33:$C$776,СВЦЭМ!$A$33:$A$776,$A42,СВЦЭМ!$B$33:$B$776,V$11)+'СЕТ СН'!$F$12+СВЦЭМ!$D$10+'СЕТ СН'!$F$5-'СЕТ СН'!$F$20</f>
        <v>3063.8140024900003</v>
      </c>
      <c r="W42" s="36">
        <f>SUMIFS(СВЦЭМ!$C$33:$C$776,СВЦЭМ!$A$33:$A$776,$A42,СВЦЭМ!$B$33:$B$776,W$11)+'СЕТ СН'!$F$12+СВЦЭМ!$D$10+'СЕТ СН'!$F$5-'СЕТ СН'!$F$20</f>
        <v>3063.3054608900002</v>
      </c>
      <c r="X42" s="36">
        <f>SUMIFS(СВЦЭМ!$C$33:$C$776,СВЦЭМ!$A$33:$A$776,$A42,СВЦЭМ!$B$33:$B$776,X$11)+'СЕТ СН'!$F$12+СВЦЭМ!$D$10+'СЕТ СН'!$F$5-'СЕТ СН'!$F$20</f>
        <v>3048.65727956</v>
      </c>
      <c r="Y42" s="36">
        <f>SUMIFS(СВЦЭМ!$C$33:$C$776,СВЦЭМ!$A$33:$A$776,$A42,СВЦЭМ!$B$33:$B$776,Y$11)+'СЕТ СН'!$F$12+СВЦЭМ!$D$10+'СЕТ СН'!$F$5-'СЕТ СН'!$F$20</f>
        <v>3089.4709904599999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01.07.2019</v>
      </c>
      <c r="B48" s="36">
        <f>SUMIFS(СВЦЭМ!$C$33:$C$776,СВЦЭМ!$A$33:$A$776,$A48,СВЦЭМ!$B$33:$B$776,B$47)+'СЕТ СН'!$G$12+СВЦЭМ!$D$10+'СЕТ СН'!$G$5-'СЕТ СН'!$G$20</f>
        <v>3211.5376568700003</v>
      </c>
      <c r="C48" s="36">
        <f>SUMIFS(СВЦЭМ!$C$33:$C$776,СВЦЭМ!$A$33:$A$776,$A48,СВЦЭМ!$B$33:$B$776,C$47)+'СЕТ СН'!$G$12+СВЦЭМ!$D$10+'СЕТ СН'!$G$5-'СЕТ СН'!$G$20</f>
        <v>3309.9919767700003</v>
      </c>
      <c r="D48" s="36">
        <f>SUMIFS(СВЦЭМ!$C$33:$C$776,СВЦЭМ!$A$33:$A$776,$A48,СВЦЭМ!$B$33:$B$776,D$47)+'СЕТ СН'!$G$12+СВЦЭМ!$D$10+'СЕТ СН'!$G$5-'СЕТ СН'!$G$20</f>
        <v>3339.8566023500002</v>
      </c>
      <c r="E48" s="36">
        <f>SUMIFS(СВЦЭМ!$C$33:$C$776,СВЦЭМ!$A$33:$A$776,$A48,СВЦЭМ!$B$33:$B$776,E$47)+'СЕТ СН'!$G$12+СВЦЭМ!$D$10+'СЕТ СН'!$G$5-'СЕТ СН'!$G$20</f>
        <v>3365.9641316500001</v>
      </c>
      <c r="F48" s="36">
        <f>SUMIFS(СВЦЭМ!$C$33:$C$776,СВЦЭМ!$A$33:$A$776,$A48,СВЦЭМ!$B$33:$B$776,F$47)+'СЕТ СН'!$G$12+СВЦЭМ!$D$10+'СЕТ СН'!$G$5-'СЕТ СН'!$G$20</f>
        <v>3367.64120043</v>
      </c>
      <c r="G48" s="36">
        <f>SUMIFS(СВЦЭМ!$C$33:$C$776,СВЦЭМ!$A$33:$A$776,$A48,СВЦЭМ!$B$33:$B$776,G$47)+'СЕТ СН'!$G$12+СВЦЭМ!$D$10+'СЕТ СН'!$G$5-'СЕТ СН'!$G$20</f>
        <v>3351.50071884</v>
      </c>
      <c r="H48" s="36">
        <f>SUMIFS(СВЦЭМ!$C$33:$C$776,СВЦЭМ!$A$33:$A$776,$A48,СВЦЭМ!$B$33:$B$776,H$47)+'СЕТ СН'!$G$12+СВЦЭМ!$D$10+'СЕТ СН'!$G$5-'СЕТ СН'!$G$20</f>
        <v>3295.7098307800002</v>
      </c>
      <c r="I48" s="36">
        <f>SUMIFS(СВЦЭМ!$C$33:$C$776,СВЦЭМ!$A$33:$A$776,$A48,СВЦЭМ!$B$33:$B$776,I$47)+'СЕТ СН'!$G$12+СВЦЭМ!$D$10+'СЕТ СН'!$G$5-'СЕТ СН'!$G$20</f>
        <v>3237.1441593200002</v>
      </c>
      <c r="J48" s="36">
        <f>SUMIFS(СВЦЭМ!$C$33:$C$776,СВЦЭМ!$A$33:$A$776,$A48,СВЦЭМ!$B$33:$B$776,J$47)+'СЕТ СН'!$G$12+СВЦЭМ!$D$10+'СЕТ СН'!$G$5-'СЕТ СН'!$G$20</f>
        <v>3226.1078449900001</v>
      </c>
      <c r="K48" s="36">
        <f>SUMIFS(СВЦЭМ!$C$33:$C$776,СВЦЭМ!$A$33:$A$776,$A48,СВЦЭМ!$B$33:$B$776,K$47)+'СЕТ СН'!$G$12+СВЦЭМ!$D$10+'СЕТ СН'!$G$5-'СЕТ СН'!$G$20</f>
        <v>3231.0336952900002</v>
      </c>
      <c r="L48" s="36">
        <f>SUMIFS(СВЦЭМ!$C$33:$C$776,СВЦЭМ!$A$33:$A$776,$A48,СВЦЭМ!$B$33:$B$776,L$47)+'СЕТ СН'!$G$12+СВЦЭМ!$D$10+'СЕТ СН'!$G$5-'СЕТ СН'!$G$20</f>
        <v>3235.6126778100002</v>
      </c>
      <c r="M48" s="36">
        <f>SUMIFS(СВЦЭМ!$C$33:$C$776,СВЦЭМ!$A$33:$A$776,$A48,СВЦЭМ!$B$33:$B$776,M$47)+'СЕТ СН'!$G$12+СВЦЭМ!$D$10+'СЕТ СН'!$G$5-'СЕТ СН'!$G$20</f>
        <v>3224.8131765600001</v>
      </c>
      <c r="N48" s="36">
        <f>SUMIFS(СВЦЭМ!$C$33:$C$776,СВЦЭМ!$A$33:$A$776,$A48,СВЦЭМ!$B$33:$B$776,N$47)+'СЕТ СН'!$G$12+СВЦЭМ!$D$10+'СЕТ СН'!$G$5-'СЕТ СН'!$G$20</f>
        <v>3211.8101722400002</v>
      </c>
      <c r="O48" s="36">
        <f>SUMIFS(СВЦЭМ!$C$33:$C$776,СВЦЭМ!$A$33:$A$776,$A48,СВЦЭМ!$B$33:$B$776,O$47)+'СЕТ СН'!$G$12+СВЦЭМ!$D$10+'СЕТ СН'!$G$5-'СЕТ СН'!$G$20</f>
        <v>3210.1192847299999</v>
      </c>
      <c r="P48" s="36">
        <f>SUMIFS(СВЦЭМ!$C$33:$C$776,СВЦЭМ!$A$33:$A$776,$A48,СВЦЭМ!$B$33:$B$776,P$47)+'СЕТ СН'!$G$12+СВЦЭМ!$D$10+'СЕТ СН'!$G$5-'СЕТ СН'!$G$20</f>
        <v>3210.97113339</v>
      </c>
      <c r="Q48" s="36">
        <f>SUMIFS(СВЦЭМ!$C$33:$C$776,СВЦЭМ!$A$33:$A$776,$A48,СВЦЭМ!$B$33:$B$776,Q$47)+'СЕТ СН'!$G$12+СВЦЭМ!$D$10+'СЕТ СН'!$G$5-'СЕТ СН'!$G$20</f>
        <v>3196.7807180200002</v>
      </c>
      <c r="R48" s="36">
        <f>SUMIFS(СВЦЭМ!$C$33:$C$776,СВЦЭМ!$A$33:$A$776,$A48,СВЦЭМ!$B$33:$B$776,R$47)+'СЕТ СН'!$G$12+СВЦЭМ!$D$10+'СЕТ СН'!$G$5-'СЕТ СН'!$G$20</f>
        <v>3141.5602746000004</v>
      </c>
      <c r="S48" s="36">
        <f>SUMIFS(СВЦЭМ!$C$33:$C$776,СВЦЭМ!$A$33:$A$776,$A48,СВЦЭМ!$B$33:$B$776,S$47)+'СЕТ СН'!$G$12+СВЦЭМ!$D$10+'СЕТ СН'!$G$5-'СЕТ СН'!$G$20</f>
        <v>3135.3471941300004</v>
      </c>
      <c r="T48" s="36">
        <f>SUMIFS(СВЦЭМ!$C$33:$C$776,СВЦЭМ!$A$33:$A$776,$A48,СВЦЭМ!$B$33:$B$776,T$47)+'СЕТ СН'!$G$12+СВЦЭМ!$D$10+'СЕТ СН'!$G$5-'СЕТ СН'!$G$20</f>
        <v>3142.7479956800003</v>
      </c>
      <c r="U48" s="36">
        <f>SUMIFS(СВЦЭМ!$C$33:$C$776,СВЦЭМ!$A$33:$A$776,$A48,СВЦЭМ!$B$33:$B$776,U$47)+'СЕТ СН'!$G$12+СВЦЭМ!$D$10+'СЕТ СН'!$G$5-'СЕТ СН'!$G$20</f>
        <v>3134.5988828700001</v>
      </c>
      <c r="V48" s="36">
        <f>SUMIFS(СВЦЭМ!$C$33:$C$776,СВЦЭМ!$A$33:$A$776,$A48,СВЦЭМ!$B$33:$B$776,V$47)+'СЕТ СН'!$G$12+СВЦЭМ!$D$10+'СЕТ СН'!$G$5-'СЕТ СН'!$G$20</f>
        <v>3140.26168452</v>
      </c>
      <c r="W48" s="36">
        <f>SUMIFS(СВЦЭМ!$C$33:$C$776,СВЦЭМ!$A$33:$A$776,$A48,СВЦЭМ!$B$33:$B$776,W$47)+'СЕТ СН'!$G$12+СВЦЭМ!$D$10+'СЕТ СН'!$G$5-'СЕТ СН'!$G$20</f>
        <v>3163.4578155600002</v>
      </c>
      <c r="X48" s="36">
        <f>SUMIFS(СВЦЭМ!$C$33:$C$776,СВЦЭМ!$A$33:$A$776,$A48,СВЦЭМ!$B$33:$B$776,X$47)+'СЕТ СН'!$G$12+СВЦЭМ!$D$10+'СЕТ СН'!$G$5-'СЕТ СН'!$G$20</f>
        <v>3136.4249929400003</v>
      </c>
      <c r="Y48" s="36">
        <f>SUMIFS(СВЦЭМ!$C$33:$C$776,СВЦЭМ!$A$33:$A$776,$A48,СВЦЭМ!$B$33:$B$776,Y$47)+'СЕТ СН'!$G$12+СВЦЭМ!$D$10+'СЕТ СН'!$G$5-'СЕТ СН'!$G$20</f>
        <v>3136.0958602300002</v>
      </c>
    </row>
    <row r="49" spans="1:25" ht="15.75" x14ac:dyDescent="0.2">
      <c r="A49" s="35">
        <f>A48+1</f>
        <v>43648</v>
      </c>
      <c r="B49" s="36">
        <f>SUMIFS(СВЦЭМ!$C$33:$C$776,СВЦЭМ!$A$33:$A$776,$A49,СВЦЭМ!$B$33:$B$776,B$47)+'СЕТ СН'!$G$12+СВЦЭМ!$D$10+'СЕТ СН'!$G$5-'СЕТ СН'!$G$20</f>
        <v>3293.2648113600003</v>
      </c>
      <c r="C49" s="36">
        <f>SUMIFS(СВЦЭМ!$C$33:$C$776,СВЦЭМ!$A$33:$A$776,$A49,СВЦЭМ!$B$33:$B$776,C$47)+'СЕТ СН'!$G$12+СВЦЭМ!$D$10+'СЕТ СН'!$G$5-'СЕТ СН'!$G$20</f>
        <v>3405.9390857600001</v>
      </c>
      <c r="D49" s="36">
        <f>SUMIFS(СВЦЭМ!$C$33:$C$776,СВЦЭМ!$A$33:$A$776,$A49,СВЦЭМ!$B$33:$B$776,D$47)+'СЕТ СН'!$G$12+СВЦЭМ!$D$10+'СЕТ СН'!$G$5-'СЕТ СН'!$G$20</f>
        <v>3415.13495349</v>
      </c>
      <c r="E49" s="36">
        <f>SUMIFS(СВЦЭМ!$C$33:$C$776,СВЦЭМ!$A$33:$A$776,$A49,СВЦЭМ!$B$33:$B$776,E$47)+'СЕТ СН'!$G$12+СВЦЭМ!$D$10+'СЕТ СН'!$G$5-'СЕТ СН'!$G$20</f>
        <v>3450.3747389999999</v>
      </c>
      <c r="F49" s="36">
        <f>SUMIFS(СВЦЭМ!$C$33:$C$776,СВЦЭМ!$A$33:$A$776,$A49,СВЦЭМ!$B$33:$B$776,F$47)+'СЕТ СН'!$G$12+СВЦЭМ!$D$10+'СЕТ СН'!$G$5-'СЕТ СН'!$G$20</f>
        <v>3447.5195014400001</v>
      </c>
      <c r="G49" s="36">
        <f>SUMIFS(СВЦЭМ!$C$33:$C$776,СВЦЭМ!$A$33:$A$776,$A49,СВЦЭМ!$B$33:$B$776,G$47)+'СЕТ СН'!$G$12+СВЦЭМ!$D$10+'СЕТ СН'!$G$5-'СЕТ СН'!$G$20</f>
        <v>3431.8794603000001</v>
      </c>
      <c r="H49" s="36">
        <f>SUMIFS(СВЦЭМ!$C$33:$C$776,СВЦЭМ!$A$33:$A$776,$A49,СВЦЭМ!$B$33:$B$776,H$47)+'СЕТ СН'!$G$12+СВЦЭМ!$D$10+'СЕТ СН'!$G$5-'СЕТ СН'!$G$20</f>
        <v>3379.34543222</v>
      </c>
      <c r="I49" s="36">
        <f>SUMIFS(СВЦЭМ!$C$33:$C$776,СВЦЭМ!$A$33:$A$776,$A49,СВЦЭМ!$B$33:$B$776,I$47)+'СЕТ СН'!$G$12+СВЦЭМ!$D$10+'СЕТ СН'!$G$5-'СЕТ СН'!$G$20</f>
        <v>3312.5644470800003</v>
      </c>
      <c r="J49" s="36">
        <f>SUMIFS(СВЦЭМ!$C$33:$C$776,СВЦЭМ!$A$33:$A$776,$A49,СВЦЭМ!$B$33:$B$776,J$47)+'СЕТ СН'!$G$12+СВЦЭМ!$D$10+'СЕТ СН'!$G$5-'СЕТ СН'!$G$20</f>
        <v>3260.7680888900004</v>
      </c>
      <c r="K49" s="36">
        <f>SUMIFS(СВЦЭМ!$C$33:$C$776,СВЦЭМ!$A$33:$A$776,$A49,СВЦЭМ!$B$33:$B$776,K$47)+'СЕТ СН'!$G$12+СВЦЭМ!$D$10+'СЕТ СН'!$G$5-'СЕТ СН'!$G$20</f>
        <v>3228.4224288100004</v>
      </c>
      <c r="L49" s="36">
        <f>SUMIFS(СВЦЭМ!$C$33:$C$776,СВЦЭМ!$A$33:$A$776,$A49,СВЦЭМ!$B$33:$B$776,L$47)+'СЕТ СН'!$G$12+СВЦЭМ!$D$10+'СЕТ СН'!$G$5-'СЕТ СН'!$G$20</f>
        <v>3214.8206694400001</v>
      </c>
      <c r="M49" s="36">
        <f>SUMIFS(СВЦЭМ!$C$33:$C$776,СВЦЭМ!$A$33:$A$776,$A49,СВЦЭМ!$B$33:$B$776,M$47)+'СЕТ СН'!$G$12+СВЦЭМ!$D$10+'СЕТ СН'!$G$5-'СЕТ СН'!$G$20</f>
        <v>3222.2439189400002</v>
      </c>
      <c r="N49" s="36">
        <f>SUMIFS(СВЦЭМ!$C$33:$C$776,СВЦЭМ!$A$33:$A$776,$A49,СВЦЭМ!$B$33:$B$776,N$47)+'СЕТ СН'!$G$12+СВЦЭМ!$D$10+'СЕТ СН'!$G$5-'СЕТ СН'!$G$20</f>
        <v>3239.2137460500003</v>
      </c>
      <c r="O49" s="36">
        <f>SUMIFS(СВЦЭМ!$C$33:$C$776,СВЦЭМ!$A$33:$A$776,$A49,СВЦЭМ!$B$33:$B$776,O$47)+'СЕТ СН'!$G$12+СВЦЭМ!$D$10+'СЕТ СН'!$G$5-'СЕТ СН'!$G$20</f>
        <v>3233.2074724900003</v>
      </c>
      <c r="P49" s="36">
        <f>SUMIFS(СВЦЭМ!$C$33:$C$776,СВЦЭМ!$A$33:$A$776,$A49,СВЦЭМ!$B$33:$B$776,P$47)+'СЕТ СН'!$G$12+СВЦЭМ!$D$10+'СЕТ СН'!$G$5-'СЕТ СН'!$G$20</f>
        <v>3235.8631646200001</v>
      </c>
      <c r="Q49" s="36">
        <f>SUMIFS(СВЦЭМ!$C$33:$C$776,СВЦЭМ!$A$33:$A$776,$A49,СВЦЭМ!$B$33:$B$776,Q$47)+'СЕТ СН'!$G$12+СВЦЭМ!$D$10+'СЕТ СН'!$G$5-'СЕТ СН'!$G$20</f>
        <v>3224.0254234600002</v>
      </c>
      <c r="R49" s="36">
        <f>SUMIFS(СВЦЭМ!$C$33:$C$776,СВЦЭМ!$A$33:$A$776,$A49,СВЦЭМ!$B$33:$B$776,R$47)+'СЕТ СН'!$G$12+СВЦЭМ!$D$10+'СЕТ СН'!$G$5-'СЕТ СН'!$G$20</f>
        <v>3175.9338105800002</v>
      </c>
      <c r="S49" s="36">
        <f>SUMIFS(СВЦЭМ!$C$33:$C$776,СВЦЭМ!$A$33:$A$776,$A49,СВЦЭМ!$B$33:$B$776,S$47)+'СЕТ СН'!$G$12+СВЦЭМ!$D$10+'СЕТ СН'!$G$5-'СЕТ СН'!$G$20</f>
        <v>3174.0230119000003</v>
      </c>
      <c r="T49" s="36">
        <f>SUMIFS(СВЦЭМ!$C$33:$C$776,СВЦЭМ!$A$33:$A$776,$A49,СВЦЭМ!$B$33:$B$776,T$47)+'СЕТ СН'!$G$12+СВЦЭМ!$D$10+'СЕТ СН'!$G$5-'СЕТ СН'!$G$20</f>
        <v>3168.7476533899999</v>
      </c>
      <c r="U49" s="36">
        <f>SUMIFS(СВЦЭМ!$C$33:$C$776,СВЦЭМ!$A$33:$A$776,$A49,СВЦЭМ!$B$33:$B$776,U$47)+'СЕТ СН'!$G$12+СВЦЭМ!$D$10+'СЕТ СН'!$G$5-'СЕТ СН'!$G$20</f>
        <v>3161.3441014500004</v>
      </c>
      <c r="V49" s="36">
        <f>SUMIFS(СВЦЭМ!$C$33:$C$776,СВЦЭМ!$A$33:$A$776,$A49,СВЦЭМ!$B$33:$B$776,V$47)+'СЕТ СН'!$G$12+СВЦЭМ!$D$10+'СЕТ СН'!$G$5-'СЕТ СН'!$G$20</f>
        <v>3161.5274007900002</v>
      </c>
      <c r="W49" s="36">
        <f>SUMIFS(СВЦЭМ!$C$33:$C$776,СВЦЭМ!$A$33:$A$776,$A49,СВЦЭМ!$B$33:$B$776,W$47)+'СЕТ СН'!$G$12+СВЦЭМ!$D$10+'СЕТ СН'!$G$5-'СЕТ СН'!$G$20</f>
        <v>3156.9870894000001</v>
      </c>
      <c r="X49" s="36">
        <f>SUMIFS(СВЦЭМ!$C$33:$C$776,СВЦЭМ!$A$33:$A$776,$A49,СВЦЭМ!$B$33:$B$776,X$47)+'СЕТ СН'!$G$12+СВЦЭМ!$D$10+'СЕТ СН'!$G$5-'СЕТ СН'!$G$20</f>
        <v>3200.1557585800001</v>
      </c>
      <c r="Y49" s="36">
        <f>SUMIFS(СВЦЭМ!$C$33:$C$776,СВЦЭМ!$A$33:$A$776,$A49,СВЦЭМ!$B$33:$B$776,Y$47)+'СЕТ СН'!$G$12+СВЦЭМ!$D$10+'СЕТ СН'!$G$5-'СЕТ СН'!$G$20</f>
        <v>3217.1853814200003</v>
      </c>
    </row>
    <row r="50" spans="1:25" ht="15.75" x14ac:dyDescent="0.2">
      <c r="A50" s="35">
        <f t="shared" ref="A50:A78" si="1">A49+1</f>
        <v>43649</v>
      </c>
      <c r="B50" s="36">
        <f>SUMIFS(СВЦЭМ!$C$33:$C$776,СВЦЭМ!$A$33:$A$776,$A50,СВЦЭМ!$B$33:$B$776,B$47)+'СЕТ СН'!$G$12+СВЦЭМ!$D$10+'СЕТ СН'!$G$5-'СЕТ СН'!$G$20</f>
        <v>3225.5879894500004</v>
      </c>
      <c r="C50" s="36">
        <f>SUMIFS(СВЦЭМ!$C$33:$C$776,СВЦЭМ!$A$33:$A$776,$A50,СВЦЭМ!$B$33:$B$776,C$47)+'СЕТ СН'!$G$12+СВЦЭМ!$D$10+'СЕТ СН'!$G$5-'СЕТ СН'!$G$20</f>
        <v>3326.89506592</v>
      </c>
      <c r="D50" s="36">
        <f>SUMIFS(СВЦЭМ!$C$33:$C$776,СВЦЭМ!$A$33:$A$776,$A50,СВЦЭМ!$B$33:$B$776,D$47)+'СЕТ СН'!$G$12+СВЦЭМ!$D$10+'СЕТ СН'!$G$5-'СЕТ СН'!$G$20</f>
        <v>3360.3497529300002</v>
      </c>
      <c r="E50" s="36">
        <f>SUMIFS(СВЦЭМ!$C$33:$C$776,СВЦЭМ!$A$33:$A$776,$A50,СВЦЭМ!$B$33:$B$776,E$47)+'СЕТ СН'!$G$12+СВЦЭМ!$D$10+'СЕТ СН'!$G$5-'СЕТ СН'!$G$20</f>
        <v>3369.0539910500001</v>
      </c>
      <c r="F50" s="36">
        <f>SUMIFS(СВЦЭМ!$C$33:$C$776,СВЦЭМ!$A$33:$A$776,$A50,СВЦЭМ!$B$33:$B$776,F$47)+'СЕТ СН'!$G$12+СВЦЭМ!$D$10+'СЕТ СН'!$G$5-'СЕТ СН'!$G$20</f>
        <v>3368.7923314</v>
      </c>
      <c r="G50" s="36">
        <f>SUMIFS(СВЦЭМ!$C$33:$C$776,СВЦЭМ!$A$33:$A$776,$A50,СВЦЭМ!$B$33:$B$776,G$47)+'СЕТ СН'!$G$12+СВЦЭМ!$D$10+'СЕТ СН'!$G$5-'СЕТ СН'!$G$20</f>
        <v>3351.0242273399999</v>
      </c>
      <c r="H50" s="36">
        <f>SUMIFS(СВЦЭМ!$C$33:$C$776,СВЦЭМ!$A$33:$A$776,$A50,СВЦЭМ!$B$33:$B$776,H$47)+'СЕТ СН'!$G$12+СВЦЭМ!$D$10+'СЕТ СН'!$G$5-'СЕТ СН'!$G$20</f>
        <v>3317.5406772400002</v>
      </c>
      <c r="I50" s="36">
        <f>SUMIFS(СВЦЭМ!$C$33:$C$776,СВЦЭМ!$A$33:$A$776,$A50,СВЦЭМ!$B$33:$B$776,I$47)+'СЕТ СН'!$G$12+СВЦЭМ!$D$10+'СЕТ СН'!$G$5-'СЕТ СН'!$G$20</f>
        <v>3290.7599911699999</v>
      </c>
      <c r="J50" s="36">
        <f>SUMIFS(СВЦЭМ!$C$33:$C$776,СВЦЭМ!$A$33:$A$776,$A50,СВЦЭМ!$B$33:$B$776,J$47)+'СЕТ СН'!$G$12+СВЦЭМ!$D$10+'СЕТ СН'!$G$5-'СЕТ СН'!$G$20</f>
        <v>3249.0636835300002</v>
      </c>
      <c r="K50" s="36">
        <f>SUMIFS(СВЦЭМ!$C$33:$C$776,СВЦЭМ!$A$33:$A$776,$A50,СВЦЭМ!$B$33:$B$776,K$47)+'СЕТ СН'!$G$12+СВЦЭМ!$D$10+'СЕТ СН'!$G$5-'СЕТ СН'!$G$20</f>
        <v>3239.9022637600001</v>
      </c>
      <c r="L50" s="36">
        <f>SUMIFS(СВЦЭМ!$C$33:$C$776,СВЦЭМ!$A$33:$A$776,$A50,СВЦЭМ!$B$33:$B$776,L$47)+'СЕТ СН'!$G$12+СВЦЭМ!$D$10+'СЕТ СН'!$G$5-'СЕТ СН'!$G$20</f>
        <v>3245.1406660700004</v>
      </c>
      <c r="M50" s="36">
        <f>SUMIFS(СВЦЭМ!$C$33:$C$776,СВЦЭМ!$A$33:$A$776,$A50,СВЦЭМ!$B$33:$B$776,M$47)+'СЕТ СН'!$G$12+СВЦЭМ!$D$10+'СЕТ СН'!$G$5-'СЕТ СН'!$G$20</f>
        <v>3238.24377766</v>
      </c>
      <c r="N50" s="36">
        <f>SUMIFS(СВЦЭМ!$C$33:$C$776,СВЦЭМ!$A$33:$A$776,$A50,СВЦЭМ!$B$33:$B$776,N$47)+'СЕТ СН'!$G$12+СВЦЭМ!$D$10+'СЕТ СН'!$G$5-'СЕТ СН'!$G$20</f>
        <v>3233.8764883000003</v>
      </c>
      <c r="O50" s="36">
        <f>SUMIFS(СВЦЭМ!$C$33:$C$776,СВЦЭМ!$A$33:$A$776,$A50,СВЦЭМ!$B$33:$B$776,O$47)+'СЕТ СН'!$G$12+СВЦЭМ!$D$10+'СЕТ СН'!$G$5-'СЕТ СН'!$G$20</f>
        <v>3242.4865380700003</v>
      </c>
      <c r="P50" s="36">
        <f>SUMIFS(СВЦЭМ!$C$33:$C$776,СВЦЭМ!$A$33:$A$776,$A50,СВЦЭМ!$B$33:$B$776,P$47)+'СЕТ СН'!$G$12+СВЦЭМ!$D$10+'СЕТ СН'!$G$5-'СЕТ СН'!$G$20</f>
        <v>3260.3674972700001</v>
      </c>
      <c r="Q50" s="36">
        <f>SUMIFS(СВЦЭМ!$C$33:$C$776,СВЦЭМ!$A$33:$A$776,$A50,СВЦЭМ!$B$33:$B$776,Q$47)+'СЕТ СН'!$G$12+СВЦЭМ!$D$10+'СЕТ СН'!$G$5-'СЕТ СН'!$G$20</f>
        <v>3253.1448576400003</v>
      </c>
      <c r="R50" s="36">
        <f>SUMIFS(СВЦЭМ!$C$33:$C$776,СВЦЭМ!$A$33:$A$776,$A50,СВЦЭМ!$B$33:$B$776,R$47)+'СЕТ СН'!$G$12+СВЦЭМ!$D$10+'СЕТ СН'!$G$5-'СЕТ СН'!$G$20</f>
        <v>3202.2626296100002</v>
      </c>
      <c r="S50" s="36">
        <f>SUMIFS(СВЦЭМ!$C$33:$C$776,СВЦЭМ!$A$33:$A$776,$A50,СВЦЭМ!$B$33:$B$776,S$47)+'СЕТ СН'!$G$12+СВЦЭМ!$D$10+'СЕТ СН'!$G$5-'СЕТ СН'!$G$20</f>
        <v>3206.7536289</v>
      </c>
      <c r="T50" s="36">
        <f>SUMIFS(СВЦЭМ!$C$33:$C$776,СВЦЭМ!$A$33:$A$776,$A50,СВЦЭМ!$B$33:$B$776,T$47)+'СЕТ СН'!$G$12+СВЦЭМ!$D$10+'СЕТ СН'!$G$5-'СЕТ СН'!$G$20</f>
        <v>3198.2249450200002</v>
      </c>
      <c r="U50" s="36">
        <f>SUMIFS(СВЦЭМ!$C$33:$C$776,СВЦЭМ!$A$33:$A$776,$A50,СВЦЭМ!$B$33:$B$776,U$47)+'СЕТ СН'!$G$12+СВЦЭМ!$D$10+'СЕТ СН'!$G$5-'СЕТ СН'!$G$20</f>
        <v>3176.5542380500001</v>
      </c>
      <c r="V50" s="36">
        <f>SUMIFS(СВЦЭМ!$C$33:$C$776,СВЦЭМ!$A$33:$A$776,$A50,СВЦЭМ!$B$33:$B$776,V$47)+'СЕТ СН'!$G$12+СВЦЭМ!$D$10+'СЕТ СН'!$G$5-'СЕТ СН'!$G$20</f>
        <v>3168.31272992</v>
      </c>
      <c r="W50" s="36">
        <f>SUMIFS(СВЦЭМ!$C$33:$C$776,СВЦЭМ!$A$33:$A$776,$A50,СВЦЭМ!$B$33:$B$776,W$47)+'СЕТ СН'!$G$12+СВЦЭМ!$D$10+'СЕТ СН'!$G$5-'СЕТ СН'!$G$20</f>
        <v>3161.7411723800001</v>
      </c>
      <c r="X50" s="36">
        <f>SUMIFS(СВЦЭМ!$C$33:$C$776,СВЦЭМ!$A$33:$A$776,$A50,СВЦЭМ!$B$33:$B$776,X$47)+'СЕТ СН'!$G$12+СВЦЭМ!$D$10+'СЕТ СН'!$G$5-'СЕТ СН'!$G$20</f>
        <v>3176.7710265800001</v>
      </c>
      <c r="Y50" s="36">
        <f>SUMIFS(СВЦЭМ!$C$33:$C$776,СВЦЭМ!$A$33:$A$776,$A50,СВЦЭМ!$B$33:$B$776,Y$47)+'СЕТ СН'!$G$12+СВЦЭМ!$D$10+'СЕТ СН'!$G$5-'СЕТ СН'!$G$20</f>
        <v>3213.8011490100002</v>
      </c>
    </row>
    <row r="51" spans="1:25" ht="15.75" x14ac:dyDescent="0.2">
      <c r="A51" s="35">
        <f t="shared" si="1"/>
        <v>43650</v>
      </c>
      <c r="B51" s="36">
        <f>SUMIFS(СВЦЭМ!$C$33:$C$776,СВЦЭМ!$A$33:$A$776,$A51,СВЦЭМ!$B$33:$B$776,B$47)+'СЕТ СН'!$G$12+СВЦЭМ!$D$10+'СЕТ СН'!$G$5-'СЕТ СН'!$G$20</f>
        <v>3277.1981699799999</v>
      </c>
      <c r="C51" s="36">
        <f>SUMIFS(СВЦЭМ!$C$33:$C$776,СВЦЭМ!$A$33:$A$776,$A51,СВЦЭМ!$B$33:$B$776,C$47)+'СЕТ СН'!$G$12+СВЦЭМ!$D$10+'СЕТ СН'!$G$5-'СЕТ СН'!$G$20</f>
        <v>3391.0686889100002</v>
      </c>
      <c r="D51" s="36">
        <f>SUMIFS(СВЦЭМ!$C$33:$C$776,СВЦЭМ!$A$33:$A$776,$A51,СВЦЭМ!$B$33:$B$776,D$47)+'СЕТ СН'!$G$12+СВЦЭМ!$D$10+'СЕТ СН'!$G$5-'СЕТ СН'!$G$20</f>
        <v>3420.0327912800003</v>
      </c>
      <c r="E51" s="36">
        <f>SUMIFS(СВЦЭМ!$C$33:$C$776,СВЦЭМ!$A$33:$A$776,$A51,СВЦЭМ!$B$33:$B$776,E$47)+'СЕТ СН'!$G$12+СВЦЭМ!$D$10+'СЕТ СН'!$G$5-'СЕТ СН'!$G$20</f>
        <v>3487.5226500200001</v>
      </c>
      <c r="F51" s="36">
        <f>SUMIFS(СВЦЭМ!$C$33:$C$776,СВЦЭМ!$A$33:$A$776,$A51,СВЦЭМ!$B$33:$B$776,F$47)+'СЕТ СН'!$G$12+СВЦЭМ!$D$10+'СЕТ СН'!$G$5-'СЕТ СН'!$G$20</f>
        <v>3416.5846649800001</v>
      </c>
      <c r="G51" s="36">
        <f>SUMIFS(СВЦЭМ!$C$33:$C$776,СВЦЭМ!$A$33:$A$776,$A51,СВЦЭМ!$B$33:$B$776,G$47)+'СЕТ СН'!$G$12+СВЦЭМ!$D$10+'СЕТ СН'!$G$5-'СЕТ СН'!$G$20</f>
        <v>3383.8380453</v>
      </c>
      <c r="H51" s="36">
        <f>SUMIFS(СВЦЭМ!$C$33:$C$776,СВЦЭМ!$A$33:$A$776,$A51,СВЦЭМ!$B$33:$B$776,H$47)+'СЕТ СН'!$G$12+СВЦЭМ!$D$10+'СЕТ СН'!$G$5-'СЕТ СН'!$G$20</f>
        <v>3357.6900748500002</v>
      </c>
      <c r="I51" s="36">
        <f>SUMIFS(СВЦЭМ!$C$33:$C$776,СВЦЭМ!$A$33:$A$776,$A51,СВЦЭМ!$B$33:$B$776,I$47)+'СЕТ СН'!$G$12+СВЦЭМ!$D$10+'СЕТ СН'!$G$5-'СЕТ СН'!$G$20</f>
        <v>3292.4338105699999</v>
      </c>
      <c r="J51" s="36">
        <f>SUMIFS(СВЦЭМ!$C$33:$C$776,СВЦЭМ!$A$33:$A$776,$A51,СВЦЭМ!$B$33:$B$776,J$47)+'СЕТ СН'!$G$12+СВЦЭМ!$D$10+'СЕТ СН'!$G$5-'СЕТ СН'!$G$20</f>
        <v>3257.9105465400003</v>
      </c>
      <c r="K51" s="36">
        <f>SUMIFS(СВЦЭМ!$C$33:$C$776,СВЦЭМ!$A$33:$A$776,$A51,СВЦЭМ!$B$33:$B$776,K$47)+'СЕТ СН'!$G$12+СВЦЭМ!$D$10+'СЕТ СН'!$G$5-'СЕТ СН'!$G$20</f>
        <v>3230.5286615600003</v>
      </c>
      <c r="L51" s="36">
        <f>SUMIFS(СВЦЭМ!$C$33:$C$776,СВЦЭМ!$A$33:$A$776,$A51,СВЦЭМ!$B$33:$B$776,L$47)+'СЕТ СН'!$G$12+СВЦЭМ!$D$10+'СЕТ СН'!$G$5-'СЕТ СН'!$G$20</f>
        <v>3230.9022281300004</v>
      </c>
      <c r="M51" s="36">
        <f>SUMIFS(СВЦЭМ!$C$33:$C$776,СВЦЭМ!$A$33:$A$776,$A51,СВЦЭМ!$B$33:$B$776,M$47)+'СЕТ СН'!$G$12+СВЦЭМ!$D$10+'СЕТ СН'!$G$5-'СЕТ СН'!$G$20</f>
        <v>3233.43736188</v>
      </c>
      <c r="N51" s="36">
        <f>SUMIFS(СВЦЭМ!$C$33:$C$776,СВЦЭМ!$A$33:$A$776,$A51,СВЦЭМ!$B$33:$B$776,N$47)+'СЕТ СН'!$G$12+СВЦЭМ!$D$10+'СЕТ СН'!$G$5-'СЕТ СН'!$G$20</f>
        <v>3240.8882761300001</v>
      </c>
      <c r="O51" s="36">
        <f>SUMIFS(СВЦЭМ!$C$33:$C$776,СВЦЭМ!$A$33:$A$776,$A51,СВЦЭМ!$B$33:$B$776,O$47)+'СЕТ СН'!$G$12+СВЦЭМ!$D$10+'СЕТ СН'!$G$5-'СЕТ СН'!$G$20</f>
        <v>3250.8909997999999</v>
      </c>
      <c r="P51" s="36">
        <f>SUMIFS(СВЦЭМ!$C$33:$C$776,СВЦЭМ!$A$33:$A$776,$A51,СВЦЭМ!$B$33:$B$776,P$47)+'СЕТ СН'!$G$12+СВЦЭМ!$D$10+'СЕТ СН'!$G$5-'СЕТ СН'!$G$20</f>
        <v>3251.0887617500002</v>
      </c>
      <c r="Q51" s="36">
        <f>SUMIFS(СВЦЭМ!$C$33:$C$776,СВЦЭМ!$A$33:$A$776,$A51,СВЦЭМ!$B$33:$B$776,Q$47)+'СЕТ СН'!$G$12+СВЦЭМ!$D$10+'СЕТ СН'!$G$5-'СЕТ СН'!$G$20</f>
        <v>3244.2608441500001</v>
      </c>
      <c r="R51" s="36">
        <f>SUMIFS(СВЦЭМ!$C$33:$C$776,СВЦЭМ!$A$33:$A$776,$A51,СВЦЭМ!$B$33:$B$776,R$47)+'СЕТ СН'!$G$12+СВЦЭМ!$D$10+'СЕТ СН'!$G$5-'СЕТ СН'!$G$20</f>
        <v>3191.35881866</v>
      </c>
      <c r="S51" s="36">
        <f>SUMIFS(СВЦЭМ!$C$33:$C$776,СВЦЭМ!$A$33:$A$776,$A51,СВЦЭМ!$B$33:$B$776,S$47)+'СЕТ СН'!$G$12+СВЦЭМ!$D$10+'СЕТ СН'!$G$5-'СЕТ СН'!$G$20</f>
        <v>3189.22995395</v>
      </c>
      <c r="T51" s="36">
        <f>SUMIFS(СВЦЭМ!$C$33:$C$776,СВЦЭМ!$A$33:$A$776,$A51,СВЦЭМ!$B$33:$B$776,T$47)+'СЕТ СН'!$G$12+СВЦЭМ!$D$10+'СЕТ СН'!$G$5-'СЕТ СН'!$G$20</f>
        <v>3182.4633600900002</v>
      </c>
      <c r="U51" s="36">
        <f>SUMIFS(СВЦЭМ!$C$33:$C$776,СВЦЭМ!$A$33:$A$776,$A51,СВЦЭМ!$B$33:$B$776,U$47)+'СЕТ СН'!$G$12+СВЦЭМ!$D$10+'СЕТ СН'!$G$5-'СЕТ СН'!$G$20</f>
        <v>3162.9849925600001</v>
      </c>
      <c r="V51" s="36">
        <f>SUMIFS(СВЦЭМ!$C$33:$C$776,СВЦЭМ!$A$33:$A$776,$A51,СВЦЭМ!$B$33:$B$776,V$47)+'СЕТ СН'!$G$12+СВЦЭМ!$D$10+'СЕТ СН'!$G$5-'СЕТ СН'!$G$20</f>
        <v>3180.3572489600001</v>
      </c>
      <c r="W51" s="36">
        <f>SUMIFS(СВЦЭМ!$C$33:$C$776,СВЦЭМ!$A$33:$A$776,$A51,СВЦЭМ!$B$33:$B$776,W$47)+'СЕТ СН'!$G$12+СВЦЭМ!$D$10+'СЕТ СН'!$G$5-'СЕТ СН'!$G$20</f>
        <v>3214.9204233600003</v>
      </c>
      <c r="X51" s="36">
        <f>SUMIFS(СВЦЭМ!$C$33:$C$776,СВЦЭМ!$A$33:$A$776,$A51,СВЦЭМ!$B$33:$B$776,X$47)+'СЕТ СН'!$G$12+СВЦЭМ!$D$10+'СЕТ СН'!$G$5-'СЕТ СН'!$G$20</f>
        <v>3206.4316399200002</v>
      </c>
      <c r="Y51" s="36">
        <f>SUMIFS(СВЦЭМ!$C$33:$C$776,СВЦЭМ!$A$33:$A$776,$A51,СВЦЭМ!$B$33:$B$776,Y$47)+'СЕТ СН'!$G$12+СВЦЭМ!$D$10+'СЕТ СН'!$G$5-'СЕТ СН'!$G$20</f>
        <v>3200.1401124800004</v>
      </c>
    </row>
    <row r="52" spans="1:25" ht="15.75" x14ac:dyDescent="0.2">
      <c r="A52" s="35">
        <f t="shared" si="1"/>
        <v>43651</v>
      </c>
      <c r="B52" s="36">
        <f>SUMIFS(СВЦЭМ!$C$33:$C$776,СВЦЭМ!$A$33:$A$776,$A52,СВЦЭМ!$B$33:$B$776,B$47)+'СЕТ СН'!$G$12+СВЦЭМ!$D$10+'СЕТ СН'!$G$5-'СЕТ СН'!$G$20</f>
        <v>3193.6500897599999</v>
      </c>
      <c r="C52" s="36">
        <f>SUMIFS(СВЦЭМ!$C$33:$C$776,СВЦЭМ!$A$33:$A$776,$A52,СВЦЭМ!$B$33:$B$776,C$47)+'СЕТ СН'!$G$12+СВЦЭМ!$D$10+'СЕТ СН'!$G$5-'СЕТ СН'!$G$20</f>
        <v>3301.09258039</v>
      </c>
      <c r="D52" s="36">
        <f>SUMIFS(СВЦЭМ!$C$33:$C$776,СВЦЭМ!$A$33:$A$776,$A52,СВЦЭМ!$B$33:$B$776,D$47)+'СЕТ СН'!$G$12+СВЦЭМ!$D$10+'СЕТ СН'!$G$5-'СЕТ СН'!$G$20</f>
        <v>3331.5593682900003</v>
      </c>
      <c r="E52" s="36">
        <f>SUMIFS(СВЦЭМ!$C$33:$C$776,СВЦЭМ!$A$33:$A$776,$A52,СВЦЭМ!$B$33:$B$776,E$47)+'СЕТ СН'!$G$12+СВЦЭМ!$D$10+'СЕТ СН'!$G$5-'СЕТ СН'!$G$20</f>
        <v>3332.7104229500001</v>
      </c>
      <c r="F52" s="36">
        <f>SUMIFS(СВЦЭМ!$C$33:$C$776,СВЦЭМ!$A$33:$A$776,$A52,СВЦЭМ!$B$33:$B$776,F$47)+'СЕТ СН'!$G$12+СВЦЭМ!$D$10+'СЕТ СН'!$G$5-'СЕТ СН'!$G$20</f>
        <v>3329.9858472400001</v>
      </c>
      <c r="G52" s="36">
        <f>SUMIFS(СВЦЭМ!$C$33:$C$776,СВЦЭМ!$A$33:$A$776,$A52,СВЦЭМ!$B$33:$B$776,G$47)+'СЕТ СН'!$G$12+СВЦЭМ!$D$10+'СЕТ СН'!$G$5-'СЕТ СН'!$G$20</f>
        <v>3324.6329024500001</v>
      </c>
      <c r="H52" s="36">
        <f>SUMIFS(СВЦЭМ!$C$33:$C$776,СВЦЭМ!$A$33:$A$776,$A52,СВЦЭМ!$B$33:$B$776,H$47)+'СЕТ СН'!$G$12+СВЦЭМ!$D$10+'СЕТ СН'!$G$5-'СЕТ СН'!$G$20</f>
        <v>3289.3995336000003</v>
      </c>
      <c r="I52" s="36">
        <f>SUMIFS(СВЦЭМ!$C$33:$C$776,СВЦЭМ!$A$33:$A$776,$A52,СВЦЭМ!$B$33:$B$776,I$47)+'СЕТ СН'!$G$12+СВЦЭМ!$D$10+'СЕТ СН'!$G$5-'СЕТ СН'!$G$20</f>
        <v>3241.2114618700002</v>
      </c>
      <c r="J52" s="36">
        <f>SUMIFS(СВЦЭМ!$C$33:$C$776,СВЦЭМ!$A$33:$A$776,$A52,СВЦЭМ!$B$33:$B$776,J$47)+'СЕТ СН'!$G$12+СВЦЭМ!$D$10+'СЕТ СН'!$G$5-'СЕТ СН'!$G$20</f>
        <v>3222.5598674400003</v>
      </c>
      <c r="K52" s="36">
        <f>SUMIFS(СВЦЭМ!$C$33:$C$776,СВЦЭМ!$A$33:$A$776,$A52,СВЦЭМ!$B$33:$B$776,K$47)+'СЕТ СН'!$G$12+СВЦЭМ!$D$10+'СЕТ СН'!$G$5-'СЕТ СН'!$G$20</f>
        <v>3213.5768584800003</v>
      </c>
      <c r="L52" s="36">
        <f>SUMIFS(СВЦЭМ!$C$33:$C$776,СВЦЭМ!$A$33:$A$776,$A52,СВЦЭМ!$B$33:$B$776,L$47)+'СЕТ СН'!$G$12+СВЦЭМ!$D$10+'СЕТ СН'!$G$5-'СЕТ СН'!$G$20</f>
        <v>3227.6892997600003</v>
      </c>
      <c r="M52" s="36">
        <f>SUMIFS(СВЦЭМ!$C$33:$C$776,СВЦЭМ!$A$33:$A$776,$A52,СВЦЭМ!$B$33:$B$776,M$47)+'СЕТ СН'!$G$12+СВЦЭМ!$D$10+'СЕТ СН'!$G$5-'СЕТ СН'!$G$20</f>
        <v>3227.1028540500001</v>
      </c>
      <c r="N52" s="36">
        <f>SUMIFS(СВЦЭМ!$C$33:$C$776,СВЦЭМ!$A$33:$A$776,$A52,СВЦЭМ!$B$33:$B$776,N$47)+'СЕТ СН'!$G$12+СВЦЭМ!$D$10+'СЕТ СН'!$G$5-'СЕТ СН'!$G$20</f>
        <v>3219.4801967800004</v>
      </c>
      <c r="O52" s="36">
        <f>SUMIFS(СВЦЭМ!$C$33:$C$776,СВЦЭМ!$A$33:$A$776,$A52,СВЦЭМ!$B$33:$B$776,O$47)+'СЕТ СН'!$G$12+СВЦЭМ!$D$10+'СЕТ СН'!$G$5-'СЕТ СН'!$G$20</f>
        <v>3234.5046330600003</v>
      </c>
      <c r="P52" s="36">
        <f>SUMIFS(СВЦЭМ!$C$33:$C$776,СВЦЭМ!$A$33:$A$776,$A52,СВЦЭМ!$B$33:$B$776,P$47)+'СЕТ СН'!$G$12+СВЦЭМ!$D$10+'СЕТ СН'!$G$5-'СЕТ СН'!$G$20</f>
        <v>3226.5138372300003</v>
      </c>
      <c r="Q52" s="36">
        <f>SUMIFS(СВЦЭМ!$C$33:$C$776,СВЦЭМ!$A$33:$A$776,$A52,СВЦЭМ!$B$33:$B$776,Q$47)+'СЕТ СН'!$G$12+СВЦЭМ!$D$10+'СЕТ СН'!$G$5-'СЕТ СН'!$G$20</f>
        <v>3213.9500519100002</v>
      </c>
      <c r="R52" s="36">
        <f>SUMIFS(СВЦЭМ!$C$33:$C$776,СВЦЭМ!$A$33:$A$776,$A52,СВЦЭМ!$B$33:$B$776,R$47)+'СЕТ СН'!$G$12+СВЦЭМ!$D$10+'СЕТ СН'!$G$5-'СЕТ СН'!$G$20</f>
        <v>3111.0645948000001</v>
      </c>
      <c r="S52" s="36">
        <f>SUMIFS(СВЦЭМ!$C$33:$C$776,СВЦЭМ!$A$33:$A$776,$A52,СВЦЭМ!$B$33:$B$776,S$47)+'СЕТ СН'!$G$12+СВЦЭМ!$D$10+'СЕТ СН'!$G$5-'СЕТ СН'!$G$20</f>
        <v>3102.8407416099999</v>
      </c>
      <c r="T52" s="36">
        <f>SUMIFS(СВЦЭМ!$C$33:$C$776,СВЦЭМ!$A$33:$A$776,$A52,СВЦЭМ!$B$33:$B$776,T$47)+'СЕТ СН'!$G$12+СВЦЭМ!$D$10+'СЕТ СН'!$G$5-'СЕТ СН'!$G$20</f>
        <v>3102.5185020900003</v>
      </c>
      <c r="U52" s="36">
        <f>SUMIFS(СВЦЭМ!$C$33:$C$776,СВЦЭМ!$A$33:$A$776,$A52,СВЦЭМ!$B$33:$B$776,U$47)+'СЕТ СН'!$G$12+СВЦЭМ!$D$10+'СЕТ СН'!$G$5-'СЕТ СН'!$G$20</f>
        <v>3098.3248904800002</v>
      </c>
      <c r="V52" s="36">
        <f>SUMIFS(СВЦЭМ!$C$33:$C$776,СВЦЭМ!$A$33:$A$776,$A52,СВЦЭМ!$B$33:$B$776,V$47)+'СЕТ СН'!$G$12+СВЦЭМ!$D$10+'СЕТ СН'!$G$5-'СЕТ СН'!$G$20</f>
        <v>3103.69326052</v>
      </c>
      <c r="W52" s="36">
        <f>SUMIFS(СВЦЭМ!$C$33:$C$776,СВЦЭМ!$A$33:$A$776,$A52,СВЦЭМ!$B$33:$B$776,W$47)+'СЕТ СН'!$G$12+СВЦЭМ!$D$10+'СЕТ СН'!$G$5-'СЕТ СН'!$G$20</f>
        <v>3096.6428812499998</v>
      </c>
      <c r="X52" s="36">
        <f>SUMIFS(СВЦЭМ!$C$33:$C$776,СВЦЭМ!$A$33:$A$776,$A52,СВЦЭМ!$B$33:$B$776,X$47)+'СЕТ СН'!$G$12+СВЦЭМ!$D$10+'СЕТ СН'!$G$5-'СЕТ СН'!$G$20</f>
        <v>3084.2320184</v>
      </c>
      <c r="Y52" s="36">
        <f>SUMIFS(СВЦЭМ!$C$33:$C$776,СВЦЭМ!$A$33:$A$776,$A52,СВЦЭМ!$B$33:$B$776,Y$47)+'СЕТ СН'!$G$12+СВЦЭМ!$D$10+'СЕТ СН'!$G$5-'СЕТ СН'!$G$20</f>
        <v>3106.57227986</v>
      </c>
    </row>
    <row r="53" spans="1:25" ht="15.75" x14ac:dyDescent="0.2">
      <c r="A53" s="35">
        <f t="shared" si="1"/>
        <v>43652</v>
      </c>
      <c r="B53" s="36">
        <f>SUMIFS(СВЦЭМ!$C$33:$C$776,СВЦЭМ!$A$33:$A$776,$A53,СВЦЭМ!$B$33:$B$776,B$47)+'СЕТ СН'!$G$12+СВЦЭМ!$D$10+'СЕТ СН'!$G$5-'СЕТ СН'!$G$20</f>
        <v>3211.5873668100003</v>
      </c>
      <c r="C53" s="36">
        <f>SUMIFS(СВЦЭМ!$C$33:$C$776,СВЦЭМ!$A$33:$A$776,$A53,СВЦЭМ!$B$33:$B$776,C$47)+'СЕТ СН'!$G$12+СВЦЭМ!$D$10+'СЕТ СН'!$G$5-'СЕТ СН'!$G$20</f>
        <v>3315.5689956300002</v>
      </c>
      <c r="D53" s="36">
        <f>SUMIFS(СВЦЭМ!$C$33:$C$776,СВЦЭМ!$A$33:$A$776,$A53,СВЦЭМ!$B$33:$B$776,D$47)+'СЕТ СН'!$G$12+СВЦЭМ!$D$10+'СЕТ СН'!$G$5-'СЕТ СН'!$G$20</f>
        <v>3363.5653107500002</v>
      </c>
      <c r="E53" s="36">
        <f>SUMIFS(СВЦЭМ!$C$33:$C$776,СВЦЭМ!$A$33:$A$776,$A53,СВЦЭМ!$B$33:$B$776,E$47)+'СЕТ СН'!$G$12+СВЦЭМ!$D$10+'СЕТ СН'!$G$5-'СЕТ СН'!$G$20</f>
        <v>3375.43551927</v>
      </c>
      <c r="F53" s="36">
        <f>SUMIFS(СВЦЭМ!$C$33:$C$776,СВЦЭМ!$A$33:$A$776,$A53,СВЦЭМ!$B$33:$B$776,F$47)+'СЕТ СН'!$G$12+СВЦЭМ!$D$10+'СЕТ СН'!$G$5-'СЕТ СН'!$G$20</f>
        <v>3371.0116293999999</v>
      </c>
      <c r="G53" s="36">
        <f>SUMIFS(СВЦЭМ!$C$33:$C$776,СВЦЭМ!$A$33:$A$776,$A53,СВЦЭМ!$B$33:$B$776,G$47)+'СЕТ СН'!$G$12+СВЦЭМ!$D$10+'СЕТ СН'!$G$5-'СЕТ СН'!$G$20</f>
        <v>3351.4204278699999</v>
      </c>
      <c r="H53" s="36">
        <f>SUMIFS(СВЦЭМ!$C$33:$C$776,СВЦЭМ!$A$33:$A$776,$A53,СВЦЭМ!$B$33:$B$776,H$47)+'СЕТ СН'!$G$12+СВЦЭМ!$D$10+'СЕТ СН'!$G$5-'СЕТ СН'!$G$20</f>
        <v>3308.0126848</v>
      </c>
      <c r="I53" s="36">
        <f>SUMIFS(СВЦЭМ!$C$33:$C$776,СВЦЭМ!$A$33:$A$776,$A53,СВЦЭМ!$B$33:$B$776,I$47)+'СЕТ СН'!$G$12+СВЦЭМ!$D$10+'СЕТ СН'!$G$5-'СЕТ СН'!$G$20</f>
        <v>3259.62884751</v>
      </c>
      <c r="J53" s="36">
        <f>SUMIFS(СВЦЭМ!$C$33:$C$776,СВЦЭМ!$A$33:$A$776,$A53,СВЦЭМ!$B$33:$B$776,J$47)+'СЕТ СН'!$G$12+СВЦЭМ!$D$10+'СЕТ СН'!$G$5-'СЕТ СН'!$G$20</f>
        <v>3209.0900602300003</v>
      </c>
      <c r="K53" s="36">
        <f>SUMIFS(СВЦЭМ!$C$33:$C$776,СВЦЭМ!$A$33:$A$776,$A53,СВЦЭМ!$B$33:$B$776,K$47)+'СЕТ СН'!$G$12+СВЦЭМ!$D$10+'СЕТ СН'!$G$5-'СЕТ СН'!$G$20</f>
        <v>3190.1705404300001</v>
      </c>
      <c r="L53" s="36">
        <f>SUMIFS(СВЦЭМ!$C$33:$C$776,СВЦЭМ!$A$33:$A$776,$A53,СВЦЭМ!$B$33:$B$776,L$47)+'СЕТ СН'!$G$12+СВЦЭМ!$D$10+'СЕТ СН'!$G$5-'СЕТ СН'!$G$20</f>
        <v>3166.3503222300001</v>
      </c>
      <c r="M53" s="36">
        <f>SUMIFS(СВЦЭМ!$C$33:$C$776,СВЦЭМ!$A$33:$A$776,$A53,СВЦЭМ!$B$33:$B$776,M$47)+'СЕТ СН'!$G$12+СВЦЭМ!$D$10+'СЕТ СН'!$G$5-'СЕТ СН'!$G$20</f>
        <v>3156.1807366900002</v>
      </c>
      <c r="N53" s="36">
        <f>SUMIFS(СВЦЭМ!$C$33:$C$776,СВЦЭМ!$A$33:$A$776,$A53,СВЦЭМ!$B$33:$B$776,N$47)+'СЕТ СН'!$G$12+СВЦЭМ!$D$10+'СЕТ СН'!$G$5-'СЕТ СН'!$G$20</f>
        <v>3168.4414732400001</v>
      </c>
      <c r="O53" s="36">
        <f>SUMIFS(СВЦЭМ!$C$33:$C$776,СВЦЭМ!$A$33:$A$776,$A53,СВЦЭМ!$B$33:$B$776,O$47)+'СЕТ СН'!$G$12+СВЦЭМ!$D$10+'СЕТ СН'!$G$5-'СЕТ СН'!$G$20</f>
        <v>3179.2199052200003</v>
      </c>
      <c r="P53" s="36">
        <f>SUMIFS(СВЦЭМ!$C$33:$C$776,СВЦЭМ!$A$33:$A$776,$A53,СВЦЭМ!$B$33:$B$776,P$47)+'СЕТ СН'!$G$12+СВЦЭМ!$D$10+'СЕТ СН'!$G$5-'СЕТ СН'!$G$20</f>
        <v>3191.8033232300004</v>
      </c>
      <c r="Q53" s="36">
        <f>SUMIFS(СВЦЭМ!$C$33:$C$776,СВЦЭМ!$A$33:$A$776,$A53,СВЦЭМ!$B$33:$B$776,Q$47)+'СЕТ СН'!$G$12+СВЦЭМ!$D$10+'СЕТ СН'!$G$5-'СЕТ СН'!$G$20</f>
        <v>3178.7527575000004</v>
      </c>
      <c r="R53" s="36">
        <f>SUMIFS(СВЦЭМ!$C$33:$C$776,СВЦЭМ!$A$33:$A$776,$A53,СВЦЭМ!$B$33:$B$776,R$47)+'СЕТ СН'!$G$12+СВЦЭМ!$D$10+'СЕТ СН'!$G$5-'СЕТ СН'!$G$20</f>
        <v>3127.2040015800003</v>
      </c>
      <c r="S53" s="36">
        <f>SUMIFS(СВЦЭМ!$C$33:$C$776,СВЦЭМ!$A$33:$A$776,$A53,СВЦЭМ!$B$33:$B$776,S$47)+'СЕТ СН'!$G$12+СВЦЭМ!$D$10+'СЕТ СН'!$G$5-'СЕТ СН'!$G$20</f>
        <v>3132.24798405</v>
      </c>
      <c r="T53" s="36">
        <f>SUMIFS(СВЦЭМ!$C$33:$C$776,СВЦЭМ!$A$33:$A$776,$A53,СВЦЭМ!$B$33:$B$776,T$47)+'СЕТ СН'!$G$12+СВЦЭМ!$D$10+'СЕТ СН'!$G$5-'СЕТ СН'!$G$20</f>
        <v>3119.3996070100002</v>
      </c>
      <c r="U53" s="36">
        <f>SUMIFS(СВЦЭМ!$C$33:$C$776,СВЦЭМ!$A$33:$A$776,$A53,СВЦЭМ!$B$33:$B$776,U$47)+'СЕТ СН'!$G$12+СВЦЭМ!$D$10+'СЕТ СН'!$G$5-'СЕТ СН'!$G$20</f>
        <v>3106.29169318</v>
      </c>
      <c r="V53" s="36">
        <f>SUMIFS(СВЦЭМ!$C$33:$C$776,СВЦЭМ!$A$33:$A$776,$A53,СВЦЭМ!$B$33:$B$776,V$47)+'СЕТ СН'!$G$12+СВЦЭМ!$D$10+'СЕТ СН'!$G$5-'СЕТ СН'!$G$20</f>
        <v>3119.2001562800001</v>
      </c>
      <c r="W53" s="36">
        <f>SUMIFS(СВЦЭМ!$C$33:$C$776,СВЦЭМ!$A$33:$A$776,$A53,СВЦЭМ!$B$33:$B$776,W$47)+'СЕТ СН'!$G$12+СВЦЭМ!$D$10+'СЕТ СН'!$G$5-'СЕТ СН'!$G$20</f>
        <v>3127.22173617</v>
      </c>
      <c r="X53" s="36">
        <f>SUMIFS(СВЦЭМ!$C$33:$C$776,СВЦЭМ!$A$33:$A$776,$A53,СВЦЭМ!$B$33:$B$776,X$47)+'СЕТ СН'!$G$12+СВЦЭМ!$D$10+'СЕТ СН'!$G$5-'СЕТ СН'!$G$20</f>
        <v>3121.3149711700003</v>
      </c>
      <c r="Y53" s="36">
        <f>SUMIFS(СВЦЭМ!$C$33:$C$776,СВЦЭМ!$A$33:$A$776,$A53,СВЦЭМ!$B$33:$B$776,Y$47)+'СЕТ СН'!$G$12+СВЦЭМ!$D$10+'СЕТ СН'!$G$5-'СЕТ СН'!$G$20</f>
        <v>3153.7716989</v>
      </c>
    </row>
    <row r="54" spans="1:25" ht="15.75" x14ac:dyDescent="0.2">
      <c r="A54" s="35">
        <f t="shared" si="1"/>
        <v>43653</v>
      </c>
      <c r="B54" s="36">
        <f>SUMIFS(СВЦЭМ!$C$33:$C$776,СВЦЭМ!$A$33:$A$776,$A54,СВЦЭМ!$B$33:$B$776,B$47)+'СЕТ СН'!$G$12+СВЦЭМ!$D$10+'СЕТ СН'!$G$5-'СЕТ СН'!$G$20</f>
        <v>3237.0234403100003</v>
      </c>
      <c r="C54" s="36">
        <f>SUMIFS(СВЦЭМ!$C$33:$C$776,СВЦЭМ!$A$33:$A$776,$A54,СВЦЭМ!$B$33:$B$776,C$47)+'СЕТ СН'!$G$12+СВЦЭМ!$D$10+'СЕТ СН'!$G$5-'СЕТ СН'!$G$20</f>
        <v>3353.5328566000003</v>
      </c>
      <c r="D54" s="36">
        <f>SUMIFS(СВЦЭМ!$C$33:$C$776,СВЦЭМ!$A$33:$A$776,$A54,СВЦЭМ!$B$33:$B$776,D$47)+'СЕТ СН'!$G$12+СВЦЭМ!$D$10+'СЕТ СН'!$G$5-'СЕТ СН'!$G$20</f>
        <v>3382.0225919300001</v>
      </c>
      <c r="E54" s="36">
        <f>SUMIFS(СВЦЭМ!$C$33:$C$776,СВЦЭМ!$A$33:$A$776,$A54,СВЦЭМ!$B$33:$B$776,E$47)+'СЕТ СН'!$G$12+СВЦЭМ!$D$10+'СЕТ СН'!$G$5-'СЕТ СН'!$G$20</f>
        <v>3398.1085078000001</v>
      </c>
      <c r="F54" s="36">
        <f>SUMIFS(СВЦЭМ!$C$33:$C$776,СВЦЭМ!$A$33:$A$776,$A54,СВЦЭМ!$B$33:$B$776,F$47)+'СЕТ СН'!$G$12+СВЦЭМ!$D$10+'СЕТ СН'!$G$5-'СЕТ СН'!$G$20</f>
        <v>3404.5124423100001</v>
      </c>
      <c r="G54" s="36">
        <f>SUMIFS(СВЦЭМ!$C$33:$C$776,СВЦЭМ!$A$33:$A$776,$A54,СВЦЭМ!$B$33:$B$776,G$47)+'СЕТ СН'!$G$12+СВЦЭМ!$D$10+'СЕТ СН'!$G$5-'СЕТ СН'!$G$20</f>
        <v>3402.63021824</v>
      </c>
      <c r="H54" s="36">
        <f>SUMIFS(СВЦЭМ!$C$33:$C$776,СВЦЭМ!$A$33:$A$776,$A54,СВЦЭМ!$B$33:$B$776,H$47)+'СЕТ СН'!$G$12+СВЦЭМ!$D$10+'СЕТ СН'!$G$5-'СЕТ СН'!$G$20</f>
        <v>3373.9643071200003</v>
      </c>
      <c r="I54" s="36">
        <f>SUMIFS(СВЦЭМ!$C$33:$C$776,СВЦЭМ!$A$33:$A$776,$A54,СВЦЭМ!$B$33:$B$776,I$47)+'СЕТ СН'!$G$12+СВЦЭМ!$D$10+'СЕТ СН'!$G$5-'СЕТ СН'!$G$20</f>
        <v>3318.7461295400003</v>
      </c>
      <c r="J54" s="36">
        <f>SUMIFS(СВЦЭМ!$C$33:$C$776,СВЦЭМ!$A$33:$A$776,$A54,СВЦЭМ!$B$33:$B$776,J$47)+'СЕТ СН'!$G$12+СВЦЭМ!$D$10+'СЕТ СН'!$G$5-'СЕТ СН'!$G$20</f>
        <v>3255.5079739000003</v>
      </c>
      <c r="K54" s="36">
        <f>SUMIFS(СВЦЭМ!$C$33:$C$776,СВЦЭМ!$A$33:$A$776,$A54,СВЦЭМ!$B$33:$B$776,K$47)+'СЕТ СН'!$G$12+СВЦЭМ!$D$10+'СЕТ СН'!$G$5-'СЕТ СН'!$G$20</f>
        <v>3198.0979704900001</v>
      </c>
      <c r="L54" s="36">
        <f>SUMIFS(СВЦЭМ!$C$33:$C$776,СВЦЭМ!$A$33:$A$776,$A54,СВЦЭМ!$B$33:$B$776,L$47)+'СЕТ СН'!$G$12+СВЦЭМ!$D$10+'СЕТ СН'!$G$5-'СЕТ СН'!$G$20</f>
        <v>3158.8929931400003</v>
      </c>
      <c r="M54" s="36">
        <f>SUMIFS(СВЦЭМ!$C$33:$C$776,СВЦЭМ!$A$33:$A$776,$A54,СВЦЭМ!$B$33:$B$776,M$47)+'СЕТ СН'!$G$12+СВЦЭМ!$D$10+'СЕТ СН'!$G$5-'СЕТ СН'!$G$20</f>
        <v>3160.30830599</v>
      </c>
      <c r="N54" s="36">
        <f>SUMIFS(СВЦЭМ!$C$33:$C$776,СВЦЭМ!$A$33:$A$776,$A54,СВЦЭМ!$B$33:$B$776,N$47)+'СЕТ СН'!$G$12+СВЦЭМ!$D$10+'СЕТ СН'!$G$5-'СЕТ СН'!$G$20</f>
        <v>3168.8911811000003</v>
      </c>
      <c r="O54" s="36">
        <f>SUMIFS(СВЦЭМ!$C$33:$C$776,СВЦЭМ!$A$33:$A$776,$A54,СВЦЭМ!$B$33:$B$776,O$47)+'СЕТ СН'!$G$12+СВЦЭМ!$D$10+'СЕТ СН'!$G$5-'СЕТ СН'!$G$20</f>
        <v>3175.4749042600001</v>
      </c>
      <c r="P54" s="36">
        <f>SUMIFS(СВЦЭМ!$C$33:$C$776,СВЦЭМ!$A$33:$A$776,$A54,СВЦЭМ!$B$33:$B$776,P$47)+'СЕТ СН'!$G$12+СВЦЭМ!$D$10+'СЕТ СН'!$G$5-'СЕТ СН'!$G$20</f>
        <v>3184.9285473500004</v>
      </c>
      <c r="Q54" s="36">
        <f>SUMIFS(СВЦЭМ!$C$33:$C$776,СВЦЭМ!$A$33:$A$776,$A54,СВЦЭМ!$B$33:$B$776,Q$47)+'СЕТ СН'!$G$12+СВЦЭМ!$D$10+'СЕТ СН'!$G$5-'СЕТ СН'!$G$20</f>
        <v>3168.5436089700002</v>
      </c>
      <c r="R54" s="36">
        <f>SUMIFS(СВЦЭМ!$C$33:$C$776,СВЦЭМ!$A$33:$A$776,$A54,СВЦЭМ!$B$33:$B$776,R$47)+'СЕТ СН'!$G$12+СВЦЭМ!$D$10+'СЕТ СН'!$G$5-'СЕТ СН'!$G$20</f>
        <v>3112.80042314</v>
      </c>
      <c r="S54" s="36">
        <f>SUMIFS(СВЦЭМ!$C$33:$C$776,СВЦЭМ!$A$33:$A$776,$A54,СВЦЭМ!$B$33:$B$776,S$47)+'СЕТ СН'!$G$12+СВЦЭМ!$D$10+'СЕТ СН'!$G$5-'СЕТ СН'!$G$20</f>
        <v>3106.39786637</v>
      </c>
      <c r="T54" s="36">
        <f>SUMIFS(СВЦЭМ!$C$33:$C$776,СВЦЭМ!$A$33:$A$776,$A54,СВЦЭМ!$B$33:$B$776,T$47)+'СЕТ СН'!$G$12+СВЦЭМ!$D$10+'СЕТ СН'!$G$5-'СЕТ СН'!$G$20</f>
        <v>3102.24371849</v>
      </c>
      <c r="U54" s="36">
        <f>SUMIFS(СВЦЭМ!$C$33:$C$776,СВЦЭМ!$A$33:$A$776,$A54,СВЦЭМ!$B$33:$B$776,U$47)+'СЕТ СН'!$G$12+СВЦЭМ!$D$10+'СЕТ СН'!$G$5-'СЕТ СН'!$G$20</f>
        <v>3094.4752839800003</v>
      </c>
      <c r="V54" s="36">
        <f>SUMIFS(СВЦЭМ!$C$33:$C$776,СВЦЭМ!$A$33:$A$776,$A54,СВЦЭМ!$B$33:$B$776,V$47)+'СЕТ СН'!$G$12+СВЦЭМ!$D$10+'СЕТ СН'!$G$5-'СЕТ СН'!$G$20</f>
        <v>3100.4240437400003</v>
      </c>
      <c r="W54" s="36">
        <f>SUMIFS(СВЦЭМ!$C$33:$C$776,СВЦЭМ!$A$33:$A$776,$A54,СВЦЭМ!$B$33:$B$776,W$47)+'СЕТ СН'!$G$12+СВЦЭМ!$D$10+'СЕТ СН'!$G$5-'СЕТ СН'!$G$20</f>
        <v>3088.79330669</v>
      </c>
      <c r="X54" s="36">
        <f>SUMIFS(СВЦЭМ!$C$33:$C$776,СВЦЭМ!$A$33:$A$776,$A54,СВЦЭМ!$B$33:$B$776,X$47)+'СЕТ СН'!$G$12+СВЦЭМ!$D$10+'СЕТ СН'!$G$5-'СЕТ СН'!$G$20</f>
        <v>3101.1724695700004</v>
      </c>
      <c r="Y54" s="36">
        <f>SUMIFS(СВЦЭМ!$C$33:$C$776,СВЦЭМ!$A$33:$A$776,$A54,СВЦЭМ!$B$33:$B$776,Y$47)+'СЕТ СН'!$G$12+СВЦЭМ!$D$10+'СЕТ СН'!$G$5-'СЕТ СН'!$G$20</f>
        <v>3136.40000719</v>
      </c>
    </row>
    <row r="55" spans="1:25" ht="15.75" x14ac:dyDescent="0.2">
      <c r="A55" s="35">
        <f t="shared" si="1"/>
        <v>43654</v>
      </c>
      <c r="B55" s="36">
        <f>SUMIFS(СВЦЭМ!$C$33:$C$776,СВЦЭМ!$A$33:$A$776,$A55,СВЦЭМ!$B$33:$B$776,B$47)+'СЕТ СН'!$G$12+СВЦЭМ!$D$10+'СЕТ СН'!$G$5-'СЕТ СН'!$G$20</f>
        <v>3234.2863601700001</v>
      </c>
      <c r="C55" s="36">
        <f>SUMIFS(СВЦЭМ!$C$33:$C$776,СВЦЭМ!$A$33:$A$776,$A55,СВЦЭМ!$B$33:$B$776,C$47)+'СЕТ СН'!$G$12+СВЦЭМ!$D$10+'СЕТ СН'!$G$5-'СЕТ СН'!$G$20</f>
        <v>3333.9076954900002</v>
      </c>
      <c r="D55" s="36">
        <f>SUMIFS(СВЦЭМ!$C$33:$C$776,СВЦЭМ!$A$33:$A$776,$A55,СВЦЭМ!$B$33:$B$776,D$47)+'СЕТ СН'!$G$12+СВЦЭМ!$D$10+'СЕТ СН'!$G$5-'СЕТ СН'!$G$20</f>
        <v>3364.61178595</v>
      </c>
      <c r="E55" s="36">
        <f>SUMIFS(СВЦЭМ!$C$33:$C$776,СВЦЭМ!$A$33:$A$776,$A55,СВЦЭМ!$B$33:$B$776,E$47)+'СЕТ СН'!$G$12+СВЦЭМ!$D$10+'СЕТ СН'!$G$5-'СЕТ СН'!$G$20</f>
        <v>3384.5045914299999</v>
      </c>
      <c r="F55" s="36">
        <f>SUMIFS(СВЦЭМ!$C$33:$C$776,СВЦЭМ!$A$33:$A$776,$A55,СВЦЭМ!$B$33:$B$776,F$47)+'СЕТ СН'!$G$12+СВЦЭМ!$D$10+'СЕТ СН'!$G$5-'СЕТ СН'!$G$20</f>
        <v>3387.7609475899999</v>
      </c>
      <c r="G55" s="36">
        <f>SUMIFS(СВЦЭМ!$C$33:$C$776,СВЦЭМ!$A$33:$A$776,$A55,СВЦЭМ!$B$33:$B$776,G$47)+'СЕТ СН'!$G$12+СВЦЭМ!$D$10+'СЕТ СН'!$G$5-'СЕТ СН'!$G$20</f>
        <v>3371.1131348700001</v>
      </c>
      <c r="H55" s="36">
        <f>SUMIFS(СВЦЭМ!$C$33:$C$776,СВЦЭМ!$A$33:$A$776,$A55,СВЦЭМ!$B$33:$B$776,H$47)+'СЕТ СН'!$G$12+СВЦЭМ!$D$10+'СЕТ СН'!$G$5-'СЕТ СН'!$G$20</f>
        <v>3319.5238189900001</v>
      </c>
      <c r="I55" s="36">
        <f>SUMIFS(СВЦЭМ!$C$33:$C$776,СВЦЭМ!$A$33:$A$776,$A55,СВЦЭМ!$B$33:$B$776,I$47)+'СЕТ СН'!$G$12+СВЦЭМ!$D$10+'СЕТ СН'!$G$5-'СЕТ СН'!$G$20</f>
        <v>3280.6690053100001</v>
      </c>
      <c r="J55" s="36">
        <f>SUMIFS(СВЦЭМ!$C$33:$C$776,СВЦЭМ!$A$33:$A$776,$A55,СВЦЭМ!$B$33:$B$776,J$47)+'СЕТ СН'!$G$12+СВЦЭМ!$D$10+'СЕТ СН'!$G$5-'СЕТ СН'!$G$20</f>
        <v>3266.5310942599999</v>
      </c>
      <c r="K55" s="36">
        <f>SUMIFS(СВЦЭМ!$C$33:$C$776,СВЦЭМ!$A$33:$A$776,$A55,СВЦЭМ!$B$33:$B$776,K$47)+'СЕТ СН'!$G$12+СВЦЭМ!$D$10+'СЕТ СН'!$G$5-'СЕТ СН'!$G$20</f>
        <v>3265.4800848499999</v>
      </c>
      <c r="L55" s="36">
        <f>SUMIFS(СВЦЭМ!$C$33:$C$776,СВЦЭМ!$A$33:$A$776,$A55,СВЦЭМ!$B$33:$B$776,L$47)+'СЕТ СН'!$G$12+СВЦЭМ!$D$10+'СЕТ СН'!$G$5-'СЕТ СН'!$G$20</f>
        <v>3260.8668338900002</v>
      </c>
      <c r="M55" s="36">
        <f>SUMIFS(СВЦЭМ!$C$33:$C$776,СВЦЭМ!$A$33:$A$776,$A55,СВЦЭМ!$B$33:$B$776,M$47)+'СЕТ СН'!$G$12+СВЦЭМ!$D$10+'СЕТ СН'!$G$5-'СЕТ СН'!$G$20</f>
        <v>3229.3217587600002</v>
      </c>
      <c r="N55" s="36">
        <f>SUMIFS(СВЦЭМ!$C$33:$C$776,СВЦЭМ!$A$33:$A$776,$A55,СВЦЭМ!$B$33:$B$776,N$47)+'СЕТ СН'!$G$12+СВЦЭМ!$D$10+'СЕТ СН'!$G$5-'СЕТ СН'!$G$20</f>
        <v>3229.6004853300001</v>
      </c>
      <c r="O55" s="36">
        <f>SUMIFS(СВЦЭМ!$C$33:$C$776,СВЦЭМ!$A$33:$A$776,$A55,СВЦЭМ!$B$33:$B$776,O$47)+'СЕТ СН'!$G$12+СВЦЭМ!$D$10+'СЕТ СН'!$G$5-'СЕТ СН'!$G$20</f>
        <v>3224.8118062399999</v>
      </c>
      <c r="P55" s="36">
        <f>SUMIFS(СВЦЭМ!$C$33:$C$776,СВЦЭМ!$A$33:$A$776,$A55,СВЦЭМ!$B$33:$B$776,P$47)+'СЕТ СН'!$G$12+СВЦЭМ!$D$10+'СЕТ СН'!$G$5-'СЕТ СН'!$G$20</f>
        <v>3183.3513002099999</v>
      </c>
      <c r="Q55" s="36">
        <f>SUMIFS(СВЦЭМ!$C$33:$C$776,СВЦЭМ!$A$33:$A$776,$A55,СВЦЭМ!$B$33:$B$776,Q$47)+'СЕТ СН'!$G$12+СВЦЭМ!$D$10+'СЕТ СН'!$G$5-'СЕТ СН'!$G$20</f>
        <v>3159.7035620400002</v>
      </c>
      <c r="R55" s="36">
        <f>SUMIFS(СВЦЭМ!$C$33:$C$776,СВЦЭМ!$A$33:$A$776,$A55,СВЦЭМ!$B$33:$B$776,R$47)+'СЕТ СН'!$G$12+СВЦЭМ!$D$10+'СЕТ СН'!$G$5-'СЕТ СН'!$G$20</f>
        <v>3117.9612789900002</v>
      </c>
      <c r="S55" s="36">
        <f>SUMIFS(СВЦЭМ!$C$33:$C$776,СВЦЭМ!$A$33:$A$776,$A55,СВЦЭМ!$B$33:$B$776,S$47)+'СЕТ СН'!$G$12+СВЦЭМ!$D$10+'СЕТ СН'!$G$5-'СЕТ СН'!$G$20</f>
        <v>3126.7825206800003</v>
      </c>
      <c r="T55" s="36">
        <f>SUMIFS(СВЦЭМ!$C$33:$C$776,СВЦЭМ!$A$33:$A$776,$A55,СВЦЭМ!$B$33:$B$776,T$47)+'СЕТ СН'!$G$12+СВЦЭМ!$D$10+'СЕТ СН'!$G$5-'СЕТ СН'!$G$20</f>
        <v>3127.7550690400003</v>
      </c>
      <c r="U55" s="36">
        <f>SUMIFS(СВЦЭМ!$C$33:$C$776,СВЦЭМ!$A$33:$A$776,$A55,СВЦЭМ!$B$33:$B$776,U$47)+'СЕТ СН'!$G$12+СВЦЭМ!$D$10+'СЕТ СН'!$G$5-'СЕТ СН'!$G$20</f>
        <v>3119.69569744</v>
      </c>
      <c r="V55" s="36">
        <f>SUMIFS(СВЦЭМ!$C$33:$C$776,СВЦЭМ!$A$33:$A$776,$A55,СВЦЭМ!$B$33:$B$776,V$47)+'СЕТ СН'!$G$12+СВЦЭМ!$D$10+'СЕТ СН'!$G$5-'СЕТ СН'!$G$20</f>
        <v>3144.0019810900003</v>
      </c>
      <c r="W55" s="36">
        <f>SUMIFS(СВЦЭМ!$C$33:$C$776,СВЦЭМ!$A$33:$A$776,$A55,СВЦЭМ!$B$33:$B$776,W$47)+'СЕТ СН'!$G$12+СВЦЭМ!$D$10+'СЕТ СН'!$G$5-'СЕТ СН'!$G$20</f>
        <v>3168.8008385399999</v>
      </c>
      <c r="X55" s="36">
        <f>SUMIFS(СВЦЭМ!$C$33:$C$776,СВЦЭМ!$A$33:$A$776,$A55,СВЦЭМ!$B$33:$B$776,X$47)+'СЕТ СН'!$G$12+СВЦЭМ!$D$10+'СЕТ СН'!$G$5-'СЕТ СН'!$G$20</f>
        <v>3178.55157366</v>
      </c>
      <c r="Y55" s="36">
        <f>SUMIFS(СВЦЭМ!$C$33:$C$776,СВЦЭМ!$A$33:$A$776,$A55,СВЦЭМ!$B$33:$B$776,Y$47)+'СЕТ СН'!$G$12+СВЦЭМ!$D$10+'СЕТ СН'!$G$5-'СЕТ СН'!$G$20</f>
        <v>3203.4479075100003</v>
      </c>
    </row>
    <row r="56" spans="1:25" ht="15.75" x14ac:dyDescent="0.2">
      <c r="A56" s="35">
        <f t="shared" si="1"/>
        <v>43655</v>
      </c>
      <c r="B56" s="36">
        <f>SUMIFS(СВЦЭМ!$C$33:$C$776,СВЦЭМ!$A$33:$A$776,$A56,СВЦЭМ!$B$33:$B$776,B$47)+'СЕТ СН'!$G$12+СВЦЭМ!$D$10+'СЕТ СН'!$G$5-'СЕТ СН'!$G$20</f>
        <v>3280.7939757200002</v>
      </c>
      <c r="C56" s="36">
        <f>SUMIFS(СВЦЭМ!$C$33:$C$776,СВЦЭМ!$A$33:$A$776,$A56,СВЦЭМ!$B$33:$B$776,C$47)+'СЕТ СН'!$G$12+СВЦЭМ!$D$10+'СЕТ СН'!$G$5-'СЕТ СН'!$G$20</f>
        <v>3308.0539015900004</v>
      </c>
      <c r="D56" s="36">
        <f>SUMIFS(СВЦЭМ!$C$33:$C$776,СВЦЭМ!$A$33:$A$776,$A56,СВЦЭМ!$B$33:$B$776,D$47)+'СЕТ СН'!$G$12+СВЦЭМ!$D$10+'СЕТ СН'!$G$5-'СЕТ СН'!$G$20</f>
        <v>3335.6545023400004</v>
      </c>
      <c r="E56" s="36">
        <f>SUMIFS(СВЦЭМ!$C$33:$C$776,СВЦЭМ!$A$33:$A$776,$A56,СВЦЭМ!$B$33:$B$776,E$47)+'СЕТ СН'!$G$12+СВЦЭМ!$D$10+'СЕТ СН'!$G$5-'СЕТ СН'!$G$20</f>
        <v>3355.4055685600001</v>
      </c>
      <c r="F56" s="36">
        <f>SUMIFS(СВЦЭМ!$C$33:$C$776,СВЦЭМ!$A$33:$A$776,$A56,СВЦЭМ!$B$33:$B$776,F$47)+'СЕТ СН'!$G$12+СВЦЭМ!$D$10+'СЕТ СН'!$G$5-'СЕТ СН'!$G$20</f>
        <v>3343.97800667</v>
      </c>
      <c r="G56" s="36">
        <f>SUMIFS(СВЦЭМ!$C$33:$C$776,СВЦЭМ!$A$33:$A$776,$A56,СВЦЭМ!$B$33:$B$776,G$47)+'СЕТ СН'!$G$12+СВЦЭМ!$D$10+'СЕТ СН'!$G$5-'СЕТ СН'!$G$20</f>
        <v>3338.03476692</v>
      </c>
      <c r="H56" s="36">
        <f>SUMIFS(СВЦЭМ!$C$33:$C$776,СВЦЭМ!$A$33:$A$776,$A56,СВЦЭМ!$B$33:$B$776,H$47)+'СЕТ СН'!$G$12+СВЦЭМ!$D$10+'СЕТ СН'!$G$5-'СЕТ СН'!$G$20</f>
        <v>3293.3294058300003</v>
      </c>
      <c r="I56" s="36">
        <f>SUMIFS(СВЦЭМ!$C$33:$C$776,СВЦЭМ!$A$33:$A$776,$A56,СВЦЭМ!$B$33:$B$776,I$47)+'СЕТ СН'!$G$12+СВЦЭМ!$D$10+'СЕТ СН'!$G$5-'СЕТ СН'!$G$20</f>
        <v>3269.8973683200002</v>
      </c>
      <c r="J56" s="36">
        <f>SUMIFS(СВЦЭМ!$C$33:$C$776,СВЦЭМ!$A$33:$A$776,$A56,СВЦЭМ!$B$33:$B$776,J$47)+'СЕТ СН'!$G$12+СВЦЭМ!$D$10+'СЕТ СН'!$G$5-'СЕТ СН'!$G$20</f>
        <v>3241.0525083800003</v>
      </c>
      <c r="K56" s="36">
        <f>SUMIFS(СВЦЭМ!$C$33:$C$776,СВЦЭМ!$A$33:$A$776,$A56,СВЦЭМ!$B$33:$B$776,K$47)+'СЕТ СН'!$G$12+СВЦЭМ!$D$10+'СЕТ СН'!$G$5-'СЕТ СН'!$G$20</f>
        <v>3222.2541293000004</v>
      </c>
      <c r="L56" s="36">
        <f>SUMIFS(СВЦЭМ!$C$33:$C$776,СВЦЭМ!$A$33:$A$776,$A56,СВЦЭМ!$B$33:$B$776,L$47)+'СЕТ СН'!$G$12+СВЦЭМ!$D$10+'СЕТ СН'!$G$5-'СЕТ СН'!$G$20</f>
        <v>3223.1672161500001</v>
      </c>
      <c r="M56" s="36">
        <f>SUMIFS(СВЦЭМ!$C$33:$C$776,СВЦЭМ!$A$33:$A$776,$A56,СВЦЭМ!$B$33:$B$776,M$47)+'СЕТ СН'!$G$12+СВЦЭМ!$D$10+'СЕТ СН'!$G$5-'СЕТ СН'!$G$20</f>
        <v>3217.2474748000004</v>
      </c>
      <c r="N56" s="36">
        <f>SUMIFS(СВЦЭМ!$C$33:$C$776,СВЦЭМ!$A$33:$A$776,$A56,СВЦЭМ!$B$33:$B$776,N$47)+'СЕТ СН'!$G$12+СВЦЭМ!$D$10+'СЕТ СН'!$G$5-'СЕТ СН'!$G$20</f>
        <v>3218.7594286800004</v>
      </c>
      <c r="O56" s="36">
        <f>SUMIFS(СВЦЭМ!$C$33:$C$776,СВЦЭМ!$A$33:$A$776,$A56,СВЦЭМ!$B$33:$B$776,O$47)+'СЕТ СН'!$G$12+СВЦЭМ!$D$10+'СЕТ СН'!$G$5-'СЕТ СН'!$G$20</f>
        <v>3217.8375945100001</v>
      </c>
      <c r="P56" s="36">
        <f>SUMIFS(СВЦЭМ!$C$33:$C$776,СВЦЭМ!$A$33:$A$776,$A56,СВЦЭМ!$B$33:$B$776,P$47)+'СЕТ СН'!$G$12+СВЦЭМ!$D$10+'СЕТ СН'!$G$5-'СЕТ СН'!$G$20</f>
        <v>3222.4401692400002</v>
      </c>
      <c r="Q56" s="36">
        <f>SUMIFS(СВЦЭМ!$C$33:$C$776,СВЦЭМ!$A$33:$A$776,$A56,СВЦЭМ!$B$33:$B$776,Q$47)+'СЕТ СН'!$G$12+СВЦЭМ!$D$10+'СЕТ СН'!$G$5-'СЕТ СН'!$G$20</f>
        <v>3240.2364062200004</v>
      </c>
      <c r="R56" s="36">
        <f>SUMIFS(СВЦЭМ!$C$33:$C$776,СВЦЭМ!$A$33:$A$776,$A56,СВЦЭМ!$B$33:$B$776,R$47)+'СЕТ СН'!$G$12+СВЦЭМ!$D$10+'СЕТ СН'!$G$5-'СЕТ СН'!$G$20</f>
        <v>3208.1568280300003</v>
      </c>
      <c r="S56" s="36">
        <f>SUMIFS(СВЦЭМ!$C$33:$C$776,СВЦЭМ!$A$33:$A$776,$A56,СВЦЭМ!$B$33:$B$776,S$47)+'СЕТ СН'!$G$12+СВЦЭМ!$D$10+'СЕТ СН'!$G$5-'СЕТ СН'!$G$20</f>
        <v>3173.5025365900001</v>
      </c>
      <c r="T56" s="36">
        <f>SUMIFS(СВЦЭМ!$C$33:$C$776,СВЦЭМ!$A$33:$A$776,$A56,СВЦЭМ!$B$33:$B$776,T$47)+'СЕТ СН'!$G$12+СВЦЭМ!$D$10+'СЕТ СН'!$G$5-'СЕТ СН'!$G$20</f>
        <v>3173.4063301000001</v>
      </c>
      <c r="U56" s="36">
        <f>SUMIFS(СВЦЭМ!$C$33:$C$776,СВЦЭМ!$A$33:$A$776,$A56,СВЦЭМ!$B$33:$B$776,U$47)+'СЕТ СН'!$G$12+СВЦЭМ!$D$10+'СЕТ СН'!$G$5-'СЕТ СН'!$G$20</f>
        <v>3169.2349773400001</v>
      </c>
      <c r="V56" s="36">
        <f>SUMIFS(СВЦЭМ!$C$33:$C$776,СВЦЭМ!$A$33:$A$776,$A56,СВЦЭМ!$B$33:$B$776,V$47)+'СЕТ СН'!$G$12+СВЦЭМ!$D$10+'СЕТ СН'!$G$5-'СЕТ СН'!$G$20</f>
        <v>3165.9639175800003</v>
      </c>
      <c r="W56" s="36">
        <f>SUMIFS(СВЦЭМ!$C$33:$C$776,СВЦЭМ!$A$33:$A$776,$A56,СВЦЭМ!$B$33:$B$776,W$47)+'СЕТ СН'!$G$12+СВЦЭМ!$D$10+'СЕТ СН'!$G$5-'СЕТ СН'!$G$20</f>
        <v>3139.8866511599999</v>
      </c>
      <c r="X56" s="36">
        <f>SUMIFS(СВЦЭМ!$C$33:$C$776,СВЦЭМ!$A$33:$A$776,$A56,СВЦЭМ!$B$33:$B$776,X$47)+'СЕТ СН'!$G$12+СВЦЭМ!$D$10+'СЕТ СН'!$G$5-'СЕТ СН'!$G$20</f>
        <v>3156.7326750100001</v>
      </c>
      <c r="Y56" s="36">
        <f>SUMIFS(СВЦЭМ!$C$33:$C$776,СВЦЭМ!$A$33:$A$776,$A56,СВЦЭМ!$B$33:$B$776,Y$47)+'СЕТ СН'!$G$12+СВЦЭМ!$D$10+'СЕТ СН'!$G$5-'СЕТ СН'!$G$20</f>
        <v>3223.9557522300001</v>
      </c>
    </row>
    <row r="57" spans="1:25" ht="15.75" x14ac:dyDescent="0.2">
      <c r="A57" s="35">
        <f t="shared" si="1"/>
        <v>43656</v>
      </c>
      <c r="B57" s="36">
        <f>SUMIFS(СВЦЭМ!$C$33:$C$776,СВЦЭМ!$A$33:$A$776,$A57,СВЦЭМ!$B$33:$B$776,B$47)+'СЕТ СН'!$G$12+СВЦЭМ!$D$10+'СЕТ СН'!$G$5-'СЕТ СН'!$G$20</f>
        <v>3292.0502703100001</v>
      </c>
      <c r="C57" s="36">
        <f>SUMIFS(СВЦЭМ!$C$33:$C$776,СВЦЭМ!$A$33:$A$776,$A57,СВЦЭМ!$B$33:$B$776,C$47)+'СЕТ СН'!$G$12+СВЦЭМ!$D$10+'СЕТ СН'!$G$5-'СЕТ СН'!$G$20</f>
        <v>3324.9967370200002</v>
      </c>
      <c r="D57" s="36">
        <f>SUMIFS(СВЦЭМ!$C$33:$C$776,СВЦЭМ!$A$33:$A$776,$A57,СВЦЭМ!$B$33:$B$776,D$47)+'СЕТ СН'!$G$12+СВЦЭМ!$D$10+'СЕТ СН'!$G$5-'СЕТ СН'!$G$20</f>
        <v>3338.7787725300004</v>
      </c>
      <c r="E57" s="36">
        <f>SUMIFS(СВЦЭМ!$C$33:$C$776,СВЦЭМ!$A$33:$A$776,$A57,СВЦЭМ!$B$33:$B$776,E$47)+'СЕТ СН'!$G$12+СВЦЭМ!$D$10+'СЕТ СН'!$G$5-'СЕТ СН'!$G$20</f>
        <v>3355.8837148500002</v>
      </c>
      <c r="F57" s="36">
        <f>SUMIFS(СВЦЭМ!$C$33:$C$776,СВЦЭМ!$A$33:$A$776,$A57,СВЦЭМ!$B$33:$B$776,F$47)+'СЕТ СН'!$G$12+СВЦЭМ!$D$10+'СЕТ СН'!$G$5-'СЕТ СН'!$G$20</f>
        <v>3344.7088722900003</v>
      </c>
      <c r="G57" s="36">
        <f>SUMIFS(СВЦЭМ!$C$33:$C$776,СВЦЭМ!$A$33:$A$776,$A57,СВЦЭМ!$B$33:$B$776,G$47)+'СЕТ СН'!$G$12+СВЦЭМ!$D$10+'СЕТ СН'!$G$5-'СЕТ СН'!$G$20</f>
        <v>3354.1071444600002</v>
      </c>
      <c r="H57" s="36">
        <f>SUMIFS(СВЦЭМ!$C$33:$C$776,СВЦЭМ!$A$33:$A$776,$A57,СВЦЭМ!$B$33:$B$776,H$47)+'СЕТ СН'!$G$12+СВЦЭМ!$D$10+'СЕТ СН'!$G$5-'СЕТ СН'!$G$20</f>
        <v>3323.1689372700002</v>
      </c>
      <c r="I57" s="36">
        <f>SUMIFS(СВЦЭМ!$C$33:$C$776,СВЦЭМ!$A$33:$A$776,$A57,СВЦЭМ!$B$33:$B$776,I$47)+'СЕТ СН'!$G$12+СВЦЭМ!$D$10+'СЕТ СН'!$G$5-'СЕТ СН'!$G$20</f>
        <v>3285.46480139</v>
      </c>
      <c r="J57" s="36">
        <f>SUMIFS(СВЦЭМ!$C$33:$C$776,СВЦЭМ!$A$33:$A$776,$A57,СВЦЭМ!$B$33:$B$776,J$47)+'СЕТ СН'!$G$12+СВЦЭМ!$D$10+'СЕТ СН'!$G$5-'СЕТ СН'!$G$20</f>
        <v>3267.65366657</v>
      </c>
      <c r="K57" s="36">
        <f>SUMIFS(СВЦЭМ!$C$33:$C$776,СВЦЭМ!$A$33:$A$776,$A57,СВЦЭМ!$B$33:$B$776,K$47)+'СЕТ СН'!$G$12+СВЦЭМ!$D$10+'СЕТ СН'!$G$5-'СЕТ СН'!$G$20</f>
        <v>3255.4716102700004</v>
      </c>
      <c r="L57" s="36">
        <f>SUMIFS(СВЦЭМ!$C$33:$C$776,СВЦЭМ!$A$33:$A$776,$A57,СВЦЭМ!$B$33:$B$776,L$47)+'СЕТ СН'!$G$12+СВЦЭМ!$D$10+'СЕТ СН'!$G$5-'СЕТ СН'!$G$20</f>
        <v>3249.7212284500001</v>
      </c>
      <c r="M57" s="36">
        <f>SUMIFS(СВЦЭМ!$C$33:$C$776,СВЦЭМ!$A$33:$A$776,$A57,СВЦЭМ!$B$33:$B$776,M$47)+'СЕТ СН'!$G$12+СВЦЭМ!$D$10+'СЕТ СН'!$G$5-'СЕТ СН'!$G$20</f>
        <v>3231.3824883000002</v>
      </c>
      <c r="N57" s="36">
        <f>SUMIFS(СВЦЭМ!$C$33:$C$776,СВЦЭМ!$A$33:$A$776,$A57,СВЦЭМ!$B$33:$B$776,N$47)+'СЕТ СН'!$G$12+СВЦЭМ!$D$10+'СЕТ СН'!$G$5-'СЕТ СН'!$G$20</f>
        <v>3228.8015090600002</v>
      </c>
      <c r="O57" s="36">
        <f>SUMIFS(СВЦЭМ!$C$33:$C$776,СВЦЭМ!$A$33:$A$776,$A57,СВЦЭМ!$B$33:$B$776,O$47)+'СЕТ СН'!$G$12+СВЦЭМ!$D$10+'СЕТ СН'!$G$5-'СЕТ СН'!$G$20</f>
        <v>3228.7491753300001</v>
      </c>
      <c r="P57" s="36">
        <f>SUMIFS(СВЦЭМ!$C$33:$C$776,СВЦЭМ!$A$33:$A$776,$A57,СВЦЭМ!$B$33:$B$776,P$47)+'СЕТ СН'!$G$12+СВЦЭМ!$D$10+'СЕТ СН'!$G$5-'СЕТ СН'!$G$20</f>
        <v>3221.1504537199999</v>
      </c>
      <c r="Q57" s="36">
        <f>SUMIFS(СВЦЭМ!$C$33:$C$776,СВЦЭМ!$A$33:$A$776,$A57,СВЦЭМ!$B$33:$B$776,Q$47)+'СЕТ СН'!$G$12+СВЦЭМ!$D$10+'СЕТ СН'!$G$5-'СЕТ СН'!$G$20</f>
        <v>3229.1264875200004</v>
      </c>
      <c r="R57" s="36">
        <f>SUMIFS(СВЦЭМ!$C$33:$C$776,СВЦЭМ!$A$33:$A$776,$A57,СВЦЭМ!$B$33:$B$776,R$47)+'СЕТ СН'!$G$12+СВЦЭМ!$D$10+'СЕТ СН'!$G$5-'СЕТ СН'!$G$20</f>
        <v>3181.5332185100001</v>
      </c>
      <c r="S57" s="36">
        <f>SUMIFS(СВЦЭМ!$C$33:$C$776,СВЦЭМ!$A$33:$A$776,$A57,СВЦЭМ!$B$33:$B$776,S$47)+'СЕТ СН'!$G$12+СВЦЭМ!$D$10+'СЕТ СН'!$G$5-'СЕТ СН'!$G$20</f>
        <v>3163.23316269</v>
      </c>
      <c r="T57" s="36">
        <f>SUMIFS(СВЦЭМ!$C$33:$C$776,СВЦЭМ!$A$33:$A$776,$A57,СВЦЭМ!$B$33:$B$776,T$47)+'СЕТ СН'!$G$12+СВЦЭМ!$D$10+'СЕТ СН'!$G$5-'СЕТ СН'!$G$20</f>
        <v>3162.6330642400003</v>
      </c>
      <c r="U57" s="36">
        <f>SUMIFS(СВЦЭМ!$C$33:$C$776,СВЦЭМ!$A$33:$A$776,$A57,СВЦЭМ!$B$33:$B$776,U$47)+'СЕТ СН'!$G$12+СВЦЭМ!$D$10+'СЕТ СН'!$G$5-'СЕТ СН'!$G$20</f>
        <v>3154.2843725400003</v>
      </c>
      <c r="V57" s="36">
        <f>SUMIFS(СВЦЭМ!$C$33:$C$776,СВЦЭМ!$A$33:$A$776,$A57,СВЦЭМ!$B$33:$B$776,V$47)+'СЕТ СН'!$G$12+СВЦЭМ!$D$10+'СЕТ СН'!$G$5-'СЕТ СН'!$G$20</f>
        <v>3157.3354666</v>
      </c>
      <c r="W57" s="36">
        <f>SUMIFS(СВЦЭМ!$C$33:$C$776,СВЦЭМ!$A$33:$A$776,$A57,СВЦЭМ!$B$33:$B$776,W$47)+'СЕТ СН'!$G$12+СВЦЭМ!$D$10+'СЕТ СН'!$G$5-'СЕТ СН'!$G$20</f>
        <v>3141.7065813500003</v>
      </c>
      <c r="X57" s="36">
        <f>SUMIFS(СВЦЭМ!$C$33:$C$776,СВЦЭМ!$A$33:$A$776,$A57,СВЦЭМ!$B$33:$B$776,X$47)+'СЕТ СН'!$G$12+СВЦЭМ!$D$10+'СЕТ СН'!$G$5-'СЕТ СН'!$G$20</f>
        <v>3146.8663830200003</v>
      </c>
      <c r="Y57" s="36">
        <f>SUMIFS(СВЦЭМ!$C$33:$C$776,СВЦЭМ!$A$33:$A$776,$A57,СВЦЭМ!$B$33:$B$776,Y$47)+'СЕТ СН'!$G$12+СВЦЭМ!$D$10+'СЕТ СН'!$G$5-'СЕТ СН'!$G$20</f>
        <v>3235.0868875900001</v>
      </c>
    </row>
    <row r="58" spans="1:25" ht="15.75" x14ac:dyDescent="0.2">
      <c r="A58" s="35">
        <f t="shared" si="1"/>
        <v>43657</v>
      </c>
      <c r="B58" s="36">
        <f>SUMIFS(СВЦЭМ!$C$33:$C$776,СВЦЭМ!$A$33:$A$776,$A58,СВЦЭМ!$B$33:$B$776,B$47)+'СЕТ СН'!$G$12+СВЦЭМ!$D$10+'СЕТ СН'!$G$5-'СЕТ СН'!$G$20</f>
        <v>3291.0340664300002</v>
      </c>
      <c r="C58" s="36">
        <f>SUMIFS(СВЦЭМ!$C$33:$C$776,СВЦЭМ!$A$33:$A$776,$A58,СВЦЭМ!$B$33:$B$776,C$47)+'СЕТ СН'!$G$12+СВЦЭМ!$D$10+'СЕТ СН'!$G$5-'СЕТ СН'!$G$20</f>
        <v>3331.5279866999999</v>
      </c>
      <c r="D58" s="36">
        <f>SUMIFS(СВЦЭМ!$C$33:$C$776,СВЦЭМ!$A$33:$A$776,$A58,СВЦЭМ!$B$33:$B$776,D$47)+'СЕТ СН'!$G$12+СВЦЭМ!$D$10+'СЕТ СН'!$G$5-'СЕТ СН'!$G$20</f>
        <v>3349.0143138600001</v>
      </c>
      <c r="E58" s="36">
        <f>SUMIFS(СВЦЭМ!$C$33:$C$776,СВЦЭМ!$A$33:$A$776,$A58,СВЦЭМ!$B$33:$B$776,E$47)+'СЕТ СН'!$G$12+СВЦЭМ!$D$10+'СЕТ СН'!$G$5-'СЕТ СН'!$G$20</f>
        <v>3374.6890396400004</v>
      </c>
      <c r="F58" s="36">
        <f>SUMIFS(СВЦЭМ!$C$33:$C$776,СВЦЭМ!$A$33:$A$776,$A58,СВЦЭМ!$B$33:$B$776,F$47)+'СЕТ СН'!$G$12+СВЦЭМ!$D$10+'СЕТ СН'!$G$5-'СЕТ СН'!$G$20</f>
        <v>3374.7622719400001</v>
      </c>
      <c r="G58" s="36">
        <f>SUMIFS(СВЦЭМ!$C$33:$C$776,СВЦЭМ!$A$33:$A$776,$A58,СВЦЭМ!$B$33:$B$776,G$47)+'СЕТ СН'!$G$12+СВЦЭМ!$D$10+'СЕТ СН'!$G$5-'СЕТ СН'!$G$20</f>
        <v>3365.3165767200003</v>
      </c>
      <c r="H58" s="36">
        <f>SUMIFS(СВЦЭМ!$C$33:$C$776,СВЦЭМ!$A$33:$A$776,$A58,СВЦЭМ!$B$33:$B$776,H$47)+'СЕТ СН'!$G$12+СВЦЭМ!$D$10+'СЕТ СН'!$G$5-'СЕТ СН'!$G$20</f>
        <v>3309.7986332</v>
      </c>
      <c r="I58" s="36">
        <f>SUMIFS(СВЦЭМ!$C$33:$C$776,СВЦЭМ!$A$33:$A$776,$A58,СВЦЭМ!$B$33:$B$776,I$47)+'СЕТ СН'!$G$12+СВЦЭМ!$D$10+'СЕТ СН'!$G$5-'СЕТ СН'!$G$20</f>
        <v>3286.9385396500002</v>
      </c>
      <c r="J58" s="36">
        <f>SUMIFS(СВЦЭМ!$C$33:$C$776,СВЦЭМ!$A$33:$A$776,$A58,СВЦЭМ!$B$33:$B$776,J$47)+'СЕТ СН'!$G$12+СВЦЭМ!$D$10+'СЕТ СН'!$G$5-'СЕТ СН'!$G$20</f>
        <v>3243.68214403</v>
      </c>
      <c r="K58" s="36">
        <f>SUMIFS(СВЦЭМ!$C$33:$C$776,СВЦЭМ!$A$33:$A$776,$A58,СВЦЭМ!$B$33:$B$776,K$47)+'СЕТ СН'!$G$12+СВЦЭМ!$D$10+'СЕТ СН'!$G$5-'СЕТ СН'!$G$20</f>
        <v>3236.12036485</v>
      </c>
      <c r="L58" s="36">
        <f>SUMIFS(СВЦЭМ!$C$33:$C$776,СВЦЭМ!$A$33:$A$776,$A58,СВЦЭМ!$B$33:$B$776,L$47)+'СЕТ СН'!$G$12+СВЦЭМ!$D$10+'СЕТ СН'!$G$5-'СЕТ СН'!$G$20</f>
        <v>3217.6067016300003</v>
      </c>
      <c r="M58" s="36">
        <f>SUMIFS(СВЦЭМ!$C$33:$C$776,СВЦЭМ!$A$33:$A$776,$A58,СВЦЭМ!$B$33:$B$776,M$47)+'СЕТ СН'!$G$12+СВЦЭМ!$D$10+'СЕТ СН'!$G$5-'СЕТ СН'!$G$20</f>
        <v>3213.6605110700002</v>
      </c>
      <c r="N58" s="36">
        <f>SUMIFS(СВЦЭМ!$C$33:$C$776,СВЦЭМ!$A$33:$A$776,$A58,СВЦЭМ!$B$33:$B$776,N$47)+'СЕТ СН'!$G$12+СВЦЭМ!$D$10+'СЕТ СН'!$G$5-'СЕТ СН'!$G$20</f>
        <v>3211.4995715600003</v>
      </c>
      <c r="O58" s="36">
        <f>SUMIFS(СВЦЭМ!$C$33:$C$776,СВЦЭМ!$A$33:$A$776,$A58,СВЦЭМ!$B$33:$B$776,O$47)+'СЕТ СН'!$G$12+СВЦЭМ!$D$10+'СЕТ СН'!$G$5-'СЕТ СН'!$G$20</f>
        <v>3217.1684</v>
      </c>
      <c r="P58" s="36">
        <f>SUMIFS(СВЦЭМ!$C$33:$C$776,СВЦЭМ!$A$33:$A$776,$A58,СВЦЭМ!$B$33:$B$776,P$47)+'СЕТ СН'!$G$12+СВЦЭМ!$D$10+'СЕТ СН'!$G$5-'СЕТ СН'!$G$20</f>
        <v>3212.4490924300003</v>
      </c>
      <c r="Q58" s="36">
        <f>SUMIFS(СВЦЭМ!$C$33:$C$776,СВЦЭМ!$A$33:$A$776,$A58,СВЦЭМ!$B$33:$B$776,Q$47)+'СЕТ СН'!$G$12+СВЦЭМ!$D$10+'СЕТ СН'!$G$5-'СЕТ СН'!$G$20</f>
        <v>3215.55384955</v>
      </c>
      <c r="R58" s="36">
        <f>SUMIFS(СВЦЭМ!$C$33:$C$776,СВЦЭМ!$A$33:$A$776,$A58,СВЦЭМ!$B$33:$B$776,R$47)+'СЕТ СН'!$G$12+СВЦЭМ!$D$10+'СЕТ СН'!$G$5-'СЕТ СН'!$G$20</f>
        <v>3169.0021133700002</v>
      </c>
      <c r="S58" s="36">
        <f>SUMIFS(СВЦЭМ!$C$33:$C$776,СВЦЭМ!$A$33:$A$776,$A58,СВЦЭМ!$B$33:$B$776,S$47)+'СЕТ СН'!$G$12+СВЦЭМ!$D$10+'СЕТ СН'!$G$5-'СЕТ СН'!$G$20</f>
        <v>3153.0539064499999</v>
      </c>
      <c r="T58" s="36">
        <f>SUMIFS(СВЦЭМ!$C$33:$C$776,СВЦЭМ!$A$33:$A$776,$A58,СВЦЭМ!$B$33:$B$776,T$47)+'СЕТ СН'!$G$12+СВЦЭМ!$D$10+'СЕТ СН'!$G$5-'СЕТ СН'!$G$20</f>
        <v>3153.0742134700004</v>
      </c>
      <c r="U58" s="36">
        <f>SUMIFS(СВЦЭМ!$C$33:$C$776,СВЦЭМ!$A$33:$A$776,$A58,СВЦЭМ!$B$33:$B$776,U$47)+'СЕТ СН'!$G$12+СВЦЭМ!$D$10+'СЕТ СН'!$G$5-'СЕТ СН'!$G$20</f>
        <v>3142.4751062</v>
      </c>
      <c r="V58" s="36">
        <f>SUMIFS(СВЦЭМ!$C$33:$C$776,СВЦЭМ!$A$33:$A$776,$A58,СВЦЭМ!$B$33:$B$776,V$47)+'СЕТ СН'!$G$12+СВЦЭМ!$D$10+'СЕТ СН'!$G$5-'СЕТ СН'!$G$20</f>
        <v>3143.3759847000001</v>
      </c>
      <c r="W58" s="36">
        <f>SUMIFS(СВЦЭМ!$C$33:$C$776,СВЦЭМ!$A$33:$A$776,$A58,СВЦЭМ!$B$33:$B$776,W$47)+'СЕТ СН'!$G$12+СВЦЭМ!$D$10+'СЕТ СН'!$G$5-'СЕТ СН'!$G$20</f>
        <v>3148.9406646100001</v>
      </c>
      <c r="X58" s="36">
        <f>SUMIFS(СВЦЭМ!$C$33:$C$776,СВЦЭМ!$A$33:$A$776,$A58,СВЦЭМ!$B$33:$B$776,X$47)+'СЕТ СН'!$G$12+СВЦЭМ!$D$10+'СЕТ СН'!$G$5-'СЕТ СН'!$G$20</f>
        <v>3155.5411707500002</v>
      </c>
      <c r="Y58" s="36">
        <f>SUMIFS(СВЦЭМ!$C$33:$C$776,СВЦЭМ!$A$33:$A$776,$A58,СВЦЭМ!$B$33:$B$776,Y$47)+'СЕТ СН'!$G$12+СВЦЭМ!$D$10+'СЕТ СН'!$G$5-'СЕТ СН'!$G$20</f>
        <v>3238.7814204599999</v>
      </c>
    </row>
    <row r="59" spans="1:25" ht="15.75" x14ac:dyDescent="0.2">
      <c r="A59" s="35">
        <f t="shared" si="1"/>
        <v>43658</v>
      </c>
      <c r="B59" s="36">
        <f>SUMIFS(СВЦЭМ!$C$33:$C$776,СВЦЭМ!$A$33:$A$776,$A59,СВЦЭМ!$B$33:$B$776,B$47)+'СЕТ СН'!$G$12+СВЦЭМ!$D$10+'СЕТ СН'!$G$5-'СЕТ СН'!$G$20</f>
        <v>3282.2755028800002</v>
      </c>
      <c r="C59" s="36">
        <f>SUMIFS(СВЦЭМ!$C$33:$C$776,СВЦЭМ!$A$33:$A$776,$A59,СВЦЭМ!$B$33:$B$776,C$47)+'СЕТ СН'!$G$12+СВЦЭМ!$D$10+'СЕТ СН'!$G$5-'СЕТ СН'!$G$20</f>
        <v>3320.1012042800003</v>
      </c>
      <c r="D59" s="36">
        <f>SUMIFS(СВЦЭМ!$C$33:$C$776,СВЦЭМ!$A$33:$A$776,$A59,СВЦЭМ!$B$33:$B$776,D$47)+'СЕТ СН'!$G$12+СВЦЭМ!$D$10+'СЕТ СН'!$G$5-'СЕТ СН'!$G$20</f>
        <v>3337.1834598100004</v>
      </c>
      <c r="E59" s="36">
        <f>SUMIFS(СВЦЭМ!$C$33:$C$776,СВЦЭМ!$A$33:$A$776,$A59,СВЦЭМ!$B$33:$B$776,E$47)+'СЕТ СН'!$G$12+СВЦЭМ!$D$10+'СЕТ СН'!$G$5-'СЕТ СН'!$G$20</f>
        <v>3351.67120264</v>
      </c>
      <c r="F59" s="36">
        <f>SUMIFS(СВЦЭМ!$C$33:$C$776,СВЦЭМ!$A$33:$A$776,$A59,СВЦЭМ!$B$33:$B$776,F$47)+'СЕТ СН'!$G$12+СВЦЭМ!$D$10+'СЕТ СН'!$G$5-'СЕТ СН'!$G$20</f>
        <v>3344.5304689499999</v>
      </c>
      <c r="G59" s="36">
        <f>SUMIFS(СВЦЭМ!$C$33:$C$776,СВЦЭМ!$A$33:$A$776,$A59,СВЦЭМ!$B$33:$B$776,G$47)+'СЕТ СН'!$G$12+СВЦЭМ!$D$10+'СЕТ СН'!$G$5-'СЕТ СН'!$G$20</f>
        <v>3344.5701775800003</v>
      </c>
      <c r="H59" s="36">
        <f>SUMIFS(СВЦЭМ!$C$33:$C$776,СВЦЭМ!$A$33:$A$776,$A59,СВЦЭМ!$B$33:$B$776,H$47)+'СЕТ СН'!$G$12+СВЦЭМ!$D$10+'СЕТ СН'!$G$5-'СЕТ СН'!$G$20</f>
        <v>3317.6017408400003</v>
      </c>
      <c r="I59" s="36">
        <f>SUMIFS(СВЦЭМ!$C$33:$C$776,СВЦЭМ!$A$33:$A$776,$A59,СВЦЭМ!$B$33:$B$776,I$47)+'СЕТ СН'!$G$12+СВЦЭМ!$D$10+'СЕТ СН'!$G$5-'СЕТ СН'!$G$20</f>
        <v>3292.0465349200003</v>
      </c>
      <c r="J59" s="36">
        <f>SUMIFS(СВЦЭМ!$C$33:$C$776,СВЦЭМ!$A$33:$A$776,$A59,СВЦЭМ!$B$33:$B$776,J$47)+'СЕТ СН'!$G$12+СВЦЭМ!$D$10+'СЕТ СН'!$G$5-'СЕТ СН'!$G$20</f>
        <v>3251.2676846000004</v>
      </c>
      <c r="K59" s="36">
        <f>SUMIFS(СВЦЭМ!$C$33:$C$776,СВЦЭМ!$A$33:$A$776,$A59,СВЦЭМ!$B$33:$B$776,K$47)+'СЕТ СН'!$G$12+СВЦЭМ!$D$10+'СЕТ СН'!$G$5-'СЕТ СН'!$G$20</f>
        <v>3219.74541963</v>
      </c>
      <c r="L59" s="36">
        <f>SUMIFS(СВЦЭМ!$C$33:$C$776,СВЦЭМ!$A$33:$A$776,$A59,СВЦЭМ!$B$33:$B$776,L$47)+'СЕТ СН'!$G$12+СВЦЭМ!$D$10+'СЕТ СН'!$G$5-'СЕТ СН'!$G$20</f>
        <v>3214.7296108400001</v>
      </c>
      <c r="M59" s="36">
        <f>SUMIFS(СВЦЭМ!$C$33:$C$776,СВЦЭМ!$A$33:$A$776,$A59,СВЦЭМ!$B$33:$B$776,M$47)+'СЕТ СН'!$G$12+СВЦЭМ!$D$10+'СЕТ СН'!$G$5-'СЕТ СН'!$G$20</f>
        <v>3220.5235102300003</v>
      </c>
      <c r="N59" s="36">
        <f>SUMIFS(СВЦЭМ!$C$33:$C$776,СВЦЭМ!$A$33:$A$776,$A59,СВЦЭМ!$B$33:$B$776,N$47)+'СЕТ СН'!$G$12+СВЦЭМ!$D$10+'СЕТ СН'!$G$5-'СЕТ СН'!$G$20</f>
        <v>3230.3721861700001</v>
      </c>
      <c r="O59" s="36">
        <f>SUMIFS(СВЦЭМ!$C$33:$C$776,СВЦЭМ!$A$33:$A$776,$A59,СВЦЭМ!$B$33:$B$776,O$47)+'СЕТ СН'!$G$12+СВЦЭМ!$D$10+'СЕТ СН'!$G$5-'СЕТ СН'!$G$20</f>
        <v>3232.1408002000003</v>
      </c>
      <c r="P59" s="36">
        <f>SUMIFS(СВЦЭМ!$C$33:$C$776,СВЦЭМ!$A$33:$A$776,$A59,СВЦЭМ!$B$33:$B$776,P$47)+'СЕТ СН'!$G$12+СВЦЭМ!$D$10+'СЕТ СН'!$G$5-'СЕТ СН'!$G$20</f>
        <v>3227.9034788899999</v>
      </c>
      <c r="Q59" s="36">
        <f>SUMIFS(СВЦЭМ!$C$33:$C$776,СВЦЭМ!$A$33:$A$776,$A59,СВЦЭМ!$B$33:$B$776,Q$47)+'СЕТ СН'!$G$12+СВЦЭМ!$D$10+'СЕТ СН'!$G$5-'СЕТ СН'!$G$20</f>
        <v>3240.1029244000001</v>
      </c>
      <c r="R59" s="36">
        <f>SUMIFS(СВЦЭМ!$C$33:$C$776,СВЦЭМ!$A$33:$A$776,$A59,СВЦЭМ!$B$33:$B$776,R$47)+'СЕТ СН'!$G$12+СВЦЭМ!$D$10+'СЕТ СН'!$G$5-'СЕТ СН'!$G$20</f>
        <v>3186.1358840400003</v>
      </c>
      <c r="S59" s="36">
        <f>SUMIFS(СВЦЭМ!$C$33:$C$776,СВЦЭМ!$A$33:$A$776,$A59,СВЦЭМ!$B$33:$B$776,S$47)+'СЕТ СН'!$G$12+СВЦЭМ!$D$10+'СЕТ СН'!$G$5-'СЕТ СН'!$G$20</f>
        <v>3172.8496539400003</v>
      </c>
      <c r="T59" s="36">
        <f>SUMIFS(СВЦЭМ!$C$33:$C$776,СВЦЭМ!$A$33:$A$776,$A59,СВЦЭМ!$B$33:$B$776,T$47)+'СЕТ СН'!$G$12+СВЦЭМ!$D$10+'СЕТ СН'!$G$5-'СЕТ СН'!$G$20</f>
        <v>3164.2463794700002</v>
      </c>
      <c r="U59" s="36">
        <f>SUMIFS(СВЦЭМ!$C$33:$C$776,СВЦЭМ!$A$33:$A$776,$A59,СВЦЭМ!$B$33:$B$776,U$47)+'СЕТ СН'!$G$12+СВЦЭМ!$D$10+'СЕТ СН'!$G$5-'СЕТ СН'!$G$20</f>
        <v>3153.4415214200003</v>
      </c>
      <c r="V59" s="36">
        <f>SUMIFS(СВЦЭМ!$C$33:$C$776,СВЦЭМ!$A$33:$A$776,$A59,СВЦЭМ!$B$33:$B$776,V$47)+'СЕТ СН'!$G$12+СВЦЭМ!$D$10+'СЕТ СН'!$G$5-'СЕТ СН'!$G$20</f>
        <v>3138.6715617500004</v>
      </c>
      <c r="W59" s="36">
        <f>SUMIFS(СВЦЭМ!$C$33:$C$776,СВЦЭМ!$A$33:$A$776,$A59,СВЦЭМ!$B$33:$B$776,W$47)+'СЕТ СН'!$G$12+СВЦЭМ!$D$10+'СЕТ СН'!$G$5-'СЕТ СН'!$G$20</f>
        <v>3123.3806999600001</v>
      </c>
      <c r="X59" s="36">
        <f>SUMIFS(СВЦЭМ!$C$33:$C$776,СВЦЭМ!$A$33:$A$776,$A59,СВЦЭМ!$B$33:$B$776,X$47)+'СЕТ СН'!$G$12+СВЦЭМ!$D$10+'СЕТ СН'!$G$5-'СЕТ СН'!$G$20</f>
        <v>3100.10076501</v>
      </c>
      <c r="Y59" s="36">
        <f>SUMIFS(СВЦЭМ!$C$33:$C$776,СВЦЭМ!$A$33:$A$776,$A59,СВЦЭМ!$B$33:$B$776,Y$47)+'СЕТ СН'!$G$12+СВЦЭМ!$D$10+'СЕТ СН'!$G$5-'СЕТ СН'!$G$20</f>
        <v>3185.15363174</v>
      </c>
    </row>
    <row r="60" spans="1:25" ht="15.75" x14ac:dyDescent="0.2">
      <c r="A60" s="35">
        <f t="shared" si="1"/>
        <v>43659</v>
      </c>
      <c r="B60" s="36">
        <f>SUMIFS(СВЦЭМ!$C$33:$C$776,СВЦЭМ!$A$33:$A$776,$A60,СВЦЭМ!$B$33:$B$776,B$47)+'СЕТ СН'!$G$12+СВЦЭМ!$D$10+'СЕТ СН'!$G$5-'СЕТ СН'!$G$20</f>
        <v>3185.6293839700002</v>
      </c>
      <c r="C60" s="36">
        <f>SUMIFS(СВЦЭМ!$C$33:$C$776,СВЦЭМ!$A$33:$A$776,$A60,СВЦЭМ!$B$33:$B$776,C$47)+'СЕТ СН'!$G$12+СВЦЭМ!$D$10+'СЕТ СН'!$G$5-'СЕТ СН'!$G$20</f>
        <v>3214.7604096700002</v>
      </c>
      <c r="D60" s="36">
        <f>SUMIFS(СВЦЭМ!$C$33:$C$776,СВЦЭМ!$A$33:$A$776,$A60,СВЦЭМ!$B$33:$B$776,D$47)+'СЕТ СН'!$G$12+СВЦЭМ!$D$10+'СЕТ СН'!$G$5-'СЕТ СН'!$G$20</f>
        <v>3252.5994222400004</v>
      </c>
      <c r="E60" s="36">
        <f>SUMIFS(СВЦЭМ!$C$33:$C$776,СВЦЭМ!$A$33:$A$776,$A60,СВЦЭМ!$B$33:$B$776,E$47)+'СЕТ СН'!$G$12+СВЦЭМ!$D$10+'СЕТ СН'!$G$5-'СЕТ СН'!$G$20</f>
        <v>3265.2498833300001</v>
      </c>
      <c r="F60" s="36">
        <f>SUMIFS(СВЦЭМ!$C$33:$C$776,СВЦЭМ!$A$33:$A$776,$A60,СВЦЭМ!$B$33:$B$776,F$47)+'СЕТ СН'!$G$12+СВЦЭМ!$D$10+'СЕТ СН'!$G$5-'СЕТ СН'!$G$20</f>
        <v>3270.4691904600004</v>
      </c>
      <c r="G60" s="36">
        <f>SUMIFS(СВЦЭМ!$C$33:$C$776,СВЦЭМ!$A$33:$A$776,$A60,СВЦЭМ!$B$33:$B$776,G$47)+'СЕТ СН'!$G$12+СВЦЭМ!$D$10+'СЕТ СН'!$G$5-'СЕТ СН'!$G$20</f>
        <v>3273.9907767499999</v>
      </c>
      <c r="H60" s="36">
        <f>SUMIFS(СВЦЭМ!$C$33:$C$776,СВЦЭМ!$A$33:$A$776,$A60,СВЦЭМ!$B$33:$B$776,H$47)+'СЕТ СН'!$G$12+СВЦЭМ!$D$10+'СЕТ СН'!$G$5-'СЕТ СН'!$G$20</f>
        <v>3279.2287765199999</v>
      </c>
      <c r="I60" s="36">
        <f>SUMIFS(СВЦЭМ!$C$33:$C$776,СВЦЭМ!$A$33:$A$776,$A60,СВЦЭМ!$B$33:$B$776,I$47)+'СЕТ СН'!$G$12+СВЦЭМ!$D$10+'СЕТ СН'!$G$5-'СЕТ СН'!$G$20</f>
        <v>3284.1666334800002</v>
      </c>
      <c r="J60" s="36">
        <f>SUMIFS(СВЦЭМ!$C$33:$C$776,СВЦЭМ!$A$33:$A$776,$A60,СВЦЭМ!$B$33:$B$776,J$47)+'СЕТ СН'!$G$12+СВЦЭМ!$D$10+'СЕТ СН'!$G$5-'СЕТ СН'!$G$20</f>
        <v>3244.9296251000001</v>
      </c>
      <c r="K60" s="36">
        <f>SUMIFS(СВЦЭМ!$C$33:$C$776,СВЦЭМ!$A$33:$A$776,$A60,СВЦЭМ!$B$33:$B$776,K$47)+'СЕТ СН'!$G$12+СВЦЭМ!$D$10+'СЕТ СН'!$G$5-'СЕТ СН'!$G$20</f>
        <v>3201.3223049000003</v>
      </c>
      <c r="L60" s="36">
        <f>SUMIFS(СВЦЭМ!$C$33:$C$776,СВЦЭМ!$A$33:$A$776,$A60,СВЦЭМ!$B$33:$B$776,L$47)+'СЕТ СН'!$G$12+СВЦЭМ!$D$10+'СЕТ СН'!$G$5-'СЕТ СН'!$G$20</f>
        <v>3172.2580713100001</v>
      </c>
      <c r="M60" s="36">
        <f>SUMIFS(СВЦЭМ!$C$33:$C$776,СВЦЭМ!$A$33:$A$776,$A60,СВЦЭМ!$B$33:$B$776,M$47)+'СЕТ СН'!$G$12+СВЦЭМ!$D$10+'СЕТ СН'!$G$5-'СЕТ СН'!$G$20</f>
        <v>3167.8291234000003</v>
      </c>
      <c r="N60" s="36">
        <f>SUMIFS(СВЦЭМ!$C$33:$C$776,СВЦЭМ!$A$33:$A$776,$A60,СВЦЭМ!$B$33:$B$776,N$47)+'СЕТ СН'!$G$12+СВЦЭМ!$D$10+'СЕТ СН'!$G$5-'СЕТ СН'!$G$20</f>
        <v>3165.8419062800003</v>
      </c>
      <c r="O60" s="36">
        <f>SUMIFS(СВЦЭМ!$C$33:$C$776,СВЦЭМ!$A$33:$A$776,$A60,СВЦЭМ!$B$33:$B$776,O$47)+'СЕТ СН'!$G$12+СВЦЭМ!$D$10+'СЕТ СН'!$G$5-'СЕТ СН'!$G$20</f>
        <v>3173.71972026</v>
      </c>
      <c r="P60" s="36">
        <f>SUMIFS(СВЦЭМ!$C$33:$C$776,СВЦЭМ!$A$33:$A$776,$A60,СВЦЭМ!$B$33:$B$776,P$47)+'СЕТ СН'!$G$12+СВЦЭМ!$D$10+'СЕТ СН'!$G$5-'СЕТ СН'!$G$20</f>
        <v>3186.06981236</v>
      </c>
      <c r="Q60" s="36">
        <f>SUMIFS(СВЦЭМ!$C$33:$C$776,СВЦЭМ!$A$33:$A$776,$A60,СВЦЭМ!$B$33:$B$776,Q$47)+'СЕТ СН'!$G$12+СВЦЭМ!$D$10+'СЕТ СН'!$G$5-'СЕТ СН'!$G$20</f>
        <v>3193.4384507700001</v>
      </c>
      <c r="R60" s="36">
        <f>SUMIFS(СВЦЭМ!$C$33:$C$776,СВЦЭМ!$A$33:$A$776,$A60,СВЦЭМ!$B$33:$B$776,R$47)+'СЕТ СН'!$G$12+СВЦЭМ!$D$10+'СЕТ СН'!$G$5-'СЕТ СН'!$G$20</f>
        <v>3157.0814966000003</v>
      </c>
      <c r="S60" s="36">
        <f>SUMIFS(СВЦЭМ!$C$33:$C$776,СВЦЭМ!$A$33:$A$776,$A60,СВЦЭМ!$B$33:$B$776,S$47)+'СЕТ СН'!$G$12+СВЦЭМ!$D$10+'СЕТ СН'!$G$5-'СЕТ СН'!$G$20</f>
        <v>3131.4409145300001</v>
      </c>
      <c r="T60" s="36">
        <f>SUMIFS(СВЦЭМ!$C$33:$C$776,СВЦЭМ!$A$33:$A$776,$A60,СВЦЭМ!$B$33:$B$776,T$47)+'СЕТ СН'!$G$12+СВЦЭМ!$D$10+'СЕТ СН'!$G$5-'СЕТ СН'!$G$20</f>
        <v>3116.5258956100001</v>
      </c>
      <c r="U60" s="36">
        <f>SUMIFS(СВЦЭМ!$C$33:$C$776,СВЦЭМ!$A$33:$A$776,$A60,СВЦЭМ!$B$33:$B$776,U$47)+'СЕТ СН'!$G$12+СВЦЭМ!$D$10+'СЕТ СН'!$G$5-'СЕТ СН'!$G$20</f>
        <v>3105.2602602699999</v>
      </c>
      <c r="V60" s="36">
        <f>SUMIFS(СВЦЭМ!$C$33:$C$776,СВЦЭМ!$A$33:$A$776,$A60,СВЦЭМ!$B$33:$B$776,V$47)+'СЕТ СН'!$G$12+СВЦЭМ!$D$10+'СЕТ СН'!$G$5-'СЕТ СН'!$G$20</f>
        <v>3102.1752261500001</v>
      </c>
      <c r="W60" s="36">
        <f>SUMIFS(СВЦЭМ!$C$33:$C$776,СВЦЭМ!$A$33:$A$776,$A60,СВЦЭМ!$B$33:$B$776,W$47)+'СЕТ СН'!$G$12+СВЦЭМ!$D$10+'СЕТ СН'!$G$5-'СЕТ СН'!$G$20</f>
        <v>3092.4520683400001</v>
      </c>
      <c r="X60" s="36">
        <f>SUMIFS(СВЦЭМ!$C$33:$C$776,СВЦЭМ!$A$33:$A$776,$A60,СВЦЭМ!$B$33:$B$776,X$47)+'СЕТ СН'!$G$12+СВЦЭМ!$D$10+'СЕТ СН'!$G$5-'СЕТ СН'!$G$20</f>
        <v>3102.8345166899999</v>
      </c>
      <c r="Y60" s="36">
        <f>SUMIFS(СВЦЭМ!$C$33:$C$776,СВЦЭМ!$A$33:$A$776,$A60,СВЦЭМ!$B$33:$B$776,Y$47)+'СЕТ СН'!$G$12+СВЦЭМ!$D$10+'СЕТ СН'!$G$5-'СЕТ СН'!$G$20</f>
        <v>3173.6056715200002</v>
      </c>
    </row>
    <row r="61" spans="1:25" ht="15.75" x14ac:dyDescent="0.2">
      <c r="A61" s="35">
        <f t="shared" si="1"/>
        <v>43660</v>
      </c>
      <c r="B61" s="36">
        <f>SUMIFS(СВЦЭМ!$C$33:$C$776,СВЦЭМ!$A$33:$A$776,$A61,СВЦЭМ!$B$33:$B$776,B$47)+'СЕТ СН'!$G$12+СВЦЭМ!$D$10+'СЕТ СН'!$G$5-'СЕТ СН'!$G$20</f>
        <v>3219.9065693000002</v>
      </c>
      <c r="C61" s="36">
        <f>SUMIFS(СВЦЭМ!$C$33:$C$776,СВЦЭМ!$A$33:$A$776,$A61,СВЦЭМ!$B$33:$B$776,C$47)+'СЕТ СН'!$G$12+СВЦЭМ!$D$10+'СЕТ СН'!$G$5-'СЕТ СН'!$G$20</f>
        <v>3269.0839441900002</v>
      </c>
      <c r="D61" s="36">
        <f>SUMIFS(СВЦЭМ!$C$33:$C$776,СВЦЭМ!$A$33:$A$776,$A61,СВЦЭМ!$B$33:$B$776,D$47)+'СЕТ СН'!$G$12+СВЦЭМ!$D$10+'СЕТ СН'!$G$5-'СЕТ СН'!$G$20</f>
        <v>3307.12620913</v>
      </c>
      <c r="E61" s="36">
        <f>SUMIFS(СВЦЭМ!$C$33:$C$776,СВЦЭМ!$A$33:$A$776,$A61,СВЦЭМ!$B$33:$B$776,E$47)+'СЕТ СН'!$G$12+СВЦЭМ!$D$10+'СЕТ СН'!$G$5-'СЕТ СН'!$G$20</f>
        <v>3317.7504265800003</v>
      </c>
      <c r="F61" s="36">
        <f>SUMIFS(СВЦЭМ!$C$33:$C$776,СВЦЭМ!$A$33:$A$776,$A61,СВЦЭМ!$B$33:$B$776,F$47)+'СЕТ СН'!$G$12+СВЦЭМ!$D$10+'СЕТ СН'!$G$5-'СЕТ СН'!$G$20</f>
        <v>3320.6569689200001</v>
      </c>
      <c r="G61" s="36">
        <f>SUMIFS(СВЦЭМ!$C$33:$C$776,СВЦЭМ!$A$33:$A$776,$A61,СВЦЭМ!$B$33:$B$776,G$47)+'СЕТ СН'!$G$12+СВЦЭМ!$D$10+'СЕТ СН'!$G$5-'СЕТ СН'!$G$20</f>
        <v>3319.6882319000001</v>
      </c>
      <c r="H61" s="36">
        <f>SUMIFS(СВЦЭМ!$C$33:$C$776,СВЦЭМ!$A$33:$A$776,$A61,СВЦЭМ!$B$33:$B$776,H$47)+'СЕТ СН'!$G$12+СВЦЭМ!$D$10+'СЕТ СН'!$G$5-'СЕТ СН'!$G$20</f>
        <v>3298.6856374899999</v>
      </c>
      <c r="I61" s="36">
        <f>SUMIFS(СВЦЭМ!$C$33:$C$776,СВЦЭМ!$A$33:$A$776,$A61,СВЦЭМ!$B$33:$B$776,I$47)+'СЕТ СН'!$G$12+СВЦЭМ!$D$10+'СЕТ СН'!$G$5-'СЕТ СН'!$G$20</f>
        <v>3267.0703994400001</v>
      </c>
      <c r="J61" s="36">
        <f>SUMIFS(СВЦЭМ!$C$33:$C$776,СВЦЭМ!$A$33:$A$776,$A61,СВЦЭМ!$B$33:$B$776,J$47)+'СЕТ СН'!$G$12+СВЦЭМ!$D$10+'СЕТ СН'!$G$5-'СЕТ СН'!$G$20</f>
        <v>3212.47809026</v>
      </c>
      <c r="K61" s="36">
        <f>SUMIFS(СВЦЭМ!$C$33:$C$776,СВЦЭМ!$A$33:$A$776,$A61,СВЦЭМ!$B$33:$B$776,K$47)+'СЕТ СН'!$G$12+СВЦЭМ!$D$10+'СЕТ СН'!$G$5-'СЕТ СН'!$G$20</f>
        <v>3166.8785931700004</v>
      </c>
      <c r="L61" s="36">
        <f>SUMIFS(СВЦЭМ!$C$33:$C$776,СВЦЭМ!$A$33:$A$776,$A61,СВЦЭМ!$B$33:$B$776,L$47)+'СЕТ СН'!$G$12+СВЦЭМ!$D$10+'СЕТ СН'!$G$5-'СЕТ СН'!$G$20</f>
        <v>3149.3680001900002</v>
      </c>
      <c r="M61" s="36">
        <f>SUMIFS(СВЦЭМ!$C$33:$C$776,СВЦЭМ!$A$33:$A$776,$A61,СВЦЭМ!$B$33:$B$776,M$47)+'СЕТ СН'!$G$12+СВЦЭМ!$D$10+'СЕТ СН'!$G$5-'СЕТ СН'!$G$20</f>
        <v>3145.2450467200001</v>
      </c>
      <c r="N61" s="36">
        <f>SUMIFS(СВЦЭМ!$C$33:$C$776,СВЦЭМ!$A$33:$A$776,$A61,СВЦЭМ!$B$33:$B$776,N$47)+'СЕТ СН'!$G$12+СВЦЭМ!$D$10+'СЕТ СН'!$G$5-'СЕТ СН'!$G$20</f>
        <v>3147.40265477</v>
      </c>
      <c r="O61" s="36">
        <f>SUMIFS(СВЦЭМ!$C$33:$C$776,СВЦЭМ!$A$33:$A$776,$A61,СВЦЭМ!$B$33:$B$776,O$47)+'СЕТ СН'!$G$12+СВЦЭМ!$D$10+'СЕТ СН'!$G$5-'СЕТ СН'!$G$20</f>
        <v>3154.72561378</v>
      </c>
      <c r="P61" s="36">
        <f>SUMIFS(СВЦЭМ!$C$33:$C$776,СВЦЭМ!$A$33:$A$776,$A61,СВЦЭМ!$B$33:$B$776,P$47)+'СЕТ СН'!$G$12+СВЦЭМ!$D$10+'СЕТ СН'!$G$5-'СЕТ СН'!$G$20</f>
        <v>3163.8683382100003</v>
      </c>
      <c r="Q61" s="36">
        <f>SUMIFS(СВЦЭМ!$C$33:$C$776,СВЦЭМ!$A$33:$A$776,$A61,СВЦЭМ!$B$33:$B$776,Q$47)+'СЕТ СН'!$G$12+СВЦЭМ!$D$10+'СЕТ СН'!$G$5-'СЕТ СН'!$G$20</f>
        <v>3178.80429959</v>
      </c>
      <c r="R61" s="36">
        <f>SUMIFS(СВЦЭМ!$C$33:$C$776,СВЦЭМ!$A$33:$A$776,$A61,СВЦЭМ!$B$33:$B$776,R$47)+'СЕТ СН'!$G$12+СВЦЭМ!$D$10+'СЕТ СН'!$G$5-'СЕТ СН'!$G$20</f>
        <v>3142.2893290000002</v>
      </c>
      <c r="S61" s="36">
        <f>SUMIFS(СВЦЭМ!$C$33:$C$776,СВЦЭМ!$A$33:$A$776,$A61,СВЦЭМ!$B$33:$B$776,S$47)+'СЕТ СН'!$G$12+СВЦЭМ!$D$10+'СЕТ СН'!$G$5-'СЕТ СН'!$G$20</f>
        <v>3120.6294102700003</v>
      </c>
      <c r="T61" s="36">
        <f>SUMIFS(СВЦЭМ!$C$33:$C$776,СВЦЭМ!$A$33:$A$776,$A61,СВЦЭМ!$B$33:$B$776,T$47)+'СЕТ СН'!$G$12+СВЦЭМ!$D$10+'СЕТ СН'!$G$5-'СЕТ СН'!$G$20</f>
        <v>3115.2500203300001</v>
      </c>
      <c r="U61" s="36">
        <f>SUMIFS(СВЦЭМ!$C$33:$C$776,СВЦЭМ!$A$33:$A$776,$A61,СВЦЭМ!$B$33:$B$776,U$47)+'СЕТ СН'!$G$12+СВЦЭМ!$D$10+'СЕТ СН'!$G$5-'СЕТ СН'!$G$20</f>
        <v>3098.1876155099999</v>
      </c>
      <c r="V61" s="36">
        <f>SUMIFS(СВЦЭМ!$C$33:$C$776,СВЦЭМ!$A$33:$A$776,$A61,СВЦЭМ!$B$33:$B$776,V$47)+'СЕТ СН'!$G$12+СВЦЭМ!$D$10+'СЕТ СН'!$G$5-'СЕТ СН'!$G$20</f>
        <v>3092.6381902600001</v>
      </c>
      <c r="W61" s="36">
        <f>SUMIFS(СВЦЭМ!$C$33:$C$776,СВЦЭМ!$A$33:$A$776,$A61,СВЦЭМ!$B$33:$B$776,W$47)+'СЕТ СН'!$G$12+СВЦЭМ!$D$10+'СЕТ СН'!$G$5-'СЕТ СН'!$G$20</f>
        <v>3087.2003013399999</v>
      </c>
      <c r="X61" s="36">
        <f>SUMIFS(СВЦЭМ!$C$33:$C$776,СВЦЭМ!$A$33:$A$776,$A61,СВЦЭМ!$B$33:$B$776,X$47)+'СЕТ СН'!$G$12+СВЦЭМ!$D$10+'СЕТ СН'!$G$5-'СЕТ СН'!$G$20</f>
        <v>3096.8380042899998</v>
      </c>
      <c r="Y61" s="36">
        <f>SUMIFS(СВЦЭМ!$C$33:$C$776,СВЦЭМ!$A$33:$A$776,$A61,СВЦЭМ!$B$33:$B$776,Y$47)+'СЕТ СН'!$G$12+СВЦЭМ!$D$10+'СЕТ СН'!$G$5-'СЕТ СН'!$G$20</f>
        <v>3175.4838000200002</v>
      </c>
    </row>
    <row r="62" spans="1:25" ht="15.75" x14ac:dyDescent="0.2">
      <c r="A62" s="35">
        <f t="shared" si="1"/>
        <v>43661</v>
      </c>
      <c r="B62" s="36">
        <f>SUMIFS(СВЦЭМ!$C$33:$C$776,СВЦЭМ!$A$33:$A$776,$A62,СВЦЭМ!$B$33:$B$776,B$47)+'СЕТ СН'!$G$12+СВЦЭМ!$D$10+'СЕТ СН'!$G$5-'СЕТ СН'!$G$20</f>
        <v>3255.60790438</v>
      </c>
      <c r="C62" s="36">
        <f>SUMIFS(СВЦЭМ!$C$33:$C$776,СВЦЭМ!$A$33:$A$776,$A62,СВЦЭМ!$B$33:$B$776,C$47)+'СЕТ СН'!$G$12+СВЦЭМ!$D$10+'СЕТ СН'!$G$5-'СЕТ СН'!$G$20</f>
        <v>3272.2249329000001</v>
      </c>
      <c r="D62" s="36">
        <f>SUMIFS(СВЦЭМ!$C$33:$C$776,СВЦЭМ!$A$33:$A$776,$A62,СВЦЭМ!$B$33:$B$776,D$47)+'СЕТ СН'!$G$12+СВЦЭМ!$D$10+'СЕТ СН'!$G$5-'СЕТ СН'!$G$20</f>
        <v>3281.6121398499999</v>
      </c>
      <c r="E62" s="36">
        <f>SUMIFS(СВЦЭМ!$C$33:$C$776,СВЦЭМ!$A$33:$A$776,$A62,СВЦЭМ!$B$33:$B$776,E$47)+'СЕТ СН'!$G$12+СВЦЭМ!$D$10+'СЕТ СН'!$G$5-'СЕТ СН'!$G$20</f>
        <v>3307.5834287800003</v>
      </c>
      <c r="F62" s="36">
        <f>SUMIFS(СВЦЭМ!$C$33:$C$776,СВЦЭМ!$A$33:$A$776,$A62,СВЦЭМ!$B$33:$B$776,F$47)+'СЕТ СН'!$G$12+СВЦЭМ!$D$10+'СЕТ СН'!$G$5-'СЕТ СН'!$G$20</f>
        <v>3320.11016509</v>
      </c>
      <c r="G62" s="36">
        <f>SUMIFS(СВЦЭМ!$C$33:$C$776,СВЦЭМ!$A$33:$A$776,$A62,СВЦЭМ!$B$33:$B$776,G$47)+'СЕТ СН'!$G$12+СВЦЭМ!$D$10+'СЕТ СН'!$G$5-'СЕТ СН'!$G$20</f>
        <v>3305.92927147</v>
      </c>
      <c r="H62" s="36">
        <f>SUMIFS(СВЦЭМ!$C$33:$C$776,СВЦЭМ!$A$33:$A$776,$A62,СВЦЭМ!$B$33:$B$776,H$47)+'СЕТ СН'!$G$12+СВЦЭМ!$D$10+'СЕТ СН'!$G$5-'СЕТ СН'!$G$20</f>
        <v>3286.4939014199999</v>
      </c>
      <c r="I62" s="36">
        <f>SUMIFS(СВЦЭМ!$C$33:$C$776,СВЦЭМ!$A$33:$A$776,$A62,СВЦЭМ!$B$33:$B$776,I$47)+'СЕТ СН'!$G$12+СВЦЭМ!$D$10+'СЕТ СН'!$G$5-'СЕТ СН'!$G$20</f>
        <v>3257.7182854800003</v>
      </c>
      <c r="J62" s="36">
        <f>SUMIFS(СВЦЭМ!$C$33:$C$776,СВЦЭМ!$A$33:$A$776,$A62,СВЦЭМ!$B$33:$B$776,J$47)+'СЕТ СН'!$G$12+СВЦЭМ!$D$10+'СЕТ СН'!$G$5-'СЕТ СН'!$G$20</f>
        <v>3218.2764988200001</v>
      </c>
      <c r="K62" s="36">
        <f>SUMIFS(СВЦЭМ!$C$33:$C$776,СВЦЭМ!$A$33:$A$776,$A62,СВЦЭМ!$B$33:$B$776,K$47)+'СЕТ СН'!$G$12+СВЦЭМ!$D$10+'СЕТ СН'!$G$5-'СЕТ СН'!$G$20</f>
        <v>3169.6777796800002</v>
      </c>
      <c r="L62" s="36">
        <f>SUMIFS(СВЦЭМ!$C$33:$C$776,СВЦЭМ!$A$33:$A$776,$A62,СВЦЭМ!$B$33:$B$776,L$47)+'СЕТ СН'!$G$12+СВЦЭМ!$D$10+'СЕТ СН'!$G$5-'СЕТ СН'!$G$20</f>
        <v>3160.6009920400002</v>
      </c>
      <c r="M62" s="36">
        <f>SUMIFS(СВЦЭМ!$C$33:$C$776,СВЦЭМ!$A$33:$A$776,$A62,СВЦЭМ!$B$33:$B$776,M$47)+'СЕТ СН'!$G$12+СВЦЭМ!$D$10+'СЕТ СН'!$G$5-'СЕТ СН'!$G$20</f>
        <v>3167.9731380600001</v>
      </c>
      <c r="N62" s="36">
        <f>SUMIFS(СВЦЭМ!$C$33:$C$776,СВЦЭМ!$A$33:$A$776,$A62,СВЦЭМ!$B$33:$B$776,N$47)+'СЕТ СН'!$G$12+СВЦЭМ!$D$10+'СЕТ СН'!$G$5-'СЕТ СН'!$G$20</f>
        <v>3190.15683764</v>
      </c>
      <c r="O62" s="36">
        <f>SUMIFS(СВЦЭМ!$C$33:$C$776,СВЦЭМ!$A$33:$A$776,$A62,СВЦЭМ!$B$33:$B$776,O$47)+'СЕТ СН'!$G$12+СВЦЭМ!$D$10+'СЕТ СН'!$G$5-'СЕТ СН'!$G$20</f>
        <v>3182.2114879700002</v>
      </c>
      <c r="P62" s="36">
        <f>SUMIFS(СВЦЭМ!$C$33:$C$776,СВЦЭМ!$A$33:$A$776,$A62,СВЦЭМ!$B$33:$B$776,P$47)+'СЕТ СН'!$G$12+СВЦЭМ!$D$10+'СЕТ СН'!$G$5-'СЕТ СН'!$G$20</f>
        <v>3167.0300465800001</v>
      </c>
      <c r="Q62" s="36">
        <f>SUMIFS(СВЦЭМ!$C$33:$C$776,СВЦЭМ!$A$33:$A$776,$A62,СВЦЭМ!$B$33:$B$776,Q$47)+'СЕТ СН'!$G$12+СВЦЭМ!$D$10+'СЕТ СН'!$G$5-'СЕТ СН'!$G$20</f>
        <v>3155.0525541800002</v>
      </c>
      <c r="R62" s="36">
        <f>SUMIFS(СВЦЭМ!$C$33:$C$776,СВЦЭМ!$A$33:$A$776,$A62,СВЦЭМ!$B$33:$B$776,R$47)+'СЕТ СН'!$G$12+СВЦЭМ!$D$10+'СЕТ СН'!$G$5-'СЕТ СН'!$G$20</f>
        <v>3105.4447866</v>
      </c>
      <c r="S62" s="36">
        <f>SUMIFS(СВЦЭМ!$C$33:$C$776,СВЦЭМ!$A$33:$A$776,$A62,СВЦЭМ!$B$33:$B$776,S$47)+'СЕТ СН'!$G$12+СВЦЭМ!$D$10+'СЕТ СН'!$G$5-'СЕТ СН'!$G$20</f>
        <v>3090.18293017</v>
      </c>
      <c r="T62" s="36">
        <f>SUMIFS(СВЦЭМ!$C$33:$C$776,СВЦЭМ!$A$33:$A$776,$A62,СВЦЭМ!$B$33:$B$776,T$47)+'СЕТ СН'!$G$12+СВЦЭМ!$D$10+'СЕТ СН'!$G$5-'СЕТ СН'!$G$20</f>
        <v>3095.2092195300002</v>
      </c>
      <c r="U62" s="36">
        <f>SUMIFS(СВЦЭМ!$C$33:$C$776,СВЦЭМ!$A$33:$A$776,$A62,СВЦЭМ!$B$33:$B$776,U$47)+'СЕТ СН'!$G$12+СВЦЭМ!$D$10+'СЕТ СН'!$G$5-'СЕТ СН'!$G$20</f>
        <v>3095.0752790500001</v>
      </c>
      <c r="V62" s="36">
        <f>SUMIFS(СВЦЭМ!$C$33:$C$776,СВЦЭМ!$A$33:$A$776,$A62,СВЦЭМ!$B$33:$B$776,V$47)+'СЕТ СН'!$G$12+СВЦЭМ!$D$10+'СЕТ СН'!$G$5-'СЕТ СН'!$G$20</f>
        <v>3093.7382942900003</v>
      </c>
      <c r="W62" s="36">
        <f>SUMIFS(СВЦЭМ!$C$33:$C$776,СВЦЭМ!$A$33:$A$776,$A62,СВЦЭМ!$B$33:$B$776,W$47)+'СЕТ СН'!$G$12+СВЦЭМ!$D$10+'СЕТ СН'!$G$5-'СЕТ СН'!$G$20</f>
        <v>3088.3424533900002</v>
      </c>
      <c r="X62" s="36">
        <f>SUMIFS(СВЦЭМ!$C$33:$C$776,СВЦЭМ!$A$33:$A$776,$A62,СВЦЭМ!$B$33:$B$776,X$47)+'СЕТ СН'!$G$12+СВЦЭМ!$D$10+'СЕТ СН'!$G$5-'СЕТ СН'!$G$20</f>
        <v>3104.7039126300001</v>
      </c>
      <c r="Y62" s="36">
        <f>SUMIFS(СВЦЭМ!$C$33:$C$776,СВЦЭМ!$A$33:$A$776,$A62,СВЦЭМ!$B$33:$B$776,Y$47)+'СЕТ СН'!$G$12+СВЦЭМ!$D$10+'СЕТ СН'!$G$5-'СЕТ СН'!$G$20</f>
        <v>3178.9071609000002</v>
      </c>
    </row>
    <row r="63" spans="1:25" ht="15.75" x14ac:dyDescent="0.2">
      <c r="A63" s="35">
        <f t="shared" si="1"/>
        <v>43662</v>
      </c>
      <c r="B63" s="36">
        <f>SUMIFS(СВЦЭМ!$C$33:$C$776,СВЦЭМ!$A$33:$A$776,$A63,СВЦЭМ!$B$33:$B$776,B$47)+'СЕТ СН'!$G$12+СВЦЭМ!$D$10+'СЕТ СН'!$G$5-'СЕТ СН'!$G$20</f>
        <v>3273.6825332100002</v>
      </c>
      <c r="C63" s="36">
        <f>SUMIFS(СВЦЭМ!$C$33:$C$776,СВЦЭМ!$A$33:$A$776,$A63,СВЦЭМ!$B$33:$B$776,C$47)+'СЕТ СН'!$G$12+СВЦЭМ!$D$10+'СЕТ СН'!$G$5-'СЕТ СН'!$G$20</f>
        <v>3294.3038104400002</v>
      </c>
      <c r="D63" s="36">
        <f>SUMIFS(СВЦЭМ!$C$33:$C$776,СВЦЭМ!$A$33:$A$776,$A63,СВЦЭМ!$B$33:$B$776,D$47)+'СЕТ СН'!$G$12+СВЦЭМ!$D$10+'СЕТ СН'!$G$5-'СЕТ СН'!$G$20</f>
        <v>3279.4649718300002</v>
      </c>
      <c r="E63" s="36">
        <f>SUMIFS(СВЦЭМ!$C$33:$C$776,СВЦЭМ!$A$33:$A$776,$A63,СВЦЭМ!$B$33:$B$776,E$47)+'СЕТ СН'!$G$12+СВЦЭМ!$D$10+'СЕТ СН'!$G$5-'СЕТ СН'!$G$20</f>
        <v>3268.9658583999999</v>
      </c>
      <c r="F63" s="36">
        <f>SUMIFS(СВЦЭМ!$C$33:$C$776,СВЦЭМ!$A$33:$A$776,$A63,СВЦЭМ!$B$33:$B$776,F$47)+'СЕТ СН'!$G$12+СВЦЭМ!$D$10+'СЕТ СН'!$G$5-'СЕТ СН'!$G$20</f>
        <v>3281.1010330400004</v>
      </c>
      <c r="G63" s="36">
        <f>SUMIFS(СВЦЭМ!$C$33:$C$776,СВЦЭМ!$A$33:$A$776,$A63,СВЦЭМ!$B$33:$B$776,G$47)+'СЕТ СН'!$G$12+СВЦЭМ!$D$10+'СЕТ СН'!$G$5-'СЕТ СН'!$G$20</f>
        <v>3279.7425260800001</v>
      </c>
      <c r="H63" s="36">
        <f>SUMIFS(СВЦЭМ!$C$33:$C$776,СВЦЭМ!$A$33:$A$776,$A63,СВЦЭМ!$B$33:$B$776,H$47)+'СЕТ СН'!$G$12+СВЦЭМ!$D$10+'СЕТ СН'!$G$5-'СЕТ СН'!$G$20</f>
        <v>3284.1947326600002</v>
      </c>
      <c r="I63" s="36">
        <f>SUMIFS(СВЦЭМ!$C$33:$C$776,СВЦЭМ!$A$33:$A$776,$A63,СВЦЭМ!$B$33:$B$776,I$47)+'СЕТ СН'!$G$12+СВЦЭМ!$D$10+'СЕТ СН'!$G$5-'СЕТ СН'!$G$20</f>
        <v>3268.36576328</v>
      </c>
      <c r="J63" s="36">
        <f>SUMIFS(СВЦЭМ!$C$33:$C$776,СВЦЭМ!$A$33:$A$776,$A63,СВЦЭМ!$B$33:$B$776,J$47)+'СЕТ СН'!$G$12+СВЦЭМ!$D$10+'СЕТ СН'!$G$5-'СЕТ СН'!$G$20</f>
        <v>3234.5462800300002</v>
      </c>
      <c r="K63" s="36">
        <f>SUMIFS(СВЦЭМ!$C$33:$C$776,СВЦЭМ!$A$33:$A$776,$A63,СВЦЭМ!$B$33:$B$776,K$47)+'СЕТ СН'!$G$12+СВЦЭМ!$D$10+'СЕТ СН'!$G$5-'СЕТ СН'!$G$20</f>
        <v>3198.2987059000002</v>
      </c>
      <c r="L63" s="36">
        <f>SUMIFS(СВЦЭМ!$C$33:$C$776,СВЦЭМ!$A$33:$A$776,$A63,СВЦЭМ!$B$33:$B$776,L$47)+'СЕТ СН'!$G$12+СВЦЭМ!$D$10+'СЕТ СН'!$G$5-'СЕТ СН'!$G$20</f>
        <v>3182.91738515</v>
      </c>
      <c r="M63" s="36">
        <f>SUMIFS(СВЦЭМ!$C$33:$C$776,СВЦЭМ!$A$33:$A$776,$A63,СВЦЭМ!$B$33:$B$776,M$47)+'СЕТ СН'!$G$12+СВЦЭМ!$D$10+'СЕТ СН'!$G$5-'СЕТ СН'!$G$20</f>
        <v>3182.9069607500001</v>
      </c>
      <c r="N63" s="36">
        <f>SUMIFS(СВЦЭМ!$C$33:$C$776,СВЦЭМ!$A$33:$A$776,$A63,СВЦЭМ!$B$33:$B$776,N$47)+'СЕТ СН'!$G$12+СВЦЭМ!$D$10+'СЕТ СН'!$G$5-'СЕТ СН'!$G$20</f>
        <v>3180.64209523</v>
      </c>
      <c r="O63" s="36">
        <f>SUMIFS(СВЦЭМ!$C$33:$C$776,СВЦЭМ!$A$33:$A$776,$A63,СВЦЭМ!$B$33:$B$776,O$47)+'СЕТ СН'!$G$12+СВЦЭМ!$D$10+'СЕТ СН'!$G$5-'СЕТ СН'!$G$20</f>
        <v>3181.3329550400003</v>
      </c>
      <c r="P63" s="36">
        <f>SUMIFS(СВЦЭМ!$C$33:$C$776,СВЦЭМ!$A$33:$A$776,$A63,СВЦЭМ!$B$33:$B$776,P$47)+'СЕТ СН'!$G$12+СВЦЭМ!$D$10+'СЕТ СН'!$G$5-'СЕТ СН'!$G$20</f>
        <v>3174.7111769100002</v>
      </c>
      <c r="Q63" s="36">
        <f>SUMIFS(СВЦЭМ!$C$33:$C$776,СВЦЭМ!$A$33:$A$776,$A63,СВЦЭМ!$B$33:$B$776,Q$47)+'СЕТ СН'!$G$12+СВЦЭМ!$D$10+'СЕТ СН'!$G$5-'СЕТ СН'!$G$20</f>
        <v>3191.5419570100003</v>
      </c>
      <c r="R63" s="36">
        <f>SUMIFS(СВЦЭМ!$C$33:$C$776,СВЦЭМ!$A$33:$A$776,$A63,СВЦЭМ!$B$33:$B$776,R$47)+'СЕТ СН'!$G$12+СВЦЭМ!$D$10+'СЕТ СН'!$G$5-'СЕТ СН'!$G$20</f>
        <v>3143.6195871600003</v>
      </c>
      <c r="S63" s="36">
        <f>SUMIFS(СВЦЭМ!$C$33:$C$776,СВЦЭМ!$A$33:$A$776,$A63,СВЦЭМ!$B$33:$B$776,S$47)+'СЕТ СН'!$G$12+СВЦЭМ!$D$10+'СЕТ СН'!$G$5-'СЕТ СН'!$G$20</f>
        <v>3124.4048198800001</v>
      </c>
      <c r="T63" s="36">
        <f>SUMIFS(СВЦЭМ!$C$33:$C$776,СВЦЭМ!$A$33:$A$776,$A63,СВЦЭМ!$B$33:$B$776,T$47)+'СЕТ СН'!$G$12+СВЦЭМ!$D$10+'СЕТ СН'!$G$5-'СЕТ СН'!$G$20</f>
        <v>3129.5227786599999</v>
      </c>
      <c r="U63" s="36">
        <f>SUMIFS(СВЦЭМ!$C$33:$C$776,СВЦЭМ!$A$33:$A$776,$A63,СВЦЭМ!$B$33:$B$776,U$47)+'СЕТ СН'!$G$12+СВЦЭМ!$D$10+'СЕТ СН'!$G$5-'СЕТ СН'!$G$20</f>
        <v>3127.8054457900002</v>
      </c>
      <c r="V63" s="36">
        <f>SUMIFS(СВЦЭМ!$C$33:$C$776,СВЦЭМ!$A$33:$A$776,$A63,СВЦЭМ!$B$33:$B$776,V$47)+'СЕТ СН'!$G$12+СВЦЭМ!$D$10+'СЕТ СН'!$G$5-'СЕТ СН'!$G$20</f>
        <v>3128.7156906</v>
      </c>
      <c r="W63" s="36">
        <f>SUMIFS(СВЦЭМ!$C$33:$C$776,СВЦЭМ!$A$33:$A$776,$A63,СВЦЭМ!$B$33:$B$776,W$47)+'СЕТ СН'!$G$12+СВЦЭМ!$D$10+'СЕТ СН'!$G$5-'СЕТ СН'!$G$20</f>
        <v>3117.2930866000002</v>
      </c>
      <c r="X63" s="36">
        <f>SUMIFS(СВЦЭМ!$C$33:$C$776,СВЦЭМ!$A$33:$A$776,$A63,СВЦЭМ!$B$33:$B$776,X$47)+'СЕТ СН'!$G$12+СВЦЭМ!$D$10+'СЕТ СН'!$G$5-'СЕТ СН'!$G$20</f>
        <v>3131.1668417999999</v>
      </c>
      <c r="Y63" s="36">
        <f>SUMIFS(СВЦЭМ!$C$33:$C$776,СВЦЭМ!$A$33:$A$776,$A63,СВЦЭМ!$B$33:$B$776,Y$47)+'СЕТ СН'!$G$12+СВЦЭМ!$D$10+'СЕТ СН'!$G$5-'СЕТ СН'!$G$20</f>
        <v>3181.6886024800001</v>
      </c>
    </row>
    <row r="64" spans="1:25" ht="15.75" x14ac:dyDescent="0.2">
      <c r="A64" s="35">
        <f t="shared" si="1"/>
        <v>43663</v>
      </c>
      <c r="B64" s="36">
        <f>SUMIFS(СВЦЭМ!$C$33:$C$776,СВЦЭМ!$A$33:$A$776,$A64,СВЦЭМ!$B$33:$B$776,B$47)+'СЕТ СН'!$G$12+СВЦЭМ!$D$10+'СЕТ СН'!$G$5-'СЕТ СН'!$G$20</f>
        <v>3268.0481531600003</v>
      </c>
      <c r="C64" s="36">
        <f>SUMIFS(СВЦЭМ!$C$33:$C$776,СВЦЭМ!$A$33:$A$776,$A64,СВЦЭМ!$B$33:$B$776,C$47)+'СЕТ СН'!$G$12+СВЦЭМ!$D$10+'СЕТ СН'!$G$5-'СЕТ СН'!$G$20</f>
        <v>3292.1245311000002</v>
      </c>
      <c r="D64" s="36">
        <f>SUMIFS(СВЦЭМ!$C$33:$C$776,СВЦЭМ!$A$33:$A$776,$A64,СВЦЭМ!$B$33:$B$776,D$47)+'СЕТ СН'!$G$12+СВЦЭМ!$D$10+'СЕТ СН'!$G$5-'СЕТ СН'!$G$20</f>
        <v>3318.9861321000003</v>
      </c>
      <c r="E64" s="36">
        <f>SUMIFS(СВЦЭМ!$C$33:$C$776,СВЦЭМ!$A$33:$A$776,$A64,СВЦЭМ!$B$33:$B$776,E$47)+'СЕТ СН'!$G$12+СВЦЭМ!$D$10+'СЕТ СН'!$G$5-'СЕТ СН'!$G$20</f>
        <v>3328.4391294699999</v>
      </c>
      <c r="F64" s="36">
        <f>SUMIFS(СВЦЭМ!$C$33:$C$776,СВЦЭМ!$A$33:$A$776,$A64,СВЦЭМ!$B$33:$B$776,F$47)+'СЕТ СН'!$G$12+СВЦЭМ!$D$10+'СЕТ СН'!$G$5-'СЕТ СН'!$G$20</f>
        <v>3321.49739899</v>
      </c>
      <c r="G64" s="36">
        <f>SUMIFS(СВЦЭМ!$C$33:$C$776,СВЦЭМ!$A$33:$A$776,$A64,СВЦЭМ!$B$33:$B$776,G$47)+'СЕТ СН'!$G$12+СВЦЭМ!$D$10+'СЕТ СН'!$G$5-'СЕТ СН'!$G$20</f>
        <v>3315.3112607100002</v>
      </c>
      <c r="H64" s="36">
        <f>SUMIFS(СВЦЭМ!$C$33:$C$776,СВЦЭМ!$A$33:$A$776,$A64,СВЦЭМ!$B$33:$B$776,H$47)+'СЕТ СН'!$G$12+СВЦЭМ!$D$10+'СЕТ СН'!$G$5-'СЕТ СН'!$G$20</f>
        <v>3287.1029071900002</v>
      </c>
      <c r="I64" s="36">
        <f>SUMIFS(СВЦЭМ!$C$33:$C$776,СВЦЭМ!$A$33:$A$776,$A64,СВЦЭМ!$B$33:$B$776,I$47)+'СЕТ СН'!$G$12+СВЦЭМ!$D$10+'СЕТ СН'!$G$5-'СЕТ СН'!$G$20</f>
        <v>3256.8954449900002</v>
      </c>
      <c r="J64" s="36">
        <f>SUMIFS(СВЦЭМ!$C$33:$C$776,СВЦЭМ!$A$33:$A$776,$A64,СВЦЭМ!$B$33:$B$776,J$47)+'СЕТ СН'!$G$12+СВЦЭМ!$D$10+'СЕТ СН'!$G$5-'СЕТ СН'!$G$20</f>
        <v>3236.0700756599999</v>
      </c>
      <c r="K64" s="36">
        <f>SUMIFS(СВЦЭМ!$C$33:$C$776,СВЦЭМ!$A$33:$A$776,$A64,СВЦЭМ!$B$33:$B$776,K$47)+'СЕТ СН'!$G$12+СВЦЭМ!$D$10+'СЕТ СН'!$G$5-'СЕТ СН'!$G$20</f>
        <v>3200.90610793</v>
      </c>
      <c r="L64" s="36">
        <f>SUMIFS(СВЦЭМ!$C$33:$C$776,СВЦЭМ!$A$33:$A$776,$A64,СВЦЭМ!$B$33:$B$776,L$47)+'СЕТ СН'!$G$12+СВЦЭМ!$D$10+'СЕТ СН'!$G$5-'СЕТ СН'!$G$20</f>
        <v>3195.5089232999999</v>
      </c>
      <c r="M64" s="36">
        <f>SUMIFS(СВЦЭМ!$C$33:$C$776,СВЦЭМ!$A$33:$A$776,$A64,СВЦЭМ!$B$33:$B$776,M$47)+'СЕТ СН'!$G$12+СВЦЭМ!$D$10+'СЕТ СН'!$G$5-'СЕТ СН'!$G$20</f>
        <v>3199.61755945</v>
      </c>
      <c r="N64" s="36">
        <f>SUMIFS(СВЦЭМ!$C$33:$C$776,СВЦЭМ!$A$33:$A$776,$A64,СВЦЭМ!$B$33:$B$776,N$47)+'СЕТ СН'!$G$12+СВЦЭМ!$D$10+'СЕТ СН'!$G$5-'СЕТ СН'!$G$20</f>
        <v>3202.0924791300004</v>
      </c>
      <c r="O64" s="36">
        <f>SUMIFS(СВЦЭМ!$C$33:$C$776,СВЦЭМ!$A$33:$A$776,$A64,СВЦЭМ!$B$33:$B$776,O$47)+'СЕТ СН'!$G$12+СВЦЭМ!$D$10+'СЕТ СН'!$G$5-'СЕТ СН'!$G$20</f>
        <v>3201.8235533000002</v>
      </c>
      <c r="P64" s="36">
        <f>SUMIFS(СВЦЭМ!$C$33:$C$776,СВЦЭМ!$A$33:$A$776,$A64,СВЦЭМ!$B$33:$B$776,P$47)+'СЕТ СН'!$G$12+СВЦЭМ!$D$10+'СЕТ СН'!$G$5-'СЕТ СН'!$G$20</f>
        <v>3198.2807190500002</v>
      </c>
      <c r="Q64" s="36">
        <f>SUMIFS(СВЦЭМ!$C$33:$C$776,СВЦЭМ!$A$33:$A$776,$A64,СВЦЭМ!$B$33:$B$776,Q$47)+'СЕТ СН'!$G$12+СВЦЭМ!$D$10+'СЕТ СН'!$G$5-'СЕТ СН'!$G$20</f>
        <v>3203.9308085700004</v>
      </c>
      <c r="R64" s="36">
        <f>SUMIFS(СВЦЭМ!$C$33:$C$776,СВЦЭМ!$A$33:$A$776,$A64,СВЦЭМ!$B$33:$B$776,R$47)+'СЕТ СН'!$G$12+СВЦЭМ!$D$10+'СЕТ СН'!$G$5-'СЕТ СН'!$G$20</f>
        <v>3160.4182244800004</v>
      </c>
      <c r="S64" s="36">
        <f>SUMIFS(СВЦЭМ!$C$33:$C$776,СВЦЭМ!$A$33:$A$776,$A64,СВЦЭМ!$B$33:$B$776,S$47)+'СЕТ СН'!$G$12+СВЦЭМ!$D$10+'СЕТ СН'!$G$5-'СЕТ СН'!$G$20</f>
        <v>3141.3572321900001</v>
      </c>
      <c r="T64" s="36">
        <f>SUMIFS(СВЦЭМ!$C$33:$C$776,СВЦЭМ!$A$33:$A$776,$A64,СВЦЭМ!$B$33:$B$776,T$47)+'СЕТ СН'!$G$12+СВЦЭМ!$D$10+'СЕТ СН'!$G$5-'СЕТ СН'!$G$20</f>
        <v>3143.5394058300003</v>
      </c>
      <c r="U64" s="36">
        <f>SUMIFS(СВЦЭМ!$C$33:$C$776,СВЦЭМ!$A$33:$A$776,$A64,СВЦЭМ!$B$33:$B$776,U$47)+'СЕТ СН'!$G$12+СВЦЭМ!$D$10+'СЕТ СН'!$G$5-'СЕТ СН'!$G$20</f>
        <v>3133.6885310000002</v>
      </c>
      <c r="V64" s="36">
        <f>SUMIFS(СВЦЭМ!$C$33:$C$776,СВЦЭМ!$A$33:$A$776,$A64,СВЦЭМ!$B$33:$B$776,V$47)+'СЕТ СН'!$G$12+СВЦЭМ!$D$10+'СЕТ СН'!$G$5-'СЕТ СН'!$G$20</f>
        <v>3142.8268977900002</v>
      </c>
      <c r="W64" s="36">
        <f>SUMIFS(СВЦЭМ!$C$33:$C$776,СВЦЭМ!$A$33:$A$776,$A64,СВЦЭМ!$B$33:$B$776,W$47)+'СЕТ СН'!$G$12+СВЦЭМ!$D$10+'СЕТ СН'!$G$5-'СЕТ СН'!$G$20</f>
        <v>3140.0304079100001</v>
      </c>
      <c r="X64" s="36">
        <f>SUMIFS(СВЦЭМ!$C$33:$C$776,СВЦЭМ!$A$33:$A$776,$A64,СВЦЭМ!$B$33:$B$776,X$47)+'СЕТ СН'!$G$12+СВЦЭМ!$D$10+'СЕТ СН'!$G$5-'СЕТ СН'!$G$20</f>
        <v>3114.4225702900003</v>
      </c>
      <c r="Y64" s="36">
        <f>SUMIFS(СВЦЭМ!$C$33:$C$776,СВЦЭМ!$A$33:$A$776,$A64,СВЦЭМ!$B$33:$B$776,Y$47)+'СЕТ СН'!$G$12+СВЦЭМ!$D$10+'СЕТ СН'!$G$5-'СЕТ СН'!$G$20</f>
        <v>3138.4817782999999</v>
      </c>
    </row>
    <row r="65" spans="1:27" ht="15.75" x14ac:dyDescent="0.2">
      <c r="A65" s="35">
        <f t="shared" si="1"/>
        <v>43664</v>
      </c>
      <c r="B65" s="36">
        <f>SUMIFS(СВЦЭМ!$C$33:$C$776,СВЦЭМ!$A$33:$A$776,$A65,СВЦЭМ!$B$33:$B$776,B$47)+'СЕТ СН'!$G$12+СВЦЭМ!$D$10+'СЕТ СН'!$G$5-'СЕТ СН'!$G$20</f>
        <v>3220.5884377500001</v>
      </c>
      <c r="C65" s="36">
        <f>SUMIFS(СВЦЭМ!$C$33:$C$776,СВЦЭМ!$A$33:$A$776,$A65,СВЦЭМ!$B$33:$B$776,C$47)+'СЕТ СН'!$G$12+СВЦЭМ!$D$10+'СЕТ СН'!$G$5-'СЕТ СН'!$G$20</f>
        <v>3219.8995917400002</v>
      </c>
      <c r="D65" s="36">
        <f>SUMIFS(СВЦЭМ!$C$33:$C$776,СВЦЭМ!$A$33:$A$776,$A65,СВЦЭМ!$B$33:$B$776,D$47)+'СЕТ СН'!$G$12+СВЦЭМ!$D$10+'СЕТ СН'!$G$5-'СЕТ СН'!$G$20</f>
        <v>3225.5768705099999</v>
      </c>
      <c r="E65" s="36">
        <f>SUMIFS(СВЦЭМ!$C$33:$C$776,СВЦЭМ!$A$33:$A$776,$A65,СВЦЭМ!$B$33:$B$776,E$47)+'СЕТ СН'!$G$12+СВЦЭМ!$D$10+'СЕТ СН'!$G$5-'СЕТ СН'!$G$20</f>
        <v>3261.9602678700003</v>
      </c>
      <c r="F65" s="36">
        <f>SUMIFS(СВЦЭМ!$C$33:$C$776,СВЦЭМ!$A$33:$A$776,$A65,СВЦЭМ!$B$33:$B$776,F$47)+'СЕТ СН'!$G$12+СВЦЭМ!$D$10+'СЕТ СН'!$G$5-'СЕТ СН'!$G$20</f>
        <v>3299.4529709500002</v>
      </c>
      <c r="G65" s="36">
        <f>SUMIFS(СВЦЭМ!$C$33:$C$776,СВЦЭМ!$A$33:$A$776,$A65,СВЦЭМ!$B$33:$B$776,G$47)+'СЕТ СН'!$G$12+СВЦЭМ!$D$10+'СЕТ СН'!$G$5-'СЕТ СН'!$G$20</f>
        <v>3335.2010772600001</v>
      </c>
      <c r="H65" s="36">
        <f>SUMIFS(СВЦЭМ!$C$33:$C$776,СВЦЭМ!$A$33:$A$776,$A65,СВЦЭМ!$B$33:$B$776,H$47)+'СЕТ СН'!$G$12+СВЦЭМ!$D$10+'СЕТ СН'!$G$5-'СЕТ СН'!$G$20</f>
        <v>3314.3736792300001</v>
      </c>
      <c r="I65" s="36">
        <f>SUMIFS(СВЦЭМ!$C$33:$C$776,СВЦЭМ!$A$33:$A$776,$A65,СВЦЭМ!$B$33:$B$776,I$47)+'СЕТ СН'!$G$12+СВЦЭМ!$D$10+'СЕТ СН'!$G$5-'СЕТ СН'!$G$20</f>
        <v>3278.3425129100001</v>
      </c>
      <c r="J65" s="36">
        <f>SUMIFS(СВЦЭМ!$C$33:$C$776,СВЦЭМ!$A$33:$A$776,$A65,СВЦЭМ!$B$33:$B$776,J$47)+'СЕТ СН'!$G$12+СВЦЭМ!$D$10+'СЕТ СН'!$G$5-'СЕТ СН'!$G$20</f>
        <v>3273.8237134700003</v>
      </c>
      <c r="K65" s="36">
        <f>SUMIFS(СВЦЭМ!$C$33:$C$776,СВЦЭМ!$A$33:$A$776,$A65,СВЦЭМ!$B$33:$B$776,K$47)+'СЕТ СН'!$G$12+СВЦЭМ!$D$10+'СЕТ СН'!$G$5-'СЕТ СН'!$G$20</f>
        <v>3237.79815908</v>
      </c>
      <c r="L65" s="36">
        <f>SUMIFS(СВЦЭМ!$C$33:$C$776,СВЦЭМ!$A$33:$A$776,$A65,СВЦЭМ!$B$33:$B$776,L$47)+'СЕТ СН'!$G$12+СВЦЭМ!$D$10+'СЕТ СН'!$G$5-'СЕТ СН'!$G$20</f>
        <v>3234.2713998700001</v>
      </c>
      <c r="M65" s="36">
        <f>SUMIFS(СВЦЭМ!$C$33:$C$776,СВЦЭМ!$A$33:$A$776,$A65,СВЦЭМ!$B$33:$B$776,M$47)+'СЕТ СН'!$G$12+СВЦЭМ!$D$10+'СЕТ СН'!$G$5-'СЕТ СН'!$G$20</f>
        <v>3237.9703529500002</v>
      </c>
      <c r="N65" s="36">
        <f>SUMIFS(СВЦЭМ!$C$33:$C$776,СВЦЭМ!$A$33:$A$776,$A65,СВЦЭМ!$B$33:$B$776,N$47)+'СЕТ СН'!$G$12+СВЦЭМ!$D$10+'СЕТ СН'!$G$5-'СЕТ СН'!$G$20</f>
        <v>3247.6221030400002</v>
      </c>
      <c r="O65" s="36">
        <f>SUMIFS(СВЦЭМ!$C$33:$C$776,СВЦЭМ!$A$33:$A$776,$A65,СВЦЭМ!$B$33:$B$776,O$47)+'СЕТ СН'!$G$12+СВЦЭМ!$D$10+'СЕТ СН'!$G$5-'СЕТ СН'!$G$20</f>
        <v>3255.8092148000001</v>
      </c>
      <c r="P65" s="36">
        <f>SUMIFS(СВЦЭМ!$C$33:$C$776,СВЦЭМ!$A$33:$A$776,$A65,СВЦЭМ!$B$33:$B$776,P$47)+'СЕТ СН'!$G$12+СВЦЭМ!$D$10+'СЕТ СН'!$G$5-'СЕТ СН'!$G$20</f>
        <v>3267.5971399099999</v>
      </c>
      <c r="Q65" s="36">
        <f>SUMIFS(СВЦЭМ!$C$33:$C$776,СВЦЭМ!$A$33:$A$776,$A65,СВЦЭМ!$B$33:$B$776,Q$47)+'СЕТ СН'!$G$12+СВЦЭМ!$D$10+'СЕТ СН'!$G$5-'СЕТ СН'!$G$20</f>
        <v>3273.9986221200002</v>
      </c>
      <c r="R65" s="36">
        <f>SUMIFS(СВЦЭМ!$C$33:$C$776,СВЦЭМ!$A$33:$A$776,$A65,СВЦЭМ!$B$33:$B$776,R$47)+'СЕТ СН'!$G$12+СВЦЭМ!$D$10+'СЕТ СН'!$G$5-'СЕТ СН'!$G$20</f>
        <v>3193.4572442400004</v>
      </c>
      <c r="S65" s="36">
        <f>SUMIFS(СВЦЭМ!$C$33:$C$776,СВЦЭМ!$A$33:$A$776,$A65,СВЦЭМ!$B$33:$B$776,S$47)+'СЕТ СН'!$G$12+СВЦЭМ!$D$10+'СЕТ СН'!$G$5-'СЕТ СН'!$G$20</f>
        <v>3114.6491633700002</v>
      </c>
      <c r="T65" s="36">
        <f>SUMIFS(СВЦЭМ!$C$33:$C$776,СВЦЭМ!$A$33:$A$776,$A65,СВЦЭМ!$B$33:$B$776,T$47)+'СЕТ СН'!$G$12+СВЦЭМ!$D$10+'СЕТ СН'!$G$5-'СЕТ СН'!$G$20</f>
        <v>3112.7571740600001</v>
      </c>
      <c r="U65" s="36">
        <f>SUMIFS(СВЦЭМ!$C$33:$C$776,СВЦЭМ!$A$33:$A$776,$A65,СВЦЭМ!$B$33:$B$776,U$47)+'СЕТ СН'!$G$12+СВЦЭМ!$D$10+'СЕТ СН'!$G$5-'СЕТ СН'!$G$20</f>
        <v>3096.9381699599999</v>
      </c>
      <c r="V65" s="36">
        <f>SUMIFS(СВЦЭМ!$C$33:$C$776,СВЦЭМ!$A$33:$A$776,$A65,СВЦЭМ!$B$33:$B$776,V$47)+'СЕТ СН'!$G$12+СВЦЭМ!$D$10+'СЕТ СН'!$G$5-'СЕТ СН'!$G$20</f>
        <v>3101.5132938699999</v>
      </c>
      <c r="W65" s="36">
        <f>SUMIFS(СВЦЭМ!$C$33:$C$776,СВЦЭМ!$A$33:$A$776,$A65,СВЦЭМ!$B$33:$B$776,W$47)+'СЕТ СН'!$G$12+СВЦЭМ!$D$10+'СЕТ СН'!$G$5-'СЕТ СН'!$G$20</f>
        <v>3099.2067584500001</v>
      </c>
      <c r="X65" s="36">
        <f>SUMIFS(СВЦЭМ!$C$33:$C$776,СВЦЭМ!$A$33:$A$776,$A65,СВЦЭМ!$B$33:$B$776,X$47)+'СЕТ СН'!$G$12+СВЦЭМ!$D$10+'СЕТ СН'!$G$5-'СЕТ СН'!$G$20</f>
        <v>3113.3765571100002</v>
      </c>
      <c r="Y65" s="36">
        <f>SUMIFS(СВЦЭМ!$C$33:$C$776,СВЦЭМ!$A$33:$A$776,$A65,СВЦЭМ!$B$33:$B$776,Y$47)+'СЕТ СН'!$G$12+СВЦЭМ!$D$10+'СЕТ СН'!$G$5-'СЕТ СН'!$G$20</f>
        <v>3174.8224208300003</v>
      </c>
    </row>
    <row r="66" spans="1:27" ht="15.75" x14ac:dyDescent="0.2">
      <c r="A66" s="35">
        <f t="shared" si="1"/>
        <v>43665</v>
      </c>
      <c r="B66" s="36">
        <f>SUMIFS(СВЦЭМ!$C$33:$C$776,СВЦЭМ!$A$33:$A$776,$A66,СВЦЭМ!$B$33:$B$776,B$47)+'СЕТ СН'!$G$12+СВЦЭМ!$D$10+'СЕТ СН'!$G$5-'СЕТ СН'!$G$20</f>
        <v>3242.4096262100002</v>
      </c>
      <c r="C66" s="36">
        <f>SUMIFS(СВЦЭМ!$C$33:$C$776,СВЦЭМ!$A$33:$A$776,$A66,СВЦЭМ!$B$33:$B$776,C$47)+'СЕТ СН'!$G$12+СВЦЭМ!$D$10+'СЕТ СН'!$G$5-'СЕТ СН'!$G$20</f>
        <v>3245.0315534900001</v>
      </c>
      <c r="D66" s="36">
        <f>SUMIFS(СВЦЭМ!$C$33:$C$776,СВЦЭМ!$A$33:$A$776,$A66,СВЦЭМ!$B$33:$B$776,D$47)+'СЕТ СН'!$G$12+СВЦЭМ!$D$10+'СЕТ СН'!$G$5-'СЕТ СН'!$G$20</f>
        <v>3274.1284709900001</v>
      </c>
      <c r="E66" s="36">
        <f>SUMIFS(СВЦЭМ!$C$33:$C$776,СВЦЭМ!$A$33:$A$776,$A66,СВЦЭМ!$B$33:$B$776,E$47)+'СЕТ СН'!$G$12+СВЦЭМ!$D$10+'СЕТ СН'!$G$5-'СЕТ СН'!$G$20</f>
        <v>3290.4672640200001</v>
      </c>
      <c r="F66" s="36">
        <f>SUMIFS(СВЦЭМ!$C$33:$C$776,СВЦЭМ!$A$33:$A$776,$A66,СВЦЭМ!$B$33:$B$776,F$47)+'СЕТ СН'!$G$12+СВЦЭМ!$D$10+'СЕТ СН'!$G$5-'СЕТ СН'!$G$20</f>
        <v>3287.1906566900002</v>
      </c>
      <c r="G66" s="36">
        <f>SUMIFS(СВЦЭМ!$C$33:$C$776,СВЦЭМ!$A$33:$A$776,$A66,СВЦЭМ!$B$33:$B$776,G$47)+'СЕТ СН'!$G$12+СВЦЭМ!$D$10+'СЕТ СН'!$G$5-'СЕТ СН'!$G$20</f>
        <v>3278.78223424</v>
      </c>
      <c r="H66" s="36">
        <f>SUMIFS(СВЦЭМ!$C$33:$C$776,СВЦЭМ!$A$33:$A$776,$A66,СВЦЭМ!$B$33:$B$776,H$47)+'СЕТ СН'!$G$12+СВЦЭМ!$D$10+'СЕТ СН'!$G$5-'СЕТ СН'!$G$20</f>
        <v>3248.4992269499999</v>
      </c>
      <c r="I66" s="36">
        <f>SUMIFS(СВЦЭМ!$C$33:$C$776,СВЦЭМ!$A$33:$A$776,$A66,СВЦЭМ!$B$33:$B$776,I$47)+'СЕТ СН'!$G$12+СВЦЭМ!$D$10+'СЕТ СН'!$G$5-'СЕТ СН'!$G$20</f>
        <v>3218.2128654300004</v>
      </c>
      <c r="J66" s="36">
        <f>SUMIFS(СВЦЭМ!$C$33:$C$776,СВЦЭМ!$A$33:$A$776,$A66,СВЦЭМ!$B$33:$B$776,J$47)+'СЕТ СН'!$G$12+СВЦЭМ!$D$10+'СЕТ СН'!$G$5-'СЕТ СН'!$G$20</f>
        <v>3217.8423566500001</v>
      </c>
      <c r="K66" s="36">
        <f>SUMIFS(СВЦЭМ!$C$33:$C$776,СВЦЭМ!$A$33:$A$776,$A66,СВЦЭМ!$B$33:$B$776,K$47)+'СЕТ СН'!$G$12+СВЦЭМ!$D$10+'СЕТ СН'!$G$5-'СЕТ СН'!$G$20</f>
        <v>3190.6257410400003</v>
      </c>
      <c r="L66" s="36">
        <f>SUMIFS(СВЦЭМ!$C$33:$C$776,СВЦЭМ!$A$33:$A$776,$A66,СВЦЭМ!$B$33:$B$776,L$47)+'СЕТ СН'!$G$12+СВЦЭМ!$D$10+'СЕТ СН'!$G$5-'СЕТ СН'!$G$20</f>
        <v>3169.4273437800002</v>
      </c>
      <c r="M66" s="36">
        <f>SUMIFS(СВЦЭМ!$C$33:$C$776,СВЦЭМ!$A$33:$A$776,$A66,СВЦЭМ!$B$33:$B$776,M$47)+'СЕТ СН'!$G$12+СВЦЭМ!$D$10+'СЕТ СН'!$G$5-'СЕТ СН'!$G$20</f>
        <v>3171.1150931500001</v>
      </c>
      <c r="N66" s="36">
        <f>SUMIFS(СВЦЭМ!$C$33:$C$776,СВЦЭМ!$A$33:$A$776,$A66,СВЦЭМ!$B$33:$B$776,N$47)+'СЕТ СН'!$G$12+СВЦЭМ!$D$10+'СЕТ СН'!$G$5-'СЕТ СН'!$G$20</f>
        <v>3181.4730258700001</v>
      </c>
      <c r="O66" s="36">
        <f>SUMIFS(СВЦЭМ!$C$33:$C$776,СВЦЭМ!$A$33:$A$776,$A66,СВЦЭМ!$B$33:$B$776,O$47)+'СЕТ СН'!$G$12+СВЦЭМ!$D$10+'СЕТ СН'!$G$5-'СЕТ СН'!$G$20</f>
        <v>3183.8443755900003</v>
      </c>
      <c r="P66" s="36">
        <f>SUMIFS(СВЦЭМ!$C$33:$C$776,СВЦЭМ!$A$33:$A$776,$A66,СВЦЭМ!$B$33:$B$776,P$47)+'СЕТ СН'!$G$12+СВЦЭМ!$D$10+'СЕТ СН'!$G$5-'СЕТ СН'!$G$20</f>
        <v>3192.9318787900002</v>
      </c>
      <c r="Q66" s="36">
        <f>SUMIFS(СВЦЭМ!$C$33:$C$776,СВЦЭМ!$A$33:$A$776,$A66,СВЦЭМ!$B$33:$B$776,Q$47)+'СЕТ СН'!$G$12+СВЦЭМ!$D$10+'СЕТ СН'!$G$5-'СЕТ СН'!$G$20</f>
        <v>3194.4095952100001</v>
      </c>
      <c r="R66" s="36">
        <f>SUMIFS(СВЦЭМ!$C$33:$C$776,СВЦЭМ!$A$33:$A$776,$A66,СВЦЭМ!$B$33:$B$776,R$47)+'СЕТ СН'!$G$12+СВЦЭМ!$D$10+'СЕТ СН'!$G$5-'СЕТ СН'!$G$20</f>
        <v>3150.7219633600002</v>
      </c>
      <c r="S66" s="36">
        <f>SUMIFS(СВЦЭМ!$C$33:$C$776,СВЦЭМ!$A$33:$A$776,$A66,СВЦЭМ!$B$33:$B$776,S$47)+'СЕТ СН'!$G$12+СВЦЭМ!$D$10+'СЕТ СН'!$G$5-'СЕТ СН'!$G$20</f>
        <v>3132.67614559</v>
      </c>
      <c r="T66" s="36">
        <f>SUMIFS(СВЦЭМ!$C$33:$C$776,СВЦЭМ!$A$33:$A$776,$A66,СВЦЭМ!$B$33:$B$776,T$47)+'СЕТ СН'!$G$12+СВЦЭМ!$D$10+'СЕТ СН'!$G$5-'СЕТ СН'!$G$20</f>
        <v>3124.93103827</v>
      </c>
      <c r="U66" s="36">
        <f>SUMIFS(СВЦЭМ!$C$33:$C$776,СВЦЭМ!$A$33:$A$776,$A66,СВЦЭМ!$B$33:$B$776,U$47)+'СЕТ СН'!$G$12+СВЦЭМ!$D$10+'СЕТ СН'!$G$5-'СЕТ СН'!$G$20</f>
        <v>3118.9111871900004</v>
      </c>
      <c r="V66" s="36">
        <f>SUMIFS(СВЦЭМ!$C$33:$C$776,СВЦЭМ!$A$33:$A$776,$A66,СВЦЭМ!$B$33:$B$776,V$47)+'СЕТ СН'!$G$12+СВЦЭМ!$D$10+'СЕТ СН'!$G$5-'СЕТ СН'!$G$20</f>
        <v>3126.1408891800002</v>
      </c>
      <c r="W66" s="36">
        <f>SUMIFS(СВЦЭМ!$C$33:$C$776,СВЦЭМ!$A$33:$A$776,$A66,СВЦЭМ!$B$33:$B$776,W$47)+'СЕТ СН'!$G$12+СВЦЭМ!$D$10+'СЕТ СН'!$G$5-'СЕТ СН'!$G$20</f>
        <v>3121.5017033100003</v>
      </c>
      <c r="X66" s="36">
        <f>SUMIFS(СВЦЭМ!$C$33:$C$776,СВЦЭМ!$A$33:$A$776,$A66,СВЦЭМ!$B$33:$B$776,X$47)+'СЕТ СН'!$G$12+СВЦЭМ!$D$10+'СЕТ СН'!$G$5-'СЕТ СН'!$G$20</f>
        <v>3119.0089822500004</v>
      </c>
      <c r="Y66" s="36">
        <f>SUMIFS(СВЦЭМ!$C$33:$C$776,СВЦЭМ!$A$33:$A$776,$A66,СВЦЭМ!$B$33:$B$776,Y$47)+'СЕТ СН'!$G$12+СВЦЭМ!$D$10+'СЕТ СН'!$G$5-'СЕТ СН'!$G$20</f>
        <v>3138.33478625</v>
      </c>
    </row>
    <row r="67" spans="1:27" ht="15.75" x14ac:dyDescent="0.2">
      <c r="A67" s="35">
        <f t="shared" si="1"/>
        <v>43666</v>
      </c>
      <c r="B67" s="36">
        <f>SUMIFS(СВЦЭМ!$C$33:$C$776,СВЦЭМ!$A$33:$A$776,$A67,СВЦЭМ!$B$33:$B$776,B$47)+'СЕТ СН'!$G$12+СВЦЭМ!$D$10+'СЕТ СН'!$G$5-'СЕТ СН'!$G$20</f>
        <v>3167.1501780500002</v>
      </c>
      <c r="C67" s="36">
        <f>SUMIFS(СВЦЭМ!$C$33:$C$776,СВЦЭМ!$A$33:$A$776,$A67,СВЦЭМ!$B$33:$B$776,C$47)+'СЕТ СН'!$G$12+СВЦЭМ!$D$10+'СЕТ СН'!$G$5-'СЕТ СН'!$G$20</f>
        <v>3172.39785158</v>
      </c>
      <c r="D67" s="36">
        <f>SUMIFS(СВЦЭМ!$C$33:$C$776,СВЦЭМ!$A$33:$A$776,$A67,СВЦЭМ!$B$33:$B$776,D$47)+'СЕТ СН'!$G$12+СВЦЭМ!$D$10+'СЕТ СН'!$G$5-'СЕТ СН'!$G$20</f>
        <v>3177.6128781000002</v>
      </c>
      <c r="E67" s="36">
        <f>SUMIFS(СВЦЭМ!$C$33:$C$776,СВЦЭМ!$A$33:$A$776,$A67,СВЦЭМ!$B$33:$B$776,E$47)+'СЕТ СН'!$G$12+СВЦЭМ!$D$10+'СЕТ СН'!$G$5-'СЕТ СН'!$G$20</f>
        <v>3184.2990172200002</v>
      </c>
      <c r="F67" s="36">
        <f>SUMIFS(СВЦЭМ!$C$33:$C$776,СВЦЭМ!$A$33:$A$776,$A67,СВЦЭМ!$B$33:$B$776,F$47)+'СЕТ СН'!$G$12+СВЦЭМ!$D$10+'СЕТ СН'!$G$5-'СЕТ СН'!$G$20</f>
        <v>3190.9918645900002</v>
      </c>
      <c r="G67" s="36">
        <f>SUMIFS(СВЦЭМ!$C$33:$C$776,СВЦЭМ!$A$33:$A$776,$A67,СВЦЭМ!$B$33:$B$776,G$47)+'СЕТ СН'!$G$12+СВЦЭМ!$D$10+'СЕТ СН'!$G$5-'СЕТ СН'!$G$20</f>
        <v>3196.2537095500002</v>
      </c>
      <c r="H67" s="36">
        <f>SUMIFS(СВЦЭМ!$C$33:$C$776,СВЦЭМ!$A$33:$A$776,$A67,СВЦЭМ!$B$33:$B$776,H$47)+'СЕТ СН'!$G$12+СВЦЭМ!$D$10+'СЕТ СН'!$G$5-'СЕТ СН'!$G$20</f>
        <v>3186.1479900300001</v>
      </c>
      <c r="I67" s="36">
        <f>SUMIFS(СВЦЭМ!$C$33:$C$776,СВЦЭМ!$A$33:$A$776,$A67,СВЦЭМ!$B$33:$B$776,I$47)+'СЕТ СН'!$G$12+СВЦЭМ!$D$10+'СЕТ СН'!$G$5-'СЕТ СН'!$G$20</f>
        <v>3178.13475887</v>
      </c>
      <c r="J67" s="36">
        <f>SUMIFS(СВЦЭМ!$C$33:$C$776,СВЦЭМ!$A$33:$A$776,$A67,СВЦЭМ!$B$33:$B$776,J$47)+'СЕТ СН'!$G$12+СВЦЭМ!$D$10+'СЕТ СН'!$G$5-'СЕТ СН'!$G$20</f>
        <v>3161.59628238</v>
      </c>
      <c r="K67" s="36">
        <f>SUMIFS(СВЦЭМ!$C$33:$C$776,СВЦЭМ!$A$33:$A$776,$A67,СВЦЭМ!$B$33:$B$776,K$47)+'СЕТ СН'!$G$12+СВЦЭМ!$D$10+'СЕТ СН'!$G$5-'СЕТ СН'!$G$20</f>
        <v>3154.3661900500001</v>
      </c>
      <c r="L67" s="36">
        <f>SUMIFS(СВЦЭМ!$C$33:$C$776,СВЦЭМ!$A$33:$A$776,$A67,СВЦЭМ!$B$33:$B$776,L$47)+'СЕТ СН'!$G$12+СВЦЭМ!$D$10+'СЕТ СН'!$G$5-'СЕТ СН'!$G$20</f>
        <v>3148.4811086300001</v>
      </c>
      <c r="M67" s="36">
        <f>SUMIFS(СВЦЭМ!$C$33:$C$776,СВЦЭМ!$A$33:$A$776,$A67,СВЦЭМ!$B$33:$B$776,M$47)+'СЕТ СН'!$G$12+СВЦЭМ!$D$10+'СЕТ СН'!$G$5-'СЕТ СН'!$G$20</f>
        <v>3138.4418708100002</v>
      </c>
      <c r="N67" s="36">
        <f>SUMIFS(СВЦЭМ!$C$33:$C$776,СВЦЭМ!$A$33:$A$776,$A67,СВЦЭМ!$B$33:$B$776,N$47)+'СЕТ СН'!$G$12+СВЦЭМ!$D$10+'СЕТ СН'!$G$5-'СЕТ СН'!$G$20</f>
        <v>3144.1977754600002</v>
      </c>
      <c r="O67" s="36">
        <f>SUMIFS(СВЦЭМ!$C$33:$C$776,СВЦЭМ!$A$33:$A$776,$A67,СВЦЭМ!$B$33:$B$776,O$47)+'СЕТ СН'!$G$12+СВЦЭМ!$D$10+'СЕТ СН'!$G$5-'СЕТ СН'!$G$20</f>
        <v>3158.7332038900004</v>
      </c>
      <c r="P67" s="36">
        <f>SUMIFS(СВЦЭМ!$C$33:$C$776,СВЦЭМ!$A$33:$A$776,$A67,СВЦЭМ!$B$33:$B$776,P$47)+'СЕТ СН'!$G$12+СВЦЭМ!$D$10+'СЕТ СН'!$G$5-'СЕТ СН'!$G$20</f>
        <v>3173.5457628700001</v>
      </c>
      <c r="Q67" s="36">
        <f>SUMIFS(СВЦЭМ!$C$33:$C$776,СВЦЭМ!$A$33:$A$776,$A67,СВЦЭМ!$B$33:$B$776,Q$47)+'СЕТ СН'!$G$12+СВЦЭМ!$D$10+'СЕТ СН'!$G$5-'СЕТ СН'!$G$20</f>
        <v>3161.9481475299999</v>
      </c>
      <c r="R67" s="36">
        <f>SUMIFS(СВЦЭМ!$C$33:$C$776,СВЦЭМ!$A$33:$A$776,$A67,СВЦЭМ!$B$33:$B$776,R$47)+'СЕТ СН'!$G$12+СВЦЭМ!$D$10+'СЕТ СН'!$G$5-'СЕТ СН'!$G$20</f>
        <v>3125.2772497200003</v>
      </c>
      <c r="S67" s="36">
        <f>SUMIFS(СВЦЭМ!$C$33:$C$776,СВЦЭМ!$A$33:$A$776,$A67,СВЦЭМ!$B$33:$B$776,S$47)+'СЕТ СН'!$G$12+СВЦЭМ!$D$10+'СЕТ СН'!$G$5-'СЕТ СН'!$G$20</f>
        <v>3105.72333785</v>
      </c>
      <c r="T67" s="36">
        <f>SUMIFS(СВЦЭМ!$C$33:$C$776,СВЦЭМ!$A$33:$A$776,$A67,СВЦЭМ!$B$33:$B$776,T$47)+'СЕТ СН'!$G$12+СВЦЭМ!$D$10+'СЕТ СН'!$G$5-'СЕТ СН'!$G$20</f>
        <v>3092.1282420900002</v>
      </c>
      <c r="U67" s="36">
        <f>SUMIFS(СВЦЭМ!$C$33:$C$776,СВЦЭМ!$A$33:$A$776,$A67,СВЦЭМ!$B$33:$B$776,U$47)+'СЕТ СН'!$G$12+СВЦЭМ!$D$10+'СЕТ СН'!$G$5-'СЕТ СН'!$G$20</f>
        <v>3074.5860090100005</v>
      </c>
      <c r="V67" s="36">
        <f>SUMIFS(СВЦЭМ!$C$33:$C$776,СВЦЭМ!$A$33:$A$776,$A67,СВЦЭМ!$B$33:$B$776,V$47)+'СЕТ СН'!$G$12+СВЦЭМ!$D$10+'СЕТ СН'!$G$5-'СЕТ СН'!$G$20</f>
        <v>3069.66180798</v>
      </c>
      <c r="W67" s="36">
        <f>SUMIFS(СВЦЭМ!$C$33:$C$776,СВЦЭМ!$A$33:$A$776,$A67,СВЦЭМ!$B$33:$B$776,W$47)+'СЕТ СН'!$G$12+СВЦЭМ!$D$10+'СЕТ СН'!$G$5-'СЕТ СН'!$G$20</f>
        <v>3071.2486703900004</v>
      </c>
      <c r="X67" s="36">
        <f>SUMIFS(СВЦЭМ!$C$33:$C$776,СВЦЭМ!$A$33:$A$776,$A67,СВЦЭМ!$B$33:$B$776,X$47)+'СЕТ СН'!$G$12+СВЦЭМ!$D$10+'СЕТ СН'!$G$5-'СЕТ СН'!$G$20</f>
        <v>3079.2556048200004</v>
      </c>
      <c r="Y67" s="36">
        <f>SUMIFS(СВЦЭМ!$C$33:$C$776,СВЦЭМ!$A$33:$A$776,$A67,СВЦЭМ!$B$33:$B$776,Y$47)+'СЕТ СН'!$G$12+СВЦЭМ!$D$10+'СЕТ СН'!$G$5-'СЕТ СН'!$G$20</f>
        <v>3152.9662169100002</v>
      </c>
    </row>
    <row r="68" spans="1:27" ht="15.75" x14ac:dyDescent="0.2">
      <c r="A68" s="35">
        <f t="shared" si="1"/>
        <v>43667</v>
      </c>
      <c r="B68" s="36">
        <f>SUMIFS(СВЦЭМ!$C$33:$C$776,СВЦЭМ!$A$33:$A$776,$A68,СВЦЭМ!$B$33:$B$776,B$47)+'СЕТ СН'!$G$12+СВЦЭМ!$D$10+'СЕТ СН'!$G$5-'СЕТ СН'!$G$20</f>
        <v>3171.3885281500002</v>
      </c>
      <c r="C68" s="36">
        <f>SUMIFS(СВЦЭМ!$C$33:$C$776,СВЦЭМ!$A$33:$A$776,$A68,СВЦЭМ!$B$33:$B$776,C$47)+'СЕТ СН'!$G$12+СВЦЭМ!$D$10+'СЕТ СН'!$G$5-'СЕТ СН'!$G$20</f>
        <v>3200.7926513100001</v>
      </c>
      <c r="D68" s="36">
        <f>SUMIFS(СВЦЭМ!$C$33:$C$776,СВЦЭМ!$A$33:$A$776,$A68,СВЦЭМ!$B$33:$B$776,D$47)+'СЕТ СН'!$G$12+СВЦЭМ!$D$10+'СЕТ СН'!$G$5-'СЕТ СН'!$G$20</f>
        <v>3222.9041196100002</v>
      </c>
      <c r="E68" s="36">
        <f>SUMIFS(СВЦЭМ!$C$33:$C$776,СВЦЭМ!$A$33:$A$776,$A68,СВЦЭМ!$B$33:$B$776,E$47)+'СЕТ СН'!$G$12+СВЦЭМ!$D$10+'СЕТ СН'!$G$5-'СЕТ СН'!$G$20</f>
        <v>3224.1017331800003</v>
      </c>
      <c r="F68" s="36">
        <f>SUMIFS(СВЦЭМ!$C$33:$C$776,СВЦЭМ!$A$33:$A$776,$A68,СВЦЭМ!$B$33:$B$776,F$47)+'СЕТ СН'!$G$12+СВЦЭМ!$D$10+'СЕТ СН'!$G$5-'СЕТ СН'!$G$20</f>
        <v>3208.6520229400003</v>
      </c>
      <c r="G68" s="36">
        <f>SUMIFS(СВЦЭМ!$C$33:$C$776,СВЦЭМ!$A$33:$A$776,$A68,СВЦЭМ!$B$33:$B$776,G$47)+'СЕТ СН'!$G$12+СВЦЭМ!$D$10+'СЕТ СН'!$G$5-'СЕТ СН'!$G$20</f>
        <v>3212.5657786900001</v>
      </c>
      <c r="H68" s="36">
        <f>SUMIFS(СВЦЭМ!$C$33:$C$776,СВЦЭМ!$A$33:$A$776,$A68,СВЦЭМ!$B$33:$B$776,H$47)+'СЕТ СН'!$G$12+СВЦЭМ!$D$10+'СЕТ СН'!$G$5-'СЕТ СН'!$G$20</f>
        <v>3214.9659163400001</v>
      </c>
      <c r="I68" s="36">
        <f>SUMIFS(СВЦЭМ!$C$33:$C$776,СВЦЭМ!$A$33:$A$776,$A68,СВЦЭМ!$B$33:$B$776,I$47)+'СЕТ СН'!$G$12+СВЦЭМ!$D$10+'СЕТ СН'!$G$5-'СЕТ СН'!$G$20</f>
        <v>3214.4056806200001</v>
      </c>
      <c r="J68" s="36">
        <f>SUMIFS(СВЦЭМ!$C$33:$C$776,СВЦЭМ!$A$33:$A$776,$A68,СВЦЭМ!$B$33:$B$776,J$47)+'СЕТ СН'!$G$12+СВЦЭМ!$D$10+'СЕТ СН'!$G$5-'СЕТ СН'!$G$20</f>
        <v>3194.9414279800003</v>
      </c>
      <c r="K68" s="36">
        <f>SUMIFS(СВЦЭМ!$C$33:$C$776,СВЦЭМ!$A$33:$A$776,$A68,СВЦЭМ!$B$33:$B$776,K$47)+'СЕТ СН'!$G$12+СВЦЭМ!$D$10+'СЕТ СН'!$G$5-'СЕТ СН'!$G$20</f>
        <v>3158.0514309800001</v>
      </c>
      <c r="L68" s="36">
        <f>SUMIFS(СВЦЭМ!$C$33:$C$776,СВЦЭМ!$A$33:$A$776,$A68,СВЦЭМ!$B$33:$B$776,L$47)+'СЕТ СН'!$G$12+СВЦЭМ!$D$10+'СЕТ СН'!$G$5-'СЕТ СН'!$G$20</f>
        <v>3140.3695326500001</v>
      </c>
      <c r="M68" s="36">
        <f>SUMIFS(СВЦЭМ!$C$33:$C$776,СВЦЭМ!$A$33:$A$776,$A68,СВЦЭМ!$B$33:$B$776,M$47)+'СЕТ СН'!$G$12+СВЦЭМ!$D$10+'СЕТ СН'!$G$5-'СЕТ СН'!$G$20</f>
        <v>3130.7609111300003</v>
      </c>
      <c r="N68" s="36">
        <f>SUMIFS(СВЦЭМ!$C$33:$C$776,СВЦЭМ!$A$33:$A$776,$A68,СВЦЭМ!$B$33:$B$776,N$47)+'СЕТ СН'!$G$12+СВЦЭМ!$D$10+'СЕТ СН'!$G$5-'СЕТ СН'!$G$20</f>
        <v>3128.9369878300004</v>
      </c>
      <c r="O68" s="36">
        <f>SUMIFS(СВЦЭМ!$C$33:$C$776,СВЦЭМ!$A$33:$A$776,$A68,СВЦЭМ!$B$33:$B$776,O$47)+'СЕТ СН'!$G$12+СВЦЭМ!$D$10+'СЕТ СН'!$G$5-'СЕТ СН'!$G$20</f>
        <v>3136.0535534300002</v>
      </c>
      <c r="P68" s="36">
        <f>SUMIFS(СВЦЭМ!$C$33:$C$776,СВЦЭМ!$A$33:$A$776,$A68,СВЦЭМ!$B$33:$B$776,P$47)+'СЕТ СН'!$G$12+СВЦЭМ!$D$10+'СЕТ СН'!$G$5-'СЕТ СН'!$G$20</f>
        <v>3141.6480527200001</v>
      </c>
      <c r="Q68" s="36">
        <f>SUMIFS(СВЦЭМ!$C$33:$C$776,СВЦЭМ!$A$33:$A$776,$A68,СВЦЭМ!$B$33:$B$776,Q$47)+'СЕТ СН'!$G$12+СВЦЭМ!$D$10+'СЕТ СН'!$G$5-'СЕТ СН'!$G$20</f>
        <v>3139.5142100800003</v>
      </c>
      <c r="R68" s="36">
        <f>SUMIFS(СВЦЭМ!$C$33:$C$776,СВЦЭМ!$A$33:$A$776,$A68,СВЦЭМ!$B$33:$B$776,R$47)+'СЕТ СН'!$G$12+СВЦЭМ!$D$10+'СЕТ СН'!$G$5-'СЕТ СН'!$G$20</f>
        <v>3091.9242877200004</v>
      </c>
      <c r="S68" s="36">
        <f>SUMIFS(СВЦЭМ!$C$33:$C$776,СВЦЭМ!$A$33:$A$776,$A68,СВЦЭМ!$B$33:$B$776,S$47)+'СЕТ СН'!$G$12+СВЦЭМ!$D$10+'СЕТ СН'!$G$5-'СЕТ СН'!$G$20</f>
        <v>3061.7336897200003</v>
      </c>
      <c r="T68" s="36">
        <f>SUMIFS(СВЦЭМ!$C$33:$C$776,СВЦЭМ!$A$33:$A$776,$A68,СВЦЭМ!$B$33:$B$776,T$47)+'СЕТ СН'!$G$12+СВЦЭМ!$D$10+'СЕТ СН'!$G$5-'СЕТ СН'!$G$20</f>
        <v>3062.7252820000003</v>
      </c>
      <c r="U68" s="36">
        <f>SUMIFS(СВЦЭМ!$C$33:$C$776,СВЦЭМ!$A$33:$A$776,$A68,СВЦЭМ!$B$33:$B$776,U$47)+'СЕТ СН'!$G$12+СВЦЭМ!$D$10+'СЕТ СН'!$G$5-'СЕТ СН'!$G$20</f>
        <v>3047.7825214499999</v>
      </c>
      <c r="V68" s="36">
        <f>SUMIFS(СВЦЭМ!$C$33:$C$776,СВЦЭМ!$A$33:$A$776,$A68,СВЦЭМ!$B$33:$B$776,V$47)+'СЕТ СН'!$G$12+СВЦЭМ!$D$10+'СЕТ СН'!$G$5-'СЕТ СН'!$G$20</f>
        <v>3037.25513151</v>
      </c>
      <c r="W68" s="36">
        <f>SUMIFS(СВЦЭМ!$C$33:$C$776,СВЦЭМ!$A$33:$A$776,$A68,СВЦЭМ!$B$33:$B$776,W$47)+'СЕТ СН'!$G$12+СВЦЭМ!$D$10+'СЕТ СН'!$G$5-'СЕТ СН'!$G$20</f>
        <v>3049.7106717400002</v>
      </c>
      <c r="X68" s="36">
        <f>SUMIFS(СВЦЭМ!$C$33:$C$776,СВЦЭМ!$A$33:$A$776,$A68,СВЦЭМ!$B$33:$B$776,X$47)+'СЕТ СН'!$G$12+СВЦЭМ!$D$10+'СЕТ СН'!$G$5-'СЕТ СН'!$G$20</f>
        <v>3065.9484673400002</v>
      </c>
      <c r="Y68" s="36">
        <f>SUMIFS(СВЦЭМ!$C$33:$C$776,СВЦЭМ!$A$33:$A$776,$A68,СВЦЭМ!$B$33:$B$776,Y$47)+'СЕТ СН'!$G$12+СВЦЭМ!$D$10+'СЕТ СН'!$G$5-'СЕТ СН'!$G$20</f>
        <v>3141.9007858900004</v>
      </c>
    </row>
    <row r="69" spans="1:27" ht="15.75" x14ac:dyDescent="0.2">
      <c r="A69" s="35">
        <f t="shared" si="1"/>
        <v>43668</v>
      </c>
      <c r="B69" s="36">
        <f>SUMIFS(СВЦЭМ!$C$33:$C$776,СВЦЭМ!$A$33:$A$776,$A69,СВЦЭМ!$B$33:$B$776,B$47)+'СЕТ СН'!$G$12+СВЦЭМ!$D$10+'СЕТ СН'!$G$5-'СЕТ СН'!$G$20</f>
        <v>3169.5438356900004</v>
      </c>
      <c r="C69" s="36">
        <f>SUMIFS(СВЦЭМ!$C$33:$C$776,СВЦЭМ!$A$33:$A$776,$A69,СВЦЭМ!$B$33:$B$776,C$47)+'СЕТ СН'!$G$12+СВЦЭМ!$D$10+'СЕТ СН'!$G$5-'СЕТ СН'!$G$20</f>
        <v>3219.0562775400003</v>
      </c>
      <c r="D69" s="36">
        <f>SUMIFS(СВЦЭМ!$C$33:$C$776,СВЦЭМ!$A$33:$A$776,$A69,СВЦЭМ!$B$33:$B$776,D$47)+'СЕТ СН'!$G$12+СВЦЭМ!$D$10+'СЕТ СН'!$G$5-'СЕТ СН'!$G$20</f>
        <v>3246.0376322299999</v>
      </c>
      <c r="E69" s="36">
        <f>SUMIFS(СВЦЭМ!$C$33:$C$776,СВЦЭМ!$A$33:$A$776,$A69,СВЦЭМ!$B$33:$B$776,E$47)+'СЕТ СН'!$G$12+СВЦЭМ!$D$10+'СЕТ СН'!$G$5-'СЕТ СН'!$G$20</f>
        <v>3245.5624764700001</v>
      </c>
      <c r="F69" s="36">
        <f>SUMIFS(СВЦЭМ!$C$33:$C$776,СВЦЭМ!$A$33:$A$776,$A69,СВЦЭМ!$B$33:$B$776,F$47)+'СЕТ СН'!$G$12+СВЦЭМ!$D$10+'СЕТ СН'!$G$5-'СЕТ СН'!$G$20</f>
        <v>3241.13595713</v>
      </c>
      <c r="G69" s="36">
        <f>SUMIFS(СВЦЭМ!$C$33:$C$776,СВЦЭМ!$A$33:$A$776,$A69,СВЦЭМ!$B$33:$B$776,G$47)+'СЕТ СН'!$G$12+СВЦЭМ!$D$10+'СЕТ СН'!$G$5-'СЕТ СН'!$G$20</f>
        <v>3226.4591097100001</v>
      </c>
      <c r="H69" s="36">
        <f>SUMIFS(СВЦЭМ!$C$33:$C$776,СВЦЭМ!$A$33:$A$776,$A69,СВЦЭМ!$B$33:$B$776,H$47)+'СЕТ СН'!$G$12+СВЦЭМ!$D$10+'СЕТ СН'!$G$5-'СЕТ СН'!$G$20</f>
        <v>3196.2596527300002</v>
      </c>
      <c r="I69" s="36">
        <f>SUMIFS(СВЦЭМ!$C$33:$C$776,СВЦЭМ!$A$33:$A$776,$A69,СВЦЭМ!$B$33:$B$776,I$47)+'СЕТ СН'!$G$12+СВЦЭМ!$D$10+'СЕТ СН'!$G$5-'СЕТ СН'!$G$20</f>
        <v>3184.18139767</v>
      </c>
      <c r="J69" s="36">
        <f>SUMIFS(СВЦЭМ!$C$33:$C$776,СВЦЭМ!$A$33:$A$776,$A69,СВЦЭМ!$B$33:$B$776,J$47)+'СЕТ СН'!$G$12+СВЦЭМ!$D$10+'СЕТ СН'!$G$5-'СЕТ СН'!$G$20</f>
        <v>3192.1207262900002</v>
      </c>
      <c r="K69" s="36">
        <f>SUMIFS(СВЦЭМ!$C$33:$C$776,СВЦЭМ!$A$33:$A$776,$A69,СВЦЭМ!$B$33:$B$776,K$47)+'СЕТ СН'!$G$12+СВЦЭМ!$D$10+'СЕТ СН'!$G$5-'СЕТ СН'!$G$20</f>
        <v>3197.4233890400001</v>
      </c>
      <c r="L69" s="36">
        <f>SUMIFS(СВЦЭМ!$C$33:$C$776,СВЦЭМ!$A$33:$A$776,$A69,СВЦЭМ!$B$33:$B$776,L$47)+'СЕТ СН'!$G$12+СВЦЭМ!$D$10+'СЕТ СН'!$G$5-'СЕТ СН'!$G$20</f>
        <v>3197.1580142900002</v>
      </c>
      <c r="M69" s="36">
        <f>SUMIFS(СВЦЭМ!$C$33:$C$776,СВЦЭМ!$A$33:$A$776,$A69,СВЦЭМ!$B$33:$B$776,M$47)+'СЕТ СН'!$G$12+СВЦЭМ!$D$10+'СЕТ СН'!$G$5-'СЕТ СН'!$G$20</f>
        <v>3189.76258048</v>
      </c>
      <c r="N69" s="36">
        <f>SUMIFS(СВЦЭМ!$C$33:$C$776,СВЦЭМ!$A$33:$A$776,$A69,СВЦЭМ!$B$33:$B$776,N$47)+'СЕТ СН'!$G$12+СВЦЭМ!$D$10+'СЕТ СН'!$G$5-'СЕТ СН'!$G$20</f>
        <v>3177.63505042</v>
      </c>
      <c r="O69" s="36">
        <f>SUMIFS(СВЦЭМ!$C$33:$C$776,СВЦЭМ!$A$33:$A$776,$A69,СВЦЭМ!$B$33:$B$776,O$47)+'СЕТ СН'!$G$12+СВЦЭМ!$D$10+'СЕТ СН'!$G$5-'СЕТ СН'!$G$20</f>
        <v>3178.05256775</v>
      </c>
      <c r="P69" s="36">
        <f>SUMIFS(СВЦЭМ!$C$33:$C$776,СВЦЭМ!$A$33:$A$776,$A69,СВЦЭМ!$B$33:$B$776,P$47)+'СЕТ СН'!$G$12+СВЦЭМ!$D$10+'СЕТ СН'!$G$5-'СЕТ СН'!$G$20</f>
        <v>3185.9931126700003</v>
      </c>
      <c r="Q69" s="36">
        <f>SUMIFS(СВЦЭМ!$C$33:$C$776,СВЦЭМ!$A$33:$A$776,$A69,СВЦЭМ!$B$33:$B$776,Q$47)+'СЕТ СН'!$G$12+СВЦЭМ!$D$10+'СЕТ СН'!$G$5-'СЕТ СН'!$G$20</f>
        <v>3194.1422326800002</v>
      </c>
      <c r="R69" s="36">
        <f>SUMIFS(СВЦЭМ!$C$33:$C$776,СВЦЭМ!$A$33:$A$776,$A69,СВЦЭМ!$B$33:$B$776,R$47)+'СЕТ СН'!$G$12+СВЦЭМ!$D$10+'СЕТ СН'!$G$5-'СЕТ СН'!$G$20</f>
        <v>3144.3238779100002</v>
      </c>
      <c r="S69" s="36">
        <f>SUMIFS(СВЦЭМ!$C$33:$C$776,СВЦЭМ!$A$33:$A$776,$A69,СВЦЭМ!$B$33:$B$776,S$47)+'СЕТ СН'!$G$12+СВЦЭМ!$D$10+'СЕТ СН'!$G$5-'СЕТ СН'!$G$20</f>
        <v>3116.2557630199999</v>
      </c>
      <c r="T69" s="36">
        <f>SUMIFS(СВЦЭМ!$C$33:$C$776,СВЦЭМ!$A$33:$A$776,$A69,СВЦЭМ!$B$33:$B$776,T$47)+'СЕТ СН'!$G$12+СВЦЭМ!$D$10+'СЕТ СН'!$G$5-'СЕТ СН'!$G$20</f>
        <v>3116.1411370400001</v>
      </c>
      <c r="U69" s="36">
        <f>SUMIFS(СВЦЭМ!$C$33:$C$776,СВЦЭМ!$A$33:$A$776,$A69,СВЦЭМ!$B$33:$B$776,U$47)+'СЕТ СН'!$G$12+СВЦЭМ!$D$10+'СЕТ СН'!$G$5-'СЕТ СН'!$G$20</f>
        <v>3114.7077585699999</v>
      </c>
      <c r="V69" s="36">
        <f>SUMIFS(СВЦЭМ!$C$33:$C$776,СВЦЭМ!$A$33:$A$776,$A69,СВЦЭМ!$B$33:$B$776,V$47)+'СЕТ СН'!$G$12+СВЦЭМ!$D$10+'СЕТ СН'!$G$5-'СЕТ СН'!$G$20</f>
        <v>3112.9383627500001</v>
      </c>
      <c r="W69" s="36">
        <f>SUMIFS(СВЦЭМ!$C$33:$C$776,СВЦЭМ!$A$33:$A$776,$A69,СВЦЭМ!$B$33:$B$776,W$47)+'СЕТ СН'!$G$12+СВЦЭМ!$D$10+'СЕТ СН'!$G$5-'СЕТ СН'!$G$20</f>
        <v>3125.7915758100003</v>
      </c>
      <c r="X69" s="36">
        <f>SUMIFS(СВЦЭМ!$C$33:$C$776,СВЦЭМ!$A$33:$A$776,$A69,СВЦЭМ!$B$33:$B$776,X$47)+'СЕТ СН'!$G$12+СВЦЭМ!$D$10+'СЕТ СН'!$G$5-'СЕТ СН'!$G$20</f>
        <v>3151.3298066100001</v>
      </c>
      <c r="Y69" s="36">
        <f>SUMIFS(СВЦЭМ!$C$33:$C$776,СВЦЭМ!$A$33:$A$776,$A69,СВЦЭМ!$B$33:$B$776,Y$47)+'СЕТ СН'!$G$12+СВЦЭМ!$D$10+'СЕТ СН'!$G$5-'СЕТ СН'!$G$20</f>
        <v>3254.3344064500002</v>
      </c>
    </row>
    <row r="70" spans="1:27" ht="15.75" x14ac:dyDescent="0.2">
      <c r="A70" s="35">
        <f t="shared" si="1"/>
        <v>43669</v>
      </c>
      <c r="B70" s="36">
        <f>SUMIFS(СВЦЭМ!$C$33:$C$776,СВЦЭМ!$A$33:$A$776,$A70,СВЦЭМ!$B$33:$B$776,B$47)+'СЕТ СН'!$G$12+СВЦЭМ!$D$10+'СЕТ СН'!$G$5-'СЕТ СН'!$G$20</f>
        <v>3259.9647078100002</v>
      </c>
      <c r="C70" s="36">
        <f>SUMIFS(СВЦЭМ!$C$33:$C$776,СВЦЭМ!$A$33:$A$776,$A70,СВЦЭМ!$B$33:$B$776,C$47)+'СЕТ СН'!$G$12+СВЦЭМ!$D$10+'СЕТ СН'!$G$5-'СЕТ СН'!$G$20</f>
        <v>3304.92940821</v>
      </c>
      <c r="D70" s="36">
        <f>SUMIFS(СВЦЭМ!$C$33:$C$776,СВЦЭМ!$A$33:$A$776,$A70,СВЦЭМ!$B$33:$B$776,D$47)+'СЕТ СН'!$G$12+СВЦЭМ!$D$10+'СЕТ СН'!$G$5-'СЕТ СН'!$G$20</f>
        <v>3336.5543631400001</v>
      </c>
      <c r="E70" s="36">
        <f>SUMIFS(СВЦЭМ!$C$33:$C$776,СВЦЭМ!$A$33:$A$776,$A70,СВЦЭМ!$B$33:$B$776,E$47)+'СЕТ СН'!$G$12+СВЦЭМ!$D$10+'СЕТ СН'!$G$5-'СЕТ СН'!$G$20</f>
        <v>3349.0323638600003</v>
      </c>
      <c r="F70" s="36">
        <f>SUMIFS(СВЦЭМ!$C$33:$C$776,СВЦЭМ!$A$33:$A$776,$A70,СВЦЭМ!$B$33:$B$776,F$47)+'СЕТ СН'!$G$12+СВЦЭМ!$D$10+'СЕТ СН'!$G$5-'СЕТ СН'!$G$20</f>
        <v>3349.5868128700004</v>
      </c>
      <c r="G70" s="36">
        <f>SUMIFS(СВЦЭМ!$C$33:$C$776,СВЦЭМ!$A$33:$A$776,$A70,СВЦЭМ!$B$33:$B$776,G$47)+'СЕТ СН'!$G$12+СВЦЭМ!$D$10+'СЕТ СН'!$G$5-'СЕТ СН'!$G$20</f>
        <v>3328.1731384499999</v>
      </c>
      <c r="H70" s="36">
        <f>SUMIFS(СВЦЭМ!$C$33:$C$776,СВЦЭМ!$A$33:$A$776,$A70,СВЦЭМ!$B$33:$B$776,H$47)+'СЕТ СН'!$G$12+СВЦЭМ!$D$10+'СЕТ СН'!$G$5-'СЕТ СН'!$G$20</f>
        <v>3293.81410607</v>
      </c>
      <c r="I70" s="36">
        <f>SUMIFS(СВЦЭМ!$C$33:$C$776,СВЦЭМ!$A$33:$A$776,$A70,СВЦЭМ!$B$33:$B$776,I$47)+'СЕТ СН'!$G$12+СВЦЭМ!$D$10+'СЕТ СН'!$G$5-'СЕТ СН'!$G$20</f>
        <v>3248.3880641800001</v>
      </c>
      <c r="J70" s="36">
        <f>SUMIFS(СВЦЭМ!$C$33:$C$776,СВЦЭМ!$A$33:$A$776,$A70,СВЦЭМ!$B$33:$B$776,J$47)+'СЕТ СН'!$G$12+СВЦЭМ!$D$10+'СЕТ СН'!$G$5-'СЕТ СН'!$G$20</f>
        <v>3228.32657113</v>
      </c>
      <c r="K70" s="36">
        <f>SUMIFS(СВЦЭМ!$C$33:$C$776,СВЦЭМ!$A$33:$A$776,$A70,СВЦЭМ!$B$33:$B$776,K$47)+'СЕТ СН'!$G$12+СВЦЭМ!$D$10+'СЕТ СН'!$G$5-'СЕТ СН'!$G$20</f>
        <v>3171.1633771100001</v>
      </c>
      <c r="L70" s="36">
        <f>SUMIFS(СВЦЭМ!$C$33:$C$776,СВЦЭМ!$A$33:$A$776,$A70,СВЦЭМ!$B$33:$B$776,L$47)+'СЕТ СН'!$G$12+СВЦЭМ!$D$10+'СЕТ СН'!$G$5-'СЕТ СН'!$G$20</f>
        <v>3178.0618155100001</v>
      </c>
      <c r="M70" s="36">
        <f>SUMIFS(СВЦЭМ!$C$33:$C$776,СВЦЭМ!$A$33:$A$776,$A70,СВЦЭМ!$B$33:$B$776,M$47)+'СЕТ СН'!$G$12+СВЦЭМ!$D$10+'СЕТ СН'!$G$5-'СЕТ СН'!$G$20</f>
        <v>3185.2119314500001</v>
      </c>
      <c r="N70" s="36">
        <f>SUMIFS(СВЦЭМ!$C$33:$C$776,СВЦЭМ!$A$33:$A$776,$A70,СВЦЭМ!$B$33:$B$776,N$47)+'СЕТ СН'!$G$12+СВЦЭМ!$D$10+'СЕТ СН'!$G$5-'СЕТ СН'!$G$20</f>
        <v>3190.6557864800002</v>
      </c>
      <c r="O70" s="36">
        <f>SUMIFS(СВЦЭМ!$C$33:$C$776,СВЦЭМ!$A$33:$A$776,$A70,СВЦЭМ!$B$33:$B$776,O$47)+'СЕТ СН'!$G$12+СВЦЭМ!$D$10+'СЕТ СН'!$G$5-'СЕТ СН'!$G$20</f>
        <v>3201.7222951100002</v>
      </c>
      <c r="P70" s="36">
        <f>SUMIFS(СВЦЭМ!$C$33:$C$776,СВЦЭМ!$A$33:$A$776,$A70,СВЦЭМ!$B$33:$B$776,P$47)+'СЕТ СН'!$G$12+СВЦЭМ!$D$10+'СЕТ СН'!$G$5-'СЕТ СН'!$G$20</f>
        <v>3203.8917618100004</v>
      </c>
      <c r="Q70" s="36">
        <f>SUMIFS(СВЦЭМ!$C$33:$C$776,СВЦЭМ!$A$33:$A$776,$A70,СВЦЭМ!$B$33:$B$776,Q$47)+'СЕТ СН'!$G$12+СВЦЭМ!$D$10+'СЕТ СН'!$G$5-'СЕТ СН'!$G$20</f>
        <v>3209.4471110700001</v>
      </c>
      <c r="R70" s="36">
        <f>SUMIFS(СВЦЭМ!$C$33:$C$776,СВЦЭМ!$A$33:$A$776,$A70,СВЦЭМ!$B$33:$B$776,R$47)+'СЕТ СН'!$G$12+СВЦЭМ!$D$10+'СЕТ СН'!$G$5-'СЕТ СН'!$G$20</f>
        <v>3157.47742543</v>
      </c>
      <c r="S70" s="36">
        <f>SUMIFS(СВЦЭМ!$C$33:$C$776,СВЦЭМ!$A$33:$A$776,$A70,СВЦЭМ!$B$33:$B$776,S$47)+'СЕТ СН'!$G$12+СВЦЭМ!$D$10+'СЕТ СН'!$G$5-'СЕТ СН'!$G$20</f>
        <v>3123.73383904</v>
      </c>
      <c r="T70" s="36">
        <f>SUMIFS(СВЦЭМ!$C$33:$C$776,СВЦЭМ!$A$33:$A$776,$A70,СВЦЭМ!$B$33:$B$776,T$47)+'СЕТ СН'!$G$12+СВЦЭМ!$D$10+'СЕТ СН'!$G$5-'СЕТ СН'!$G$20</f>
        <v>3121.7476643099999</v>
      </c>
      <c r="U70" s="36">
        <f>SUMIFS(СВЦЭМ!$C$33:$C$776,СВЦЭМ!$A$33:$A$776,$A70,СВЦЭМ!$B$33:$B$776,U$47)+'СЕТ СН'!$G$12+СВЦЭМ!$D$10+'СЕТ СН'!$G$5-'СЕТ СН'!$G$20</f>
        <v>3122.7072949600001</v>
      </c>
      <c r="V70" s="36">
        <f>SUMIFS(СВЦЭМ!$C$33:$C$776,СВЦЭМ!$A$33:$A$776,$A70,СВЦЭМ!$B$33:$B$776,V$47)+'СЕТ СН'!$G$12+СВЦЭМ!$D$10+'СЕТ СН'!$G$5-'СЕТ СН'!$G$20</f>
        <v>3126.3299511</v>
      </c>
      <c r="W70" s="36">
        <f>SUMIFS(СВЦЭМ!$C$33:$C$776,СВЦЭМ!$A$33:$A$776,$A70,СВЦЭМ!$B$33:$B$776,W$47)+'СЕТ СН'!$G$12+СВЦЭМ!$D$10+'СЕТ СН'!$G$5-'СЕТ СН'!$G$20</f>
        <v>3124.3227197700003</v>
      </c>
      <c r="X70" s="36">
        <f>SUMIFS(СВЦЭМ!$C$33:$C$776,СВЦЭМ!$A$33:$A$776,$A70,СВЦЭМ!$B$33:$B$776,X$47)+'СЕТ СН'!$G$12+СВЦЭМ!$D$10+'СЕТ СН'!$G$5-'СЕТ СН'!$G$20</f>
        <v>3124.0557995700001</v>
      </c>
      <c r="Y70" s="36">
        <f>SUMIFS(СВЦЭМ!$C$33:$C$776,СВЦЭМ!$A$33:$A$776,$A70,СВЦЭМ!$B$33:$B$776,Y$47)+'СЕТ СН'!$G$12+СВЦЭМ!$D$10+'СЕТ СН'!$G$5-'СЕТ СН'!$G$20</f>
        <v>3164.3394070600002</v>
      </c>
    </row>
    <row r="71" spans="1:27" ht="15.75" x14ac:dyDescent="0.2">
      <c r="A71" s="35">
        <f t="shared" si="1"/>
        <v>43670</v>
      </c>
      <c r="B71" s="36">
        <f>SUMIFS(СВЦЭМ!$C$33:$C$776,СВЦЭМ!$A$33:$A$776,$A71,СВЦЭМ!$B$33:$B$776,B$47)+'СЕТ СН'!$G$12+СВЦЭМ!$D$10+'СЕТ СН'!$G$5-'СЕТ СН'!$G$20</f>
        <v>3205.46664848</v>
      </c>
      <c r="C71" s="36">
        <f>SUMIFS(СВЦЭМ!$C$33:$C$776,СВЦЭМ!$A$33:$A$776,$A71,СВЦЭМ!$B$33:$B$776,C$47)+'СЕТ СН'!$G$12+СВЦЭМ!$D$10+'СЕТ СН'!$G$5-'СЕТ СН'!$G$20</f>
        <v>3232.9981677000001</v>
      </c>
      <c r="D71" s="36">
        <f>SUMIFS(СВЦЭМ!$C$33:$C$776,СВЦЭМ!$A$33:$A$776,$A71,СВЦЭМ!$B$33:$B$776,D$47)+'СЕТ СН'!$G$12+СВЦЭМ!$D$10+'СЕТ СН'!$G$5-'СЕТ СН'!$G$20</f>
        <v>3265.6359909299999</v>
      </c>
      <c r="E71" s="36">
        <f>SUMIFS(СВЦЭМ!$C$33:$C$776,СВЦЭМ!$A$33:$A$776,$A71,СВЦЭМ!$B$33:$B$776,E$47)+'СЕТ СН'!$G$12+СВЦЭМ!$D$10+'СЕТ СН'!$G$5-'СЕТ СН'!$G$20</f>
        <v>3282.0470277700001</v>
      </c>
      <c r="F71" s="36">
        <f>SUMIFS(СВЦЭМ!$C$33:$C$776,СВЦЭМ!$A$33:$A$776,$A71,СВЦЭМ!$B$33:$B$776,F$47)+'СЕТ СН'!$G$12+СВЦЭМ!$D$10+'СЕТ СН'!$G$5-'СЕТ СН'!$G$20</f>
        <v>3276.9708281399999</v>
      </c>
      <c r="G71" s="36">
        <f>SUMIFS(СВЦЭМ!$C$33:$C$776,СВЦЭМ!$A$33:$A$776,$A71,СВЦЭМ!$B$33:$B$776,G$47)+'СЕТ СН'!$G$12+СВЦЭМ!$D$10+'СЕТ СН'!$G$5-'СЕТ СН'!$G$20</f>
        <v>3273.7336185000004</v>
      </c>
      <c r="H71" s="36">
        <f>SUMIFS(СВЦЭМ!$C$33:$C$776,СВЦЭМ!$A$33:$A$776,$A71,СВЦЭМ!$B$33:$B$776,H$47)+'СЕТ СН'!$G$12+СВЦЭМ!$D$10+'СЕТ СН'!$G$5-'СЕТ СН'!$G$20</f>
        <v>3247.3721310199999</v>
      </c>
      <c r="I71" s="36">
        <f>SUMIFS(СВЦЭМ!$C$33:$C$776,СВЦЭМ!$A$33:$A$776,$A71,СВЦЭМ!$B$33:$B$776,I$47)+'СЕТ СН'!$G$12+СВЦЭМ!$D$10+'СЕТ СН'!$G$5-'СЕТ СН'!$G$20</f>
        <v>3223.9281485199999</v>
      </c>
      <c r="J71" s="36">
        <f>SUMIFS(СВЦЭМ!$C$33:$C$776,СВЦЭМ!$A$33:$A$776,$A71,СВЦЭМ!$B$33:$B$776,J$47)+'СЕТ СН'!$G$12+СВЦЭМ!$D$10+'СЕТ СН'!$G$5-'СЕТ СН'!$G$20</f>
        <v>3213.4202593800001</v>
      </c>
      <c r="K71" s="36">
        <f>SUMIFS(СВЦЭМ!$C$33:$C$776,СВЦЭМ!$A$33:$A$776,$A71,СВЦЭМ!$B$33:$B$776,K$47)+'СЕТ СН'!$G$12+СВЦЭМ!$D$10+'СЕТ СН'!$G$5-'СЕТ СН'!$G$20</f>
        <v>3213.67595609</v>
      </c>
      <c r="L71" s="36">
        <f>SUMIFS(СВЦЭМ!$C$33:$C$776,СВЦЭМ!$A$33:$A$776,$A71,СВЦЭМ!$B$33:$B$776,L$47)+'СЕТ СН'!$G$12+СВЦЭМ!$D$10+'СЕТ СН'!$G$5-'СЕТ СН'!$G$20</f>
        <v>3218.5984494100003</v>
      </c>
      <c r="M71" s="36">
        <f>SUMIFS(СВЦЭМ!$C$33:$C$776,СВЦЭМ!$A$33:$A$776,$A71,СВЦЭМ!$B$33:$B$776,M$47)+'СЕТ СН'!$G$12+СВЦЭМ!$D$10+'СЕТ СН'!$G$5-'СЕТ СН'!$G$20</f>
        <v>3230.4292372500004</v>
      </c>
      <c r="N71" s="36">
        <f>SUMIFS(СВЦЭМ!$C$33:$C$776,СВЦЭМ!$A$33:$A$776,$A71,СВЦЭМ!$B$33:$B$776,N$47)+'СЕТ СН'!$G$12+СВЦЭМ!$D$10+'СЕТ СН'!$G$5-'СЕТ СН'!$G$20</f>
        <v>3228.4012730300001</v>
      </c>
      <c r="O71" s="36">
        <f>SUMIFS(СВЦЭМ!$C$33:$C$776,СВЦЭМ!$A$33:$A$776,$A71,СВЦЭМ!$B$33:$B$776,O$47)+'СЕТ СН'!$G$12+СВЦЭМ!$D$10+'СЕТ СН'!$G$5-'СЕТ СН'!$G$20</f>
        <v>3234.5657676400001</v>
      </c>
      <c r="P71" s="36">
        <f>SUMIFS(СВЦЭМ!$C$33:$C$776,СВЦЭМ!$A$33:$A$776,$A71,СВЦЭМ!$B$33:$B$776,P$47)+'СЕТ СН'!$G$12+СВЦЭМ!$D$10+'СЕТ СН'!$G$5-'СЕТ СН'!$G$20</f>
        <v>3236.9097887200001</v>
      </c>
      <c r="Q71" s="36">
        <f>SUMIFS(СВЦЭМ!$C$33:$C$776,СВЦЭМ!$A$33:$A$776,$A71,СВЦЭМ!$B$33:$B$776,Q$47)+'СЕТ СН'!$G$12+СВЦЭМ!$D$10+'СЕТ СН'!$G$5-'СЕТ СН'!$G$20</f>
        <v>3244.6742517000002</v>
      </c>
      <c r="R71" s="36">
        <f>SUMIFS(СВЦЭМ!$C$33:$C$776,СВЦЭМ!$A$33:$A$776,$A71,СВЦЭМ!$B$33:$B$776,R$47)+'СЕТ СН'!$G$12+СВЦЭМ!$D$10+'СЕТ СН'!$G$5-'СЕТ СН'!$G$20</f>
        <v>3182.05289021</v>
      </c>
      <c r="S71" s="36">
        <f>SUMIFS(СВЦЭМ!$C$33:$C$776,СВЦЭМ!$A$33:$A$776,$A71,СВЦЭМ!$B$33:$B$776,S$47)+'СЕТ СН'!$G$12+СВЦЭМ!$D$10+'СЕТ СН'!$G$5-'СЕТ СН'!$G$20</f>
        <v>3167.6061354000003</v>
      </c>
      <c r="T71" s="36">
        <f>SUMIFS(СВЦЭМ!$C$33:$C$776,СВЦЭМ!$A$33:$A$776,$A71,СВЦЭМ!$B$33:$B$776,T$47)+'СЕТ СН'!$G$12+СВЦЭМ!$D$10+'СЕТ СН'!$G$5-'СЕТ СН'!$G$20</f>
        <v>3173.7430040700001</v>
      </c>
      <c r="U71" s="36">
        <f>SUMIFS(СВЦЭМ!$C$33:$C$776,СВЦЭМ!$A$33:$A$776,$A71,СВЦЭМ!$B$33:$B$776,U$47)+'СЕТ СН'!$G$12+СВЦЭМ!$D$10+'СЕТ СН'!$G$5-'СЕТ СН'!$G$20</f>
        <v>3158.7504795900004</v>
      </c>
      <c r="V71" s="36">
        <f>SUMIFS(СВЦЭМ!$C$33:$C$776,СВЦЭМ!$A$33:$A$776,$A71,СВЦЭМ!$B$33:$B$776,V$47)+'СЕТ СН'!$G$12+СВЦЭМ!$D$10+'СЕТ СН'!$G$5-'СЕТ СН'!$G$20</f>
        <v>3167.3638140500002</v>
      </c>
      <c r="W71" s="36">
        <f>SUMIFS(СВЦЭМ!$C$33:$C$776,СВЦЭМ!$A$33:$A$776,$A71,СВЦЭМ!$B$33:$B$776,W$47)+'СЕТ СН'!$G$12+СВЦЭМ!$D$10+'СЕТ СН'!$G$5-'СЕТ СН'!$G$20</f>
        <v>3175.6173524700002</v>
      </c>
      <c r="X71" s="36">
        <f>SUMIFS(СВЦЭМ!$C$33:$C$776,СВЦЭМ!$A$33:$A$776,$A71,СВЦЭМ!$B$33:$B$776,X$47)+'СЕТ СН'!$G$12+СВЦЭМ!$D$10+'СЕТ СН'!$G$5-'СЕТ СН'!$G$20</f>
        <v>3159.9109384600001</v>
      </c>
      <c r="Y71" s="36">
        <f>SUMIFS(СВЦЭМ!$C$33:$C$776,СВЦЭМ!$A$33:$A$776,$A71,СВЦЭМ!$B$33:$B$776,Y$47)+'СЕТ СН'!$G$12+СВЦЭМ!$D$10+'СЕТ СН'!$G$5-'СЕТ СН'!$G$20</f>
        <v>3201.9181668400001</v>
      </c>
    </row>
    <row r="72" spans="1:27" ht="15.75" x14ac:dyDescent="0.2">
      <c r="A72" s="35">
        <f t="shared" si="1"/>
        <v>43671</v>
      </c>
      <c r="B72" s="36">
        <f>SUMIFS(СВЦЭМ!$C$33:$C$776,СВЦЭМ!$A$33:$A$776,$A72,СВЦЭМ!$B$33:$B$776,B$47)+'СЕТ СН'!$G$12+СВЦЭМ!$D$10+'СЕТ СН'!$G$5-'СЕТ СН'!$G$20</f>
        <v>3273.9420874100001</v>
      </c>
      <c r="C72" s="36">
        <f>SUMIFS(СВЦЭМ!$C$33:$C$776,СВЦЭМ!$A$33:$A$776,$A72,СВЦЭМ!$B$33:$B$776,C$47)+'СЕТ СН'!$G$12+СВЦЭМ!$D$10+'СЕТ СН'!$G$5-'СЕТ СН'!$G$20</f>
        <v>3296.5542073200004</v>
      </c>
      <c r="D72" s="36">
        <f>SUMIFS(СВЦЭМ!$C$33:$C$776,СВЦЭМ!$A$33:$A$776,$A72,СВЦЭМ!$B$33:$B$776,D$47)+'СЕТ СН'!$G$12+СВЦЭМ!$D$10+'СЕТ СН'!$G$5-'СЕТ СН'!$G$20</f>
        <v>3269.3847277</v>
      </c>
      <c r="E72" s="36">
        <f>SUMIFS(СВЦЭМ!$C$33:$C$776,СВЦЭМ!$A$33:$A$776,$A72,СВЦЭМ!$B$33:$B$776,E$47)+'СЕТ СН'!$G$12+СВЦЭМ!$D$10+'СЕТ СН'!$G$5-'СЕТ СН'!$G$20</f>
        <v>3270.8878408300002</v>
      </c>
      <c r="F72" s="36">
        <f>SUMIFS(СВЦЭМ!$C$33:$C$776,СВЦЭМ!$A$33:$A$776,$A72,СВЦЭМ!$B$33:$B$776,F$47)+'СЕТ СН'!$G$12+СВЦЭМ!$D$10+'СЕТ СН'!$G$5-'СЕТ СН'!$G$20</f>
        <v>3253.0107380100003</v>
      </c>
      <c r="G72" s="36">
        <f>SUMIFS(СВЦЭМ!$C$33:$C$776,СВЦЭМ!$A$33:$A$776,$A72,СВЦЭМ!$B$33:$B$776,G$47)+'СЕТ СН'!$G$12+СВЦЭМ!$D$10+'СЕТ СН'!$G$5-'СЕТ СН'!$G$20</f>
        <v>3264.9136249800003</v>
      </c>
      <c r="H72" s="36">
        <f>SUMIFS(СВЦЭМ!$C$33:$C$776,СВЦЭМ!$A$33:$A$776,$A72,СВЦЭМ!$B$33:$B$776,H$47)+'СЕТ СН'!$G$12+СВЦЭМ!$D$10+'СЕТ СН'!$G$5-'СЕТ СН'!$G$20</f>
        <v>3287.90287704</v>
      </c>
      <c r="I72" s="36">
        <f>SUMIFS(СВЦЭМ!$C$33:$C$776,СВЦЭМ!$A$33:$A$776,$A72,СВЦЭМ!$B$33:$B$776,I$47)+'СЕТ СН'!$G$12+СВЦЭМ!$D$10+'СЕТ СН'!$G$5-'СЕТ СН'!$G$20</f>
        <v>3330.23239203</v>
      </c>
      <c r="J72" s="36">
        <f>SUMIFS(СВЦЭМ!$C$33:$C$776,СВЦЭМ!$A$33:$A$776,$A72,СВЦЭМ!$B$33:$B$776,J$47)+'СЕТ СН'!$G$12+СВЦЭМ!$D$10+'СЕТ СН'!$G$5-'СЕТ СН'!$G$20</f>
        <v>3343.0458798899999</v>
      </c>
      <c r="K72" s="36">
        <f>SUMIFS(СВЦЭМ!$C$33:$C$776,СВЦЭМ!$A$33:$A$776,$A72,СВЦЭМ!$B$33:$B$776,K$47)+'СЕТ СН'!$G$12+СВЦЭМ!$D$10+'СЕТ СН'!$G$5-'СЕТ СН'!$G$20</f>
        <v>3319.4247351600002</v>
      </c>
      <c r="L72" s="36">
        <f>SUMIFS(СВЦЭМ!$C$33:$C$776,СВЦЭМ!$A$33:$A$776,$A72,СВЦЭМ!$B$33:$B$776,L$47)+'СЕТ СН'!$G$12+СВЦЭМ!$D$10+'СЕТ СН'!$G$5-'СЕТ СН'!$G$20</f>
        <v>3309.18513721</v>
      </c>
      <c r="M72" s="36">
        <f>SUMIFS(СВЦЭМ!$C$33:$C$776,СВЦЭМ!$A$33:$A$776,$A72,СВЦЭМ!$B$33:$B$776,M$47)+'СЕТ СН'!$G$12+СВЦЭМ!$D$10+'СЕТ СН'!$G$5-'СЕТ СН'!$G$20</f>
        <v>3303.0506027300003</v>
      </c>
      <c r="N72" s="36">
        <f>SUMIFS(СВЦЭМ!$C$33:$C$776,СВЦЭМ!$A$33:$A$776,$A72,СВЦЭМ!$B$33:$B$776,N$47)+'СЕТ СН'!$G$12+СВЦЭМ!$D$10+'СЕТ СН'!$G$5-'СЕТ СН'!$G$20</f>
        <v>3303.1838385199999</v>
      </c>
      <c r="O72" s="36">
        <f>SUMIFS(СВЦЭМ!$C$33:$C$776,СВЦЭМ!$A$33:$A$776,$A72,СВЦЭМ!$B$33:$B$776,O$47)+'СЕТ СН'!$G$12+СВЦЭМ!$D$10+'СЕТ СН'!$G$5-'СЕТ СН'!$G$20</f>
        <v>3300.3480170900002</v>
      </c>
      <c r="P72" s="36">
        <f>SUMIFS(СВЦЭМ!$C$33:$C$776,СВЦЭМ!$A$33:$A$776,$A72,СВЦЭМ!$B$33:$B$776,P$47)+'СЕТ СН'!$G$12+СВЦЭМ!$D$10+'СЕТ СН'!$G$5-'СЕТ СН'!$G$20</f>
        <v>3304.94504835</v>
      </c>
      <c r="Q72" s="36">
        <f>SUMIFS(СВЦЭМ!$C$33:$C$776,СВЦЭМ!$A$33:$A$776,$A72,СВЦЭМ!$B$33:$B$776,Q$47)+'СЕТ СН'!$G$12+СВЦЭМ!$D$10+'СЕТ СН'!$G$5-'СЕТ СН'!$G$20</f>
        <v>3318.56119635</v>
      </c>
      <c r="R72" s="36">
        <f>SUMIFS(СВЦЭМ!$C$33:$C$776,СВЦЭМ!$A$33:$A$776,$A72,СВЦЭМ!$B$33:$B$776,R$47)+'СЕТ СН'!$G$12+СВЦЭМ!$D$10+'СЕТ СН'!$G$5-'СЕТ СН'!$G$20</f>
        <v>3264.6376657000001</v>
      </c>
      <c r="S72" s="36">
        <f>SUMIFS(СВЦЭМ!$C$33:$C$776,СВЦЭМ!$A$33:$A$776,$A72,СВЦЭМ!$B$33:$B$776,S$47)+'СЕТ СН'!$G$12+СВЦЭМ!$D$10+'СЕТ СН'!$G$5-'СЕТ СН'!$G$20</f>
        <v>3237.5294415000003</v>
      </c>
      <c r="T72" s="36">
        <f>SUMIFS(СВЦЭМ!$C$33:$C$776,СВЦЭМ!$A$33:$A$776,$A72,СВЦЭМ!$B$33:$B$776,T$47)+'СЕТ СН'!$G$12+СВЦЭМ!$D$10+'СЕТ СН'!$G$5-'СЕТ СН'!$G$20</f>
        <v>3234.2893394600001</v>
      </c>
      <c r="U72" s="36">
        <f>SUMIFS(СВЦЭМ!$C$33:$C$776,СВЦЭМ!$A$33:$A$776,$A72,СВЦЭМ!$B$33:$B$776,U$47)+'СЕТ СН'!$G$12+СВЦЭМ!$D$10+'СЕТ СН'!$G$5-'СЕТ СН'!$G$20</f>
        <v>3223.6199172800002</v>
      </c>
      <c r="V72" s="36">
        <f>SUMIFS(СВЦЭМ!$C$33:$C$776,СВЦЭМ!$A$33:$A$776,$A72,СВЦЭМ!$B$33:$B$776,V$47)+'СЕТ СН'!$G$12+СВЦЭМ!$D$10+'СЕТ СН'!$G$5-'СЕТ СН'!$G$20</f>
        <v>3222.8213581600003</v>
      </c>
      <c r="W72" s="36">
        <f>SUMIFS(СВЦЭМ!$C$33:$C$776,СВЦЭМ!$A$33:$A$776,$A72,СВЦЭМ!$B$33:$B$776,W$47)+'СЕТ СН'!$G$12+СВЦЭМ!$D$10+'СЕТ СН'!$G$5-'СЕТ СН'!$G$20</f>
        <v>3211.9415272200004</v>
      </c>
      <c r="X72" s="36">
        <f>SUMIFS(СВЦЭМ!$C$33:$C$776,СВЦЭМ!$A$33:$A$776,$A72,СВЦЭМ!$B$33:$B$776,X$47)+'СЕТ СН'!$G$12+СВЦЭМ!$D$10+'СЕТ СН'!$G$5-'СЕТ СН'!$G$20</f>
        <v>3210.6177241700002</v>
      </c>
      <c r="Y72" s="36">
        <f>SUMIFS(СВЦЭМ!$C$33:$C$776,СВЦЭМ!$A$33:$A$776,$A72,СВЦЭМ!$B$33:$B$776,Y$47)+'СЕТ СН'!$G$12+СВЦЭМ!$D$10+'СЕТ СН'!$G$5-'СЕТ СН'!$G$20</f>
        <v>3248.1085060100004</v>
      </c>
    </row>
    <row r="73" spans="1:27" ht="15.75" x14ac:dyDescent="0.2">
      <c r="A73" s="35">
        <f t="shared" si="1"/>
        <v>43672</v>
      </c>
      <c r="B73" s="36">
        <f>SUMIFS(СВЦЭМ!$C$33:$C$776,СВЦЭМ!$A$33:$A$776,$A73,СВЦЭМ!$B$33:$B$776,B$47)+'СЕТ СН'!$G$12+СВЦЭМ!$D$10+'СЕТ СН'!$G$5-'СЕТ СН'!$G$20</f>
        <v>3285.05514279</v>
      </c>
      <c r="C73" s="36">
        <f>SUMIFS(СВЦЭМ!$C$33:$C$776,СВЦЭМ!$A$33:$A$776,$A73,СВЦЭМ!$B$33:$B$776,C$47)+'СЕТ СН'!$G$12+СВЦЭМ!$D$10+'СЕТ СН'!$G$5-'СЕТ СН'!$G$20</f>
        <v>3316.3812904400002</v>
      </c>
      <c r="D73" s="36">
        <f>SUMIFS(СВЦЭМ!$C$33:$C$776,СВЦЭМ!$A$33:$A$776,$A73,СВЦЭМ!$B$33:$B$776,D$47)+'СЕТ СН'!$G$12+СВЦЭМ!$D$10+'СЕТ СН'!$G$5-'СЕТ СН'!$G$20</f>
        <v>3348.3445455600004</v>
      </c>
      <c r="E73" s="36">
        <f>SUMIFS(СВЦЭМ!$C$33:$C$776,СВЦЭМ!$A$33:$A$776,$A73,СВЦЭМ!$B$33:$B$776,E$47)+'СЕТ СН'!$G$12+СВЦЭМ!$D$10+'СЕТ СН'!$G$5-'СЕТ СН'!$G$20</f>
        <v>3355.33824667</v>
      </c>
      <c r="F73" s="36">
        <f>SUMIFS(СВЦЭМ!$C$33:$C$776,СВЦЭМ!$A$33:$A$776,$A73,СВЦЭМ!$B$33:$B$776,F$47)+'СЕТ СН'!$G$12+СВЦЭМ!$D$10+'СЕТ СН'!$G$5-'СЕТ СН'!$G$20</f>
        <v>3356.7951785499999</v>
      </c>
      <c r="G73" s="36">
        <f>SUMIFS(СВЦЭМ!$C$33:$C$776,СВЦЭМ!$A$33:$A$776,$A73,СВЦЭМ!$B$33:$B$776,G$47)+'СЕТ СН'!$G$12+СВЦЭМ!$D$10+'СЕТ СН'!$G$5-'СЕТ СН'!$G$20</f>
        <v>3350.2037130200001</v>
      </c>
      <c r="H73" s="36">
        <f>SUMIFS(СВЦЭМ!$C$33:$C$776,СВЦЭМ!$A$33:$A$776,$A73,СВЦЭМ!$B$33:$B$776,H$47)+'СЕТ СН'!$G$12+СВЦЭМ!$D$10+'СЕТ СН'!$G$5-'СЕТ СН'!$G$20</f>
        <v>3285.3118496900001</v>
      </c>
      <c r="I73" s="36">
        <f>SUMIFS(СВЦЭМ!$C$33:$C$776,СВЦЭМ!$A$33:$A$776,$A73,СВЦЭМ!$B$33:$B$776,I$47)+'СЕТ СН'!$G$12+СВЦЭМ!$D$10+'СЕТ СН'!$G$5-'СЕТ СН'!$G$20</f>
        <v>3262.3863898899999</v>
      </c>
      <c r="J73" s="36">
        <f>SUMIFS(СВЦЭМ!$C$33:$C$776,СВЦЭМ!$A$33:$A$776,$A73,СВЦЭМ!$B$33:$B$776,J$47)+'СЕТ СН'!$G$12+СВЦЭМ!$D$10+'СЕТ СН'!$G$5-'СЕТ СН'!$G$20</f>
        <v>3229.39164639</v>
      </c>
      <c r="K73" s="36">
        <f>SUMIFS(СВЦЭМ!$C$33:$C$776,СВЦЭМ!$A$33:$A$776,$A73,СВЦЭМ!$B$33:$B$776,K$47)+'СЕТ СН'!$G$12+СВЦЭМ!$D$10+'СЕТ СН'!$G$5-'СЕТ СН'!$G$20</f>
        <v>3211.9801636299999</v>
      </c>
      <c r="L73" s="36">
        <f>SUMIFS(СВЦЭМ!$C$33:$C$776,СВЦЭМ!$A$33:$A$776,$A73,СВЦЭМ!$B$33:$B$776,L$47)+'СЕТ СН'!$G$12+СВЦЭМ!$D$10+'СЕТ СН'!$G$5-'СЕТ СН'!$G$20</f>
        <v>3216.24254501</v>
      </c>
      <c r="M73" s="36">
        <f>SUMIFS(СВЦЭМ!$C$33:$C$776,СВЦЭМ!$A$33:$A$776,$A73,СВЦЭМ!$B$33:$B$776,M$47)+'СЕТ СН'!$G$12+СВЦЭМ!$D$10+'СЕТ СН'!$G$5-'СЕТ СН'!$G$20</f>
        <v>3214.7497262200004</v>
      </c>
      <c r="N73" s="36">
        <f>SUMIFS(СВЦЭМ!$C$33:$C$776,СВЦЭМ!$A$33:$A$776,$A73,СВЦЭМ!$B$33:$B$776,N$47)+'СЕТ СН'!$G$12+СВЦЭМ!$D$10+'СЕТ СН'!$G$5-'СЕТ СН'!$G$20</f>
        <v>3217.6457971600003</v>
      </c>
      <c r="O73" s="36">
        <f>SUMIFS(СВЦЭМ!$C$33:$C$776,СВЦЭМ!$A$33:$A$776,$A73,СВЦЭМ!$B$33:$B$776,O$47)+'СЕТ СН'!$G$12+СВЦЭМ!$D$10+'СЕТ СН'!$G$5-'СЕТ СН'!$G$20</f>
        <v>3217.21158689</v>
      </c>
      <c r="P73" s="36">
        <f>SUMIFS(СВЦЭМ!$C$33:$C$776,СВЦЭМ!$A$33:$A$776,$A73,СВЦЭМ!$B$33:$B$776,P$47)+'СЕТ СН'!$G$12+СВЦЭМ!$D$10+'СЕТ СН'!$G$5-'СЕТ СН'!$G$20</f>
        <v>3219.2202029</v>
      </c>
      <c r="Q73" s="36">
        <f>SUMIFS(СВЦЭМ!$C$33:$C$776,СВЦЭМ!$A$33:$A$776,$A73,СВЦЭМ!$B$33:$B$776,Q$47)+'СЕТ СН'!$G$12+СВЦЭМ!$D$10+'СЕТ СН'!$G$5-'СЕТ СН'!$G$20</f>
        <v>3222.6841424000004</v>
      </c>
      <c r="R73" s="36">
        <f>SUMIFS(СВЦЭМ!$C$33:$C$776,СВЦЭМ!$A$33:$A$776,$A73,СВЦЭМ!$B$33:$B$776,R$47)+'СЕТ СН'!$G$12+СВЦЭМ!$D$10+'СЕТ СН'!$G$5-'СЕТ СН'!$G$20</f>
        <v>3175.2700022200002</v>
      </c>
      <c r="S73" s="36">
        <f>SUMIFS(СВЦЭМ!$C$33:$C$776,СВЦЭМ!$A$33:$A$776,$A73,СВЦЭМ!$B$33:$B$776,S$47)+'СЕТ СН'!$G$12+СВЦЭМ!$D$10+'СЕТ СН'!$G$5-'СЕТ СН'!$G$20</f>
        <v>3134.9205209300003</v>
      </c>
      <c r="T73" s="36">
        <f>SUMIFS(СВЦЭМ!$C$33:$C$776,СВЦЭМ!$A$33:$A$776,$A73,СВЦЭМ!$B$33:$B$776,T$47)+'СЕТ СН'!$G$12+СВЦЭМ!$D$10+'СЕТ СН'!$G$5-'СЕТ СН'!$G$20</f>
        <v>3133.1561802599999</v>
      </c>
      <c r="U73" s="36">
        <f>SUMIFS(СВЦЭМ!$C$33:$C$776,СВЦЭМ!$A$33:$A$776,$A73,СВЦЭМ!$B$33:$B$776,U$47)+'СЕТ СН'!$G$12+СВЦЭМ!$D$10+'СЕТ СН'!$G$5-'СЕТ СН'!$G$20</f>
        <v>3131.9045476900001</v>
      </c>
      <c r="V73" s="36">
        <f>SUMIFS(СВЦЭМ!$C$33:$C$776,СВЦЭМ!$A$33:$A$776,$A73,СВЦЭМ!$B$33:$B$776,V$47)+'СЕТ СН'!$G$12+СВЦЭМ!$D$10+'СЕТ СН'!$G$5-'СЕТ СН'!$G$20</f>
        <v>3129.0655786100001</v>
      </c>
      <c r="W73" s="36">
        <f>SUMIFS(СВЦЭМ!$C$33:$C$776,СВЦЭМ!$A$33:$A$776,$A73,СВЦЭМ!$B$33:$B$776,W$47)+'СЕТ СН'!$G$12+СВЦЭМ!$D$10+'СЕТ СН'!$G$5-'СЕТ СН'!$G$20</f>
        <v>3118.1132555700001</v>
      </c>
      <c r="X73" s="36">
        <f>SUMIFS(СВЦЭМ!$C$33:$C$776,СВЦЭМ!$A$33:$A$776,$A73,СВЦЭМ!$B$33:$B$776,X$47)+'СЕТ СН'!$G$12+СВЦЭМ!$D$10+'СЕТ СН'!$G$5-'СЕТ СН'!$G$20</f>
        <v>3134.6161249300003</v>
      </c>
      <c r="Y73" s="36">
        <f>SUMIFS(СВЦЭМ!$C$33:$C$776,СВЦЭМ!$A$33:$A$776,$A73,СВЦЭМ!$B$33:$B$776,Y$47)+'СЕТ СН'!$G$12+СВЦЭМ!$D$10+'СЕТ СН'!$G$5-'СЕТ СН'!$G$20</f>
        <v>3163.1409925000003</v>
      </c>
    </row>
    <row r="74" spans="1:27" ht="15.75" x14ac:dyDescent="0.2">
      <c r="A74" s="35">
        <f t="shared" si="1"/>
        <v>43673</v>
      </c>
      <c r="B74" s="36">
        <f>SUMIFS(СВЦЭМ!$C$33:$C$776,СВЦЭМ!$A$33:$A$776,$A74,СВЦЭМ!$B$33:$B$776,B$47)+'СЕТ СН'!$G$12+СВЦЭМ!$D$10+'СЕТ СН'!$G$5-'СЕТ СН'!$G$20</f>
        <v>3133.8180150600001</v>
      </c>
      <c r="C74" s="36">
        <f>SUMIFS(СВЦЭМ!$C$33:$C$776,СВЦЭМ!$A$33:$A$776,$A74,СВЦЭМ!$B$33:$B$776,C$47)+'СЕТ СН'!$G$12+СВЦЭМ!$D$10+'СЕТ СН'!$G$5-'СЕТ СН'!$G$20</f>
        <v>3158.3442002500001</v>
      </c>
      <c r="D74" s="36">
        <f>SUMIFS(СВЦЭМ!$C$33:$C$776,СВЦЭМ!$A$33:$A$776,$A74,СВЦЭМ!$B$33:$B$776,D$47)+'СЕТ СН'!$G$12+СВЦЭМ!$D$10+'СЕТ СН'!$G$5-'СЕТ СН'!$G$20</f>
        <v>3170.28530907</v>
      </c>
      <c r="E74" s="36">
        <f>SUMIFS(СВЦЭМ!$C$33:$C$776,СВЦЭМ!$A$33:$A$776,$A74,СВЦЭМ!$B$33:$B$776,E$47)+'СЕТ СН'!$G$12+СВЦЭМ!$D$10+'СЕТ СН'!$G$5-'СЕТ СН'!$G$20</f>
        <v>3175.9010017700002</v>
      </c>
      <c r="F74" s="36">
        <f>SUMIFS(СВЦЭМ!$C$33:$C$776,СВЦЭМ!$A$33:$A$776,$A74,СВЦЭМ!$B$33:$B$776,F$47)+'СЕТ СН'!$G$12+СВЦЭМ!$D$10+'СЕТ СН'!$G$5-'СЕТ СН'!$G$20</f>
        <v>3181.78918815</v>
      </c>
      <c r="G74" s="36">
        <f>SUMIFS(СВЦЭМ!$C$33:$C$776,СВЦЭМ!$A$33:$A$776,$A74,СВЦЭМ!$B$33:$B$776,G$47)+'СЕТ СН'!$G$12+СВЦЭМ!$D$10+'СЕТ СН'!$G$5-'СЕТ СН'!$G$20</f>
        <v>3217.5033758300001</v>
      </c>
      <c r="H74" s="36">
        <f>SUMIFS(СВЦЭМ!$C$33:$C$776,СВЦЭМ!$A$33:$A$776,$A74,СВЦЭМ!$B$33:$B$776,H$47)+'СЕТ СН'!$G$12+СВЦЭМ!$D$10+'СЕТ СН'!$G$5-'СЕТ СН'!$G$20</f>
        <v>3242.9000911900002</v>
      </c>
      <c r="I74" s="36">
        <f>SUMIFS(СВЦЭМ!$C$33:$C$776,СВЦЭМ!$A$33:$A$776,$A74,СВЦЭМ!$B$33:$B$776,I$47)+'СЕТ СН'!$G$12+СВЦЭМ!$D$10+'СЕТ СН'!$G$5-'СЕТ СН'!$G$20</f>
        <v>3226.7435106900002</v>
      </c>
      <c r="J74" s="36">
        <f>SUMIFS(СВЦЭМ!$C$33:$C$776,СВЦЭМ!$A$33:$A$776,$A74,СВЦЭМ!$B$33:$B$776,J$47)+'СЕТ СН'!$G$12+СВЦЭМ!$D$10+'СЕТ СН'!$G$5-'СЕТ СН'!$G$20</f>
        <v>3230.9552016100001</v>
      </c>
      <c r="K74" s="36">
        <f>SUMIFS(СВЦЭМ!$C$33:$C$776,СВЦЭМ!$A$33:$A$776,$A74,СВЦЭМ!$B$33:$B$776,K$47)+'СЕТ СН'!$G$12+СВЦЭМ!$D$10+'СЕТ СН'!$G$5-'СЕТ СН'!$G$20</f>
        <v>3197.4224337800001</v>
      </c>
      <c r="L74" s="36">
        <f>SUMIFS(СВЦЭМ!$C$33:$C$776,СВЦЭМ!$A$33:$A$776,$A74,СВЦЭМ!$B$33:$B$776,L$47)+'СЕТ СН'!$G$12+СВЦЭМ!$D$10+'СЕТ СН'!$G$5-'СЕТ СН'!$G$20</f>
        <v>3205.6285298700004</v>
      </c>
      <c r="M74" s="36">
        <f>SUMIFS(СВЦЭМ!$C$33:$C$776,СВЦЭМ!$A$33:$A$776,$A74,СВЦЭМ!$B$33:$B$776,M$47)+'СЕТ СН'!$G$12+СВЦЭМ!$D$10+'СЕТ СН'!$G$5-'СЕТ СН'!$G$20</f>
        <v>3200.5151875500001</v>
      </c>
      <c r="N74" s="36">
        <f>SUMIFS(СВЦЭМ!$C$33:$C$776,СВЦЭМ!$A$33:$A$776,$A74,СВЦЭМ!$B$33:$B$776,N$47)+'СЕТ СН'!$G$12+СВЦЭМ!$D$10+'СЕТ СН'!$G$5-'СЕТ СН'!$G$20</f>
        <v>3190.30316197</v>
      </c>
      <c r="O74" s="36">
        <f>SUMIFS(СВЦЭМ!$C$33:$C$776,СВЦЭМ!$A$33:$A$776,$A74,СВЦЭМ!$B$33:$B$776,O$47)+'СЕТ СН'!$G$12+СВЦЭМ!$D$10+'СЕТ СН'!$G$5-'СЕТ СН'!$G$20</f>
        <v>3192.93469559</v>
      </c>
      <c r="P74" s="36">
        <f>SUMIFS(СВЦЭМ!$C$33:$C$776,СВЦЭМ!$A$33:$A$776,$A74,СВЦЭМ!$B$33:$B$776,P$47)+'СЕТ СН'!$G$12+СВЦЭМ!$D$10+'СЕТ СН'!$G$5-'СЕТ СН'!$G$20</f>
        <v>3195.4683760799999</v>
      </c>
      <c r="Q74" s="36">
        <f>SUMIFS(СВЦЭМ!$C$33:$C$776,СВЦЭМ!$A$33:$A$776,$A74,СВЦЭМ!$B$33:$B$776,Q$47)+'СЕТ СН'!$G$12+СВЦЭМ!$D$10+'СЕТ СН'!$G$5-'СЕТ СН'!$G$20</f>
        <v>3189.2106479600002</v>
      </c>
      <c r="R74" s="36">
        <f>SUMIFS(СВЦЭМ!$C$33:$C$776,СВЦЭМ!$A$33:$A$776,$A74,СВЦЭМ!$B$33:$B$776,R$47)+'СЕТ СН'!$G$12+СВЦЭМ!$D$10+'СЕТ СН'!$G$5-'СЕТ СН'!$G$20</f>
        <v>3154.89148376</v>
      </c>
      <c r="S74" s="36">
        <f>SUMIFS(СВЦЭМ!$C$33:$C$776,СВЦЭМ!$A$33:$A$776,$A74,СВЦЭМ!$B$33:$B$776,S$47)+'СЕТ СН'!$G$12+СВЦЭМ!$D$10+'СЕТ СН'!$G$5-'СЕТ СН'!$G$20</f>
        <v>3140.5436912700002</v>
      </c>
      <c r="T74" s="36">
        <f>SUMIFS(СВЦЭМ!$C$33:$C$776,СВЦЭМ!$A$33:$A$776,$A74,СВЦЭМ!$B$33:$B$776,T$47)+'СЕТ СН'!$G$12+СВЦЭМ!$D$10+'СЕТ СН'!$G$5-'СЕТ СН'!$G$20</f>
        <v>3129.8545195400002</v>
      </c>
      <c r="U74" s="36">
        <f>SUMIFS(СВЦЭМ!$C$33:$C$776,СВЦЭМ!$A$33:$A$776,$A74,СВЦЭМ!$B$33:$B$776,U$47)+'СЕТ СН'!$G$12+СВЦЭМ!$D$10+'СЕТ СН'!$G$5-'СЕТ СН'!$G$20</f>
        <v>3119.7091218200003</v>
      </c>
      <c r="V74" s="36">
        <f>SUMIFS(СВЦЭМ!$C$33:$C$776,СВЦЭМ!$A$33:$A$776,$A74,СВЦЭМ!$B$33:$B$776,V$47)+'СЕТ СН'!$G$12+СВЦЭМ!$D$10+'СЕТ СН'!$G$5-'СЕТ СН'!$G$20</f>
        <v>3119.2217942800003</v>
      </c>
      <c r="W74" s="36">
        <f>SUMIFS(СВЦЭМ!$C$33:$C$776,СВЦЭМ!$A$33:$A$776,$A74,СВЦЭМ!$B$33:$B$776,W$47)+'СЕТ СН'!$G$12+СВЦЭМ!$D$10+'СЕТ СН'!$G$5-'СЕТ СН'!$G$20</f>
        <v>3126.5125581100001</v>
      </c>
      <c r="X74" s="36">
        <f>SUMIFS(СВЦЭМ!$C$33:$C$776,СВЦЭМ!$A$33:$A$776,$A74,СВЦЭМ!$B$33:$B$776,X$47)+'СЕТ СН'!$G$12+СВЦЭМ!$D$10+'СЕТ СН'!$G$5-'СЕТ СН'!$G$20</f>
        <v>3118.9020582600001</v>
      </c>
      <c r="Y74" s="36">
        <f>SUMIFS(СВЦЭМ!$C$33:$C$776,СВЦЭМ!$A$33:$A$776,$A74,СВЦЭМ!$B$33:$B$776,Y$47)+'СЕТ СН'!$G$12+СВЦЭМ!$D$10+'СЕТ СН'!$G$5-'СЕТ СН'!$G$20</f>
        <v>3169.1545311300001</v>
      </c>
    </row>
    <row r="75" spans="1:27" ht="15.75" x14ac:dyDescent="0.2">
      <c r="A75" s="35">
        <f t="shared" si="1"/>
        <v>43674</v>
      </c>
      <c r="B75" s="36">
        <f>SUMIFS(СВЦЭМ!$C$33:$C$776,СВЦЭМ!$A$33:$A$776,$A75,СВЦЭМ!$B$33:$B$776,B$47)+'СЕТ СН'!$G$12+СВЦЭМ!$D$10+'СЕТ СН'!$G$5-'СЕТ СН'!$G$20</f>
        <v>3150.4317763100003</v>
      </c>
      <c r="C75" s="36">
        <f>SUMIFS(СВЦЭМ!$C$33:$C$776,СВЦЭМ!$A$33:$A$776,$A75,СВЦЭМ!$B$33:$B$776,C$47)+'СЕТ СН'!$G$12+СВЦЭМ!$D$10+'СЕТ СН'!$G$5-'СЕТ СН'!$G$20</f>
        <v>3186.9702669500002</v>
      </c>
      <c r="D75" s="36">
        <f>SUMIFS(СВЦЭМ!$C$33:$C$776,СВЦЭМ!$A$33:$A$776,$A75,СВЦЭМ!$B$33:$B$776,D$47)+'СЕТ СН'!$G$12+СВЦЭМ!$D$10+'СЕТ СН'!$G$5-'СЕТ СН'!$G$20</f>
        <v>3203.41097051</v>
      </c>
      <c r="E75" s="36">
        <f>SUMIFS(СВЦЭМ!$C$33:$C$776,СВЦЭМ!$A$33:$A$776,$A75,СВЦЭМ!$B$33:$B$776,E$47)+'СЕТ СН'!$G$12+СВЦЭМ!$D$10+'СЕТ СН'!$G$5-'СЕТ СН'!$G$20</f>
        <v>3212.2166192499999</v>
      </c>
      <c r="F75" s="36">
        <f>SUMIFS(СВЦЭМ!$C$33:$C$776,СВЦЭМ!$A$33:$A$776,$A75,СВЦЭМ!$B$33:$B$776,F$47)+'СЕТ СН'!$G$12+СВЦЭМ!$D$10+'СЕТ СН'!$G$5-'СЕТ СН'!$G$20</f>
        <v>3222.2535842699999</v>
      </c>
      <c r="G75" s="36">
        <f>SUMIFS(СВЦЭМ!$C$33:$C$776,СВЦЭМ!$A$33:$A$776,$A75,СВЦЭМ!$B$33:$B$776,G$47)+'СЕТ СН'!$G$12+СВЦЭМ!$D$10+'СЕТ СН'!$G$5-'СЕТ СН'!$G$20</f>
        <v>3212.96912595</v>
      </c>
      <c r="H75" s="36">
        <f>SUMIFS(СВЦЭМ!$C$33:$C$776,СВЦЭМ!$A$33:$A$776,$A75,СВЦЭМ!$B$33:$B$776,H$47)+'СЕТ СН'!$G$12+СВЦЭМ!$D$10+'СЕТ СН'!$G$5-'СЕТ СН'!$G$20</f>
        <v>3205.0731439900001</v>
      </c>
      <c r="I75" s="36">
        <f>SUMIFS(СВЦЭМ!$C$33:$C$776,СВЦЭМ!$A$33:$A$776,$A75,СВЦЭМ!$B$33:$B$776,I$47)+'СЕТ СН'!$G$12+СВЦЭМ!$D$10+'СЕТ СН'!$G$5-'СЕТ СН'!$G$20</f>
        <v>3195.37779499</v>
      </c>
      <c r="J75" s="36">
        <f>SUMIFS(СВЦЭМ!$C$33:$C$776,СВЦЭМ!$A$33:$A$776,$A75,СВЦЭМ!$B$33:$B$776,J$47)+'СЕТ СН'!$G$12+СВЦЭМ!$D$10+'СЕТ СН'!$G$5-'СЕТ СН'!$G$20</f>
        <v>3206.0132239300001</v>
      </c>
      <c r="K75" s="36">
        <f>SUMIFS(СВЦЭМ!$C$33:$C$776,СВЦЭМ!$A$33:$A$776,$A75,СВЦЭМ!$B$33:$B$776,K$47)+'СЕТ СН'!$G$12+СВЦЭМ!$D$10+'СЕТ СН'!$G$5-'СЕТ СН'!$G$20</f>
        <v>3189.1165251700004</v>
      </c>
      <c r="L75" s="36">
        <f>SUMIFS(СВЦЭМ!$C$33:$C$776,СВЦЭМ!$A$33:$A$776,$A75,СВЦЭМ!$B$33:$B$776,L$47)+'СЕТ СН'!$G$12+СВЦЭМ!$D$10+'СЕТ СН'!$G$5-'СЕТ СН'!$G$20</f>
        <v>3213.0526155800003</v>
      </c>
      <c r="M75" s="36">
        <f>SUMIFS(СВЦЭМ!$C$33:$C$776,СВЦЭМ!$A$33:$A$776,$A75,СВЦЭМ!$B$33:$B$776,M$47)+'СЕТ СН'!$G$12+СВЦЭМ!$D$10+'СЕТ СН'!$G$5-'СЕТ СН'!$G$20</f>
        <v>3212.9734746500003</v>
      </c>
      <c r="N75" s="36">
        <f>SUMIFS(СВЦЭМ!$C$33:$C$776,СВЦЭМ!$A$33:$A$776,$A75,СВЦЭМ!$B$33:$B$776,N$47)+'СЕТ СН'!$G$12+СВЦЭМ!$D$10+'СЕТ СН'!$G$5-'СЕТ СН'!$G$20</f>
        <v>3211.26725235</v>
      </c>
      <c r="O75" s="36">
        <f>SUMIFS(СВЦЭМ!$C$33:$C$776,СВЦЭМ!$A$33:$A$776,$A75,СВЦЭМ!$B$33:$B$776,O$47)+'СЕТ СН'!$G$12+СВЦЭМ!$D$10+'СЕТ СН'!$G$5-'СЕТ СН'!$G$20</f>
        <v>3210.17082884</v>
      </c>
      <c r="P75" s="36">
        <f>SUMIFS(СВЦЭМ!$C$33:$C$776,СВЦЭМ!$A$33:$A$776,$A75,СВЦЭМ!$B$33:$B$776,P$47)+'СЕТ СН'!$G$12+СВЦЭМ!$D$10+'СЕТ СН'!$G$5-'СЕТ СН'!$G$20</f>
        <v>3208.59734815</v>
      </c>
      <c r="Q75" s="36">
        <f>SUMIFS(СВЦЭМ!$C$33:$C$776,СВЦЭМ!$A$33:$A$776,$A75,СВЦЭМ!$B$33:$B$776,Q$47)+'СЕТ СН'!$G$12+СВЦЭМ!$D$10+'СЕТ СН'!$G$5-'СЕТ СН'!$G$20</f>
        <v>3203.8794846600003</v>
      </c>
      <c r="R75" s="36">
        <f>SUMIFS(СВЦЭМ!$C$33:$C$776,СВЦЭМ!$A$33:$A$776,$A75,СВЦЭМ!$B$33:$B$776,R$47)+'СЕТ СН'!$G$12+СВЦЭМ!$D$10+'СЕТ СН'!$G$5-'СЕТ СН'!$G$20</f>
        <v>3162.8128091100002</v>
      </c>
      <c r="S75" s="36">
        <f>SUMIFS(СВЦЭМ!$C$33:$C$776,СВЦЭМ!$A$33:$A$776,$A75,СВЦЭМ!$B$33:$B$776,S$47)+'СЕТ СН'!$G$12+СВЦЭМ!$D$10+'СЕТ СН'!$G$5-'СЕТ СН'!$G$20</f>
        <v>3146.9572276900003</v>
      </c>
      <c r="T75" s="36">
        <f>SUMIFS(СВЦЭМ!$C$33:$C$776,СВЦЭМ!$A$33:$A$776,$A75,СВЦЭМ!$B$33:$B$776,T$47)+'СЕТ СН'!$G$12+СВЦЭМ!$D$10+'СЕТ СН'!$G$5-'СЕТ СН'!$G$20</f>
        <v>3144.3710978200002</v>
      </c>
      <c r="U75" s="36">
        <f>SUMIFS(СВЦЭМ!$C$33:$C$776,СВЦЭМ!$A$33:$A$776,$A75,СВЦЭМ!$B$33:$B$776,U$47)+'СЕТ СН'!$G$12+СВЦЭМ!$D$10+'СЕТ СН'!$G$5-'СЕТ СН'!$G$20</f>
        <v>3135.1662667099999</v>
      </c>
      <c r="V75" s="36">
        <f>SUMIFS(СВЦЭМ!$C$33:$C$776,СВЦЭМ!$A$33:$A$776,$A75,СВЦЭМ!$B$33:$B$776,V$47)+'СЕТ СН'!$G$12+СВЦЭМ!$D$10+'СЕТ СН'!$G$5-'СЕТ СН'!$G$20</f>
        <v>3129.7954256800003</v>
      </c>
      <c r="W75" s="36">
        <f>SUMIFS(СВЦЭМ!$C$33:$C$776,СВЦЭМ!$A$33:$A$776,$A75,СВЦЭМ!$B$33:$B$776,W$47)+'СЕТ СН'!$G$12+СВЦЭМ!$D$10+'СЕТ СН'!$G$5-'СЕТ СН'!$G$20</f>
        <v>3138.00663386</v>
      </c>
      <c r="X75" s="36">
        <f>SUMIFS(СВЦЭМ!$C$33:$C$776,СВЦЭМ!$A$33:$A$776,$A75,СВЦЭМ!$B$33:$B$776,X$47)+'СЕТ СН'!$G$12+СВЦЭМ!$D$10+'СЕТ СН'!$G$5-'СЕТ СН'!$G$20</f>
        <v>3119.1726348800003</v>
      </c>
      <c r="Y75" s="36">
        <f>SUMIFS(СВЦЭМ!$C$33:$C$776,СВЦЭМ!$A$33:$A$776,$A75,СВЦЭМ!$B$33:$B$776,Y$47)+'СЕТ СН'!$G$12+СВЦЭМ!$D$10+'СЕТ СН'!$G$5-'СЕТ СН'!$G$20</f>
        <v>3143.1075108800001</v>
      </c>
    </row>
    <row r="76" spans="1:27" ht="15.75" x14ac:dyDescent="0.2">
      <c r="A76" s="35">
        <f t="shared" si="1"/>
        <v>43675</v>
      </c>
      <c r="B76" s="36">
        <f>SUMIFS(СВЦЭМ!$C$33:$C$776,СВЦЭМ!$A$33:$A$776,$A76,СВЦЭМ!$B$33:$B$776,B$47)+'СЕТ СН'!$G$12+СВЦЭМ!$D$10+'СЕТ СН'!$G$5-'СЕТ СН'!$G$20</f>
        <v>3196.4483054400002</v>
      </c>
      <c r="C76" s="36">
        <f>SUMIFS(СВЦЭМ!$C$33:$C$776,СВЦЭМ!$A$33:$A$776,$A76,СВЦЭМ!$B$33:$B$776,C$47)+'СЕТ СН'!$G$12+СВЦЭМ!$D$10+'СЕТ СН'!$G$5-'СЕТ СН'!$G$20</f>
        <v>3206.0050719600004</v>
      </c>
      <c r="D76" s="36">
        <f>SUMIFS(СВЦЭМ!$C$33:$C$776,СВЦЭМ!$A$33:$A$776,$A76,СВЦЭМ!$B$33:$B$776,D$47)+'СЕТ СН'!$G$12+СВЦЭМ!$D$10+'СЕТ СН'!$G$5-'СЕТ СН'!$G$20</f>
        <v>3205.4565574400003</v>
      </c>
      <c r="E76" s="36">
        <f>SUMIFS(СВЦЭМ!$C$33:$C$776,СВЦЭМ!$A$33:$A$776,$A76,СВЦЭМ!$B$33:$B$776,E$47)+'СЕТ СН'!$G$12+СВЦЭМ!$D$10+'СЕТ СН'!$G$5-'СЕТ СН'!$G$20</f>
        <v>3211.9840268300004</v>
      </c>
      <c r="F76" s="36">
        <f>SUMIFS(СВЦЭМ!$C$33:$C$776,СВЦЭМ!$A$33:$A$776,$A76,СВЦЭМ!$B$33:$B$776,F$47)+'СЕТ СН'!$G$12+СВЦЭМ!$D$10+'СЕТ СН'!$G$5-'СЕТ СН'!$G$20</f>
        <v>3240.2033648500001</v>
      </c>
      <c r="G76" s="36">
        <f>SUMIFS(СВЦЭМ!$C$33:$C$776,СВЦЭМ!$A$33:$A$776,$A76,СВЦЭМ!$B$33:$B$776,G$47)+'СЕТ СН'!$G$12+СВЦЭМ!$D$10+'СЕТ СН'!$G$5-'СЕТ СН'!$G$20</f>
        <v>3220.9959458000003</v>
      </c>
      <c r="H76" s="36">
        <f>SUMIFS(СВЦЭМ!$C$33:$C$776,СВЦЭМ!$A$33:$A$776,$A76,СВЦЭМ!$B$33:$B$776,H$47)+'СЕТ СН'!$G$12+СВЦЭМ!$D$10+'СЕТ СН'!$G$5-'СЕТ СН'!$G$20</f>
        <v>3197.01699624</v>
      </c>
      <c r="I76" s="36">
        <f>SUMIFS(СВЦЭМ!$C$33:$C$776,СВЦЭМ!$A$33:$A$776,$A76,СВЦЭМ!$B$33:$B$776,I$47)+'СЕТ СН'!$G$12+СВЦЭМ!$D$10+'СЕТ СН'!$G$5-'СЕТ СН'!$G$20</f>
        <v>3191.9485976400001</v>
      </c>
      <c r="J76" s="36">
        <f>SUMIFS(СВЦЭМ!$C$33:$C$776,СВЦЭМ!$A$33:$A$776,$A76,СВЦЭМ!$B$33:$B$776,J$47)+'СЕТ СН'!$G$12+СВЦЭМ!$D$10+'СЕТ СН'!$G$5-'СЕТ СН'!$G$20</f>
        <v>3154.7927496299999</v>
      </c>
      <c r="K76" s="36">
        <f>SUMIFS(СВЦЭМ!$C$33:$C$776,СВЦЭМ!$A$33:$A$776,$A76,СВЦЭМ!$B$33:$B$776,K$47)+'СЕТ СН'!$G$12+СВЦЭМ!$D$10+'СЕТ СН'!$G$5-'СЕТ СН'!$G$20</f>
        <v>3151.7908597700002</v>
      </c>
      <c r="L76" s="36">
        <f>SUMIFS(СВЦЭМ!$C$33:$C$776,СВЦЭМ!$A$33:$A$776,$A76,СВЦЭМ!$B$33:$B$776,L$47)+'СЕТ СН'!$G$12+СВЦЭМ!$D$10+'СЕТ СН'!$G$5-'СЕТ СН'!$G$20</f>
        <v>3154.3946604900002</v>
      </c>
      <c r="M76" s="36">
        <f>SUMIFS(СВЦЭМ!$C$33:$C$776,СВЦЭМ!$A$33:$A$776,$A76,СВЦЭМ!$B$33:$B$776,M$47)+'СЕТ СН'!$G$12+СВЦЭМ!$D$10+'СЕТ СН'!$G$5-'СЕТ СН'!$G$20</f>
        <v>3155.52799508</v>
      </c>
      <c r="N76" s="36">
        <f>SUMIFS(СВЦЭМ!$C$33:$C$776,СВЦЭМ!$A$33:$A$776,$A76,СВЦЭМ!$B$33:$B$776,N$47)+'СЕТ СН'!$G$12+СВЦЭМ!$D$10+'СЕТ СН'!$G$5-'СЕТ СН'!$G$20</f>
        <v>3148.4603561399999</v>
      </c>
      <c r="O76" s="36">
        <f>SUMIFS(СВЦЭМ!$C$33:$C$776,СВЦЭМ!$A$33:$A$776,$A76,СВЦЭМ!$B$33:$B$776,O$47)+'СЕТ СН'!$G$12+СВЦЭМ!$D$10+'СЕТ СН'!$G$5-'СЕТ СН'!$G$20</f>
        <v>3156.25869453</v>
      </c>
      <c r="P76" s="36">
        <f>SUMIFS(СВЦЭМ!$C$33:$C$776,СВЦЭМ!$A$33:$A$776,$A76,СВЦЭМ!$B$33:$B$776,P$47)+'СЕТ СН'!$G$12+СВЦЭМ!$D$10+'СЕТ СН'!$G$5-'СЕТ СН'!$G$20</f>
        <v>3155.10426409</v>
      </c>
      <c r="Q76" s="36">
        <f>SUMIFS(СВЦЭМ!$C$33:$C$776,СВЦЭМ!$A$33:$A$776,$A76,СВЦЭМ!$B$33:$B$776,Q$47)+'СЕТ СН'!$G$12+СВЦЭМ!$D$10+'СЕТ СН'!$G$5-'СЕТ СН'!$G$20</f>
        <v>3152.2421536100001</v>
      </c>
      <c r="R76" s="36">
        <f>SUMIFS(СВЦЭМ!$C$33:$C$776,СВЦЭМ!$A$33:$A$776,$A76,СВЦЭМ!$B$33:$B$776,R$47)+'СЕТ СН'!$G$12+СВЦЭМ!$D$10+'СЕТ СН'!$G$5-'СЕТ СН'!$G$20</f>
        <v>3108.11826935</v>
      </c>
      <c r="S76" s="36">
        <f>SUMIFS(СВЦЭМ!$C$33:$C$776,СВЦЭМ!$A$33:$A$776,$A76,СВЦЭМ!$B$33:$B$776,S$47)+'СЕТ СН'!$G$12+СВЦЭМ!$D$10+'СЕТ СН'!$G$5-'СЕТ СН'!$G$20</f>
        <v>3086.1001146900003</v>
      </c>
      <c r="T76" s="36">
        <f>SUMIFS(СВЦЭМ!$C$33:$C$776,СВЦЭМ!$A$33:$A$776,$A76,СВЦЭМ!$B$33:$B$776,T$47)+'СЕТ СН'!$G$12+СВЦЭМ!$D$10+'СЕТ СН'!$G$5-'СЕТ СН'!$G$20</f>
        <v>3090.2072963700002</v>
      </c>
      <c r="U76" s="36">
        <f>SUMIFS(СВЦЭМ!$C$33:$C$776,СВЦЭМ!$A$33:$A$776,$A76,СВЦЭМ!$B$33:$B$776,U$47)+'СЕТ СН'!$G$12+СВЦЭМ!$D$10+'СЕТ СН'!$G$5-'СЕТ СН'!$G$20</f>
        <v>3091.7778745100004</v>
      </c>
      <c r="V76" s="36">
        <f>SUMIFS(СВЦЭМ!$C$33:$C$776,СВЦЭМ!$A$33:$A$776,$A76,СВЦЭМ!$B$33:$B$776,V$47)+'СЕТ СН'!$G$12+СВЦЭМ!$D$10+'СЕТ СН'!$G$5-'СЕТ СН'!$G$20</f>
        <v>3098.7415058699999</v>
      </c>
      <c r="W76" s="36">
        <f>SUMIFS(СВЦЭМ!$C$33:$C$776,СВЦЭМ!$A$33:$A$776,$A76,СВЦЭМ!$B$33:$B$776,W$47)+'СЕТ СН'!$G$12+СВЦЭМ!$D$10+'СЕТ СН'!$G$5-'СЕТ СН'!$G$20</f>
        <v>3093.8993707500003</v>
      </c>
      <c r="X76" s="36">
        <f>SUMIFS(СВЦЭМ!$C$33:$C$776,СВЦЭМ!$A$33:$A$776,$A76,СВЦЭМ!$B$33:$B$776,X$47)+'СЕТ СН'!$G$12+СВЦЭМ!$D$10+'СЕТ СН'!$G$5-'СЕТ СН'!$G$20</f>
        <v>3084.4563970600002</v>
      </c>
      <c r="Y76" s="36">
        <f>SUMIFS(СВЦЭМ!$C$33:$C$776,СВЦЭМ!$A$33:$A$776,$A76,СВЦЭМ!$B$33:$B$776,Y$47)+'СЕТ СН'!$G$12+СВЦЭМ!$D$10+'СЕТ СН'!$G$5-'СЕТ СН'!$G$20</f>
        <v>3160.8228707799999</v>
      </c>
    </row>
    <row r="77" spans="1:27" ht="15.75" x14ac:dyDescent="0.2">
      <c r="A77" s="35">
        <f t="shared" si="1"/>
        <v>43676</v>
      </c>
      <c r="B77" s="36">
        <f>SUMIFS(СВЦЭМ!$C$33:$C$776,СВЦЭМ!$A$33:$A$776,$A77,СВЦЭМ!$B$33:$B$776,B$47)+'СЕТ СН'!$G$12+СВЦЭМ!$D$10+'СЕТ СН'!$G$5-'СЕТ СН'!$G$20</f>
        <v>3216.2363495200002</v>
      </c>
      <c r="C77" s="36">
        <f>SUMIFS(СВЦЭМ!$C$33:$C$776,СВЦЭМ!$A$33:$A$776,$A77,СВЦЭМ!$B$33:$B$776,C$47)+'СЕТ СН'!$G$12+СВЦЭМ!$D$10+'СЕТ СН'!$G$5-'СЕТ СН'!$G$20</f>
        <v>3220.2537066800001</v>
      </c>
      <c r="D77" s="36">
        <f>SUMIFS(СВЦЭМ!$C$33:$C$776,СВЦЭМ!$A$33:$A$776,$A77,СВЦЭМ!$B$33:$B$776,D$47)+'СЕТ СН'!$G$12+СВЦЭМ!$D$10+'СЕТ СН'!$G$5-'СЕТ СН'!$G$20</f>
        <v>3219.7879596000002</v>
      </c>
      <c r="E77" s="36">
        <f>SUMIFS(СВЦЭМ!$C$33:$C$776,СВЦЭМ!$A$33:$A$776,$A77,СВЦЭМ!$B$33:$B$776,E$47)+'СЕТ СН'!$G$12+СВЦЭМ!$D$10+'СЕТ СН'!$G$5-'СЕТ СН'!$G$20</f>
        <v>3243.6197293800001</v>
      </c>
      <c r="F77" s="36">
        <f>SUMIFS(СВЦЭМ!$C$33:$C$776,СВЦЭМ!$A$33:$A$776,$A77,СВЦЭМ!$B$33:$B$776,F$47)+'СЕТ СН'!$G$12+СВЦЭМ!$D$10+'СЕТ СН'!$G$5-'СЕТ СН'!$G$20</f>
        <v>3246.63809735</v>
      </c>
      <c r="G77" s="36">
        <f>SUMIFS(СВЦЭМ!$C$33:$C$776,СВЦЭМ!$A$33:$A$776,$A77,СВЦЭМ!$B$33:$B$776,G$47)+'СЕТ СН'!$G$12+СВЦЭМ!$D$10+'СЕТ СН'!$G$5-'СЕТ СН'!$G$20</f>
        <v>3239.3740193000003</v>
      </c>
      <c r="H77" s="36">
        <f>SUMIFS(СВЦЭМ!$C$33:$C$776,СВЦЭМ!$A$33:$A$776,$A77,СВЦЭМ!$B$33:$B$776,H$47)+'СЕТ СН'!$G$12+СВЦЭМ!$D$10+'СЕТ СН'!$G$5-'СЕТ СН'!$G$20</f>
        <v>3238.6941981800001</v>
      </c>
      <c r="I77" s="36">
        <f>SUMIFS(СВЦЭМ!$C$33:$C$776,СВЦЭМ!$A$33:$A$776,$A77,СВЦЭМ!$B$33:$B$776,I$47)+'СЕТ СН'!$G$12+СВЦЭМ!$D$10+'СЕТ СН'!$G$5-'СЕТ СН'!$G$20</f>
        <v>3179.7317405500003</v>
      </c>
      <c r="J77" s="36">
        <f>SUMIFS(СВЦЭМ!$C$33:$C$776,СВЦЭМ!$A$33:$A$776,$A77,СВЦЭМ!$B$33:$B$776,J$47)+'СЕТ СН'!$G$12+СВЦЭМ!$D$10+'СЕТ СН'!$G$5-'СЕТ СН'!$G$20</f>
        <v>3150.1686207000002</v>
      </c>
      <c r="K77" s="36">
        <f>SUMIFS(СВЦЭМ!$C$33:$C$776,СВЦЭМ!$A$33:$A$776,$A77,СВЦЭМ!$B$33:$B$776,K$47)+'СЕТ СН'!$G$12+СВЦЭМ!$D$10+'СЕТ СН'!$G$5-'СЕТ СН'!$G$20</f>
        <v>3175.9818752300002</v>
      </c>
      <c r="L77" s="36">
        <f>SUMIFS(СВЦЭМ!$C$33:$C$776,СВЦЭМ!$A$33:$A$776,$A77,СВЦЭМ!$B$33:$B$776,L$47)+'СЕТ СН'!$G$12+СВЦЭМ!$D$10+'СЕТ СН'!$G$5-'СЕТ СН'!$G$20</f>
        <v>3183.38065155</v>
      </c>
      <c r="M77" s="36">
        <f>SUMIFS(СВЦЭМ!$C$33:$C$776,СВЦЭМ!$A$33:$A$776,$A77,СВЦЭМ!$B$33:$B$776,M$47)+'СЕТ СН'!$G$12+СВЦЭМ!$D$10+'СЕТ СН'!$G$5-'СЕТ СН'!$G$20</f>
        <v>3181.3708005400003</v>
      </c>
      <c r="N77" s="36">
        <f>SUMIFS(СВЦЭМ!$C$33:$C$776,СВЦЭМ!$A$33:$A$776,$A77,СВЦЭМ!$B$33:$B$776,N$47)+'СЕТ СН'!$G$12+СВЦЭМ!$D$10+'СЕТ СН'!$G$5-'СЕТ СН'!$G$20</f>
        <v>3180.5968274900001</v>
      </c>
      <c r="O77" s="36">
        <f>SUMIFS(СВЦЭМ!$C$33:$C$776,СВЦЭМ!$A$33:$A$776,$A77,СВЦЭМ!$B$33:$B$776,O$47)+'СЕТ СН'!$G$12+СВЦЭМ!$D$10+'СЕТ СН'!$G$5-'СЕТ СН'!$G$20</f>
        <v>3182.7482245800002</v>
      </c>
      <c r="P77" s="36">
        <f>SUMIFS(СВЦЭМ!$C$33:$C$776,СВЦЭМ!$A$33:$A$776,$A77,СВЦЭМ!$B$33:$B$776,P$47)+'СЕТ СН'!$G$12+СВЦЭМ!$D$10+'СЕТ СН'!$G$5-'СЕТ СН'!$G$20</f>
        <v>3196.1253022600004</v>
      </c>
      <c r="Q77" s="36">
        <f>SUMIFS(СВЦЭМ!$C$33:$C$776,СВЦЭМ!$A$33:$A$776,$A77,СВЦЭМ!$B$33:$B$776,Q$47)+'СЕТ СН'!$G$12+СВЦЭМ!$D$10+'СЕТ СН'!$G$5-'СЕТ СН'!$G$20</f>
        <v>3189.4671877700002</v>
      </c>
      <c r="R77" s="36">
        <f>SUMIFS(СВЦЭМ!$C$33:$C$776,СВЦЭМ!$A$33:$A$776,$A77,СВЦЭМ!$B$33:$B$776,R$47)+'СЕТ СН'!$G$12+СВЦЭМ!$D$10+'СЕТ СН'!$G$5-'СЕТ СН'!$G$20</f>
        <v>3137.8746256100003</v>
      </c>
      <c r="S77" s="36">
        <f>SUMIFS(СВЦЭМ!$C$33:$C$776,СВЦЭМ!$A$33:$A$776,$A77,СВЦЭМ!$B$33:$B$776,S$47)+'СЕТ СН'!$G$12+СВЦЭМ!$D$10+'СЕТ СН'!$G$5-'СЕТ СН'!$G$20</f>
        <v>3104.98723419</v>
      </c>
      <c r="T77" s="36">
        <f>SUMIFS(СВЦЭМ!$C$33:$C$776,СВЦЭМ!$A$33:$A$776,$A77,СВЦЭМ!$B$33:$B$776,T$47)+'СЕТ СН'!$G$12+СВЦЭМ!$D$10+'СЕТ СН'!$G$5-'СЕТ СН'!$G$20</f>
        <v>3111.5330305900002</v>
      </c>
      <c r="U77" s="36">
        <f>SUMIFS(СВЦЭМ!$C$33:$C$776,СВЦЭМ!$A$33:$A$776,$A77,СВЦЭМ!$B$33:$B$776,U$47)+'СЕТ СН'!$G$12+СВЦЭМ!$D$10+'СЕТ СН'!$G$5-'СЕТ СН'!$G$20</f>
        <v>3105.8310057600002</v>
      </c>
      <c r="V77" s="36">
        <f>SUMIFS(СВЦЭМ!$C$33:$C$776,СВЦЭМ!$A$33:$A$776,$A77,СВЦЭМ!$B$33:$B$776,V$47)+'СЕТ СН'!$G$12+СВЦЭМ!$D$10+'СЕТ СН'!$G$5-'СЕТ СН'!$G$20</f>
        <v>3081.8211185600003</v>
      </c>
      <c r="W77" s="36">
        <f>SUMIFS(СВЦЭМ!$C$33:$C$776,СВЦЭМ!$A$33:$A$776,$A77,СВЦЭМ!$B$33:$B$776,W$47)+'СЕТ СН'!$G$12+СВЦЭМ!$D$10+'СЕТ СН'!$G$5-'СЕТ СН'!$G$20</f>
        <v>3070.9312111100003</v>
      </c>
      <c r="X77" s="36">
        <f>SUMIFS(СВЦЭМ!$C$33:$C$776,СВЦЭМ!$A$33:$A$776,$A77,СВЦЭМ!$B$33:$B$776,X$47)+'СЕТ СН'!$G$12+СВЦЭМ!$D$10+'СЕТ СН'!$G$5-'СЕТ СН'!$G$20</f>
        <v>3061.55435734</v>
      </c>
      <c r="Y77" s="36">
        <f>SUMIFS(СВЦЭМ!$C$33:$C$776,СВЦЭМ!$A$33:$A$776,$A77,СВЦЭМ!$B$33:$B$776,Y$47)+'СЕТ СН'!$G$12+СВЦЭМ!$D$10+'СЕТ СН'!$G$5-'СЕТ СН'!$G$20</f>
        <v>3127.1750945500003</v>
      </c>
      <c r="AA77" s="37"/>
    </row>
    <row r="78" spans="1:27" ht="15.75" x14ac:dyDescent="0.2">
      <c r="A78" s="35">
        <f t="shared" si="1"/>
        <v>43677</v>
      </c>
      <c r="B78" s="36">
        <f>SUMIFS(СВЦЭМ!$C$33:$C$776,СВЦЭМ!$A$33:$A$776,$A78,СВЦЭМ!$B$33:$B$776,B$47)+'СЕТ СН'!$G$12+СВЦЭМ!$D$10+'СЕТ СН'!$G$5-'СЕТ СН'!$G$20</f>
        <v>3226.9334879200001</v>
      </c>
      <c r="C78" s="36">
        <f>SUMIFS(СВЦЭМ!$C$33:$C$776,СВЦЭМ!$A$33:$A$776,$A78,СВЦЭМ!$B$33:$B$776,C$47)+'СЕТ СН'!$G$12+СВЦЭМ!$D$10+'СЕТ СН'!$G$5-'СЕТ СН'!$G$20</f>
        <v>3231.0173655100002</v>
      </c>
      <c r="D78" s="36">
        <f>SUMIFS(СВЦЭМ!$C$33:$C$776,СВЦЭМ!$A$33:$A$776,$A78,СВЦЭМ!$B$33:$B$776,D$47)+'СЕТ СН'!$G$12+СВЦЭМ!$D$10+'СЕТ СН'!$G$5-'СЕТ СН'!$G$20</f>
        <v>3239.8448084800002</v>
      </c>
      <c r="E78" s="36">
        <f>SUMIFS(СВЦЭМ!$C$33:$C$776,СВЦЭМ!$A$33:$A$776,$A78,СВЦЭМ!$B$33:$B$776,E$47)+'СЕТ СН'!$G$12+СВЦЭМ!$D$10+'СЕТ СН'!$G$5-'СЕТ СН'!$G$20</f>
        <v>3246.5313026000003</v>
      </c>
      <c r="F78" s="36">
        <f>SUMIFS(СВЦЭМ!$C$33:$C$776,СВЦЭМ!$A$33:$A$776,$A78,СВЦЭМ!$B$33:$B$776,F$47)+'СЕТ СН'!$G$12+СВЦЭМ!$D$10+'СЕТ СН'!$G$5-'СЕТ СН'!$G$20</f>
        <v>3244.9322741200003</v>
      </c>
      <c r="G78" s="36">
        <f>SUMIFS(СВЦЭМ!$C$33:$C$776,СВЦЭМ!$A$33:$A$776,$A78,СВЦЭМ!$B$33:$B$776,G$47)+'СЕТ СН'!$G$12+СВЦЭМ!$D$10+'СЕТ СН'!$G$5-'СЕТ СН'!$G$20</f>
        <v>3231.1841089700001</v>
      </c>
      <c r="H78" s="36">
        <f>SUMIFS(СВЦЭМ!$C$33:$C$776,СВЦЭМ!$A$33:$A$776,$A78,СВЦЭМ!$B$33:$B$776,H$47)+'СЕТ СН'!$G$12+СВЦЭМ!$D$10+'СЕТ СН'!$G$5-'СЕТ СН'!$G$20</f>
        <v>3220.8062425100002</v>
      </c>
      <c r="I78" s="36">
        <f>SUMIFS(СВЦЭМ!$C$33:$C$776,СВЦЭМ!$A$33:$A$776,$A78,СВЦЭМ!$B$33:$B$776,I$47)+'СЕТ СН'!$G$12+СВЦЭМ!$D$10+'СЕТ СН'!$G$5-'СЕТ СН'!$G$20</f>
        <v>3206.9263699100002</v>
      </c>
      <c r="J78" s="36">
        <f>SUMIFS(СВЦЭМ!$C$33:$C$776,СВЦЭМ!$A$33:$A$776,$A78,СВЦЭМ!$B$33:$B$776,J$47)+'СЕТ СН'!$G$12+СВЦЭМ!$D$10+'СЕТ СН'!$G$5-'СЕТ СН'!$G$20</f>
        <v>3207.3366231500004</v>
      </c>
      <c r="K78" s="36">
        <f>SUMIFS(СВЦЭМ!$C$33:$C$776,СВЦЭМ!$A$33:$A$776,$A78,СВЦЭМ!$B$33:$B$776,K$47)+'СЕТ СН'!$G$12+СВЦЭМ!$D$10+'СЕТ СН'!$G$5-'СЕТ СН'!$G$20</f>
        <v>3210.5440368200002</v>
      </c>
      <c r="L78" s="36">
        <f>SUMIFS(СВЦЭМ!$C$33:$C$776,СВЦЭМ!$A$33:$A$776,$A78,СВЦЭМ!$B$33:$B$776,L$47)+'СЕТ СН'!$G$12+СВЦЭМ!$D$10+'СЕТ СН'!$G$5-'СЕТ СН'!$G$20</f>
        <v>3207.4897564800003</v>
      </c>
      <c r="M78" s="36">
        <f>SUMIFS(СВЦЭМ!$C$33:$C$776,СВЦЭМ!$A$33:$A$776,$A78,СВЦЭМ!$B$33:$B$776,M$47)+'СЕТ СН'!$G$12+СВЦЭМ!$D$10+'СЕТ СН'!$G$5-'СЕТ СН'!$G$20</f>
        <v>3201.0881050900002</v>
      </c>
      <c r="N78" s="36">
        <f>SUMIFS(СВЦЭМ!$C$33:$C$776,СВЦЭМ!$A$33:$A$776,$A78,СВЦЭМ!$B$33:$B$776,N$47)+'СЕТ СН'!$G$12+СВЦЭМ!$D$10+'СЕТ СН'!$G$5-'СЕТ СН'!$G$20</f>
        <v>3197.4996694900001</v>
      </c>
      <c r="O78" s="36">
        <f>SUMIFS(СВЦЭМ!$C$33:$C$776,СВЦЭМ!$A$33:$A$776,$A78,СВЦЭМ!$B$33:$B$776,O$47)+'СЕТ СН'!$G$12+СВЦЭМ!$D$10+'СЕТ СН'!$G$5-'СЕТ СН'!$G$20</f>
        <v>3210.4845574800001</v>
      </c>
      <c r="P78" s="36">
        <f>SUMIFS(СВЦЭМ!$C$33:$C$776,СВЦЭМ!$A$33:$A$776,$A78,СВЦЭМ!$B$33:$B$776,P$47)+'СЕТ СН'!$G$12+СВЦЭМ!$D$10+'СЕТ СН'!$G$5-'СЕТ СН'!$G$20</f>
        <v>3224.7317145900001</v>
      </c>
      <c r="Q78" s="36">
        <f>SUMIFS(СВЦЭМ!$C$33:$C$776,СВЦЭМ!$A$33:$A$776,$A78,СВЦЭМ!$B$33:$B$776,Q$47)+'СЕТ СН'!$G$12+СВЦЭМ!$D$10+'СЕТ СН'!$G$5-'СЕТ СН'!$G$20</f>
        <v>3226.6119402900003</v>
      </c>
      <c r="R78" s="36">
        <f>SUMIFS(СВЦЭМ!$C$33:$C$776,СВЦЭМ!$A$33:$A$776,$A78,СВЦЭМ!$B$33:$B$776,R$47)+'СЕТ СН'!$G$12+СВЦЭМ!$D$10+'СЕТ СН'!$G$5-'СЕТ СН'!$G$20</f>
        <v>3172.8764409600003</v>
      </c>
      <c r="S78" s="36">
        <f>SUMIFS(СВЦЭМ!$C$33:$C$776,СВЦЭМ!$A$33:$A$776,$A78,СВЦЭМ!$B$33:$B$776,S$47)+'СЕТ СН'!$G$12+СВЦЭМ!$D$10+'СЕТ СН'!$G$5-'СЕТ СН'!$G$20</f>
        <v>3144.85208822</v>
      </c>
      <c r="T78" s="36">
        <f>SUMIFS(СВЦЭМ!$C$33:$C$776,СВЦЭМ!$A$33:$A$776,$A78,СВЦЭМ!$B$33:$B$776,T$47)+'СЕТ СН'!$G$12+СВЦЭМ!$D$10+'СЕТ СН'!$G$5-'СЕТ СН'!$G$20</f>
        <v>3134.2614068100002</v>
      </c>
      <c r="U78" s="36">
        <f>SUMIFS(СВЦЭМ!$C$33:$C$776,СВЦЭМ!$A$33:$A$776,$A78,СВЦЭМ!$B$33:$B$776,U$47)+'СЕТ СН'!$G$12+СВЦЭМ!$D$10+'СЕТ СН'!$G$5-'СЕТ СН'!$G$20</f>
        <v>3199.27294368</v>
      </c>
      <c r="V78" s="36">
        <f>SUMIFS(СВЦЭМ!$C$33:$C$776,СВЦЭМ!$A$33:$A$776,$A78,СВЦЭМ!$B$33:$B$776,V$47)+'СЕТ СН'!$G$12+СВЦЭМ!$D$10+'СЕТ СН'!$G$5-'СЕТ СН'!$G$20</f>
        <v>3126.5040024899999</v>
      </c>
      <c r="W78" s="36">
        <f>SUMIFS(СВЦЭМ!$C$33:$C$776,СВЦЭМ!$A$33:$A$776,$A78,СВЦЭМ!$B$33:$B$776,W$47)+'СЕТ СН'!$G$12+СВЦЭМ!$D$10+'СЕТ СН'!$G$5-'СЕТ СН'!$G$20</f>
        <v>3125.9954608900002</v>
      </c>
      <c r="X78" s="36">
        <f>SUMIFS(СВЦЭМ!$C$33:$C$776,СВЦЭМ!$A$33:$A$776,$A78,СВЦЭМ!$B$33:$B$776,X$47)+'СЕТ СН'!$G$12+СВЦЭМ!$D$10+'СЕТ СН'!$G$5-'СЕТ СН'!$G$20</f>
        <v>3111.3472795600001</v>
      </c>
      <c r="Y78" s="36">
        <f>SUMIFS(СВЦЭМ!$C$33:$C$776,СВЦЭМ!$A$33:$A$776,$A78,СВЦЭМ!$B$33:$B$776,Y$47)+'СЕТ СН'!$G$12+СВЦЭМ!$D$10+'СЕТ СН'!$G$5-'СЕТ СН'!$G$20</f>
        <v>3152.16099046</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01.07.2019</v>
      </c>
      <c r="B84" s="36">
        <f>SUMIFS(СВЦЭМ!$C$33:$C$776,СВЦЭМ!$A$33:$A$776,$A84,СВЦЭМ!$B$33:$B$776,B$83)+'СЕТ СН'!$H$12+СВЦЭМ!$D$10+'СЕТ СН'!$H$5-'СЕТ СН'!$H$20</f>
        <v>3274.8876568699998</v>
      </c>
      <c r="C84" s="36">
        <f>SUMIFS(СВЦЭМ!$C$33:$C$776,СВЦЭМ!$A$33:$A$776,$A84,СВЦЭМ!$B$33:$B$776,C$83)+'СЕТ СН'!$H$12+СВЦЭМ!$D$10+'СЕТ СН'!$H$5-'СЕТ СН'!$H$20</f>
        <v>3373.3419767700002</v>
      </c>
      <c r="D84" s="36">
        <f>SUMIFS(СВЦЭМ!$C$33:$C$776,СВЦЭМ!$A$33:$A$776,$A84,СВЦЭМ!$B$33:$B$776,D$83)+'СЕТ СН'!$H$12+СВЦЭМ!$D$10+'СЕТ СН'!$H$5-'СЕТ СН'!$H$20</f>
        <v>3403.2066023500001</v>
      </c>
      <c r="E84" s="36">
        <f>SUMIFS(СВЦЭМ!$C$33:$C$776,СВЦЭМ!$A$33:$A$776,$A84,СВЦЭМ!$B$33:$B$776,E$83)+'СЕТ СН'!$H$12+СВЦЭМ!$D$10+'СЕТ СН'!$H$5-'СЕТ СН'!$H$20</f>
        <v>3429.31413165</v>
      </c>
      <c r="F84" s="36">
        <f>SUMIFS(СВЦЭМ!$C$33:$C$776,СВЦЭМ!$A$33:$A$776,$A84,СВЦЭМ!$B$33:$B$776,F$83)+'СЕТ СН'!$H$12+СВЦЭМ!$D$10+'СЕТ СН'!$H$5-'СЕТ СН'!$H$20</f>
        <v>3430.9912004299999</v>
      </c>
      <c r="G84" s="36">
        <f>SUMIFS(СВЦЭМ!$C$33:$C$776,СВЦЭМ!$A$33:$A$776,$A84,СВЦЭМ!$B$33:$B$776,G$83)+'СЕТ СН'!$H$12+СВЦЭМ!$D$10+'СЕТ СН'!$H$5-'СЕТ СН'!$H$20</f>
        <v>3414.8507188399999</v>
      </c>
      <c r="H84" s="36">
        <f>SUMIFS(СВЦЭМ!$C$33:$C$776,СВЦЭМ!$A$33:$A$776,$A84,СВЦЭМ!$B$33:$B$776,H$83)+'СЕТ СН'!$H$12+СВЦЭМ!$D$10+'СЕТ СН'!$H$5-'СЕТ СН'!$H$20</f>
        <v>3359.0598307800001</v>
      </c>
      <c r="I84" s="36">
        <f>SUMIFS(СВЦЭМ!$C$33:$C$776,СВЦЭМ!$A$33:$A$776,$A84,СВЦЭМ!$B$33:$B$776,I$83)+'СЕТ СН'!$H$12+СВЦЭМ!$D$10+'СЕТ СН'!$H$5-'СЕТ СН'!$H$20</f>
        <v>3300.4941593200001</v>
      </c>
      <c r="J84" s="36">
        <f>SUMIFS(СВЦЭМ!$C$33:$C$776,СВЦЭМ!$A$33:$A$776,$A84,СВЦЭМ!$B$33:$B$776,J$83)+'СЕТ СН'!$H$12+СВЦЭМ!$D$10+'СЕТ СН'!$H$5-'СЕТ СН'!$H$20</f>
        <v>3289.45784499</v>
      </c>
      <c r="K84" s="36">
        <f>SUMIFS(СВЦЭМ!$C$33:$C$776,СВЦЭМ!$A$33:$A$776,$A84,СВЦЭМ!$B$33:$B$776,K$83)+'СЕТ СН'!$H$12+СВЦЭМ!$D$10+'СЕТ СН'!$H$5-'СЕТ СН'!$H$20</f>
        <v>3294.3836952900001</v>
      </c>
      <c r="L84" s="36">
        <f>SUMIFS(СВЦЭМ!$C$33:$C$776,СВЦЭМ!$A$33:$A$776,$A84,СВЦЭМ!$B$33:$B$776,L$83)+'СЕТ СН'!$H$12+СВЦЭМ!$D$10+'СЕТ СН'!$H$5-'СЕТ СН'!$H$20</f>
        <v>3298.9626778100001</v>
      </c>
      <c r="M84" s="36">
        <f>SUMIFS(СВЦЭМ!$C$33:$C$776,СВЦЭМ!$A$33:$A$776,$A84,СВЦЭМ!$B$33:$B$776,M$83)+'СЕТ СН'!$H$12+СВЦЭМ!$D$10+'СЕТ СН'!$H$5-'СЕТ СН'!$H$20</f>
        <v>3288.16317656</v>
      </c>
      <c r="N84" s="36">
        <f>SUMIFS(СВЦЭМ!$C$33:$C$776,СВЦЭМ!$A$33:$A$776,$A84,СВЦЭМ!$B$33:$B$776,N$83)+'СЕТ СН'!$H$12+СВЦЭМ!$D$10+'СЕТ СН'!$H$5-'СЕТ СН'!$H$20</f>
        <v>3275.1601722400001</v>
      </c>
      <c r="O84" s="36">
        <f>SUMIFS(СВЦЭМ!$C$33:$C$776,СВЦЭМ!$A$33:$A$776,$A84,СВЦЭМ!$B$33:$B$776,O$83)+'СЕТ СН'!$H$12+СВЦЭМ!$D$10+'СЕТ СН'!$H$5-'СЕТ СН'!$H$20</f>
        <v>3273.4692847300003</v>
      </c>
      <c r="P84" s="36">
        <f>SUMIFS(СВЦЭМ!$C$33:$C$776,СВЦЭМ!$A$33:$A$776,$A84,СВЦЭМ!$B$33:$B$776,P$83)+'СЕТ СН'!$H$12+СВЦЭМ!$D$10+'СЕТ СН'!$H$5-'СЕТ СН'!$H$20</f>
        <v>3274.3211333899999</v>
      </c>
      <c r="Q84" s="36">
        <f>SUMIFS(СВЦЭМ!$C$33:$C$776,СВЦЭМ!$A$33:$A$776,$A84,СВЦЭМ!$B$33:$B$776,Q$83)+'СЕТ СН'!$H$12+СВЦЭМ!$D$10+'СЕТ СН'!$H$5-'СЕТ СН'!$H$20</f>
        <v>3260.1307180200001</v>
      </c>
      <c r="R84" s="36">
        <f>SUMIFS(СВЦЭМ!$C$33:$C$776,СВЦЭМ!$A$33:$A$776,$A84,СВЦЭМ!$B$33:$B$776,R$83)+'СЕТ СН'!$H$12+СВЦЭМ!$D$10+'СЕТ СН'!$H$5-'СЕТ СН'!$H$20</f>
        <v>3204.9102745999999</v>
      </c>
      <c r="S84" s="36">
        <f>SUMIFS(СВЦЭМ!$C$33:$C$776,СВЦЭМ!$A$33:$A$776,$A84,СВЦЭМ!$B$33:$B$776,S$83)+'СЕТ СН'!$H$12+СВЦЭМ!$D$10+'СЕТ СН'!$H$5-'СЕТ СН'!$H$20</f>
        <v>3198.6971941299998</v>
      </c>
      <c r="T84" s="36">
        <f>SUMIFS(СВЦЭМ!$C$33:$C$776,СВЦЭМ!$A$33:$A$776,$A84,СВЦЭМ!$B$33:$B$776,T$83)+'СЕТ СН'!$H$12+СВЦЭМ!$D$10+'СЕТ СН'!$H$5-'СЕТ СН'!$H$20</f>
        <v>3206.0979956800002</v>
      </c>
      <c r="U84" s="36">
        <f>SUMIFS(СВЦЭМ!$C$33:$C$776,СВЦЭМ!$A$33:$A$776,$A84,СВЦЭМ!$B$33:$B$776,U$83)+'СЕТ СН'!$H$12+СВЦЭМ!$D$10+'СЕТ СН'!$H$5-'СЕТ СН'!$H$20</f>
        <v>3197.94888287</v>
      </c>
      <c r="V84" s="36">
        <f>SUMIFS(СВЦЭМ!$C$33:$C$776,СВЦЭМ!$A$33:$A$776,$A84,СВЦЭМ!$B$33:$B$776,V$83)+'СЕТ СН'!$H$12+СВЦЭМ!$D$10+'СЕТ СН'!$H$5-'СЕТ СН'!$H$20</f>
        <v>3203.6116845199999</v>
      </c>
      <c r="W84" s="36">
        <f>SUMIFS(СВЦЭМ!$C$33:$C$776,СВЦЭМ!$A$33:$A$776,$A84,СВЦЭМ!$B$33:$B$776,W$83)+'СЕТ СН'!$H$12+СВЦЭМ!$D$10+'СЕТ СН'!$H$5-'СЕТ СН'!$H$20</f>
        <v>3226.8078155600001</v>
      </c>
      <c r="X84" s="36">
        <f>SUMIFS(СВЦЭМ!$C$33:$C$776,СВЦЭМ!$A$33:$A$776,$A84,СВЦЭМ!$B$33:$B$776,X$83)+'СЕТ СН'!$H$12+СВЦЭМ!$D$10+'СЕТ СН'!$H$5-'СЕТ СН'!$H$20</f>
        <v>3199.7749929400002</v>
      </c>
      <c r="Y84" s="36">
        <f>SUMIFS(СВЦЭМ!$C$33:$C$776,СВЦЭМ!$A$33:$A$776,$A84,СВЦЭМ!$B$33:$B$776,Y$83)+'СЕТ СН'!$H$12+СВЦЭМ!$D$10+'СЕТ СН'!$H$5-'СЕТ СН'!$H$20</f>
        <v>3199.4458602300001</v>
      </c>
    </row>
    <row r="85" spans="1:25" ht="15.75" x14ac:dyDescent="0.2">
      <c r="A85" s="35">
        <f>A84+1</f>
        <v>43648</v>
      </c>
      <c r="B85" s="36">
        <f>SUMIFS(СВЦЭМ!$C$33:$C$776,СВЦЭМ!$A$33:$A$776,$A85,СВЦЭМ!$B$33:$B$776,B$83)+'СЕТ СН'!$H$12+СВЦЭМ!$D$10+'СЕТ СН'!$H$5-'СЕТ СН'!$H$20</f>
        <v>3356.6148113600002</v>
      </c>
      <c r="C85" s="36">
        <f>SUMIFS(СВЦЭМ!$C$33:$C$776,СВЦЭМ!$A$33:$A$776,$A85,СВЦЭМ!$B$33:$B$776,C$83)+'СЕТ СН'!$H$12+СВЦЭМ!$D$10+'СЕТ СН'!$H$5-'СЕТ СН'!$H$20</f>
        <v>3469.28908576</v>
      </c>
      <c r="D85" s="36">
        <f>SUMIFS(СВЦЭМ!$C$33:$C$776,СВЦЭМ!$A$33:$A$776,$A85,СВЦЭМ!$B$33:$B$776,D$83)+'СЕТ СН'!$H$12+СВЦЭМ!$D$10+'СЕТ СН'!$H$5-'СЕТ СН'!$H$20</f>
        <v>3478.48495349</v>
      </c>
      <c r="E85" s="36">
        <f>SUMIFS(СВЦЭМ!$C$33:$C$776,СВЦЭМ!$A$33:$A$776,$A85,СВЦЭМ!$B$33:$B$776,E$83)+'СЕТ СН'!$H$12+СВЦЭМ!$D$10+'СЕТ СН'!$H$5-'СЕТ СН'!$H$20</f>
        <v>3513.7247390000002</v>
      </c>
      <c r="F85" s="36">
        <f>SUMIFS(СВЦЭМ!$C$33:$C$776,СВЦЭМ!$A$33:$A$776,$A85,СВЦЭМ!$B$33:$B$776,F$83)+'СЕТ СН'!$H$12+СВЦЭМ!$D$10+'СЕТ СН'!$H$5-'СЕТ СН'!$H$20</f>
        <v>3510.86950144</v>
      </c>
      <c r="G85" s="36">
        <f>SUMIFS(СВЦЭМ!$C$33:$C$776,СВЦЭМ!$A$33:$A$776,$A85,СВЦЭМ!$B$33:$B$776,G$83)+'СЕТ СН'!$H$12+СВЦЭМ!$D$10+'СЕТ СН'!$H$5-'СЕТ СН'!$H$20</f>
        <v>3495.2294603</v>
      </c>
      <c r="H85" s="36">
        <f>SUMIFS(СВЦЭМ!$C$33:$C$776,СВЦЭМ!$A$33:$A$776,$A85,СВЦЭМ!$B$33:$B$776,H$83)+'СЕТ СН'!$H$12+СВЦЭМ!$D$10+'СЕТ СН'!$H$5-'СЕТ СН'!$H$20</f>
        <v>3442.6954322199999</v>
      </c>
      <c r="I85" s="36">
        <f>SUMIFS(СВЦЭМ!$C$33:$C$776,СВЦЭМ!$A$33:$A$776,$A85,СВЦЭМ!$B$33:$B$776,I$83)+'СЕТ СН'!$H$12+СВЦЭМ!$D$10+'СЕТ СН'!$H$5-'СЕТ СН'!$H$20</f>
        <v>3375.9144470800002</v>
      </c>
      <c r="J85" s="36">
        <f>SUMIFS(СВЦЭМ!$C$33:$C$776,СВЦЭМ!$A$33:$A$776,$A85,СВЦЭМ!$B$33:$B$776,J$83)+'СЕТ СН'!$H$12+СВЦЭМ!$D$10+'СЕТ СН'!$H$5-'СЕТ СН'!$H$20</f>
        <v>3324.1180888899999</v>
      </c>
      <c r="K85" s="36">
        <f>SUMIFS(СВЦЭМ!$C$33:$C$776,СВЦЭМ!$A$33:$A$776,$A85,СВЦЭМ!$B$33:$B$776,K$83)+'СЕТ СН'!$H$12+СВЦЭМ!$D$10+'СЕТ СН'!$H$5-'СЕТ СН'!$H$20</f>
        <v>3291.7724288099998</v>
      </c>
      <c r="L85" s="36">
        <f>SUMIFS(СВЦЭМ!$C$33:$C$776,СВЦЭМ!$A$33:$A$776,$A85,СВЦЭМ!$B$33:$B$776,L$83)+'СЕТ СН'!$H$12+СВЦЭМ!$D$10+'СЕТ СН'!$H$5-'СЕТ СН'!$H$20</f>
        <v>3278.17066944</v>
      </c>
      <c r="M85" s="36">
        <f>SUMIFS(СВЦЭМ!$C$33:$C$776,СВЦЭМ!$A$33:$A$776,$A85,СВЦЭМ!$B$33:$B$776,M$83)+'СЕТ СН'!$H$12+СВЦЭМ!$D$10+'СЕТ СН'!$H$5-'СЕТ СН'!$H$20</f>
        <v>3285.5939189400001</v>
      </c>
      <c r="N85" s="36">
        <f>SUMIFS(СВЦЭМ!$C$33:$C$776,СВЦЭМ!$A$33:$A$776,$A85,СВЦЭМ!$B$33:$B$776,N$83)+'СЕТ СН'!$H$12+СВЦЭМ!$D$10+'СЕТ СН'!$H$5-'СЕТ СН'!$H$20</f>
        <v>3302.5637460500002</v>
      </c>
      <c r="O85" s="36">
        <f>SUMIFS(СВЦЭМ!$C$33:$C$776,СВЦЭМ!$A$33:$A$776,$A85,СВЦЭМ!$B$33:$B$776,O$83)+'СЕТ СН'!$H$12+СВЦЭМ!$D$10+'СЕТ СН'!$H$5-'СЕТ СН'!$H$20</f>
        <v>3296.5574724899998</v>
      </c>
      <c r="P85" s="36">
        <f>SUMIFS(СВЦЭМ!$C$33:$C$776,СВЦЭМ!$A$33:$A$776,$A85,СВЦЭМ!$B$33:$B$776,P$83)+'СЕТ СН'!$H$12+СВЦЭМ!$D$10+'СЕТ СН'!$H$5-'СЕТ СН'!$H$20</f>
        <v>3299.21316462</v>
      </c>
      <c r="Q85" s="36">
        <f>SUMIFS(СВЦЭМ!$C$33:$C$776,СВЦЭМ!$A$33:$A$776,$A85,СВЦЭМ!$B$33:$B$776,Q$83)+'СЕТ СН'!$H$12+СВЦЭМ!$D$10+'СЕТ СН'!$H$5-'СЕТ СН'!$H$20</f>
        <v>3287.3754234600001</v>
      </c>
      <c r="R85" s="36">
        <f>SUMIFS(СВЦЭМ!$C$33:$C$776,СВЦЭМ!$A$33:$A$776,$A85,СВЦЭМ!$B$33:$B$776,R$83)+'СЕТ СН'!$H$12+СВЦЭМ!$D$10+'СЕТ СН'!$H$5-'СЕТ СН'!$H$20</f>
        <v>3239.2838105800001</v>
      </c>
      <c r="S85" s="36">
        <f>SUMIFS(СВЦЭМ!$C$33:$C$776,СВЦЭМ!$A$33:$A$776,$A85,СВЦЭМ!$B$33:$B$776,S$83)+'СЕТ СН'!$H$12+СВЦЭМ!$D$10+'СЕТ СН'!$H$5-'СЕТ СН'!$H$20</f>
        <v>3237.3730119000002</v>
      </c>
      <c r="T85" s="36">
        <f>SUMIFS(СВЦЭМ!$C$33:$C$776,СВЦЭМ!$A$33:$A$776,$A85,СВЦЭМ!$B$33:$B$776,T$83)+'СЕТ СН'!$H$12+СВЦЭМ!$D$10+'СЕТ СН'!$H$5-'СЕТ СН'!$H$20</f>
        <v>3232.0976533900002</v>
      </c>
      <c r="U85" s="36">
        <f>SUMIFS(СВЦЭМ!$C$33:$C$776,СВЦЭМ!$A$33:$A$776,$A85,СВЦЭМ!$B$33:$B$776,U$83)+'СЕТ СН'!$H$12+СВЦЭМ!$D$10+'СЕТ СН'!$H$5-'СЕТ СН'!$H$20</f>
        <v>3224.6941014499998</v>
      </c>
      <c r="V85" s="36">
        <f>SUMIFS(СВЦЭМ!$C$33:$C$776,СВЦЭМ!$A$33:$A$776,$A85,СВЦЭМ!$B$33:$B$776,V$83)+'СЕТ СН'!$H$12+СВЦЭМ!$D$10+'СЕТ СН'!$H$5-'СЕТ СН'!$H$20</f>
        <v>3224.8774007900001</v>
      </c>
      <c r="W85" s="36">
        <f>SUMIFS(СВЦЭМ!$C$33:$C$776,СВЦЭМ!$A$33:$A$776,$A85,СВЦЭМ!$B$33:$B$776,W$83)+'СЕТ СН'!$H$12+СВЦЭМ!$D$10+'СЕТ СН'!$H$5-'СЕТ СН'!$H$20</f>
        <v>3220.3370894</v>
      </c>
      <c r="X85" s="36">
        <f>SUMIFS(СВЦЭМ!$C$33:$C$776,СВЦЭМ!$A$33:$A$776,$A85,СВЦЭМ!$B$33:$B$776,X$83)+'СЕТ СН'!$H$12+СВЦЭМ!$D$10+'СЕТ СН'!$H$5-'СЕТ СН'!$H$20</f>
        <v>3263.50575858</v>
      </c>
      <c r="Y85" s="36">
        <f>SUMIFS(СВЦЭМ!$C$33:$C$776,СВЦЭМ!$A$33:$A$776,$A85,СВЦЭМ!$B$33:$B$776,Y$83)+'СЕТ СН'!$H$12+СВЦЭМ!$D$10+'СЕТ СН'!$H$5-'СЕТ СН'!$H$20</f>
        <v>3280.5353814199998</v>
      </c>
    </row>
    <row r="86" spans="1:25" ht="15.75" x14ac:dyDescent="0.2">
      <c r="A86" s="35">
        <f t="shared" ref="A86:A114" si="2">A85+1</f>
        <v>43649</v>
      </c>
      <c r="B86" s="36">
        <f>SUMIFS(СВЦЭМ!$C$33:$C$776,СВЦЭМ!$A$33:$A$776,$A86,СВЦЭМ!$B$33:$B$776,B$83)+'СЕТ СН'!$H$12+СВЦЭМ!$D$10+'СЕТ СН'!$H$5-'СЕТ СН'!$H$20</f>
        <v>3288.9379894499998</v>
      </c>
      <c r="C86" s="36">
        <f>SUMIFS(СВЦЭМ!$C$33:$C$776,СВЦЭМ!$A$33:$A$776,$A86,СВЦЭМ!$B$33:$B$776,C$83)+'СЕТ СН'!$H$12+СВЦЭМ!$D$10+'СЕТ СН'!$H$5-'СЕТ СН'!$H$20</f>
        <v>3390.2450659199999</v>
      </c>
      <c r="D86" s="36">
        <f>SUMIFS(СВЦЭМ!$C$33:$C$776,СВЦЭМ!$A$33:$A$776,$A86,СВЦЭМ!$B$33:$B$776,D$83)+'СЕТ СН'!$H$12+СВЦЭМ!$D$10+'СЕТ СН'!$H$5-'СЕТ СН'!$H$20</f>
        <v>3423.6997529300002</v>
      </c>
      <c r="E86" s="36">
        <f>SUMIFS(СВЦЭМ!$C$33:$C$776,СВЦЭМ!$A$33:$A$776,$A86,СВЦЭМ!$B$33:$B$776,E$83)+'СЕТ СН'!$H$12+СВЦЭМ!$D$10+'СЕТ СН'!$H$5-'СЕТ СН'!$H$20</f>
        <v>3432.4039910500001</v>
      </c>
      <c r="F86" s="36">
        <f>SUMIFS(СВЦЭМ!$C$33:$C$776,СВЦЭМ!$A$33:$A$776,$A86,СВЦЭМ!$B$33:$B$776,F$83)+'СЕТ СН'!$H$12+СВЦЭМ!$D$10+'СЕТ СН'!$H$5-'СЕТ СН'!$H$20</f>
        <v>3432.1423314000003</v>
      </c>
      <c r="G86" s="36">
        <f>SUMIFS(СВЦЭМ!$C$33:$C$776,СВЦЭМ!$A$33:$A$776,$A86,СВЦЭМ!$B$33:$B$776,G$83)+'СЕТ СН'!$H$12+СВЦЭМ!$D$10+'СЕТ СН'!$H$5-'СЕТ СН'!$H$20</f>
        <v>3414.3742273400003</v>
      </c>
      <c r="H86" s="36">
        <f>SUMIFS(СВЦЭМ!$C$33:$C$776,СВЦЭМ!$A$33:$A$776,$A86,СВЦЭМ!$B$33:$B$776,H$83)+'СЕТ СН'!$H$12+СВЦЭМ!$D$10+'СЕТ СН'!$H$5-'СЕТ СН'!$H$20</f>
        <v>3380.8906772400001</v>
      </c>
      <c r="I86" s="36">
        <f>SUMIFS(СВЦЭМ!$C$33:$C$776,СВЦЭМ!$A$33:$A$776,$A86,СВЦЭМ!$B$33:$B$776,I$83)+'СЕТ СН'!$H$12+СВЦЭМ!$D$10+'СЕТ СН'!$H$5-'СЕТ СН'!$H$20</f>
        <v>3354.1099911700003</v>
      </c>
      <c r="J86" s="36">
        <f>SUMIFS(СВЦЭМ!$C$33:$C$776,СВЦЭМ!$A$33:$A$776,$A86,СВЦЭМ!$B$33:$B$776,J$83)+'СЕТ СН'!$H$12+СВЦЭМ!$D$10+'СЕТ СН'!$H$5-'СЕТ СН'!$H$20</f>
        <v>3312.4136835300001</v>
      </c>
      <c r="K86" s="36">
        <f>SUMIFS(СВЦЭМ!$C$33:$C$776,СВЦЭМ!$A$33:$A$776,$A86,СВЦЭМ!$B$33:$B$776,K$83)+'СЕТ СН'!$H$12+СВЦЭМ!$D$10+'СЕТ СН'!$H$5-'СЕТ СН'!$H$20</f>
        <v>3303.25226376</v>
      </c>
      <c r="L86" s="36">
        <f>SUMIFS(СВЦЭМ!$C$33:$C$776,СВЦЭМ!$A$33:$A$776,$A86,СВЦЭМ!$B$33:$B$776,L$83)+'СЕТ СН'!$H$12+СВЦЭМ!$D$10+'СЕТ СН'!$H$5-'СЕТ СН'!$H$20</f>
        <v>3308.4906660699999</v>
      </c>
      <c r="M86" s="36">
        <f>SUMIFS(СВЦЭМ!$C$33:$C$776,СВЦЭМ!$A$33:$A$776,$A86,СВЦЭМ!$B$33:$B$776,M$83)+'СЕТ СН'!$H$12+СВЦЭМ!$D$10+'СЕТ СН'!$H$5-'СЕТ СН'!$H$20</f>
        <v>3301.5937776599999</v>
      </c>
      <c r="N86" s="36">
        <f>SUMIFS(СВЦЭМ!$C$33:$C$776,СВЦЭМ!$A$33:$A$776,$A86,СВЦЭМ!$B$33:$B$776,N$83)+'СЕТ СН'!$H$12+СВЦЭМ!$D$10+'СЕТ СН'!$H$5-'СЕТ СН'!$H$20</f>
        <v>3297.2264882999998</v>
      </c>
      <c r="O86" s="36">
        <f>SUMIFS(СВЦЭМ!$C$33:$C$776,СВЦЭМ!$A$33:$A$776,$A86,СВЦЭМ!$B$33:$B$776,O$83)+'СЕТ СН'!$H$12+СВЦЭМ!$D$10+'СЕТ СН'!$H$5-'СЕТ СН'!$H$20</f>
        <v>3305.8365380700002</v>
      </c>
      <c r="P86" s="36">
        <f>SUMIFS(СВЦЭМ!$C$33:$C$776,СВЦЭМ!$A$33:$A$776,$A86,СВЦЭМ!$B$33:$B$776,P$83)+'СЕТ СН'!$H$12+СВЦЭМ!$D$10+'СЕТ СН'!$H$5-'СЕТ СН'!$H$20</f>
        <v>3323.71749727</v>
      </c>
      <c r="Q86" s="36">
        <f>SUMIFS(СВЦЭМ!$C$33:$C$776,СВЦЭМ!$A$33:$A$776,$A86,СВЦЭМ!$B$33:$B$776,Q$83)+'СЕТ СН'!$H$12+СВЦЭМ!$D$10+'СЕТ СН'!$H$5-'СЕТ СН'!$H$20</f>
        <v>3316.4948576400002</v>
      </c>
      <c r="R86" s="36">
        <f>SUMIFS(СВЦЭМ!$C$33:$C$776,СВЦЭМ!$A$33:$A$776,$A86,СВЦЭМ!$B$33:$B$776,R$83)+'СЕТ СН'!$H$12+СВЦЭМ!$D$10+'СЕТ СН'!$H$5-'СЕТ СН'!$H$20</f>
        <v>3265.6126296100001</v>
      </c>
      <c r="S86" s="36">
        <f>SUMIFS(СВЦЭМ!$C$33:$C$776,СВЦЭМ!$A$33:$A$776,$A86,СВЦЭМ!$B$33:$B$776,S$83)+'СЕТ СН'!$H$12+СВЦЭМ!$D$10+'СЕТ СН'!$H$5-'СЕТ СН'!$H$20</f>
        <v>3270.1036289000003</v>
      </c>
      <c r="T86" s="36">
        <f>SUMIFS(СВЦЭМ!$C$33:$C$776,СВЦЭМ!$A$33:$A$776,$A86,СВЦЭМ!$B$33:$B$776,T$83)+'СЕТ СН'!$H$12+СВЦЭМ!$D$10+'СЕТ СН'!$H$5-'СЕТ СН'!$H$20</f>
        <v>3261.5749450200001</v>
      </c>
      <c r="U86" s="36">
        <f>SUMIFS(СВЦЭМ!$C$33:$C$776,СВЦЭМ!$A$33:$A$776,$A86,СВЦЭМ!$B$33:$B$776,U$83)+'СЕТ СН'!$H$12+СВЦЭМ!$D$10+'СЕТ СН'!$H$5-'СЕТ СН'!$H$20</f>
        <v>3239.90423805</v>
      </c>
      <c r="V86" s="36">
        <f>SUMIFS(СВЦЭМ!$C$33:$C$776,СВЦЭМ!$A$33:$A$776,$A86,СВЦЭМ!$B$33:$B$776,V$83)+'СЕТ СН'!$H$12+СВЦЭМ!$D$10+'СЕТ СН'!$H$5-'СЕТ СН'!$H$20</f>
        <v>3231.6627299199999</v>
      </c>
      <c r="W86" s="36">
        <f>SUMIFS(СВЦЭМ!$C$33:$C$776,СВЦЭМ!$A$33:$A$776,$A86,СВЦЭМ!$B$33:$B$776,W$83)+'СЕТ СН'!$H$12+СВЦЭМ!$D$10+'СЕТ СН'!$H$5-'СЕТ СН'!$H$20</f>
        <v>3225.09117238</v>
      </c>
      <c r="X86" s="36">
        <f>SUMIFS(СВЦЭМ!$C$33:$C$776,СВЦЭМ!$A$33:$A$776,$A86,СВЦЭМ!$B$33:$B$776,X$83)+'СЕТ СН'!$H$12+СВЦЭМ!$D$10+'СЕТ СН'!$H$5-'СЕТ СН'!$H$20</f>
        <v>3240.12102658</v>
      </c>
      <c r="Y86" s="36">
        <f>SUMIFS(СВЦЭМ!$C$33:$C$776,СВЦЭМ!$A$33:$A$776,$A86,СВЦЭМ!$B$33:$B$776,Y$83)+'СЕТ СН'!$H$12+СВЦЭМ!$D$10+'СЕТ СН'!$H$5-'СЕТ СН'!$H$20</f>
        <v>3277.1511490100002</v>
      </c>
    </row>
    <row r="87" spans="1:25" ht="15.75" x14ac:dyDescent="0.2">
      <c r="A87" s="35">
        <f t="shared" si="2"/>
        <v>43650</v>
      </c>
      <c r="B87" s="36">
        <f>SUMIFS(СВЦЭМ!$C$33:$C$776,СВЦЭМ!$A$33:$A$776,$A87,СВЦЭМ!$B$33:$B$776,B$83)+'СЕТ СН'!$H$12+СВЦЭМ!$D$10+'СЕТ СН'!$H$5-'СЕТ СН'!$H$20</f>
        <v>3340.5481699800002</v>
      </c>
      <c r="C87" s="36">
        <f>SUMIFS(СВЦЭМ!$C$33:$C$776,СВЦЭМ!$A$33:$A$776,$A87,СВЦЭМ!$B$33:$B$776,C$83)+'СЕТ СН'!$H$12+СВЦЭМ!$D$10+'СЕТ СН'!$H$5-'СЕТ СН'!$H$20</f>
        <v>3454.4186889100001</v>
      </c>
      <c r="D87" s="36">
        <f>SUMIFS(СВЦЭМ!$C$33:$C$776,СВЦЭМ!$A$33:$A$776,$A87,СВЦЭМ!$B$33:$B$776,D$83)+'СЕТ СН'!$H$12+СВЦЭМ!$D$10+'СЕТ СН'!$H$5-'СЕТ СН'!$H$20</f>
        <v>3483.3827912800002</v>
      </c>
      <c r="E87" s="36">
        <f>SUMIFS(СВЦЭМ!$C$33:$C$776,СВЦЭМ!$A$33:$A$776,$A87,СВЦЭМ!$B$33:$B$776,E$83)+'СЕТ СН'!$H$12+СВЦЭМ!$D$10+'СЕТ СН'!$H$5-'СЕТ СН'!$H$20</f>
        <v>3550.87265002</v>
      </c>
      <c r="F87" s="36">
        <f>SUMIFS(СВЦЭМ!$C$33:$C$776,СВЦЭМ!$A$33:$A$776,$A87,СВЦЭМ!$B$33:$B$776,F$83)+'СЕТ СН'!$H$12+СВЦЭМ!$D$10+'СЕТ СН'!$H$5-'СЕТ СН'!$H$20</f>
        <v>3479.93466498</v>
      </c>
      <c r="G87" s="36">
        <f>SUMIFS(СВЦЭМ!$C$33:$C$776,СВЦЭМ!$A$33:$A$776,$A87,СВЦЭМ!$B$33:$B$776,G$83)+'СЕТ СН'!$H$12+СВЦЭМ!$D$10+'СЕТ СН'!$H$5-'СЕТ СН'!$H$20</f>
        <v>3447.1880452999999</v>
      </c>
      <c r="H87" s="36">
        <f>SUMIFS(СВЦЭМ!$C$33:$C$776,СВЦЭМ!$A$33:$A$776,$A87,СВЦЭМ!$B$33:$B$776,H$83)+'СЕТ СН'!$H$12+СВЦЭМ!$D$10+'СЕТ СН'!$H$5-'СЕТ СН'!$H$20</f>
        <v>3421.0400748500001</v>
      </c>
      <c r="I87" s="36">
        <f>SUMIFS(СВЦЭМ!$C$33:$C$776,СВЦЭМ!$A$33:$A$776,$A87,СВЦЭМ!$B$33:$B$776,I$83)+'СЕТ СН'!$H$12+СВЦЭМ!$D$10+'СЕТ СН'!$H$5-'СЕТ СН'!$H$20</f>
        <v>3355.7838105700002</v>
      </c>
      <c r="J87" s="36">
        <f>SUMIFS(СВЦЭМ!$C$33:$C$776,СВЦЭМ!$A$33:$A$776,$A87,СВЦЭМ!$B$33:$B$776,J$83)+'СЕТ СН'!$H$12+СВЦЭМ!$D$10+'СЕТ СН'!$H$5-'СЕТ СН'!$H$20</f>
        <v>3321.2605465400002</v>
      </c>
      <c r="K87" s="36">
        <f>SUMIFS(СВЦЭМ!$C$33:$C$776,СВЦЭМ!$A$33:$A$776,$A87,СВЦЭМ!$B$33:$B$776,K$83)+'СЕТ СН'!$H$12+СВЦЭМ!$D$10+'СЕТ СН'!$H$5-'СЕТ СН'!$H$20</f>
        <v>3293.8786615600002</v>
      </c>
      <c r="L87" s="36">
        <f>SUMIFS(СВЦЭМ!$C$33:$C$776,СВЦЭМ!$A$33:$A$776,$A87,СВЦЭМ!$B$33:$B$776,L$83)+'СЕТ СН'!$H$12+СВЦЭМ!$D$10+'СЕТ СН'!$H$5-'СЕТ СН'!$H$20</f>
        <v>3294.2522281299998</v>
      </c>
      <c r="M87" s="36">
        <f>SUMIFS(СВЦЭМ!$C$33:$C$776,СВЦЭМ!$A$33:$A$776,$A87,СВЦЭМ!$B$33:$B$776,M$83)+'СЕТ СН'!$H$12+СВЦЭМ!$D$10+'СЕТ СН'!$H$5-'СЕТ СН'!$H$20</f>
        <v>3296.7873618799999</v>
      </c>
      <c r="N87" s="36">
        <f>SUMIFS(СВЦЭМ!$C$33:$C$776,СВЦЭМ!$A$33:$A$776,$A87,СВЦЭМ!$B$33:$B$776,N$83)+'СЕТ СН'!$H$12+СВЦЭМ!$D$10+'СЕТ СН'!$H$5-'СЕТ СН'!$H$20</f>
        <v>3304.23827613</v>
      </c>
      <c r="O87" s="36">
        <f>SUMIFS(СВЦЭМ!$C$33:$C$776,СВЦЭМ!$A$33:$A$776,$A87,СВЦЭМ!$B$33:$B$776,O$83)+'СЕТ СН'!$H$12+СВЦЭМ!$D$10+'СЕТ СН'!$H$5-'СЕТ СН'!$H$20</f>
        <v>3314.2409998000003</v>
      </c>
      <c r="P87" s="36">
        <f>SUMIFS(СВЦЭМ!$C$33:$C$776,СВЦЭМ!$A$33:$A$776,$A87,СВЦЭМ!$B$33:$B$776,P$83)+'СЕТ СН'!$H$12+СВЦЭМ!$D$10+'СЕТ СН'!$H$5-'СЕТ СН'!$H$20</f>
        <v>3314.4387617500001</v>
      </c>
      <c r="Q87" s="36">
        <f>SUMIFS(СВЦЭМ!$C$33:$C$776,СВЦЭМ!$A$33:$A$776,$A87,СВЦЭМ!$B$33:$B$776,Q$83)+'СЕТ СН'!$H$12+СВЦЭМ!$D$10+'СЕТ СН'!$H$5-'СЕТ СН'!$H$20</f>
        <v>3307.61084415</v>
      </c>
      <c r="R87" s="36">
        <f>SUMIFS(СВЦЭМ!$C$33:$C$776,СВЦЭМ!$A$33:$A$776,$A87,СВЦЭМ!$B$33:$B$776,R$83)+'СЕТ СН'!$H$12+СВЦЭМ!$D$10+'СЕТ СН'!$H$5-'СЕТ СН'!$H$20</f>
        <v>3254.7088186599999</v>
      </c>
      <c r="S87" s="36">
        <f>SUMIFS(СВЦЭМ!$C$33:$C$776,СВЦЭМ!$A$33:$A$776,$A87,СВЦЭМ!$B$33:$B$776,S$83)+'СЕТ СН'!$H$12+СВЦЭМ!$D$10+'СЕТ СН'!$H$5-'СЕТ СН'!$H$20</f>
        <v>3252.5799539499999</v>
      </c>
      <c r="T87" s="36">
        <f>SUMIFS(СВЦЭМ!$C$33:$C$776,СВЦЭМ!$A$33:$A$776,$A87,СВЦЭМ!$B$33:$B$776,T$83)+'СЕТ СН'!$H$12+СВЦЭМ!$D$10+'СЕТ СН'!$H$5-'СЕТ СН'!$H$20</f>
        <v>3245.8133600900001</v>
      </c>
      <c r="U87" s="36">
        <f>SUMIFS(СВЦЭМ!$C$33:$C$776,СВЦЭМ!$A$33:$A$776,$A87,СВЦЭМ!$B$33:$B$776,U$83)+'СЕТ СН'!$H$12+СВЦЭМ!$D$10+'СЕТ СН'!$H$5-'СЕТ СН'!$H$20</f>
        <v>3226.33499256</v>
      </c>
      <c r="V87" s="36">
        <f>SUMIFS(СВЦЭМ!$C$33:$C$776,СВЦЭМ!$A$33:$A$776,$A87,СВЦЭМ!$B$33:$B$776,V$83)+'СЕТ СН'!$H$12+СВЦЭМ!$D$10+'СЕТ СН'!$H$5-'СЕТ СН'!$H$20</f>
        <v>3243.70724896</v>
      </c>
      <c r="W87" s="36">
        <f>SUMIFS(СВЦЭМ!$C$33:$C$776,СВЦЭМ!$A$33:$A$776,$A87,СВЦЭМ!$B$33:$B$776,W$83)+'СЕТ СН'!$H$12+СВЦЭМ!$D$10+'СЕТ СН'!$H$5-'СЕТ СН'!$H$20</f>
        <v>3278.2704233599998</v>
      </c>
      <c r="X87" s="36">
        <f>SUMIFS(СВЦЭМ!$C$33:$C$776,СВЦЭМ!$A$33:$A$776,$A87,СВЦЭМ!$B$33:$B$776,X$83)+'СЕТ СН'!$H$12+СВЦЭМ!$D$10+'СЕТ СН'!$H$5-'СЕТ СН'!$H$20</f>
        <v>3269.7816399200001</v>
      </c>
      <c r="Y87" s="36">
        <f>SUMIFS(СВЦЭМ!$C$33:$C$776,СВЦЭМ!$A$33:$A$776,$A87,СВЦЭМ!$B$33:$B$776,Y$83)+'СЕТ СН'!$H$12+СВЦЭМ!$D$10+'СЕТ СН'!$H$5-'СЕТ СН'!$H$20</f>
        <v>3263.4901124799999</v>
      </c>
    </row>
    <row r="88" spans="1:25" ht="15.75" x14ac:dyDescent="0.2">
      <c r="A88" s="35">
        <f t="shared" si="2"/>
        <v>43651</v>
      </c>
      <c r="B88" s="36">
        <f>SUMIFS(СВЦЭМ!$C$33:$C$776,СВЦЭМ!$A$33:$A$776,$A88,СВЦЭМ!$B$33:$B$776,B$83)+'СЕТ СН'!$H$12+СВЦЭМ!$D$10+'СЕТ СН'!$H$5-'СЕТ СН'!$H$20</f>
        <v>3257.0000897600003</v>
      </c>
      <c r="C88" s="36">
        <f>SUMIFS(СВЦЭМ!$C$33:$C$776,СВЦЭМ!$A$33:$A$776,$A88,СВЦЭМ!$B$33:$B$776,C$83)+'СЕТ СН'!$H$12+СВЦЭМ!$D$10+'СЕТ СН'!$H$5-'СЕТ СН'!$H$20</f>
        <v>3364.4425803900003</v>
      </c>
      <c r="D88" s="36">
        <f>SUMIFS(СВЦЭМ!$C$33:$C$776,СВЦЭМ!$A$33:$A$776,$A88,СВЦЭМ!$B$33:$B$776,D$83)+'СЕТ СН'!$H$12+СВЦЭМ!$D$10+'СЕТ СН'!$H$5-'СЕТ СН'!$H$20</f>
        <v>3394.9093682900002</v>
      </c>
      <c r="E88" s="36">
        <f>SUMIFS(СВЦЭМ!$C$33:$C$776,СВЦЭМ!$A$33:$A$776,$A88,СВЦЭМ!$B$33:$B$776,E$83)+'СЕТ СН'!$H$12+СВЦЭМ!$D$10+'СЕТ СН'!$H$5-'СЕТ СН'!$H$20</f>
        <v>3396.06042295</v>
      </c>
      <c r="F88" s="36">
        <f>SUMIFS(СВЦЭМ!$C$33:$C$776,СВЦЭМ!$A$33:$A$776,$A88,СВЦЭМ!$B$33:$B$776,F$83)+'СЕТ СН'!$H$12+СВЦЭМ!$D$10+'СЕТ СН'!$H$5-'СЕТ СН'!$H$20</f>
        <v>3393.33584724</v>
      </c>
      <c r="G88" s="36">
        <f>SUMIFS(СВЦЭМ!$C$33:$C$776,СВЦЭМ!$A$33:$A$776,$A88,СВЦЭМ!$B$33:$B$776,G$83)+'СЕТ СН'!$H$12+СВЦЭМ!$D$10+'СЕТ СН'!$H$5-'СЕТ СН'!$H$20</f>
        <v>3387.98290245</v>
      </c>
      <c r="H88" s="36">
        <f>SUMIFS(СВЦЭМ!$C$33:$C$776,СВЦЭМ!$A$33:$A$776,$A88,СВЦЭМ!$B$33:$B$776,H$83)+'СЕТ СН'!$H$12+СВЦЭМ!$D$10+'СЕТ СН'!$H$5-'СЕТ СН'!$H$20</f>
        <v>3352.7495336000002</v>
      </c>
      <c r="I88" s="36">
        <f>SUMIFS(СВЦЭМ!$C$33:$C$776,СВЦЭМ!$A$33:$A$776,$A88,СВЦЭМ!$B$33:$B$776,I$83)+'СЕТ СН'!$H$12+СВЦЭМ!$D$10+'СЕТ СН'!$H$5-'СЕТ СН'!$H$20</f>
        <v>3304.5614618700001</v>
      </c>
      <c r="J88" s="36">
        <f>SUMIFS(СВЦЭМ!$C$33:$C$776,СВЦЭМ!$A$33:$A$776,$A88,СВЦЭМ!$B$33:$B$776,J$83)+'СЕТ СН'!$H$12+СВЦЭМ!$D$10+'СЕТ СН'!$H$5-'СЕТ СН'!$H$20</f>
        <v>3285.9098674400002</v>
      </c>
      <c r="K88" s="36">
        <f>SUMIFS(СВЦЭМ!$C$33:$C$776,СВЦЭМ!$A$33:$A$776,$A88,СВЦЭМ!$B$33:$B$776,K$83)+'СЕТ СН'!$H$12+СВЦЭМ!$D$10+'СЕТ СН'!$H$5-'СЕТ СН'!$H$20</f>
        <v>3276.9268584800002</v>
      </c>
      <c r="L88" s="36">
        <f>SUMIFS(СВЦЭМ!$C$33:$C$776,СВЦЭМ!$A$33:$A$776,$A88,СВЦЭМ!$B$33:$B$776,L$83)+'СЕТ СН'!$H$12+СВЦЭМ!$D$10+'СЕТ СН'!$H$5-'СЕТ СН'!$H$20</f>
        <v>3291.0392997600002</v>
      </c>
      <c r="M88" s="36">
        <f>SUMIFS(СВЦЭМ!$C$33:$C$776,СВЦЭМ!$A$33:$A$776,$A88,СВЦЭМ!$B$33:$B$776,M$83)+'СЕТ СН'!$H$12+СВЦЭМ!$D$10+'СЕТ СН'!$H$5-'СЕТ СН'!$H$20</f>
        <v>3290.45285405</v>
      </c>
      <c r="N88" s="36">
        <f>SUMIFS(СВЦЭМ!$C$33:$C$776,СВЦЭМ!$A$33:$A$776,$A88,СВЦЭМ!$B$33:$B$776,N$83)+'СЕТ СН'!$H$12+СВЦЭМ!$D$10+'СЕТ СН'!$H$5-'СЕТ СН'!$H$20</f>
        <v>3282.8301967799998</v>
      </c>
      <c r="O88" s="36">
        <f>SUMIFS(СВЦЭМ!$C$33:$C$776,СВЦЭМ!$A$33:$A$776,$A88,СВЦЭМ!$B$33:$B$776,O$83)+'СЕТ СН'!$H$12+СВЦЭМ!$D$10+'СЕТ СН'!$H$5-'СЕТ СН'!$H$20</f>
        <v>3297.8546330600002</v>
      </c>
      <c r="P88" s="36">
        <f>SUMIFS(СВЦЭМ!$C$33:$C$776,СВЦЭМ!$A$33:$A$776,$A88,СВЦЭМ!$B$33:$B$776,P$83)+'СЕТ СН'!$H$12+СВЦЭМ!$D$10+'СЕТ СН'!$H$5-'СЕТ СН'!$H$20</f>
        <v>3289.8638372300002</v>
      </c>
      <c r="Q88" s="36">
        <f>SUMIFS(СВЦЭМ!$C$33:$C$776,СВЦЭМ!$A$33:$A$776,$A88,СВЦЭМ!$B$33:$B$776,Q$83)+'СЕТ СН'!$H$12+СВЦЭМ!$D$10+'СЕТ СН'!$H$5-'СЕТ СН'!$H$20</f>
        <v>3277.3000519100001</v>
      </c>
      <c r="R88" s="36">
        <f>SUMIFS(СВЦЭМ!$C$33:$C$776,СВЦЭМ!$A$33:$A$776,$A88,СВЦЭМ!$B$33:$B$776,R$83)+'СЕТ СН'!$H$12+СВЦЭМ!$D$10+'СЕТ СН'!$H$5-'СЕТ СН'!$H$20</f>
        <v>3174.4145948</v>
      </c>
      <c r="S88" s="36">
        <f>SUMIFS(СВЦЭМ!$C$33:$C$776,СВЦЭМ!$A$33:$A$776,$A88,СВЦЭМ!$B$33:$B$776,S$83)+'СЕТ СН'!$H$12+СВЦЭМ!$D$10+'СЕТ СН'!$H$5-'СЕТ СН'!$H$20</f>
        <v>3166.1907416100003</v>
      </c>
      <c r="T88" s="36">
        <f>SUMIFS(СВЦЭМ!$C$33:$C$776,СВЦЭМ!$A$33:$A$776,$A88,СВЦЭМ!$B$33:$B$776,T$83)+'СЕТ СН'!$H$12+СВЦЭМ!$D$10+'СЕТ СН'!$H$5-'СЕТ СН'!$H$20</f>
        <v>3165.8685020900002</v>
      </c>
      <c r="U88" s="36">
        <f>SUMIFS(СВЦЭМ!$C$33:$C$776,СВЦЭМ!$A$33:$A$776,$A88,СВЦЭМ!$B$33:$B$776,U$83)+'СЕТ СН'!$H$12+СВЦЭМ!$D$10+'СЕТ СН'!$H$5-'СЕТ СН'!$H$20</f>
        <v>3161.6748904800002</v>
      </c>
      <c r="V88" s="36">
        <f>SUMIFS(СВЦЭМ!$C$33:$C$776,СВЦЭМ!$A$33:$A$776,$A88,СВЦЭМ!$B$33:$B$776,V$83)+'СЕТ СН'!$H$12+СВЦЭМ!$D$10+'СЕТ СН'!$H$5-'СЕТ СН'!$H$20</f>
        <v>3167.0432605200003</v>
      </c>
      <c r="W88" s="36">
        <f>SUMIFS(СВЦЭМ!$C$33:$C$776,СВЦЭМ!$A$33:$A$776,$A88,СВЦЭМ!$B$33:$B$776,W$83)+'СЕТ СН'!$H$12+СВЦЭМ!$D$10+'СЕТ СН'!$H$5-'СЕТ СН'!$H$20</f>
        <v>3159.9928812500002</v>
      </c>
      <c r="X88" s="36">
        <f>SUMIFS(СВЦЭМ!$C$33:$C$776,СВЦЭМ!$A$33:$A$776,$A88,СВЦЭМ!$B$33:$B$776,X$83)+'СЕТ СН'!$H$12+СВЦЭМ!$D$10+'СЕТ СН'!$H$5-'СЕТ СН'!$H$20</f>
        <v>3147.5820183999999</v>
      </c>
      <c r="Y88" s="36">
        <f>SUMIFS(СВЦЭМ!$C$33:$C$776,СВЦЭМ!$A$33:$A$776,$A88,СВЦЭМ!$B$33:$B$776,Y$83)+'СЕТ СН'!$H$12+СВЦЭМ!$D$10+'СЕТ СН'!$H$5-'СЕТ СН'!$H$20</f>
        <v>3169.9222798599999</v>
      </c>
    </row>
    <row r="89" spans="1:25" ht="15.75" x14ac:dyDescent="0.2">
      <c r="A89" s="35">
        <f t="shared" si="2"/>
        <v>43652</v>
      </c>
      <c r="B89" s="36">
        <f>SUMIFS(СВЦЭМ!$C$33:$C$776,СВЦЭМ!$A$33:$A$776,$A89,СВЦЭМ!$B$33:$B$776,B$83)+'СЕТ СН'!$H$12+СВЦЭМ!$D$10+'СЕТ СН'!$H$5-'СЕТ СН'!$H$20</f>
        <v>3274.9373668100002</v>
      </c>
      <c r="C89" s="36">
        <f>SUMIFS(СВЦЭМ!$C$33:$C$776,СВЦЭМ!$A$33:$A$776,$A89,СВЦЭМ!$B$33:$B$776,C$83)+'СЕТ СН'!$H$12+СВЦЭМ!$D$10+'СЕТ СН'!$H$5-'СЕТ СН'!$H$20</f>
        <v>3378.9189956300002</v>
      </c>
      <c r="D89" s="36">
        <f>SUMIFS(СВЦЭМ!$C$33:$C$776,СВЦЭМ!$A$33:$A$776,$A89,СВЦЭМ!$B$33:$B$776,D$83)+'СЕТ СН'!$H$12+СВЦЭМ!$D$10+'СЕТ СН'!$H$5-'СЕТ СН'!$H$20</f>
        <v>3426.9153107500001</v>
      </c>
      <c r="E89" s="36">
        <f>SUMIFS(СВЦЭМ!$C$33:$C$776,СВЦЭМ!$A$33:$A$776,$A89,СВЦЭМ!$B$33:$B$776,E$83)+'СЕТ СН'!$H$12+СВЦЭМ!$D$10+'СЕТ СН'!$H$5-'СЕТ СН'!$H$20</f>
        <v>3438.7855192699999</v>
      </c>
      <c r="F89" s="36">
        <f>SUMIFS(СВЦЭМ!$C$33:$C$776,СВЦЭМ!$A$33:$A$776,$A89,СВЦЭМ!$B$33:$B$776,F$83)+'СЕТ СН'!$H$12+СВЦЭМ!$D$10+'СЕТ СН'!$H$5-'СЕТ СН'!$H$20</f>
        <v>3434.3616294000003</v>
      </c>
      <c r="G89" s="36">
        <f>SUMIFS(СВЦЭМ!$C$33:$C$776,СВЦЭМ!$A$33:$A$776,$A89,СВЦЭМ!$B$33:$B$776,G$83)+'СЕТ СН'!$H$12+СВЦЭМ!$D$10+'СЕТ СН'!$H$5-'СЕТ СН'!$H$20</f>
        <v>3414.7704278700003</v>
      </c>
      <c r="H89" s="36">
        <f>SUMIFS(СВЦЭМ!$C$33:$C$776,СВЦЭМ!$A$33:$A$776,$A89,СВЦЭМ!$B$33:$B$776,H$83)+'СЕТ СН'!$H$12+СВЦЭМ!$D$10+'СЕТ СН'!$H$5-'СЕТ СН'!$H$20</f>
        <v>3371.3626847999999</v>
      </c>
      <c r="I89" s="36">
        <f>SUMIFS(СВЦЭМ!$C$33:$C$776,СВЦЭМ!$A$33:$A$776,$A89,СВЦЭМ!$B$33:$B$776,I$83)+'СЕТ СН'!$H$12+СВЦЭМ!$D$10+'СЕТ СН'!$H$5-'СЕТ СН'!$H$20</f>
        <v>3322.9788475099999</v>
      </c>
      <c r="J89" s="36">
        <f>SUMIFS(СВЦЭМ!$C$33:$C$776,СВЦЭМ!$A$33:$A$776,$A89,СВЦЭМ!$B$33:$B$776,J$83)+'СЕТ СН'!$H$12+СВЦЭМ!$D$10+'СЕТ СН'!$H$5-'СЕТ СН'!$H$20</f>
        <v>3272.4400602300002</v>
      </c>
      <c r="K89" s="36">
        <f>SUMIFS(СВЦЭМ!$C$33:$C$776,СВЦЭМ!$A$33:$A$776,$A89,СВЦЭМ!$B$33:$B$776,K$83)+'СЕТ СН'!$H$12+СВЦЭМ!$D$10+'СЕТ СН'!$H$5-'СЕТ СН'!$H$20</f>
        <v>3253.52054043</v>
      </c>
      <c r="L89" s="36">
        <f>SUMIFS(СВЦЭМ!$C$33:$C$776,СВЦЭМ!$A$33:$A$776,$A89,СВЦЭМ!$B$33:$B$776,L$83)+'СЕТ СН'!$H$12+СВЦЭМ!$D$10+'СЕТ СН'!$H$5-'СЕТ СН'!$H$20</f>
        <v>3229.70032223</v>
      </c>
      <c r="M89" s="36">
        <f>SUMIFS(СВЦЭМ!$C$33:$C$776,СВЦЭМ!$A$33:$A$776,$A89,СВЦЭМ!$B$33:$B$776,M$83)+'СЕТ СН'!$H$12+СВЦЭМ!$D$10+'СЕТ СН'!$H$5-'СЕТ СН'!$H$20</f>
        <v>3219.5307366900001</v>
      </c>
      <c r="N89" s="36">
        <f>SUMIFS(СВЦЭМ!$C$33:$C$776,СВЦЭМ!$A$33:$A$776,$A89,СВЦЭМ!$B$33:$B$776,N$83)+'СЕТ СН'!$H$12+СВЦЭМ!$D$10+'СЕТ СН'!$H$5-'СЕТ СН'!$H$20</f>
        <v>3231.79147324</v>
      </c>
      <c r="O89" s="36">
        <f>SUMIFS(СВЦЭМ!$C$33:$C$776,СВЦЭМ!$A$33:$A$776,$A89,СВЦЭМ!$B$33:$B$776,O$83)+'СЕТ СН'!$H$12+СВЦЭМ!$D$10+'СЕТ СН'!$H$5-'СЕТ СН'!$H$20</f>
        <v>3242.5699052199998</v>
      </c>
      <c r="P89" s="36">
        <f>SUMIFS(СВЦЭМ!$C$33:$C$776,СВЦЭМ!$A$33:$A$776,$A89,СВЦЭМ!$B$33:$B$776,P$83)+'СЕТ СН'!$H$12+СВЦЭМ!$D$10+'СЕТ СН'!$H$5-'СЕТ СН'!$H$20</f>
        <v>3255.1533232299998</v>
      </c>
      <c r="Q89" s="36">
        <f>SUMIFS(СВЦЭМ!$C$33:$C$776,СВЦЭМ!$A$33:$A$776,$A89,СВЦЭМ!$B$33:$B$776,Q$83)+'СЕТ СН'!$H$12+СВЦЭМ!$D$10+'СЕТ СН'!$H$5-'СЕТ СН'!$H$20</f>
        <v>3242.1027574999998</v>
      </c>
      <c r="R89" s="36">
        <f>SUMIFS(СВЦЭМ!$C$33:$C$776,СВЦЭМ!$A$33:$A$776,$A89,СВЦЭМ!$B$33:$B$776,R$83)+'СЕТ СН'!$H$12+СВЦЭМ!$D$10+'СЕТ СН'!$H$5-'СЕТ СН'!$H$20</f>
        <v>3190.5540015800002</v>
      </c>
      <c r="S89" s="36">
        <f>SUMIFS(СВЦЭМ!$C$33:$C$776,СВЦЭМ!$A$33:$A$776,$A89,СВЦЭМ!$B$33:$B$776,S$83)+'СЕТ СН'!$H$12+СВЦЭМ!$D$10+'СЕТ СН'!$H$5-'СЕТ СН'!$H$20</f>
        <v>3195.5979840499999</v>
      </c>
      <c r="T89" s="36">
        <f>SUMIFS(СВЦЭМ!$C$33:$C$776,СВЦЭМ!$A$33:$A$776,$A89,СВЦЭМ!$B$33:$B$776,T$83)+'СЕТ СН'!$H$12+СВЦЭМ!$D$10+'СЕТ СН'!$H$5-'СЕТ СН'!$H$20</f>
        <v>3182.7496070100001</v>
      </c>
      <c r="U89" s="36">
        <f>SUMIFS(СВЦЭМ!$C$33:$C$776,СВЦЭМ!$A$33:$A$776,$A89,СВЦЭМ!$B$33:$B$776,U$83)+'СЕТ СН'!$H$12+СВЦЭМ!$D$10+'СЕТ СН'!$H$5-'СЕТ СН'!$H$20</f>
        <v>3169.6416931799999</v>
      </c>
      <c r="V89" s="36">
        <f>SUMIFS(СВЦЭМ!$C$33:$C$776,СВЦЭМ!$A$33:$A$776,$A89,СВЦЭМ!$B$33:$B$776,V$83)+'СЕТ СН'!$H$12+СВЦЭМ!$D$10+'СЕТ СН'!$H$5-'СЕТ СН'!$H$20</f>
        <v>3182.55015628</v>
      </c>
      <c r="W89" s="36">
        <f>SUMIFS(СВЦЭМ!$C$33:$C$776,СВЦЭМ!$A$33:$A$776,$A89,СВЦЭМ!$B$33:$B$776,W$83)+'СЕТ СН'!$H$12+СВЦЭМ!$D$10+'СЕТ СН'!$H$5-'СЕТ СН'!$H$20</f>
        <v>3190.5717361699999</v>
      </c>
      <c r="X89" s="36">
        <f>SUMIFS(СВЦЭМ!$C$33:$C$776,СВЦЭМ!$A$33:$A$776,$A89,СВЦЭМ!$B$33:$B$776,X$83)+'СЕТ СН'!$H$12+СВЦЭМ!$D$10+'СЕТ СН'!$H$5-'СЕТ СН'!$H$20</f>
        <v>3184.6649711700002</v>
      </c>
      <c r="Y89" s="36">
        <f>SUMIFS(СВЦЭМ!$C$33:$C$776,СВЦЭМ!$A$33:$A$776,$A89,СВЦЭМ!$B$33:$B$776,Y$83)+'СЕТ СН'!$H$12+СВЦЭМ!$D$10+'СЕТ СН'!$H$5-'СЕТ СН'!$H$20</f>
        <v>3217.1216989</v>
      </c>
    </row>
    <row r="90" spans="1:25" ht="15.75" x14ac:dyDescent="0.2">
      <c r="A90" s="35">
        <f t="shared" si="2"/>
        <v>43653</v>
      </c>
      <c r="B90" s="36">
        <f>SUMIFS(СВЦЭМ!$C$33:$C$776,СВЦЭМ!$A$33:$A$776,$A90,СВЦЭМ!$B$33:$B$776,B$83)+'СЕТ СН'!$H$12+СВЦЭМ!$D$10+'СЕТ СН'!$H$5-'СЕТ СН'!$H$20</f>
        <v>3300.3734403100002</v>
      </c>
      <c r="C90" s="36">
        <f>SUMIFS(СВЦЭМ!$C$33:$C$776,СВЦЭМ!$A$33:$A$776,$A90,СВЦЭМ!$B$33:$B$776,C$83)+'СЕТ СН'!$H$12+СВЦЭМ!$D$10+'СЕТ СН'!$H$5-'СЕТ СН'!$H$20</f>
        <v>3416.8828566000002</v>
      </c>
      <c r="D90" s="36">
        <f>SUMIFS(СВЦЭМ!$C$33:$C$776,СВЦЭМ!$A$33:$A$776,$A90,СВЦЭМ!$B$33:$B$776,D$83)+'СЕТ СН'!$H$12+СВЦЭМ!$D$10+'СЕТ СН'!$H$5-'СЕТ СН'!$H$20</f>
        <v>3445.37259193</v>
      </c>
      <c r="E90" s="36">
        <f>SUMIFS(СВЦЭМ!$C$33:$C$776,СВЦЭМ!$A$33:$A$776,$A90,СВЦЭМ!$B$33:$B$776,E$83)+'СЕТ СН'!$H$12+СВЦЭМ!$D$10+'СЕТ СН'!$H$5-'СЕТ СН'!$H$20</f>
        <v>3461.4585078</v>
      </c>
      <c r="F90" s="36">
        <f>SUMIFS(СВЦЭМ!$C$33:$C$776,СВЦЭМ!$A$33:$A$776,$A90,СВЦЭМ!$B$33:$B$776,F$83)+'СЕТ СН'!$H$12+СВЦЭМ!$D$10+'СЕТ СН'!$H$5-'СЕТ СН'!$H$20</f>
        <v>3467.86244231</v>
      </c>
      <c r="G90" s="36">
        <f>SUMIFS(СВЦЭМ!$C$33:$C$776,СВЦЭМ!$A$33:$A$776,$A90,СВЦЭМ!$B$33:$B$776,G$83)+'СЕТ СН'!$H$12+СВЦЭМ!$D$10+'СЕТ СН'!$H$5-'СЕТ СН'!$H$20</f>
        <v>3465.9802182399999</v>
      </c>
      <c r="H90" s="36">
        <f>SUMIFS(СВЦЭМ!$C$33:$C$776,СВЦЭМ!$A$33:$A$776,$A90,СВЦЭМ!$B$33:$B$776,H$83)+'СЕТ СН'!$H$12+СВЦЭМ!$D$10+'СЕТ СН'!$H$5-'СЕТ СН'!$H$20</f>
        <v>3437.3143071200002</v>
      </c>
      <c r="I90" s="36">
        <f>SUMIFS(СВЦЭМ!$C$33:$C$776,СВЦЭМ!$A$33:$A$776,$A90,СВЦЭМ!$B$33:$B$776,I$83)+'СЕТ СН'!$H$12+СВЦЭМ!$D$10+'СЕТ СН'!$H$5-'СЕТ СН'!$H$20</f>
        <v>3382.0961295400002</v>
      </c>
      <c r="J90" s="36">
        <f>SUMIFS(СВЦЭМ!$C$33:$C$776,СВЦЭМ!$A$33:$A$776,$A90,СВЦЭМ!$B$33:$B$776,J$83)+'СЕТ СН'!$H$12+СВЦЭМ!$D$10+'СЕТ СН'!$H$5-'СЕТ СН'!$H$20</f>
        <v>3318.8579739000002</v>
      </c>
      <c r="K90" s="36">
        <f>SUMIFS(СВЦЭМ!$C$33:$C$776,СВЦЭМ!$A$33:$A$776,$A90,СВЦЭМ!$B$33:$B$776,K$83)+'СЕТ СН'!$H$12+СВЦЭМ!$D$10+'СЕТ СН'!$H$5-'СЕТ СН'!$H$20</f>
        <v>3261.44797049</v>
      </c>
      <c r="L90" s="36">
        <f>SUMIFS(СВЦЭМ!$C$33:$C$776,СВЦЭМ!$A$33:$A$776,$A90,СВЦЭМ!$B$33:$B$776,L$83)+'СЕТ СН'!$H$12+СВЦЭМ!$D$10+'СЕТ СН'!$H$5-'СЕТ СН'!$H$20</f>
        <v>3222.2429931400002</v>
      </c>
      <c r="M90" s="36">
        <f>SUMIFS(СВЦЭМ!$C$33:$C$776,СВЦЭМ!$A$33:$A$776,$A90,СВЦЭМ!$B$33:$B$776,M$83)+'СЕТ СН'!$H$12+СВЦЭМ!$D$10+'СЕТ СН'!$H$5-'СЕТ СН'!$H$20</f>
        <v>3223.6583059899999</v>
      </c>
      <c r="N90" s="36">
        <f>SUMIFS(СВЦЭМ!$C$33:$C$776,СВЦЭМ!$A$33:$A$776,$A90,СВЦЭМ!$B$33:$B$776,N$83)+'СЕТ СН'!$H$12+СВЦЭМ!$D$10+'СЕТ СН'!$H$5-'СЕТ СН'!$H$20</f>
        <v>3232.2411811000002</v>
      </c>
      <c r="O90" s="36">
        <f>SUMIFS(СВЦЭМ!$C$33:$C$776,СВЦЭМ!$A$33:$A$776,$A90,СВЦЭМ!$B$33:$B$776,O$83)+'СЕТ СН'!$H$12+СВЦЭМ!$D$10+'СЕТ СН'!$H$5-'СЕТ СН'!$H$20</f>
        <v>3238.82490426</v>
      </c>
      <c r="P90" s="36">
        <f>SUMIFS(СВЦЭМ!$C$33:$C$776,СВЦЭМ!$A$33:$A$776,$A90,СВЦЭМ!$B$33:$B$776,P$83)+'СЕТ СН'!$H$12+СВЦЭМ!$D$10+'СЕТ СН'!$H$5-'СЕТ СН'!$H$20</f>
        <v>3248.2785473499998</v>
      </c>
      <c r="Q90" s="36">
        <f>SUMIFS(СВЦЭМ!$C$33:$C$776,СВЦЭМ!$A$33:$A$776,$A90,СВЦЭМ!$B$33:$B$776,Q$83)+'СЕТ СН'!$H$12+СВЦЭМ!$D$10+'СЕТ СН'!$H$5-'СЕТ СН'!$H$20</f>
        <v>3231.8936089700001</v>
      </c>
      <c r="R90" s="36">
        <f>SUMIFS(СВЦЭМ!$C$33:$C$776,СВЦЭМ!$A$33:$A$776,$A90,СВЦЭМ!$B$33:$B$776,R$83)+'СЕТ СН'!$H$12+СВЦЭМ!$D$10+'СЕТ СН'!$H$5-'СЕТ СН'!$H$20</f>
        <v>3176.1504231399999</v>
      </c>
      <c r="S90" s="36">
        <f>SUMIFS(СВЦЭМ!$C$33:$C$776,СВЦЭМ!$A$33:$A$776,$A90,СВЦЭМ!$B$33:$B$776,S$83)+'СЕТ СН'!$H$12+СВЦЭМ!$D$10+'СЕТ СН'!$H$5-'СЕТ СН'!$H$20</f>
        <v>3169.7478663699999</v>
      </c>
      <c r="T90" s="36">
        <f>SUMIFS(СВЦЭМ!$C$33:$C$776,СВЦЭМ!$A$33:$A$776,$A90,СВЦЭМ!$B$33:$B$776,T$83)+'СЕТ СН'!$H$12+СВЦЭМ!$D$10+'СЕТ СН'!$H$5-'СЕТ СН'!$H$20</f>
        <v>3165.5937184899999</v>
      </c>
      <c r="U90" s="36">
        <f>SUMIFS(СВЦЭМ!$C$33:$C$776,СВЦЭМ!$A$33:$A$776,$A90,СВЦЭМ!$B$33:$B$776,U$83)+'СЕТ СН'!$H$12+СВЦЭМ!$D$10+'СЕТ СН'!$H$5-'СЕТ СН'!$H$20</f>
        <v>3157.8252839799998</v>
      </c>
      <c r="V90" s="36">
        <f>SUMIFS(СВЦЭМ!$C$33:$C$776,СВЦЭМ!$A$33:$A$776,$A90,СВЦЭМ!$B$33:$B$776,V$83)+'СЕТ СН'!$H$12+СВЦЭМ!$D$10+'СЕТ СН'!$H$5-'СЕТ СН'!$H$20</f>
        <v>3163.7740437399998</v>
      </c>
      <c r="W90" s="36">
        <f>SUMIFS(СВЦЭМ!$C$33:$C$776,СВЦЭМ!$A$33:$A$776,$A90,СВЦЭМ!$B$33:$B$776,W$83)+'СЕТ СН'!$H$12+СВЦЭМ!$D$10+'СЕТ СН'!$H$5-'СЕТ СН'!$H$20</f>
        <v>3152.1433066899999</v>
      </c>
      <c r="X90" s="36">
        <f>SUMIFS(СВЦЭМ!$C$33:$C$776,СВЦЭМ!$A$33:$A$776,$A90,СВЦЭМ!$B$33:$B$776,X$83)+'СЕТ СН'!$H$12+СВЦЭМ!$D$10+'СЕТ СН'!$H$5-'СЕТ СН'!$H$20</f>
        <v>3164.5224695699999</v>
      </c>
      <c r="Y90" s="36">
        <f>SUMIFS(СВЦЭМ!$C$33:$C$776,СВЦЭМ!$A$33:$A$776,$A90,СВЦЭМ!$B$33:$B$776,Y$83)+'СЕТ СН'!$H$12+СВЦЭМ!$D$10+'СЕТ СН'!$H$5-'СЕТ СН'!$H$20</f>
        <v>3199.7500071899999</v>
      </c>
    </row>
    <row r="91" spans="1:25" ht="15.75" x14ac:dyDescent="0.2">
      <c r="A91" s="35">
        <f t="shared" si="2"/>
        <v>43654</v>
      </c>
      <c r="B91" s="36">
        <f>SUMIFS(СВЦЭМ!$C$33:$C$776,СВЦЭМ!$A$33:$A$776,$A91,СВЦЭМ!$B$33:$B$776,B$83)+'СЕТ СН'!$H$12+СВЦЭМ!$D$10+'СЕТ СН'!$H$5-'СЕТ СН'!$H$20</f>
        <v>3297.63636017</v>
      </c>
      <c r="C91" s="36">
        <f>SUMIFS(СВЦЭМ!$C$33:$C$776,СВЦЭМ!$A$33:$A$776,$A91,СВЦЭМ!$B$33:$B$776,C$83)+'СЕТ СН'!$H$12+СВЦЭМ!$D$10+'СЕТ СН'!$H$5-'СЕТ СН'!$H$20</f>
        <v>3397.2576954900001</v>
      </c>
      <c r="D91" s="36">
        <f>SUMIFS(СВЦЭМ!$C$33:$C$776,СВЦЭМ!$A$33:$A$776,$A91,СВЦЭМ!$B$33:$B$776,D$83)+'СЕТ СН'!$H$12+СВЦЭМ!$D$10+'СЕТ СН'!$H$5-'СЕТ СН'!$H$20</f>
        <v>3427.9617859499999</v>
      </c>
      <c r="E91" s="36">
        <f>SUMIFS(СВЦЭМ!$C$33:$C$776,СВЦЭМ!$A$33:$A$776,$A91,СВЦЭМ!$B$33:$B$776,E$83)+'СЕТ СН'!$H$12+СВЦЭМ!$D$10+'СЕТ СН'!$H$5-'СЕТ СН'!$H$20</f>
        <v>3447.8545914300003</v>
      </c>
      <c r="F91" s="36">
        <f>SUMIFS(СВЦЭМ!$C$33:$C$776,СВЦЭМ!$A$33:$A$776,$A91,СВЦЭМ!$B$33:$B$776,F$83)+'СЕТ СН'!$H$12+СВЦЭМ!$D$10+'СЕТ СН'!$H$5-'СЕТ СН'!$H$20</f>
        <v>3451.1109475900003</v>
      </c>
      <c r="G91" s="36">
        <f>SUMIFS(СВЦЭМ!$C$33:$C$776,СВЦЭМ!$A$33:$A$776,$A91,СВЦЭМ!$B$33:$B$776,G$83)+'СЕТ СН'!$H$12+СВЦЭМ!$D$10+'СЕТ СН'!$H$5-'СЕТ СН'!$H$20</f>
        <v>3434.46313487</v>
      </c>
      <c r="H91" s="36">
        <f>SUMIFS(СВЦЭМ!$C$33:$C$776,СВЦЭМ!$A$33:$A$776,$A91,СВЦЭМ!$B$33:$B$776,H$83)+'СЕТ СН'!$H$12+СВЦЭМ!$D$10+'СЕТ СН'!$H$5-'СЕТ СН'!$H$20</f>
        <v>3382.87381899</v>
      </c>
      <c r="I91" s="36">
        <f>SUMIFS(СВЦЭМ!$C$33:$C$776,СВЦЭМ!$A$33:$A$776,$A91,СВЦЭМ!$B$33:$B$776,I$83)+'СЕТ СН'!$H$12+СВЦЭМ!$D$10+'СЕТ СН'!$H$5-'СЕТ СН'!$H$20</f>
        <v>3344.01900531</v>
      </c>
      <c r="J91" s="36">
        <f>SUMIFS(СВЦЭМ!$C$33:$C$776,СВЦЭМ!$A$33:$A$776,$A91,СВЦЭМ!$B$33:$B$776,J$83)+'СЕТ СН'!$H$12+СВЦЭМ!$D$10+'СЕТ СН'!$H$5-'СЕТ СН'!$H$20</f>
        <v>3329.8810942600003</v>
      </c>
      <c r="K91" s="36">
        <f>SUMIFS(СВЦЭМ!$C$33:$C$776,СВЦЭМ!$A$33:$A$776,$A91,СВЦЭМ!$B$33:$B$776,K$83)+'СЕТ СН'!$H$12+СВЦЭМ!$D$10+'СЕТ СН'!$H$5-'СЕТ СН'!$H$20</f>
        <v>3328.8300848500003</v>
      </c>
      <c r="L91" s="36">
        <f>SUMIFS(СВЦЭМ!$C$33:$C$776,СВЦЭМ!$A$33:$A$776,$A91,СВЦЭМ!$B$33:$B$776,L$83)+'СЕТ СН'!$H$12+СВЦЭМ!$D$10+'СЕТ СН'!$H$5-'СЕТ СН'!$H$20</f>
        <v>3324.2168338900001</v>
      </c>
      <c r="M91" s="36">
        <f>SUMIFS(СВЦЭМ!$C$33:$C$776,СВЦЭМ!$A$33:$A$776,$A91,СВЦЭМ!$B$33:$B$776,M$83)+'СЕТ СН'!$H$12+СВЦЭМ!$D$10+'СЕТ СН'!$H$5-'СЕТ СН'!$H$20</f>
        <v>3292.6717587600001</v>
      </c>
      <c r="N91" s="36">
        <f>SUMIFS(СВЦЭМ!$C$33:$C$776,СВЦЭМ!$A$33:$A$776,$A91,СВЦЭМ!$B$33:$B$776,N$83)+'СЕТ СН'!$H$12+СВЦЭМ!$D$10+'СЕТ СН'!$H$5-'СЕТ СН'!$H$20</f>
        <v>3292.95048533</v>
      </c>
      <c r="O91" s="36">
        <f>SUMIFS(СВЦЭМ!$C$33:$C$776,СВЦЭМ!$A$33:$A$776,$A91,СВЦЭМ!$B$33:$B$776,O$83)+'СЕТ СН'!$H$12+СВЦЭМ!$D$10+'СЕТ СН'!$H$5-'СЕТ СН'!$H$20</f>
        <v>3288.1618062400003</v>
      </c>
      <c r="P91" s="36">
        <f>SUMIFS(СВЦЭМ!$C$33:$C$776,СВЦЭМ!$A$33:$A$776,$A91,СВЦЭМ!$B$33:$B$776,P$83)+'СЕТ СН'!$H$12+СВЦЭМ!$D$10+'СЕТ СН'!$H$5-'СЕТ СН'!$H$20</f>
        <v>3246.7013002100002</v>
      </c>
      <c r="Q91" s="36">
        <f>SUMIFS(СВЦЭМ!$C$33:$C$776,СВЦЭМ!$A$33:$A$776,$A91,СВЦЭМ!$B$33:$B$776,Q$83)+'СЕТ СН'!$H$12+СВЦЭМ!$D$10+'СЕТ СН'!$H$5-'СЕТ СН'!$H$20</f>
        <v>3223.0535620400001</v>
      </c>
      <c r="R91" s="36">
        <f>SUMIFS(СВЦЭМ!$C$33:$C$776,СВЦЭМ!$A$33:$A$776,$A91,СВЦЭМ!$B$33:$B$776,R$83)+'СЕТ СН'!$H$12+СВЦЭМ!$D$10+'СЕТ СН'!$H$5-'СЕТ СН'!$H$20</f>
        <v>3181.3112789900001</v>
      </c>
      <c r="S91" s="36">
        <f>SUMIFS(СВЦЭМ!$C$33:$C$776,СВЦЭМ!$A$33:$A$776,$A91,СВЦЭМ!$B$33:$B$776,S$83)+'СЕТ СН'!$H$12+СВЦЭМ!$D$10+'СЕТ СН'!$H$5-'СЕТ СН'!$H$20</f>
        <v>3190.1325206800002</v>
      </c>
      <c r="T91" s="36">
        <f>SUMIFS(СВЦЭМ!$C$33:$C$776,СВЦЭМ!$A$33:$A$776,$A91,СВЦЭМ!$B$33:$B$776,T$83)+'СЕТ СН'!$H$12+СВЦЭМ!$D$10+'СЕТ СН'!$H$5-'СЕТ СН'!$H$20</f>
        <v>3191.1050690400002</v>
      </c>
      <c r="U91" s="36">
        <f>SUMIFS(СВЦЭМ!$C$33:$C$776,СВЦЭМ!$A$33:$A$776,$A91,СВЦЭМ!$B$33:$B$776,U$83)+'СЕТ СН'!$H$12+СВЦЭМ!$D$10+'СЕТ СН'!$H$5-'СЕТ СН'!$H$20</f>
        <v>3183.0456974399999</v>
      </c>
      <c r="V91" s="36">
        <f>SUMIFS(СВЦЭМ!$C$33:$C$776,СВЦЭМ!$A$33:$A$776,$A91,СВЦЭМ!$B$33:$B$776,V$83)+'СЕТ СН'!$H$12+СВЦЭМ!$D$10+'СЕТ СН'!$H$5-'СЕТ СН'!$H$20</f>
        <v>3207.3519810900002</v>
      </c>
      <c r="W91" s="36">
        <f>SUMIFS(СВЦЭМ!$C$33:$C$776,СВЦЭМ!$A$33:$A$776,$A91,СВЦЭМ!$B$33:$B$776,W$83)+'СЕТ СН'!$H$12+СВЦЭМ!$D$10+'СЕТ СН'!$H$5-'СЕТ СН'!$H$20</f>
        <v>3232.1508385400002</v>
      </c>
      <c r="X91" s="36">
        <f>SUMIFS(СВЦЭМ!$C$33:$C$776,СВЦЭМ!$A$33:$A$776,$A91,СВЦЭМ!$B$33:$B$776,X$83)+'СЕТ СН'!$H$12+СВЦЭМ!$D$10+'СЕТ СН'!$H$5-'СЕТ СН'!$H$20</f>
        <v>3241.9015736599999</v>
      </c>
      <c r="Y91" s="36">
        <f>SUMIFS(СВЦЭМ!$C$33:$C$776,СВЦЭМ!$A$33:$A$776,$A91,СВЦЭМ!$B$33:$B$776,Y$83)+'СЕТ СН'!$H$12+СВЦЭМ!$D$10+'СЕТ СН'!$H$5-'СЕТ СН'!$H$20</f>
        <v>3266.7979075100002</v>
      </c>
    </row>
    <row r="92" spans="1:25" ht="15.75" x14ac:dyDescent="0.2">
      <c r="A92" s="35">
        <f t="shared" si="2"/>
        <v>43655</v>
      </c>
      <c r="B92" s="36">
        <f>SUMIFS(СВЦЭМ!$C$33:$C$776,СВЦЭМ!$A$33:$A$776,$A92,СВЦЭМ!$B$33:$B$776,B$83)+'СЕТ СН'!$H$12+СВЦЭМ!$D$10+'СЕТ СН'!$H$5-'СЕТ СН'!$H$20</f>
        <v>3344.1439757200001</v>
      </c>
      <c r="C92" s="36">
        <f>SUMIFS(СВЦЭМ!$C$33:$C$776,СВЦЭМ!$A$33:$A$776,$A92,СВЦЭМ!$B$33:$B$776,C$83)+'СЕТ СН'!$H$12+СВЦЭМ!$D$10+'СЕТ СН'!$H$5-'СЕТ СН'!$H$20</f>
        <v>3371.4039015899998</v>
      </c>
      <c r="D92" s="36">
        <f>SUMIFS(СВЦЭМ!$C$33:$C$776,СВЦЭМ!$A$33:$A$776,$A92,СВЦЭМ!$B$33:$B$776,D$83)+'СЕТ СН'!$H$12+СВЦЭМ!$D$10+'СЕТ СН'!$H$5-'СЕТ СН'!$H$20</f>
        <v>3399.0045023399998</v>
      </c>
      <c r="E92" s="36">
        <f>SUMIFS(СВЦЭМ!$C$33:$C$776,СВЦЭМ!$A$33:$A$776,$A92,СВЦЭМ!$B$33:$B$776,E$83)+'СЕТ СН'!$H$12+СВЦЭМ!$D$10+'СЕТ СН'!$H$5-'СЕТ СН'!$H$20</f>
        <v>3418.75556856</v>
      </c>
      <c r="F92" s="36">
        <f>SUMIFS(СВЦЭМ!$C$33:$C$776,СВЦЭМ!$A$33:$A$776,$A92,СВЦЭМ!$B$33:$B$776,F$83)+'СЕТ СН'!$H$12+СВЦЭМ!$D$10+'СЕТ СН'!$H$5-'СЕТ СН'!$H$20</f>
        <v>3407.3280066699999</v>
      </c>
      <c r="G92" s="36">
        <f>SUMIFS(СВЦЭМ!$C$33:$C$776,СВЦЭМ!$A$33:$A$776,$A92,СВЦЭМ!$B$33:$B$776,G$83)+'СЕТ СН'!$H$12+СВЦЭМ!$D$10+'СЕТ СН'!$H$5-'СЕТ СН'!$H$20</f>
        <v>3401.3847669199999</v>
      </c>
      <c r="H92" s="36">
        <f>SUMIFS(СВЦЭМ!$C$33:$C$776,СВЦЭМ!$A$33:$A$776,$A92,СВЦЭМ!$B$33:$B$776,H$83)+'СЕТ СН'!$H$12+СВЦЭМ!$D$10+'СЕТ СН'!$H$5-'СЕТ СН'!$H$20</f>
        <v>3356.6794058300002</v>
      </c>
      <c r="I92" s="36">
        <f>SUMIFS(СВЦЭМ!$C$33:$C$776,СВЦЭМ!$A$33:$A$776,$A92,СВЦЭМ!$B$33:$B$776,I$83)+'СЕТ СН'!$H$12+СВЦЭМ!$D$10+'СЕТ СН'!$H$5-'СЕТ СН'!$H$20</f>
        <v>3333.2473683200001</v>
      </c>
      <c r="J92" s="36">
        <f>SUMIFS(СВЦЭМ!$C$33:$C$776,СВЦЭМ!$A$33:$A$776,$A92,СВЦЭМ!$B$33:$B$776,J$83)+'СЕТ СН'!$H$12+СВЦЭМ!$D$10+'СЕТ СН'!$H$5-'СЕТ СН'!$H$20</f>
        <v>3304.4025083800002</v>
      </c>
      <c r="K92" s="36">
        <f>SUMIFS(СВЦЭМ!$C$33:$C$776,СВЦЭМ!$A$33:$A$776,$A92,СВЦЭМ!$B$33:$B$776,K$83)+'СЕТ СН'!$H$12+СВЦЭМ!$D$10+'СЕТ СН'!$H$5-'СЕТ СН'!$H$20</f>
        <v>3285.6041292999998</v>
      </c>
      <c r="L92" s="36">
        <f>SUMIFS(СВЦЭМ!$C$33:$C$776,СВЦЭМ!$A$33:$A$776,$A92,СВЦЭМ!$B$33:$B$776,L$83)+'СЕТ СН'!$H$12+СВЦЭМ!$D$10+'СЕТ СН'!$H$5-'СЕТ СН'!$H$20</f>
        <v>3286.51721615</v>
      </c>
      <c r="M92" s="36">
        <f>SUMIFS(СВЦЭМ!$C$33:$C$776,СВЦЭМ!$A$33:$A$776,$A92,СВЦЭМ!$B$33:$B$776,M$83)+'СЕТ СН'!$H$12+СВЦЭМ!$D$10+'СЕТ СН'!$H$5-'СЕТ СН'!$H$20</f>
        <v>3280.5974747999999</v>
      </c>
      <c r="N92" s="36">
        <f>SUMIFS(СВЦЭМ!$C$33:$C$776,СВЦЭМ!$A$33:$A$776,$A92,СВЦЭМ!$B$33:$B$776,N$83)+'СЕТ СН'!$H$12+СВЦЭМ!$D$10+'СЕТ СН'!$H$5-'СЕТ СН'!$H$20</f>
        <v>3282.1094286799998</v>
      </c>
      <c r="O92" s="36">
        <f>SUMIFS(СВЦЭМ!$C$33:$C$776,СВЦЭМ!$A$33:$A$776,$A92,СВЦЭМ!$B$33:$B$776,O$83)+'СЕТ СН'!$H$12+СВЦЭМ!$D$10+'СЕТ СН'!$H$5-'СЕТ СН'!$H$20</f>
        <v>3281.1875945100001</v>
      </c>
      <c r="P92" s="36">
        <f>SUMIFS(СВЦЭМ!$C$33:$C$776,СВЦЭМ!$A$33:$A$776,$A92,СВЦЭМ!$B$33:$B$776,P$83)+'СЕТ СН'!$H$12+СВЦЭМ!$D$10+'СЕТ СН'!$H$5-'СЕТ СН'!$H$20</f>
        <v>3285.7901692400001</v>
      </c>
      <c r="Q92" s="36">
        <f>SUMIFS(СВЦЭМ!$C$33:$C$776,СВЦЭМ!$A$33:$A$776,$A92,СВЦЭМ!$B$33:$B$776,Q$83)+'СЕТ СН'!$H$12+СВЦЭМ!$D$10+'СЕТ СН'!$H$5-'СЕТ СН'!$H$20</f>
        <v>3303.5864062199998</v>
      </c>
      <c r="R92" s="36">
        <f>SUMIFS(СВЦЭМ!$C$33:$C$776,СВЦЭМ!$A$33:$A$776,$A92,СВЦЭМ!$B$33:$B$776,R$83)+'СЕТ СН'!$H$12+СВЦЭМ!$D$10+'СЕТ СН'!$H$5-'СЕТ СН'!$H$20</f>
        <v>3271.5068280300002</v>
      </c>
      <c r="S92" s="36">
        <f>SUMIFS(СВЦЭМ!$C$33:$C$776,СВЦЭМ!$A$33:$A$776,$A92,СВЦЭМ!$B$33:$B$776,S$83)+'СЕТ СН'!$H$12+СВЦЭМ!$D$10+'СЕТ СН'!$H$5-'СЕТ СН'!$H$20</f>
        <v>3236.85253659</v>
      </c>
      <c r="T92" s="36">
        <f>SUMIFS(СВЦЭМ!$C$33:$C$776,СВЦЭМ!$A$33:$A$776,$A92,СВЦЭМ!$B$33:$B$776,T$83)+'СЕТ СН'!$H$12+СВЦЭМ!$D$10+'СЕТ СН'!$H$5-'СЕТ СН'!$H$20</f>
        <v>3236.7563301</v>
      </c>
      <c r="U92" s="36">
        <f>SUMIFS(СВЦЭМ!$C$33:$C$776,СВЦЭМ!$A$33:$A$776,$A92,СВЦЭМ!$B$33:$B$776,U$83)+'СЕТ СН'!$H$12+СВЦЭМ!$D$10+'СЕТ СН'!$H$5-'СЕТ СН'!$H$20</f>
        <v>3232.58497734</v>
      </c>
      <c r="V92" s="36">
        <f>SUMIFS(СВЦЭМ!$C$33:$C$776,СВЦЭМ!$A$33:$A$776,$A92,СВЦЭМ!$B$33:$B$776,V$83)+'СЕТ СН'!$H$12+СВЦЭМ!$D$10+'СЕТ СН'!$H$5-'СЕТ СН'!$H$20</f>
        <v>3229.3139175800002</v>
      </c>
      <c r="W92" s="36">
        <f>SUMIFS(СВЦЭМ!$C$33:$C$776,СВЦЭМ!$A$33:$A$776,$A92,СВЦЭМ!$B$33:$B$776,W$83)+'СЕТ СН'!$H$12+СВЦЭМ!$D$10+'СЕТ СН'!$H$5-'СЕТ СН'!$H$20</f>
        <v>3203.2366511600003</v>
      </c>
      <c r="X92" s="36">
        <f>SUMIFS(СВЦЭМ!$C$33:$C$776,СВЦЭМ!$A$33:$A$776,$A92,СВЦЭМ!$B$33:$B$776,X$83)+'СЕТ СН'!$H$12+СВЦЭМ!$D$10+'СЕТ СН'!$H$5-'СЕТ СН'!$H$20</f>
        <v>3220.08267501</v>
      </c>
      <c r="Y92" s="36">
        <f>SUMIFS(СВЦЭМ!$C$33:$C$776,СВЦЭМ!$A$33:$A$776,$A92,СВЦЭМ!$B$33:$B$776,Y$83)+'СЕТ СН'!$H$12+СВЦЭМ!$D$10+'СЕТ СН'!$H$5-'СЕТ СН'!$H$20</f>
        <v>3287.3057522300001</v>
      </c>
    </row>
    <row r="93" spans="1:25" ht="15.75" x14ac:dyDescent="0.2">
      <c r="A93" s="35">
        <f t="shared" si="2"/>
        <v>43656</v>
      </c>
      <c r="B93" s="36">
        <f>SUMIFS(СВЦЭМ!$C$33:$C$776,СВЦЭМ!$A$33:$A$776,$A93,СВЦЭМ!$B$33:$B$776,B$83)+'СЕТ СН'!$H$12+СВЦЭМ!$D$10+'СЕТ СН'!$H$5-'СЕТ СН'!$H$20</f>
        <v>3355.40027031</v>
      </c>
      <c r="C93" s="36">
        <f>SUMIFS(СВЦЭМ!$C$33:$C$776,СВЦЭМ!$A$33:$A$776,$A93,СВЦЭМ!$B$33:$B$776,C$83)+'СЕТ СН'!$H$12+СВЦЭМ!$D$10+'СЕТ СН'!$H$5-'СЕТ СН'!$H$20</f>
        <v>3388.3467370200001</v>
      </c>
      <c r="D93" s="36">
        <f>SUMIFS(СВЦЭМ!$C$33:$C$776,СВЦЭМ!$A$33:$A$776,$A93,СВЦЭМ!$B$33:$B$776,D$83)+'СЕТ СН'!$H$12+СВЦЭМ!$D$10+'СЕТ СН'!$H$5-'СЕТ СН'!$H$20</f>
        <v>3402.1287725299999</v>
      </c>
      <c r="E93" s="36">
        <f>SUMIFS(СВЦЭМ!$C$33:$C$776,СВЦЭМ!$A$33:$A$776,$A93,СВЦЭМ!$B$33:$B$776,E$83)+'СЕТ СН'!$H$12+СВЦЭМ!$D$10+'СЕТ СН'!$H$5-'СЕТ СН'!$H$20</f>
        <v>3419.2337148500001</v>
      </c>
      <c r="F93" s="36">
        <f>SUMIFS(СВЦЭМ!$C$33:$C$776,СВЦЭМ!$A$33:$A$776,$A93,СВЦЭМ!$B$33:$B$776,F$83)+'СЕТ СН'!$H$12+СВЦЭМ!$D$10+'СЕТ СН'!$H$5-'СЕТ СН'!$H$20</f>
        <v>3408.0588722900002</v>
      </c>
      <c r="G93" s="36">
        <f>SUMIFS(СВЦЭМ!$C$33:$C$776,СВЦЭМ!$A$33:$A$776,$A93,СВЦЭМ!$B$33:$B$776,G$83)+'СЕТ СН'!$H$12+СВЦЭМ!$D$10+'СЕТ СН'!$H$5-'СЕТ СН'!$H$20</f>
        <v>3417.4571444600001</v>
      </c>
      <c r="H93" s="36">
        <f>SUMIFS(СВЦЭМ!$C$33:$C$776,СВЦЭМ!$A$33:$A$776,$A93,СВЦЭМ!$B$33:$B$776,H$83)+'СЕТ СН'!$H$12+СВЦЭМ!$D$10+'СЕТ СН'!$H$5-'СЕТ СН'!$H$20</f>
        <v>3386.5189372700002</v>
      </c>
      <c r="I93" s="36">
        <f>SUMIFS(СВЦЭМ!$C$33:$C$776,СВЦЭМ!$A$33:$A$776,$A93,СВЦЭМ!$B$33:$B$776,I$83)+'СЕТ СН'!$H$12+СВЦЭМ!$D$10+'СЕТ СН'!$H$5-'СЕТ СН'!$H$20</f>
        <v>3348.81480139</v>
      </c>
      <c r="J93" s="36">
        <f>SUMIFS(СВЦЭМ!$C$33:$C$776,СВЦЭМ!$A$33:$A$776,$A93,СВЦЭМ!$B$33:$B$776,J$83)+'СЕТ СН'!$H$12+СВЦЭМ!$D$10+'СЕТ СН'!$H$5-'СЕТ СН'!$H$20</f>
        <v>3331.00366657</v>
      </c>
      <c r="K93" s="36">
        <f>SUMIFS(СВЦЭМ!$C$33:$C$776,СВЦЭМ!$A$33:$A$776,$A93,СВЦЭМ!$B$33:$B$776,K$83)+'СЕТ СН'!$H$12+СВЦЭМ!$D$10+'СЕТ СН'!$H$5-'СЕТ СН'!$H$20</f>
        <v>3318.8216102699998</v>
      </c>
      <c r="L93" s="36">
        <f>SUMIFS(СВЦЭМ!$C$33:$C$776,СВЦЭМ!$A$33:$A$776,$A93,СВЦЭМ!$B$33:$B$776,L$83)+'СЕТ СН'!$H$12+СВЦЭМ!$D$10+'СЕТ СН'!$H$5-'СЕТ СН'!$H$20</f>
        <v>3313.07122845</v>
      </c>
      <c r="M93" s="36">
        <f>SUMIFS(СВЦЭМ!$C$33:$C$776,СВЦЭМ!$A$33:$A$776,$A93,СВЦЭМ!$B$33:$B$776,M$83)+'СЕТ СН'!$H$12+СВЦЭМ!$D$10+'СЕТ СН'!$H$5-'СЕТ СН'!$H$20</f>
        <v>3294.7324883000001</v>
      </c>
      <c r="N93" s="36">
        <f>SUMIFS(СВЦЭМ!$C$33:$C$776,СВЦЭМ!$A$33:$A$776,$A93,СВЦЭМ!$B$33:$B$776,N$83)+'СЕТ СН'!$H$12+СВЦЭМ!$D$10+'СЕТ СН'!$H$5-'СЕТ СН'!$H$20</f>
        <v>3292.1515090600001</v>
      </c>
      <c r="O93" s="36">
        <f>SUMIFS(СВЦЭМ!$C$33:$C$776,СВЦЭМ!$A$33:$A$776,$A93,СВЦЭМ!$B$33:$B$776,O$83)+'СЕТ СН'!$H$12+СВЦЭМ!$D$10+'СЕТ СН'!$H$5-'СЕТ СН'!$H$20</f>
        <v>3292.09917533</v>
      </c>
      <c r="P93" s="36">
        <f>SUMIFS(СВЦЭМ!$C$33:$C$776,СВЦЭМ!$A$33:$A$776,$A93,СВЦЭМ!$B$33:$B$776,P$83)+'СЕТ СН'!$H$12+СВЦЭМ!$D$10+'СЕТ СН'!$H$5-'СЕТ СН'!$H$20</f>
        <v>3284.5004537200002</v>
      </c>
      <c r="Q93" s="36">
        <f>SUMIFS(СВЦЭМ!$C$33:$C$776,СВЦЭМ!$A$33:$A$776,$A93,СВЦЭМ!$B$33:$B$776,Q$83)+'СЕТ СН'!$H$12+СВЦЭМ!$D$10+'СЕТ СН'!$H$5-'СЕТ СН'!$H$20</f>
        <v>3292.4764875199999</v>
      </c>
      <c r="R93" s="36">
        <f>SUMIFS(СВЦЭМ!$C$33:$C$776,СВЦЭМ!$A$33:$A$776,$A93,СВЦЭМ!$B$33:$B$776,R$83)+'СЕТ СН'!$H$12+СВЦЭМ!$D$10+'СЕТ СН'!$H$5-'СЕТ СН'!$H$20</f>
        <v>3244.88321851</v>
      </c>
      <c r="S93" s="36">
        <f>SUMIFS(СВЦЭМ!$C$33:$C$776,СВЦЭМ!$A$33:$A$776,$A93,СВЦЭМ!$B$33:$B$776,S$83)+'СЕТ СН'!$H$12+СВЦЭМ!$D$10+'СЕТ СН'!$H$5-'СЕТ СН'!$H$20</f>
        <v>3226.5831626899999</v>
      </c>
      <c r="T93" s="36">
        <f>SUMIFS(СВЦЭМ!$C$33:$C$776,СВЦЭМ!$A$33:$A$776,$A93,СВЦЭМ!$B$33:$B$776,T$83)+'СЕТ СН'!$H$12+СВЦЭМ!$D$10+'СЕТ СН'!$H$5-'СЕТ СН'!$H$20</f>
        <v>3225.9830642400002</v>
      </c>
      <c r="U93" s="36">
        <f>SUMIFS(СВЦЭМ!$C$33:$C$776,СВЦЭМ!$A$33:$A$776,$A93,СВЦЭМ!$B$33:$B$776,U$83)+'СЕТ СН'!$H$12+СВЦЭМ!$D$10+'СЕТ СН'!$H$5-'СЕТ СН'!$H$20</f>
        <v>3217.6343725400002</v>
      </c>
      <c r="V93" s="36">
        <f>SUMIFS(СВЦЭМ!$C$33:$C$776,СВЦЭМ!$A$33:$A$776,$A93,СВЦЭМ!$B$33:$B$776,V$83)+'СЕТ СН'!$H$12+СВЦЭМ!$D$10+'СЕТ СН'!$H$5-'СЕТ СН'!$H$20</f>
        <v>3220.6854665999999</v>
      </c>
      <c r="W93" s="36">
        <f>SUMIFS(СВЦЭМ!$C$33:$C$776,СВЦЭМ!$A$33:$A$776,$A93,СВЦЭМ!$B$33:$B$776,W$83)+'СЕТ СН'!$H$12+СВЦЭМ!$D$10+'СЕТ СН'!$H$5-'СЕТ СН'!$H$20</f>
        <v>3205.0565813500002</v>
      </c>
      <c r="X93" s="36">
        <f>SUMIFS(СВЦЭМ!$C$33:$C$776,СВЦЭМ!$A$33:$A$776,$A93,СВЦЭМ!$B$33:$B$776,X$83)+'СЕТ СН'!$H$12+СВЦЭМ!$D$10+'СЕТ СН'!$H$5-'СЕТ СН'!$H$20</f>
        <v>3210.2163830200002</v>
      </c>
      <c r="Y93" s="36">
        <f>SUMIFS(СВЦЭМ!$C$33:$C$776,СВЦЭМ!$A$33:$A$776,$A93,СВЦЭМ!$B$33:$B$776,Y$83)+'СЕТ СН'!$H$12+СВЦЭМ!$D$10+'СЕТ СН'!$H$5-'СЕТ СН'!$H$20</f>
        <v>3298.43688759</v>
      </c>
    </row>
    <row r="94" spans="1:25" ht="15.75" x14ac:dyDescent="0.2">
      <c r="A94" s="35">
        <f t="shared" si="2"/>
        <v>43657</v>
      </c>
      <c r="B94" s="36">
        <f>SUMIFS(СВЦЭМ!$C$33:$C$776,СВЦЭМ!$A$33:$A$776,$A94,СВЦЭМ!$B$33:$B$776,B$83)+'СЕТ СН'!$H$12+СВЦЭМ!$D$10+'СЕТ СН'!$H$5-'СЕТ СН'!$H$20</f>
        <v>3354.3840664300001</v>
      </c>
      <c r="C94" s="36">
        <f>SUMIFS(СВЦЭМ!$C$33:$C$776,СВЦЭМ!$A$33:$A$776,$A94,СВЦЭМ!$B$33:$B$776,C$83)+'СЕТ СН'!$H$12+СВЦЭМ!$D$10+'СЕТ СН'!$H$5-'СЕТ СН'!$H$20</f>
        <v>3394.8779867000003</v>
      </c>
      <c r="D94" s="36">
        <f>SUMIFS(СВЦЭМ!$C$33:$C$776,СВЦЭМ!$A$33:$A$776,$A94,СВЦЭМ!$B$33:$B$776,D$83)+'СЕТ СН'!$H$12+СВЦЭМ!$D$10+'СЕТ СН'!$H$5-'СЕТ СН'!$H$20</f>
        <v>3412.36431386</v>
      </c>
      <c r="E94" s="36">
        <f>SUMIFS(СВЦЭМ!$C$33:$C$776,СВЦЭМ!$A$33:$A$776,$A94,СВЦЭМ!$B$33:$B$776,E$83)+'СЕТ СН'!$H$12+СВЦЭМ!$D$10+'СЕТ СН'!$H$5-'СЕТ СН'!$H$20</f>
        <v>3438.0390396399998</v>
      </c>
      <c r="F94" s="36">
        <f>SUMIFS(СВЦЭМ!$C$33:$C$776,СВЦЭМ!$A$33:$A$776,$A94,СВЦЭМ!$B$33:$B$776,F$83)+'СЕТ СН'!$H$12+СВЦЭМ!$D$10+'СЕТ СН'!$H$5-'СЕТ СН'!$H$20</f>
        <v>3438.11227194</v>
      </c>
      <c r="G94" s="36">
        <f>SUMIFS(СВЦЭМ!$C$33:$C$776,СВЦЭМ!$A$33:$A$776,$A94,СВЦЭМ!$B$33:$B$776,G$83)+'СЕТ СН'!$H$12+СВЦЭМ!$D$10+'СЕТ СН'!$H$5-'СЕТ СН'!$H$20</f>
        <v>3428.6665767200002</v>
      </c>
      <c r="H94" s="36">
        <f>SUMIFS(СВЦЭМ!$C$33:$C$776,СВЦЭМ!$A$33:$A$776,$A94,СВЦЭМ!$B$33:$B$776,H$83)+'СЕТ СН'!$H$12+СВЦЭМ!$D$10+'СЕТ СН'!$H$5-'СЕТ СН'!$H$20</f>
        <v>3373.1486331999999</v>
      </c>
      <c r="I94" s="36">
        <f>SUMIFS(СВЦЭМ!$C$33:$C$776,СВЦЭМ!$A$33:$A$776,$A94,СВЦЭМ!$B$33:$B$776,I$83)+'СЕТ СН'!$H$12+СВЦЭМ!$D$10+'СЕТ СН'!$H$5-'СЕТ СН'!$H$20</f>
        <v>3350.2885396500001</v>
      </c>
      <c r="J94" s="36">
        <f>SUMIFS(СВЦЭМ!$C$33:$C$776,СВЦЭМ!$A$33:$A$776,$A94,СВЦЭМ!$B$33:$B$776,J$83)+'СЕТ СН'!$H$12+СВЦЭМ!$D$10+'СЕТ СН'!$H$5-'СЕТ СН'!$H$20</f>
        <v>3307.0321440299999</v>
      </c>
      <c r="K94" s="36">
        <f>SUMIFS(СВЦЭМ!$C$33:$C$776,СВЦЭМ!$A$33:$A$776,$A94,СВЦЭМ!$B$33:$B$776,K$83)+'СЕТ СН'!$H$12+СВЦЭМ!$D$10+'СЕТ СН'!$H$5-'СЕТ СН'!$H$20</f>
        <v>3299.4703648499999</v>
      </c>
      <c r="L94" s="36">
        <f>SUMIFS(СВЦЭМ!$C$33:$C$776,СВЦЭМ!$A$33:$A$776,$A94,СВЦЭМ!$B$33:$B$776,L$83)+'СЕТ СН'!$H$12+СВЦЭМ!$D$10+'СЕТ СН'!$H$5-'СЕТ СН'!$H$20</f>
        <v>3280.9567016299998</v>
      </c>
      <c r="M94" s="36">
        <f>SUMIFS(СВЦЭМ!$C$33:$C$776,СВЦЭМ!$A$33:$A$776,$A94,СВЦЭМ!$B$33:$B$776,M$83)+'СЕТ СН'!$H$12+СВЦЭМ!$D$10+'СЕТ СН'!$H$5-'СЕТ СН'!$H$20</f>
        <v>3277.0105110700001</v>
      </c>
      <c r="N94" s="36">
        <f>SUMIFS(СВЦЭМ!$C$33:$C$776,СВЦЭМ!$A$33:$A$776,$A94,СВЦЭМ!$B$33:$B$776,N$83)+'СЕТ СН'!$H$12+СВЦЭМ!$D$10+'СЕТ СН'!$H$5-'СЕТ СН'!$H$20</f>
        <v>3274.8495715600002</v>
      </c>
      <c r="O94" s="36">
        <f>SUMIFS(СВЦЭМ!$C$33:$C$776,СВЦЭМ!$A$33:$A$776,$A94,СВЦЭМ!$B$33:$B$776,O$83)+'СЕТ СН'!$H$12+СВЦЭМ!$D$10+'СЕТ СН'!$H$5-'СЕТ СН'!$H$20</f>
        <v>3280.5183999999999</v>
      </c>
      <c r="P94" s="36">
        <f>SUMIFS(СВЦЭМ!$C$33:$C$776,СВЦЭМ!$A$33:$A$776,$A94,СВЦЭМ!$B$33:$B$776,P$83)+'СЕТ СН'!$H$12+СВЦЭМ!$D$10+'СЕТ СН'!$H$5-'СЕТ СН'!$H$20</f>
        <v>3275.7990924300002</v>
      </c>
      <c r="Q94" s="36">
        <f>SUMIFS(СВЦЭМ!$C$33:$C$776,СВЦЭМ!$A$33:$A$776,$A94,СВЦЭМ!$B$33:$B$776,Q$83)+'СЕТ СН'!$H$12+СВЦЭМ!$D$10+'СЕТ СН'!$H$5-'СЕТ СН'!$H$20</f>
        <v>3278.9038495499999</v>
      </c>
      <c r="R94" s="36">
        <f>SUMIFS(СВЦЭМ!$C$33:$C$776,СВЦЭМ!$A$33:$A$776,$A94,СВЦЭМ!$B$33:$B$776,R$83)+'СЕТ СН'!$H$12+СВЦЭМ!$D$10+'СЕТ СН'!$H$5-'СЕТ СН'!$H$20</f>
        <v>3232.3521133700001</v>
      </c>
      <c r="S94" s="36">
        <f>SUMIFS(СВЦЭМ!$C$33:$C$776,СВЦЭМ!$A$33:$A$776,$A94,СВЦЭМ!$B$33:$B$776,S$83)+'СЕТ СН'!$H$12+СВЦЭМ!$D$10+'СЕТ СН'!$H$5-'СЕТ СН'!$H$20</f>
        <v>3216.4039064500002</v>
      </c>
      <c r="T94" s="36">
        <f>SUMIFS(СВЦЭМ!$C$33:$C$776,СВЦЭМ!$A$33:$A$776,$A94,СВЦЭМ!$B$33:$B$776,T$83)+'СЕТ СН'!$H$12+СВЦЭМ!$D$10+'СЕТ СН'!$H$5-'СЕТ СН'!$H$20</f>
        <v>3216.4242134699998</v>
      </c>
      <c r="U94" s="36">
        <f>SUMIFS(СВЦЭМ!$C$33:$C$776,СВЦЭМ!$A$33:$A$776,$A94,СВЦЭМ!$B$33:$B$776,U$83)+'СЕТ СН'!$H$12+СВЦЭМ!$D$10+'СЕТ СН'!$H$5-'СЕТ СН'!$H$20</f>
        <v>3205.8251061999999</v>
      </c>
      <c r="V94" s="36">
        <f>SUMIFS(СВЦЭМ!$C$33:$C$776,СВЦЭМ!$A$33:$A$776,$A94,СВЦЭМ!$B$33:$B$776,V$83)+'СЕТ СН'!$H$12+СВЦЭМ!$D$10+'СЕТ СН'!$H$5-'СЕТ СН'!$H$20</f>
        <v>3206.7259847</v>
      </c>
      <c r="W94" s="36">
        <f>SUMIFS(СВЦЭМ!$C$33:$C$776,СВЦЭМ!$A$33:$A$776,$A94,СВЦЭМ!$B$33:$B$776,W$83)+'СЕТ СН'!$H$12+СВЦЭМ!$D$10+'СЕТ СН'!$H$5-'СЕТ СН'!$H$20</f>
        <v>3212.29066461</v>
      </c>
      <c r="X94" s="36">
        <f>SUMIFS(СВЦЭМ!$C$33:$C$776,СВЦЭМ!$A$33:$A$776,$A94,СВЦЭМ!$B$33:$B$776,X$83)+'СЕТ СН'!$H$12+СВЦЭМ!$D$10+'СЕТ СН'!$H$5-'СЕТ СН'!$H$20</f>
        <v>3218.8911707500001</v>
      </c>
      <c r="Y94" s="36">
        <f>SUMIFS(СВЦЭМ!$C$33:$C$776,СВЦЭМ!$A$33:$A$776,$A94,СВЦЭМ!$B$33:$B$776,Y$83)+'СЕТ СН'!$H$12+СВЦЭМ!$D$10+'СЕТ СН'!$H$5-'СЕТ СН'!$H$20</f>
        <v>3302.1314204600003</v>
      </c>
    </row>
    <row r="95" spans="1:25" ht="15.75" x14ac:dyDescent="0.2">
      <c r="A95" s="35">
        <f t="shared" si="2"/>
        <v>43658</v>
      </c>
      <c r="B95" s="36">
        <f>SUMIFS(СВЦЭМ!$C$33:$C$776,СВЦЭМ!$A$33:$A$776,$A95,СВЦЭМ!$B$33:$B$776,B$83)+'СЕТ СН'!$H$12+СВЦЭМ!$D$10+'СЕТ СН'!$H$5-'СЕТ СН'!$H$20</f>
        <v>3345.6255028800001</v>
      </c>
      <c r="C95" s="36">
        <f>SUMIFS(СВЦЭМ!$C$33:$C$776,СВЦЭМ!$A$33:$A$776,$A95,СВЦЭМ!$B$33:$B$776,C$83)+'СЕТ СН'!$H$12+СВЦЭМ!$D$10+'СЕТ СН'!$H$5-'СЕТ СН'!$H$20</f>
        <v>3383.4512042800002</v>
      </c>
      <c r="D95" s="36">
        <f>SUMIFS(СВЦЭМ!$C$33:$C$776,СВЦЭМ!$A$33:$A$776,$A95,СВЦЭМ!$B$33:$B$776,D$83)+'СЕТ СН'!$H$12+СВЦЭМ!$D$10+'СЕТ СН'!$H$5-'СЕТ СН'!$H$20</f>
        <v>3400.5334598099998</v>
      </c>
      <c r="E95" s="36">
        <f>SUMIFS(СВЦЭМ!$C$33:$C$776,СВЦЭМ!$A$33:$A$776,$A95,СВЦЭМ!$B$33:$B$776,E$83)+'СЕТ СН'!$H$12+СВЦЭМ!$D$10+'СЕТ СН'!$H$5-'СЕТ СН'!$H$20</f>
        <v>3415.02120264</v>
      </c>
      <c r="F95" s="36">
        <f>SUMIFS(СВЦЭМ!$C$33:$C$776,СВЦЭМ!$A$33:$A$776,$A95,СВЦЭМ!$B$33:$B$776,F$83)+'СЕТ СН'!$H$12+СВЦЭМ!$D$10+'СЕТ СН'!$H$5-'СЕТ СН'!$H$20</f>
        <v>3407.8804689500002</v>
      </c>
      <c r="G95" s="36">
        <f>SUMIFS(СВЦЭМ!$C$33:$C$776,СВЦЭМ!$A$33:$A$776,$A95,СВЦЭМ!$B$33:$B$776,G$83)+'СЕТ СН'!$H$12+СВЦЭМ!$D$10+'СЕТ СН'!$H$5-'СЕТ СН'!$H$20</f>
        <v>3407.9201775800002</v>
      </c>
      <c r="H95" s="36">
        <f>SUMIFS(СВЦЭМ!$C$33:$C$776,СВЦЭМ!$A$33:$A$776,$A95,СВЦЭМ!$B$33:$B$776,H$83)+'СЕТ СН'!$H$12+СВЦЭМ!$D$10+'СЕТ СН'!$H$5-'СЕТ СН'!$H$20</f>
        <v>3380.9517408400002</v>
      </c>
      <c r="I95" s="36">
        <f>SUMIFS(СВЦЭМ!$C$33:$C$776,СВЦЭМ!$A$33:$A$776,$A95,СВЦЭМ!$B$33:$B$776,I$83)+'СЕТ СН'!$H$12+СВЦЭМ!$D$10+'СЕТ СН'!$H$5-'СЕТ СН'!$H$20</f>
        <v>3355.3965349199998</v>
      </c>
      <c r="J95" s="36">
        <f>SUMIFS(СВЦЭМ!$C$33:$C$776,СВЦЭМ!$A$33:$A$776,$A95,СВЦЭМ!$B$33:$B$776,J$83)+'СЕТ СН'!$H$12+СВЦЭМ!$D$10+'СЕТ СН'!$H$5-'СЕТ СН'!$H$20</f>
        <v>3314.6176845999998</v>
      </c>
      <c r="K95" s="36">
        <f>SUMIFS(СВЦЭМ!$C$33:$C$776,СВЦЭМ!$A$33:$A$776,$A95,СВЦЭМ!$B$33:$B$776,K$83)+'СЕТ СН'!$H$12+СВЦЭМ!$D$10+'СЕТ СН'!$H$5-'СЕТ СН'!$H$20</f>
        <v>3283.0954196299999</v>
      </c>
      <c r="L95" s="36">
        <f>SUMIFS(СВЦЭМ!$C$33:$C$776,СВЦЭМ!$A$33:$A$776,$A95,СВЦЭМ!$B$33:$B$776,L$83)+'СЕТ СН'!$H$12+СВЦЭМ!$D$10+'СЕТ СН'!$H$5-'СЕТ СН'!$H$20</f>
        <v>3278.07961084</v>
      </c>
      <c r="M95" s="36">
        <f>SUMIFS(СВЦЭМ!$C$33:$C$776,СВЦЭМ!$A$33:$A$776,$A95,СВЦЭМ!$B$33:$B$776,M$83)+'СЕТ СН'!$H$12+СВЦЭМ!$D$10+'СЕТ СН'!$H$5-'СЕТ СН'!$H$20</f>
        <v>3283.8735102300002</v>
      </c>
      <c r="N95" s="36">
        <f>SUMIFS(СВЦЭМ!$C$33:$C$776,СВЦЭМ!$A$33:$A$776,$A95,СВЦЭМ!$B$33:$B$776,N$83)+'СЕТ СН'!$H$12+СВЦЭМ!$D$10+'СЕТ СН'!$H$5-'СЕТ СН'!$H$20</f>
        <v>3293.72218617</v>
      </c>
      <c r="O95" s="36">
        <f>SUMIFS(СВЦЭМ!$C$33:$C$776,СВЦЭМ!$A$33:$A$776,$A95,СВЦЭМ!$B$33:$B$776,O$83)+'СЕТ СН'!$H$12+СВЦЭМ!$D$10+'СЕТ СН'!$H$5-'СЕТ СН'!$H$20</f>
        <v>3295.4908002000002</v>
      </c>
      <c r="P95" s="36">
        <f>SUMIFS(СВЦЭМ!$C$33:$C$776,СВЦЭМ!$A$33:$A$776,$A95,СВЦЭМ!$B$33:$B$776,P$83)+'СЕТ СН'!$H$12+СВЦЭМ!$D$10+'СЕТ СН'!$H$5-'СЕТ СН'!$H$20</f>
        <v>3291.2534788900002</v>
      </c>
      <c r="Q95" s="36">
        <f>SUMIFS(СВЦЭМ!$C$33:$C$776,СВЦЭМ!$A$33:$A$776,$A95,СВЦЭМ!$B$33:$B$776,Q$83)+'СЕТ СН'!$H$12+СВЦЭМ!$D$10+'СЕТ СН'!$H$5-'СЕТ СН'!$H$20</f>
        <v>3303.4529244</v>
      </c>
      <c r="R95" s="36">
        <f>SUMIFS(СВЦЭМ!$C$33:$C$776,СВЦЭМ!$A$33:$A$776,$A95,СВЦЭМ!$B$33:$B$776,R$83)+'СЕТ СН'!$H$12+СВЦЭМ!$D$10+'СЕТ СН'!$H$5-'СЕТ СН'!$H$20</f>
        <v>3249.4858840400002</v>
      </c>
      <c r="S95" s="36">
        <f>SUMIFS(СВЦЭМ!$C$33:$C$776,СВЦЭМ!$A$33:$A$776,$A95,СВЦЭМ!$B$33:$B$776,S$83)+'СЕТ СН'!$H$12+СВЦЭМ!$D$10+'СЕТ СН'!$H$5-'СЕТ СН'!$H$20</f>
        <v>3236.1996539400002</v>
      </c>
      <c r="T95" s="36">
        <f>SUMIFS(СВЦЭМ!$C$33:$C$776,СВЦЭМ!$A$33:$A$776,$A95,СВЦЭМ!$B$33:$B$776,T$83)+'СЕТ СН'!$H$12+СВЦЭМ!$D$10+'СЕТ СН'!$H$5-'СЕТ СН'!$H$20</f>
        <v>3227.5963794700001</v>
      </c>
      <c r="U95" s="36">
        <f>SUMIFS(СВЦЭМ!$C$33:$C$776,СВЦЭМ!$A$33:$A$776,$A95,СВЦЭМ!$B$33:$B$776,U$83)+'СЕТ СН'!$H$12+СВЦЭМ!$D$10+'СЕТ СН'!$H$5-'СЕТ СН'!$H$20</f>
        <v>3216.7915214200002</v>
      </c>
      <c r="V95" s="36">
        <f>SUMIFS(СВЦЭМ!$C$33:$C$776,СВЦЭМ!$A$33:$A$776,$A95,СВЦЭМ!$B$33:$B$776,V$83)+'СЕТ СН'!$H$12+СВЦЭМ!$D$10+'СЕТ СН'!$H$5-'СЕТ СН'!$H$20</f>
        <v>3202.0215617499998</v>
      </c>
      <c r="W95" s="36">
        <f>SUMIFS(СВЦЭМ!$C$33:$C$776,СВЦЭМ!$A$33:$A$776,$A95,СВЦЭМ!$B$33:$B$776,W$83)+'СЕТ СН'!$H$12+СВЦЭМ!$D$10+'СЕТ СН'!$H$5-'СЕТ СН'!$H$20</f>
        <v>3186.73069996</v>
      </c>
      <c r="X95" s="36">
        <f>SUMIFS(СВЦЭМ!$C$33:$C$776,СВЦЭМ!$A$33:$A$776,$A95,СВЦЭМ!$B$33:$B$776,X$83)+'СЕТ СН'!$H$12+СВЦЭМ!$D$10+'СЕТ СН'!$H$5-'СЕТ СН'!$H$20</f>
        <v>3163.4507650099999</v>
      </c>
      <c r="Y95" s="36">
        <f>SUMIFS(СВЦЭМ!$C$33:$C$776,СВЦЭМ!$A$33:$A$776,$A95,СВЦЭМ!$B$33:$B$776,Y$83)+'СЕТ СН'!$H$12+СВЦЭМ!$D$10+'СЕТ СН'!$H$5-'СЕТ СН'!$H$20</f>
        <v>3248.5036317399999</v>
      </c>
    </row>
    <row r="96" spans="1:25" ht="15.75" x14ac:dyDescent="0.2">
      <c r="A96" s="35">
        <f t="shared" si="2"/>
        <v>43659</v>
      </c>
      <c r="B96" s="36">
        <f>SUMIFS(СВЦЭМ!$C$33:$C$776,СВЦЭМ!$A$33:$A$776,$A96,СВЦЭМ!$B$33:$B$776,B$83)+'СЕТ СН'!$H$12+СВЦЭМ!$D$10+'СЕТ СН'!$H$5-'СЕТ СН'!$H$20</f>
        <v>3248.9793839700001</v>
      </c>
      <c r="C96" s="36">
        <f>SUMIFS(СВЦЭМ!$C$33:$C$776,СВЦЭМ!$A$33:$A$776,$A96,СВЦЭМ!$B$33:$B$776,C$83)+'СЕТ СН'!$H$12+СВЦЭМ!$D$10+'СЕТ СН'!$H$5-'СЕТ СН'!$H$20</f>
        <v>3278.1104096700001</v>
      </c>
      <c r="D96" s="36">
        <f>SUMIFS(СВЦЭМ!$C$33:$C$776,СВЦЭМ!$A$33:$A$776,$A96,СВЦЭМ!$B$33:$B$776,D$83)+'СЕТ СН'!$H$12+СВЦЭМ!$D$10+'СЕТ СН'!$H$5-'СЕТ СН'!$H$20</f>
        <v>3315.9494222399999</v>
      </c>
      <c r="E96" s="36">
        <f>SUMIFS(СВЦЭМ!$C$33:$C$776,СВЦЭМ!$A$33:$A$776,$A96,СВЦЭМ!$B$33:$B$776,E$83)+'СЕТ СН'!$H$12+СВЦЭМ!$D$10+'СЕТ СН'!$H$5-'СЕТ СН'!$H$20</f>
        <v>3328.59988333</v>
      </c>
      <c r="F96" s="36">
        <f>SUMIFS(СВЦЭМ!$C$33:$C$776,СВЦЭМ!$A$33:$A$776,$A96,СВЦЭМ!$B$33:$B$776,F$83)+'СЕТ СН'!$H$12+СВЦЭМ!$D$10+'СЕТ СН'!$H$5-'СЕТ СН'!$H$20</f>
        <v>3333.8191904599998</v>
      </c>
      <c r="G96" s="36">
        <f>SUMIFS(СВЦЭМ!$C$33:$C$776,СВЦЭМ!$A$33:$A$776,$A96,СВЦЭМ!$B$33:$B$776,G$83)+'СЕТ СН'!$H$12+СВЦЭМ!$D$10+'СЕТ СН'!$H$5-'СЕТ СН'!$H$20</f>
        <v>3337.3407767500003</v>
      </c>
      <c r="H96" s="36">
        <f>SUMIFS(СВЦЭМ!$C$33:$C$776,СВЦЭМ!$A$33:$A$776,$A96,СВЦЭМ!$B$33:$B$776,H$83)+'СЕТ СН'!$H$12+СВЦЭМ!$D$10+'СЕТ СН'!$H$5-'СЕТ СН'!$H$20</f>
        <v>3342.5787765200002</v>
      </c>
      <c r="I96" s="36">
        <f>SUMIFS(СВЦЭМ!$C$33:$C$776,СВЦЭМ!$A$33:$A$776,$A96,СВЦЭМ!$B$33:$B$776,I$83)+'СЕТ СН'!$H$12+СВЦЭМ!$D$10+'СЕТ СН'!$H$5-'СЕТ СН'!$H$20</f>
        <v>3347.5166334800001</v>
      </c>
      <c r="J96" s="36">
        <f>SUMIFS(СВЦЭМ!$C$33:$C$776,СВЦЭМ!$A$33:$A$776,$A96,СВЦЭМ!$B$33:$B$776,J$83)+'СЕТ СН'!$H$12+СВЦЭМ!$D$10+'СЕТ СН'!$H$5-'СЕТ СН'!$H$20</f>
        <v>3308.2796251</v>
      </c>
      <c r="K96" s="36">
        <f>SUMIFS(СВЦЭМ!$C$33:$C$776,СВЦЭМ!$A$33:$A$776,$A96,СВЦЭМ!$B$33:$B$776,K$83)+'СЕТ СН'!$H$12+СВЦЭМ!$D$10+'СЕТ СН'!$H$5-'СЕТ СН'!$H$20</f>
        <v>3264.6723049000002</v>
      </c>
      <c r="L96" s="36">
        <f>SUMIFS(СВЦЭМ!$C$33:$C$776,СВЦЭМ!$A$33:$A$776,$A96,СВЦЭМ!$B$33:$B$776,L$83)+'СЕТ СН'!$H$12+СВЦЭМ!$D$10+'СЕТ СН'!$H$5-'СЕТ СН'!$H$20</f>
        <v>3235.60807131</v>
      </c>
      <c r="M96" s="36">
        <f>SUMIFS(СВЦЭМ!$C$33:$C$776,СВЦЭМ!$A$33:$A$776,$A96,СВЦЭМ!$B$33:$B$776,M$83)+'СЕТ СН'!$H$12+СВЦЭМ!$D$10+'СЕТ СН'!$H$5-'СЕТ СН'!$H$20</f>
        <v>3231.1791234000002</v>
      </c>
      <c r="N96" s="36">
        <f>SUMIFS(СВЦЭМ!$C$33:$C$776,СВЦЭМ!$A$33:$A$776,$A96,СВЦЭМ!$B$33:$B$776,N$83)+'СЕТ СН'!$H$12+СВЦЭМ!$D$10+'СЕТ СН'!$H$5-'СЕТ СН'!$H$20</f>
        <v>3229.1919062799998</v>
      </c>
      <c r="O96" s="36">
        <f>SUMIFS(СВЦЭМ!$C$33:$C$776,СВЦЭМ!$A$33:$A$776,$A96,СВЦЭМ!$B$33:$B$776,O$83)+'СЕТ СН'!$H$12+СВЦЭМ!$D$10+'СЕТ СН'!$H$5-'СЕТ СН'!$H$20</f>
        <v>3237.0697202599999</v>
      </c>
      <c r="P96" s="36">
        <f>SUMIFS(СВЦЭМ!$C$33:$C$776,СВЦЭМ!$A$33:$A$776,$A96,СВЦЭМ!$B$33:$B$776,P$83)+'СЕТ СН'!$H$12+СВЦЭМ!$D$10+'СЕТ СН'!$H$5-'СЕТ СН'!$H$20</f>
        <v>3249.4198123599999</v>
      </c>
      <c r="Q96" s="36">
        <f>SUMIFS(СВЦЭМ!$C$33:$C$776,СВЦЭМ!$A$33:$A$776,$A96,СВЦЭМ!$B$33:$B$776,Q$83)+'СЕТ СН'!$H$12+СВЦЭМ!$D$10+'СЕТ СН'!$H$5-'СЕТ СН'!$H$20</f>
        <v>3256.7884507700001</v>
      </c>
      <c r="R96" s="36">
        <f>SUMIFS(СВЦЭМ!$C$33:$C$776,СВЦЭМ!$A$33:$A$776,$A96,СВЦЭМ!$B$33:$B$776,R$83)+'СЕТ СН'!$H$12+СВЦЭМ!$D$10+'СЕТ СН'!$H$5-'СЕТ СН'!$H$20</f>
        <v>3220.4314966000002</v>
      </c>
      <c r="S96" s="36">
        <f>SUMIFS(СВЦЭМ!$C$33:$C$776,СВЦЭМ!$A$33:$A$776,$A96,СВЦЭМ!$B$33:$B$776,S$83)+'СЕТ СН'!$H$12+СВЦЭМ!$D$10+'СЕТ СН'!$H$5-'СЕТ СН'!$H$20</f>
        <v>3194.79091453</v>
      </c>
      <c r="T96" s="36">
        <f>SUMIFS(СВЦЭМ!$C$33:$C$776,СВЦЭМ!$A$33:$A$776,$A96,СВЦЭМ!$B$33:$B$776,T$83)+'СЕТ СН'!$H$12+СВЦЭМ!$D$10+'СЕТ СН'!$H$5-'СЕТ СН'!$H$20</f>
        <v>3179.87589561</v>
      </c>
      <c r="U96" s="36">
        <f>SUMIFS(СВЦЭМ!$C$33:$C$776,СВЦЭМ!$A$33:$A$776,$A96,СВЦЭМ!$B$33:$B$776,U$83)+'СЕТ СН'!$H$12+СВЦЭМ!$D$10+'СЕТ СН'!$H$5-'СЕТ СН'!$H$20</f>
        <v>3168.6102602700003</v>
      </c>
      <c r="V96" s="36">
        <f>SUMIFS(СВЦЭМ!$C$33:$C$776,СВЦЭМ!$A$33:$A$776,$A96,СВЦЭМ!$B$33:$B$776,V$83)+'СЕТ СН'!$H$12+СВЦЭМ!$D$10+'СЕТ СН'!$H$5-'СЕТ СН'!$H$20</f>
        <v>3165.52522615</v>
      </c>
      <c r="W96" s="36">
        <f>SUMIFS(СВЦЭМ!$C$33:$C$776,СВЦЭМ!$A$33:$A$776,$A96,СВЦЭМ!$B$33:$B$776,W$83)+'СЕТ СН'!$H$12+СВЦЭМ!$D$10+'СЕТ СН'!$H$5-'СЕТ СН'!$H$20</f>
        <v>3155.80206834</v>
      </c>
      <c r="X96" s="36">
        <f>SUMIFS(СВЦЭМ!$C$33:$C$776,СВЦЭМ!$A$33:$A$776,$A96,СВЦЭМ!$B$33:$B$776,X$83)+'СЕТ СН'!$H$12+СВЦЭМ!$D$10+'СЕТ СН'!$H$5-'СЕТ СН'!$H$20</f>
        <v>3166.1845166900002</v>
      </c>
      <c r="Y96" s="36">
        <f>SUMIFS(СВЦЭМ!$C$33:$C$776,СВЦЭМ!$A$33:$A$776,$A96,СВЦЭМ!$B$33:$B$776,Y$83)+'СЕТ СН'!$H$12+СВЦЭМ!$D$10+'СЕТ СН'!$H$5-'СЕТ СН'!$H$20</f>
        <v>3236.9556715200001</v>
      </c>
    </row>
    <row r="97" spans="1:25" ht="15.75" x14ac:dyDescent="0.2">
      <c r="A97" s="35">
        <f t="shared" si="2"/>
        <v>43660</v>
      </c>
      <c r="B97" s="36">
        <f>SUMIFS(СВЦЭМ!$C$33:$C$776,СВЦЭМ!$A$33:$A$776,$A97,СВЦЭМ!$B$33:$B$776,B$83)+'СЕТ СН'!$H$12+СВЦЭМ!$D$10+'СЕТ СН'!$H$5-'СЕТ СН'!$H$20</f>
        <v>3283.2565693000001</v>
      </c>
      <c r="C97" s="36">
        <f>SUMIFS(СВЦЭМ!$C$33:$C$776,СВЦЭМ!$A$33:$A$776,$A97,СВЦЭМ!$B$33:$B$776,C$83)+'СЕТ СН'!$H$12+СВЦЭМ!$D$10+'СЕТ СН'!$H$5-'СЕТ СН'!$H$20</f>
        <v>3332.4339441900001</v>
      </c>
      <c r="D97" s="36">
        <f>SUMIFS(СВЦЭМ!$C$33:$C$776,СВЦЭМ!$A$33:$A$776,$A97,СВЦЭМ!$B$33:$B$776,D$83)+'СЕТ СН'!$H$12+СВЦЭМ!$D$10+'СЕТ СН'!$H$5-'СЕТ СН'!$H$20</f>
        <v>3370.4762091299999</v>
      </c>
      <c r="E97" s="36">
        <f>SUMIFS(СВЦЭМ!$C$33:$C$776,СВЦЭМ!$A$33:$A$776,$A97,СВЦЭМ!$B$33:$B$776,E$83)+'СЕТ СН'!$H$12+СВЦЭМ!$D$10+'СЕТ СН'!$H$5-'СЕТ СН'!$H$20</f>
        <v>3381.1004265800002</v>
      </c>
      <c r="F97" s="36">
        <f>SUMIFS(СВЦЭМ!$C$33:$C$776,СВЦЭМ!$A$33:$A$776,$A97,СВЦЭМ!$B$33:$B$776,F$83)+'СЕТ СН'!$H$12+СВЦЭМ!$D$10+'СЕТ СН'!$H$5-'СЕТ СН'!$H$20</f>
        <v>3384.00696892</v>
      </c>
      <c r="G97" s="36">
        <f>SUMIFS(СВЦЭМ!$C$33:$C$776,СВЦЭМ!$A$33:$A$776,$A97,СВЦЭМ!$B$33:$B$776,G$83)+'СЕТ СН'!$H$12+СВЦЭМ!$D$10+'СЕТ СН'!$H$5-'СЕТ СН'!$H$20</f>
        <v>3383.0382319</v>
      </c>
      <c r="H97" s="36">
        <f>SUMIFS(СВЦЭМ!$C$33:$C$776,СВЦЭМ!$A$33:$A$776,$A97,СВЦЭМ!$B$33:$B$776,H$83)+'СЕТ СН'!$H$12+СВЦЭМ!$D$10+'СЕТ СН'!$H$5-'СЕТ СН'!$H$20</f>
        <v>3362.0356374900002</v>
      </c>
      <c r="I97" s="36">
        <f>SUMIFS(СВЦЭМ!$C$33:$C$776,СВЦЭМ!$A$33:$A$776,$A97,СВЦЭМ!$B$33:$B$776,I$83)+'СЕТ СН'!$H$12+СВЦЭМ!$D$10+'СЕТ СН'!$H$5-'СЕТ СН'!$H$20</f>
        <v>3330.42039944</v>
      </c>
      <c r="J97" s="36">
        <f>SUMIFS(СВЦЭМ!$C$33:$C$776,СВЦЭМ!$A$33:$A$776,$A97,СВЦЭМ!$B$33:$B$776,J$83)+'СЕТ СН'!$H$12+СВЦЭМ!$D$10+'СЕТ СН'!$H$5-'СЕТ СН'!$H$20</f>
        <v>3275.82809026</v>
      </c>
      <c r="K97" s="36">
        <f>SUMIFS(СВЦЭМ!$C$33:$C$776,СВЦЭМ!$A$33:$A$776,$A97,СВЦЭМ!$B$33:$B$776,K$83)+'СЕТ СН'!$H$12+СВЦЭМ!$D$10+'СЕТ СН'!$H$5-'СЕТ СН'!$H$20</f>
        <v>3230.2285931699998</v>
      </c>
      <c r="L97" s="36">
        <f>SUMIFS(СВЦЭМ!$C$33:$C$776,СВЦЭМ!$A$33:$A$776,$A97,СВЦЭМ!$B$33:$B$776,L$83)+'СЕТ СН'!$H$12+СВЦЭМ!$D$10+'СЕТ СН'!$H$5-'СЕТ СН'!$H$20</f>
        <v>3212.7180001900001</v>
      </c>
      <c r="M97" s="36">
        <f>SUMIFS(СВЦЭМ!$C$33:$C$776,СВЦЭМ!$A$33:$A$776,$A97,СВЦЭМ!$B$33:$B$776,M$83)+'СЕТ СН'!$H$12+СВЦЭМ!$D$10+'СЕТ СН'!$H$5-'СЕТ СН'!$H$20</f>
        <v>3208.59504672</v>
      </c>
      <c r="N97" s="36">
        <f>SUMIFS(СВЦЭМ!$C$33:$C$776,СВЦЭМ!$A$33:$A$776,$A97,СВЦЭМ!$B$33:$B$776,N$83)+'СЕТ СН'!$H$12+СВЦЭМ!$D$10+'СЕТ СН'!$H$5-'СЕТ СН'!$H$20</f>
        <v>3210.7526547699999</v>
      </c>
      <c r="O97" s="36">
        <f>SUMIFS(СВЦЭМ!$C$33:$C$776,СВЦЭМ!$A$33:$A$776,$A97,СВЦЭМ!$B$33:$B$776,O$83)+'СЕТ СН'!$H$12+СВЦЭМ!$D$10+'СЕТ СН'!$H$5-'СЕТ СН'!$H$20</f>
        <v>3218.0756137799999</v>
      </c>
      <c r="P97" s="36">
        <f>SUMIFS(СВЦЭМ!$C$33:$C$776,СВЦЭМ!$A$33:$A$776,$A97,СВЦЭМ!$B$33:$B$776,P$83)+'СЕТ СН'!$H$12+СВЦЭМ!$D$10+'СЕТ СН'!$H$5-'СЕТ СН'!$H$20</f>
        <v>3227.2183382100002</v>
      </c>
      <c r="Q97" s="36">
        <f>SUMIFS(СВЦЭМ!$C$33:$C$776,СВЦЭМ!$A$33:$A$776,$A97,СВЦЭМ!$B$33:$B$776,Q$83)+'СЕТ СН'!$H$12+СВЦЭМ!$D$10+'СЕТ СН'!$H$5-'СЕТ СН'!$H$20</f>
        <v>3242.1542995899999</v>
      </c>
      <c r="R97" s="36">
        <f>SUMIFS(СВЦЭМ!$C$33:$C$776,СВЦЭМ!$A$33:$A$776,$A97,СВЦЭМ!$B$33:$B$776,R$83)+'СЕТ СН'!$H$12+СВЦЭМ!$D$10+'СЕТ СН'!$H$5-'СЕТ СН'!$H$20</f>
        <v>3205.6393290000001</v>
      </c>
      <c r="S97" s="36">
        <f>SUMIFS(СВЦЭМ!$C$33:$C$776,СВЦЭМ!$A$33:$A$776,$A97,СВЦЭМ!$B$33:$B$776,S$83)+'СЕТ СН'!$H$12+СВЦЭМ!$D$10+'СЕТ СН'!$H$5-'СЕТ СН'!$H$20</f>
        <v>3183.9794102699998</v>
      </c>
      <c r="T97" s="36">
        <f>SUMIFS(СВЦЭМ!$C$33:$C$776,СВЦЭМ!$A$33:$A$776,$A97,СВЦЭМ!$B$33:$B$776,T$83)+'СЕТ СН'!$H$12+СВЦЭМ!$D$10+'СЕТ СН'!$H$5-'СЕТ СН'!$H$20</f>
        <v>3178.60002033</v>
      </c>
      <c r="U97" s="36">
        <f>SUMIFS(СВЦЭМ!$C$33:$C$776,СВЦЭМ!$A$33:$A$776,$A97,СВЦЭМ!$B$33:$B$776,U$83)+'СЕТ СН'!$H$12+СВЦЭМ!$D$10+'СЕТ СН'!$H$5-'СЕТ СН'!$H$20</f>
        <v>3161.5376155100003</v>
      </c>
      <c r="V97" s="36">
        <f>SUMIFS(СВЦЭМ!$C$33:$C$776,СВЦЭМ!$A$33:$A$776,$A97,СВЦЭМ!$B$33:$B$776,V$83)+'СЕТ СН'!$H$12+СВЦЭМ!$D$10+'СЕТ СН'!$H$5-'СЕТ СН'!$H$20</f>
        <v>3155.98819026</v>
      </c>
      <c r="W97" s="36">
        <f>SUMIFS(СВЦЭМ!$C$33:$C$776,СВЦЭМ!$A$33:$A$776,$A97,СВЦЭМ!$B$33:$B$776,W$83)+'СЕТ СН'!$H$12+СВЦЭМ!$D$10+'СЕТ СН'!$H$5-'СЕТ СН'!$H$20</f>
        <v>3150.5503013400003</v>
      </c>
      <c r="X97" s="36">
        <f>SUMIFS(СВЦЭМ!$C$33:$C$776,СВЦЭМ!$A$33:$A$776,$A97,СВЦЭМ!$B$33:$B$776,X$83)+'СЕТ СН'!$H$12+СВЦЭМ!$D$10+'СЕТ СН'!$H$5-'СЕТ СН'!$H$20</f>
        <v>3160.1880042900002</v>
      </c>
      <c r="Y97" s="36">
        <f>SUMIFS(СВЦЭМ!$C$33:$C$776,СВЦЭМ!$A$33:$A$776,$A97,СВЦЭМ!$B$33:$B$776,Y$83)+'СЕТ СН'!$H$12+СВЦЭМ!$D$10+'СЕТ СН'!$H$5-'СЕТ СН'!$H$20</f>
        <v>3238.8338000200001</v>
      </c>
    </row>
    <row r="98" spans="1:25" ht="15.75" x14ac:dyDescent="0.2">
      <c r="A98" s="35">
        <f t="shared" si="2"/>
        <v>43661</v>
      </c>
      <c r="B98" s="36">
        <f>SUMIFS(СВЦЭМ!$C$33:$C$776,СВЦЭМ!$A$33:$A$776,$A98,СВЦЭМ!$B$33:$B$776,B$83)+'СЕТ СН'!$H$12+СВЦЭМ!$D$10+'СЕТ СН'!$H$5-'СЕТ СН'!$H$20</f>
        <v>3318.9579043799999</v>
      </c>
      <c r="C98" s="36">
        <f>SUMIFS(СВЦЭМ!$C$33:$C$776,СВЦЭМ!$A$33:$A$776,$A98,СВЦЭМ!$B$33:$B$776,C$83)+'СЕТ СН'!$H$12+СВЦЭМ!$D$10+'СЕТ СН'!$H$5-'СЕТ СН'!$H$20</f>
        <v>3335.5749329</v>
      </c>
      <c r="D98" s="36">
        <f>SUMIFS(СВЦЭМ!$C$33:$C$776,СВЦЭМ!$A$33:$A$776,$A98,СВЦЭМ!$B$33:$B$776,D$83)+'СЕТ СН'!$H$12+СВЦЭМ!$D$10+'СЕТ СН'!$H$5-'СЕТ СН'!$H$20</f>
        <v>3344.9621398500003</v>
      </c>
      <c r="E98" s="36">
        <f>SUMIFS(СВЦЭМ!$C$33:$C$776,СВЦЭМ!$A$33:$A$776,$A98,СВЦЭМ!$B$33:$B$776,E$83)+'СЕТ СН'!$H$12+СВЦЭМ!$D$10+'СЕТ СН'!$H$5-'СЕТ СН'!$H$20</f>
        <v>3370.9334287800002</v>
      </c>
      <c r="F98" s="36">
        <f>SUMIFS(СВЦЭМ!$C$33:$C$776,СВЦЭМ!$A$33:$A$776,$A98,СВЦЭМ!$B$33:$B$776,F$83)+'СЕТ СН'!$H$12+СВЦЭМ!$D$10+'СЕТ СН'!$H$5-'СЕТ СН'!$H$20</f>
        <v>3383.4601650899999</v>
      </c>
      <c r="G98" s="36">
        <f>SUMIFS(СВЦЭМ!$C$33:$C$776,СВЦЭМ!$A$33:$A$776,$A98,СВЦЭМ!$B$33:$B$776,G$83)+'СЕТ СН'!$H$12+СВЦЭМ!$D$10+'СЕТ СН'!$H$5-'СЕТ СН'!$H$20</f>
        <v>3369.2792714699999</v>
      </c>
      <c r="H98" s="36">
        <f>SUMIFS(СВЦЭМ!$C$33:$C$776,СВЦЭМ!$A$33:$A$776,$A98,СВЦЭМ!$B$33:$B$776,H$83)+'СЕТ СН'!$H$12+СВЦЭМ!$D$10+'СЕТ СН'!$H$5-'СЕТ СН'!$H$20</f>
        <v>3349.8439014200003</v>
      </c>
      <c r="I98" s="36">
        <f>SUMIFS(СВЦЭМ!$C$33:$C$776,СВЦЭМ!$A$33:$A$776,$A98,СВЦЭМ!$B$33:$B$776,I$83)+'СЕТ СН'!$H$12+СВЦЭМ!$D$10+'СЕТ СН'!$H$5-'СЕТ СН'!$H$20</f>
        <v>3321.0682854800002</v>
      </c>
      <c r="J98" s="36">
        <f>SUMIFS(СВЦЭМ!$C$33:$C$776,СВЦЭМ!$A$33:$A$776,$A98,СВЦЭМ!$B$33:$B$776,J$83)+'СЕТ СН'!$H$12+СВЦЭМ!$D$10+'СЕТ СН'!$H$5-'СЕТ СН'!$H$20</f>
        <v>3281.6264988200001</v>
      </c>
      <c r="K98" s="36">
        <f>SUMIFS(СВЦЭМ!$C$33:$C$776,СВЦЭМ!$A$33:$A$776,$A98,СВЦЭМ!$B$33:$B$776,K$83)+'СЕТ СН'!$H$12+СВЦЭМ!$D$10+'СЕТ СН'!$H$5-'СЕТ СН'!$H$20</f>
        <v>3233.0277796800001</v>
      </c>
      <c r="L98" s="36">
        <f>SUMIFS(СВЦЭМ!$C$33:$C$776,СВЦЭМ!$A$33:$A$776,$A98,СВЦЭМ!$B$33:$B$776,L$83)+'СЕТ СН'!$H$12+СВЦЭМ!$D$10+'СЕТ СН'!$H$5-'СЕТ СН'!$H$20</f>
        <v>3223.9509920400001</v>
      </c>
      <c r="M98" s="36">
        <f>SUMIFS(СВЦЭМ!$C$33:$C$776,СВЦЭМ!$A$33:$A$776,$A98,СВЦЭМ!$B$33:$B$776,M$83)+'СЕТ СН'!$H$12+СВЦЭМ!$D$10+'СЕТ СН'!$H$5-'СЕТ СН'!$H$20</f>
        <v>3231.32313806</v>
      </c>
      <c r="N98" s="36">
        <f>SUMIFS(СВЦЭМ!$C$33:$C$776,СВЦЭМ!$A$33:$A$776,$A98,СВЦЭМ!$B$33:$B$776,N$83)+'СЕТ СН'!$H$12+СВЦЭМ!$D$10+'СЕТ СН'!$H$5-'СЕТ СН'!$H$20</f>
        <v>3253.50683764</v>
      </c>
      <c r="O98" s="36">
        <f>SUMIFS(СВЦЭМ!$C$33:$C$776,СВЦЭМ!$A$33:$A$776,$A98,СВЦЭМ!$B$33:$B$776,O$83)+'СЕТ СН'!$H$12+СВЦЭМ!$D$10+'СЕТ СН'!$H$5-'СЕТ СН'!$H$20</f>
        <v>3245.5614879700001</v>
      </c>
      <c r="P98" s="36">
        <f>SUMIFS(СВЦЭМ!$C$33:$C$776,СВЦЭМ!$A$33:$A$776,$A98,СВЦЭМ!$B$33:$B$776,P$83)+'СЕТ СН'!$H$12+СВЦЭМ!$D$10+'СЕТ СН'!$H$5-'СЕТ СН'!$H$20</f>
        <v>3230.38004658</v>
      </c>
      <c r="Q98" s="36">
        <f>SUMIFS(СВЦЭМ!$C$33:$C$776,СВЦЭМ!$A$33:$A$776,$A98,СВЦЭМ!$B$33:$B$776,Q$83)+'СЕТ СН'!$H$12+СВЦЭМ!$D$10+'СЕТ СН'!$H$5-'СЕТ СН'!$H$20</f>
        <v>3218.4025541800002</v>
      </c>
      <c r="R98" s="36">
        <f>SUMIFS(СВЦЭМ!$C$33:$C$776,СВЦЭМ!$A$33:$A$776,$A98,СВЦЭМ!$B$33:$B$776,R$83)+'СЕТ СН'!$H$12+СВЦЭМ!$D$10+'СЕТ СН'!$H$5-'СЕТ СН'!$H$20</f>
        <v>3168.7947866</v>
      </c>
      <c r="S98" s="36">
        <f>SUMIFS(СВЦЭМ!$C$33:$C$776,СВЦЭМ!$A$33:$A$776,$A98,СВЦЭМ!$B$33:$B$776,S$83)+'СЕТ СН'!$H$12+СВЦЭМ!$D$10+'СЕТ СН'!$H$5-'СЕТ СН'!$H$20</f>
        <v>3153.5329301700003</v>
      </c>
      <c r="T98" s="36">
        <f>SUMIFS(СВЦЭМ!$C$33:$C$776,СВЦЭМ!$A$33:$A$776,$A98,СВЦЭМ!$B$33:$B$776,T$83)+'СЕТ СН'!$H$12+СВЦЭМ!$D$10+'СЕТ СН'!$H$5-'СЕТ СН'!$H$20</f>
        <v>3158.5592195300001</v>
      </c>
      <c r="U98" s="36">
        <f>SUMIFS(СВЦЭМ!$C$33:$C$776,СВЦЭМ!$A$33:$A$776,$A98,СВЦЭМ!$B$33:$B$776,U$83)+'СЕТ СН'!$H$12+СВЦЭМ!$D$10+'СЕТ СН'!$H$5-'СЕТ СН'!$H$20</f>
        <v>3158.42527905</v>
      </c>
      <c r="V98" s="36">
        <f>SUMIFS(СВЦЭМ!$C$33:$C$776,СВЦЭМ!$A$33:$A$776,$A98,СВЦЭМ!$B$33:$B$776,V$83)+'СЕТ СН'!$H$12+СВЦЭМ!$D$10+'СЕТ СН'!$H$5-'СЕТ СН'!$H$20</f>
        <v>3157.0882942899998</v>
      </c>
      <c r="W98" s="36">
        <f>SUMIFS(СВЦЭМ!$C$33:$C$776,СВЦЭМ!$A$33:$A$776,$A98,СВЦЭМ!$B$33:$B$776,W$83)+'СЕТ СН'!$H$12+СВЦЭМ!$D$10+'СЕТ СН'!$H$5-'СЕТ СН'!$H$20</f>
        <v>3151.6924533900001</v>
      </c>
      <c r="X98" s="36">
        <f>SUMIFS(СВЦЭМ!$C$33:$C$776,СВЦЭМ!$A$33:$A$776,$A98,СВЦЭМ!$B$33:$B$776,X$83)+'СЕТ СН'!$H$12+СВЦЭМ!$D$10+'СЕТ СН'!$H$5-'СЕТ СН'!$H$20</f>
        <v>3168.05391263</v>
      </c>
      <c r="Y98" s="36">
        <f>SUMIFS(СВЦЭМ!$C$33:$C$776,СВЦЭМ!$A$33:$A$776,$A98,СВЦЭМ!$B$33:$B$776,Y$83)+'СЕТ СН'!$H$12+СВЦЭМ!$D$10+'СЕТ СН'!$H$5-'СЕТ СН'!$H$20</f>
        <v>3242.2571609000001</v>
      </c>
    </row>
    <row r="99" spans="1:25" ht="15.75" x14ac:dyDescent="0.2">
      <c r="A99" s="35">
        <f t="shared" si="2"/>
        <v>43662</v>
      </c>
      <c r="B99" s="36">
        <f>SUMIFS(СВЦЭМ!$C$33:$C$776,СВЦЭМ!$A$33:$A$776,$A99,СВЦЭМ!$B$33:$B$776,B$83)+'СЕТ СН'!$H$12+СВЦЭМ!$D$10+'СЕТ СН'!$H$5-'СЕТ СН'!$H$20</f>
        <v>3337.0325332100001</v>
      </c>
      <c r="C99" s="36">
        <f>SUMIFS(СВЦЭМ!$C$33:$C$776,СВЦЭМ!$A$33:$A$776,$A99,СВЦЭМ!$B$33:$B$776,C$83)+'СЕТ СН'!$H$12+СВЦЭМ!$D$10+'СЕТ СН'!$H$5-'СЕТ СН'!$H$20</f>
        <v>3357.6538104400001</v>
      </c>
      <c r="D99" s="36">
        <f>SUMIFS(СВЦЭМ!$C$33:$C$776,СВЦЭМ!$A$33:$A$776,$A99,СВЦЭМ!$B$33:$B$776,D$83)+'СЕТ СН'!$H$12+СВЦЭМ!$D$10+'СЕТ СН'!$H$5-'СЕТ СН'!$H$20</f>
        <v>3342.8149718300001</v>
      </c>
      <c r="E99" s="36">
        <f>SUMIFS(СВЦЭМ!$C$33:$C$776,СВЦЭМ!$A$33:$A$776,$A99,СВЦЭМ!$B$33:$B$776,E$83)+'СЕТ СН'!$H$12+СВЦЭМ!$D$10+'СЕТ СН'!$H$5-'СЕТ СН'!$H$20</f>
        <v>3332.3158584000003</v>
      </c>
      <c r="F99" s="36">
        <f>SUMIFS(СВЦЭМ!$C$33:$C$776,СВЦЭМ!$A$33:$A$776,$A99,СВЦЭМ!$B$33:$B$776,F$83)+'СЕТ СН'!$H$12+СВЦЭМ!$D$10+'СЕТ СН'!$H$5-'СЕТ СН'!$H$20</f>
        <v>3344.4510330399999</v>
      </c>
      <c r="G99" s="36">
        <f>SUMIFS(СВЦЭМ!$C$33:$C$776,СВЦЭМ!$A$33:$A$776,$A99,СВЦЭМ!$B$33:$B$776,G$83)+'СЕТ СН'!$H$12+СВЦЭМ!$D$10+'СЕТ СН'!$H$5-'СЕТ СН'!$H$20</f>
        <v>3343.09252608</v>
      </c>
      <c r="H99" s="36">
        <f>SUMIFS(СВЦЭМ!$C$33:$C$776,СВЦЭМ!$A$33:$A$776,$A99,СВЦЭМ!$B$33:$B$776,H$83)+'СЕТ СН'!$H$12+СВЦЭМ!$D$10+'СЕТ СН'!$H$5-'СЕТ СН'!$H$20</f>
        <v>3347.5447326600001</v>
      </c>
      <c r="I99" s="36">
        <f>SUMIFS(СВЦЭМ!$C$33:$C$776,СВЦЭМ!$A$33:$A$776,$A99,СВЦЭМ!$B$33:$B$776,I$83)+'СЕТ СН'!$H$12+СВЦЭМ!$D$10+'СЕТ СН'!$H$5-'СЕТ СН'!$H$20</f>
        <v>3331.7157632799999</v>
      </c>
      <c r="J99" s="36">
        <f>SUMIFS(СВЦЭМ!$C$33:$C$776,СВЦЭМ!$A$33:$A$776,$A99,СВЦЭМ!$B$33:$B$776,J$83)+'СЕТ СН'!$H$12+СВЦЭМ!$D$10+'СЕТ СН'!$H$5-'СЕТ СН'!$H$20</f>
        <v>3297.8962800300001</v>
      </c>
      <c r="K99" s="36">
        <f>SUMIFS(СВЦЭМ!$C$33:$C$776,СВЦЭМ!$A$33:$A$776,$A99,СВЦЭМ!$B$33:$B$776,K$83)+'СЕТ СН'!$H$12+СВЦЭМ!$D$10+'СЕТ СН'!$H$5-'СЕТ СН'!$H$20</f>
        <v>3261.6487059000001</v>
      </c>
      <c r="L99" s="36">
        <f>SUMIFS(СВЦЭМ!$C$33:$C$776,СВЦЭМ!$A$33:$A$776,$A99,СВЦЭМ!$B$33:$B$776,L$83)+'СЕТ СН'!$H$12+СВЦЭМ!$D$10+'СЕТ СН'!$H$5-'СЕТ СН'!$H$20</f>
        <v>3246.2673851499999</v>
      </c>
      <c r="M99" s="36">
        <f>SUMIFS(СВЦЭМ!$C$33:$C$776,СВЦЭМ!$A$33:$A$776,$A99,СВЦЭМ!$B$33:$B$776,M$83)+'СЕТ СН'!$H$12+СВЦЭМ!$D$10+'СЕТ СН'!$H$5-'СЕТ СН'!$H$20</f>
        <v>3246.25696075</v>
      </c>
      <c r="N99" s="36">
        <f>SUMIFS(СВЦЭМ!$C$33:$C$776,СВЦЭМ!$A$33:$A$776,$A99,СВЦЭМ!$B$33:$B$776,N$83)+'СЕТ СН'!$H$12+СВЦЭМ!$D$10+'СЕТ СН'!$H$5-'СЕТ СН'!$H$20</f>
        <v>3243.9920952299999</v>
      </c>
      <c r="O99" s="36">
        <f>SUMIFS(СВЦЭМ!$C$33:$C$776,СВЦЭМ!$A$33:$A$776,$A99,СВЦЭМ!$B$33:$B$776,O$83)+'СЕТ СН'!$H$12+СВЦЭМ!$D$10+'СЕТ СН'!$H$5-'СЕТ СН'!$H$20</f>
        <v>3244.6829550399998</v>
      </c>
      <c r="P99" s="36">
        <f>SUMIFS(СВЦЭМ!$C$33:$C$776,СВЦЭМ!$A$33:$A$776,$A99,СВЦЭМ!$B$33:$B$776,P$83)+'СЕТ СН'!$H$12+СВЦЭМ!$D$10+'СЕТ СН'!$H$5-'СЕТ СН'!$H$20</f>
        <v>3238.0611769100001</v>
      </c>
      <c r="Q99" s="36">
        <f>SUMIFS(СВЦЭМ!$C$33:$C$776,СВЦЭМ!$A$33:$A$776,$A99,СВЦЭМ!$B$33:$B$776,Q$83)+'СЕТ СН'!$H$12+СВЦЭМ!$D$10+'СЕТ СН'!$H$5-'СЕТ СН'!$H$20</f>
        <v>3254.8919570100002</v>
      </c>
      <c r="R99" s="36">
        <f>SUMIFS(СВЦЭМ!$C$33:$C$776,СВЦЭМ!$A$33:$A$776,$A99,СВЦЭМ!$B$33:$B$776,R$83)+'СЕТ СН'!$H$12+СВЦЭМ!$D$10+'СЕТ СН'!$H$5-'СЕТ СН'!$H$20</f>
        <v>3206.9695871600002</v>
      </c>
      <c r="S99" s="36">
        <f>SUMIFS(СВЦЭМ!$C$33:$C$776,СВЦЭМ!$A$33:$A$776,$A99,СВЦЭМ!$B$33:$B$776,S$83)+'СЕТ СН'!$H$12+СВЦЭМ!$D$10+'СЕТ СН'!$H$5-'СЕТ СН'!$H$20</f>
        <v>3187.75481988</v>
      </c>
      <c r="T99" s="36">
        <f>SUMIFS(СВЦЭМ!$C$33:$C$776,СВЦЭМ!$A$33:$A$776,$A99,СВЦЭМ!$B$33:$B$776,T$83)+'СЕТ СН'!$H$12+СВЦЭМ!$D$10+'СЕТ СН'!$H$5-'СЕТ СН'!$H$20</f>
        <v>3192.8727786600002</v>
      </c>
      <c r="U99" s="36">
        <f>SUMIFS(СВЦЭМ!$C$33:$C$776,СВЦЭМ!$A$33:$A$776,$A99,СВЦЭМ!$B$33:$B$776,U$83)+'СЕТ СН'!$H$12+СВЦЭМ!$D$10+'СЕТ СН'!$H$5-'СЕТ СН'!$H$20</f>
        <v>3191.1554457900002</v>
      </c>
      <c r="V99" s="36">
        <f>SUMIFS(СВЦЭМ!$C$33:$C$776,СВЦЭМ!$A$33:$A$776,$A99,СВЦЭМ!$B$33:$B$776,V$83)+'СЕТ СН'!$H$12+СВЦЭМ!$D$10+'СЕТ СН'!$H$5-'СЕТ СН'!$H$20</f>
        <v>3192.0656905999999</v>
      </c>
      <c r="W99" s="36">
        <f>SUMIFS(СВЦЭМ!$C$33:$C$776,СВЦЭМ!$A$33:$A$776,$A99,СВЦЭМ!$B$33:$B$776,W$83)+'СЕТ СН'!$H$12+СВЦЭМ!$D$10+'СЕТ СН'!$H$5-'СЕТ СН'!$H$20</f>
        <v>3180.6430866000001</v>
      </c>
      <c r="X99" s="36">
        <f>SUMIFS(СВЦЭМ!$C$33:$C$776,СВЦЭМ!$A$33:$A$776,$A99,СВЦЭМ!$B$33:$B$776,X$83)+'СЕТ СН'!$H$12+СВЦЭМ!$D$10+'СЕТ СН'!$H$5-'СЕТ СН'!$H$20</f>
        <v>3194.5168418000003</v>
      </c>
      <c r="Y99" s="36">
        <f>SUMIFS(СВЦЭМ!$C$33:$C$776,СВЦЭМ!$A$33:$A$776,$A99,СВЦЭМ!$B$33:$B$776,Y$83)+'СЕТ СН'!$H$12+СВЦЭМ!$D$10+'СЕТ СН'!$H$5-'СЕТ СН'!$H$20</f>
        <v>3245.03860248</v>
      </c>
    </row>
    <row r="100" spans="1:25" ht="15.75" x14ac:dyDescent="0.2">
      <c r="A100" s="35">
        <f t="shared" si="2"/>
        <v>43663</v>
      </c>
      <c r="B100" s="36">
        <f>SUMIFS(СВЦЭМ!$C$33:$C$776,СВЦЭМ!$A$33:$A$776,$A100,СВЦЭМ!$B$33:$B$776,B$83)+'СЕТ СН'!$H$12+СВЦЭМ!$D$10+'СЕТ СН'!$H$5-'СЕТ СН'!$H$20</f>
        <v>3331.3981531600002</v>
      </c>
      <c r="C100" s="36">
        <f>SUMIFS(СВЦЭМ!$C$33:$C$776,СВЦЭМ!$A$33:$A$776,$A100,СВЦЭМ!$B$33:$B$776,C$83)+'СЕТ СН'!$H$12+СВЦЭМ!$D$10+'СЕТ СН'!$H$5-'СЕТ СН'!$H$20</f>
        <v>3355.4745311000001</v>
      </c>
      <c r="D100" s="36">
        <f>SUMIFS(СВЦЭМ!$C$33:$C$776,СВЦЭМ!$A$33:$A$776,$A100,СВЦЭМ!$B$33:$B$776,D$83)+'СЕТ СН'!$H$12+СВЦЭМ!$D$10+'СЕТ СН'!$H$5-'СЕТ СН'!$H$20</f>
        <v>3382.3361321000002</v>
      </c>
      <c r="E100" s="36">
        <f>SUMIFS(СВЦЭМ!$C$33:$C$776,СВЦЭМ!$A$33:$A$776,$A100,СВЦЭМ!$B$33:$B$776,E$83)+'СЕТ СН'!$H$12+СВЦЭМ!$D$10+'СЕТ СН'!$H$5-'СЕТ СН'!$H$20</f>
        <v>3391.7891294700003</v>
      </c>
      <c r="F100" s="36">
        <f>SUMIFS(СВЦЭМ!$C$33:$C$776,СВЦЭМ!$A$33:$A$776,$A100,СВЦЭМ!$B$33:$B$776,F$83)+'СЕТ СН'!$H$12+СВЦЭМ!$D$10+'СЕТ СН'!$H$5-'СЕТ СН'!$H$20</f>
        <v>3384.8473989900003</v>
      </c>
      <c r="G100" s="36">
        <f>SUMIFS(СВЦЭМ!$C$33:$C$776,СВЦЭМ!$A$33:$A$776,$A100,СВЦЭМ!$B$33:$B$776,G$83)+'СЕТ СН'!$H$12+СВЦЭМ!$D$10+'СЕТ СН'!$H$5-'СЕТ СН'!$H$20</f>
        <v>3378.6612607100001</v>
      </c>
      <c r="H100" s="36">
        <f>SUMIFS(СВЦЭМ!$C$33:$C$776,СВЦЭМ!$A$33:$A$776,$A100,СВЦЭМ!$B$33:$B$776,H$83)+'СЕТ СН'!$H$12+СВЦЭМ!$D$10+'СЕТ СН'!$H$5-'СЕТ СН'!$H$20</f>
        <v>3350.4529071900001</v>
      </c>
      <c r="I100" s="36">
        <f>SUMIFS(СВЦЭМ!$C$33:$C$776,СВЦЭМ!$A$33:$A$776,$A100,СВЦЭМ!$B$33:$B$776,I$83)+'СЕТ СН'!$H$12+СВЦЭМ!$D$10+'СЕТ СН'!$H$5-'СЕТ СН'!$H$20</f>
        <v>3320.2454449900001</v>
      </c>
      <c r="J100" s="36">
        <f>SUMIFS(СВЦЭМ!$C$33:$C$776,СВЦЭМ!$A$33:$A$776,$A100,СВЦЭМ!$B$33:$B$776,J$83)+'СЕТ СН'!$H$12+СВЦЭМ!$D$10+'СЕТ СН'!$H$5-'СЕТ СН'!$H$20</f>
        <v>3299.4200756600003</v>
      </c>
      <c r="K100" s="36">
        <f>SUMIFS(СВЦЭМ!$C$33:$C$776,СВЦЭМ!$A$33:$A$776,$A100,СВЦЭМ!$B$33:$B$776,K$83)+'СЕТ СН'!$H$12+СВЦЭМ!$D$10+'СЕТ СН'!$H$5-'СЕТ СН'!$H$20</f>
        <v>3264.2561079300003</v>
      </c>
      <c r="L100" s="36">
        <f>SUMIFS(СВЦЭМ!$C$33:$C$776,СВЦЭМ!$A$33:$A$776,$A100,СВЦЭМ!$B$33:$B$776,L$83)+'СЕТ СН'!$H$12+СВЦЭМ!$D$10+'СЕТ СН'!$H$5-'СЕТ СН'!$H$20</f>
        <v>3258.8589233000002</v>
      </c>
      <c r="M100" s="36">
        <f>SUMIFS(СВЦЭМ!$C$33:$C$776,СВЦЭМ!$A$33:$A$776,$A100,СВЦЭМ!$B$33:$B$776,M$83)+'СЕТ СН'!$H$12+СВЦЭМ!$D$10+'СЕТ СН'!$H$5-'СЕТ СН'!$H$20</f>
        <v>3262.96755945</v>
      </c>
      <c r="N100" s="36">
        <f>SUMIFS(СВЦЭМ!$C$33:$C$776,СВЦЭМ!$A$33:$A$776,$A100,СВЦЭМ!$B$33:$B$776,N$83)+'СЕТ СН'!$H$12+СВЦЭМ!$D$10+'СЕТ СН'!$H$5-'СЕТ СН'!$H$20</f>
        <v>3265.4424791299998</v>
      </c>
      <c r="O100" s="36">
        <f>SUMIFS(СВЦЭМ!$C$33:$C$776,СВЦЭМ!$A$33:$A$776,$A100,СВЦЭМ!$B$33:$B$776,O$83)+'СЕТ СН'!$H$12+СВЦЭМ!$D$10+'СЕТ СН'!$H$5-'СЕТ СН'!$H$20</f>
        <v>3265.1735533000001</v>
      </c>
      <c r="P100" s="36">
        <f>SUMIFS(СВЦЭМ!$C$33:$C$776,СВЦЭМ!$A$33:$A$776,$A100,СВЦЭМ!$B$33:$B$776,P$83)+'СЕТ СН'!$H$12+СВЦЭМ!$D$10+'СЕТ СН'!$H$5-'СЕТ СН'!$H$20</f>
        <v>3261.6307190500002</v>
      </c>
      <c r="Q100" s="36">
        <f>SUMIFS(СВЦЭМ!$C$33:$C$776,СВЦЭМ!$A$33:$A$776,$A100,СВЦЭМ!$B$33:$B$776,Q$83)+'СЕТ СН'!$H$12+СВЦЭМ!$D$10+'СЕТ СН'!$H$5-'СЕТ СН'!$H$20</f>
        <v>3267.2808085699999</v>
      </c>
      <c r="R100" s="36">
        <f>SUMIFS(СВЦЭМ!$C$33:$C$776,СВЦЭМ!$A$33:$A$776,$A100,СВЦЭМ!$B$33:$B$776,R$83)+'СЕТ СН'!$H$12+СВЦЭМ!$D$10+'СЕТ СН'!$H$5-'СЕТ СН'!$H$20</f>
        <v>3223.7682244799998</v>
      </c>
      <c r="S100" s="36">
        <f>SUMIFS(СВЦЭМ!$C$33:$C$776,СВЦЭМ!$A$33:$A$776,$A100,СВЦЭМ!$B$33:$B$776,S$83)+'СЕТ СН'!$H$12+СВЦЭМ!$D$10+'СЕТ СН'!$H$5-'СЕТ СН'!$H$20</f>
        <v>3204.70723219</v>
      </c>
      <c r="T100" s="36">
        <f>SUMIFS(СВЦЭМ!$C$33:$C$776,СВЦЭМ!$A$33:$A$776,$A100,СВЦЭМ!$B$33:$B$776,T$83)+'СЕТ СН'!$H$12+СВЦЭМ!$D$10+'СЕТ СН'!$H$5-'СЕТ СН'!$H$20</f>
        <v>3206.8894058300002</v>
      </c>
      <c r="U100" s="36">
        <f>SUMIFS(СВЦЭМ!$C$33:$C$776,СВЦЭМ!$A$33:$A$776,$A100,СВЦЭМ!$B$33:$B$776,U$83)+'СЕТ СН'!$H$12+СВЦЭМ!$D$10+'СЕТ СН'!$H$5-'СЕТ СН'!$H$20</f>
        <v>3197.0385310000001</v>
      </c>
      <c r="V100" s="36">
        <f>SUMIFS(СВЦЭМ!$C$33:$C$776,СВЦЭМ!$A$33:$A$776,$A100,СВЦЭМ!$B$33:$B$776,V$83)+'СЕТ СН'!$H$12+СВЦЭМ!$D$10+'СЕТ СН'!$H$5-'СЕТ СН'!$H$20</f>
        <v>3206.1768977900001</v>
      </c>
      <c r="W100" s="36">
        <f>SUMIFS(СВЦЭМ!$C$33:$C$776,СВЦЭМ!$A$33:$A$776,$A100,СВЦЭМ!$B$33:$B$776,W$83)+'СЕТ СН'!$H$12+СВЦЭМ!$D$10+'СЕТ СН'!$H$5-'СЕТ СН'!$H$20</f>
        <v>3203.38040791</v>
      </c>
      <c r="X100" s="36">
        <f>SUMIFS(СВЦЭМ!$C$33:$C$776,СВЦЭМ!$A$33:$A$776,$A100,СВЦЭМ!$B$33:$B$776,X$83)+'СЕТ СН'!$H$12+СВЦЭМ!$D$10+'СЕТ СН'!$H$5-'СЕТ СН'!$H$20</f>
        <v>3177.7725702900002</v>
      </c>
      <c r="Y100" s="36">
        <f>SUMIFS(СВЦЭМ!$C$33:$C$776,СВЦЭМ!$A$33:$A$776,$A100,СВЦЭМ!$B$33:$B$776,Y$83)+'СЕТ СН'!$H$12+СВЦЭМ!$D$10+'СЕТ СН'!$H$5-'СЕТ СН'!$H$20</f>
        <v>3201.8317783000002</v>
      </c>
    </row>
    <row r="101" spans="1:25" ht="15.75" x14ac:dyDescent="0.2">
      <c r="A101" s="35">
        <f t="shared" si="2"/>
        <v>43664</v>
      </c>
      <c r="B101" s="36">
        <f>SUMIFS(СВЦЭМ!$C$33:$C$776,СВЦЭМ!$A$33:$A$776,$A101,СВЦЭМ!$B$33:$B$776,B$83)+'СЕТ СН'!$H$12+СВЦЭМ!$D$10+'СЕТ СН'!$H$5-'СЕТ СН'!$H$20</f>
        <v>3283.93843775</v>
      </c>
      <c r="C101" s="36">
        <f>SUMIFS(СВЦЭМ!$C$33:$C$776,СВЦЭМ!$A$33:$A$776,$A101,СВЦЭМ!$B$33:$B$776,C$83)+'СЕТ СН'!$H$12+СВЦЭМ!$D$10+'СЕТ СН'!$H$5-'СЕТ СН'!$H$20</f>
        <v>3283.2495917400001</v>
      </c>
      <c r="D101" s="36">
        <f>SUMIFS(СВЦЭМ!$C$33:$C$776,СВЦЭМ!$A$33:$A$776,$A101,СВЦЭМ!$B$33:$B$776,D$83)+'СЕТ СН'!$H$12+СВЦЭМ!$D$10+'СЕТ СН'!$H$5-'СЕТ СН'!$H$20</f>
        <v>3288.9268705100003</v>
      </c>
      <c r="E101" s="36">
        <f>SUMIFS(СВЦЭМ!$C$33:$C$776,СВЦЭМ!$A$33:$A$776,$A101,СВЦЭМ!$B$33:$B$776,E$83)+'СЕТ СН'!$H$12+СВЦЭМ!$D$10+'СЕТ СН'!$H$5-'СЕТ СН'!$H$20</f>
        <v>3325.3102678700002</v>
      </c>
      <c r="F101" s="36">
        <f>SUMIFS(СВЦЭМ!$C$33:$C$776,СВЦЭМ!$A$33:$A$776,$A101,СВЦЭМ!$B$33:$B$776,F$83)+'СЕТ СН'!$H$12+СВЦЭМ!$D$10+'СЕТ СН'!$H$5-'СЕТ СН'!$H$20</f>
        <v>3362.8029709500001</v>
      </c>
      <c r="G101" s="36">
        <f>SUMIFS(СВЦЭМ!$C$33:$C$776,СВЦЭМ!$A$33:$A$776,$A101,СВЦЭМ!$B$33:$B$776,G$83)+'СЕТ СН'!$H$12+СВЦЭМ!$D$10+'СЕТ СН'!$H$5-'СЕТ СН'!$H$20</f>
        <v>3398.5510772600001</v>
      </c>
      <c r="H101" s="36">
        <f>SUMIFS(СВЦЭМ!$C$33:$C$776,СВЦЭМ!$A$33:$A$776,$A101,СВЦЭМ!$B$33:$B$776,H$83)+'СЕТ СН'!$H$12+СВЦЭМ!$D$10+'СЕТ СН'!$H$5-'СЕТ СН'!$H$20</f>
        <v>3377.72367923</v>
      </c>
      <c r="I101" s="36">
        <f>SUMIFS(СВЦЭМ!$C$33:$C$776,СВЦЭМ!$A$33:$A$776,$A101,СВЦЭМ!$B$33:$B$776,I$83)+'СЕТ СН'!$H$12+СВЦЭМ!$D$10+'СЕТ СН'!$H$5-'СЕТ СН'!$H$20</f>
        <v>3341.69251291</v>
      </c>
      <c r="J101" s="36">
        <f>SUMIFS(СВЦЭМ!$C$33:$C$776,СВЦЭМ!$A$33:$A$776,$A101,СВЦЭМ!$B$33:$B$776,J$83)+'СЕТ СН'!$H$12+СВЦЭМ!$D$10+'СЕТ СН'!$H$5-'СЕТ СН'!$H$20</f>
        <v>3337.1737134700002</v>
      </c>
      <c r="K101" s="36">
        <f>SUMIFS(СВЦЭМ!$C$33:$C$776,СВЦЭМ!$A$33:$A$776,$A101,СВЦЭМ!$B$33:$B$776,K$83)+'СЕТ СН'!$H$12+СВЦЭМ!$D$10+'СЕТ СН'!$H$5-'СЕТ СН'!$H$20</f>
        <v>3301.1481590799999</v>
      </c>
      <c r="L101" s="36">
        <f>SUMIFS(СВЦЭМ!$C$33:$C$776,СВЦЭМ!$A$33:$A$776,$A101,СВЦЭМ!$B$33:$B$776,L$83)+'СЕТ СН'!$H$12+СВЦЭМ!$D$10+'СЕТ СН'!$H$5-'СЕТ СН'!$H$20</f>
        <v>3297.62139987</v>
      </c>
      <c r="M101" s="36">
        <f>SUMIFS(СВЦЭМ!$C$33:$C$776,СВЦЭМ!$A$33:$A$776,$A101,СВЦЭМ!$B$33:$B$776,M$83)+'СЕТ СН'!$H$12+СВЦЭМ!$D$10+'СЕТ СН'!$H$5-'СЕТ СН'!$H$20</f>
        <v>3301.3203529500001</v>
      </c>
      <c r="N101" s="36">
        <f>SUMIFS(СВЦЭМ!$C$33:$C$776,СВЦЭМ!$A$33:$A$776,$A101,СВЦЭМ!$B$33:$B$776,N$83)+'СЕТ СН'!$H$12+СВЦЭМ!$D$10+'СЕТ СН'!$H$5-'СЕТ СН'!$H$20</f>
        <v>3310.9721030400001</v>
      </c>
      <c r="O101" s="36">
        <f>SUMIFS(СВЦЭМ!$C$33:$C$776,СВЦЭМ!$A$33:$A$776,$A101,СВЦЭМ!$B$33:$B$776,O$83)+'СЕТ СН'!$H$12+СВЦЭМ!$D$10+'СЕТ СН'!$H$5-'СЕТ СН'!$H$20</f>
        <v>3319.1592148</v>
      </c>
      <c r="P101" s="36">
        <f>SUMIFS(СВЦЭМ!$C$33:$C$776,СВЦЭМ!$A$33:$A$776,$A101,СВЦЭМ!$B$33:$B$776,P$83)+'СЕТ СН'!$H$12+СВЦЭМ!$D$10+'СЕТ СН'!$H$5-'СЕТ СН'!$H$20</f>
        <v>3330.9471399100003</v>
      </c>
      <c r="Q101" s="36">
        <f>SUMIFS(СВЦЭМ!$C$33:$C$776,СВЦЭМ!$A$33:$A$776,$A101,СВЦЭМ!$B$33:$B$776,Q$83)+'СЕТ СН'!$H$12+СВЦЭМ!$D$10+'СЕТ СН'!$H$5-'СЕТ СН'!$H$20</f>
        <v>3337.3486221200001</v>
      </c>
      <c r="R101" s="36">
        <f>SUMIFS(СВЦЭМ!$C$33:$C$776,СВЦЭМ!$A$33:$A$776,$A101,СВЦЭМ!$B$33:$B$776,R$83)+'СЕТ СН'!$H$12+СВЦЭМ!$D$10+'СЕТ СН'!$H$5-'СЕТ СН'!$H$20</f>
        <v>3256.8072442399998</v>
      </c>
      <c r="S101" s="36">
        <f>SUMIFS(СВЦЭМ!$C$33:$C$776,СВЦЭМ!$A$33:$A$776,$A101,СВЦЭМ!$B$33:$B$776,S$83)+'СЕТ СН'!$H$12+СВЦЭМ!$D$10+'СЕТ СН'!$H$5-'СЕТ СН'!$H$20</f>
        <v>3177.9991633700001</v>
      </c>
      <c r="T101" s="36">
        <f>SUMIFS(СВЦЭМ!$C$33:$C$776,СВЦЭМ!$A$33:$A$776,$A101,СВЦЭМ!$B$33:$B$776,T$83)+'СЕТ СН'!$H$12+СВЦЭМ!$D$10+'СЕТ СН'!$H$5-'СЕТ СН'!$H$20</f>
        <v>3176.10717406</v>
      </c>
      <c r="U101" s="36">
        <f>SUMIFS(СВЦЭМ!$C$33:$C$776,СВЦЭМ!$A$33:$A$776,$A101,СВЦЭМ!$B$33:$B$776,U$83)+'СЕТ СН'!$H$12+СВЦЭМ!$D$10+'СЕТ СН'!$H$5-'СЕТ СН'!$H$20</f>
        <v>3160.2881699600002</v>
      </c>
      <c r="V101" s="36">
        <f>SUMIFS(СВЦЭМ!$C$33:$C$776,СВЦЭМ!$A$33:$A$776,$A101,СВЦЭМ!$B$33:$B$776,V$83)+'СЕТ СН'!$H$12+СВЦЭМ!$D$10+'СЕТ СН'!$H$5-'СЕТ СН'!$H$20</f>
        <v>3164.8632938700002</v>
      </c>
      <c r="W101" s="36">
        <f>SUMIFS(СВЦЭМ!$C$33:$C$776,СВЦЭМ!$A$33:$A$776,$A101,СВЦЭМ!$B$33:$B$776,W$83)+'СЕТ СН'!$H$12+СВЦЭМ!$D$10+'СЕТ СН'!$H$5-'СЕТ СН'!$H$20</f>
        <v>3162.55675845</v>
      </c>
      <c r="X101" s="36">
        <f>SUMIFS(СВЦЭМ!$C$33:$C$776,СВЦЭМ!$A$33:$A$776,$A101,СВЦЭМ!$B$33:$B$776,X$83)+'СЕТ СН'!$H$12+СВЦЭМ!$D$10+'СЕТ СН'!$H$5-'СЕТ СН'!$H$20</f>
        <v>3176.7265571100002</v>
      </c>
      <c r="Y101" s="36">
        <f>SUMIFS(СВЦЭМ!$C$33:$C$776,СВЦЭМ!$A$33:$A$776,$A101,СВЦЭМ!$B$33:$B$776,Y$83)+'СЕТ СН'!$H$12+СВЦЭМ!$D$10+'СЕТ СН'!$H$5-'СЕТ СН'!$H$20</f>
        <v>3238.1724208300002</v>
      </c>
    </row>
    <row r="102" spans="1:25" ht="15.75" x14ac:dyDescent="0.2">
      <c r="A102" s="35">
        <f t="shared" si="2"/>
        <v>43665</v>
      </c>
      <c r="B102" s="36">
        <f>SUMIFS(СВЦЭМ!$C$33:$C$776,СВЦЭМ!$A$33:$A$776,$A102,СВЦЭМ!$B$33:$B$776,B$83)+'СЕТ СН'!$H$12+СВЦЭМ!$D$10+'СЕТ СН'!$H$5-'СЕТ СН'!$H$20</f>
        <v>3305.7596262100001</v>
      </c>
      <c r="C102" s="36">
        <f>SUMIFS(СВЦЭМ!$C$33:$C$776,СВЦЭМ!$A$33:$A$776,$A102,СВЦЭМ!$B$33:$B$776,C$83)+'СЕТ СН'!$H$12+СВЦЭМ!$D$10+'СЕТ СН'!$H$5-'СЕТ СН'!$H$20</f>
        <v>3308.38155349</v>
      </c>
      <c r="D102" s="36">
        <f>SUMIFS(СВЦЭМ!$C$33:$C$776,СВЦЭМ!$A$33:$A$776,$A102,СВЦЭМ!$B$33:$B$776,D$83)+'СЕТ СН'!$H$12+СВЦЭМ!$D$10+'СЕТ СН'!$H$5-'СЕТ СН'!$H$20</f>
        <v>3337.47847099</v>
      </c>
      <c r="E102" s="36">
        <f>SUMIFS(СВЦЭМ!$C$33:$C$776,СВЦЭМ!$A$33:$A$776,$A102,СВЦЭМ!$B$33:$B$776,E$83)+'СЕТ СН'!$H$12+СВЦЭМ!$D$10+'СЕТ СН'!$H$5-'СЕТ СН'!$H$20</f>
        <v>3353.81726402</v>
      </c>
      <c r="F102" s="36">
        <f>SUMIFS(СВЦЭМ!$C$33:$C$776,СВЦЭМ!$A$33:$A$776,$A102,СВЦЭМ!$B$33:$B$776,F$83)+'СЕТ СН'!$H$12+СВЦЭМ!$D$10+'СЕТ СН'!$H$5-'СЕТ СН'!$H$20</f>
        <v>3350.5406566900001</v>
      </c>
      <c r="G102" s="36">
        <f>SUMIFS(СВЦЭМ!$C$33:$C$776,СВЦЭМ!$A$33:$A$776,$A102,СВЦЭМ!$B$33:$B$776,G$83)+'СЕТ СН'!$H$12+СВЦЭМ!$D$10+'СЕТ СН'!$H$5-'СЕТ СН'!$H$20</f>
        <v>3342.1322342399999</v>
      </c>
      <c r="H102" s="36">
        <f>SUMIFS(СВЦЭМ!$C$33:$C$776,СВЦЭМ!$A$33:$A$776,$A102,СВЦЭМ!$B$33:$B$776,H$83)+'СЕТ СН'!$H$12+СВЦЭМ!$D$10+'СЕТ СН'!$H$5-'СЕТ СН'!$H$20</f>
        <v>3311.8492269500002</v>
      </c>
      <c r="I102" s="36">
        <f>SUMIFS(СВЦЭМ!$C$33:$C$776,СВЦЭМ!$A$33:$A$776,$A102,СВЦЭМ!$B$33:$B$776,I$83)+'СЕТ СН'!$H$12+СВЦЭМ!$D$10+'СЕТ СН'!$H$5-'СЕТ СН'!$H$20</f>
        <v>3281.5628654299999</v>
      </c>
      <c r="J102" s="36">
        <f>SUMIFS(СВЦЭМ!$C$33:$C$776,СВЦЭМ!$A$33:$A$776,$A102,СВЦЭМ!$B$33:$B$776,J$83)+'СЕТ СН'!$H$12+СВЦЭМ!$D$10+'СЕТ СН'!$H$5-'СЕТ СН'!$H$20</f>
        <v>3281.19235665</v>
      </c>
      <c r="K102" s="36">
        <f>SUMIFS(СВЦЭМ!$C$33:$C$776,СВЦЭМ!$A$33:$A$776,$A102,СВЦЭМ!$B$33:$B$776,K$83)+'СЕТ СН'!$H$12+СВЦЭМ!$D$10+'СЕТ СН'!$H$5-'СЕТ СН'!$H$20</f>
        <v>3253.9757410399998</v>
      </c>
      <c r="L102" s="36">
        <f>SUMIFS(СВЦЭМ!$C$33:$C$776,СВЦЭМ!$A$33:$A$776,$A102,СВЦЭМ!$B$33:$B$776,L$83)+'СЕТ СН'!$H$12+СВЦЭМ!$D$10+'СЕТ СН'!$H$5-'СЕТ СН'!$H$20</f>
        <v>3232.7773437800001</v>
      </c>
      <c r="M102" s="36">
        <f>SUMIFS(СВЦЭМ!$C$33:$C$776,СВЦЭМ!$A$33:$A$776,$A102,СВЦЭМ!$B$33:$B$776,M$83)+'СЕТ СН'!$H$12+СВЦЭМ!$D$10+'СЕТ СН'!$H$5-'СЕТ СН'!$H$20</f>
        <v>3234.46509315</v>
      </c>
      <c r="N102" s="36">
        <f>SUMIFS(СВЦЭМ!$C$33:$C$776,СВЦЭМ!$A$33:$A$776,$A102,СВЦЭМ!$B$33:$B$776,N$83)+'СЕТ СН'!$H$12+СВЦЭМ!$D$10+'СЕТ СН'!$H$5-'СЕТ СН'!$H$20</f>
        <v>3244.82302587</v>
      </c>
      <c r="O102" s="36">
        <f>SUMIFS(СВЦЭМ!$C$33:$C$776,СВЦЭМ!$A$33:$A$776,$A102,СВЦЭМ!$B$33:$B$776,O$83)+'СЕТ СН'!$H$12+СВЦЭМ!$D$10+'СЕТ СН'!$H$5-'СЕТ СН'!$H$20</f>
        <v>3247.1943755900002</v>
      </c>
      <c r="P102" s="36">
        <f>SUMIFS(СВЦЭМ!$C$33:$C$776,СВЦЭМ!$A$33:$A$776,$A102,СВЦЭМ!$B$33:$B$776,P$83)+'СЕТ СН'!$H$12+СВЦЭМ!$D$10+'СЕТ СН'!$H$5-'СЕТ СН'!$H$20</f>
        <v>3256.2818787900001</v>
      </c>
      <c r="Q102" s="36">
        <f>SUMIFS(СВЦЭМ!$C$33:$C$776,СВЦЭМ!$A$33:$A$776,$A102,СВЦЭМ!$B$33:$B$776,Q$83)+'СЕТ СН'!$H$12+СВЦЭМ!$D$10+'СЕТ СН'!$H$5-'СЕТ СН'!$H$20</f>
        <v>3257.75959521</v>
      </c>
      <c r="R102" s="36">
        <f>SUMIFS(СВЦЭМ!$C$33:$C$776,СВЦЭМ!$A$33:$A$776,$A102,СВЦЭМ!$B$33:$B$776,R$83)+'СЕТ СН'!$H$12+СВЦЭМ!$D$10+'СЕТ СН'!$H$5-'СЕТ СН'!$H$20</f>
        <v>3214.0719633600002</v>
      </c>
      <c r="S102" s="36">
        <f>SUMIFS(СВЦЭМ!$C$33:$C$776,СВЦЭМ!$A$33:$A$776,$A102,СВЦЭМ!$B$33:$B$776,S$83)+'СЕТ СН'!$H$12+СВЦЭМ!$D$10+'СЕТ СН'!$H$5-'СЕТ СН'!$H$20</f>
        <v>3196.0261455899999</v>
      </c>
      <c r="T102" s="36">
        <f>SUMIFS(СВЦЭМ!$C$33:$C$776,СВЦЭМ!$A$33:$A$776,$A102,СВЦЭМ!$B$33:$B$776,T$83)+'СЕТ СН'!$H$12+СВЦЭМ!$D$10+'СЕТ СН'!$H$5-'СЕТ СН'!$H$20</f>
        <v>3188.28103827</v>
      </c>
      <c r="U102" s="36">
        <f>SUMIFS(СВЦЭМ!$C$33:$C$776,СВЦЭМ!$A$33:$A$776,$A102,СВЦЭМ!$B$33:$B$776,U$83)+'СЕТ СН'!$H$12+СВЦЭМ!$D$10+'СЕТ СН'!$H$5-'СЕТ СН'!$H$20</f>
        <v>3182.2611871899999</v>
      </c>
      <c r="V102" s="36">
        <f>SUMIFS(СВЦЭМ!$C$33:$C$776,СВЦЭМ!$A$33:$A$776,$A102,СВЦЭМ!$B$33:$B$776,V$83)+'СЕТ СН'!$H$12+СВЦЭМ!$D$10+'СЕТ СН'!$H$5-'СЕТ СН'!$H$20</f>
        <v>3189.4908891800001</v>
      </c>
      <c r="W102" s="36">
        <f>SUMIFS(СВЦЭМ!$C$33:$C$776,СВЦЭМ!$A$33:$A$776,$A102,СВЦЭМ!$B$33:$B$776,W$83)+'СЕТ СН'!$H$12+СВЦЭМ!$D$10+'СЕТ СН'!$H$5-'СЕТ СН'!$H$20</f>
        <v>3184.8517033100002</v>
      </c>
      <c r="X102" s="36">
        <f>SUMIFS(СВЦЭМ!$C$33:$C$776,СВЦЭМ!$A$33:$A$776,$A102,СВЦЭМ!$B$33:$B$776,X$83)+'СЕТ СН'!$H$12+СВЦЭМ!$D$10+'СЕТ СН'!$H$5-'СЕТ СН'!$H$20</f>
        <v>3182.3589822499998</v>
      </c>
      <c r="Y102" s="36">
        <f>SUMIFS(СВЦЭМ!$C$33:$C$776,СВЦЭМ!$A$33:$A$776,$A102,СВЦЭМ!$B$33:$B$776,Y$83)+'СЕТ СН'!$H$12+СВЦЭМ!$D$10+'СЕТ СН'!$H$5-'СЕТ СН'!$H$20</f>
        <v>3201.6847862499999</v>
      </c>
    </row>
    <row r="103" spans="1:25" ht="15.75" x14ac:dyDescent="0.2">
      <c r="A103" s="35">
        <f t="shared" si="2"/>
        <v>43666</v>
      </c>
      <c r="B103" s="36">
        <f>SUMIFS(СВЦЭМ!$C$33:$C$776,СВЦЭМ!$A$33:$A$776,$A103,СВЦЭМ!$B$33:$B$776,B$83)+'СЕТ СН'!$H$12+СВЦЭМ!$D$10+'СЕТ СН'!$H$5-'СЕТ СН'!$H$20</f>
        <v>3230.5001780500002</v>
      </c>
      <c r="C103" s="36">
        <f>SUMIFS(СВЦЭМ!$C$33:$C$776,СВЦЭМ!$A$33:$A$776,$A103,СВЦЭМ!$B$33:$B$776,C$83)+'СЕТ СН'!$H$12+СВЦЭМ!$D$10+'СЕТ СН'!$H$5-'СЕТ СН'!$H$20</f>
        <v>3235.7478515800003</v>
      </c>
      <c r="D103" s="36">
        <f>SUMIFS(СВЦЭМ!$C$33:$C$776,СВЦЭМ!$A$33:$A$776,$A103,СВЦЭМ!$B$33:$B$776,D$83)+'СЕТ СН'!$H$12+СВЦЭМ!$D$10+'СЕТ СН'!$H$5-'СЕТ СН'!$H$20</f>
        <v>3240.9628781000001</v>
      </c>
      <c r="E103" s="36">
        <f>SUMIFS(СВЦЭМ!$C$33:$C$776,СВЦЭМ!$A$33:$A$776,$A103,СВЦЭМ!$B$33:$B$776,E$83)+'СЕТ СН'!$H$12+СВЦЭМ!$D$10+'СЕТ СН'!$H$5-'СЕТ СН'!$H$20</f>
        <v>3247.6490172200001</v>
      </c>
      <c r="F103" s="36">
        <f>SUMIFS(СВЦЭМ!$C$33:$C$776,СВЦЭМ!$A$33:$A$776,$A103,СВЦЭМ!$B$33:$B$776,F$83)+'СЕТ СН'!$H$12+СВЦЭМ!$D$10+'СЕТ СН'!$H$5-'СЕТ СН'!$H$20</f>
        <v>3254.3418645900001</v>
      </c>
      <c r="G103" s="36">
        <f>SUMIFS(СВЦЭМ!$C$33:$C$776,СВЦЭМ!$A$33:$A$776,$A103,СВЦЭМ!$B$33:$B$776,G$83)+'СЕТ СН'!$H$12+СВЦЭМ!$D$10+'СЕТ СН'!$H$5-'СЕТ СН'!$H$20</f>
        <v>3259.6037095500001</v>
      </c>
      <c r="H103" s="36">
        <f>SUMIFS(СВЦЭМ!$C$33:$C$776,СВЦЭМ!$A$33:$A$776,$A103,СВЦЭМ!$B$33:$B$776,H$83)+'СЕТ СН'!$H$12+СВЦЭМ!$D$10+'СЕТ СН'!$H$5-'СЕТ СН'!$H$20</f>
        <v>3249.49799003</v>
      </c>
      <c r="I103" s="36">
        <f>SUMIFS(СВЦЭМ!$C$33:$C$776,СВЦЭМ!$A$33:$A$776,$A103,СВЦЭМ!$B$33:$B$776,I$83)+'СЕТ СН'!$H$12+СВЦЭМ!$D$10+'СЕТ СН'!$H$5-'СЕТ СН'!$H$20</f>
        <v>3241.48475887</v>
      </c>
      <c r="J103" s="36">
        <f>SUMIFS(СВЦЭМ!$C$33:$C$776,СВЦЭМ!$A$33:$A$776,$A103,СВЦЭМ!$B$33:$B$776,J$83)+'СЕТ СН'!$H$12+СВЦЭМ!$D$10+'СЕТ СН'!$H$5-'СЕТ СН'!$H$20</f>
        <v>3224.94628238</v>
      </c>
      <c r="K103" s="36">
        <f>SUMIFS(СВЦЭМ!$C$33:$C$776,СВЦЭМ!$A$33:$A$776,$A103,СВЦЭМ!$B$33:$B$776,K$83)+'СЕТ СН'!$H$12+СВЦЭМ!$D$10+'СЕТ СН'!$H$5-'СЕТ СН'!$H$20</f>
        <v>3217.71619005</v>
      </c>
      <c r="L103" s="36">
        <f>SUMIFS(СВЦЭМ!$C$33:$C$776,СВЦЭМ!$A$33:$A$776,$A103,СВЦЭМ!$B$33:$B$776,L$83)+'СЕТ СН'!$H$12+СВЦЭМ!$D$10+'СЕТ СН'!$H$5-'СЕТ СН'!$H$20</f>
        <v>3211.83110863</v>
      </c>
      <c r="M103" s="36">
        <f>SUMIFS(СВЦЭМ!$C$33:$C$776,СВЦЭМ!$A$33:$A$776,$A103,СВЦЭМ!$B$33:$B$776,M$83)+'СЕТ СН'!$H$12+СВЦЭМ!$D$10+'СЕТ СН'!$H$5-'СЕТ СН'!$H$20</f>
        <v>3201.7918708100001</v>
      </c>
      <c r="N103" s="36">
        <f>SUMIFS(СВЦЭМ!$C$33:$C$776,СВЦЭМ!$A$33:$A$776,$A103,СВЦЭМ!$B$33:$B$776,N$83)+'СЕТ СН'!$H$12+СВЦЭМ!$D$10+'СЕТ СН'!$H$5-'СЕТ СН'!$H$20</f>
        <v>3207.5477754600001</v>
      </c>
      <c r="O103" s="36">
        <f>SUMIFS(СВЦЭМ!$C$33:$C$776,СВЦЭМ!$A$33:$A$776,$A103,СВЦЭМ!$B$33:$B$776,O$83)+'СЕТ СН'!$H$12+СВЦЭМ!$D$10+'СЕТ СН'!$H$5-'СЕТ СН'!$H$20</f>
        <v>3222.0832038899998</v>
      </c>
      <c r="P103" s="36">
        <f>SUMIFS(СВЦЭМ!$C$33:$C$776,СВЦЭМ!$A$33:$A$776,$A103,СВЦЭМ!$B$33:$B$776,P$83)+'СЕТ СН'!$H$12+СВЦЭМ!$D$10+'СЕТ СН'!$H$5-'СЕТ СН'!$H$20</f>
        <v>3236.89576287</v>
      </c>
      <c r="Q103" s="36">
        <f>SUMIFS(СВЦЭМ!$C$33:$C$776,СВЦЭМ!$A$33:$A$776,$A103,СВЦЭМ!$B$33:$B$776,Q$83)+'СЕТ СН'!$H$12+СВЦЭМ!$D$10+'СЕТ СН'!$H$5-'СЕТ СН'!$H$20</f>
        <v>3225.2981475300003</v>
      </c>
      <c r="R103" s="36">
        <f>SUMIFS(СВЦЭМ!$C$33:$C$776,СВЦЭМ!$A$33:$A$776,$A103,СВЦЭМ!$B$33:$B$776,R$83)+'СЕТ СН'!$H$12+СВЦЭМ!$D$10+'СЕТ СН'!$H$5-'СЕТ СН'!$H$20</f>
        <v>3188.6272497199998</v>
      </c>
      <c r="S103" s="36">
        <f>SUMIFS(СВЦЭМ!$C$33:$C$776,СВЦЭМ!$A$33:$A$776,$A103,СВЦЭМ!$B$33:$B$776,S$83)+'СЕТ СН'!$H$12+СВЦЭМ!$D$10+'СЕТ СН'!$H$5-'СЕТ СН'!$H$20</f>
        <v>3169.0733378499999</v>
      </c>
      <c r="T103" s="36">
        <f>SUMIFS(СВЦЭМ!$C$33:$C$776,СВЦЭМ!$A$33:$A$776,$A103,СВЦЭМ!$B$33:$B$776,T$83)+'СЕТ СН'!$H$12+СВЦЭМ!$D$10+'СЕТ СН'!$H$5-'СЕТ СН'!$H$20</f>
        <v>3155.4782420900001</v>
      </c>
      <c r="U103" s="36">
        <f>SUMIFS(СВЦЭМ!$C$33:$C$776,СВЦЭМ!$A$33:$A$776,$A103,СВЦЭМ!$B$33:$B$776,U$83)+'СЕТ СН'!$H$12+СВЦЭМ!$D$10+'СЕТ СН'!$H$5-'СЕТ СН'!$H$20</f>
        <v>3137.9360090099999</v>
      </c>
      <c r="V103" s="36">
        <f>SUMIFS(СВЦЭМ!$C$33:$C$776,СВЦЭМ!$A$33:$A$776,$A103,СВЦЭМ!$B$33:$B$776,V$83)+'СЕТ СН'!$H$12+СВЦЭМ!$D$10+'СЕТ СН'!$H$5-'СЕТ СН'!$H$20</f>
        <v>3133.01180798</v>
      </c>
      <c r="W103" s="36">
        <f>SUMIFS(СВЦЭМ!$C$33:$C$776,СВЦЭМ!$A$33:$A$776,$A103,СВЦЭМ!$B$33:$B$776,W$83)+'СЕТ СН'!$H$12+СВЦЭМ!$D$10+'СЕТ СН'!$H$5-'СЕТ СН'!$H$20</f>
        <v>3134.5986703899998</v>
      </c>
      <c r="X103" s="36">
        <f>SUMIFS(СВЦЭМ!$C$33:$C$776,СВЦЭМ!$A$33:$A$776,$A103,СВЦЭМ!$B$33:$B$776,X$83)+'СЕТ СН'!$H$12+СВЦЭМ!$D$10+'СЕТ СН'!$H$5-'СЕТ СН'!$H$20</f>
        <v>3142.6056048199998</v>
      </c>
      <c r="Y103" s="36">
        <f>SUMIFS(СВЦЭМ!$C$33:$C$776,СВЦЭМ!$A$33:$A$776,$A103,СВЦЭМ!$B$33:$B$776,Y$83)+'СЕТ СН'!$H$12+СВЦЭМ!$D$10+'СЕТ СН'!$H$5-'СЕТ СН'!$H$20</f>
        <v>3216.3162169100001</v>
      </c>
    </row>
    <row r="104" spans="1:25" ht="15.75" x14ac:dyDescent="0.2">
      <c r="A104" s="35">
        <f t="shared" si="2"/>
        <v>43667</v>
      </c>
      <c r="B104" s="36">
        <f>SUMIFS(СВЦЭМ!$C$33:$C$776,СВЦЭМ!$A$33:$A$776,$A104,СВЦЭМ!$B$33:$B$776,B$83)+'СЕТ СН'!$H$12+СВЦЭМ!$D$10+'СЕТ СН'!$H$5-'СЕТ СН'!$H$20</f>
        <v>3234.7385281500001</v>
      </c>
      <c r="C104" s="36">
        <f>SUMIFS(СВЦЭМ!$C$33:$C$776,СВЦЭМ!$A$33:$A$776,$A104,СВЦЭМ!$B$33:$B$776,C$83)+'СЕТ СН'!$H$12+СВЦЭМ!$D$10+'СЕТ СН'!$H$5-'СЕТ СН'!$H$20</f>
        <v>3264.14265131</v>
      </c>
      <c r="D104" s="36">
        <f>SUMIFS(СВЦЭМ!$C$33:$C$776,СВЦЭМ!$A$33:$A$776,$A104,СВЦЭМ!$B$33:$B$776,D$83)+'СЕТ СН'!$H$12+СВЦЭМ!$D$10+'СЕТ СН'!$H$5-'СЕТ СН'!$H$20</f>
        <v>3286.2541196100001</v>
      </c>
      <c r="E104" s="36">
        <f>SUMIFS(СВЦЭМ!$C$33:$C$776,СВЦЭМ!$A$33:$A$776,$A104,СВЦЭМ!$B$33:$B$776,E$83)+'СЕТ СН'!$H$12+СВЦЭМ!$D$10+'СЕТ СН'!$H$5-'СЕТ СН'!$H$20</f>
        <v>3287.4517331799998</v>
      </c>
      <c r="F104" s="36">
        <f>SUMIFS(СВЦЭМ!$C$33:$C$776,СВЦЭМ!$A$33:$A$776,$A104,СВЦЭМ!$B$33:$B$776,F$83)+'СЕТ СН'!$H$12+СВЦЭМ!$D$10+'СЕТ СН'!$H$5-'СЕТ СН'!$H$20</f>
        <v>3272.0020229400002</v>
      </c>
      <c r="G104" s="36">
        <f>SUMIFS(СВЦЭМ!$C$33:$C$776,СВЦЭМ!$A$33:$A$776,$A104,СВЦЭМ!$B$33:$B$776,G$83)+'СЕТ СН'!$H$12+СВЦЭМ!$D$10+'СЕТ СН'!$H$5-'СЕТ СН'!$H$20</f>
        <v>3275.91577869</v>
      </c>
      <c r="H104" s="36">
        <f>SUMIFS(СВЦЭМ!$C$33:$C$776,СВЦЭМ!$A$33:$A$776,$A104,СВЦЭМ!$B$33:$B$776,H$83)+'СЕТ СН'!$H$12+СВЦЭМ!$D$10+'СЕТ СН'!$H$5-'СЕТ СН'!$H$20</f>
        <v>3278.3159163400001</v>
      </c>
      <c r="I104" s="36">
        <f>SUMIFS(СВЦЭМ!$C$33:$C$776,СВЦЭМ!$A$33:$A$776,$A104,СВЦЭМ!$B$33:$B$776,I$83)+'СЕТ СН'!$H$12+СВЦЭМ!$D$10+'СЕТ СН'!$H$5-'СЕТ СН'!$H$20</f>
        <v>3277.75568062</v>
      </c>
      <c r="J104" s="36">
        <f>SUMIFS(СВЦЭМ!$C$33:$C$776,СВЦЭМ!$A$33:$A$776,$A104,СВЦЭМ!$B$33:$B$776,J$83)+'СЕТ СН'!$H$12+СВЦЭМ!$D$10+'СЕТ СН'!$H$5-'СЕТ СН'!$H$20</f>
        <v>3258.2914279800002</v>
      </c>
      <c r="K104" s="36">
        <f>SUMIFS(СВЦЭМ!$C$33:$C$776,СВЦЭМ!$A$33:$A$776,$A104,СВЦЭМ!$B$33:$B$776,K$83)+'СЕТ СН'!$H$12+СВЦЭМ!$D$10+'СЕТ СН'!$H$5-'СЕТ СН'!$H$20</f>
        <v>3221.40143098</v>
      </c>
      <c r="L104" s="36">
        <f>SUMIFS(СВЦЭМ!$C$33:$C$776,СВЦЭМ!$A$33:$A$776,$A104,СВЦЭМ!$B$33:$B$776,L$83)+'СЕТ СН'!$H$12+СВЦЭМ!$D$10+'СЕТ СН'!$H$5-'СЕТ СН'!$H$20</f>
        <v>3203.71953265</v>
      </c>
      <c r="M104" s="36">
        <f>SUMIFS(СВЦЭМ!$C$33:$C$776,СВЦЭМ!$A$33:$A$776,$A104,СВЦЭМ!$B$33:$B$776,M$83)+'СЕТ СН'!$H$12+СВЦЭМ!$D$10+'СЕТ СН'!$H$5-'СЕТ СН'!$H$20</f>
        <v>3194.1109111300002</v>
      </c>
      <c r="N104" s="36">
        <f>SUMIFS(СВЦЭМ!$C$33:$C$776,СВЦЭМ!$A$33:$A$776,$A104,СВЦЭМ!$B$33:$B$776,N$83)+'СЕТ СН'!$H$12+СВЦЭМ!$D$10+'СЕТ СН'!$H$5-'СЕТ СН'!$H$20</f>
        <v>3192.2869878299998</v>
      </c>
      <c r="O104" s="36">
        <f>SUMIFS(СВЦЭМ!$C$33:$C$776,СВЦЭМ!$A$33:$A$776,$A104,СВЦЭМ!$B$33:$B$776,O$83)+'СЕТ СН'!$H$12+СВЦЭМ!$D$10+'СЕТ СН'!$H$5-'СЕТ СН'!$H$20</f>
        <v>3199.4035534300001</v>
      </c>
      <c r="P104" s="36">
        <f>SUMIFS(СВЦЭМ!$C$33:$C$776,СВЦЭМ!$A$33:$A$776,$A104,СВЦЭМ!$B$33:$B$776,P$83)+'СЕТ СН'!$H$12+СВЦЭМ!$D$10+'СЕТ СН'!$H$5-'СЕТ СН'!$H$20</f>
        <v>3204.99805272</v>
      </c>
      <c r="Q104" s="36">
        <f>SUMIFS(СВЦЭМ!$C$33:$C$776,СВЦЭМ!$A$33:$A$776,$A104,СВЦЭМ!$B$33:$B$776,Q$83)+'СЕТ СН'!$H$12+СВЦЭМ!$D$10+'СЕТ СН'!$H$5-'СЕТ СН'!$H$20</f>
        <v>3202.8642100799998</v>
      </c>
      <c r="R104" s="36">
        <f>SUMIFS(СВЦЭМ!$C$33:$C$776,СВЦЭМ!$A$33:$A$776,$A104,СВЦЭМ!$B$33:$B$776,R$83)+'СЕТ СН'!$H$12+СВЦЭМ!$D$10+'СЕТ СН'!$H$5-'СЕТ СН'!$H$20</f>
        <v>3155.2742877199998</v>
      </c>
      <c r="S104" s="36">
        <f>SUMIFS(СВЦЭМ!$C$33:$C$776,СВЦЭМ!$A$33:$A$776,$A104,СВЦЭМ!$B$33:$B$776,S$83)+'СЕТ СН'!$H$12+СВЦЭМ!$D$10+'СЕТ СН'!$H$5-'СЕТ СН'!$H$20</f>
        <v>3125.0836897200002</v>
      </c>
      <c r="T104" s="36">
        <f>SUMIFS(СВЦЭМ!$C$33:$C$776,СВЦЭМ!$A$33:$A$776,$A104,СВЦЭМ!$B$33:$B$776,T$83)+'СЕТ СН'!$H$12+СВЦЭМ!$D$10+'СЕТ СН'!$H$5-'СЕТ СН'!$H$20</f>
        <v>3126.0752819999998</v>
      </c>
      <c r="U104" s="36">
        <f>SUMIFS(СВЦЭМ!$C$33:$C$776,СВЦЭМ!$A$33:$A$776,$A104,СВЦЭМ!$B$33:$B$776,U$83)+'СЕТ СН'!$H$12+СВЦЭМ!$D$10+'СЕТ СН'!$H$5-'СЕТ СН'!$H$20</f>
        <v>3111.1325214500002</v>
      </c>
      <c r="V104" s="36">
        <f>SUMIFS(СВЦЭМ!$C$33:$C$776,СВЦЭМ!$A$33:$A$776,$A104,СВЦЭМ!$B$33:$B$776,V$83)+'СЕТ СН'!$H$12+СВЦЭМ!$D$10+'СЕТ СН'!$H$5-'СЕТ СН'!$H$20</f>
        <v>3100.6051315099999</v>
      </c>
      <c r="W104" s="36">
        <f>SUMIFS(СВЦЭМ!$C$33:$C$776,СВЦЭМ!$A$33:$A$776,$A104,СВЦЭМ!$B$33:$B$776,W$83)+'СЕТ СН'!$H$12+СВЦЭМ!$D$10+'СЕТ СН'!$H$5-'СЕТ СН'!$H$20</f>
        <v>3113.0606717400001</v>
      </c>
      <c r="X104" s="36">
        <f>SUMIFS(СВЦЭМ!$C$33:$C$776,СВЦЭМ!$A$33:$A$776,$A104,СВЦЭМ!$B$33:$B$776,X$83)+'СЕТ СН'!$H$12+СВЦЭМ!$D$10+'СЕТ СН'!$H$5-'СЕТ СН'!$H$20</f>
        <v>3129.2984673400001</v>
      </c>
      <c r="Y104" s="36">
        <f>SUMIFS(СВЦЭМ!$C$33:$C$776,СВЦЭМ!$A$33:$A$776,$A104,СВЦЭМ!$B$33:$B$776,Y$83)+'СЕТ СН'!$H$12+СВЦЭМ!$D$10+'СЕТ СН'!$H$5-'СЕТ СН'!$H$20</f>
        <v>3205.2507858899999</v>
      </c>
    </row>
    <row r="105" spans="1:25" ht="15.75" x14ac:dyDescent="0.2">
      <c r="A105" s="35">
        <f t="shared" si="2"/>
        <v>43668</v>
      </c>
      <c r="B105" s="36">
        <f>SUMIFS(СВЦЭМ!$C$33:$C$776,СВЦЭМ!$A$33:$A$776,$A105,СВЦЭМ!$B$33:$B$776,B$83)+'СЕТ СН'!$H$12+СВЦЭМ!$D$10+'СЕТ СН'!$H$5-'СЕТ СН'!$H$20</f>
        <v>3232.8938356899998</v>
      </c>
      <c r="C105" s="36">
        <f>SUMIFS(СВЦЭМ!$C$33:$C$776,СВЦЭМ!$A$33:$A$776,$A105,СВЦЭМ!$B$33:$B$776,C$83)+'СЕТ СН'!$H$12+СВЦЭМ!$D$10+'СЕТ СН'!$H$5-'СЕТ СН'!$H$20</f>
        <v>3282.4062775399998</v>
      </c>
      <c r="D105" s="36">
        <f>SUMIFS(СВЦЭМ!$C$33:$C$776,СВЦЭМ!$A$33:$A$776,$A105,СВЦЭМ!$B$33:$B$776,D$83)+'СЕТ СН'!$H$12+СВЦЭМ!$D$10+'СЕТ СН'!$H$5-'СЕТ СН'!$H$20</f>
        <v>3309.3876322300002</v>
      </c>
      <c r="E105" s="36">
        <f>SUMIFS(СВЦЭМ!$C$33:$C$776,СВЦЭМ!$A$33:$A$776,$A105,СВЦЭМ!$B$33:$B$776,E$83)+'СЕТ СН'!$H$12+СВЦЭМ!$D$10+'СЕТ СН'!$H$5-'СЕТ СН'!$H$20</f>
        <v>3308.91247647</v>
      </c>
      <c r="F105" s="36">
        <f>SUMIFS(СВЦЭМ!$C$33:$C$776,СВЦЭМ!$A$33:$A$776,$A105,СВЦЭМ!$B$33:$B$776,F$83)+'СЕТ СН'!$H$12+СВЦЭМ!$D$10+'СЕТ СН'!$H$5-'СЕТ СН'!$H$20</f>
        <v>3304.4859571300003</v>
      </c>
      <c r="G105" s="36">
        <f>SUMIFS(СВЦЭМ!$C$33:$C$776,СВЦЭМ!$A$33:$A$776,$A105,СВЦЭМ!$B$33:$B$776,G$83)+'СЕТ СН'!$H$12+СВЦЭМ!$D$10+'СЕТ СН'!$H$5-'СЕТ СН'!$H$20</f>
        <v>3289.80910971</v>
      </c>
      <c r="H105" s="36">
        <f>SUMIFS(СВЦЭМ!$C$33:$C$776,СВЦЭМ!$A$33:$A$776,$A105,СВЦЭМ!$B$33:$B$776,H$83)+'СЕТ СН'!$H$12+СВЦЭМ!$D$10+'СЕТ СН'!$H$5-'СЕТ СН'!$H$20</f>
        <v>3259.6096527300001</v>
      </c>
      <c r="I105" s="36">
        <f>SUMIFS(СВЦЭМ!$C$33:$C$776,СВЦЭМ!$A$33:$A$776,$A105,СВЦЭМ!$B$33:$B$776,I$83)+'СЕТ СН'!$H$12+СВЦЭМ!$D$10+'СЕТ СН'!$H$5-'СЕТ СН'!$H$20</f>
        <v>3247.5313976699999</v>
      </c>
      <c r="J105" s="36">
        <f>SUMIFS(СВЦЭМ!$C$33:$C$776,СВЦЭМ!$A$33:$A$776,$A105,СВЦЭМ!$B$33:$B$776,J$83)+'СЕТ СН'!$H$12+СВЦЭМ!$D$10+'СЕТ СН'!$H$5-'СЕТ СН'!$H$20</f>
        <v>3255.4707262900001</v>
      </c>
      <c r="K105" s="36">
        <f>SUMIFS(СВЦЭМ!$C$33:$C$776,СВЦЭМ!$A$33:$A$776,$A105,СВЦЭМ!$B$33:$B$776,K$83)+'СЕТ СН'!$H$12+СВЦЭМ!$D$10+'СЕТ СН'!$H$5-'СЕТ СН'!$H$20</f>
        <v>3260.77338904</v>
      </c>
      <c r="L105" s="36">
        <f>SUMIFS(СВЦЭМ!$C$33:$C$776,СВЦЭМ!$A$33:$A$776,$A105,СВЦЭМ!$B$33:$B$776,L$83)+'СЕТ СН'!$H$12+СВЦЭМ!$D$10+'СЕТ СН'!$H$5-'СЕТ СН'!$H$20</f>
        <v>3260.5080142900001</v>
      </c>
      <c r="M105" s="36">
        <f>SUMIFS(СВЦЭМ!$C$33:$C$776,СВЦЭМ!$A$33:$A$776,$A105,СВЦЭМ!$B$33:$B$776,M$83)+'СЕТ СН'!$H$12+СВЦЭМ!$D$10+'СЕТ СН'!$H$5-'СЕТ СН'!$H$20</f>
        <v>3253.1125804799999</v>
      </c>
      <c r="N105" s="36">
        <f>SUMIFS(СВЦЭМ!$C$33:$C$776,СВЦЭМ!$A$33:$A$776,$A105,СВЦЭМ!$B$33:$B$776,N$83)+'СЕТ СН'!$H$12+СВЦЭМ!$D$10+'СЕТ СН'!$H$5-'СЕТ СН'!$H$20</f>
        <v>3240.9850504200003</v>
      </c>
      <c r="O105" s="36">
        <f>SUMIFS(СВЦЭМ!$C$33:$C$776,СВЦЭМ!$A$33:$A$776,$A105,СВЦЭМ!$B$33:$B$776,O$83)+'СЕТ СН'!$H$12+СВЦЭМ!$D$10+'СЕТ СН'!$H$5-'СЕТ СН'!$H$20</f>
        <v>3241.4025677499999</v>
      </c>
      <c r="P105" s="36">
        <f>SUMIFS(СВЦЭМ!$C$33:$C$776,СВЦЭМ!$A$33:$A$776,$A105,СВЦЭМ!$B$33:$B$776,P$83)+'СЕТ СН'!$H$12+СВЦЭМ!$D$10+'СЕТ СН'!$H$5-'СЕТ СН'!$H$20</f>
        <v>3249.3431126700002</v>
      </c>
      <c r="Q105" s="36">
        <f>SUMIFS(СВЦЭМ!$C$33:$C$776,СВЦЭМ!$A$33:$A$776,$A105,СВЦЭМ!$B$33:$B$776,Q$83)+'СЕТ СН'!$H$12+СВЦЭМ!$D$10+'СЕТ СН'!$H$5-'СЕТ СН'!$H$20</f>
        <v>3257.4922326800001</v>
      </c>
      <c r="R105" s="36">
        <f>SUMIFS(СВЦЭМ!$C$33:$C$776,СВЦЭМ!$A$33:$A$776,$A105,СВЦЭМ!$B$33:$B$776,R$83)+'СЕТ СН'!$H$12+СВЦЭМ!$D$10+'СЕТ СН'!$H$5-'СЕТ СН'!$H$20</f>
        <v>3207.6738779100001</v>
      </c>
      <c r="S105" s="36">
        <f>SUMIFS(СВЦЭМ!$C$33:$C$776,СВЦЭМ!$A$33:$A$776,$A105,СВЦЭМ!$B$33:$B$776,S$83)+'СЕТ СН'!$H$12+СВЦЭМ!$D$10+'СЕТ СН'!$H$5-'СЕТ СН'!$H$20</f>
        <v>3179.6057630200003</v>
      </c>
      <c r="T105" s="36">
        <f>SUMIFS(СВЦЭМ!$C$33:$C$776,СВЦЭМ!$A$33:$A$776,$A105,СВЦЭМ!$B$33:$B$776,T$83)+'СЕТ СН'!$H$12+СВЦЭМ!$D$10+'СЕТ СН'!$H$5-'СЕТ СН'!$H$20</f>
        <v>3179.49113704</v>
      </c>
      <c r="U105" s="36">
        <f>SUMIFS(СВЦЭМ!$C$33:$C$776,СВЦЭМ!$A$33:$A$776,$A105,СВЦЭМ!$B$33:$B$776,U$83)+'СЕТ СН'!$H$12+СВЦЭМ!$D$10+'СЕТ СН'!$H$5-'СЕТ СН'!$H$20</f>
        <v>3178.0577585700003</v>
      </c>
      <c r="V105" s="36">
        <f>SUMIFS(СВЦЭМ!$C$33:$C$776,СВЦЭМ!$A$33:$A$776,$A105,СВЦЭМ!$B$33:$B$776,V$83)+'СЕТ СН'!$H$12+СВЦЭМ!$D$10+'СЕТ СН'!$H$5-'СЕТ СН'!$H$20</f>
        <v>3176.28836275</v>
      </c>
      <c r="W105" s="36">
        <f>SUMIFS(СВЦЭМ!$C$33:$C$776,СВЦЭМ!$A$33:$A$776,$A105,СВЦЭМ!$B$33:$B$776,W$83)+'СЕТ СН'!$H$12+СВЦЭМ!$D$10+'СЕТ СН'!$H$5-'СЕТ СН'!$H$20</f>
        <v>3189.1415758100002</v>
      </c>
      <c r="X105" s="36">
        <f>SUMIFS(СВЦЭМ!$C$33:$C$776,СВЦЭМ!$A$33:$A$776,$A105,СВЦЭМ!$B$33:$B$776,X$83)+'СЕТ СН'!$H$12+СВЦЭМ!$D$10+'СЕТ СН'!$H$5-'СЕТ СН'!$H$20</f>
        <v>3214.67980661</v>
      </c>
      <c r="Y105" s="36">
        <f>SUMIFS(СВЦЭМ!$C$33:$C$776,СВЦЭМ!$A$33:$A$776,$A105,СВЦЭМ!$B$33:$B$776,Y$83)+'СЕТ СН'!$H$12+СВЦЭМ!$D$10+'СЕТ СН'!$H$5-'СЕТ СН'!$H$20</f>
        <v>3317.6844064500001</v>
      </c>
    </row>
    <row r="106" spans="1:25" ht="15.75" x14ac:dyDescent="0.2">
      <c r="A106" s="35">
        <f t="shared" si="2"/>
        <v>43669</v>
      </c>
      <c r="B106" s="36">
        <f>SUMIFS(СВЦЭМ!$C$33:$C$776,СВЦЭМ!$A$33:$A$776,$A106,СВЦЭМ!$B$33:$B$776,B$83)+'СЕТ СН'!$H$12+СВЦЭМ!$D$10+'СЕТ СН'!$H$5-'СЕТ СН'!$H$20</f>
        <v>3323.3147078100001</v>
      </c>
      <c r="C106" s="36">
        <f>SUMIFS(СВЦЭМ!$C$33:$C$776,СВЦЭМ!$A$33:$A$776,$A106,СВЦЭМ!$B$33:$B$776,C$83)+'СЕТ СН'!$H$12+СВЦЭМ!$D$10+'СЕТ СН'!$H$5-'СЕТ СН'!$H$20</f>
        <v>3368.2794082099999</v>
      </c>
      <c r="D106" s="36">
        <f>SUMIFS(СВЦЭМ!$C$33:$C$776,СВЦЭМ!$A$33:$A$776,$A106,СВЦЭМ!$B$33:$B$776,D$83)+'СЕТ СН'!$H$12+СВЦЭМ!$D$10+'СЕТ СН'!$H$5-'СЕТ СН'!$H$20</f>
        <v>3399.90436314</v>
      </c>
      <c r="E106" s="36">
        <f>SUMIFS(СВЦЭМ!$C$33:$C$776,СВЦЭМ!$A$33:$A$776,$A106,СВЦЭМ!$B$33:$B$776,E$83)+'СЕТ СН'!$H$12+СВЦЭМ!$D$10+'СЕТ СН'!$H$5-'СЕТ СН'!$H$20</f>
        <v>3412.3823638600002</v>
      </c>
      <c r="F106" s="36">
        <f>SUMIFS(СВЦЭМ!$C$33:$C$776,СВЦЭМ!$A$33:$A$776,$A106,СВЦЭМ!$B$33:$B$776,F$83)+'СЕТ СН'!$H$12+СВЦЭМ!$D$10+'СЕТ СН'!$H$5-'СЕТ СН'!$H$20</f>
        <v>3412.9368128699998</v>
      </c>
      <c r="G106" s="36">
        <f>SUMIFS(СВЦЭМ!$C$33:$C$776,СВЦЭМ!$A$33:$A$776,$A106,СВЦЭМ!$B$33:$B$776,G$83)+'СЕТ СН'!$H$12+СВЦЭМ!$D$10+'СЕТ СН'!$H$5-'СЕТ СН'!$H$20</f>
        <v>3391.5231384500003</v>
      </c>
      <c r="H106" s="36">
        <f>SUMIFS(СВЦЭМ!$C$33:$C$776,СВЦЭМ!$A$33:$A$776,$A106,СВЦЭМ!$B$33:$B$776,H$83)+'СЕТ СН'!$H$12+СВЦЭМ!$D$10+'СЕТ СН'!$H$5-'СЕТ СН'!$H$20</f>
        <v>3357.1641060699999</v>
      </c>
      <c r="I106" s="36">
        <f>SUMIFS(СВЦЭМ!$C$33:$C$776,СВЦЭМ!$A$33:$A$776,$A106,СВЦЭМ!$B$33:$B$776,I$83)+'СЕТ СН'!$H$12+СВЦЭМ!$D$10+'СЕТ СН'!$H$5-'СЕТ СН'!$H$20</f>
        <v>3311.73806418</v>
      </c>
      <c r="J106" s="36">
        <f>SUMIFS(СВЦЭМ!$C$33:$C$776,СВЦЭМ!$A$33:$A$776,$A106,СВЦЭМ!$B$33:$B$776,J$83)+'СЕТ СН'!$H$12+СВЦЭМ!$D$10+'СЕТ СН'!$H$5-'СЕТ СН'!$H$20</f>
        <v>3291.67657113</v>
      </c>
      <c r="K106" s="36">
        <f>SUMIFS(СВЦЭМ!$C$33:$C$776,СВЦЭМ!$A$33:$A$776,$A106,СВЦЭМ!$B$33:$B$776,K$83)+'СЕТ СН'!$H$12+СВЦЭМ!$D$10+'СЕТ СН'!$H$5-'СЕТ СН'!$H$20</f>
        <v>3234.51337711</v>
      </c>
      <c r="L106" s="36">
        <f>SUMIFS(СВЦЭМ!$C$33:$C$776,СВЦЭМ!$A$33:$A$776,$A106,СВЦЭМ!$B$33:$B$776,L$83)+'СЕТ СН'!$H$12+СВЦЭМ!$D$10+'СЕТ СН'!$H$5-'СЕТ СН'!$H$20</f>
        <v>3241.41181551</v>
      </c>
      <c r="M106" s="36">
        <f>SUMIFS(СВЦЭМ!$C$33:$C$776,СВЦЭМ!$A$33:$A$776,$A106,СВЦЭМ!$B$33:$B$776,M$83)+'СЕТ СН'!$H$12+СВЦЭМ!$D$10+'СЕТ СН'!$H$5-'СЕТ СН'!$H$20</f>
        <v>3248.56193145</v>
      </c>
      <c r="N106" s="36">
        <f>SUMIFS(СВЦЭМ!$C$33:$C$776,СВЦЭМ!$A$33:$A$776,$A106,СВЦЭМ!$B$33:$B$776,N$83)+'СЕТ СН'!$H$12+СВЦЭМ!$D$10+'СЕТ СН'!$H$5-'СЕТ СН'!$H$20</f>
        <v>3254.0057864800001</v>
      </c>
      <c r="O106" s="36">
        <f>SUMIFS(СВЦЭМ!$C$33:$C$776,СВЦЭМ!$A$33:$A$776,$A106,СВЦЭМ!$B$33:$B$776,O$83)+'СЕТ СН'!$H$12+СВЦЭМ!$D$10+'СЕТ СН'!$H$5-'СЕТ СН'!$H$20</f>
        <v>3265.0722951100001</v>
      </c>
      <c r="P106" s="36">
        <f>SUMIFS(СВЦЭМ!$C$33:$C$776,СВЦЭМ!$A$33:$A$776,$A106,СВЦЭМ!$B$33:$B$776,P$83)+'СЕТ СН'!$H$12+СВЦЭМ!$D$10+'СЕТ СН'!$H$5-'СЕТ СН'!$H$20</f>
        <v>3267.2417618099998</v>
      </c>
      <c r="Q106" s="36">
        <f>SUMIFS(СВЦЭМ!$C$33:$C$776,СВЦЭМ!$A$33:$A$776,$A106,СВЦЭМ!$B$33:$B$776,Q$83)+'СЕТ СН'!$H$12+СВЦЭМ!$D$10+'СЕТ СН'!$H$5-'СЕТ СН'!$H$20</f>
        <v>3272.79711107</v>
      </c>
      <c r="R106" s="36">
        <f>SUMIFS(СВЦЭМ!$C$33:$C$776,СВЦЭМ!$A$33:$A$776,$A106,СВЦЭМ!$B$33:$B$776,R$83)+'СЕТ СН'!$H$12+СВЦЭМ!$D$10+'СЕТ СН'!$H$5-'СЕТ СН'!$H$20</f>
        <v>3220.8274254299999</v>
      </c>
      <c r="S106" s="36">
        <f>SUMIFS(СВЦЭМ!$C$33:$C$776,СВЦЭМ!$A$33:$A$776,$A106,СВЦЭМ!$B$33:$B$776,S$83)+'СЕТ СН'!$H$12+СВЦЭМ!$D$10+'СЕТ СН'!$H$5-'СЕТ СН'!$H$20</f>
        <v>3187.0838390399999</v>
      </c>
      <c r="T106" s="36">
        <f>SUMIFS(СВЦЭМ!$C$33:$C$776,СВЦЭМ!$A$33:$A$776,$A106,СВЦЭМ!$B$33:$B$776,T$83)+'СЕТ СН'!$H$12+СВЦЭМ!$D$10+'СЕТ СН'!$H$5-'СЕТ СН'!$H$20</f>
        <v>3185.0976643100003</v>
      </c>
      <c r="U106" s="36">
        <f>SUMIFS(СВЦЭМ!$C$33:$C$776,СВЦЭМ!$A$33:$A$776,$A106,СВЦЭМ!$B$33:$B$776,U$83)+'СЕТ СН'!$H$12+СВЦЭМ!$D$10+'СЕТ СН'!$H$5-'СЕТ СН'!$H$20</f>
        <v>3186.05729496</v>
      </c>
      <c r="V106" s="36">
        <f>SUMIFS(СВЦЭМ!$C$33:$C$776,СВЦЭМ!$A$33:$A$776,$A106,СВЦЭМ!$B$33:$B$776,V$83)+'СЕТ СН'!$H$12+СВЦЭМ!$D$10+'СЕТ СН'!$H$5-'СЕТ СН'!$H$20</f>
        <v>3189.6799510999999</v>
      </c>
      <c r="W106" s="36">
        <f>SUMIFS(СВЦЭМ!$C$33:$C$776,СВЦЭМ!$A$33:$A$776,$A106,СВЦЭМ!$B$33:$B$776,W$83)+'СЕТ СН'!$H$12+СВЦЭМ!$D$10+'СЕТ СН'!$H$5-'СЕТ СН'!$H$20</f>
        <v>3187.6727197700002</v>
      </c>
      <c r="X106" s="36">
        <f>SUMIFS(СВЦЭМ!$C$33:$C$776,СВЦЭМ!$A$33:$A$776,$A106,СВЦЭМ!$B$33:$B$776,X$83)+'СЕТ СН'!$H$12+СВЦЭМ!$D$10+'СЕТ СН'!$H$5-'СЕТ СН'!$H$20</f>
        <v>3187.40579957</v>
      </c>
      <c r="Y106" s="36">
        <f>SUMIFS(СВЦЭМ!$C$33:$C$776,СВЦЭМ!$A$33:$A$776,$A106,СВЦЭМ!$B$33:$B$776,Y$83)+'СЕТ СН'!$H$12+СВЦЭМ!$D$10+'СЕТ СН'!$H$5-'СЕТ СН'!$H$20</f>
        <v>3227.6894070600001</v>
      </c>
    </row>
    <row r="107" spans="1:25" ht="15.75" x14ac:dyDescent="0.2">
      <c r="A107" s="35">
        <f t="shared" si="2"/>
        <v>43670</v>
      </c>
      <c r="B107" s="36">
        <f>SUMIFS(СВЦЭМ!$C$33:$C$776,СВЦЭМ!$A$33:$A$776,$A107,СВЦЭМ!$B$33:$B$776,B$83)+'СЕТ СН'!$H$12+СВЦЭМ!$D$10+'СЕТ СН'!$H$5-'СЕТ СН'!$H$20</f>
        <v>3268.8166484799999</v>
      </c>
      <c r="C107" s="36">
        <f>SUMIFS(СВЦЭМ!$C$33:$C$776,СВЦЭМ!$A$33:$A$776,$A107,СВЦЭМ!$B$33:$B$776,C$83)+'СЕТ СН'!$H$12+СВЦЭМ!$D$10+'СЕТ СН'!$H$5-'СЕТ СН'!$H$20</f>
        <v>3296.3481677</v>
      </c>
      <c r="D107" s="36">
        <f>SUMIFS(СВЦЭМ!$C$33:$C$776,СВЦЭМ!$A$33:$A$776,$A107,СВЦЭМ!$B$33:$B$776,D$83)+'СЕТ СН'!$H$12+СВЦЭМ!$D$10+'СЕТ СН'!$H$5-'СЕТ СН'!$H$20</f>
        <v>3328.9859909300003</v>
      </c>
      <c r="E107" s="36">
        <f>SUMIFS(СВЦЭМ!$C$33:$C$776,СВЦЭМ!$A$33:$A$776,$A107,СВЦЭМ!$B$33:$B$776,E$83)+'СЕТ СН'!$H$12+СВЦЭМ!$D$10+'СЕТ СН'!$H$5-'СЕТ СН'!$H$20</f>
        <v>3345.39702777</v>
      </c>
      <c r="F107" s="36">
        <f>SUMIFS(СВЦЭМ!$C$33:$C$776,СВЦЭМ!$A$33:$A$776,$A107,СВЦЭМ!$B$33:$B$776,F$83)+'СЕТ СН'!$H$12+СВЦЭМ!$D$10+'СЕТ СН'!$H$5-'СЕТ СН'!$H$20</f>
        <v>3340.3208281400002</v>
      </c>
      <c r="G107" s="36">
        <f>SUMIFS(СВЦЭМ!$C$33:$C$776,СВЦЭМ!$A$33:$A$776,$A107,СВЦЭМ!$B$33:$B$776,G$83)+'СЕТ СН'!$H$12+СВЦЭМ!$D$10+'СЕТ СН'!$H$5-'СЕТ СН'!$H$20</f>
        <v>3337.0836184999998</v>
      </c>
      <c r="H107" s="36">
        <f>SUMIFS(СВЦЭМ!$C$33:$C$776,СВЦЭМ!$A$33:$A$776,$A107,СВЦЭМ!$B$33:$B$776,H$83)+'СЕТ СН'!$H$12+СВЦЭМ!$D$10+'СЕТ СН'!$H$5-'СЕТ СН'!$H$20</f>
        <v>3310.7221310200002</v>
      </c>
      <c r="I107" s="36">
        <f>SUMIFS(СВЦЭМ!$C$33:$C$776,СВЦЭМ!$A$33:$A$776,$A107,СВЦЭМ!$B$33:$B$776,I$83)+'СЕТ СН'!$H$12+СВЦЭМ!$D$10+'СЕТ СН'!$H$5-'СЕТ СН'!$H$20</f>
        <v>3287.2781485200003</v>
      </c>
      <c r="J107" s="36">
        <f>SUMIFS(СВЦЭМ!$C$33:$C$776,СВЦЭМ!$A$33:$A$776,$A107,СВЦЭМ!$B$33:$B$776,J$83)+'СЕТ СН'!$H$12+СВЦЭМ!$D$10+'СЕТ СН'!$H$5-'СЕТ СН'!$H$20</f>
        <v>3276.77025938</v>
      </c>
      <c r="K107" s="36">
        <f>SUMIFS(СВЦЭМ!$C$33:$C$776,СВЦЭМ!$A$33:$A$776,$A107,СВЦЭМ!$B$33:$B$776,K$83)+'СЕТ СН'!$H$12+СВЦЭМ!$D$10+'СЕТ СН'!$H$5-'СЕТ СН'!$H$20</f>
        <v>3277.0259560899999</v>
      </c>
      <c r="L107" s="36">
        <f>SUMIFS(СВЦЭМ!$C$33:$C$776,СВЦЭМ!$A$33:$A$776,$A107,СВЦЭМ!$B$33:$B$776,L$83)+'СЕТ СН'!$H$12+СВЦЭМ!$D$10+'СЕТ СН'!$H$5-'СЕТ СН'!$H$20</f>
        <v>3281.9484494100002</v>
      </c>
      <c r="M107" s="36">
        <f>SUMIFS(СВЦЭМ!$C$33:$C$776,СВЦЭМ!$A$33:$A$776,$A107,СВЦЭМ!$B$33:$B$776,M$83)+'СЕТ СН'!$H$12+СВЦЭМ!$D$10+'СЕТ СН'!$H$5-'СЕТ СН'!$H$20</f>
        <v>3293.7792372499998</v>
      </c>
      <c r="N107" s="36">
        <f>SUMIFS(СВЦЭМ!$C$33:$C$776,СВЦЭМ!$A$33:$A$776,$A107,СВЦЭМ!$B$33:$B$776,N$83)+'СЕТ СН'!$H$12+СВЦЭМ!$D$10+'СЕТ СН'!$H$5-'СЕТ СН'!$H$20</f>
        <v>3291.75127303</v>
      </c>
      <c r="O107" s="36">
        <f>SUMIFS(СВЦЭМ!$C$33:$C$776,СВЦЭМ!$A$33:$A$776,$A107,СВЦЭМ!$B$33:$B$776,O$83)+'СЕТ СН'!$H$12+СВЦЭМ!$D$10+'СЕТ СН'!$H$5-'СЕТ СН'!$H$20</f>
        <v>3297.91576764</v>
      </c>
      <c r="P107" s="36">
        <f>SUMIFS(СВЦЭМ!$C$33:$C$776,СВЦЭМ!$A$33:$A$776,$A107,СВЦЭМ!$B$33:$B$776,P$83)+'СЕТ СН'!$H$12+СВЦЭМ!$D$10+'СЕТ СН'!$H$5-'СЕТ СН'!$H$20</f>
        <v>3300.25978872</v>
      </c>
      <c r="Q107" s="36">
        <f>SUMIFS(СВЦЭМ!$C$33:$C$776,СВЦЭМ!$A$33:$A$776,$A107,СВЦЭМ!$B$33:$B$776,Q$83)+'СЕТ СН'!$H$12+СВЦЭМ!$D$10+'СЕТ СН'!$H$5-'СЕТ СН'!$H$20</f>
        <v>3308.0242517000001</v>
      </c>
      <c r="R107" s="36">
        <f>SUMIFS(СВЦЭМ!$C$33:$C$776,СВЦЭМ!$A$33:$A$776,$A107,СВЦЭМ!$B$33:$B$776,R$83)+'СЕТ СН'!$H$12+СВЦЭМ!$D$10+'СЕТ СН'!$H$5-'СЕТ СН'!$H$20</f>
        <v>3245.4028902099999</v>
      </c>
      <c r="S107" s="36">
        <f>SUMIFS(СВЦЭМ!$C$33:$C$776,СВЦЭМ!$A$33:$A$776,$A107,СВЦЭМ!$B$33:$B$776,S$83)+'СЕТ СН'!$H$12+СВЦЭМ!$D$10+'СЕТ СН'!$H$5-'СЕТ СН'!$H$20</f>
        <v>3230.9561353999998</v>
      </c>
      <c r="T107" s="36">
        <f>SUMIFS(СВЦЭМ!$C$33:$C$776,СВЦЭМ!$A$33:$A$776,$A107,СВЦЭМ!$B$33:$B$776,T$83)+'СЕТ СН'!$H$12+СВЦЭМ!$D$10+'СЕТ СН'!$H$5-'СЕТ СН'!$H$20</f>
        <v>3237.09300407</v>
      </c>
      <c r="U107" s="36">
        <f>SUMIFS(СВЦЭМ!$C$33:$C$776,СВЦЭМ!$A$33:$A$776,$A107,СВЦЭМ!$B$33:$B$776,U$83)+'СЕТ СН'!$H$12+СВЦЭМ!$D$10+'СЕТ СН'!$H$5-'СЕТ СН'!$H$20</f>
        <v>3222.1004795899998</v>
      </c>
      <c r="V107" s="36">
        <f>SUMIFS(СВЦЭМ!$C$33:$C$776,СВЦЭМ!$A$33:$A$776,$A107,СВЦЭМ!$B$33:$B$776,V$83)+'СЕТ СН'!$H$12+СВЦЭМ!$D$10+'СЕТ СН'!$H$5-'СЕТ СН'!$H$20</f>
        <v>3230.7138140500001</v>
      </c>
      <c r="W107" s="36">
        <f>SUMIFS(СВЦЭМ!$C$33:$C$776,СВЦЭМ!$A$33:$A$776,$A107,СВЦЭМ!$B$33:$B$776,W$83)+'СЕТ СН'!$H$12+СВЦЭМ!$D$10+'СЕТ СН'!$H$5-'СЕТ СН'!$H$20</f>
        <v>3238.9673524700002</v>
      </c>
      <c r="X107" s="36">
        <f>SUMIFS(СВЦЭМ!$C$33:$C$776,СВЦЭМ!$A$33:$A$776,$A107,СВЦЭМ!$B$33:$B$776,X$83)+'СЕТ СН'!$H$12+СВЦЭМ!$D$10+'СЕТ СН'!$H$5-'СЕТ СН'!$H$20</f>
        <v>3223.26093846</v>
      </c>
      <c r="Y107" s="36">
        <f>SUMIFS(СВЦЭМ!$C$33:$C$776,СВЦЭМ!$A$33:$A$776,$A107,СВЦЭМ!$B$33:$B$776,Y$83)+'СЕТ СН'!$H$12+СВЦЭМ!$D$10+'СЕТ СН'!$H$5-'СЕТ СН'!$H$20</f>
        <v>3265.26816684</v>
      </c>
    </row>
    <row r="108" spans="1:25" ht="15.75" x14ac:dyDescent="0.2">
      <c r="A108" s="35">
        <f t="shared" si="2"/>
        <v>43671</v>
      </c>
      <c r="B108" s="36">
        <f>SUMIFS(СВЦЭМ!$C$33:$C$776,СВЦЭМ!$A$33:$A$776,$A108,СВЦЭМ!$B$33:$B$776,B$83)+'СЕТ СН'!$H$12+СВЦЭМ!$D$10+'СЕТ СН'!$H$5-'СЕТ СН'!$H$20</f>
        <v>3337.29208741</v>
      </c>
      <c r="C108" s="36">
        <f>SUMIFS(СВЦЭМ!$C$33:$C$776,СВЦЭМ!$A$33:$A$776,$A108,СВЦЭМ!$B$33:$B$776,C$83)+'СЕТ СН'!$H$12+СВЦЭМ!$D$10+'СЕТ СН'!$H$5-'СЕТ СН'!$H$20</f>
        <v>3359.9042073199998</v>
      </c>
      <c r="D108" s="36">
        <f>SUMIFS(СВЦЭМ!$C$33:$C$776,СВЦЭМ!$A$33:$A$776,$A108,СВЦЭМ!$B$33:$B$776,D$83)+'СЕТ СН'!$H$12+СВЦЭМ!$D$10+'СЕТ СН'!$H$5-'СЕТ СН'!$H$20</f>
        <v>3332.7347276999999</v>
      </c>
      <c r="E108" s="36">
        <f>SUMIFS(СВЦЭМ!$C$33:$C$776,СВЦЭМ!$A$33:$A$776,$A108,СВЦЭМ!$B$33:$B$776,E$83)+'СЕТ СН'!$H$12+СВЦЭМ!$D$10+'СЕТ СН'!$H$5-'СЕТ СН'!$H$20</f>
        <v>3334.2378408300001</v>
      </c>
      <c r="F108" s="36">
        <f>SUMIFS(СВЦЭМ!$C$33:$C$776,СВЦЭМ!$A$33:$A$776,$A108,СВЦЭМ!$B$33:$B$776,F$83)+'СЕТ СН'!$H$12+СВЦЭМ!$D$10+'СЕТ СН'!$H$5-'СЕТ СН'!$H$20</f>
        <v>3316.3607380100002</v>
      </c>
      <c r="G108" s="36">
        <f>SUMIFS(СВЦЭМ!$C$33:$C$776,СВЦЭМ!$A$33:$A$776,$A108,СВЦЭМ!$B$33:$B$776,G$83)+'СЕТ СН'!$H$12+СВЦЭМ!$D$10+'СЕТ СН'!$H$5-'СЕТ СН'!$H$20</f>
        <v>3328.2636249799998</v>
      </c>
      <c r="H108" s="36">
        <f>SUMIFS(СВЦЭМ!$C$33:$C$776,СВЦЭМ!$A$33:$A$776,$A108,СВЦЭМ!$B$33:$B$776,H$83)+'СЕТ СН'!$H$12+СВЦЭМ!$D$10+'СЕТ СН'!$H$5-'СЕТ СН'!$H$20</f>
        <v>3351.2528770399999</v>
      </c>
      <c r="I108" s="36">
        <f>SUMIFS(СВЦЭМ!$C$33:$C$776,СВЦЭМ!$A$33:$A$776,$A108,СВЦЭМ!$B$33:$B$776,I$83)+'СЕТ СН'!$H$12+СВЦЭМ!$D$10+'СЕТ СН'!$H$5-'СЕТ СН'!$H$20</f>
        <v>3393.5823920299999</v>
      </c>
      <c r="J108" s="36">
        <f>SUMIFS(СВЦЭМ!$C$33:$C$776,СВЦЭМ!$A$33:$A$776,$A108,СВЦЭМ!$B$33:$B$776,J$83)+'СЕТ СН'!$H$12+СВЦЭМ!$D$10+'СЕТ СН'!$H$5-'СЕТ СН'!$H$20</f>
        <v>3406.3958798900003</v>
      </c>
      <c r="K108" s="36">
        <f>SUMIFS(СВЦЭМ!$C$33:$C$776,СВЦЭМ!$A$33:$A$776,$A108,СВЦЭМ!$B$33:$B$776,K$83)+'СЕТ СН'!$H$12+СВЦЭМ!$D$10+'СЕТ СН'!$H$5-'СЕТ СН'!$H$20</f>
        <v>3382.7747351600001</v>
      </c>
      <c r="L108" s="36">
        <f>SUMIFS(СВЦЭМ!$C$33:$C$776,СВЦЭМ!$A$33:$A$776,$A108,СВЦЭМ!$B$33:$B$776,L$83)+'СЕТ СН'!$H$12+СВЦЭМ!$D$10+'СЕТ СН'!$H$5-'СЕТ СН'!$H$20</f>
        <v>3372.5351372099999</v>
      </c>
      <c r="M108" s="36">
        <f>SUMIFS(СВЦЭМ!$C$33:$C$776,СВЦЭМ!$A$33:$A$776,$A108,СВЦЭМ!$B$33:$B$776,M$83)+'СЕТ СН'!$H$12+СВЦЭМ!$D$10+'СЕТ СН'!$H$5-'СЕТ СН'!$H$20</f>
        <v>3366.4006027300002</v>
      </c>
      <c r="N108" s="36">
        <f>SUMIFS(СВЦЭМ!$C$33:$C$776,СВЦЭМ!$A$33:$A$776,$A108,СВЦЭМ!$B$33:$B$776,N$83)+'СЕТ СН'!$H$12+СВЦЭМ!$D$10+'СЕТ СН'!$H$5-'СЕТ СН'!$H$20</f>
        <v>3366.5338385200002</v>
      </c>
      <c r="O108" s="36">
        <f>SUMIFS(СВЦЭМ!$C$33:$C$776,СВЦЭМ!$A$33:$A$776,$A108,СВЦЭМ!$B$33:$B$776,O$83)+'СЕТ СН'!$H$12+СВЦЭМ!$D$10+'СЕТ СН'!$H$5-'СЕТ СН'!$H$20</f>
        <v>3363.6980170900001</v>
      </c>
      <c r="P108" s="36">
        <f>SUMIFS(СВЦЭМ!$C$33:$C$776,СВЦЭМ!$A$33:$A$776,$A108,СВЦЭМ!$B$33:$B$776,P$83)+'СЕТ СН'!$H$12+СВЦЭМ!$D$10+'СЕТ СН'!$H$5-'СЕТ СН'!$H$20</f>
        <v>3368.2950483499999</v>
      </c>
      <c r="Q108" s="36">
        <f>SUMIFS(СВЦЭМ!$C$33:$C$776,СВЦЭМ!$A$33:$A$776,$A108,СВЦЭМ!$B$33:$B$776,Q$83)+'СЕТ СН'!$H$12+СВЦЭМ!$D$10+'СЕТ СН'!$H$5-'СЕТ СН'!$H$20</f>
        <v>3381.91119635</v>
      </c>
      <c r="R108" s="36">
        <f>SUMIFS(СВЦЭМ!$C$33:$C$776,СВЦЭМ!$A$33:$A$776,$A108,СВЦЭМ!$B$33:$B$776,R$83)+'СЕТ СН'!$H$12+СВЦЭМ!$D$10+'СЕТ СН'!$H$5-'СЕТ СН'!$H$20</f>
        <v>3327.9876657</v>
      </c>
      <c r="S108" s="36">
        <f>SUMIFS(СВЦЭМ!$C$33:$C$776,СВЦЭМ!$A$33:$A$776,$A108,СВЦЭМ!$B$33:$B$776,S$83)+'СЕТ СН'!$H$12+СВЦЭМ!$D$10+'СЕТ СН'!$H$5-'СЕТ СН'!$H$20</f>
        <v>3300.8794415000002</v>
      </c>
      <c r="T108" s="36">
        <f>SUMIFS(СВЦЭМ!$C$33:$C$776,СВЦЭМ!$A$33:$A$776,$A108,СВЦЭМ!$B$33:$B$776,T$83)+'СЕТ СН'!$H$12+СВЦЭМ!$D$10+'СЕТ СН'!$H$5-'СЕТ СН'!$H$20</f>
        <v>3297.63933946</v>
      </c>
      <c r="U108" s="36">
        <f>SUMIFS(СВЦЭМ!$C$33:$C$776,СВЦЭМ!$A$33:$A$776,$A108,СВЦЭМ!$B$33:$B$776,U$83)+'СЕТ СН'!$H$12+СВЦЭМ!$D$10+'СЕТ СН'!$H$5-'СЕТ СН'!$H$20</f>
        <v>3286.9699172800001</v>
      </c>
      <c r="V108" s="36">
        <f>SUMIFS(СВЦЭМ!$C$33:$C$776,СВЦЭМ!$A$33:$A$776,$A108,СВЦЭМ!$B$33:$B$776,V$83)+'СЕТ СН'!$H$12+СВЦЭМ!$D$10+'СЕТ СН'!$H$5-'СЕТ СН'!$H$20</f>
        <v>3286.1713581600002</v>
      </c>
      <c r="W108" s="36">
        <f>SUMIFS(СВЦЭМ!$C$33:$C$776,СВЦЭМ!$A$33:$A$776,$A108,СВЦЭМ!$B$33:$B$776,W$83)+'СЕТ СН'!$H$12+СВЦЭМ!$D$10+'СЕТ СН'!$H$5-'СЕТ СН'!$H$20</f>
        <v>3275.2915272199998</v>
      </c>
      <c r="X108" s="36">
        <f>SUMIFS(СВЦЭМ!$C$33:$C$776,СВЦЭМ!$A$33:$A$776,$A108,СВЦЭМ!$B$33:$B$776,X$83)+'СЕТ СН'!$H$12+СВЦЭМ!$D$10+'СЕТ СН'!$H$5-'СЕТ СН'!$H$20</f>
        <v>3273.9677241700001</v>
      </c>
      <c r="Y108" s="36">
        <f>SUMIFS(СВЦЭМ!$C$33:$C$776,СВЦЭМ!$A$33:$A$776,$A108,СВЦЭМ!$B$33:$B$776,Y$83)+'СЕТ СН'!$H$12+СВЦЭМ!$D$10+'СЕТ СН'!$H$5-'СЕТ СН'!$H$20</f>
        <v>3311.4585060099998</v>
      </c>
    </row>
    <row r="109" spans="1:25" ht="15.75" x14ac:dyDescent="0.2">
      <c r="A109" s="35">
        <f t="shared" si="2"/>
        <v>43672</v>
      </c>
      <c r="B109" s="36">
        <f>SUMIFS(СВЦЭМ!$C$33:$C$776,СВЦЭМ!$A$33:$A$776,$A109,СВЦЭМ!$B$33:$B$776,B$83)+'СЕТ СН'!$H$12+СВЦЭМ!$D$10+'СЕТ СН'!$H$5-'СЕТ СН'!$H$20</f>
        <v>3348.4051427899999</v>
      </c>
      <c r="C109" s="36">
        <f>SUMIFS(СВЦЭМ!$C$33:$C$776,СВЦЭМ!$A$33:$A$776,$A109,СВЦЭМ!$B$33:$B$776,C$83)+'СЕТ СН'!$H$12+СВЦЭМ!$D$10+'СЕТ СН'!$H$5-'СЕТ СН'!$H$20</f>
        <v>3379.7312904400001</v>
      </c>
      <c r="D109" s="36">
        <f>SUMIFS(СВЦЭМ!$C$33:$C$776,СВЦЭМ!$A$33:$A$776,$A109,СВЦЭМ!$B$33:$B$776,D$83)+'СЕТ СН'!$H$12+СВЦЭМ!$D$10+'СЕТ СН'!$H$5-'СЕТ СН'!$H$20</f>
        <v>3411.6945455599998</v>
      </c>
      <c r="E109" s="36">
        <f>SUMIFS(СВЦЭМ!$C$33:$C$776,СВЦЭМ!$A$33:$A$776,$A109,СВЦЭМ!$B$33:$B$776,E$83)+'СЕТ СН'!$H$12+СВЦЭМ!$D$10+'СЕТ СН'!$H$5-'СЕТ СН'!$H$20</f>
        <v>3418.6882466699999</v>
      </c>
      <c r="F109" s="36">
        <f>SUMIFS(СВЦЭМ!$C$33:$C$776,СВЦЭМ!$A$33:$A$776,$A109,СВЦЭМ!$B$33:$B$776,F$83)+'СЕТ СН'!$H$12+СВЦЭМ!$D$10+'СЕТ СН'!$H$5-'СЕТ СН'!$H$20</f>
        <v>3420.1451785500003</v>
      </c>
      <c r="G109" s="36">
        <f>SUMIFS(СВЦЭМ!$C$33:$C$776,СВЦЭМ!$A$33:$A$776,$A109,СВЦЭМ!$B$33:$B$776,G$83)+'СЕТ СН'!$H$12+СВЦЭМ!$D$10+'СЕТ СН'!$H$5-'СЕТ СН'!$H$20</f>
        <v>3413.55371302</v>
      </c>
      <c r="H109" s="36">
        <f>SUMIFS(СВЦЭМ!$C$33:$C$776,СВЦЭМ!$A$33:$A$776,$A109,СВЦЭМ!$B$33:$B$776,H$83)+'СЕТ СН'!$H$12+СВЦЭМ!$D$10+'СЕТ СН'!$H$5-'СЕТ СН'!$H$20</f>
        <v>3348.6618496900001</v>
      </c>
      <c r="I109" s="36">
        <f>SUMIFS(СВЦЭМ!$C$33:$C$776,СВЦЭМ!$A$33:$A$776,$A109,СВЦЭМ!$B$33:$B$776,I$83)+'СЕТ СН'!$H$12+СВЦЭМ!$D$10+'СЕТ СН'!$H$5-'СЕТ СН'!$H$20</f>
        <v>3325.7363898900003</v>
      </c>
      <c r="J109" s="36">
        <f>SUMIFS(СВЦЭМ!$C$33:$C$776,СВЦЭМ!$A$33:$A$776,$A109,СВЦЭМ!$B$33:$B$776,J$83)+'СЕТ СН'!$H$12+СВЦЭМ!$D$10+'СЕТ СН'!$H$5-'СЕТ СН'!$H$20</f>
        <v>3292.7416463899999</v>
      </c>
      <c r="K109" s="36">
        <f>SUMIFS(СВЦЭМ!$C$33:$C$776,СВЦЭМ!$A$33:$A$776,$A109,СВЦЭМ!$B$33:$B$776,K$83)+'СЕТ СН'!$H$12+СВЦЭМ!$D$10+'СЕТ СН'!$H$5-'СЕТ СН'!$H$20</f>
        <v>3275.3301636300002</v>
      </c>
      <c r="L109" s="36">
        <f>SUMIFS(СВЦЭМ!$C$33:$C$776,СВЦЭМ!$A$33:$A$776,$A109,СВЦЭМ!$B$33:$B$776,L$83)+'СЕТ СН'!$H$12+СВЦЭМ!$D$10+'СЕТ СН'!$H$5-'СЕТ СН'!$H$20</f>
        <v>3279.5925450100003</v>
      </c>
      <c r="M109" s="36">
        <f>SUMIFS(СВЦЭМ!$C$33:$C$776,СВЦЭМ!$A$33:$A$776,$A109,СВЦЭМ!$B$33:$B$776,M$83)+'СЕТ СН'!$H$12+СВЦЭМ!$D$10+'СЕТ СН'!$H$5-'СЕТ СН'!$H$20</f>
        <v>3278.0997262199999</v>
      </c>
      <c r="N109" s="36">
        <f>SUMIFS(СВЦЭМ!$C$33:$C$776,СВЦЭМ!$A$33:$A$776,$A109,СВЦЭМ!$B$33:$B$776,N$83)+'СЕТ СН'!$H$12+СВЦЭМ!$D$10+'СЕТ СН'!$H$5-'СЕТ СН'!$H$20</f>
        <v>3280.9957971600002</v>
      </c>
      <c r="O109" s="36">
        <f>SUMIFS(СВЦЭМ!$C$33:$C$776,СВЦЭМ!$A$33:$A$776,$A109,СВЦЭМ!$B$33:$B$776,O$83)+'СЕТ СН'!$H$12+СВЦЭМ!$D$10+'СЕТ СН'!$H$5-'СЕТ СН'!$H$20</f>
        <v>3280.5615868899999</v>
      </c>
      <c r="P109" s="36">
        <f>SUMIFS(СВЦЭМ!$C$33:$C$776,СВЦЭМ!$A$33:$A$776,$A109,СВЦЭМ!$B$33:$B$776,P$83)+'СЕТ СН'!$H$12+СВЦЭМ!$D$10+'СЕТ СН'!$H$5-'СЕТ СН'!$H$20</f>
        <v>3282.5702028999999</v>
      </c>
      <c r="Q109" s="36">
        <f>SUMIFS(СВЦЭМ!$C$33:$C$776,СВЦЭМ!$A$33:$A$776,$A109,СВЦЭМ!$B$33:$B$776,Q$83)+'СЕТ СН'!$H$12+СВЦЭМ!$D$10+'СЕТ СН'!$H$5-'СЕТ СН'!$H$20</f>
        <v>3286.0341423999998</v>
      </c>
      <c r="R109" s="36">
        <f>SUMIFS(СВЦЭМ!$C$33:$C$776,СВЦЭМ!$A$33:$A$776,$A109,СВЦЭМ!$B$33:$B$776,R$83)+'СЕТ СН'!$H$12+СВЦЭМ!$D$10+'СЕТ СН'!$H$5-'СЕТ СН'!$H$20</f>
        <v>3238.6200022200001</v>
      </c>
      <c r="S109" s="36">
        <f>SUMIFS(СВЦЭМ!$C$33:$C$776,СВЦЭМ!$A$33:$A$776,$A109,СВЦЭМ!$B$33:$B$776,S$83)+'СЕТ СН'!$H$12+СВЦЭМ!$D$10+'СЕТ СН'!$H$5-'СЕТ СН'!$H$20</f>
        <v>3198.2705209300002</v>
      </c>
      <c r="T109" s="36">
        <f>SUMIFS(СВЦЭМ!$C$33:$C$776,СВЦЭМ!$A$33:$A$776,$A109,СВЦЭМ!$B$33:$B$776,T$83)+'СЕТ СН'!$H$12+СВЦЭМ!$D$10+'СЕТ СН'!$H$5-'СЕТ СН'!$H$20</f>
        <v>3196.5061802600003</v>
      </c>
      <c r="U109" s="36">
        <f>SUMIFS(СВЦЭМ!$C$33:$C$776,СВЦЭМ!$A$33:$A$776,$A109,СВЦЭМ!$B$33:$B$776,U$83)+'СЕТ СН'!$H$12+СВЦЭМ!$D$10+'СЕТ СН'!$H$5-'СЕТ СН'!$H$20</f>
        <v>3195.25454769</v>
      </c>
      <c r="V109" s="36">
        <f>SUMIFS(СВЦЭМ!$C$33:$C$776,СВЦЭМ!$A$33:$A$776,$A109,СВЦЭМ!$B$33:$B$776,V$83)+'СЕТ СН'!$H$12+СВЦЭМ!$D$10+'СЕТ СН'!$H$5-'СЕТ СН'!$H$20</f>
        <v>3192.41557861</v>
      </c>
      <c r="W109" s="36">
        <f>SUMIFS(СВЦЭМ!$C$33:$C$776,СВЦЭМ!$A$33:$A$776,$A109,СВЦЭМ!$B$33:$B$776,W$83)+'СЕТ СН'!$H$12+СВЦЭМ!$D$10+'СЕТ СН'!$H$5-'СЕТ СН'!$H$20</f>
        <v>3181.46325557</v>
      </c>
      <c r="X109" s="36">
        <f>SUMIFS(СВЦЭМ!$C$33:$C$776,СВЦЭМ!$A$33:$A$776,$A109,СВЦЭМ!$B$33:$B$776,X$83)+'СЕТ СН'!$H$12+СВЦЭМ!$D$10+'СЕТ СН'!$H$5-'СЕТ СН'!$H$20</f>
        <v>3197.9661249300002</v>
      </c>
      <c r="Y109" s="36">
        <f>SUMIFS(СВЦЭМ!$C$33:$C$776,СВЦЭМ!$A$33:$A$776,$A109,СВЦЭМ!$B$33:$B$776,Y$83)+'СЕТ СН'!$H$12+СВЦЭМ!$D$10+'СЕТ СН'!$H$5-'СЕТ СН'!$H$20</f>
        <v>3226.4909925000002</v>
      </c>
    </row>
    <row r="110" spans="1:25" ht="15.75" x14ac:dyDescent="0.2">
      <c r="A110" s="35">
        <f t="shared" si="2"/>
        <v>43673</v>
      </c>
      <c r="B110" s="36">
        <f>SUMIFS(СВЦЭМ!$C$33:$C$776,СВЦЭМ!$A$33:$A$776,$A110,СВЦЭМ!$B$33:$B$776,B$83)+'СЕТ СН'!$H$12+СВЦЭМ!$D$10+'СЕТ СН'!$H$5-'СЕТ СН'!$H$20</f>
        <v>3197.16801506</v>
      </c>
      <c r="C110" s="36">
        <f>SUMIFS(СВЦЭМ!$C$33:$C$776,СВЦЭМ!$A$33:$A$776,$A110,СВЦЭМ!$B$33:$B$776,C$83)+'СЕТ СН'!$H$12+СВЦЭМ!$D$10+'СЕТ СН'!$H$5-'СЕТ СН'!$H$20</f>
        <v>3221.69420025</v>
      </c>
      <c r="D110" s="36">
        <f>SUMIFS(СВЦЭМ!$C$33:$C$776,СВЦЭМ!$A$33:$A$776,$A110,СВЦЭМ!$B$33:$B$776,D$83)+'СЕТ СН'!$H$12+СВЦЭМ!$D$10+'СЕТ СН'!$H$5-'СЕТ СН'!$H$20</f>
        <v>3233.6353090699999</v>
      </c>
      <c r="E110" s="36">
        <f>SUMIFS(СВЦЭМ!$C$33:$C$776,СВЦЭМ!$A$33:$A$776,$A110,СВЦЭМ!$B$33:$B$776,E$83)+'СЕТ СН'!$H$12+СВЦЭМ!$D$10+'СЕТ СН'!$H$5-'СЕТ СН'!$H$20</f>
        <v>3239.2510017700001</v>
      </c>
      <c r="F110" s="36">
        <f>SUMIFS(СВЦЭМ!$C$33:$C$776,СВЦЭМ!$A$33:$A$776,$A110,СВЦЭМ!$B$33:$B$776,F$83)+'СЕТ СН'!$H$12+СВЦЭМ!$D$10+'СЕТ СН'!$H$5-'СЕТ СН'!$H$20</f>
        <v>3245.1391881499999</v>
      </c>
      <c r="G110" s="36">
        <f>SUMIFS(СВЦЭМ!$C$33:$C$776,СВЦЭМ!$A$33:$A$776,$A110,СВЦЭМ!$B$33:$B$776,G$83)+'СЕТ СН'!$H$12+СВЦЭМ!$D$10+'СЕТ СН'!$H$5-'СЕТ СН'!$H$20</f>
        <v>3280.85337583</v>
      </c>
      <c r="H110" s="36">
        <f>SUMIFS(СВЦЭМ!$C$33:$C$776,СВЦЭМ!$A$33:$A$776,$A110,СВЦЭМ!$B$33:$B$776,H$83)+'СЕТ СН'!$H$12+СВЦЭМ!$D$10+'СЕТ СН'!$H$5-'СЕТ СН'!$H$20</f>
        <v>3306.2500911900001</v>
      </c>
      <c r="I110" s="36">
        <f>SUMIFS(СВЦЭМ!$C$33:$C$776,СВЦЭМ!$A$33:$A$776,$A110,СВЦЭМ!$B$33:$B$776,I$83)+'СЕТ СН'!$H$12+СВЦЭМ!$D$10+'СЕТ СН'!$H$5-'СЕТ СН'!$H$20</f>
        <v>3290.0935106900001</v>
      </c>
      <c r="J110" s="36">
        <f>SUMIFS(СВЦЭМ!$C$33:$C$776,СВЦЭМ!$A$33:$A$776,$A110,СВЦЭМ!$B$33:$B$776,J$83)+'СЕТ СН'!$H$12+СВЦЭМ!$D$10+'СЕТ СН'!$H$5-'СЕТ СН'!$H$20</f>
        <v>3294.30520161</v>
      </c>
      <c r="K110" s="36">
        <f>SUMIFS(СВЦЭМ!$C$33:$C$776,СВЦЭМ!$A$33:$A$776,$A110,СВЦЭМ!$B$33:$B$776,K$83)+'СЕТ СН'!$H$12+СВЦЭМ!$D$10+'СЕТ СН'!$H$5-'СЕТ СН'!$H$20</f>
        <v>3260.77243378</v>
      </c>
      <c r="L110" s="36">
        <f>SUMIFS(СВЦЭМ!$C$33:$C$776,СВЦЭМ!$A$33:$A$776,$A110,СВЦЭМ!$B$33:$B$776,L$83)+'СЕТ СН'!$H$12+СВЦЭМ!$D$10+'СЕТ СН'!$H$5-'СЕТ СН'!$H$20</f>
        <v>3268.9785298699999</v>
      </c>
      <c r="M110" s="36">
        <f>SUMIFS(СВЦЭМ!$C$33:$C$776,СВЦЭМ!$A$33:$A$776,$A110,СВЦЭМ!$B$33:$B$776,M$83)+'СЕТ СН'!$H$12+СВЦЭМ!$D$10+'СЕТ СН'!$H$5-'СЕТ СН'!$H$20</f>
        <v>3263.86518755</v>
      </c>
      <c r="N110" s="36">
        <f>SUMIFS(СВЦЭМ!$C$33:$C$776,СВЦЭМ!$A$33:$A$776,$A110,СВЦЭМ!$B$33:$B$776,N$83)+'СЕТ СН'!$H$12+СВЦЭМ!$D$10+'СЕТ СН'!$H$5-'СЕТ СН'!$H$20</f>
        <v>3253.6531619699999</v>
      </c>
      <c r="O110" s="36">
        <f>SUMIFS(СВЦЭМ!$C$33:$C$776,СВЦЭМ!$A$33:$A$776,$A110,СВЦЭМ!$B$33:$B$776,O$83)+'СЕТ СН'!$H$12+СВЦЭМ!$D$10+'СЕТ СН'!$H$5-'СЕТ СН'!$H$20</f>
        <v>3256.28469559</v>
      </c>
      <c r="P110" s="36">
        <f>SUMIFS(СВЦЭМ!$C$33:$C$776,СВЦЭМ!$A$33:$A$776,$A110,СВЦЭМ!$B$33:$B$776,P$83)+'СЕТ СН'!$H$12+СВЦЭМ!$D$10+'СЕТ СН'!$H$5-'СЕТ СН'!$H$20</f>
        <v>3258.8183760800002</v>
      </c>
      <c r="Q110" s="36">
        <f>SUMIFS(СВЦЭМ!$C$33:$C$776,СВЦЭМ!$A$33:$A$776,$A110,СВЦЭМ!$B$33:$B$776,Q$83)+'СЕТ СН'!$H$12+СВЦЭМ!$D$10+'СЕТ СН'!$H$5-'СЕТ СН'!$H$20</f>
        <v>3252.5606479600001</v>
      </c>
      <c r="R110" s="36">
        <f>SUMIFS(СВЦЭМ!$C$33:$C$776,СВЦЭМ!$A$33:$A$776,$A110,СВЦЭМ!$B$33:$B$776,R$83)+'СЕТ СН'!$H$12+СВЦЭМ!$D$10+'СЕТ СН'!$H$5-'СЕТ СН'!$H$20</f>
        <v>3218.2414837599999</v>
      </c>
      <c r="S110" s="36">
        <f>SUMIFS(СВЦЭМ!$C$33:$C$776,СВЦЭМ!$A$33:$A$776,$A110,СВЦЭМ!$B$33:$B$776,S$83)+'СЕТ СН'!$H$12+СВЦЭМ!$D$10+'СЕТ СН'!$H$5-'СЕТ СН'!$H$20</f>
        <v>3203.8936912700001</v>
      </c>
      <c r="T110" s="36">
        <f>SUMIFS(СВЦЭМ!$C$33:$C$776,СВЦЭМ!$A$33:$A$776,$A110,СВЦЭМ!$B$33:$B$776,T$83)+'СЕТ СН'!$H$12+СВЦЭМ!$D$10+'СЕТ СН'!$H$5-'СЕТ СН'!$H$20</f>
        <v>3193.2045195400001</v>
      </c>
      <c r="U110" s="36">
        <f>SUMIFS(СВЦЭМ!$C$33:$C$776,СВЦЭМ!$A$33:$A$776,$A110,СВЦЭМ!$B$33:$B$776,U$83)+'СЕТ СН'!$H$12+СВЦЭМ!$D$10+'СЕТ СН'!$H$5-'СЕТ СН'!$H$20</f>
        <v>3183.0591218200002</v>
      </c>
      <c r="V110" s="36">
        <f>SUMIFS(СВЦЭМ!$C$33:$C$776,СВЦЭМ!$A$33:$A$776,$A110,СВЦЭМ!$B$33:$B$776,V$83)+'СЕТ СН'!$H$12+СВЦЭМ!$D$10+'СЕТ СН'!$H$5-'СЕТ СН'!$H$20</f>
        <v>3182.5717942800002</v>
      </c>
      <c r="W110" s="36">
        <f>SUMIFS(СВЦЭМ!$C$33:$C$776,СВЦЭМ!$A$33:$A$776,$A110,СВЦЭМ!$B$33:$B$776,W$83)+'СЕТ СН'!$H$12+СВЦЭМ!$D$10+'СЕТ СН'!$H$5-'СЕТ СН'!$H$20</f>
        <v>3189.86255811</v>
      </c>
      <c r="X110" s="36">
        <f>SUMIFS(СВЦЭМ!$C$33:$C$776,СВЦЭМ!$A$33:$A$776,$A110,СВЦЭМ!$B$33:$B$776,X$83)+'СЕТ СН'!$H$12+СВЦЭМ!$D$10+'СЕТ СН'!$H$5-'СЕТ СН'!$H$20</f>
        <v>3182.25205826</v>
      </c>
      <c r="Y110" s="36">
        <f>SUMIFS(СВЦЭМ!$C$33:$C$776,СВЦЭМ!$A$33:$A$776,$A110,СВЦЭМ!$B$33:$B$776,Y$83)+'СЕТ СН'!$H$12+СВЦЭМ!$D$10+'СЕТ СН'!$H$5-'СЕТ СН'!$H$20</f>
        <v>3232.50453113</v>
      </c>
    </row>
    <row r="111" spans="1:25" ht="15.75" x14ac:dyDescent="0.2">
      <c r="A111" s="35">
        <f t="shared" si="2"/>
        <v>43674</v>
      </c>
      <c r="B111" s="36">
        <f>SUMIFS(СВЦЭМ!$C$33:$C$776,СВЦЭМ!$A$33:$A$776,$A111,СВЦЭМ!$B$33:$B$776,B$83)+'СЕТ СН'!$H$12+СВЦЭМ!$D$10+'СЕТ СН'!$H$5-'СЕТ СН'!$H$20</f>
        <v>3213.7817763100002</v>
      </c>
      <c r="C111" s="36">
        <f>SUMIFS(СВЦЭМ!$C$33:$C$776,СВЦЭМ!$A$33:$A$776,$A111,СВЦЭМ!$B$33:$B$776,C$83)+'СЕТ СН'!$H$12+СВЦЭМ!$D$10+'СЕТ СН'!$H$5-'СЕТ СН'!$H$20</f>
        <v>3250.3202669500001</v>
      </c>
      <c r="D111" s="36">
        <f>SUMIFS(СВЦЭМ!$C$33:$C$776,СВЦЭМ!$A$33:$A$776,$A111,СВЦЭМ!$B$33:$B$776,D$83)+'СЕТ СН'!$H$12+СВЦЭМ!$D$10+'СЕТ СН'!$H$5-'СЕТ СН'!$H$20</f>
        <v>3266.7609705100003</v>
      </c>
      <c r="E111" s="36">
        <f>SUMIFS(СВЦЭМ!$C$33:$C$776,СВЦЭМ!$A$33:$A$776,$A111,СВЦЭМ!$B$33:$B$776,E$83)+'СЕТ СН'!$H$12+СВЦЭМ!$D$10+'СЕТ СН'!$H$5-'СЕТ СН'!$H$20</f>
        <v>3275.5666192500003</v>
      </c>
      <c r="F111" s="36">
        <f>SUMIFS(СВЦЭМ!$C$33:$C$776,СВЦЭМ!$A$33:$A$776,$A111,СВЦЭМ!$B$33:$B$776,F$83)+'СЕТ СН'!$H$12+СВЦЭМ!$D$10+'СЕТ СН'!$H$5-'СЕТ СН'!$H$20</f>
        <v>3285.6035842700003</v>
      </c>
      <c r="G111" s="36">
        <f>SUMIFS(СВЦЭМ!$C$33:$C$776,СВЦЭМ!$A$33:$A$776,$A111,СВЦЭМ!$B$33:$B$776,G$83)+'СЕТ СН'!$H$12+СВЦЭМ!$D$10+'СЕТ СН'!$H$5-'СЕТ СН'!$H$20</f>
        <v>3276.3191259499999</v>
      </c>
      <c r="H111" s="36">
        <f>SUMIFS(СВЦЭМ!$C$33:$C$776,СВЦЭМ!$A$33:$A$776,$A111,СВЦЭМ!$B$33:$B$776,H$83)+'СЕТ СН'!$H$12+СВЦЭМ!$D$10+'СЕТ СН'!$H$5-'СЕТ СН'!$H$20</f>
        <v>3268.42314399</v>
      </c>
      <c r="I111" s="36">
        <f>SUMIFS(СВЦЭМ!$C$33:$C$776,СВЦЭМ!$A$33:$A$776,$A111,СВЦЭМ!$B$33:$B$776,I$83)+'СЕТ СН'!$H$12+СВЦЭМ!$D$10+'СЕТ СН'!$H$5-'СЕТ СН'!$H$20</f>
        <v>3258.7277949899999</v>
      </c>
      <c r="J111" s="36">
        <f>SUMIFS(СВЦЭМ!$C$33:$C$776,СВЦЭМ!$A$33:$A$776,$A111,СВЦЭМ!$B$33:$B$776,J$83)+'СЕТ СН'!$H$12+СВЦЭМ!$D$10+'СЕТ СН'!$H$5-'СЕТ СН'!$H$20</f>
        <v>3269.36322393</v>
      </c>
      <c r="K111" s="36">
        <f>SUMIFS(СВЦЭМ!$C$33:$C$776,СВЦЭМ!$A$33:$A$776,$A111,СВЦЭМ!$B$33:$B$776,K$83)+'СЕТ СН'!$H$12+СВЦЭМ!$D$10+'СЕТ СН'!$H$5-'СЕТ СН'!$H$20</f>
        <v>3252.4665251699998</v>
      </c>
      <c r="L111" s="36">
        <f>SUMIFS(СВЦЭМ!$C$33:$C$776,СВЦЭМ!$A$33:$A$776,$A111,СВЦЭМ!$B$33:$B$776,L$83)+'СЕТ СН'!$H$12+СВЦЭМ!$D$10+'СЕТ СН'!$H$5-'СЕТ СН'!$H$20</f>
        <v>3276.4026155800002</v>
      </c>
      <c r="M111" s="36">
        <f>SUMIFS(СВЦЭМ!$C$33:$C$776,СВЦЭМ!$A$33:$A$776,$A111,СВЦЭМ!$B$33:$B$776,M$83)+'СЕТ СН'!$H$12+СВЦЭМ!$D$10+'СЕТ СН'!$H$5-'СЕТ СН'!$H$20</f>
        <v>3276.3234746500002</v>
      </c>
      <c r="N111" s="36">
        <f>SUMIFS(СВЦЭМ!$C$33:$C$776,СВЦЭМ!$A$33:$A$776,$A111,СВЦЭМ!$B$33:$B$776,N$83)+'СЕТ СН'!$H$12+СВЦЭМ!$D$10+'СЕТ СН'!$H$5-'СЕТ СН'!$H$20</f>
        <v>3274.6172523499999</v>
      </c>
      <c r="O111" s="36">
        <f>SUMIFS(СВЦЭМ!$C$33:$C$776,СВЦЭМ!$A$33:$A$776,$A111,СВЦЭМ!$B$33:$B$776,O$83)+'СЕТ СН'!$H$12+СВЦЭМ!$D$10+'СЕТ СН'!$H$5-'СЕТ СН'!$H$20</f>
        <v>3273.5208288399999</v>
      </c>
      <c r="P111" s="36">
        <f>SUMIFS(СВЦЭМ!$C$33:$C$776,СВЦЭМ!$A$33:$A$776,$A111,СВЦЭМ!$B$33:$B$776,P$83)+'СЕТ СН'!$H$12+СВЦЭМ!$D$10+'СЕТ СН'!$H$5-'СЕТ СН'!$H$20</f>
        <v>3271.9473481499999</v>
      </c>
      <c r="Q111" s="36">
        <f>SUMIFS(СВЦЭМ!$C$33:$C$776,СВЦЭМ!$A$33:$A$776,$A111,СВЦЭМ!$B$33:$B$776,Q$83)+'СЕТ СН'!$H$12+СВЦЭМ!$D$10+'СЕТ СН'!$H$5-'СЕТ СН'!$H$20</f>
        <v>3267.2294846599998</v>
      </c>
      <c r="R111" s="36">
        <f>SUMIFS(СВЦЭМ!$C$33:$C$776,СВЦЭМ!$A$33:$A$776,$A111,СВЦЭМ!$B$33:$B$776,R$83)+'СЕТ СН'!$H$12+СВЦЭМ!$D$10+'СЕТ СН'!$H$5-'СЕТ СН'!$H$20</f>
        <v>3226.1628091100001</v>
      </c>
      <c r="S111" s="36">
        <f>SUMIFS(СВЦЭМ!$C$33:$C$776,СВЦЭМ!$A$33:$A$776,$A111,СВЦЭМ!$B$33:$B$776,S$83)+'СЕТ СН'!$H$12+СВЦЭМ!$D$10+'СЕТ СН'!$H$5-'СЕТ СН'!$H$20</f>
        <v>3210.3072276900002</v>
      </c>
      <c r="T111" s="36">
        <f>SUMIFS(СВЦЭМ!$C$33:$C$776,СВЦЭМ!$A$33:$A$776,$A111,СВЦЭМ!$B$33:$B$776,T$83)+'СЕТ СН'!$H$12+СВЦЭМ!$D$10+'СЕТ СН'!$H$5-'СЕТ СН'!$H$20</f>
        <v>3207.7210978200001</v>
      </c>
      <c r="U111" s="36">
        <f>SUMIFS(СВЦЭМ!$C$33:$C$776,СВЦЭМ!$A$33:$A$776,$A111,СВЦЭМ!$B$33:$B$776,U$83)+'СЕТ СН'!$H$12+СВЦЭМ!$D$10+'СЕТ СН'!$H$5-'СЕТ СН'!$H$20</f>
        <v>3198.5162667100003</v>
      </c>
      <c r="V111" s="36">
        <f>SUMIFS(СВЦЭМ!$C$33:$C$776,СВЦЭМ!$A$33:$A$776,$A111,СВЦЭМ!$B$33:$B$776,V$83)+'СЕТ СН'!$H$12+СВЦЭМ!$D$10+'СЕТ СН'!$H$5-'СЕТ СН'!$H$20</f>
        <v>3193.1454256799998</v>
      </c>
      <c r="W111" s="36">
        <f>SUMIFS(СВЦЭМ!$C$33:$C$776,СВЦЭМ!$A$33:$A$776,$A111,СВЦЭМ!$B$33:$B$776,W$83)+'СЕТ СН'!$H$12+СВЦЭМ!$D$10+'СЕТ СН'!$H$5-'СЕТ СН'!$H$20</f>
        <v>3201.3566338600003</v>
      </c>
      <c r="X111" s="36">
        <f>SUMIFS(СВЦЭМ!$C$33:$C$776,СВЦЭМ!$A$33:$A$776,$A111,СВЦЭМ!$B$33:$B$776,X$83)+'СЕТ СН'!$H$12+СВЦЭМ!$D$10+'СЕТ СН'!$H$5-'СЕТ СН'!$H$20</f>
        <v>3182.5226348800002</v>
      </c>
      <c r="Y111" s="36">
        <f>SUMIFS(СВЦЭМ!$C$33:$C$776,СВЦЭМ!$A$33:$A$776,$A111,СВЦЭМ!$B$33:$B$776,Y$83)+'СЕТ СН'!$H$12+СВЦЭМ!$D$10+'СЕТ СН'!$H$5-'СЕТ СН'!$H$20</f>
        <v>3206.45751088</v>
      </c>
    </row>
    <row r="112" spans="1:25" ht="15.75" x14ac:dyDescent="0.2">
      <c r="A112" s="35">
        <f t="shared" si="2"/>
        <v>43675</v>
      </c>
      <c r="B112" s="36">
        <f>SUMIFS(СВЦЭМ!$C$33:$C$776,СВЦЭМ!$A$33:$A$776,$A112,СВЦЭМ!$B$33:$B$776,B$83)+'СЕТ СН'!$H$12+СВЦЭМ!$D$10+'СЕТ СН'!$H$5-'СЕТ СН'!$H$20</f>
        <v>3259.7983054400001</v>
      </c>
      <c r="C112" s="36">
        <f>SUMIFS(СВЦЭМ!$C$33:$C$776,СВЦЭМ!$A$33:$A$776,$A112,СВЦЭМ!$B$33:$B$776,C$83)+'СЕТ СН'!$H$12+СВЦЭМ!$D$10+'СЕТ СН'!$H$5-'СЕТ СН'!$H$20</f>
        <v>3269.3550719599998</v>
      </c>
      <c r="D112" s="36">
        <f>SUMIFS(СВЦЭМ!$C$33:$C$776,СВЦЭМ!$A$33:$A$776,$A112,СВЦЭМ!$B$33:$B$776,D$83)+'СЕТ СН'!$H$12+СВЦЭМ!$D$10+'СЕТ СН'!$H$5-'СЕТ СН'!$H$20</f>
        <v>3268.8065574399998</v>
      </c>
      <c r="E112" s="36">
        <f>SUMIFS(СВЦЭМ!$C$33:$C$776,СВЦЭМ!$A$33:$A$776,$A112,СВЦЭМ!$B$33:$B$776,E$83)+'СЕТ СН'!$H$12+СВЦЭМ!$D$10+'СЕТ СН'!$H$5-'СЕТ СН'!$H$20</f>
        <v>3275.3340268299999</v>
      </c>
      <c r="F112" s="36">
        <f>SUMIFS(СВЦЭМ!$C$33:$C$776,СВЦЭМ!$A$33:$A$776,$A112,СВЦЭМ!$B$33:$B$776,F$83)+'СЕТ СН'!$H$12+СВЦЭМ!$D$10+'СЕТ СН'!$H$5-'СЕТ СН'!$H$20</f>
        <v>3303.55336485</v>
      </c>
      <c r="G112" s="36">
        <f>SUMIFS(СВЦЭМ!$C$33:$C$776,СВЦЭМ!$A$33:$A$776,$A112,СВЦЭМ!$B$33:$B$776,G$83)+'СЕТ СН'!$H$12+СВЦЭМ!$D$10+'СЕТ СН'!$H$5-'СЕТ СН'!$H$20</f>
        <v>3284.3459458000002</v>
      </c>
      <c r="H112" s="36">
        <f>SUMIFS(СВЦЭМ!$C$33:$C$776,СВЦЭМ!$A$33:$A$776,$A112,СВЦЭМ!$B$33:$B$776,H$83)+'СЕТ СН'!$H$12+СВЦЭМ!$D$10+'СЕТ СН'!$H$5-'СЕТ СН'!$H$20</f>
        <v>3260.3669962399999</v>
      </c>
      <c r="I112" s="36">
        <f>SUMIFS(СВЦЭМ!$C$33:$C$776,СВЦЭМ!$A$33:$A$776,$A112,СВЦЭМ!$B$33:$B$776,I$83)+'СЕТ СН'!$H$12+СВЦЭМ!$D$10+'СЕТ СН'!$H$5-'СЕТ СН'!$H$20</f>
        <v>3255.29859764</v>
      </c>
      <c r="J112" s="36">
        <f>SUMIFS(СВЦЭМ!$C$33:$C$776,СВЦЭМ!$A$33:$A$776,$A112,СВЦЭМ!$B$33:$B$776,J$83)+'СЕТ СН'!$H$12+СВЦЭМ!$D$10+'СЕТ СН'!$H$5-'СЕТ СН'!$H$20</f>
        <v>3218.1427496300003</v>
      </c>
      <c r="K112" s="36">
        <f>SUMIFS(СВЦЭМ!$C$33:$C$776,СВЦЭМ!$A$33:$A$776,$A112,СВЦЭМ!$B$33:$B$776,K$83)+'СЕТ СН'!$H$12+СВЦЭМ!$D$10+'СЕТ СН'!$H$5-'СЕТ СН'!$H$20</f>
        <v>3215.1408597700001</v>
      </c>
      <c r="L112" s="36">
        <f>SUMIFS(СВЦЭМ!$C$33:$C$776,СВЦЭМ!$A$33:$A$776,$A112,СВЦЭМ!$B$33:$B$776,L$83)+'СЕТ СН'!$H$12+СВЦЭМ!$D$10+'СЕТ СН'!$H$5-'СЕТ СН'!$H$20</f>
        <v>3217.7446604900001</v>
      </c>
      <c r="M112" s="36">
        <f>SUMIFS(СВЦЭМ!$C$33:$C$776,СВЦЭМ!$A$33:$A$776,$A112,СВЦЭМ!$B$33:$B$776,M$83)+'СЕТ СН'!$H$12+СВЦЭМ!$D$10+'СЕТ СН'!$H$5-'СЕТ СН'!$H$20</f>
        <v>3218.8779950799999</v>
      </c>
      <c r="N112" s="36">
        <f>SUMIFS(СВЦЭМ!$C$33:$C$776,СВЦЭМ!$A$33:$A$776,$A112,СВЦЭМ!$B$33:$B$776,N$83)+'СЕТ СН'!$H$12+СВЦЭМ!$D$10+'СЕТ СН'!$H$5-'СЕТ СН'!$H$20</f>
        <v>3211.8103561400003</v>
      </c>
      <c r="O112" s="36">
        <f>SUMIFS(СВЦЭМ!$C$33:$C$776,СВЦЭМ!$A$33:$A$776,$A112,СВЦЭМ!$B$33:$B$776,O$83)+'СЕТ СН'!$H$12+СВЦЭМ!$D$10+'СЕТ СН'!$H$5-'СЕТ СН'!$H$20</f>
        <v>3219.6086945300003</v>
      </c>
      <c r="P112" s="36">
        <f>SUMIFS(СВЦЭМ!$C$33:$C$776,СВЦЭМ!$A$33:$A$776,$A112,СВЦЭМ!$B$33:$B$776,P$83)+'СЕТ СН'!$H$12+СВЦЭМ!$D$10+'СЕТ СН'!$H$5-'СЕТ СН'!$H$20</f>
        <v>3218.4542640899999</v>
      </c>
      <c r="Q112" s="36">
        <f>SUMIFS(СВЦЭМ!$C$33:$C$776,СВЦЭМ!$A$33:$A$776,$A112,СВЦЭМ!$B$33:$B$776,Q$83)+'СЕТ СН'!$H$12+СВЦЭМ!$D$10+'СЕТ СН'!$H$5-'СЕТ СН'!$H$20</f>
        <v>3215.59215361</v>
      </c>
      <c r="R112" s="36">
        <f>SUMIFS(СВЦЭМ!$C$33:$C$776,СВЦЭМ!$A$33:$A$776,$A112,СВЦЭМ!$B$33:$B$776,R$83)+'СЕТ СН'!$H$12+СВЦЭМ!$D$10+'СЕТ СН'!$H$5-'СЕТ СН'!$H$20</f>
        <v>3171.4682693499999</v>
      </c>
      <c r="S112" s="36">
        <f>SUMIFS(СВЦЭМ!$C$33:$C$776,СВЦЭМ!$A$33:$A$776,$A112,СВЦЭМ!$B$33:$B$776,S$83)+'СЕТ СН'!$H$12+СВЦЭМ!$D$10+'СЕТ СН'!$H$5-'СЕТ СН'!$H$20</f>
        <v>3149.4501146900002</v>
      </c>
      <c r="T112" s="36">
        <f>SUMIFS(СВЦЭМ!$C$33:$C$776,СВЦЭМ!$A$33:$A$776,$A112,СВЦЭМ!$B$33:$B$776,T$83)+'СЕТ СН'!$H$12+СВЦЭМ!$D$10+'СЕТ СН'!$H$5-'СЕТ СН'!$H$20</f>
        <v>3153.5572963700001</v>
      </c>
      <c r="U112" s="36">
        <f>SUMIFS(СВЦЭМ!$C$33:$C$776,СВЦЭМ!$A$33:$A$776,$A112,СВЦЭМ!$B$33:$B$776,U$83)+'СЕТ СН'!$H$12+СВЦЭМ!$D$10+'СЕТ СН'!$H$5-'СЕТ СН'!$H$20</f>
        <v>3155.1278745099999</v>
      </c>
      <c r="V112" s="36">
        <f>SUMIFS(СВЦЭМ!$C$33:$C$776,СВЦЭМ!$A$33:$A$776,$A112,СВЦЭМ!$B$33:$B$776,V$83)+'СЕТ СН'!$H$12+СВЦЭМ!$D$10+'СЕТ СН'!$H$5-'СЕТ СН'!$H$20</f>
        <v>3162.0915058700002</v>
      </c>
      <c r="W112" s="36">
        <f>SUMIFS(СВЦЭМ!$C$33:$C$776,СВЦЭМ!$A$33:$A$776,$A112,СВЦЭМ!$B$33:$B$776,W$83)+'СЕТ СН'!$H$12+СВЦЭМ!$D$10+'СЕТ СН'!$H$5-'СЕТ СН'!$H$20</f>
        <v>3157.2493707499998</v>
      </c>
      <c r="X112" s="36">
        <f>SUMIFS(СВЦЭМ!$C$33:$C$776,СВЦЭМ!$A$33:$A$776,$A112,СВЦЭМ!$B$33:$B$776,X$83)+'СЕТ СН'!$H$12+СВЦЭМ!$D$10+'СЕТ СН'!$H$5-'СЕТ СН'!$H$20</f>
        <v>3147.8063970600001</v>
      </c>
      <c r="Y112" s="36">
        <f>SUMIFS(СВЦЭМ!$C$33:$C$776,СВЦЭМ!$A$33:$A$776,$A112,СВЦЭМ!$B$33:$B$776,Y$83)+'СЕТ СН'!$H$12+СВЦЭМ!$D$10+'СЕТ СН'!$H$5-'СЕТ СН'!$H$20</f>
        <v>3224.1728707800003</v>
      </c>
    </row>
    <row r="113" spans="1:27" ht="15.75" x14ac:dyDescent="0.2">
      <c r="A113" s="35">
        <f t="shared" si="2"/>
        <v>43676</v>
      </c>
      <c r="B113" s="36">
        <f>SUMIFS(СВЦЭМ!$C$33:$C$776,СВЦЭМ!$A$33:$A$776,$A113,СВЦЭМ!$B$33:$B$776,B$83)+'СЕТ СН'!$H$12+СВЦЭМ!$D$10+'СЕТ СН'!$H$5-'СЕТ СН'!$H$20</f>
        <v>3279.5863495200001</v>
      </c>
      <c r="C113" s="36">
        <f>SUMIFS(СВЦЭМ!$C$33:$C$776,СВЦЭМ!$A$33:$A$776,$A113,СВЦЭМ!$B$33:$B$776,C$83)+'СЕТ СН'!$H$12+СВЦЭМ!$D$10+'СЕТ СН'!$H$5-'СЕТ СН'!$H$20</f>
        <v>3283.60370668</v>
      </c>
      <c r="D113" s="36">
        <f>SUMIFS(СВЦЭМ!$C$33:$C$776,СВЦЭМ!$A$33:$A$776,$A113,СВЦЭМ!$B$33:$B$776,D$83)+'СЕТ СН'!$H$12+СВЦЭМ!$D$10+'СЕТ СН'!$H$5-'СЕТ СН'!$H$20</f>
        <v>3283.1379596000002</v>
      </c>
      <c r="E113" s="36">
        <f>SUMIFS(СВЦЭМ!$C$33:$C$776,СВЦЭМ!$A$33:$A$776,$A113,СВЦЭМ!$B$33:$B$776,E$83)+'СЕТ СН'!$H$12+СВЦЭМ!$D$10+'СЕТ СН'!$H$5-'СЕТ СН'!$H$20</f>
        <v>3306.96972938</v>
      </c>
      <c r="F113" s="36">
        <f>SUMIFS(СВЦЭМ!$C$33:$C$776,СВЦЭМ!$A$33:$A$776,$A113,СВЦЭМ!$B$33:$B$776,F$83)+'СЕТ СН'!$H$12+СВЦЭМ!$D$10+'СЕТ СН'!$H$5-'СЕТ СН'!$H$20</f>
        <v>3309.9880973500003</v>
      </c>
      <c r="G113" s="36">
        <f>SUMIFS(СВЦЭМ!$C$33:$C$776,СВЦЭМ!$A$33:$A$776,$A113,СВЦЭМ!$B$33:$B$776,G$83)+'СЕТ СН'!$H$12+СВЦЭМ!$D$10+'СЕТ СН'!$H$5-'СЕТ СН'!$H$20</f>
        <v>3302.7240192999998</v>
      </c>
      <c r="H113" s="36">
        <f>SUMIFS(СВЦЭМ!$C$33:$C$776,СВЦЭМ!$A$33:$A$776,$A113,СВЦЭМ!$B$33:$B$776,H$83)+'СЕТ СН'!$H$12+СВЦЭМ!$D$10+'СЕТ СН'!$H$5-'СЕТ СН'!$H$20</f>
        <v>3302.04419818</v>
      </c>
      <c r="I113" s="36">
        <f>SUMIFS(СВЦЭМ!$C$33:$C$776,СВЦЭМ!$A$33:$A$776,$A113,СВЦЭМ!$B$33:$B$776,I$83)+'СЕТ СН'!$H$12+СВЦЭМ!$D$10+'СЕТ СН'!$H$5-'СЕТ СН'!$H$20</f>
        <v>3243.0817405500002</v>
      </c>
      <c r="J113" s="36">
        <f>SUMIFS(СВЦЭМ!$C$33:$C$776,СВЦЭМ!$A$33:$A$776,$A113,СВЦЭМ!$B$33:$B$776,J$83)+'СЕТ СН'!$H$12+СВЦЭМ!$D$10+'СЕТ СН'!$H$5-'СЕТ СН'!$H$20</f>
        <v>3213.5186207000002</v>
      </c>
      <c r="K113" s="36">
        <f>SUMIFS(СВЦЭМ!$C$33:$C$776,СВЦЭМ!$A$33:$A$776,$A113,СВЦЭМ!$B$33:$B$776,K$83)+'СЕТ СН'!$H$12+СВЦЭМ!$D$10+'СЕТ СН'!$H$5-'СЕТ СН'!$H$20</f>
        <v>3239.3318752300002</v>
      </c>
      <c r="L113" s="36">
        <f>SUMIFS(СВЦЭМ!$C$33:$C$776,СВЦЭМ!$A$33:$A$776,$A113,СВЦЭМ!$B$33:$B$776,L$83)+'СЕТ СН'!$H$12+СВЦЭМ!$D$10+'СЕТ СН'!$H$5-'СЕТ СН'!$H$20</f>
        <v>3246.7306515499999</v>
      </c>
      <c r="M113" s="36">
        <f>SUMIFS(СВЦЭМ!$C$33:$C$776,СВЦЭМ!$A$33:$A$776,$A113,СВЦЭМ!$B$33:$B$776,M$83)+'СЕТ СН'!$H$12+СВЦЭМ!$D$10+'СЕТ СН'!$H$5-'СЕТ СН'!$H$20</f>
        <v>3244.7208005399998</v>
      </c>
      <c r="N113" s="36">
        <f>SUMIFS(СВЦЭМ!$C$33:$C$776,СВЦЭМ!$A$33:$A$776,$A113,СВЦЭМ!$B$33:$B$776,N$83)+'СЕТ СН'!$H$12+СВЦЭМ!$D$10+'СЕТ СН'!$H$5-'СЕТ СН'!$H$20</f>
        <v>3243.94682749</v>
      </c>
      <c r="O113" s="36">
        <f>SUMIFS(СВЦЭМ!$C$33:$C$776,СВЦЭМ!$A$33:$A$776,$A113,СВЦЭМ!$B$33:$B$776,O$83)+'СЕТ СН'!$H$12+СВЦЭМ!$D$10+'СЕТ СН'!$H$5-'СЕТ СН'!$H$20</f>
        <v>3246.0982245800001</v>
      </c>
      <c r="P113" s="36">
        <f>SUMIFS(СВЦЭМ!$C$33:$C$776,СВЦЭМ!$A$33:$A$776,$A113,СВЦЭМ!$B$33:$B$776,P$83)+'СЕТ СН'!$H$12+СВЦЭМ!$D$10+'СЕТ СН'!$H$5-'СЕТ СН'!$H$20</f>
        <v>3259.4753022599998</v>
      </c>
      <c r="Q113" s="36">
        <f>SUMIFS(СВЦЭМ!$C$33:$C$776,СВЦЭМ!$A$33:$A$776,$A113,СВЦЭМ!$B$33:$B$776,Q$83)+'СЕТ СН'!$H$12+СВЦЭМ!$D$10+'СЕТ СН'!$H$5-'СЕТ СН'!$H$20</f>
        <v>3252.8171877700001</v>
      </c>
      <c r="R113" s="36">
        <f>SUMIFS(СВЦЭМ!$C$33:$C$776,СВЦЭМ!$A$33:$A$776,$A113,СВЦЭМ!$B$33:$B$776,R$83)+'СЕТ СН'!$H$12+СВЦЭМ!$D$10+'СЕТ СН'!$H$5-'СЕТ СН'!$H$20</f>
        <v>3201.2246256100002</v>
      </c>
      <c r="S113" s="36">
        <f>SUMIFS(СВЦЭМ!$C$33:$C$776,СВЦЭМ!$A$33:$A$776,$A113,СВЦЭМ!$B$33:$B$776,S$83)+'СЕТ СН'!$H$12+СВЦЭМ!$D$10+'СЕТ СН'!$H$5-'СЕТ СН'!$H$20</f>
        <v>3168.3372341899999</v>
      </c>
      <c r="T113" s="36">
        <f>SUMIFS(СВЦЭМ!$C$33:$C$776,СВЦЭМ!$A$33:$A$776,$A113,СВЦЭМ!$B$33:$B$776,T$83)+'СЕТ СН'!$H$12+СВЦЭМ!$D$10+'СЕТ СН'!$H$5-'СЕТ СН'!$H$20</f>
        <v>3174.8830305900001</v>
      </c>
      <c r="U113" s="36">
        <f>SUMIFS(СВЦЭМ!$C$33:$C$776,СВЦЭМ!$A$33:$A$776,$A113,СВЦЭМ!$B$33:$B$776,U$83)+'СЕТ СН'!$H$12+СВЦЭМ!$D$10+'СЕТ СН'!$H$5-'СЕТ СН'!$H$20</f>
        <v>3169.1810057600001</v>
      </c>
      <c r="V113" s="36">
        <f>SUMIFS(СВЦЭМ!$C$33:$C$776,СВЦЭМ!$A$33:$A$776,$A113,СВЦЭМ!$B$33:$B$776,V$83)+'СЕТ СН'!$H$12+СВЦЭМ!$D$10+'СЕТ СН'!$H$5-'СЕТ СН'!$H$20</f>
        <v>3145.1711185599997</v>
      </c>
      <c r="W113" s="36">
        <f>SUMIFS(СВЦЭМ!$C$33:$C$776,СВЦЭМ!$A$33:$A$776,$A113,СВЦЭМ!$B$33:$B$776,W$83)+'СЕТ СН'!$H$12+СВЦЭМ!$D$10+'СЕТ СН'!$H$5-'СЕТ СН'!$H$20</f>
        <v>3134.2812111100002</v>
      </c>
      <c r="X113" s="36">
        <f>SUMIFS(СВЦЭМ!$C$33:$C$776,СВЦЭМ!$A$33:$A$776,$A113,СВЦЭМ!$B$33:$B$776,X$83)+'СЕТ СН'!$H$12+СВЦЭМ!$D$10+'СЕТ СН'!$H$5-'СЕТ СН'!$H$20</f>
        <v>3124.9043573399999</v>
      </c>
      <c r="Y113" s="36">
        <f>SUMIFS(СВЦЭМ!$C$33:$C$776,СВЦЭМ!$A$33:$A$776,$A113,СВЦЭМ!$B$33:$B$776,Y$83)+'СЕТ СН'!$H$12+СВЦЭМ!$D$10+'СЕТ СН'!$H$5-'СЕТ СН'!$H$20</f>
        <v>3190.5250945500002</v>
      </c>
      <c r="AA113" s="37"/>
    </row>
    <row r="114" spans="1:27" ht="15.75" x14ac:dyDescent="0.2">
      <c r="A114" s="35">
        <f t="shared" si="2"/>
        <v>43677</v>
      </c>
      <c r="B114" s="36">
        <f>SUMIFS(СВЦЭМ!$C$33:$C$776,СВЦЭМ!$A$33:$A$776,$A114,СВЦЭМ!$B$33:$B$776,B$83)+'СЕТ СН'!$H$12+СВЦЭМ!$D$10+'СЕТ СН'!$H$5-'СЕТ СН'!$H$20</f>
        <v>3290.28348792</v>
      </c>
      <c r="C114" s="36">
        <f>SUMIFS(СВЦЭМ!$C$33:$C$776,СВЦЭМ!$A$33:$A$776,$A114,СВЦЭМ!$B$33:$B$776,C$83)+'СЕТ СН'!$H$12+СВЦЭМ!$D$10+'СЕТ СН'!$H$5-'СЕТ СН'!$H$20</f>
        <v>3294.3673655100001</v>
      </c>
      <c r="D114" s="36">
        <f>SUMIFS(СВЦЭМ!$C$33:$C$776,СВЦЭМ!$A$33:$A$776,$A114,СВЦЭМ!$B$33:$B$776,D$83)+'СЕТ СН'!$H$12+СВЦЭМ!$D$10+'СЕТ СН'!$H$5-'СЕТ СН'!$H$20</f>
        <v>3303.1948084800001</v>
      </c>
      <c r="E114" s="36">
        <f>SUMIFS(СВЦЭМ!$C$33:$C$776,СВЦЭМ!$A$33:$A$776,$A114,СВЦЭМ!$B$33:$B$776,E$83)+'СЕТ СН'!$H$12+СВЦЭМ!$D$10+'СЕТ СН'!$H$5-'СЕТ СН'!$H$20</f>
        <v>3309.8813025999998</v>
      </c>
      <c r="F114" s="36">
        <f>SUMIFS(СВЦЭМ!$C$33:$C$776,СВЦЭМ!$A$33:$A$776,$A114,СВЦЭМ!$B$33:$B$776,F$83)+'СЕТ СН'!$H$12+СВЦЭМ!$D$10+'СЕТ СН'!$H$5-'СЕТ СН'!$H$20</f>
        <v>3308.2822741199998</v>
      </c>
      <c r="G114" s="36">
        <f>SUMIFS(СВЦЭМ!$C$33:$C$776,СВЦЭМ!$A$33:$A$776,$A114,СВЦЭМ!$B$33:$B$776,G$83)+'СЕТ СН'!$H$12+СВЦЭМ!$D$10+'СЕТ СН'!$H$5-'СЕТ СН'!$H$20</f>
        <v>3294.53410897</v>
      </c>
      <c r="H114" s="36">
        <f>SUMIFS(СВЦЭМ!$C$33:$C$776,СВЦЭМ!$A$33:$A$776,$A114,СВЦЭМ!$B$33:$B$776,H$83)+'СЕТ СН'!$H$12+СВЦЭМ!$D$10+'СЕТ СН'!$H$5-'СЕТ СН'!$H$20</f>
        <v>3284.1562425100001</v>
      </c>
      <c r="I114" s="36">
        <f>SUMIFS(СВЦЭМ!$C$33:$C$776,СВЦЭМ!$A$33:$A$776,$A114,СВЦЭМ!$B$33:$B$776,I$83)+'СЕТ СН'!$H$12+СВЦЭМ!$D$10+'СЕТ СН'!$H$5-'СЕТ СН'!$H$20</f>
        <v>3270.2763699100001</v>
      </c>
      <c r="J114" s="36">
        <f>SUMIFS(СВЦЭМ!$C$33:$C$776,СВЦЭМ!$A$33:$A$776,$A114,СВЦЭМ!$B$33:$B$776,J$83)+'СЕТ СН'!$H$12+СВЦЭМ!$D$10+'СЕТ СН'!$H$5-'СЕТ СН'!$H$20</f>
        <v>3270.6866231499998</v>
      </c>
      <c r="K114" s="36">
        <f>SUMIFS(СВЦЭМ!$C$33:$C$776,СВЦЭМ!$A$33:$A$776,$A114,СВЦЭМ!$B$33:$B$776,K$83)+'СЕТ СН'!$H$12+СВЦЭМ!$D$10+'СЕТ СН'!$H$5-'СЕТ СН'!$H$20</f>
        <v>3273.8940368200001</v>
      </c>
      <c r="L114" s="36">
        <f>SUMIFS(СВЦЭМ!$C$33:$C$776,СВЦЭМ!$A$33:$A$776,$A114,СВЦЭМ!$B$33:$B$776,L$83)+'СЕТ СН'!$H$12+СВЦЭМ!$D$10+'СЕТ СН'!$H$5-'СЕТ СН'!$H$20</f>
        <v>3270.8397564799998</v>
      </c>
      <c r="M114" s="36">
        <f>SUMIFS(СВЦЭМ!$C$33:$C$776,СВЦЭМ!$A$33:$A$776,$A114,СВЦЭМ!$B$33:$B$776,M$83)+'СЕТ СН'!$H$12+СВЦЭМ!$D$10+'СЕТ СН'!$H$5-'СЕТ СН'!$H$20</f>
        <v>3264.4381050900001</v>
      </c>
      <c r="N114" s="36">
        <f>SUMIFS(СВЦЭМ!$C$33:$C$776,СВЦЭМ!$A$33:$A$776,$A114,СВЦЭМ!$B$33:$B$776,N$83)+'СЕТ СН'!$H$12+СВЦЭМ!$D$10+'СЕТ СН'!$H$5-'СЕТ СН'!$H$20</f>
        <v>3260.84966949</v>
      </c>
      <c r="O114" s="36">
        <f>SUMIFS(СВЦЭМ!$C$33:$C$776,СВЦЭМ!$A$33:$A$776,$A114,СВЦЭМ!$B$33:$B$776,O$83)+'СЕТ СН'!$H$12+СВЦЭМ!$D$10+'СЕТ СН'!$H$5-'СЕТ СН'!$H$20</f>
        <v>3273.8345574800001</v>
      </c>
      <c r="P114" s="36">
        <f>SUMIFS(СВЦЭМ!$C$33:$C$776,СВЦЭМ!$A$33:$A$776,$A114,СВЦЭМ!$B$33:$B$776,P$83)+'СЕТ СН'!$H$12+СВЦЭМ!$D$10+'СЕТ СН'!$H$5-'СЕТ СН'!$H$20</f>
        <v>3288.08171459</v>
      </c>
      <c r="Q114" s="36">
        <f>SUMIFS(СВЦЭМ!$C$33:$C$776,СВЦЭМ!$A$33:$A$776,$A114,СВЦЭМ!$B$33:$B$776,Q$83)+'СЕТ СН'!$H$12+СВЦЭМ!$D$10+'СЕТ СН'!$H$5-'СЕТ СН'!$H$20</f>
        <v>3289.9619402899998</v>
      </c>
      <c r="R114" s="36">
        <f>SUMIFS(СВЦЭМ!$C$33:$C$776,СВЦЭМ!$A$33:$A$776,$A114,СВЦЭМ!$B$33:$B$776,R$83)+'СЕТ СН'!$H$12+СВЦЭМ!$D$10+'СЕТ СН'!$H$5-'СЕТ СН'!$H$20</f>
        <v>3236.2264409600002</v>
      </c>
      <c r="S114" s="36">
        <f>SUMIFS(СВЦЭМ!$C$33:$C$776,СВЦЭМ!$A$33:$A$776,$A114,СВЦЭМ!$B$33:$B$776,S$83)+'СЕТ СН'!$H$12+СВЦЭМ!$D$10+'СЕТ СН'!$H$5-'СЕТ СН'!$H$20</f>
        <v>3208.20208822</v>
      </c>
      <c r="T114" s="36">
        <f>SUMIFS(СВЦЭМ!$C$33:$C$776,СВЦЭМ!$A$33:$A$776,$A114,СВЦЭМ!$B$33:$B$776,T$83)+'СЕТ СН'!$H$12+СВЦЭМ!$D$10+'СЕТ СН'!$H$5-'СЕТ СН'!$H$20</f>
        <v>3197.6114068100001</v>
      </c>
      <c r="U114" s="36">
        <f>SUMIFS(СВЦЭМ!$C$33:$C$776,СВЦЭМ!$A$33:$A$776,$A114,СВЦЭМ!$B$33:$B$776,U$83)+'СЕТ СН'!$H$12+СВЦЭМ!$D$10+'СЕТ СН'!$H$5-'СЕТ СН'!$H$20</f>
        <v>3262.6229436799999</v>
      </c>
      <c r="V114" s="36">
        <f>SUMIFS(СВЦЭМ!$C$33:$C$776,СВЦЭМ!$A$33:$A$776,$A114,СВЦЭМ!$B$33:$B$776,V$83)+'СЕТ СН'!$H$12+СВЦЭМ!$D$10+'СЕТ СН'!$H$5-'СЕТ СН'!$H$20</f>
        <v>3189.8540024900003</v>
      </c>
      <c r="W114" s="36">
        <f>SUMIFS(СВЦЭМ!$C$33:$C$776,СВЦЭМ!$A$33:$A$776,$A114,СВЦЭМ!$B$33:$B$776,W$83)+'СЕТ СН'!$H$12+СВЦЭМ!$D$10+'СЕТ СН'!$H$5-'СЕТ СН'!$H$20</f>
        <v>3189.3454608900001</v>
      </c>
      <c r="X114" s="36">
        <f>SUMIFS(СВЦЭМ!$C$33:$C$776,СВЦЭМ!$A$33:$A$776,$A114,СВЦЭМ!$B$33:$B$776,X$83)+'СЕТ СН'!$H$12+СВЦЭМ!$D$10+'СЕТ СН'!$H$5-'СЕТ СН'!$H$20</f>
        <v>3174.69727956</v>
      </c>
      <c r="Y114" s="36">
        <f>SUMIFS(СВЦЭМ!$C$33:$C$776,СВЦЭМ!$A$33:$A$776,$A114,СВЦЭМ!$B$33:$B$776,Y$83)+'СЕТ СН'!$H$12+СВЦЭМ!$D$10+'СЕТ СН'!$H$5-'СЕТ СН'!$H$20</f>
        <v>3215.5109904599999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01.07.2019</v>
      </c>
      <c r="B120" s="36">
        <f>SUMIFS(СВЦЭМ!$C$33:$C$776,СВЦЭМ!$A$33:$A$776,$A120,СВЦЭМ!$B$33:$B$776,B$119)+'СЕТ СН'!$I$12+СВЦЭМ!$D$10+'СЕТ СН'!$I$5-'СЕТ СН'!$I$20</f>
        <v>3343.4476568700002</v>
      </c>
      <c r="C120" s="36">
        <f>SUMIFS(СВЦЭМ!$C$33:$C$776,СВЦЭМ!$A$33:$A$776,$A120,СВЦЭМ!$B$33:$B$776,C$119)+'СЕТ СН'!$I$12+СВЦЭМ!$D$10+'СЕТ СН'!$I$5-'СЕТ СН'!$I$20</f>
        <v>3441.9019767700001</v>
      </c>
      <c r="D120" s="36">
        <f>SUMIFS(СВЦЭМ!$C$33:$C$776,СВЦЭМ!$A$33:$A$776,$A120,СВЦЭМ!$B$33:$B$776,D$119)+'СЕТ СН'!$I$12+СВЦЭМ!$D$10+'СЕТ СН'!$I$5-'СЕТ СН'!$I$20</f>
        <v>3471.7666023500001</v>
      </c>
      <c r="E120" s="36">
        <f>SUMIFS(СВЦЭМ!$C$33:$C$776,СВЦЭМ!$A$33:$A$776,$A120,СВЦЭМ!$B$33:$B$776,E$119)+'СЕТ СН'!$I$12+СВЦЭМ!$D$10+'СЕТ СН'!$I$5-'СЕТ СН'!$I$20</f>
        <v>3497.87413165</v>
      </c>
      <c r="F120" s="36">
        <f>SUMIFS(СВЦЭМ!$C$33:$C$776,СВЦЭМ!$A$33:$A$776,$A120,СВЦЭМ!$B$33:$B$776,F$119)+'СЕТ СН'!$I$12+СВЦЭМ!$D$10+'СЕТ СН'!$I$5-'СЕТ СН'!$I$20</f>
        <v>3499.5512004299999</v>
      </c>
      <c r="G120" s="36">
        <f>SUMIFS(СВЦЭМ!$C$33:$C$776,СВЦЭМ!$A$33:$A$776,$A120,СВЦЭМ!$B$33:$B$776,G$119)+'СЕТ СН'!$I$12+СВЦЭМ!$D$10+'СЕТ СН'!$I$5-'СЕТ СН'!$I$20</f>
        <v>3483.4107188399998</v>
      </c>
      <c r="H120" s="36">
        <f>SUMIFS(СВЦЭМ!$C$33:$C$776,СВЦЭМ!$A$33:$A$776,$A120,СВЦЭМ!$B$33:$B$776,H$119)+'СЕТ СН'!$I$12+СВЦЭМ!$D$10+'СЕТ СН'!$I$5-'СЕТ СН'!$I$20</f>
        <v>3427.61983078</v>
      </c>
      <c r="I120" s="36">
        <f>SUMIFS(СВЦЭМ!$C$33:$C$776,СВЦЭМ!$A$33:$A$776,$A120,СВЦЭМ!$B$33:$B$776,I$119)+'СЕТ СН'!$I$12+СВЦЭМ!$D$10+'СЕТ СН'!$I$5-'СЕТ СН'!$I$20</f>
        <v>3369.0541593200001</v>
      </c>
      <c r="J120" s="36">
        <f>SUMIFS(СВЦЭМ!$C$33:$C$776,СВЦЭМ!$A$33:$A$776,$A120,СВЦЭМ!$B$33:$B$776,J$119)+'СЕТ СН'!$I$12+СВЦЭМ!$D$10+'СЕТ СН'!$I$5-'СЕТ СН'!$I$20</f>
        <v>3358.01784499</v>
      </c>
      <c r="K120" s="36">
        <f>SUMIFS(СВЦЭМ!$C$33:$C$776,СВЦЭМ!$A$33:$A$776,$A120,СВЦЭМ!$B$33:$B$776,K$119)+'СЕТ СН'!$I$12+СВЦЭМ!$D$10+'СЕТ СН'!$I$5-'СЕТ СН'!$I$20</f>
        <v>3362.9436952900001</v>
      </c>
      <c r="L120" s="36">
        <f>SUMIFS(СВЦЭМ!$C$33:$C$776,СВЦЭМ!$A$33:$A$776,$A120,СВЦЭМ!$B$33:$B$776,L$119)+'СЕТ СН'!$I$12+СВЦЭМ!$D$10+'СЕТ СН'!$I$5-'СЕТ СН'!$I$20</f>
        <v>3367.52267781</v>
      </c>
      <c r="M120" s="36">
        <f>SUMIFS(СВЦЭМ!$C$33:$C$776,СВЦЭМ!$A$33:$A$776,$A120,СВЦЭМ!$B$33:$B$776,M$119)+'СЕТ СН'!$I$12+СВЦЭМ!$D$10+'СЕТ СН'!$I$5-'СЕТ СН'!$I$20</f>
        <v>3356.72317656</v>
      </c>
      <c r="N120" s="36">
        <f>SUMIFS(СВЦЭМ!$C$33:$C$776,СВЦЭМ!$A$33:$A$776,$A120,СВЦЭМ!$B$33:$B$776,N$119)+'СЕТ СН'!$I$12+СВЦЭМ!$D$10+'СЕТ СН'!$I$5-'СЕТ СН'!$I$20</f>
        <v>3343.72017224</v>
      </c>
      <c r="O120" s="36">
        <f>SUMIFS(СВЦЭМ!$C$33:$C$776,СВЦЭМ!$A$33:$A$776,$A120,СВЦЭМ!$B$33:$B$776,O$119)+'СЕТ СН'!$I$12+СВЦЭМ!$D$10+'СЕТ СН'!$I$5-'СЕТ СН'!$I$20</f>
        <v>3342.0292847299997</v>
      </c>
      <c r="P120" s="36">
        <f>SUMIFS(СВЦЭМ!$C$33:$C$776,СВЦЭМ!$A$33:$A$776,$A120,СВЦЭМ!$B$33:$B$776,P$119)+'СЕТ СН'!$I$12+СВЦЭМ!$D$10+'СЕТ СН'!$I$5-'СЕТ СН'!$I$20</f>
        <v>3342.8811333899998</v>
      </c>
      <c r="Q120" s="36">
        <f>SUMIFS(СВЦЭМ!$C$33:$C$776,СВЦЭМ!$A$33:$A$776,$A120,СВЦЭМ!$B$33:$B$776,Q$119)+'СЕТ СН'!$I$12+СВЦЭМ!$D$10+'СЕТ СН'!$I$5-'СЕТ СН'!$I$20</f>
        <v>3328.6907180200001</v>
      </c>
      <c r="R120" s="36">
        <f>SUMIFS(СВЦЭМ!$C$33:$C$776,СВЦЭМ!$A$33:$A$776,$A120,СВЦЭМ!$B$33:$B$776,R$119)+'СЕТ СН'!$I$12+СВЦЭМ!$D$10+'СЕТ СН'!$I$5-'СЕТ СН'!$I$20</f>
        <v>3273.4702746000003</v>
      </c>
      <c r="S120" s="36">
        <f>SUMIFS(СВЦЭМ!$C$33:$C$776,СВЦЭМ!$A$33:$A$776,$A120,СВЦЭМ!$B$33:$B$776,S$119)+'СЕТ СН'!$I$12+СВЦЭМ!$D$10+'СЕТ СН'!$I$5-'СЕТ СН'!$I$20</f>
        <v>3267.2571941300002</v>
      </c>
      <c r="T120" s="36">
        <f>SUMIFS(СВЦЭМ!$C$33:$C$776,СВЦЭМ!$A$33:$A$776,$A120,СВЦЭМ!$B$33:$B$776,T$119)+'СЕТ СН'!$I$12+СВЦЭМ!$D$10+'СЕТ СН'!$I$5-'СЕТ СН'!$I$20</f>
        <v>3274.6579956800001</v>
      </c>
      <c r="U120" s="36">
        <f>SUMIFS(СВЦЭМ!$C$33:$C$776,СВЦЭМ!$A$33:$A$776,$A120,СВЦЭМ!$B$33:$B$776,U$119)+'СЕТ СН'!$I$12+СВЦЭМ!$D$10+'СЕТ СН'!$I$5-'СЕТ СН'!$I$20</f>
        <v>3266.50888287</v>
      </c>
      <c r="V120" s="36">
        <f>SUMIFS(СВЦЭМ!$C$33:$C$776,СВЦЭМ!$A$33:$A$776,$A120,СВЦЭМ!$B$33:$B$776,V$119)+'СЕТ СН'!$I$12+СВЦЭМ!$D$10+'СЕТ СН'!$I$5-'СЕТ СН'!$I$20</f>
        <v>3272.1716845199999</v>
      </c>
      <c r="W120" s="36">
        <f>SUMIFS(СВЦЭМ!$C$33:$C$776,СВЦЭМ!$A$33:$A$776,$A120,СВЦЭМ!$B$33:$B$776,W$119)+'СЕТ СН'!$I$12+СВЦЭМ!$D$10+'СЕТ СН'!$I$5-'СЕТ СН'!$I$20</f>
        <v>3295.3678155600001</v>
      </c>
      <c r="X120" s="36">
        <f>SUMIFS(СВЦЭМ!$C$33:$C$776,СВЦЭМ!$A$33:$A$776,$A120,СВЦЭМ!$B$33:$B$776,X$119)+'СЕТ СН'!$I$12+СВЦЭМ!$D$10+'СЕТ СН'!$I$5-'СЕТ СН'!$I$20</f>
        <v>3268.3349929400001</v>
      </c>
      <c r="Y120" s="36">
        <f>SUMIFS(СВЦЭМ!$C$33:$C$776,СВЦЭМ!$A$33:$A$776,$A120,СВЦЭМ!$B$33:$B$776,Y$119)+'СЕТ СН'!$I$12+СВЦЭМ!$D$10+'СЕТ СН'!$I$5-'СЕТ СН'!$I$20</f>
        <v>3268.0058602300001</v>
      </c>
    </row>
    <row r="121" spans="1:27" ht="15.75" x14ac:dyDescent="0.2">
      <c r="A121" s="35">
        <f>A120+1</f>
        <v>43648</v>
      </c>
      <c r="B121" s="36">
        <f>SUMIFS(СВЦЭМ!$C$33:$C$776,СВЦЭМ!$A$33:$A$776,$A121,СВЦЭМ!$B$33:$B$776,B$119)+'СЕТ СН'!$I$12+СВЦЭМ!$D$10+'СЕТ СН'!$I$5-'СЕТ СН'!$I$20</f>
        <v>3425.1748113600001</v>
      </c>
      <c r="C121" s="36">
        <f>SUMIFS(СВЦЭМ!$C$33:$C$776,СВЦЭМ!$A$33:$A$776,$A121,СВЦЭМ!$B$33:$B$776,C$119)+'СЕТ СН'!$I$12+СВЦЭМ!$D$10+'СЕТ СН'!$I$5-'СЕТ СН'!$I$20</f>
        <v>3537.84908576</v>
      </c>
      <c r="D121" s="36">
        <f>SUMIFS(СВЦЭМ!$C$33:$C$776,СВЦЭМ!$A$33:$A$776,$A121,СВЦЭМ!$B$33:$B$776,D$119)+'СЕТ СН'!$I$12+СВЦЭМ!$D$10+'СЕТ СН'!$I$5-'СЕТ СН'!$I$20</f>
        <v>3547.0449534899999</v>
      </c>
      <c r="E121" s="36">
        <f>SUMIFS(СВЦЭМ!$C$33:$C$776,СВЦЭМ!$A$33:$A$776,$A121,СВЦЭМ!$B$33:$B$776,E$119)+'СЕТ СН'!$I$12+СВЦЭМ!$D$10+'СЕТ СН'!$I$5-'СЕТ СН'!$I$20</f>
        <v>3582.2847389999997</v>
      </c>
      <c r="F121" s="36">
        <f>SUMIFS(СВЦЭМ!$C$33:$C$776,СВЦЭМ!$A$33:$A$776,$A121,СВЦЭМ!$B$33:$B$776,F$119)+'СЕТ СН'!$I$12+СВЦЭМ!$D$10+'СЕТ СН'!$I$5-'СЕТ СН'!$I$20</f>
        <v>3579.42950144</v>
      </c>
      <c r="G121" s="36">
        <f>SUMIFS(СВЦЭМ!$C$33:$C$776,СВЦЭМ!$A$33:$A$776,$A121,СВЦЭМ!$B$33:$B$776,G$119)+'СЕТ СН'!$I$12+СВЦЭМ!$D$10+'СЕТ СН'!$I$5-'СЕТ СН'!$I$20</f>
        <v>3563.7894603</v>
      </c>
      <c r="H121" s="36">
        <f>SUMIFS(СВЦЭМ!$C$33:$C$776,СВЦЭМ!$A$33:$A$776,$A121,СВЦЭМ!$B$33:$B$776,H$119)+'СЕТ СН'!$I$12+СВЦЭМ!$D$10+'СЕТ СН'!$I$5-'СЕТ СН'!$I$20</f>
        <v>3511.2554322199999</v>
      </c>
      <c r="I121" s="36">
        <f>SUMIFS(СВЦЭМ!$C$33:$C$776,СВЦЭМ!$A$33:$A$776,$A121,СВЦЭМ!$B$33:$B$776,I$119)+'СЕТ СН'!$I$12+СВЦЭМ!$D$10+'СЕТ СН'!$I$5-'СЕТ СН'!$I$20</f>
        <v>3444.4744470800001</v>
      </c>
      <c r="J121" s="36">
        <f>SUMIFS(СВЦЭМ!$C$33:$C$776,СВЦЭМ!$A$33:$A$776,$A121,СВЦЭМ!$B$33:$B$776,J$119)+'СЕТ СН'!$I$12+СВЦЭМ!$D$10+'СЕТ СН'!$I$5-'СЕТ СН'!$I$20</f>
        <v>3392.6780888900003</v>
      </c>
      <c r="K121" s="36">
        <f>SUMIFS(СВЦЭМ!$C$33:$C$776,СВЦЭМ!$A$33:$A$776,$A121,СВЦЭМ!$B$33:$B$776,K$119)+'СЕТ СН'!$I$12+СВЦЭМ!$D$10+'СЕТ СН'!$I$5-'СЕТ СН'!$I$20</f>
        <v>3360.3324288100002</v>
      </c>
      <c r="L121" s="36">
        <f>SUMIFS(СВЦЭМ!$C$33:$C$776,СВЦЭМ!$A$33:$A$776,$A121,СВЦЭМ!$B$33:$B$776,L$119)+'СЕТ СН'!$I$12+СВЦЭМ!$D$10+'СЕТ СН'!$I$5-'СЕТ СН'!$I$20</f>
        <v>3346.7306694399999</v>
      </c>
      <c r="M121" s="36">
        <f>SUMIFS(СВЦЭМ!$C$33:$C$776,СВЦЭМ!$A$33:$A$776,$A121,СВЦЭМ!$B$33:$B$776,M$119)+'СЕТ СН'!$I$12+СВЦЭМ!$D$10+'СЕТ СН'!$I$5-'СЕТ СН'!$I$20</f>
        <v>3354.15391894</v>
      </c>
      <c r="N121" s="36">
        <f>SUMIFS(СВЦЭМ!$C$33:$C$776,СВЦЭМ!$A$33:$A$776,$A121,СВЦЭМ!$B$33:$B$776,N$119)+'СЕТ СН'!$I$12+СВЦЭМ!$D$10+'СЕТ СН'!$I$5-'СЕТ СН'!$I$20</f>
        <v>3371.1237460500001</v>
      </c>
      <c r="O121" s="36">
        <f>SUMIFS(СВЦЭМ!$C$33:$C$776,СВЦЭМ!$A$33:$A$776,$A121,СВЦЭМ!$B$33:$B$776,O$119)+'СЕТ СН'!$I$12+СВЦЭМ!$D$10+'СЕТ СН'!$I$5-'СЕТ СН'!$I$20</f>
        <v>3365.1174724900002</v>
      </c>
      <c r="P121" s="36">
        <f>SUMIFS(СВЦЭМ!$C$33:$C$776,СВЦЭМ!$A$33:$A$776,$A121,СВЦЭМ!$B$33:$B$776,P$119)+'СЕТ СН'!$I$12+СВЦЭМ!$D$10+'СЕТ СН'!$I$5-'СЕТ СН'!$I$20</f>
        <v>3367.77316462</v>
      </c>
      <c r="Q121" s="36">
        <f>SUMIFS(СВЦЭМ!$C$33:$C$776,СВЦЭМ!$A$33:$A$776,$A121,СВЦЭМ!$B$33:$B$776,Q$119)+'СЕТ СН'!$I$12+СВЦЭМ!$D$10+'СЕТ СН'!$I$5-'СЕТ СН'!$I$20</f>
        <v>3355.93542346</v>
      </c>
      <c r="R121" s="36">
        <f>SUMIFS(СВЦЭМ!$C$33:$C$776,СВЦЭМ!$A$33:$A$776,$A121,СВЦЭМ!$B$33:$B$776,R$119)+'СЕТ СН'!$I$12+СВЦЭМ!$D$10+'СЕТ СН'!$I$5-'СЕТ СН'!$I$20</f>
        <v>3307.8438105800001</v>
      </c>
      <c r="S121" s="36">
        <f>SUMIFS(СВЦЭМ!$C$33:$C$776,СВЦЭМ!$A$33:$A$776,$A121,СВЦЭМ!$B$33:$B$776,S$119)+'СЕТ СН'!$I$12+СВЦЭМ!$D$10+'СЕТ СН'!$I$5-'СЕТ СН'!$I$20</f>
        <v>3305.9330119000001</v>
      </c>
      <c r="T121" s="36">
        <f>SUMIFS(СВЦЭМ!$C$33:$C$776,СВЦЭМ!$A$33:$A$776,$A121,СВЦЭМ!$B$33:$B$776,T$119)+'СЕТ СН'!$I$12+СВЦЭМ!$D$10+'СЕТ СН'!$I$5-'СЕТ СН'!$I$20</f>
        <v>3300.6576533899997</v>
      </c>
      <c r="U121" s="36">
        <f>SUMIFS(СВЦЭМ!$C$33:$C$776,СВЦЭМ!$A$33:$A$776,$A121,СВЦЭМ!$B$33:$B$776,U$119)+'СЕТ СН'!$I$12+СВЦЭМ!$D$10+'СЕТ СН'!$I$5-'СЕТ СН'!$I$20</f>
        <v>3293.2541014500002</v>
      </c>
      <c r="V121" s="36">
        <f>SUMIFS(СВЦЭМ!$C$33:$C$776,СВЦЭМ!$A$33:$A$776,$A121,СВЦЭМ!$B$33:$B$776,V$119)+'СЕТ СН'!$I$12+СВЦЭМ!$D$10+'СЕТ СН'!$I$5-'СЕТ СН'!$I$20</f>
        <v>3293.4374007900001</v>
      </c>
      <c r="W121" s="36">
        <f>SUMIFS(СВЦЭМ!$C$33:$C$776,СВЦЭМ!$A$33:$A$776,$A121,СВЦЭМ!$B$33:$B$776,W$119)+'СЕТ СН'!$I$12+СВЦЭМ!$D$10+'СЕТ СН'!$I$5-'СЕТ СН'!$I$20</f>
        <v>3288.8970893999999</v>
      </c>
      <c r="X121" s="36">
        <f>SUMIFS(СВЦЭМ!$C$33:$C$776,СВЦЭМ!$A$33:$A$776,$A121,СВЦЭМ!$B$33:$B$776,X$119)+'СЕТ СН'!$I$12+СВЦЭМ!$D$10+'СЕТ СН'!$I$5-'СЕТ СН'!$I$20</f>
        <v>3332.06575858</v>
      </c>
      <c r="Y121" s="36">
        <f>SUMIFS(СВЦЭМ!$C$33:$C$776,СВЦЭМ!$A$33:$A$776,$A121,СВЦЭМ!$B$33:$B$776,Y$119)+'СЕТ СН'!$I$12+СВЦЭМ!$D$10+'СЕТ СН'!$I$5-'СЕТ СН'!$I$20</f>
        <v>3349.0953814200002</v>
      </c>
    </row>
    <row r="122" spans="1:27" ht="15.75" x14ac:dyDescent="0.2">
      <c r="A122" s="35">
        <f t="shared" ref="A122:A150" si="3">A121+1</f>
        <v>43649</v>
      </c>
      <c r="B122" s="36">
        <f>SUMIFS(СВЦЭМ!$C$33:$C$776,СВЦЭМ!$A$33:$A$776,$A122,СВЦЭМ!$B$33:$B$776,B$119)+'СЕТ СН'!$I$12+СВЦЭМ!$D$10+'СЕТ СН'!$I$5-'СЕТ СН'!$I$20</f>
        <v>3357.4979894500002</v>
      </c>
      <c r="C122" s="36">
        <f>SUMIFS(СВЦЭМ!$C$33:$C$776,СВЦЭМ!$A$33:$A$776,$A122,СВЦЭМ!$B$33:$B$776,C$119)+'СЕТ СН'!$I$12+СВЦЭМ!$D$10+'СЕТ СН'!$I$5-'СЕТ СН'!$I$20</f>
        <v>3458.8050659199998</v>
      </c>
      <c r="D122" s="36">
        <f>SUMIFS(СВЦЭМ!$C$33:$C$776,СВЦЭМ!$A$33:$A$776,$A122,СВЦЭМ!$B$33:$B$776,D$119)+'СЕТ СН'!$I$12+СВЦЭМ!$D$10+'СЕТ СН'!$I$5-'СЕТ СН'!$I$20</f>
        <v>3492.2597529300001</v>
      </c>
      <c r="E122" s="36">
        <f>SUMIFS(СВЦЭМ!$C$33:$C$776,СВЦЭМ!$A$33:$A$776,$A122,СВЦЭМ!$B$33:$B$776,E$119)+'СЕТ СН'!$I$12+СВЦЭМ!$D$10+'СЕТ СН'!$I$5-'СЕТ СН'!$I$20</f>
        <v>3500.96399105</v>
      </c>
      <c r="F122" s="36">
        <f>SUMIFS(СВЦЭМ!$C$33:$C$776,СВЦЭМ!$A$33:$A$776,$A122,СВЦЭМ!$B$33:$B$776,F$119)+'СЕТ СН'!$I$12+СВЦЭМ!$D$10+'СЕТ СН'!$I$5-'СЕТ СН'!$I$20</f>
        <v>3500.7023313999998</v>
      </c>
      <c r="G122" s="36">
        <f>SUMIFS(СВЦЭМ!$C$33:$C$776,СВЦЭМ!$A$33:$A$776,$A122,СВЦЭМ!$B$33:$B$776,G$119)+'СЕТ СН'!$I$12+СВЦЭМ!$D$10+'СЕТ СН'!$I$5-'СЕТ СН'!$I$20</f>
        <v>3482.9342273399998</v>
      </c>
      <c r="H122" s="36">
        <f>SUMIFS(СВЦЭМ!$C$33:$C$776,СВЦЭМ!$A$33:$A$776,$A122,СВЦЭМ!$B$33:$B$776,H$119)+'СЕТ СН'!$I$12+СВЦЭМ!$D$10+'СЕТ СН'!$I$5-'СЕТ СН'!$I$20</f>
        <v>3449.45067724</v>
      </c>
      <c r="I122" s="36">
        <f>SUMIFS(СВЦЭМ!$C$33:$C$776,СВЦЭМ!$A$33:$A$776,$A122,СВЦЭМ!$B$33:$B$776,I$119)+'СЕТ СН'!$I$12+СВЦЭМ!$D$10+'СЕТ СН'!$I$5-'СЕТ СН'!$I$20</f>
        <v>3422.6699911699998</v>
      </c>
      <c r="J122" s="36">
        <f>SUMIFS(СВЦЭМ!$C$33:$C$776,СВЦЭМ!$A$33:$A$776,$A122,СВЦЭМ!$B$33:$B$776,J$119)+'СЕТ СН'!$I$12+СВЦЭМ!$D$10+'СЕТ СН'!$I$5-'СЕТ СН'!$I$20</f>
        <v>3380.97368353</v>
      </c>
      <c r="K122" s="36">
        <f>SUMIFS(СВЦЭМ!$C$33:$C$776,СВЦЭМ!$A$33:$A$776,$A122,СВЦЭМ!$B$33:$B$776,K$119)+'СЕТ СН'!$I$12+СВЦЭМ!$D$10+'СЕТ СН'!$I$5-'СЕТ СН'!$I$20</f>
        <v>3371.81226376</v>
      </c>
      <c r="L122" s="36">
        <f>SUMIFS(СВЦЭМ!$C$33:$C$776,СВЦЭМ!$A$33:$A$776,$A122,СВЦЭМ!$B$33:$B$776,L$119)+'СЕТ СН'!$I$12+СВЦЭМ!$D$10+'СЕТ СН'!$I$5-'СЕТ СН'!$I$20</f>
        <v>3377.0506660700003</v>
      </c>
      <c r="M122" s="36">
        <f>SUMIFS(СВЦЭМ!$C$33:$C$776,СВЦЭМ!$A$33:$A$776,$A122,СВЦЭМ!$B$33:$B$776,M$119)+'СЕТ СН'!$I$12+СВЦЭМ!$D$10+'СЕТ СН'!$I$5-'СЕТ СН'!$I$20</f>
        <v>3370.1537776599998</v>
      </c>
      <c r="N122" s="36">
        <f>SUMIFS(СВЦЭМ!$C$33:$C$776,СВЦЭМ!$A$33:$A$776,$A122,СВЦЭМ!$B$33:$B$776,N$119)+'СЕТ СН'!$I$12+СВЦЭМ!$D$10+'СЕТ СН'!$I$5-'СЕТ СН'!$I$20</f>
        <v>3365.7864883000002</v>
      </c>
      <c r="O122" s="36">
        <f>SUMIFS(СВЦЭМ!$C$33:$C$776,СВЦЭМ!$A$33:$A$776,$A122,СВЦЭМ!$B$33:$B$776,O$119)+'СЕТ СН'!$I$12+СВЦЭМ!$D$10+'СЕТ СН'!$I$5-'СЕТ СН'!$I$20</f>
        <v>3374.3965380700001</v>
      </c>
      <c r="P122" s="36">
        <f>SUMIFS(СВЦЭМ!$C$33:$C$776,СВЦЭМ!$A$33:$A$776,$A122,СВЦЭМ!$B$33:$B$776,P$119)+'СЕТ СН'!$I$12+СВЦЭМ!$D$10+'СЕТ СН'!$I$5-'СЕТ СН'!$I$20</f>
        <v>3392.2774972699999</v>
      </c>
      <c r="Q122" s="36">
        <f>SUMIFS(СВЦЭМ!$C$33:$C$776,СВЦЭМ!$A$33:$A$776,$A122,СВЦЭМ!$B$33:$B$776,Q$119)+'СЕТ СН'!$I$12+СВЦЭМ!$D$10+'СЕТ СН'!$I$5-'СЕТ СН'!$I$20</f>
        <v>3385.0548576400001</v>
      </c>
      <c r="R122" s="36">
        <f>SUMIFS(СВЦЭМ!$C$33:$C$776,СВЦЭМ!$A$33:$A$776,$A122,СВЦЭМ!$B$33:$B$776,R$119)+'СЕТ СН'!$I$12+СВЦЭМ!$D$10+'СЕТ СН'!$I$5-'СЕТ СН'!$I$20</f>
        <v>3334.1726296100001</v>
      </c>
      <c r="S122" s="36">
        <f>SUMIFS(СВЦЭМ!$C$33:$C$776,СВЦЭМ!$A$33:$A$776,$A122,СВЦЭМ!$B$33:$B$776,S$119)+'СЕТ СН'!$I$12+СВЦЭМ!$D$10+'СЕТ СН'!$I$5-'СЕТ СН'!$I$20</f>
        <v>3338.6636288999998</v>
      </c>
      <c r="T122" s="36">
        <f>SUMIFS(СВЦЭМ!$C$33:$C$776,СВЦЭМ!$A$33:$A$776,$A122,СВЦЭМ!$B$33:$B$776,T$119)+'СЕТ СН'!$I$12+СВЦЭМ!$D$10+'СЕТ СН'!$I$5-'СЕТ СН'!$I$20</f>
        <v>3330.13494502</v>
      </c>
      <c r="U122" s="36">
        <f>SUMIFS(СВЦЭМ!$C$33:$C$776,СВЦЭМ!$A$33:$A$776,$A122,СВЦЭМ!$B$33:$B$776,U$119)+'СЕТ СН'!$I$12+СВЦЭМ!$D$10+'СЕТ СН'!$I$5-'СЕТ СН'!$I$20</f>
        <v>3308.4642380499999</v>
      </c>
      <c r="V122" s="36">
        <f>SUMIFS(СВЦЭМ!$C$33:$C$776,СВЦЭМ!$A$33:$A$776,$A122,СВЦЭМ!$B$33:$B$776,V$119)+'СЕТ СН'!$I$12+СВЦЭМ!$D$10+'СЕТ СН'!$I$5-'СЕТ СН'!$I$20</f>
        <v>3300.2227299199999</v>
      </c>
      <c r="W122" s="36">
        <f>SUMIFS(СВЦЭМ!$C$33:$C$776,СВЦЭМ!$A$33:$A$776,$A122,СВЦЭМ!$B$33:$B$776,W$119)+'СЕТ СН'!$I$12+СВЦЭМ!$D$10+'СЕТ СН'!$I$5-'СЕТ СН'!$I$20</f>
        <v>3293.6511723799999</v>
      </c>
      <c r="X122" s="36">
        <f>SUMIFS(СВЦЭМ!$C$33:$C$776,СВЦЭМ!$A$33:$A$776,$A122,СВЦЭМ!$B$33:$B$776,X$119)+'СЕТ СН'!$I$12+СВЦЭМ!$D$10+'СЕТ СН'!$I$5-'СЕТ СН'!$I$20</f>
        <v>3308.68102658</v>
      </c>
      <c r="Y122" s="36">
        <f>SUMIFS(СВЦЭМ!$C$33:$C$776,СВЦЭМ!$A$33:$A$776,$A122,СВЦЭМ!$B$33:$B$776,Y$119)+'СЕТ СН'!$I$12+СВЦЭМ!$D$10+'СЕТ СН'!$I$5-'СЕТ СН'!$I$20</f>
        <v>3345.7111490100001</v>
      </c>
    </row>
    <row r="123" spans="1:27" ht="15.75" x14ac:dyDescent="0.2">
      <c r="A123" s="35">
        <f t="shared" si="3"/>
        <v>43650</v>
      </c>
      <c r="B123" s="36">
        <f>SUMIFS(СВЦЭМ!$C$33:$C$776,СВЦЭМ!$A$33:$A$776,$A123,СВЦЭМ!$B$33:$B$776,B$119)+'СЕТ СН'!$I$12+СВЦЭМ!$D$10+'СЕТ СН'!$I$5-'СЕТ СН'!$I$20</f>
        <v>3409.1081699799997</v>
      </c>
      <c r="C123" s="36">
        <f>SUMIFS(СВЦЭМ!$C$33:$C$776,СВЦЭМ!$A$33:$A$776,$A123,СВЦЭМ!$B$33:$B$776,C$119)+'СЕТ СН'!$I$12+СВЦЭМ!$D$10+'СЕТ СН'!$I$5-'СЕТ СН'!$I$20</f>
        <v>3522.9786889100001</v>
      </c>
      <c r="D123" s="36">
        <f>SUMIFS(СВЦЭМ!$C$33:$C$776,СВЦЭМ!$A$33:$A$776,$A123,СВЦЭМ!$B$33:$B$776,D$119)+'СЕТ СН'!$I$12+СВЦЭМ!$D$10+'СЕТ СН'!$I$5-'СЕТ СН'!$I$20</f>
        <v>3551.9427912800002</v>
      </c>
      <c r="E123" s="36">
        <f>SUMIFS(СВЦЭМ!$C$33:$C$776,СВЦЭМ!$A$33:$A$776,$A123,СВЦЭМ!$B$33:$B$776,E$119)+'СЕТ СН'!$I$12+СВЦЭМ!$D$10+'СЕТ СН'!$I$5-'СЕТ СН'!$I$20</f>
        <v>3619.43265002</v>
      </c>
      <c r="F123" s="36">
        <f>SUMIFS(СВЦЭМ!$C$33:$C$776,СВЦЭМ!$A$33:$A$776,$A123,СВЦЭМ!$B$33:$B$776,F$119)+'СЕТ СН'!$I$12+СВЦЭМ!$D$10+'СЕТ СН'!$I$5-'СЕТ СН'!$I$20</f>
        <v>3548.4946649799999</v>
      </c>
      <c r="G123" s="36">
        <f>SUMIFS(СВЦЭМ!$C$33:$C$776,СВЦЭМ!$A$33:$A$776,$A123,СВЦЭМ!$B$33:$B$776,G$119)+'СЕТ СН'!$I$12+СВЦЭМ!$D$10+'СЕТ СН'!$I$5-'СЕТ СН'!$I$20</f>
        <v>3515.7480452999998</v>
      </c>
      <c r="H123" s="36">
        <f>SUMIFS(СВЦЭМ!$C$33:$C$776,СВЦЭМ!$A$33:$A$776,$A123,СВЦЭМ!$B$33:$B$776,H$119)+'СЕТ СН'!$I$12+СВЦЭМ!$D$10+'СЕТ СН'!$I$5-'СЕТ СН'!$I$20</f>
        <v>3489.6000748500001</v>
      </c>
      <c r="I123" s="36">
        <f>SUMIFS(СВЦЭМ!$C$33:$C$776,СВЦЭМ!$A$33:$A$776,$A123,СВЦЭМ!$B$33:$B$776,I$119)+'СЕТ СН'!$I$12+СВЦЭМ!$D$10+'СЕТ СН'!$I$5-'СЕТ СН'!$I$20</f>
        <v>3424.3438105699997</v>
      </c>
      <c r="J123" s="36">
        <f>SUMIFS(СВЦЭМ!$C$33:$C$776,СВЦЭМ!$A$33:$A$776,$A123,СВЦЭМ!$B$33:$B$776,J$119)+'СЕТ СН'!$I$12+СВЦЭМ!$D$10+'СЕТ СН'!$I$5-'СЕТ СН'!$I$20</f>
        <v>3389.8205465400001</v>
      </c>
      <c r="K123" s="36">
        <f>SUMIFS(СВЦЭМ!$C$33:$C$776,СВЦЭМ!$A$33:$A$776,$A123,СВЦЭМ!$B$33:$B$776,K$119)+'СЕТ СН'!$I$12+СВЦЭМ!$D$10+'СЕТ СН'!$I$5-'СЕТ СН'!$I$20</f>
        <v>3362.4386615600001</v>
      </c>
      <c r="L123" s="36">
        <f>SUMIFS(СВЦЭМ!$C$33:$C$776,СВЦЭМ!$A$33:$A$776,$A123,СВЦЭМ!$B$33:$B$776,L$119)+'СЕТ СН'!$I$12+СВЦЭМ!$D$10+'СЕТ СН'!$I$5-'СЕТ СН'!$I$20</f>
        <v>3362.8122281300002</v>
      </c>
      <c r="M123" s="36">
        <f>SUMIFS(СВЦЭМ!$C$33:$C$776,СВЦЭМ!$A$33:$A$776,$A123,СВЦЭМ!$B$33:$B$776,M$119)+'СЕТ СН'!$I$12+СВЦЭМ!$D$10+'СЕТ СН'!$I$5-'СЕТ СН'!$I$20</f>
        <v>3365.3473618799999</v>
      </c>
      <c r="N123" s="36">
        <f>SUMIFS(СВЦЭМ!$C$33:$C$776,СВЦЭМ!$A$33:$A$776,$A123,СВЦЭМ!$B$33:$B$776,N$119)+'СЕТ СН'!$I$12+СВЦЭМ!$D$10+'СЕТ СН'!$I$5-'СЕТ СН'!$I$20</f>
        <v>3372.79827613</v>
      </c>
      <c r="O123" s="36">
        <f>SUMIFS(СВЦЭМ!$C$33:$C$776,СВЦЭМ!$A$33:$A$776,$A123,СВЦЭМ!$B$33:$B$776,O$119)+'СЕТ СН'!$I$12+СВЦЭМ!$D$10+'СЕТ СН'!$I$5-'СЕТ СН'!$I$20</f>
        <v>3382.8009997999998</v>
      </c>
      <c r="P123" s="36">
        <f>SUMIFS(СВЦЭМ!$C$33:$C$776,СВЦЭМ!$A$33:$A$776,$A123,СВЦЭМ!$B$33:$B$776,P$119)+'СЕТ СН'!$I$12+СВЦЭМ!$D$10+'СЕТ СН'!$I$5-'СЕТ СН'!$I$20</f>
        <v>3382.9987617500001</v>
      </c>
      <c r="Q123" s="36">
        <f>SUMIFS(СВЦЭМ!$C$33:$C$776,СВЦЭМ!$A$33:$A$776,$A123,СВЦЭМ!$B$33:$B$776,Q$119)+'СЕТ СН'!$I$12+СВЦЭМ!$D$10+'СЕТ СН'!$I$5-'СЕТ СН'!$I$20</f>
        <v>3376.17084415</v>
      </c>
      <c r="R123" s="36">
        <f>SUMIFS(СВЦЭМ!$C$33:$C$776,СВЦЭМ!$A$33:$A$776,$A123,СВЦЭМ!$B$33:$B$776,R$119)+'СЕТ СН'!$I$12+СВЦЭМ!$D$10+'СЕТ СН'!$I$5-'СЕТ СН'!$I$20</f>
        <v>3323.2688186599999</v>
      </c>
      <c r="S123" s="36">
        <f>SUMIFS(СВЦЭМ!$C$33:$C$776,СВЦЭМ!$A$33:$A$776,$A123,СВЦЭМ!$B$33:$B$776,S$119)+'СЕТ СН'!$I$12+СВЦЭМ!$D$10+'СЕТ СН'!$I$5-'СЕТ СН'!$I$20</f>
        <v>3321.1399539499998</v>
      </c>
      <c r="T123" s="36">
        <f>SUMIFS(СВЦЭМ!$C$33:$C$776,СВЦЭМ!$A$33:$A$776,$A123,СВЦЭМ!$B$33:$B$776,T$119)+'СЕТ СН'!$I$12+СВЦЭМ!$D$10+'СЕТ СН'!$I$5-'СЕТ СН'!$I$20</f>
        <v>3314.37336009</v>
      </c>
      <c r="U123" s="36">
        <f>SUMIFS(СВЦЭМ!$C$33:$C$776,СВЦЭМ!$A$33:$A$776,$A123,СВЦЭМ!$B$33:$B$776,U$119)+'СЕТ СН'!$I$12+СВЦЭМ!$D$10+'СЕТ СН'!$I$5-'СЕТ СН'!$I$20</f>
        <v>3294.89499256</v>
      </c>
      <c r="V123" s="36">
        <f>SUMIFS(СВЦЭМ!$C$33:$C$776,СВЦЭМ!$A$33:$A$776,$A123,СВЦЭМ!$B$33:$B$776,V$119)+'СЕТ СН'!$I$12+СВЦЭМ!$D$10+'СЕТ СН'!$I$5-'СЕТ СН'!$I$20</f>
        <v>3312.26724896</v>
      </c>
      <c r="W123" s="36">
        <f>SUMIFS(СВЦЭМ!$C$33:$C$776,СВЦЭМ!$A$33:$A$776,$A123,СВЦЭМ!$B$33:$B$776,W$119)+'СЕТ СН'!$I$12+СВЦЭМ!$D$10+'СЕТ СН'!$I$5-'СЕТ СН'!$I$20</f>
        <v>3346.8304233600002</v>
      </c>
      <c r="X123" s="36">
        <f>SUMIFS(СВЦЭМ!$C$33:$C$776,СВЦЭМ!$A$33:$A$776,$A123,СВЦЭМ!$B$33:$B$776,X$119)+'СЕТ СН'!$I$12+СВЦЭМ!$D$10+'СЕТ СН'!$I$5-'СЕТ СН'!$I$20</f>
        <v>3338.34163992</v>
      </c>
      <c r="Y123" s="36">
        <f>SUMIFS(СВЦЭМ!$C$33:$C$776,СВЦЭМ!$A$33:$A$776,$A123,СВЦЭМ!$B$33:$B$776,Y$119)+'СЕТ СН'!$I$12+СВЦЭМ!$D$10+'СЕТ СН'!$I$5-'СЕТ СН'!$I$20</f>
        <v>3332.0501124800003</v>
      </c>
    </row>
    <row r="124" spans="1:27" ht="15.75" x14ac:dyDescent="0.2">
      <c r="A124" s="35">
        <f t="shared" si="3"/>
        <v>43651</v>
      </c>
      <c r="B124" s="36">
        <f>SUMIFS(СВЦЭМ!$C$33:$C$776,СВЦЭМ!$A$33:$A$776,$A124,СВЦЭМ!$B$33:$B$776,B$119)+'СЕТ СН'!$I$12+СВЦЭМ!$D$10+'СЕТ СН'!$I$5-'СЕТ СН'!$I$20</f>
        <v>3325.5600897599998</v>
      </c>
      <c r="C124" s="36">
        <f>SUMIFS(СВЦЭМ!$C$33:$C$776,СВЦЭМ!$A$33:$A$776,$A124,СВЦЭМ!$B$33:$B$776,C$119)+'СЕТ СН'!$I$12+СВЦЭМ!$D$10+'СЕТ СН'!$I$5-'СЕТ СН'!$I$20</f>
        <v>3433.0025803899998</v>
      </c>
      <c r="D124" s="36">
        <f>SUMIFS(СВЦЭМ!$C$33:$C$776,СВЦЭМ!$A$33:$A$776,$A124,СВЦЭМ!$B$33:$B$776,D$119)+'СЕТ СН'!$I$12+СВЦЭМ!$D$10+'СЕТ СН'!$I$5-'СЕТ СН'!$I$20</f>
        <v>3463.4693682900001</v>
      </c>
      <c r="E124" s="36">
        <f>SUMIFS(СВЦЭМ!$C$33:$C$776,СВЦЭМ!$A$33:$A$776,$A124,СВЦЭМ!$B$33:$B$776,E$119)+'СЕТ СН'!$I$12+СВЦЭМ!$D$10+'СЕТ СН'!$I$5-'СЕТ СН'!$I$20</f>
        <v>3464.6204229499999</v>
      </c>
      <c r="F124" s="36">
        <f>SUMIFS(СВЦЭМ!$C$33:$C$776,СВЦЭМ!$A$33:$A$776,$A124,СВЦЭМ!$B$33:$B$776,F$119)+'СЕТ СН'!$I$12+СВЦЭМ!$D$10+'СЕТ СН'!$I$5-'СЕТ СН'!$I$20</f>
        <v>3461.89584724</v>
      </c>
      <c r="G124" s="36">
        <f>SUMIFS(СВЦЭМ!$C$33:$C$776,СВЦЭМ!$A$33:$A$776,$A124,СВЦЭМ!$B$33:$B$776,G$119)+'СЕТ СН'!$I$12+СВЦЭМ!$D$10+'СЕТ СН'!$I$5-'СЕТ СН'!$I$20</f>
        <v>3456.5429024499999</v>
      </c>
      <c r="H124" s="36">
        <f>SUMIFS(СВЦЭМ!$C$33:$C$776,СВЦЭМ!$A$33:$A$776,$A124,СВЦЭМ!$B$33:$B$776,H$119)+'СЕТ СН'!$I$12+СВЦЭМ!$D$10+'СЕТ СН'!$I$5-'СЕТ СН'!$I$20</f>
        <v>3421.3095336000001</v>
      </c>
      <c r="I124" s="36">
        <f>SUMIFS(СВЦЭМ!$C$33:$C$776,СВЦЭМ!$A$33:$A$776,$A124,СВЦЭМ!$B$33:$B$776,I$119)+'СЕТ СН'!$I$12+СВЦЭМ!$D$10+'СЕТ СН'!$I$5-'СЕТ СН'!$I$20</f>
        <v>3373.1214618700001</v>
      </c>
      <c r="J124" s="36">
        <f>SUMIFS(СВЦЭМ!$C$33:$C$776,СВЦЭМ!$A$33:$A$776,$A124,СВЦЭМ!$B$33:$B$776,J$119)+'СЕТ СН'!$I$12+СВЦЭМ!$D$10+'СЕТ СН'!$I$5-'СЕТ СН'!$I$20</f>
        <v>3354.4698674400001</v>
      </c>
      <c r="K124" s="36">
        <f>SUMIFS(СВЦЭМ!$C$33:$C$776,СВЦЭМ!$A$33:$A$776,$A124,СВЦЭМ!$B$33:$B$776,K$119)+'СЕТ СН'!$I$12+СВЦЭМ!$D$10+'СЕТ СН'!$I$5-'СЕТ СН'!$I$20</f>
        <v>3345.4868584800001</v>
      </c>
      <c r="L124" s="36">
        <f>SUMIFS(СВЦЭМ!$C$33:$C$776,СВЦЭМ!$A$33:$A$776,$A124,СВЦЭМ!$B$33:$B$776,L$119)+'СЕТ СН'!$I$12+СВЦЭМ!$D$10+'СЕТ СН'!$I$5-'СЕТ СН'!$I$20</f>
        <v>3359.5992997600001</v>
      </c>
      <c r="M124" s="36">
        <f>SUMIFS(СВЦЭМ!$C$33:$C$776,СВЦЭМ!$A$33:$A$776,$A124,СВЦЭМ!$B$33:$B$776,M$119)+'СЕТ СН'!$I$12+СВЦЭМ!$D$10+'СЕТ СН'!$I$5-'СЕТ СН'!$I$20</f>
        <v>3359.01285405</v>
      </c>
      <c r="N124" s="36">
        <f>SUMIFS(СВЦЭМ!$C$33:$C$776,СВЦЭМ!$A$33:$A$776,$A124,СВЦЭМ!$B$33:$B$776,N$119)+'СЕТ СН'!$I$12+СВЦЭМ!$D$10+'СЕТ СН'!$I$5-'СЕТ СН'!$I$20</f>
        <v>3351.3901967800002</v>
      </c>
      <c r="O124" s="36">
        <f>SUMIFS(СВЦЭМ!$C$33:$C$776,СВЦЭМ!$A$33:$A$776,$A124,СВЦЭМ!$B$33:$B$776,O$119)+'СЕТ СН'!$I$12+СВЦЭМ!$D$10+'СЕТ СН'!$I$5-'СЕТ СН'!$I$20</f>
        <v>3366.4146330600001</v>
      </c>
      <c r="P124" s="36">
        <f>SUMIFS(СВЦЭМ!$C$33:$C$776,СВЦЭМ!$A$33:$A$776,$A124,СВЦЭМ!$B$33:$B$776,P$119)+'СЕТ СН'!$I$12+СВЦЭМ!$D$10+'СЕТ СН'!$I$5-'СЕТ СН'!$I$20</f>
        <v>3358.4238372300001</v>
      </c>
      <c r="Q124" s="36">
        <f>SUMIFS(СВЦЭМ!$C$33:$C$776,СВЦЭМ!$A$33:$A$776,$A124,СВЦЭМ!$B$33:$B$776,Q$119)+'СЕТ СН'!$I$12+СВЦЭМ!$D$10+'СЕТ СН'!$I$5-'СЕТ СН'!$I$20</f>
        <v>3345.86005191</v>
      </c>
      <c r="R124" s="36">
        <f>SUMIFS(СВЦЭМ!$C$33:$C$776,СВЦЭМ!$A$33:$A$776,$A124,СВЦЭМ!$B$33:$B$776,R$119)+'СЕТ СН'!$I$12+СВЦЭМ!$D$10+'СЕТ СН'!$I$5-'СЕТ СН'!$I$20</f>
        <v>3242.9745948</v>
      </c>
      <c r="S124" s="36">
        <f>SUMIFS(СВЦЭМ!$C$33:$C$776,СВЦЭМ!$A$33:$A$776,$A124,СВЦЭМ!$B$33:$B$776,S$119)+'СЕТ СН'!$I$12+СВЦЭМ!$D$10+'СЕТ СН'!$I$5-'СЕТ СН'!$I$20</f>
        <v>3234.7507416099997</v>
      </c>
      <c r="T124" s="36">
        <f>SUMIFS(СВЦЭМ!$C$33:$C$776,СВЦЭМ!$A$33:$A$776,$A124,СВЦЭМ!$B$33:$B$776,T$119)+'СЕТ СН'!$I$12+СВЦЭМ!$D$10+'СЕТ СН'!$I$5-'СЕТ СН'!$I$20</f>
        <v>3234.4285020900002</v>
      </c>
      <c r="U124" s="36">
        <f>SUMIFS(СВЦЭМ!$C$33:$C$776,СВЦЭМ!$A$33:$A$776,$A124,СВЦЭМ!$B$33:$B$776,U$119)+'СЕТ СН'!$I$12+СВЦЭМ!$D$10+'СЕТ СН'!$I$5-'СЕТ СН'!$I$20</f>
        <v>3230.2348904800001</v>
      </c>
      <c r="V124" s="36">
        <f>SUMIFS(СВЦЭМ!$C$33:$C$776,СВЦЭМ!$A$33:$A$776,$A124,СВЦЭМ!$B$33:$B$776,V$119)+'СЕТ СН'!$I$12+СВЦЭМ!$D$10+'СЕТ СН'!$I$5-'СЕТ СН'!$I$20</f>
        <v>3235.6032605199998</v>
      </c>
      <c r="W124" s="36">
        <f>SUMIFS(СВЦЭМ!$C$33:$C$776,СВЦЭМ!$A$33:$A$776,$A124,СВЦЭМ!$B$33:$B$776,W$119)+'СЕТ СН'!$I$12+СВЦЭМ!$D$10+'СЕТ СН'!$I$5-'СЕТ СН'!$I$20</f>
        <v>3228.5528812499997</v>
      </c>
      <c r="X124" s="36">
        <f>SUMIFS(СВЦЭМ!$C$33:$C$776,СВЦЭМ!$A$33:$A$776,$A124,СВЦЭМ!$B$33:$B$776,X$119)+'СЕТ СН'!$I$12+СВЦЭМ!$D$10+'СЕТ СН'!$I$5-'СЕТ СН'!$I$20</f>
        <v>3216.1420183999999</v>
      </c>
      <c r="Y124" s="36">
        <f>SUMIFS(СВЦЭМ!$C$33:$C$776,СВЦЭМ!$A$33:$A$776,$A124,СВЦЭМ!$B$33:$B$776,Y$119)+'СЕТ СН'!$I$12+СВЦЭМ!$D$10+'СЕТ СН'!$I$5-'СЕТ СН'!$I$20</f>
        <v>3238.4822798599998</v>
      </c>
    </row>
    <row r="125" spans="1:27" ht="15.75" x14ac:dyDescent="0.2">
      <c r="A125" s="35">
        <f t="shared" si="3"/>
        <v>43652</v>
      </c>
      <c r="B125" s="36">
        <f>SUMIFS(СВЦЭМ!$C$33:$C$776,СВЦЭМ!$A$33:$A$776,$A125,СВЦЭМ!$B$33:$B$776,B$119)+'СЕТ СН'!$I$12+СВЦЭМ!$D$10+'СЕТ СН'!$I$5-'СЕТ СН'!$I$20</f>
        <v>3343.4973668100001</v>
      </c>
      <c r="C125" s="36">
        <f>SUMIFS(СВЦЭМ!$C$33:$C$776,СВЦЭМ!$A$33:$A$776,$A125,СВЦЭМ!$B$33:$B$776,C$119)+'СЕТ СН'!$I$12+СВЦЭМ!$D$10+'СЕТ СН'!$I$5-'СЕТ СН'!$I$20</f>
        <v>3447.4789956300001</v>
      </c>
      <c r="D125" s="36">
        <f>SUMIFS(СВЦЭМ!$C$33:$C$776,СВЦЭМ!$A$33:$A$776,$A125,СВЦЭМ!$B$33:$B$776,D$119)+'СЕТ СН'!$I$12+СВЦЭМ!$D$10+'СЕТ СН'!$I$5-'СЕТ СН'!$I$20</f>
        <v>3495.4753107500001</v>
      </c>
      <c r="E125" s="36">
        <f>SUMIFS(СВЦЭМ!$C$33:$C$776,СВЦЭМ!$A$33:$A$776,$A125,СВЦЭМ!$B$33:$B$776,E$119)+'СЕТ СН'!$I$12+СВЦЭМ!$D$10+'СЕТ СН'!$I$5-'СЕТ СН'!$I$20</f>
        <v>3507.3455192699998</v>
      </c>
      <c r="F125" s="36">
        <f>SUMIFS(СВЦЭМ!$C$33:$C$776,СВЦЭМ!$A$33:$A$776,$A125,СВЦЭМ!$B$33:$B$776,F$119)+'СЕТ СН'!$I$12+СВЦЭМ!$D$10+'СЕТ СН'!$I$5-'СЕТ СН'!$I$20</f>
        <v>3502.9216293999998</v>
      </c>
      <c r="G125" s="36">
        <f>SUMIFS(СВЦЭМ!$C$33:$C$776,СВЦЭМ!$A$33:$A$776,$A125,СВЦЭМ!$B$33:$B$776,G$119)+'СЕТ СН'!$I$12+СВЦЭМ!$D$10+'СЕТ СН'!$I$5-'СЕТ СН'!$I$20</f>
        <v>3483.3304278699998</v>
      </c>
      <c r="H125" s="36">
        <f>SUMIFS(СВЦЭМ!$C$33:$C$776,СВЦЭМ!$A$33:$A$776,$A125,СВЦЭМ!$B$33:$B$776,H$119)+'СЕТ СН'!$I$12+СВЦЭМ!$D$10+'СЕТ СН'!$I$5-'СЕТ СН'!$I$20</f>
        <v>3439.9226847999998</v>
      </c>
      <c r="I125" s="36">
        <f>SUMIFS(СВЦЭМ!$C$33:$C$776,СВЦЭМ!$A$33:$A$776,$A125,СВЦЭМ!$B$33:$B$776,I$119)+'СЕТ СН'!$I$12+СВЦЭМ!$D$10+'СЕТ СН'!$I$5-'СЕТ СН'!$I$20</f>
        <v>3391.5388475099999</v>
      </c>
      <c r="J125" s="36">
        <f>SUMIFS(СВЦЭМ!$C$33:$C$776,СВЦЭМ!$A$33:$A$776,$A125,СВЦЭМ!$B$33:$B$776,J$119)+'СЕТ СН'!$I$12+СВЦЭМ!$D$10+'СЕТ СН'!$I$5-'СЕТ СН'!$I$20</f>
        <v>3341.0000602300001</v>
      </c>
      <c r="K125" s="36">
        <f>SUMIFS(СВЦЭМ!$C$33:$C$776,СВЦЭМ!$A$33:$A$776,$A125,СВЦЭМ!$B$33:$B$776,K$119)+'СЕТ СН'!$I$12+СВЦЭМ!$D$10+'СЕТ СН'!$I$5-'СЕТ СН'!$I$20</f>
        <v>3322.0805404299999</v>
      </c>
      <c r="L125" s="36">
        <f>SUMIFS(СВЦЭМ!$C$33:$C$776,СВЦЭМ!$A$33:$A$776,$A125,СВЦЭМ!$B$33:$B$776,L$119)+'СЕТ СН'!$I$12+СВЦЭМ!$D$10+'СЕТ СН'!$I$5-'СЕТ СН'!$I$20</f>
        <v>3298.2603222299999</v>
      </c>
      <c r="M125" s="36">
        <f>SUMIFS(СВЦЭМ!$C$33:$C$776,СВЦЭМ!$A$33:$A$776,$A125,СВЦЭМ!$B$33:$B$776,M$119)+'СЕТ СН'!$I$12+СВЦЭМ!$D$10+'СЕТ СН'!$I$5-'СЕТ СН'!$I$20</f>
        <v>3288.0907366900001</v>
      </c>
      <c r="N125" s="36">
        <f>SUMIFS(СВЦЭМ!$C$33:$C$776,СВЦЭМ!$A$33:$A$776,$A125,СВЦЭМ!$B$33:$B$776,N$119)+'СЕТ СН'!$I$12+СВЦЭМ!$D$10+'СЕТ СН'!$I$5-'СЕТ СН'!$I$20</f>
        <v>3300.3514732399999</v>
      </c>
      <c r="O125" s="36">
        <f>SUMIFS(СВЦЭМ!$C$33:$C$776,СВЦЭМ!$A$33:$A$776,$A125,СВЦЭМ!$B$33:$B$776,O$119)+'СЕТ СН'!$I$12+СВЦЭМ!$D$10+'СЕТ СН'!$I$5-'СЕТ СН'!$I$20</f>
        <v>3311.1299052200002</v>
      </c>
      <c r="P125" s="36">
        <f>SUMIFS(СВЦЭМ!$C$33:$C$776,СВЦЭМ!$A$33:$A$776,$A125,СВЦЭМ!$B$33:$B$776,P$119)+'СЕТ СН'!$I$12+СВЦЭМ!$D$10+'СЕТ СН'!$I$5-'СЕТ СН'!$I$20</f>
        <v>3323.7133232300002</v>
      </c>
      <c r="Q125" s="36">
        <f>SUMIFS(СВЦЭМ!$C$33:$C$776,СВЦЭМ!$A$33:$A$776,$A125,СВЦЭМ!$B$33:$B$776,Q$119)+'СЕТ СН'!$I$12+СВЦЭМ!$D$10+'СЕТ СН'!$I$5-'СЕТ СН'!$I$20</f>
        <v>3310.6627575000002</v>
      </c>
      <c r="R125" s="36">
        <f>SUMIFS(СВЦЭМ!$C$33:$C$776,СВЦЭМ!$A$33:$A$776,$A125,СВЦЭМ!$B$33:$B$776,R$119)+'СЕТ СН'!$I$12+СВЦЭМ!$D$10+'СЕТ СН'!$I$5-'СЕТ СН'!$I$20</f>
        <v>3259.1140015800001</v>
      </c>
      <c r="S125" s="36">
        <f>SUMIFS(СВЦЭМ!$C$33:$C$776,СВЦЭМ!$A$33:$A$776,$A125,СВЦЭМ!$B$33:$B$776,S$119)+'СЕТ СН'!$I$12+СВЦЭМ!$D$10+'СЕТ СН'!$I$5-'СЕТ СН'!$I$20</f>
        <v>3264.1579840499999</v>
      </c>
      <c r="T125" s="36">
        <f>SUMIFS(СВЦЭМ!$C$33:$C$776,СВЦЭМ!$A$33:$A$776,$A125,СВЦЭМ!$B$33:$B$776,T$119)+'СЕТ СН'!$I$12+СВЦЭМ!$D$10+'СЕТ СН'!$I$5-'СЕТ СН'!$I$20</f>
        <v>3251.30960701</v>
      </c>
      <c r="U125" s="36">
        <f>SUMIFS(СВЦЭМ!$C$33:$C$776,СВЦЭМ!$A$33:$A$776,$A125,СВЦЭМ!$B$33:$B$776,U$119)+'СЕТ СН'!$I$12+СВЦЭМ!$D$10+'СЕТ СН'!$I$5-'СЕТ СН'!$I$20</f>
        <v>3238.2016931799999</v>
      </c>
      <c r="V125" s="36">
        <f>SUMIFS(СВЦЭМ!$C$33:$C$776,СВЦЭМ!$A$33:$A$776,$A125,СВЦЭМ!$B$33:$B$776,V$119)+'СЕТ СН'!$I$12+СВЦЭМ!$D$10+'СЕТ СН'!$I$5-'СЕТ СН'!$I$20</f>
        <v>3251.11015628</v>
      </c>
      <c r="W125" s="36">
        <f>SUMIFS(СВЦЭМ!$C$33:$C$776,СВЦЭМ!$A$33:$A$776,$A125,СВЦЭМ!$B$33:$B$776,W$119)+'СЕТ СН'!$I$12+СВЦЭМ!$D$10+'СЕТ СН'!$I$5-'СЕТ СН'!$I$20</f>
        <v>3259.1317361699998</v>
      </c>
      <c r="X125" s="36">
        <f>SUMIFS(СВЦЭМ!$C$33:$C$776,СВЦЭМ!$A$33:$A$776,$A125,СВЦЭМ!$B$33:$B$776,X$119)+'СЕТ СН'!$I$12+СВЦЭМ!$D$10+'СЕТ СН'!$I$5-'СЕТ СН'!$I$20</f>
        <v>3253.2249711700001</v>
      </c>
      <c r="Y125" s="36">
        <f>SUMIFS(СВЦЭМ!$C$33:$C$776,СВЦЭМ!$A$33:$A$776,$A125,СВЦЭМ!$B$33:$B$776,Y$119)+'СЕТ СН'!$I$12+СВЦЭМ!$D$10+'СЕТ СН'!$I$5-'СЕТ СН'!$I$20</f>
        <v>3285.6816988999999</v>
      </c>
    </row>
    <row r="126" spans="1:27" ht="15.75" x14ac:dyDescent="0.2">
      <c r="A126" s="35">
        <f t="shared" si="3"/>
        <v>43653</v>
      </c>
      <c r="B126" s="36">
        <f>SUMIFS(СВЦЭМ!$C$33:$C$776,СВЦЭМ!$A$33:$A$776,$A126,СВЦЭМ!$B$33:$B$776,B$119)+'СЕТ СН'!$I$12+СВЦЭМ!$D$10+'СЕТ СН'!$I$5-'СЕТ СН'!$I$20</f>
        <v>3368.9334403100002</v>
      </c>
      <c r="C126" s="36">
        <f>SUMIFS(СВЦЭМ!$C$33:$C$776,СВЦЭМ!$A$33:$A$776,$A126,СВЦЭМ!$B$33:$B$776,C$119)+'СЕТ СН'!$I$12+СВЦЭМ!$D$10+'СЕТ СН'!$I$5-'СЕТ СН'!$I$20</f>
        <v>3485.4428566000001</v>
      </c>
      <c r="D126" s="36">
        <f>SUMIFS(СВЦЭМ!$C$33:$C$776,СВЦЭМ!$A$33:$A$776,$A126,СВЦЭМ!$B$33:$B$776,D$119)+'СЕТ СН'!$I$12+СВЦЭМ!$D$10+'СЕТ СН'!$I$5-'СЕТ СН'!$I$20</f>
        <v>3513.9325919299999</v>
      </c>
      <c r="E126" s="36">
        <f>SUMIFS(СВЦЭМ!$C$33:$C$776,СВЦЭМ!$A$33:$A$776,$A126,СВЦЭМ!$B$33:$B$776,E$119)+'СЕТ СН'!$I$12+СВЦЭМ!$D$10+'СЕТ СН'!$I$5-'СЕТ СН'!$I$20</f>
        <v>3530.0185078</v>
      </c>
      <c r="F126" s="36">
        <f>SUMIFS(СВЦЭМ!$C$33:$C$776,СВЦЭМ!$A$33:$A$776,$A126,СВЦЭМ!$B$33:$B$776,F$119)+'СЕТ СН'!$I$12+СВЦЭМ!$D$10+'СЕТ СН'!$I$5-'СЕТ СН'!$I$20</f>
        <v>3536.42244231</v>
      </c>
      <c r="G126" s="36">
        <f>SUMIFS(СВЦЭМ!$C$33:$C$776,СВЦЭМ!$A$33:$A$776,$A126,СВЦЭМ!$B$33:$B$776,G$119)+'СЕТ СН'!$I$12+СВЦЭМ!$D$10+'СЕТ СН'!$I$5-'СЕТ СН'!$I$20</f>
        <v>3534.5402182399998</v>
      </c>
      <c r="H126" s="36">
        <f>SUMIFS(СВЦЭМ!$C$33:$C$776,СВЦЭМ!$A$33:$A$776,$A126,СВЦЭМ!$B$33:$B$776,H$119)+'СЕТ СН'!$I$12+СВЦЭМ!$D$10+'СЕТ СН'!$I$5-'СЕТ СН'!$I$20</f>
        <v>3505.8743071200001</v>
      </c>
      <c r="I126" s="36">
        <f>SUMIFS(СВЦЭМ!$C$33:$C$776,СВЦЭМ!$A$33:$A$776,$A126,СВЦЭМ!$B$33:$B$776,I$119)+'СЕТ СН'!$I$12+СВЦЭМ!$D$10+'СЕТ СН'!$I$5-'СЕТ СН'!$I$20</f>
        <v>3450.6561295400002</v>
      </c>
      <c r="J126" s="36">
        <f>SUMIFS(СВЦЭМ!$C$33:$C$776,СВЦЭМ!$A$33:$A$776,$A126,СВЦЭМ!$B$33:$B$776,J$119)+'СЕТ СН'!$I$12+СВЦЭМ!$D$10+'СЕТ СН'!$I$5-'СЕТ СН'!$I$20</f>
        <v>3387.4179739000001</v>
      </c>
      <c r="K126" s="36">
        <f>SUMIFS(СВЦЭМ!$C$33:$C$776,СВЦЭМ!$A$33:$A$776,$A126,СВЦЭМ!$B$33:$B$776,K$119)+'СЕТ СН'!$I$12+СВЦЭМ!$D$10+'СЕТ СН'!$I$5-'СЕТ СН'!$I$20</f>
        <v>3330.0079704899999</v>
      </c>
      <c r="L126" s="36">
        <f>SUMIFS(СВЦЭМ!$C$33:$C$776,СВЦЭМ!$A$33:$A$776,$A126,СВЦЭМ!$B$33:$B$776,L$119)+'СЕТ СН'!$I$12+СВЦЭМ!$D$10+'СЕТ СН'!$I$5-'СЕТ СН'!$I$20</f>
        <v>3290.8029931400001</v>
      </c>
      <c r="M126" s="36">
        <f>SUMIFS(СВЦЭМ!$C$33:$C$776,СВЦЭМ!$A$33:$A$776,$A126,СВЦЭМ!$B$33:$B$776,M$119)+'СЕТ СН'!$I$12+СВЦЭМ!$D$10+'СЕТ СН'!$I$5-'СЕТ СН'!$I$20</f>
        <v>3292.2183059899999</v>
      </c>
      <c r="N126" s="36">
        <f>SUMIFS(СВЦЭМ!$C$33:$C$776,СВЦЭМ!$A$33:$A$776,$A126,СВЦЭМ!$B$33:$B$776,N$119)+'СЕТ СН'!$I$12+СВЦЭМ!$D$10+'СЕТ СН'!$I$5-'СЕТ СН'!$I$20</f>
        <v>3300.8011811000001</v>
      </c>
      <c r="O126" s="36">
        <f>SUMIFS(СВЦЭМ!$C$33:$C$776,СВЦЭМ!$A$33:$A$776,$A126,СВЦЭМ!$B$33:$B$776,O$119)+'СЕТ СН'!$I$12+СВЦЭМ!$D$10+'СЕТ СН'!$I$5-'СЕТ СН'!$I$20</f>
        <v>3307.38490426</v>
      </c>
      <c r="P126" s="36">
        <f>SUMIFS(СВЦЭМ!$C$33:$C$776,СВЦЭМ!$A$33:$A$776,$A126,СВЦЭМ!$B$33:$B$776,P$119)+'СЕТ СН'!$I$12+СВЦЭМ!$D$10+'СЕТ СН'!$I$5-'СЕТ СН'!$I$20</f>
        <v>3316.8385473500002</v>
      </c>
      <c r="Q126" s="36">
        <f>SUMIFS(СВЦЭМ!$C$33:$C$776,СВЦЭМ!$A$33:$A$776,$A126,СВЦЭМ!$B$33:$B$776,Q$119)+'СЕТ СН'!$I$12+СВЦЭМ!$D$10+'СЕТ СН'!$I$5-'СЕТ СН'!$I$20</f>
        <v>3300.45360897</v>
      </c>
      <c r="R126" s="36">
        <f>SUMIFS(СВЦЭМ!$C$33:$C$776,СВЦЭМ!$A$33:$A$776,$A126,СВЦЭМ!$B$33:$B$776,R$119)+'СЕТ СН'!$I$12+СВЦЭМ!$D$10+'СЕТ СН'!$I$5-'СЕТ СН'!$I$20</f>
        <v>3244.7104231399999</v>
      </c>
      <c r="S126" s="36">
        <f>SUMIFS(СВЦЭМ!$C$33:$C$776,СВЦЭМ!$A$33:$A$776,$A126,СВЦЭМ!$B$33:$B$776,S$119)+'СЕТ СН'!$I$12+СВЦЭМ!$D$10+'СЕТ СН'!$I$5-'СЕТ СН'!$I$20</f>
        <v>3238.3078663699998</v>
      </c>
      <c r="T126" s="36">
        <f>SUMIFS(СВЦЭМ!$C$33:$C$776,СВЦЭМ!$A$33:$A$776,$A126,СВЦЭМ!$B$33:$B$776,T$119)+'СЕТ СН'!$I$12+СВЦЭМ!$D$10+'СЕТ СН'!$I$5-'СЕТ СН'!$I$20</f>
        <v>3234.1537184899998</v>
      </c>
      <c r="U126" s="36">
        <f>SUMIFS(СВЦЭМ!$C$33:$C$776,СВЦЭМ!$A$33:$A$776,$A126,СВЦЭМ!$B$33:$B$776,U$119)+'СЕТ СН'!$I$12+СВЦЭМ!$D$10+'СЕТ СН'!$I$5-'СЕТ СН'!$I$20</f>
        <v>3226.3852839800002</v>
      </c>
      <c r="V126" s="36">
        <f>SUMIFS(СВЦЭМ!$C$33:$C$776,СВЦЭМ!$A$33:$A$776,$A126,СВЦЭМ!$B$33:$B$776,V$119)+'СЕТ СН'!$I$12+СВЦЭМ!$D$10+'СЕТ СН'!$I$5-'СЕТ СН'!$I$20</f>
        <v>3232.3340437400002</v>
      </c>
      <c r="W126" s="36">
        <f>SUMIFS(СВЦЭМ!$C$33:$C$776,СВЦЭМ!$A$33:$A$776,$A126,СВЦЭМ!$B$33:$B$776,W$119)+'СЕТ СН'!$I$12+СВЦЭМ!$D$10+'СЕТ СН'!$I$5-'СЕТ СН'!$I$20</f>
        <v>3220.7033066899999</v>
      </c>
      <c r="X126" s="36">
        <f>SUMIFS(СВЦЭМ!$C$33:$C$776,СВЦЭМ!$A$33:$A$776,$A126,СВЦЭМ!$B$33:$B$776,X$119)+'СЕТ СН'!$I$12+СВЦЭМ!$D$10+'СЕТ СН'!$I$5-'СЕТ СН'!$I$20</f>
        <v>3233.0824695700003</v>
      </c>
      <c r="Y126" s="36">
        <f>SUMIFS(СВЦЭМ!$C$33:$C$776,СВЦЭМ!$A$33:$A$776,$A126,СВЦЭМ!$B$33:$B$776,Y$119)+'СЕТ СН'!$I$12+СВЦЭМ!$D$10+'СЕТ СН'!$I$5-'СЕТ СН'!$I$20</f>
        <v>3268.3100071899999</v>
      </c>
    </row>
    <row r="127" spans="1:27" ht="15.75" x14ac:dyDescent="0.2">
      <c r="A127" s="35">
        <f t="shared" si="3"/>
        <v>43654</v>
      </c>
      <c r="B127" s="36">
        <f>SUMIFS(СВЦЭМ!$C$33:$C$776,СВЦЭМ!$A$33:$A$776,$A127,СВЦЭМ!$B$33:$B$776,B$119)+'СЕТ СН'!$I$12+СВЦЭМ!$D$10+'СЕТ СН'!$I$5-'СЕТ СН'!$I$20</f>
        <v>3366.1963601699999</v>
      </c>
      <c r="C127" s="36">
        <f>SUMIFS(СВЦЭМ!$C$33:$C$776,СВЦЭМ!$A$33:$A$776,$A127,СВЦЭМ!$B$33:$B$776,C$119)+'СЕТ СН'!$I$12+СВЦЭМ!$D$10+'СЕТ СН'!$I$5-'СЕТ СН'!$I$20</f>
        <v>3465.81769549</v>
      </c>
      <c r="D127" s="36">
        <f>SUMIFS(СВЦЭМ!$C$33:$C$776,СВЦЭМ!$A$33:$A$776,$A127,СВЦЭМ!$B$33:$B$776,D$119)+'СЕТ СН'!$I$12+СВЦЭМ!$D$10+'СЕТ СН'!$I$5-'СЕТ СН'!$I$20</f>
        <v>3496.5217859499999</v>
      </c>
      <c r="E127" s="36">
        <f>SUMIFS(СВЦЭМ!$C$33:$C$776,СВЦЭМ!$A$33:$A$776,$A127,СВЦЭМ!$B$33:$B$776,E$119)+'СЕТ СН'!$I$12+СВЦЭМ!$D$10+'СЕТ СН'!$I$5-'СЕТ СН'!$I$20</f>
        <v>3516.4145914299997</v>
      </c>
      <c r="F127" s="36">
        <f>SUMIFS(СВЦЭМ!$C$33:$C$776,СВЦЭМ!$A$33:$A$776,$A127,СВЦЭМ!$B$33:$B$776,F$119)+'СЕТ СН'!$I$12+СВЦЭМ!$D$10+'СЕТ СН'!$I$5-'СЕТ СН'!$I$20</f>
        <v>3519.6709475899997</v>
      </c>
      <c r="G127" s="36">
        <f>SUMIFS(СВЦЭМ!$C$33:$C$776,СВЦЭМ!$A$33:$A$776,$A127,СВЦЭМ!$B$33:$B$776,G$119)+'СЕТ СН'!$I$12+СВЦЭМ!$D$10+'СЕТ СН'!$I$5-'СЕТ СН'!$I$20</f>
        <v>3503.0231348699999</v>
      </c>
      <c r="H127" s="36">
        <f>SUMIFS(СВЦЭМ!$C$33:$C$776,СВЦЭМ!$A$33:$A$776,$A127,СВЦЭМ!$B$33:$B$776,H$119)+'СЕТ СН'!$I$12+СВЦЭМ!$D$10+'СЕТ СН'!$I$5-'СЕТ СН'!$I$20</f>
        <v>3451.43381899</v>
      </c>
      <c r="I127" s="36">
        <f>SUMIFS(СВЦЭМ!$C$33:$C$776,СВЦЭМ!$A$33:$A$776,$A127,СВЦЭМ!$B$33:$B$776,I$119)+'СЕТ СН'!$I$12+СВЦЭМ!$D$10+'СЕТ СН'!$I$5-'СЕТ СН'!$I$20</f>
        <v>3412.57900531</v>
      </c>
      <c r="J127" s="36">
        <f>SUMIFS(СВЦЭМ!$C$33:$C$776,СВЦЭМ!$A$33:$A$776,$A127,СВЦЭМ!$B$33:$B$776,J$119)+'СЕТ СН'!$I$12+СВЦЭМ!$D$10+'СЕТ СН'!$I$5-'СЕТ СН'!$I$20</f>
        <v>3398.4410942599998</v>
      </c>
      <c r="K127" s="36">
        <f>SUMIFS(СВЦЭМ!$C$33:$C$776,СВЦЭМ!$A$33:$A$776,$A127,СВЦЭМ!$B$33:$B$776,K$119)+'СЕТ СН'!$I$12+СВЦЭМ!$D$10+'СЕТ СН'!$I$5-'СЕТ СН'!$I$20</f>
        <v>3397.3900848499998</v>
      </c>
      <c r="L127" s="36">
        <f>SUMIFS(СВЦЭМ!$C$33:$C$776,СВЦЭМ!$A$33:$A$776,$A127,СВЦЭМ!$B$33:$B$776,L$119)+'СЕТ СН'!$I$12+СВЦЭМ!$D$10+'СЕТ СН'!$I$5-'СЕТ СН'!$I$20</f>
        <v>3392.77683389</v>
      </c>
      <c r="M127" s="36">
        <f>SUMIFS(СВЦЭМ!$C$33:$C$776,СВЦЭМ!$A$33:$A$776,$A127,СВЦЭМ!$B$33:$B$776,M$119)+'СЕТ СН'!$I$12+СВЦЭМ!$D$10+'СЕТ СН'!$I$5-'СЕТ СН'!$I$20</f>
        <v>3361.23175876</v>
      </c>
      <c r="N127" s="36">
        <f>SUMIFS(СВЦЭМ!$C$33:$C$776,СВЦЭМ!$A$33:$A$776,$A127,СВЦЭМ!$B$33:$B$776,N$119)+'СЕТ СН'!$I$12+СВЦЭМ!$D$10+'СЕТ СН'!$I$5-'СЕТ СН'!$I$20</f>
        <v>3361.5104853299999</v>
      </c>
      <c r="O127" s="36">
        <f>SUMIFS(СВЦЭМ!$C$33:$C$776,СВЦЭМ!$A$33:$A$776,$A127,СВЦЭМ!$B$33:$B$776,O$119)+'СЕТ СН'!$I$12+СВЦЭМ!$D$10+'СЕТ СН'!$I$5-'СЕТ СН'!$I$20</f>
        <v>3356.7218062399998</v>
      </c>
      <c r="P127" s="36">
        <f>SUMIFS(СВЦЭМ!$C$33:$C$776,СВЦЭМ!$A$33:$A$776,$A127,СВЦЭМ!$B$33:$B$776,P$119)+'СЕТ СН'!$I$12+СВЦЭМ!$D$10+'СЕТ СН'!$I$5-'СЕТ СН'!$I$20</f>
        <v>3315.2613002099997</v>
      </c>
      <c r="Q127" s="36">
        <f>SUMIFS(СВЦЭМ!$C$33:$C$776,СВЦЭМ!$A$33:$A$776,$A127,СВЦЭМ!$B$33:$B$776,Q$119)+'СЕТ СН'!$I$12+СВЦЭМ!$D$10+'СЕТ СН'!$I$5-'СЕТ СН'!$I$20</f>
        <v>3291.61356204</v>
      </c>
      <c r="R127" s="36">
        <f>SUMIFS(СВЦЭМ!$C$33:$C$776,СВЦЭМ!$A$33:$A$776,$A127,СВЦЭМ!$B$33:$B$776,R$119)+'СЕТ СН'!$I$12+СВЦЭМ!$D$10+'СЕТ СН'!$I$5-'СЕТ СН'!$I$20</f>
        <v>3249.8712789900001</v>
      </c>
      <c r="S127" s="36">
        <f>SUMIFS(СВЦЭМ!$C$33:$C$776,СВЦЭМ!$A$33:$A$776,$A127,СВЦЭМ!$B$33:$B$776,S$119)+'СЕТ СН'!$I$12+СВЦЭМ!$D$10+'СЕТ СН'!$I$5-'СЕТ СН'!$I$20</f>
        <v>3258.6925206800001</v>
      </c>
      <c r="T127" s="36">
        <f>SUMIFS(СВЦЭМ!$C$33:$C$776,СВЦЭМ!$A$33:$A$776,$A127,СВЦЭМ!$B$33:$B$776,T$119)+'СЕТ СН'!$I$12+СВЦЭМ!$D$10+'СЕТ СН'!$I$5-'СЕТ СН'!$I$20</f>
        <v>3259.6650690400002</v>
      </c>
      <c r="U127" s="36">
        <f>SUMIFS(СВЦЭМ!$C$33:$C$776,СВЦЭМ!$A$33:$A$776,$A127,СВЦЭМ!$B$33:$B$776,U$119)+'СЕТ СН'!$I$12+СВЦЭМ!$D$10+'СЕТ СН'!$I$5-'СЕТ СН'!$I$20</f>
        <v>3251.6056974399999</v>
      </c>
      <c r="V127" s="36">
        <f>SUMIFS(СВЦЭМ!$C$33:$C$776,СВЦЭМ!$A$33:$A$776,$A127,СВЦЭМ!$B$33:$B$776,V$119)+'СЕТ СН'!$I$12+СВЦЭМ!$D$10+'СЕТ СН'!$I$5-'СЕТ СН'!$I$20</f>
        <v>3275.9119810900002</v>
      </c>
      <c r="W127" s="36">
        <f>SUMIFS(СВЦЭМ!$C$33:$C$776,СВЦЭМ!$A$33:$A$776,$A127,СВЦЭМ!$B$33:$B$776,W$119)+'СЕТ СН'!$I$12+СВЦЭМ!$D$10+'СЕТ СН'!$I$5-'СЕТ СН'!$I$20</f>
        <v>3300.7108385399997</v>
      </c>
      <c r="X127" s="36">
        <f>SUMIFS(СВЦЭМ!$C$33:$C$776,СВЦЭМ!$A$33:$A$776,$A127,СВЦЭМ!$B$33:$B$776,X$119)+'СЕТ СН'!$I$12+СВЦЭМ!$D$10+'СЕТ СН'!$I$5-'СЕТ СН'!$I$20</f>
        <v>3310.4615736599999</v>
      </c>
      <c r="Y127" s="36">
        <f>SUMIFS(СВЦЭМ!$C$33:$C$776,СВЦЭМ!$A$33:$A$776,$A127,СВЦЭМ!$B$33:$B$776,Y$119)+'СЕТ СН'!$I$12+СВЦЭМ!$D$10+'СЕТ СН'!$I$5-'СЕТ СН'!$I$20</f>
        <v>3335.3579075100001</v>
      </c>
    </row>
    <row r="128" spans="1:27" ht="15.75" x14ac:dyDescent="0.2">
      <c r="A128" s="35">
        <f t="shared" si="3"/>
        <v>43655</v>
      </c>
      <c r="B128" s="36">
        <f>SUMIFS(СВЦЭМ!$C$33:$C$776,СВЦЭМ!$A$33:$A$776,$A128,СВЦЭМ!$B$33:$B$776,B$119)+'СЕТ СН'!$I$12+СВЦЭМ!$D$10+'СЕТ СН'!$I$5-'СЕТ СН'!$I$20</f>
        <v>3412.70397572</v>
      </c>
      <c r="C128" s="36">
        <f>SUMIFS(СВЦЭМ!$C$33:$C$776,СВЦЭМ!$A$33:$A$776,$A128,СВЦЭМ!$B$33:$B$776,C$119)+'СЕТ СН'!$I$12+СВЦЭМ!$D$10+'СЕТ СН'!$I$5-'СЕТ СН'!$I$20</f>
        <v>3439.9639015900002</v>
      </c>
      <c r="D128" s="36">
        <f>SUMIFS(СВЦЭМ!$C$33:$C$776,СВЦЭМ!$A$33:$A$776,$A128,СВЦЭМ!$B$33:$B$776,D$119)+'СЕТ СН'!$I$12+СВЦЭМ!$D$10+'СЕТ СН'!$I$5-'СЕТ СН'!$I$20</f>
        <v>3467.5645023400002</v>
      </c>
      <c r="E128" s="36">
        <f>SUMIFS(СВЦЭМ!$C$33:$C$776,СВЦЭМ!$A$33:$A$776,$A128,СВЦЭМ!$B$33:$B$776,E$119)+'СЕТ СН'!$I$12+СВЦЭМ!$D$10+'СЕТ СН'!$I$5-'СЕТ СН'!$I$20</f>
        <v>3487.31556856</v>
      </c>
      <c r="F128" s="36">
        <f>SUMIFS(СВЦЭМ!$C$33:$C$776,СВЦЭМ!$A$33:$A$776,$A128,СВЦЭМ!$B$33:$B$776,F$119)+'СЕТ СН'!$I$12+СВЦЭМ!$D$10+'СЕТ СН'!$I$5-'СЕТ СН'!$I$20</f>
        <v>3475.8880066699999</v>
      </c>
      <c r="G128" s="36">
        <f>SUMIFS(СВЦЭМ!$C$33:$C$776,СВЦЭМ!$A$33:$A$776,$A128,СВЦЭМ!$B$33:$B$776,G$119)+'СЕТ СН'!$I$12+СВЦЭМ!$D$10+'СЕТ СН'!$I$5-'СЕТ СН'!$I$20</f>
        <v>3469.9447669199999</v>
      </c>
      <c r="H128" s="36">
        <f>SUMIFS(СВЦЭМ!$C$33:$C$776,СВЦЭМ!$A$33:$A$776,$A128,СВЦЭМ!$B$33:$B$776,H$119)+'СЕТ СН'!$I$12+СВЦЭМ!$D$10+'СЕТ СН'!$I$5-'СЕТ СН'!$I$20</f>
        <v>3425.2394058300001</v>
      </c>
      <c r="I128" s="36">
        <f>SUMIFS(СВЦЭМ!$C$33:$C$776,СВЦЭМ!$A$33:$A$776,$A128,СВЦЭМ!$B$33:$B$776,I$119)+'СЕТ СН'!$I$12+СВЦЭМ!$D$10+'СЕТ СН'!$I$5-'СЕТ СН'!$I$20</f>
        <v>3401.80736832</v>
      </c>
      <c r="J128" s="36">
        <f>SUMIFS(СВЦЭМ!$C$33:$C$776,СВЦЭМ!$A$33:$A$776,$A128,СВЦЭМ!$B$33:$B$776,J$119)+'СЕТ СН'!$I$12+СВЦЭМ!$D$10+'СЕТ СН'!$I$5-'СЕТ СН'!$I$20</f>
        <v>3372.9625083800001</v>
      </c>
      <c r="K128" s="36">
        <f>SUMIFS(СВЦЭМ!$C$33:$C$776,СВЦЭМ!$A$33:$A$776,$A128,СВЦЭМ!$B$33:$B$776,K$119)+'СЕТ СН'!$I$12+СВЦЭМ!$D$10+'СЕТ СН'!$I$5-'СЕТ СН'!$I$20</f>
        <v>3354.1641293000002</v>
      </c>
      <c r="L128" s="36">
        <f>SUMIFS(СВЦЭМ!$C$33:$C$776,СВЦЭМ!$A$33:$A$776,$A128,СВЦЭМ!$B$33:$B$776,L$119)+'СЕТ СН'!$I$12+СВЦЭМ!$D$10+'СЕТ СН'!$I$5-'СЕТ СН'!$I$20</f>
        <v>3355.0772161499999</v>
      </c>
      <c r="M128" s="36">
        <f>SUMIFS(СВЦЭМ!$C$33:$C$776,СВЦЭМ!$A$33:$A$776,$A128,СВЦЭМ!$B$33:$B$776,M$119)+'СЕТ СН'!$I$12+СВЦЭМ!$D$10+'СЕТ СН'!$I$5-'СЕТ СН'!$I$20</f>
        <v>3349.1574748000003</v>
      </c>
      <c r="N128" s="36">
        <f>SUMIFS(СВЦЭМ!$C$33:$C$776,СВЦЭМ!$A$33:$A$776,$A128,СВЦЭМ!$B$33:$B$776,N$119)+'СЕТ СН'!$I$12+СВЦЭМ!$D$10+'СЕТ СН'!$I$5-'СЕТ СН'!$I$20</f>
        <v>3350.6694286800002</v>
      </c>
      <c r="O128" s="36">
        <f>SUMIFS(СВЦЭМ!$C$33:$C$776,СВЦЭМ!$A$33:$A$776,$A128,СВЦЭМ!$B$33:$B$776,O$119)+'СЕТ СН'!$I$12+СВЦЭМ!$D$10+'СЕТ СН'!$I$5-'СЕТ СН'!$I$20</f>
        <v>3349.74759451</v>
      </c>
      <c r="P128" s="36">
        <f>SUMIFS(СВЦЭМ!$C$33:$C$776,СВЦЭМ!$A$33:$A$776,$A128,СВЦЭМ!$B$33:$B$776,P$119)+'СЕТ СН'!$I$12+СВЦЭМ!$D$10+'СЕТ СН'!$I$5-'СЕТ СН'!$I$20</f>
        <v>3354.35016924</v>
      </c>
      <c r="Q128" s="36">
        <f>SUMIFS(СВЦЭМ!$C$33:$C$776,СВЦЭМ!$A$33:$A$776,$A128,СВЦЭМ!$B$33:$B$776,Q$119)+'СЕТ СН'!$I$12+СВЦЭМ!$D$10+'СЕТ СН'!$I$5-'СЕТ СН'!$I$20</f>
        <v>3372.1464062200002</v>
      </c>
      <c r="R128" s="36">
        <f>SUMIFS(СВЦЭМ!$C$33:$C$776,СВЦЭМ!$A$33:$A$776,$A128,СВЦЭМ!$B$33:$B$776,R$119)+'СЕТ СН'!$I$12+СВЦЭМ!$D$10+'СЕТ СН'!$I$5-'СЕТ СН'!$I$20</f>
        <v>3340.0668280300001</v>
      </c>
      <c r="S128" s="36">
        <f>SUMIFS(СВЦЭМ!$C$33:$C$776,СВЦЭМ!$A$33:$A$776,$A128,СВЦЭМ!$B$33:$B$776,S$119)+'СЕТ СН'!$I$12+СВЦЭМ!$D$10+'СЕТ СН'!$I$5-'СЕТ СН'!$I$20</f>
        <v>3305.4125365899999</v>
      </c>
      <c r="T128" s="36">
        <f>SUMIFS(СВЦЭМ!$C$33:$C$776,СВЦЭМ!$A$33:$A$776,$A128,СВЦЭМ!$B$33:$B$776,T$119)+'СЕТ СН'!$I$12+СВЦЭМ!$D$10+'СЕТ СН'!$I$5-'СЕТ СН'!$I$20</f>
        <v>3305.3163301</v>
      </c>
      <c r="U128" s="36">
        <f>SUMIFS(СВЦЭМ!$C$33:$C$776,СВЦЭМ!$A$33:$A$776,$A128,СВЦЭМ!$B$33:$B$776,U$119)+'СЕТ СН'!$I$12+СВЦЭМ!$D$10+'СЕТ СН'!$I$5-'СЕТ СН'!$I$20</f>
        <v>3301.14497734</v>
      </c>
      <c r="V128" s="36">
        <f>SUMIFS(СВЦЭМ!$C$33:$C$776,СВЦЭМ!$A$33:$A$776,$A128,СВЦЭМ!$B$33:$B$776,V$119)+'СЕТ СН'!$I$12+СВЦЭМ!$D$10+'СЕТ СН'!$I$5-'СЕТ СН'!$I$20</f>
        <v>3297.8739175800001</v>
      </c>
      <c r="W128" s="36">
        <f>SUMIFS(СВЦЭМ!$C$33:$C$776,СВЦЭМ!$A$33:$A$776,$A128,СВЦЭМ!$B$33:$B$776,W$119)+'СЕТ СН'!$I$12+СВЦЭМ!$D$10+'СЕТ СН'!$I$5-'СЕТ СН'!$I$20</f>
        <v>3271.7966511599998</v>
      </c>
      <c r="X128" s="36">
        <f>SUMIFS(СВЦЭМ!$C$33:$C$776,СВЦЭМ!$A$33:$A$776,$A128,СВЦЭМ!$B$33:$B$776,X$119)+'СЕТ СН'!$I$12+СВЦЭМ!$D$10+'СЕТ СН'!$I$5-'СЕТ СН'!$I$20</f>
        <v>3288.6426750099999</v>
      </c>
      <c r="Y128" s="36">
        <f>SUMIFS(СВЦЭМ!$C$33:$C$776,СВЦЭМ!$A$33:$A$776,$A128,СВЦЭМ!$B$33:$B$776,Y$119)+'СЕТ СН'!$I$12+СВЦЭМ!$D$10+'СЕТ СН'!$I$5-'СЕТ СН'!$I$20</f>
        <v>3355.86575223</v>
      </c>
    </row>
    <row r="129" spans="1:25" ht="15.75" x14ac:dyDescent="0.2">
      <c r="A129" s="35">
        <f t="shared" si="3"/>
        <v>43656</v>
      </c>
      <c r="B129" s="36">
        <f>SUMIFS(СВЦЭМ!$C$33:$C$776,СВЦЭМ!$A$33:$A$776,$A129,СВЦЭМ!$B$33:$B$776,B$119)+'СЕТ СН'!$I$12+СВЦЭМ!$D$10+'СЕТ СН'!$I$5-'СЕТ СН'!$I$20</f>
        <v>3423.9602703099999</v>
      </c>
      <c r="C129" s="36">
        <f>SUMIFS(СВЦЭМ!$C$33:$C$776,СВЦЭМ!$A$33:$A$776,$A129,СВЦЭМ!$B$33:$B$776,C$119)+'СЕТ СН'!$I$12+СВЦЭМ!$D$10+'СЕТ СН'!$I$5-'СЕТ СН'!$I$20</f>
        <v>3456.90673702</v>
      </c>
      <c r="D129" s="36">
        <f>SUMIFS(СВЦЭМ!$C$33:$C$776,СВЦЭМ!$A$33:$A$776,$A129,СВЦЭМ!$B$33:$B$776,D$119)+'СЕТ СН'!$I$12+СВЦЭМ!$D$10+'СЕТ СН'!$I$5-'СЕТ СН'!$I$20</f>
        <v>3470.6887725300003</v>
      </c>
      <c r="E129" s="36">
        <f>SUMIFS(СВЦЭМ!$C$33:$C$776,СВЦЭМ!$A$33:$A$776,$A129,СВЦЭМ!$B$33:$B$776,E$119)+'СЕТ СН'!$I$12+СВЦЭМ!$D$10+'СЕТ СН'!$I$5-'СЕТ СН'!$I$20</f>
        <v>3487.79371485</v>
      </c>
      <c r="F129" s="36">
        <f>SUMIFS(СВЦЭМ!$C$33:$C$776,СВЦЭМ!$A$33:$A$776,$A129,СВЦЭМ!$B$33:$B$776,F$119)+'СЕТ СН'!$I$12+СВЦЭМ!$D$10+'СЕТ СН'!$I$5-'СЕТ СН'!$I$20</f>
        <v>3476.6188722900001</v>
      </c>
      <c r="G129" s="36">
        <f>SUMIFS(СВЦЭМ!$C$33:$C$776,СВЦЭМ!$A$33:$A$776,$A129,СВЦЭМ!$B$33:$B$776,G$119)+'СЕТ СН'!$I$12+СВЦЭМ!$D$10+'СЕТ СН'!$I$5-'СЕТ СН'!$I$20</f>
        <v>3486.0171444600001</v>
      </c>
      <c r="H129" s="36">
        <f>SUMIFS(СВЦЭМ!$C$33:$C$776,СВЦЭМ!$A$33:$A$776,$A129,СВЦЭМ!$B$33:$B$776,H$119)+'СЕТ СН'!$I$12+СВЦЭМ!$D$10+'СЕТ СН'!$I$5-'СЕТ СН'!$I$20</f>
        <v>3455.0789372700001</v>
      </c>
      <c r="I129" s="36">
        <f>SUMIFS(СВЦЭМ!$C$33:$C$776,СВЦЭМ!$A$33:$A$776,$A129,СВЦЭМ!$B$33:$B$776,I$119)+'СЕТ СН'!$I$12+СВЦЭМ!$D$10+'СЕТ СН'!$I$5-'СЕТ СН'!$I$20</f>
        <v>3417.3748013899999</v>
      </c>
      <c r="J129" s="36">
        <f>SUMIFS(СВЦЭМ!$C$33:$C$776,СВЦЭМ!$A$33:$A$776,$A129,СВЦЭМ!$B$33:$B$776,J$119)+'СЕТ СН'!$I$12+СВЦЭМ!$D$10+'СЕТ СН'!$I$5-'СЕТ СН'!$I$20</f>
        <v>3399.5636665699999</v>
      </c>
      <c r="K129" s="36">
        <f>SUMIFS(СВЦЭМ!$C$33:$C$776,СВЦЭМ!$A$33:$A$776,$A129,СВЦЭМ!$B$33:$B$776,K$119)+'СЕТ СН'!$I$12+СВЦЭМ!$D$10+'СЕТ СН'!$I$5-'СЕТ СН'!$I$20</f>
        <v>3387.3816102700002</v>
      </c>
      <c r="L129" s="36">
        <f>SUMIFS(СВЦЭМ!$C$33:$C$776,СВЦЭМ!$A$33:$A$776,$A129,СВЦЭМ!$B$33:$B$776,L$119)+'СЕТ СН'!$I$12+СВЦЭМ!$D$10+'СЕТ СН'!$I$5-'СЕТ СН'!$I$20</f>
        <v>3381.63122845</v>
      </c>
      <c r="M129" s="36">
        <f>SUMIFS(СВЦЭМ!$C$33:$C$776,СВЦЭМ!$A$33:$A$776,$A129,СВЦЭМ!$B$33:$B$776,M$119)+'СЕТ СН'!$I$12+СВЦЭМ!$D$10+'СЕТ СН'!$I$5-'СЕТ СН'!$I$20</f>
        <v>3363.2924883000001</v>
      </c>
      <c r="N129" s="36">
        <f>SUMIFS(СВЦЭМ!$C$33:$C$776,СВЦЭМ!$A$33:$A$776,$A129,СВЦЭМ!$B$33:$B$776,N$119)+'СЕТ СН'!$I$12+СВЦЭМ!$D$10+'СЕТ СН'!$I$5-'СЕТ СН'!$I$20</f>
        <v>3360.71150906</v>
      </c>
      <c r="O129" s="36">
        <f>SUMIFS(СВЦЭМ!$C$33:$C$776,СВЦЭМ!$A$33:$A$776,$A129,СВЦЭМ!$B$33:$B$776,O$119)+'СЕТ СН'!$I$12+СВЦЭМ!$D$10+'СЕТ СН'!$I$5-'СЕТ СН'!$I$20</f>
        <v>3360.6591753299999</v>
      </c>
      <c r="P129" s="36">
        <f>SUMIFS(СВЦЭМ!$C$33:$C$776,СВЦЭМ!$A$33:$A$776,$A129,СВЦЭМ!$B$33:$B$776,P$119)+'СЕТ СН'!$I$12+СВЦЭМ!$D$10+'СЕТ СН'!$I$5-'СЕТ СН'!$I$20</f>
        <v>3353.0604537199997</v>
      </c>
      <c r="Q129" s="36">
        <f>SUMIFS(СВЦЭМ!$C$33:$C$776,СВЦЭМ!$A$33:$A$776,$A129,СВЦЭМ!$B$33:$B$776,Q$119)+'СЕТ СН'!$I$12+СВЦЭМ!$D$10+'СЕТ СН'!$I$5-'СЕТ СН'!$I$20</f>
        <v>3361.0364875200003</v>
      </c>
      <c r="R129" s="36">
        <f>SUMIFS(СВЦЭМ!$C$33:$C$776,СВЦЭМ!$A$33:$A$776,$A129,СВЦЭМ!$B$33:$B$776,R$119)+'СЕТ СН'!$I$12+СВЦЭМ!$D$10+'СЕТ СН'!$I$5-'СЕТ СН'!$I$20</f>
        <v>3313.44321851</v>
      </c>
      <c r="S129" s="36">
        <f>SUMIFS(СВЦЭМ!$C$33:$C$776,СВЦЭМ!$A$33:$A$776,$A129,СВЦЭМ!$B$33:$B$776,S$119)+'СЕТ СН'!$I$12+СВЦЭМ!$D$10+'СЕТ СН'!$I$5-'СЕТ СН'!$I$20</f>
        <v>3295.1431626899998</v>
      </c>
      <c r="T129" s="36">
        <f>SUMIFS(СВЦЭМ!$C$33:$C$776,СВЦЭМ!$A$33:$A$776,$A129,СВЦЭМ!$B$33:$B$776,T$119)+'СЕТ СН'!$I$12+СВЦЭМ!$D$10+'СЕТ СН'!$I$5-'СЕТ СН'!$I$20</f>
        <v>3294.5430642400001</v>
      </c>
      <c r="U129" s="36">
        <f>SUMIFS(СВЦЭМ!$C$33:$C$776,СВЦЭМ!$A$33:$A$776,$A129,СВЦЭМ!$B$33:$B$776,U$119)+'СЕТ СН'!$I$12+СВЦЭМ!$D$10+'СЕТ СН'!$I$5-'СЕТ СН'!$I$20</f>
        <v>3286.1943725400001</v>
      </c>
      <c r="V129" s="36">
        <f>SUMIFS(СВЦЭМ!$C$33:$C$776,СВЦЭМ!$A$33:$A$776,$A129,СВЦЭМ!$B$33:$B$776,V$119)+'СЕТ СН'!$I$12+СВЦЭМ!$D$10+'СЕТ СН'!$I$5-'СЕТ СН'!$I$20</f>
        <v>3289.2454665999999</v>
      </c>
      <c r="W129" s="36">
        <f>SUMIFS(СВЦЭМ!$C$33:$C$776,СВЦЭМ!$A$33:$A$776,$A129,СВЦЭМ!$B$33:$B$776,W$119)+'СЕТ СН'!$I$12+СВЦЭМ!$D$10+'СЕТ СН'!$I$5-'СЕТ СН'!$I$20</f>
        <v>3273.6165813500002</v>
      </c>
      <c r="X129" s="36">
        <f>SUMIFS(СВЦЭМ!$C$33:$C$776,СВЦЭМ!$A$33:$A$776,$A129,СВЦЭМ!$B$33:$B$776,X$119)+'СЕТ СН'!$I$12+СВЦЭМ!$D$10+'СЕТ СН'!$I$5-'СЕТ СН'!$I$20</f>
        <v>3278.7763830200001</v>
      </c>
      <c r="Y129" s="36">
        <f>SUMIFS(СВЦЭМ!$C$33:$C$776,СВЦЭМ!$A$33:$A$776,$A129,СВЦЭМ!$B$33:$B$776,Y$119)+'СЕТ СН'!$I$12+СВЦЭМ!$D$10+'СЕТ СН'!$I$5-'СЕТ СН'!$I$20</f>
        <v>3366.9968875899999</v>
      </c>
    </row>
    <row r="130" spans="1:25" ht="15.75" x14ac:dyDescent="0.2">
      <c r="A130" s="35">
        <f t="shared" si="3"/>
        <v>43657</v>
      </c>
      <c r="B130" s="36">
        <f>SUMIFS(СВЦЭМ!$C$33:$C$776,СВЦЭМ!$A$33:$A$776,$A130,СВЦЭМ!$B$33:$B$776,B$119)+'СЕТ СН'!$I$12+СВЦЭМ!$D$10+'СЕТ СН'!$I$5-'СЕТ СН'!$I$20</f>
        <v>3422.94406643</v>
      </c>
      <c r="C130" s="36">
        <f>SUMIFS(СВЦЭМ!$C$33:$C$776,СВЦЭМ!$A$33:$A$776,$A130,СВЦЭМ!$B$33:$B$776,C$119)+'СЕТ СН'!$I$12+СВЦЭМ!$D$10+'СЕТ СН'!$I$5-'СЕТ СН'!$I$20</f>
        <v>3463.4379866999998</v>
      </c>
      <c r="D130" s="36">
        <f>SUMIFS(СВЦЭМ!$C$33:$C$776,СВЦЭМ!$A$33:$A$776,$A130,СВЦЭМ!$B$33:$B$776,D$119)+'СЕТ СН'!$I$12+СВЦЭМ!$D$10+'СЕТ СН'!$I$5-'СЕТ СН'!$I$20</f>
        <v>3480.92431386</v>
      </c>
      <c r="E130" s="36">
        <f>SUMIFS(СВЦЭМ!$C$33:$C$776,СВЦЭМ!$A$33:$A$776,$A130,СВЦЭМ!$B$33:$B$776,E$119)+'СЕТ СН'!$I$12+СВЦЭМ!$D$10+'СЕТ СН'!$I$5-'СЕТ СН'!$I$20</f>
        <v>3506.5990396400002</v>
      </c>
      <c r="F130" s="36">
        <f>SUMIFS(СВЦЭМ!$C$33:$C$776,СВЦЭМ!$A$33:$A$776,$A130,СВЦЭМ!$B$33:$B$776,F$119)+'СЕТ СН'!$I$12+СВЦЭМ!$D$10+'СЕТ СН'!$I$5-'СЕТ СН'!$I$20</f>
        <v>3506.67227194</v>
      </c>
      <c r="G130" s="36">
        <f>SUMIFS(СВЦЭМ!$C$33:$C$776,СВЦЭМ!$A$33:$A$776,$A130,СВЦЭМ!$B$33:$B$776,G$119)+'СЕТ СН'!$I$12+СВЦЭМ!$D$10+'СЕТ СН'!$I$5-'СЕТ СН'!$I$20</f>
        <v>3497.2265767200001</v>
      </c>
      <c r="H130" s="36">
        <f>SUMIFS(СВЦЭМ!$C$33:$C$776,СВЦЭМ!$A$33:$A$776,$A130,СВЦЭМ!$B$33:$B$776,H$119)+'СЕТ СН'!$I$12+СВЦЭМ!$D$10+'СЕТ СН'!$I$5-'СЕТ СН'!$I$20</f>
        <v>3441.7086331999999</v>
      </c>
      <c r="I130" s="36">
        <f>SUMIFS(СВЦЭМ!$C$33:$C$776,СВЦЭМ!$A$33:$A$776,$A130,СВЦЭМ!$B$33:$B$776,I$119)+'СЕТ СН'!$I$12+СВЦЭМ!$D$10+'СЕТ СН'!$I$5-'СЕТ СН'!$I$20</f>
        <v>3418.84853965</v>
      </c>
      <c r="J130" s="36">
        <f>SUMIFS(СВЦЭМ!$C$33:$C$776,СВЦЭМ!$A$33:$A$776,$A130,СВЦЭМ!$B$33:$B$776,J$119)+'СЕТ СН'!$I$12+СВЦЭМ!$D$10+'СЕТ СН'!$I$5-'СЕТ СН'!$I$20</f>
        <v>3375.5921440299999</v>
      </c>
      <c r="K130" s="36">
        <f>SUMIFS(СВЦЭМ!$C$33:$C$776,СВЦЭМ!$A$33:$A$776,$A130,СВЦЭМ!$B$33:$B$776,K$119)+'СЕТ СН'!$I$12+СВЦЭМ!$D$10+'СЕТ СН'!$I$5-'СЕТ СН'!$I$20</f>
        <v>3368.0303648499998</v>
      </c>
      <c r="L130" s="36">
        <f>SUMIFS(СВЦЭМ!$C$33:$C$776,СВЦЭМ!$A$33:$A$776,$A130,СВЦЭМ!$B$33:$B$776,L$119)+'СЕТ СН'!$I$12+СВЦЭМ!$D$10+'СЕТ СН'!$I$5-'СЕТ СН'!$I$20</f>
        <v>3349.5167016300002</v>
      </c>
      <c r="M130" s="36">
        <f>SUMIFS(СВЦЭМ!$C$33:$C$776,СВЦЭМ!$A$33:$A$776,$A130,СВЦЭМ!$B$33:$B$776,M$119)+'СЕТ СН'!$I$12+СВЦЭМ!$D$10+'СЕТ СН'!$I$5-'СЕТ СН'!$I$20</f>
        <v>3345.5705110700001</v>
      </c>
      <c r="N130" s="36">
        <f>SUMIFS(СВЦЭМ!$C$33:$C$776,СВЦЭМ!$A$33:$A$776,$A130,СВЦЭМ!$B$33:$B$776,N$119)+'СЕТ СН'!$I$12+СВЦЭМ!$D$10+'СЕТ СН'!$I$5-'СЕТ СН'!$I$20</f>
        <v>3343.4095715600001</v>
      </c>
      <c r="O130" s="36">
        <f>SUMIFS(СВЦЭМ!$C$33:$C$776,СВЦЭМ!$A$33:$A$776,$A130,СВЦЭМ!$B$33:$B$776,O$119)+'СЕТ СН'!$I$12+СВЦЭМ!$D$10+'СЕТ СН'!$I$5-'СЕТ СН'!$I$20</f>
        <v>3349.0783999999999</v>
      </c>
      <c r="P130" s="36">
        <f>SUMIFS(СВЦЭМ!$C$33:$C$776,СВЦЭМ!$A$33:$A$776,$A130,СВЦЭМ!$B$33:$B$776,P$119)+'СЕТ СН'!$I$12+СВЦЭМ!$D$10+'СЕТ СН'!$I$5-'СЕТ СН'!$I$20</f>
        <v>3344.3590924300001</v>
      </c>
      <c r="Q130" s="36">
        <f>SUMIFS(СВЦЭМ!$C$33:$C$776,СВЦЭМ!$A$33:$A$776,$A130,СВЦЭМ!$B$33:$B$776,Q$119)+'СЕТ СН'!$I$12+СВЦЭМ!$D$10+'СЕТ СН'!$I$5-'СЕТ СН'!$I$20</f>
        <v>3347.4638495499998</v>
      </c>
      <c r="R130" s="36">
        <f>SUMIFS(СВЦЭМ!$C$33:$C$776,СВЦЭМ!$A$33:$A$776,$A130,СВЦЭМ!$B$33:$B$776,R$119)+'СЕТ СН'!$I$12+СВЦЭМ!$D$10+'СЕТ СН'!$I$5-'СЕТ СН'!$I$20</f>
        <v>3300.91211337</v>
      </c>
      <c r="S130" s="36">
        <f>SUMIFS(СВЦЭМ!$C$33:$C$776,СВЦЭМ!$A$33:$A$776,$A130,СВЦЭМ!$B$33:$B$776,S$119)+'СЕТ СН'!$I$12+СВЦЭМ!$D$10+'СЕТ СН'!$I$5-'СЕТ СН'!$I$20</f>
        <v>3284.9639064499997</v>
      </c>
      <c r="T130" s="36">
        <f>SUMIFS(СВЦЭМ!$C$33:$C$776,СВЦЭМ!$A$33:$A$776,$A130,СВЦЭМ!$B$33:$B$776,T$119)+'СЕТ СН'!$I$12+СВЦЭМ!$D$10+'СЕТ СН'!$I$5-'СЕТ СН'!$I$20</f>
        <v>3284.9842134700002</v>
      </c>
      <c r="U130" s="36">
        <f>SUMIFS(СВЦЭМ!$C$33:$C$776,СВЦЭМ!$A$33:$A$776,$A130,СВЦЭМ!$B$33:$B$776,U$119)+'СЕТ СН'!$I$12+СВЦЭМ!$D$10+'СЕТ СН'!$I$5-'СЕТ СН'!$I$20</f>
        <v>3274.3851061999999</v>
      </c>
      <c r="V130" s="36">
        <f>SUMIFS(СВЦЭМ!$C$33:$C$776,СВЦЭМ!$A$33:$A$776,$A130,СВЦЭМ!$B$33:$B$776,V$119)+'СЕТ СН'!$I$12+СВЦЭМ!$D$10+'СЕТ СН'!$I$5-'СЕТ СН'!$I$20</f>
        <v>3275.2859847</v>
      </c>
      <c r="W130" s="36">
        <f>SUMIFS(СВЦЭМ!$C$33:$C$776,СВЦЭМ!$A$33:$A$776,$A130,СВЦЭМ!$B$33:$B$776,W$119)+'СЕТ СН'!$I$12+СВЦЭМ!$D$10+'СЕТ СН'!$I$5-'СЕТ СН'!$I$20</f>
        <v>3280.85066461</v>
      </c>
      <c r="X130" s="36">
        <f>SUMIFS(СВЦЭМ!$C$33:$C$776,СВЦЭМ!$A$33:$A$776,$A130,СВЦЭМ!$B$33:$B$776,X$119)+'СЕТ СН'!$I$12+СВЦЭМ!$D$10+'СЕТ СН'!$I$5-'СЕТ СН'!$I$20</f>
        <v>3287.4511707500001</v>
      </c>
      <c r="Y130" s="36">
        <f>SUMIFS(СВЦЭМ!$C$33:$C$776,СВЦЭМ!$A$33:$A$776,$A130,СВЦЭМ!$B$33:$B$776,Y$119)+'СЕТ СН'!$I$12+СВЦЭМ!$D$10+'СЕТ СН'!$I$5-'СЕТ СН'!$I$20</f>
        <v>3370.6914204599998</v>
      </c>
    </row>
    <row r="131" spans="1:25" ht="15.75" x14ac:dyDescent="0.2">
      <c r="A131" s="35">
        <f t="shared" si="3"/>
        <v>43658</v>
      </c>
      <c r="B131" s="36">
        <f>SUMIFS(СВЦЭМ!$C$33:$C$776,СВЦЭМ!$A$33:$A$776,$A131,СВЦЭМ!$B$33:$B$776,B$119)+'СЕТ СН'!$I$12+СВЦЭМ!$D$10+'СЕТ СН'!$I$5-'СЕТ СН'!$I$20</f>
        <v>3414.1855028800001</v>
      </c>
      <c r="C131" s="36">
        <f>SUMIFS(СВЦЭМ!$C$33:$C$776,СВЦЭМ!$A$33:$A$776,$A131,СВЦЭМ!$B$33:$B$776,C$119)+'СЕТ СН'!$I$12+СВЦЭМ!$D$10+'СЕТ СН'!$I$5-'СЕТ СН'!$I$20</f>
        <v>3452.0112042800001</v>
      </c>
      <c r="D131" s="36">
        <f>SUMIFS(СВЦЭМ!$C$33:$C$776,СВЦЭМ!$A$33:$A$776,$A131,СВЦЭМ!$B$33:$B$776,D$119)+'СЕТ СН'!$I$12+СВЦЭМ!$D$10+'СЕТ СН'!$I$5-'СЕТ СН'!$I$20</f>
        <v>3469.0934598100002</v>
      </c>
      <c r="E131" s="36">
        <f>SUMIFS(СВЦЭМ!$C$33:$C$776,СВЦЭМ!$A$33:$A$776,$A131,СВЦЭМ!$B$33:$B$776,E$119)+'СЕТ СН'!$I$12+СВЦЭМ!$D$10+'СЕТ СН'!$I$5-'СЕТ СН'!$I$20</f>
        <v>3483.5812026399999</v>
      </c>
      <c r="F131" s="36">
        <f>SUMIFS(СВЦЭМ!$C$33:$C$776,СВЦЭМ!$A$33:$A$776,$A131,СВЦЭМ!$B$33:$B$776,F$119)+'СЕТ СН'!$I$12+СВЦЭМ!$D$10+'СЕТ СН'!$I$5-'СЕТ СН'!$I$20</f>
        <v>3476.4404689499997</v>
      </c>
      <c r="G131" s="36">
        <f>SUMIFS(СВЦЭМ!$C$33:$C$776,СВЦЭМ!$A$33:$A$776,$A131,СВЦЭМ!$B$33:$B$776,G$119)+'СЕТ СН'!$I$12+СВЦЭМ!$D$10+'СЕТ СН'!$I$5-'СЕТ СН'!$I$20</f>
        <v>3476.4801775800001</v>
      </c>
      <c r="H131" s="36">
        <f>SUMIFS(СВЦЭМ!$C$33:$C$776,СВЦЭМ!$A$33:$A$776,$A131,СВЦЭМ!$B$33:$B$776,H$119)+'СЕТ СН'!$I$12+СВЦЭМ!$D$10+'СЕТ СН'!$I$5-'СЕТ СН'!$I$20</f>
        <v>3449.5117408400001</v>
      </c>
      <c r="I131" s="36">
        <f>SUMIFS(СВЦЭМ!$C$33:$C$776,СВЦЭМ!$A$33:$A$776,$A131,СВЦЭМ!$B$33:$B$776,I$119)+'СЕТ СН'!$I$12+СВЦЭМ!$D$10+'СЕТ СН'!$I$5-'СЕТ СН'!$I$20</f>
        <v>3423.9565349200002</v>
      </c>
      <c r="J131" s="36">
        <f>SUMIFS(СВЦЭМ!$C$33:$C$776,СВЦЭМ!$A$33:$A$776,$A131,СВЦЭМ!$B$33:$B$776,J$119)+'СЕТ СН'!$I$12+СВЦЭМ!$D$10+'СЕТ СН'!$I$5-'СЕТ СН'!$I$20</f>
        <v>3383.1776846000002</v>
      </c>
      <c r="K131" s="36">
        <f>SUMIFS(СВЦЭМ!$C$33:$C$776,СВЦЭМ!$A$33:$A$776,$A131,СВЦЭМ!$B$33:$B$776,K$119)+'СЕТ СН'!$I$12+СВЦЭМ!$D$10+'СЕТ СН'!$I$5-'СЕТ СН'!$I$20</f>
        <v>3351.6554196299999</v>
      </c>
      <c r="L131" s="36">
        <f>SUMIFS(СВЦЭМ!$C$33:$C$776,СВЦЭМ!$A$33:$A$776,$A131,СВЦЭМ!$B$33:$B$776,L$119)+'СЕТ СН'!$I$12+СВЦЭМ!$D$10+'СЕТ СН'!$I$5-'СЕТ СН'!$I$20</f>
        <v>3346.6396108399999</v>
      </c>
      <c r="M131" s="36">
        <f>SUMIFS(СВЦЭМ!$C$33:$C$776,СВЦЭМ!$A$33:$A$776,$A131,СВЦЭМ!$B$33:$B$776,M$119)+'СЕТ СН'!$I$12+СВЦЭМ!$D$10+'СЕТ СН'!$I$5-'СЕТ СН'!$I$20</f>
        <v>3352.4335102300001</v>
      </c>
      <c r="N131" s="36">
        <f>SUMIFS(СВЦЭМ!$C$33:$C$776,СВЦЭМ!$A$33:$A$776,$A131,СВЦЭМ!$B$33:$B$776,N$119)+'СЕТ СН'!$I$12+СВЦЭМ!$D$10+'СЕТ СН'!$I$5-'СЕТ СН'!$I$20</f>
        <v>3362.2821861699999</v>
      </c>
      <c r="O131" s="36">
        <f>SUMIFS(СВЦЭМ!$C$33:$C$776,СВЦЭМ!$A$33:$A$776,$A131,СВЦЭМ!$B$33:$B$776,O$119)+'СЕТ СН'!$I$12+СВЦЭМ!$D$10+'СЕТ СН'!$I$5-'СЕТ СН'!$I$20</f>
        <v>3364.0508002000001</v>
      </c>
      <c r="P131" s="36">
        <f>SUMIFS(СВЦЭМ!$C$33:$C$776,СВЦЭМ!$A$33:$A$776,$A131,СВЦЭМ!$B$33:$B$776,P$119)+'СЕТ СН'!$I$12+СВЦЭМ!$D$10+'СЕТ СН'!$I$5-'СЕТ СН'!$I$20</f>
        <v>3359.8134788899997</v>
      </c>
      <c r="Q131" s="36">
        <f>SUMIFS(СВЦЭМ!$C$33:$C$776,СВЦЭМ!$A$33:$A$776,$A131,СВЦЭМ!$B$33:$B$776,Q$119)+'СЕТ СН'!$I$12+СВЦЭМ!$D$10+'СЕТ СН'!$I$5-'СЕТ СН'!$I$20</f>
        <v>3372.0129244</v>
      </c>
      <c r="R131" s="36">
        <f>SUMIFS(СВЦЭМ!$C$33:$C$776,СВЦЭМ!$A$33:$A$776,$A131,СВЦЭМ!$B$33:$B$776,R$119)+'СЕТ СН'!$I$12+СВЦЭМ!$D$10+'СЕТ СН'!$I$5-'СЕТ СН'!$I$20</f>
        <v>3318.0458840400001</v>
      </c>
      <c r="S131" s="36">
        <f>SUMIFS(СВЦЭМ!$C$33:$C$776,СВЦЭМ!$A$33:$A$776,$A131,СВЦЭМ!$B$33:$B$776,S$119)+'СЕТ СН'!$I$12+СВЦЭМ!$D$10+'СЕТ СН'!$I$5-'СЕТ СН'!$I$20</f>
        <v>3304.7596539400001</v>
      </c>
      <c r="T131" s="36">
        <f>SUMIFS(СВЦЭМ!$C$33:$C$776,СВЦЭМ!$A$33:$A$776,$A131,СВЦЭМ!$B$33:$B$776,T$119)+'СЕТ СН'!$I$12+СВЦЭМ!$D$10+'СЕТ СН'!$I$5-'СЕТ СН'!$I$20</f>
        <v>3296.15637947</v>
      </c>
      <c r="U131" s="36">
        <f>SUMIFS(СВЦЭМ!$C$33:$C$776,СВЦЭМ!$A$33:$A$776,$A131,СВЦЭМ!$B$33:$B$776,U$119)+'СЕТ СН'!$I$12+СВЦЭМ!$D$10+'СЕТ СН'!$I$5-'СЕТ СН'!$I$20</f>
        <v>3285.3515214200002</v>
      </c>
      <c r="V131" s="36">
        <f>SUMIFS(СВЦЭМ!$C$33:$C$776,СВЦЭМ!$A$33:$A$776,$A131,СВЦЭМ!$B$33:$B$776,V$119)+'СЕТ СН'!$I$12+СВЦЭМ!$D$10+'СЕТ СН'!$I$5-'СЕТ СН'!$I$20</f>
        <v>3270.5815617500002</v>
      </c>
      <c r="W131" s="36">
        <f>SUMIFS(СВЦЭМ!$C$33:$C$776,СВЦЭМ!$A$33:$A$776,$A131,СВЦЭМ!$B$33:$B$776,W$119)+'СЕТ СН'!$I$12+СВЦЭМ!$D$10+'СЕТ СН'!$I$5-'СЕТ СН'!$I$20</f>
        <v>3255.29069996</v>
      </c>
      <c r="X131" s="36">
        <f>SUMIFS(СВЦЭМ!$C$33:$C$776,СВЦЭМ!$A$33:$A$776,$A131,СВЦЭМ!$B$33:$B$776,X$119)+'СЕТ СН'!$I$12+СВЦЭМ!$D$10+'СЕТ СН'!$I$5-'СЕТ СН'!$I$20</f>
        <v>3232.0107650099999</v>
      </c>
      <c r="Y131" s="36">
        <f>SUMIFS(СВЦЭМ!$C$33:$C$776,СВЦЭМ!$A$33:$A$776,$A131,СВЦЭМ!$B$33:$B$776,Y$119)+'СЕТ СН'!$I$12+СВЦЭМ!$D$10+'СЕТ СН'!$I$5-'СЕТ СН'!$I$20</f>
        <v>3317.0636317399999</v>
      </c>
    </row>
    <row r="132" spans="1:25" ht="15.75" x14ac:dyDescent="0.2">
      <c r="A132" s="35">
        <f t="shared" si="3"/>
        <v>43659</v>
      </c>
      <c r="B132" s="36">
        <f>SUMIFS(СВЦЭМ!$C$33:$C$776,СВЦЭМ!$A$33:$A$776,$A132,СВЦЭМ!$B$33:$B$776,B$119)+'СЕТ СН'!$I$12+СВЦЭМ!$D$10+'СЕТ СН'!$I$5-'СЕТ СН'!$I$20</f>
        <v>3317.53938397</v>
      </c>
      <c r="C132" s="36">
        <f>SUMIFS(СВЦЭМ!$C$33:$C$776,СВЦЭМ!$A$33:$A$776,$A132,СВЦЭМ!$B$33:$B$776,C$119)+'СЕТ СН'!$I$12+СВЦЭМ!$D$10+'СЕТ СН'!$I$5-'СЕТ СН'!$I$20</f>
        <v>3346.67040967</v>
      </c>
      <c r="D132" s="36">
        <f>SUMIFS(СВЦЭМ!$C$33:$C$776,СВЦЭМ!$A$33:$A$776,$A132,СВЦЭМ!$B$33:$B$776,D$119)+'СЕТ СН'!$I$12+СВЦЭМ!$D$10+'СЕТ СН'!$I$5-'СЕТ СН'!$I$20</f>
        <v>3384.5094222400003</v>
      </c>
      <c r="E132" s="36">
        <f>SUMIFS(СВЦЭМ!$C$33:$C$776,СВЦЭМ!$A$33:$A$776,$A132,СВЦЭМ!$B$33:$B$776,E$119)+'СЕТ СН'!$I$12+СВЦЭМ!$D$10+'СЕТ СН'!$I$5-'СЕТ СН'!$I$20</f>
        <v>3397.15988333</v>
      </c>
      <c r="F132" s="36">
        <f>SUMIFS(СВЦЭМ!$C$33:$C$776,СВЦЭМ!$A$33:$A$776,$A132,СВЦЭМ!$B$33:$B$776,F$119)+'СЕТ СН'!$I$12+СВЦЭМ!$D$10+'СЕТ СН'!$I$5-'СЕТ СН'!$I$20</f>
        <v>3402.3791904600002</v>
      </c>
      <c r="G132" s="36">
        <f>SUMIFS(СВЦЭМ!$C$33:$C$776,СВЦЭМ!$A$33:$A$776,$A132,СВЦЭМ!$B$33:$B$776,G$119)+'СЕТ СН'!$I$12+СВЦЭМ!$D$10+'СЕТ СН'!$I$5-'СЕТ СН'!$I$20</f>
        <v>3405.9007767499997</v>
      </c>
      <c r="H132" s="36">
        <f>SUMIFS(СВЦЭМ!$C$33:$C$776,СВЦЭМ!$A$33:$A$776,$A132,СВЦЭМ!$B$33:$B$776,H$119)+'СЕТ СН'!$I$12+СВЦЭМ!$D$10+'СЕТ СН'!$I$5-'СЕТ СН'!$I$20</f>
        <v>3411.1387765199997</v>
      </c>
      <c r="I132" s="36">
        <f>SUMIFS(СВЦЭМ!$C$33:$C$776,СВЦЭМ!$A$33:$A$776,$A132,СВЦЭМ!$B$33:$B$776,I$119)+'СЕТ СН'!$I$12+СВЦЭМ!$D$10+'СЕТ СН'!$I$5-'СЕТ СН'!$I$20</f>
        <v>3416.0766334800001</v>
      </c>
      <c r="J132" s="36">
        <f>SUMIFS(СВЦЭМ!$C$33:$C$776,СВЦЭМ!$A$33:$A$776,$A132,СВЦЭМ!$B$33:$B$776,J$119)+'СЕТ СН'!$I$12+СВЦЭМ!$D$10+'СЕТ СН'!$I$5-'СЕТ СН'!$I$20</f>
        <v>3376.8396250999999</v>
      </c>
      <c r="K132" s="36">
        <f>SUMIFS(СВЦЭМ!$C$33:$C$776,СВЦЭМ!$A$33:$A$776,$A132,СВЦЭМ!$B$33:$B$776,K$119)+'СЕТ СН'!$I$12+СВЦЭМ!$D$10+'СЕТ СН'!$I$5-'СЕТ СН'!$I$20</f>
        <v>3333.2323049000001</v>
      </c>
      <c r="L132" s="36">
        <f>SUMIFS(СВЦЭМ!$C$33:$C$776,СВЦЭМ!$A$33:$A$776,$A132,СВЦЭМ!$B$33:$B$776,L$119)+'СЕТ СН'!$I$12+СВЦЭМ!$D$10+'СЕТ СН'!$I$5-'СЕТ СН'!$I$20</f>
        <v>3304.16807131</v>
      </c>
      <c r="M132" s="36">
        <f>SUMIFS(СВЦЭМ!$C$33:$C$776,СВЦЭМ!$A$33:$A$776,$A132,СВЦЭМ!$B$33:$B$776,M$119)+'СЕТ СН'!$I$12+СВЦЭМ!$D$10+'СЕТ СН'!$I$5-'СЕТ СН'!$I$20</f>
        <v>3299.7391234000002</v>
      </c>
      <c r="N132" s="36">
        <f>SUMIFS(СВЦЭМ!$C$33:$C$776,СВЦЭМ!$A$33:$A$776,$A132,СВЦЭМ!$B$33:$B$776,N$119)+'СЕТ СН'!$I$12+СВЦЭМ!$D$10+'СЕТ СН'!$I$5-'СЕТ СН'!$I$20</f>
        <v>3297.7519062800002</v>
      </c>
      <c r="O132" s="36">
        <f>SUMIFS(СВЦЭМ!$C$33:$C$776,СВЦЭМ!$A$33:$A$776,$A132,СВЦЭМ!$B$33:$B$776,O$119)+'СЕТ СН'!$I$12+СВЦЭМ!$D$10+'СЕТ СН'!$I$5-'СЕТ СН'!$I$20</f>
        <v>3305.6297202599999</v>
      </c>
      <c r="P132" s="36">
        <f>SUMIFS(СВЦЭМ!$C$33:$C$776,СВЦЭМ!$A$33:$A$776,$A132,СВЦЭМ!$B$33:$B$776,P$119)+'СЕТ СН'!$I$12+СВЦЭМ!$D$10+'СЕТ СН'!$I$5-'СЕТ СН'!$I$20</f>
        <v>3317.9798123599999</v>
      </c>
      <c r="Q132" s="36">
        <f>SUMIFS(СВЦЭМ!$C$33:$C$776,СВЦЭМ!$A$33:$A$776,$A132,СВЦЭМ!$B$33:$B$776,Q$119)+'СЕТ СН'!$I$12+СВЦЭМ!$D$10+'СЕТ СН'!$I$5-'СЕТ СН'!$I$20</f>
        <v>3325.34845077</v>
      </c>
      <c r="R132" s="36">
        <f>SUMIFS(СВЦЭМ!$C$33:$C$776,СВЦЭМ!$A$33:$A$776,$A132,СВЦЭМ!$B$33:$B$776,R$119)+'СЕТ СН'!$I$12+СВЦЭМ!$D$10+'СЕТ СН'!$I$5-'СЕТ СН'!$I$20</f>
        <v>3288.9914966000001</v>
      </c>
      <c r="S132" s="36">
        <f>SUMIFS(СВЦЭМ!$C$33:$C$776,СВЦЭМ!$A$33:$A$776,$A132,СВЦЭМ!$B$33:$B$776,S$119)+'СЕТ СН'!$I$12+СВЦЭМ!$D$10+'СЕТ СН'!$I$5-'СЕТ СН'!$I$20</f>
        <v>3263.35091453</v>
      </c>
      <c r="T132" s="36">
        <f>SUMIFS(СВЦЭМ!$C$33:$C$776,СВЦЭМ!$A$33:$A$776,$A132,СВЦЭМ!$B$33:$B$776,T$119)+'СЕТ СН'!$I$12+СВЦЭМ!$D$10+'СЕТ СН'!$I$5-'СЕТ СН'!$I$20</f>
        <v>3248.43589561</v>
      </c>
      <c r="U132" s="36">
        <f>SUMIFS(СВЦЭМ!$C$33:$C$776,СВЦЭМ!$A$33:$A$776,$A132,СВЦЭМ!$B$33:$B$776,U$119)+'СЕТ СН'!$I$12+СВЦЭМ!$D$10+'СЕТ СН'!$I$5-'СЕТ СН'!$I$20</f>
        <v>3237.1702602699997</v>
      </c>
      <c r="V132" s="36">
        <f>SUMIFS(СВЦЭМ!$C$33:$C$776,СВЦЭМ!$A$33:$A$776,$A132,СВЦЭМ!$B$33:$B$776,V$119)+'СЕТ СН'!$I$12+СВЦЭМ!$D$10+'СЕТ СН'!$I$5-'СЕТ СН'!$I$20</f>
        <v>3234.0852261499999</v>
      </c>
      <c r="W132" s="36">
        <f>SUMIFS(СВЦЭМ!$C$33:$C$776,СВЦЭМ!$A$33:$A$776,$A132,СВЦЭМ!$B$33:$B$776,W$119)+'СЕТ СН'!$I$12+СВЦЭМ!$D$10+'СЕТ СН'!$I$5-'СЕТ СН'!$I$20</f>
        <v>3224.36206834</v>
      </c>
      <c r="X132" s="36">
        <f>SUMIFS(СВЦЭМ!$C$33:$C$776,СВЦЭМ!$A$33:$A$776,$A132,СВЦЭМ!$B$33:$B$776,X$119)+'СЕТ СН'!$I$12+СВЦЭМ!$D$10+'СЕТ СН'!$I$5-'СЕТ СН'!$I$20</f>
        <v>3234.7445166899997</v>
      </c>
      <c r="Y132" s="36">
        <f>SUMIFS(СВЦЭМ!$C$33:$C$776,СВЦЭМ!$A$33:$A$776,$A132,СВЦЭМ!$B$33:$B$776,Y$119)+'СЕТ СН'!$I$12+СВЦЭМ!$D$10+'СЕТ СН'!$I$5-'СЕТ СН'!$I$20</f>
        <v>3305.5156715200001</v>
      </c>
    </row>
    <row r="133" spans="1:25" ht="15.75" x14ac:dyDescent="0.2">
      <c r="A133" s="35">
        <f t="shared" si="3"/>
        <v>43660</v>
      </c>
      <c r="B133" s="36">
        <f>SUMIFS(СВЦЭМ!$C$33:$C$776,СВЦЭМ!$A$33:$A$776,$A133,СВЦЭМ!$B$33:$B$776,B$119)+'СЕТ СН'!$I$12+СВЦЭМ!$D$10+'СЕТ СН'!$I$5-'СЕТ СН'!$I$20</f>
        <v>3351.8165693000001</v>
      </c>
      <c r="C133" s="36">
        <f>SUMIFS(СВЦЭМ!$C$33:$C$776,СВЦЭМ!$A$33:$A$776,$A133,СВЦЭМ!$B$33:$B$776,C$119)+'СЕТ СН'!$I$12+СВЦЭМ!$D$10+'СЕТ СН'!$I$5-'СЕТ СН'!$I$20</f>
        <v>3400.9939441900001</v>
      </c>
      <c r="D133" s="36">
        <f>SUMIFS(СВЦЭМ!$C$33:$C$776,СВЦЭМ!$A$33:$A$776,$A133,СВЦЭМ!$B$33:$B$776,D$119)+'СЕТ СН'!$I$12+СВЦЭМ!$D$10+'СЕТ СН'!$I$5-'СЕТ СН'!$I$20</f>
        <v>3439.0362091299999</v>
      </c>
      <c r="E133" s="36">
        <f>SUMIFS(СВЦЭМ!$C$33:$C$776,СВЦЭМ!$A$33:$A$776,$A133,СВЦЭМ!$B$33:$B$776,E$119)+'СЕТ СН'!$I$12+СВЦЭМ!$D$10+'СЕТ СН'!$I$5-'СЕТ СН'!$I$20</f>
        <v>3449.6604265800001</v>
      </c>
      <c r="F133" s="36">
        <f>SUMIFS(СВЦЭМ!$C$33:$C$776,СВЦЭМ!$A$33:$A$776,$A133,СВЦЭМ!$B$33:$B$776,F$119)+'СЕТ СН'!$I$12+СВЦЭМ!$D$10+'СЕТ СН'!$I$5-'СЕТ СН'!$I$20</f>
        <v>3452.5669689199999</v>
      </c>
      <c r="G133" s="36">
        <f>SUMIFS(СВЦЭМ!$C$33:$C$776,СВЦЭМ!$A$33:$A$776,$A133,СВЦЭМ!$B$33:$B$776,G$119)+'СЕТ СН'!$I$12+СВЦЭМ!$D$10+'СЕТ СН'!$I$5-'СЕТ СН'!$I$20</f>
        <v>3451.5982319</v>
      </c>
      <c r="H133" s="36">
        <f>SUMIFS(СВЦЭМ!$C$33:$C$776,СВЦЭМ!$A$33:$A$776,$A133,СВЦЭМ!$B$33:$B$776,H$119)+'СЕТ СН'!$I$12+СВЦЭМ!$D$10+'СЕТ СН'!$I$5-'СЕТ СН'!$I$20</f>
        <v>3430.5956374899997</v>
      </c>
      <c r="I133" s="36">
        <f>SUMIFS(СВЦЭМ!$C$33:$C$776,СВЦЭМ!$A$33:$A$776,$A133,СВЦЭМ!$B$33:$B$776,I$119)+'СЕТ СН'!$I$12+СВЦЭМ!$D$10+'СЕТ СН'!$I$5-'СЕТ СН'!$I$20</f>
        <v>3398.9803994399999</v>
      </c>
      <c r="J133" s="36">
        <f>SUMIFS(СВЦЭМ!$C$33:$C$776,СВЦЭМ!$A$33:$A$776,$A133,СВЦЭМ!$B$33:$B$776,J$119)+'СЕТ СН'!$I$12+СВЦЭМ!$D$10+'СЕТ СН'!$I$5-'СЕТ СН'!$I$20</f>
        <v>3344.3880902599999</v>
      </c>
      <c r="K133" s="36">
        <f>SUMIFS(СВЦЭМ!$C$33:$C$776,СВЦЭМ!$A$33:$A$776,$A133,СВЦЭМ!$B$33:$B$776,K$119)+'СЕТ СН'!$I$12+СВЦЭМ!$D$10+'СЕТ СН'!$I$5-'СЕТ СН'!$I$20</f>
        <v>3298.7885931700002</v>
      </c>
      <c r="L133" s="36">
        <f>SUMIFS(СВЦЭМ!$C$33:$C$776,СВЦЭМ!$A$33:$A$776,$A133,СВЦЭМ!$B$33:$B$776,L$119)+'СЕТ СН'!$I$12+СВЦЭМ!$D$10+'СЕТ СН'!$I$5-'СЕТ СН'!$I$20</f>
        <v>3281.2780001900001</v>
      </c>
      <c r="M133" s="36">
        <f>SUMIFS(СВЦЭМ!$C$33:$C$776,СВЦЭМ!$A$33:$A$776,$A133,СВЦЭМ!$B$33:$B$776,M$119)+'СЕТ СН'!$I$12+СВЦЭМ!$D$10+'СЕТ СН'!$I$5-'СЕТ СН'!$I$20</f>
        <v>3277.15504672</v>
      </c>
      <c r="N133" s="36">
        <f>SUMIFS(СВЦЭМ!$C$33:$C$776,СВЦЭМ!$A$33:$A$776,$A133,СВЦЭМ!$B$33:$B$776,N$119)+'СЕТ СН'!$I$12+СВЦЭМ!$D$10+'СЕТ СН'!$I$5-'СЕТ СН'!$I$20</f>
        <v>3279.3126547699999</v>
      </c>
      <c r="O133" s="36">
        <f>SUMIFS(СВЦЭМ!$C$33:$C$776,СВЦЭМ!$A$33:$A$776,$A133,СВЦЭМ!$B$33:$B$776,O$119)+'СЕТ СН'!$I$12+СВЦЭМ!$D$10+'СЕТ СН'!$I$5-'СЕТ СН'!$I$20</f>
        <v>3286.6356137799999</v>
      </c>
      <c r="P133" s="36">
        <f>SUMIFS(СВЦЭМ!$C$33:$C$776,СВЦЭМ!$A$33:$A$776,$A133,СВЦЭМ!$B$33:$B$776,P$119)+'СЕТ СН'!$I$12+СВЦЭМ!$D$10+'СЕТ СН'!$I$5-'СЕТ СН'!$I$20</f>
        <v>3295.7783382100001</v>
      </c>
      <c r="Q133" s="36">
        <f>SUMIFS(СВЦЭМ!$C$33:$C$776,СВЦЭМ!$A$33:$A$776,$A133,СВЦЭМ!$B$33:$B$776,Q$119)+'СЕТ СН'!$I$12+СВЦЭМ!$D$10+'СЕТ СН'!$I$5-'СЕТ СН'!$I$20</f>
        <v>3310.7142995899999</v>
      </c>
      <c r="R133" s="36">
        <f>SUMIFS(СВЦЭМ!$C$33:$C$776,СВЦЭМ!$A$33:$A$776,$A133,СВЦЭМ!$B$33:$B$776,R$119)+'СЕТ СН'!$I$12+СВЦЭМ!$D$10+'СЕТ СН'!$I$5-'СЕТ СН'!$I$20</f>
        <v>3274.199329</v>
      </c>
      <c r="S133" s="36">
        <f>SUMIFS(СВЦЭМ!$C$33:$C$776,СВЦЭМ!$A$33:$A$776,$A133,СВЦЭМ!$B$33:$B$776,S$119)+'СЕТ СН'!$I$12+СВЦЭМ!$D$10+'СЕТ СН'!$I$5-'СЕТ СН'!$I$20</f>
        <v>3252.5394102700002</v>
      </c>
      <c r="T133" s="36">
        <f>SUMIFS(СВЦЭМ!$C$33:$C$776,СВЦЭМ!$A$33:$A$776,$A133,СВЦЭМ!$B$33:$B$776,T$119)+'СЕТ СН'!$I$12+СВЦЭМ!$D$10+'СЕТ СН'!$I$5-'СЕТ СН'!$I$20</f>
        <v>3247.16002033</v>
      </c>
      <c r="U133" s="36">
        <f>SUMIFS(СВЦЭМ!$C$33:$C$776,СВЦЭМ!$A$33:$A$776,$A133,СВЦЭМ!$B$33:$B$776,U$119)+'СЕТ СН'!$I$12+СВЦЭМ!$D$10+'СЕТ СН'!$I$5-'СЕТ СН'!$I$20</f>
        <v>3230.0976155099997</v>
      </c>
      <c r="V133" s="36">
        <f>SUMIFS(СВЦЭМ!$C$33:$C$776,СВЦЭМ!$A$33:$A$776,$A133,СВЦЭМ!$B$33:$B$776,V$119)+'СЕТ СН'!$I$12+СВЦЭМ!$D$10+'СЕТ СН'!$I$5-'СЕТ СН'!$I$20</f>
        <v>3224.54819026</v>
      </c>
      <c r="W133" s="36">
        <f>SUMIFS(СВЦЭМ!$C$33:$C$776,СВЦЭМ!$A$33:$A$776,$A133,СВЦЭМ!$B$33:$B$776,W$119)+'СЕТ СН'!$I$12+СВЦЭМ!$D$10+'СЕТ СН'!$I$5-'СЕТ СН'!$I$20</f>
        <v>3219.1103013399998</v>
      </c>
      <c r="X133" s="36">
        <f>SUMIFS(СВЦЭМ!$C$33:$C$776,СВЦЭМ!$A$33:$A$776,$A133,СВЦЭМ!$B$33:$B$776,X$119)+'СЕТ СН'!$I$12+СВЦЭМ!$D$10+'СЕТ СН'!$I$5-'СЕТ СН'!$I$20</f>
        <v>3228.7480042899997</v>
      </c>
      <c r="Y133" s="36">
        <f>SUMIFS(СВЦЭМ!$C$33:$C$776,СВЦЭМ!$A$33:$A$776,$A133,СВЦЭМ!$B$33:$B$776,Y$119)+'СЕТ СН'!$I$12+СВЦЭМ!$D$10+'СЕТ СН'!$I$5-'СЕТ СН'!$I$20</f>
        <v>3307.3938000200001</v>
      </c>
    </row>
    <row r="134" spans="1:25" ht="15.75" x14ac:dyDescent="0.2">
      <c r="A134" s="35">
        <f t="shared" si="3"/>
        <v>43661</v>
      </c>
      <c r="B134" s="36">
        <f>SUMIFS(СВЦЭМ!$C$33:$C$776,СВЦЭМ!$A$33:$A$776,$A134,СВЦЭМ!$B$33:$B$776,B$119)+'СЕТ СН'!$I$12+СВЦЭМ!$D$10+'СЕТ СН'!$I$5-'СЕТ СН'!$I$20</f>
        <v>3387.5179043799999</v>
      </c>
      <c r="C134" s="36">
        <f>SUMIFS(СВЦЭМ!$C$33:$C$776,СВЦЭМ!$A$33:$A$776,$A134,СВЦЭМ!$B$33:$B$776,C$119)+'СЕТ СН'!$I$12+СВЦЭМ!$D$10+'СЕТ СН'!$I$5-'СЕТ СН'!$I$20</f>
        <v>3404.1349329</v>
      </c>
      <c r="D134" s="36">
        <f>SUMIFS(СВЦЭМ!$C$33:$C$776,СВЦЭМ!$A$33:$A$776,$A134,СВЦЭМ!$B$33:$B$776,D$119)+'СЕТ СН'!$I$12+СВЦЭМ!$D$10+'СЕТ СН'!$I$5-'СЕТ СН'!$I$20</f>
        <v>3413.5221398499998</v>
      </c>
      <c r="E134" s="36">
        <f>SUMIFS(СВЦЭМ!$C$33:$C$776,СВЦЭМ!$A$33:$A$776,$A134,СВЦЭМ!$B$33:$B$776,E$119)+'СЕТ СН'!$I$12+СВЦЭМ!$D$10+'СЕТ СН'!$I$5-'СЕТ СН'!$I$20</f>
        <v>3439.4934287800002</v>
      </c>
      <c r="F134" s="36">
        <f>SUMIFS(СВЦЭМ!$C$33:$C$776,СВЦЭМ!$A$33:$A$776,$A134,СВЦЭМ!$B$33:$B$776,F$119)+'СЕТ СН'!$I$12+СВЦЭМ!$D$10+'СЕТ СН'!$I$5-'СЕТ СН'!$I$20</f>
        <v>3452.0201650899999</v>
      </c>
      <c r="G134" s="36">
        <f>SUMIFS(СВЦЭМ!$C$33:$C$776,СВЦЭМ!$A$33:$A$776,$A134,СВЦЭМ!$B$33:$B$776,G$119)+'СЕТ СН'!$I$12+СВЦЭМ!$D$10+'СЕТ СН'!$I$5-'СЕТ СН'!$I$20</f>
        <v>3437.8392714699999</v>
      </c>
      <c r="H134" s="36">
        <f>SUMIFS(СВЦЭМ!$C$33:$C$776,СВЦЭМ!$A$33:$A$776,$A134,СВЦЭМ!$B$33:$B$776,H$119)+'СЕТ СН'!$I$12+СВЦЭМ!$D$10+'СЕТ СН'!$I$5-'СЕТ СН'!$I$20</f>
        <v>3418.4039014199998</v>
      </c>
      <c r="I134" s="36">
        <f>SUMIFS(СВЦЭМ!$C$33:$C$776,СВЦЭМ!$A$33:$A$776,$A134,СВЦЭМ!$B$33:$B$776,I$119)+'СЕТ СН'!$I$12+СВЦЭМ!$D$10+'СЕТ СН'!$I$5-'СЕТ СН'!$I$20</f>
        <v>3389.6282854800002</v>
      </c>
      <c r="J134" s="36">
        <f>SUMIFS(СВЦЭМ!$C$33:$C$776,СВЦЭМ!$A$33:$A$776,$A134,СВЦЭМ!$B$33:$B$776,J$119)+'СЕТ СН'!$I$12+СВЦЭМ!$D$10+'СЕТ СН'!$I$5-'СЕТ СН'!$I$20</f>
        <v>3350.18649882</v>
      </c>
      <c r="K134" s="36">
        <f>SUMIFS(СВЦЭМ!$C$33:$C$776,СВЦЭМ!$A$33:$A$776,$A134,СВЦЭМ!$B$33:$B$776,K$119)+'СЕТ СН'!$I$12+СВЦЭМ!$D$10+'СЕТ СН'!$I$5-'СЕТ СН'!$I$20</f>
        <v>3301.58777968</v>
      </c>
      <c r="L134" s="36">
        <f>SUMIFS(СВЦЭМ!$C$33:$C$776,СВЦЭМ!$A$33:$A$776,$A134,СВЦЭМ!$B$33:$B$776,L$119)+'СЕТ СН'!$I$12+СВЦЭМ!$D$10+'СЕТ СН'!$I$5-'СЕТ СН'!$I$20</f>
        <v>3292.51099204</v>
      </c>
      <c r="M134" s="36">
        <f>SUMIFS(СВЦЭМ!$C$33:$C$776,СВЦЭМ!$A$33:$A$776,$A134,СВЦЭМ!$B$33:$B$776,M$119)+'СЕТ СН'!$I$12+СВЦЭМ!$D$10+'СЕТ СН'!$I$5-'СЕТ СН'!$I$20</f>
        <v>3299.88313806</v>
      </c>
      <c r="N134" s="36">
        <f>SUMIFS(СВЦЭМ!$C$33:$C$776,СВЦЭМ!$A$33:$A$776,$A134,СВЦЭМ!$B$33:$B$776,N$119)+'СЕТ СН'!$I$12+СВЦЭМ!$D$10+'СЕТ СН'!$I$5-'СЕТ СН'!$I$20</f>
        <v>3322.0668376399999</v>
      </c>
      <c r="O134" s="36">
        <f>SUMIFS(СВЦЭМ!$C$33:$C$776,СВЦЭМ!$A$33:$A$776,$A134,СВЦЭМ!$B$33:$B$776,O$119)+'СЕТ СН'!$I$12+СВЦЭМ!$D$10+'СЕТ СН'!$I$5-'СЕТ СН'!$I$20</f>
        <v>3314.1214879700001</v>
      </c>
      <c r="P134" s="36">
        <f>SUMIFS(СВЦЭМ!$C$33:$C$776,СВЦЭМ!$A$33:$A$776,$A134,СВЦЭМ!$B$33:$B$776,P$119)+'СЕТ СН'!$I$12+СВЦЭМ!$D$10+'СЕТ СН'!$I$5-'СЕТ СН'!$I$20</f>
        <v>3298.9400465799999</v>
      </c>
      <c r="Q134" s="36">
        <f>SUMIFS(СВЦЭМ!$C$33:$C$776,СВЦЭМ!$A$33:$A$776,$A134,СВЦЭМ!$B$33:$B$776,Q$119)+'СЕТ СН'!$I$12+СВЦЭМ!$D$10+'СЕТ СН'!$I$5-'СЕТ СН'!$I$20</f>
        <v>3286.9625541800001</v>
      </c>
      <c r="R134" s="36">
        <f>SUMIFS(СВЦЭМ!$C$33:$C$776,СВЦЭМ!$A$33:$A$776,$A134,СВЦЭМ!$B$33:$B$776,R$119)+'СЕТ СН'!$I$12+СВЦЭМ!$D$10+'СЕТ СН'!$I$5-'СЕТ СН'!$I$20</f>
        <v>3237.3547865999999</v>
      </c>
      <c r="S134" s="36">
        <f>SUMIFS(СВЦЭМ!$C$33:$C$776,СВЦЭМ!$A$33:$A$776,$A134,СВЦЭМ!$B$33:$B$776,S$119)+'СЕТ СН'!$I$12+СВЦЭМ!$D$10+'СЕТ СН'!$I$5-'СЕТ СН'!$I$20</f>
        <v>3222.0929301699998</v>
      </c>
      <c r="T134" s="36">
        <f>SUMIFS(СВЦЭМ!$C$33:$C$776,СВЦЭМ!$A$33:$A$776,$A134,СВЦЭМ!$B$33:$B$776,T$119)+'СЕТ СН'!$I$12+СВЦЭМ!$D$10+'СЕТ СН'!$I$5-'СЕТ СН'!$I$20</f>
        <v>3227.11921953</v>
      </c>
      <c r="U134" s="36">
        <f>SUMIFS(СВЦЭМ!$C$33:$C$776,СВЦЭМ!$A$33:$A$776,$A134,СВЦЭМ!$B$33:$B$776,U$119)+'СЕТ СН'!$I$12+СВЦЭМ!$D$10+'СЕТ СН'!$I$5-'СЕТ СН'!$I$20</f>
        <v>3226.9852790499999</v>
      </c>
      <c r="V134" s="36">
        <f>SUMIFS(СВЦЭМ!$C$33:$C$776,СВЦЭМ!$A$33:$A$776,$A134,СВЦЭМ!$B$33:$B$776,V$119)+'СЕТ СН'!$I$12+СВЦЭМ!$D$10+'СЕТ СН'!$I$5-'СЕТ СН'!$I$20</f>
        <v>3225.6482942900002</v>
      </c>
      <c r="W134" s="36">
        <f>SUMIFS(СВЦЭМ!$C$33:$C$776,СВЦЭМ!$A$33:$A$776,$A134,СВЦЭМ!$B$33:$B$776,W$119)+'СЕТ СН'!$I$12+СВЦЭМ!$D$10+'СЕТ СН'!$I$5-'СЕТ СН'!$I$20</f>
        <v>3220.25245339</v>
      </c>
      <c r="X134" s="36">
        <f>SUMIFS(СВЦЭМ!$C$33:$C$776,СВЦЭМ!$A$33:$A$776,$A134,СВЦЭМ!$B$33:$B$776,X$119)+'СЕТ СН'!$I$12+СВЦЭМ!$D$10+'СЕТ СН'!$I$5-'СЕТ СН'!$I$20</f>
        <v>3236.61391263</v>
      </c>
      <c r="Y134" s="36">
        <f>SUMIFS(СВЦЭМ!$C$33:$C$776,СВЦЭМ!$A$33:$A$776,$A134,СВЦЭМ!$B$33:$B$776,Y$119)+'СЕТ СН'!$I$12+СВЦЭМ!$D$10+'СЕТ СН'!$I$5-'СЕТ СН'!$I$20</f>
        <v>3310.8171609000001</v>
      </c>
    </row>
    <row r="135" spans="1:25" ht="15.75" x14ac:dyDescent="0.2">
      <c r="A135" s="35">
        <f t="shared" si="3"/>
        <v>43662</v>
      </c>
      <c r="B135" s="36">
        <f>SUMIFS(СВЦЭМ!$C$33:$C$776,СВЦЭМ!$A$33:$A$776,$A135,СВЦЭМ!$B$33:$B$776,B$119)+'СЕТ СН'!$I$12+СВЦЭМ!$D$10+'СЕТ СН'!$I$5-'СЕТ СН'!$I$20</f>
        <v>3405.5925332100001</v>
      </c>
      <c r="C135" s="36">
        <f>SUMIFS(СВЦЭМ!$C$33:$C$776,СВЦЭМ!$A$33:$A$776,$A135,СВЦЭМ!$B$33:$B$776,C$119)+'СЕТ СН'!$I$12+СВЦЭМ!$D$10+'СЕТ СН'!$I$5-'СЕТ СН'!$I$20</f>
        <v>3426.2138104400001</v>
      </c>
      <c r="D135" s="36">
        <f>SUMIFS(СВЦЭМ!$C$33:$C$776,СВЦЭМ!$A$33:$A$776,$A135,СВЦЭМ!$B$33:$B$776,D$119)+'СЕТ СН'!$I$12+СВЦЭМ!$D$10+'СЕТ СН'!$I$5-'СЕТ СН'!$I$20</f>
        <v>3411.37497183</v>
      </c>
      <c r="E135" s="36">
        <f>SUMIFS(СВЦЭМ!$C$33:$C$776,СВЦЭМ!$A$33:$A$776,$A135,СВЦЭМ!$B$33:$B$776,E$119)+'СЕТ СН'!$I$12+СВЦЭМ!$D$10+'СЕТ СН'!$I$5-'СЕТ СН'!$I$20</f>
        <v>3400.8758583999997</v>
      </c>
      <c r="F135" s="36">
        <f>SUMIFS(СВЦЭМ!$C$33:$C$776,СВЦЭМ!$A$33:$A$776,$A135,СВЦЭМ!$B$33:$B$776,F$119)+'СЕТ СН'!$I$12+СВЦЭМ!$D$10+'СЕТ СН'!$I$5-'СЕТ СН'!$I$20</f>
        <v>3413.0110330400003</v>
      </c>
      <c r="G135" s="36">
        <f>SUMIFS(СВЦЭМ!$C$33:$C$776,СВЦЭМ!$A$33:$A$776,$A135,СВЦЭМ!$B$33:$B$776,G$119)+'СЕТ СН'!$I$12+СВЦЭМ!$D$10+'СЕТ СН'!$I$5-'СЕТ СН'!$I$20</f>
        <v>3411.6525260799999</v>
      </c>
      <c r="H135" s="36">
        <f>SUMIFS(СВЦЭМ!$C$33:$C$776,СВЦЭМ!$A$33:$A$776,$A135,СВЦЭМ!$B$33:$B$776,H$119)+'СЕТ СН'!$I$12+СВЦЭМ!$D$10+'СЕТ СН'!$I$5-'СЕТ СН'!$I$20</f>
        <v>3416.1047326600001</v>
      </c>
      <c r="I135" s="36">
        <f>SUMIFS(СВЦЭМ!$C$33:$C$776,СВЦЭМ!$A$33:$A$776,$A135,СВЦЭМ!$B$33:$B$776,I$119)+'СЕТ СН'!$I$12+СВЦЭМ!$D$10+'СЕТ СН'!$I$5-'СЕТ СН'!$I$20</f>
        <v>3400.2757632799999</v>
      </c>
      <c r="J135" s="36">
        <f>SUMIFS(СВЦЭМ!$C$33:$C$776,СВЦЭМ!$A$33:$A$776,$A135,СВЦЭМ!$B$33:$B$776,J$119)+'СЕТ СН'!$I$12+СВЦЭМ!$D$10+'СЕТ СН'!$I$5-'СЕТ СН'!$I$20</f>
        <v>3366.45628003</v>
      </c>
      <c r="K135" s="36">
        <f>SUMIFS(СВЦЭМ!$C$33:$C$776,СВЦЭМ!$A$33:$A$776,$A135,СВЦЭМ!$B$33:$B$776,K$119)+'СЕТ СН'!$I$12+СВЦЭМ!$D$10+'СЕТ СН'!$I$5-'СЕТ СН'!$I$20</f>
        <v>3330.2087059</v>
      </c>
      <c r="L135" s="36">
        <f>SUMIFS(СВЦЭМ!$C$33:$C$776,СВЦЭМ!$A$33:$A$776,$A135,СВЦЭМ!$B$33:$B$776,L$119)+'СЕТ СН'!$I$12+СВЦЭМ!$D$10+'СЕТ СН'!$I$5-'СЕТ СН'!$I$20</f>
        <v>3314.8273851499998</v>
      </c>
      <c r="M135" s="36">
        <f>SUMIFS(СВЦЭМ!$C$33:$C$776,СВЦЭМ!$A$33:$A$776,$A135,СВЦЭМ!$B$33:$B$776,M$119)+'СЕТ СН'!$I$12+СВЦЭМ!$D$10+'СЕТ СН'!$I$5-'СЕТ СН'!$I$20</f>
        <v>3314.8169607499999</v>
      </c>
      <c r="N135" s="36">
        <f>SUMIFS(СВЦЭМ!$C$33:$C$776,СВЦЭМ!$A$33:$A$776,$A135,СВЦЭМ!$B$33:$B$776,N$119)+'СЕТ СН'!$I$12+СВЦЭМ!$D$10+'СЕТ СН'!$I$5-'СЕТ СН'!$I$20</f>
        <v>3312.5520952299998</v>
      </c>
      <c r="O135" s="36">
        <f>SUMIFS(СВЦЭМ!$C$33:$C$776,СВЦЭМ!$A$33:$A$776,$A135,СВЦЭМ!$B$33:$B$776,O$119)+'СЕТ СН'!$I$12+СВЦЭМ!$D$10+'СЕТ СН'!$I$5-'СЕТ СН'!$I$20</f>
        <v>3313.2429550400002</v>
      </c>
      <c r="P135" s="36">
        <f>SUMIFS(СВЦЭМ!$C$33:$C$776,СВЦЭМ!$A$33:$A$776,$A135,СВЦЭМ!$B$33:$B$776,P$119)+'СЕТ СН'!$I$12+СВЦЭМ!$D$10+'СЕТ СН'!$I$5-'СЕТ СН'!$I$20</f>
        <v>3306.62117691</v>
      </c>
      <c r="Q135" s="36">
        <f>SUMIFS(СВЦЭМ!$C$33:$C$776,СВЦЭМ!$A$33:$A$776,$A135,СВЦЭМ!$B$33:$B$776,Q$119)+'СЕТ СН'!$I$12+СВЦЭМ!$D$10+'СЕТ СН'!$I$5-'СЕТ СН'!$I$20</f>
        <v>3323.4519570100001</v>
      </c>
      <c r="R135" s="36">
        <f>SUMIFS(СВЦЭМ!$C$33:$C$776,СВЦЭМ!$A$33:$A$776,$A135,СВЦЭМ!$B$33:$B$776,R$119)+'СЕТ СН'!$I$12+СВЦЭМ!$D$10+'СЕТ СН'!$I$5-'СЕТ СН'!$I$20</f>
        <v>3275.5295871600001</v>
      </c>
      <c r="S135" s="36">
        <f>SUMIFS(СВЦЭМ!$C$33:$C$776,СВЦЭМ!$A$33:$A$776,$A135,СВЦЭМ!$B$33:$B$776,S$119)+'СЕТ СН'!$I$12+СВЦЭМ!$D$10+'СЕТ СН'!$I$5-'СЕТ СН'!$I$20</f>
        <v>3256.31481988</v>
      </c>
      <c r="T135" s="36">
        <f>SUMIFS(СВЦЭМ!$C$33:$C$776,СВЦЭМ!$A$33:$A$776,$A135,СВЦЭМ!$B$33:$B$776,T$119)+'СЕТ СН'!$I$12+СВЦЭМ!$D$10+'СЕТ СН'!$I$5-'СЕТ СН'!$I$20</f>
        <v>3261.4327786599997</v>
      </c>
      <c r="U135" s="36">
        <f>SUMIFS(СВЦЭМ!$C$33:$C$776,СВЦЭМ!$A$33:$A$776,$A135,СВЦЭМ!$B$33:$B$776,U$119)+'СЕТ СН'!$I$12+СВЦЭМ!$D$10+'СЕТ СН'!$I$5-'СЕТ СН'!$I$20</f>
        <v>3259.7154457900001</v>
      </c>
      <c r="V135" s="36">
        <f>SUMIFS(СВЦЭМ!$C$33:$C$776,СВЦЭМ!$A$33:$A$776,$A135,СВЦЭМ!$B$33:$B$776,V$119)+'СЕТ СН'!$I$12+СВЦЭМ!$D$10+'СЕТ СН'!$I$5-'СЕТ СН'!$I$20</f>
        <v>3260.6256905999999</v>
      </c>
      <c r="W135" s="36">
        <f>SUMIFS(СВЦЭМ!$C$33:$C$776,СВЦЭМ!$A$33:$A$776,$A135,СВЦЭМ!$B$33:$B$776,W$119)+'СЕТ СН'!$I$12+СВЦЭМ!$D$10+'СЕТ СН'!$I$5-'СЕТ СН'!$I$20</f>
        <v>3249.2030866</v>
      </c>
      <c r="X135" s="36">
        <f>SUMIFS(СВЦЭМ!$C$33:$C$776,СВЦЭМ!$A$33:$A$776,$A135,СВЦЭМ!$B$33:$B$776,X$119)+'СЕТ СН'!$I$12+СВЦЭМ!$D$10+'СЕТ СН'!$I$5-'СЕТ СН'!$I$20</f>
        <v>3263.0768417999998</v>
      </c>
      <c r="Y135" s="36">
        <f>SUMIFS(СВЦЭМ!$C$33:$C$776,СВЦЭМ!$A$33:$A$776,$A135,СВЦЭМ!$B$33:$B$776,Y$119)+'СЕТ СН'!$I$12+СВЦЭМ!$D$10+'СЕТ СН'!$I$5-'СЕТ СН'!$I$20</f>
        <v>3313.59860248</v>
      </c>
    </row>
    <row r="136" spans="1:25" ht="15.75" x14ac:dyDescent="0.2">
      <c r="A136" s="35">
        <f t="shared" si="3"/>
        <v>43663</v>
      </c>
      <c r="B136" s="36">
        <f>SUMIFS(СВЦЭМ!$C$33:$C$776,СВЦЭМ!$A$33:$A$776,$A136,СВЦЭМ!$B$33:$B$776,B$119)+'СЕТ СН'!$I$12+СВЦЭМ!$D$10+'СЕТ СН'!$I$5-'СЕТ СН'!$I$20</f>
        <v>3399.9581531600002</v>
      </c>
      <c r="C136" s="36">
        <f>SUMIFS(СВЦЭМ!$C$33:$C$776,СВЦЭМ!$A$33:$A$776,$A136,СВЦЭМ!$B$33:$B$776,C$119)+'СЕТ СН'!$I$12+СВЦЭМ!$D$10+'СЕТ СН'!$I$5-'СЕТ СН'!$I$20</f>
        <v>3424.0345311000001</v>
      </c>
      <c r="D136" s="36">
        <f>SUMIFS(СВЦЭМ!$C$33:$C$776,СВЦЭМ!$A$33:$A$776,$A136,СВЦЭМ!$B$33:$B$776,D$119)+'СЕТ СН'!$I$12+СВЦЭМ!$D$10+'СЕТ СН'!$I$5-'СЕТ СН'!$I$20</f>
        <v>3450.8961321000002</v>
      </c>
      <c r="E136" s="36">
        <f>SUMIFS(СВЦЭМ!$C$33:$C$776,СВЦЭМ!$A$33:$A$776,$A136,СВЦЭМ!$B$33:$B$776,E$119)+'СЕТ СН'!$I$12+СВЦЭМ!$D$10+'СЕТ СН'!$I$5-'СЕТ СН'!$I$20</f>
        <v>3460.3491294699998</v>
      </c>
      <c r="F136" s="36">
        <f>SUMIFS(СВЦЭМ!$C$33:$C$776,СВЦЭМ!$A$33:$A$776,$A136,СВЦЭМ!$B$33:$B$776,F$119)+'СЕТ СН'!$I$12+СВЦЭМ!$D$10+'СЕТ СН'!$I$5-'СЕТ СН'!$I$20</f>
        <v>3453.4073989899998</v>
      </c>
      <c r="G136" s="36">
        <f>SUMIFS(СВЦЭМ!$C$33:$C$776,СВЦЭМ!$A$33:$A$776,$A136,СВЦЭМ!$B$33:$B$776,G$119)+'СЕТ СН'!$I$12+СВЦЭМ!$D$10+'СЕТ СН'!$I$5-'СЕТ СН'!$I$20</f>
        <v>3447.22126071</v>
      </c>
      <c r="H136" s="36">
        <f>SUMIFS(СВЦЭМ!$C$33:$C$776,СВЦЭМ!$A$33:$A$776,$A136,СВЦЭМ!$B$33:$B$776,H$119)+'СЕТ СН'!$I$12+СВЦЭМ!$D$10+'СЕТ СН'!$I$5-'СЕТ СН'!$I$20</f>
        <v>3419.0129071900001</v>
      </c>
      <c r="I136" s="36">
        <f>SUMIFS(СВЦЭМ!$C$33:$C$776,СВЦЭМ!$A$33:$A$776,$A136,СВЦЭМ!$B$33:$B$776,I$119)+'СЕТ СН'!$I$12+СВЦЭМ!$D$10+'СЕТ СН'!$I$5-'СЕТ СН'!$I$20</f>
        <v>3388.8054449900001</v>
      </c>
      <c r="J136" s="36">
        <f>SUMIFS(СВЦЭМ!$C$33:$C$776,СВЦЭМ!$A$33:$A$776,$A136,СВЦЭМ!$B$33:$B$776,J$119)+'СЕТ СН'!$I$12+СВЦЭМ!$D$10+'СЕТ СН'!$I$5-'СЕТ СН'!$I$20</f>
        <v>3367.9800756599998</v>
      </c>
      <c r="K136" s="36">
        <f>SUMIFS(СВЦЭМ!$C$33:$C$776,СВЦЭМ!$A$33:$A$776,$A136,СВЦЭМ!$B$33:$B$776,K$119)+'СЕТ СН'!$I$12+СВЦЭМ!$D$10+'СЕТ СН'!$I$5-'СЕТ СН'!$I$20</f>
        <v>3332.8161079299998</v>
      </c>
      <c r="L136" s="36">
        <f>SUMIFS(СВЦЭМ!$C$33:$C$776,СВЦЭМ!$A$33:$A$776,$A136,СВЦЭМ!$B$33:$B$776,L$119)+'СЕТ СН'!$I$12+СВЦЭМ!$D$10+'СЕТ СН'!$I$5-'СЕТ СН'!$I$20</f>
        <v>3327.4189232999997</v>
      </c>
      <c r="M136" s="36">
        <f>SUMIFS(СВЦЭМ!$C$33:$C$776,СВЦЭМ!$A$33:$A$776,$A136,СВЦЭМ!$B$33:$B$776,M$119)+'СЕТ СН'!$I$12+СВЦЭМ!$D$10+'СЕТ СН'!$I$5-'СЕТ СН'!$I$20</f>
        <v>3331.5275594499999</v>
      </c>
      <c r="N136" s="36">
        <f>SUMIFS(СВЦЭМ!$C$33:$C$776,СВЦЭМ!$A$33:$A$776,$A136,СВЦЭМ!$B$33:$B$776,N$119)+'СЕТ СН'!$I$12+СВЦЭМ!$D$10+'СЕТ СН'!$I$5-'СЕТ СН'!$I$20</f>
        <v>3334.0024791300002</v>
      </c>
      <c r="O136" s="36">
        <f>SUMIFS(СВЦЭМ!$C$33:$C$776,СВЦЭМ!$A$33:$A$776,$A136,СВЦЭМ!$B$33:$B$776,O$119)+'СЕТ СН'!$I$12+СВЦЭМ!$D$10+'СЕТ СН'!$I$5-'СЕТ СН'!$I$20</f>
        <v>3333.7335533</v>
      </c>
      <c r="P136" s="36">
        <f>SUMIFS(СВЦЭМ!$C$33:$C$776,СВЦЭМ!$A$33:$A$776,$A136,СВЦЭМ!$B$33:$B$776,P$119)+'СЕТ СН'!$I$12+СВЦЭМ!$D$10+'СЕТ СН'!$I$5-'СЕТ СН'!$I$20</f>
        <v>3330.1907190500001</v>
      </c>
      <c r="Q136" s="36">
        <f>SUMIFS(СВЦЭМ!$C$33:$C$776,СВЦЭМ!$A$33:$A$776,$A136,СВЦЭМ!$B$33:$B$776,Q$119)+'СЕТ СН'!$I$12+СВЦЭМ!$D$10+'СЕТ СН'!$I$5-'СЕТ СН'!$I$20</f>
        <v>3335.8408085700003</v>
      </c>
      <c r="R136" s="36">
        <f>SUMIFS(СВЦЭМ!$C$33:$C$776,СВЦЭМ!$A$33:$A$776,$A136,СВЦЭМ!$B$33:$B$776,R$119)+'СЕТ СН'!$I$12+СВЦЭМ!$D$10+'СЕТ СН'!$I$5-'СЕТ СН'!$I$20</f>
        <v>3292.3282244800002</v>
      </c>
      <c r="S136" s="36">
        <f>SUMIFS(СВЦЭМ!$C$33:$C$776,СВЦЭМ!$A$33:$A$776,$A136,СВЦЭМ!$B$33:$B$776,S$119)+'СЕТ СН'!$I$12+СВЦЭМ!$D$10+'СЕТ СН'!$I$5-'СЕТ СН'!$I$20</f>
        <v>3273.26723219</v>
      </c>
      <c r="T136" s="36">
        <f>SUMIFS(СВЦЭМ!$C$33:$C$776,СВЦЭМ!$A$33:$A$776,$A136,СВЦЭМ!$B$33:$B$776,T$119)+'СЕТ СН'!$I$12+СВЦЭМ!$D$10+'СЕТ СН'!$I$5-'СЕТ СН'!$I$20</f>
        <v>3275.4494058300002</v>
      </c>
      <c r="U136" s="36">
        <f>SUMIFS(СВЦЭМ!$C$33:$C$776,СВЦЭМ!$A$33:$A$776,$A136,СВЦЭМ!$B$33:$B$776,U$119)+'СЕТ СН'!$I$12+СВЦЭМ!$D$10+'СЕТ СН'!$I$5-'СЕТ СН'!$I$20</f>
        <v>3265.5985310000001</v>
      </c>
      <c r="V136" s="36">
        <f>SUMIFS(СВЦЭМ!$C$33:$C$776,СВЦЭМ!$A$33:$A$776,$A136,СВЦЭМ!$B$33:$B$776,V$119)+'СЕТ СН'!$I$12+СВЦЭМ!$D$10+'СЕТ СН'!$I$5-'СЕТ СН'!$I$20</f>
        <v>3274.7368977900001</v>
      </c>
      <c r="W136" s="36">
        <f>SUMIFS(СВЦЭМ!$C$33:$C$776,СВЦЭМ!$A$33:$A$776,$A136,СВЦЭМ!$B$33:$B$776,W$119)+'СЕТ СН'!$I$12+СВЦЭМ!$D$10+'СЕТ СН'!$I$5-'СЕТ СН'!$I$20</f>
        <v>3271.94040791</v>
      </c>
      <c r="X136" s="36">
        <f>SUMIFS(СВЦЭМ!$C$33:$C$776,СВЦЭМ!$A$33:$A$776,$A136,СВЦЭМ!$B$33:$B$776,X$119)+'СЕТ СН'!$I$12+СВЦЭМ!$D$10+'СЕТ СН'!$I$5-'СЕТ СН'!$I$20</f>
        <v>3246.3325702900001</v>
      </c>
      <c r="Y136" s="36">
        <f>SUMIFS(СВЦЭМ!$C$33:$C$776,СВЦЭМ!$A$33:$A$776,$A136,СВЦЭМ!$B$33:$B$776,Y$119)+'СЕТ СН'!$I$12+СВЦЭМ!$D$10+'СЕТ СН'!$I$5-'СЕТ СН'!$I$20</f>
        <v>3270.3917782999997</v>
      </c>
    </row>
    <row r="137" spans="1:25" ht="15.75" x14ac:dyDescent="0.2">
      <c r="A137" s="35">
        <f t="shared" si="3"/>
        <v>43664</v>
      </c>
      <c r="B137" s="36">
        <f>SUMIFS(СВЦЭМ!$C$33:$C$776,СВЦЭМ!$A$33:$A$776,$A137,СВЦЭМ!$B$33:$B$776,B$119)+'СЕТ СН'!$I$12+СВЦЭМ!$D$10+'СЕТ СН'!$I$5-'СЕТ СН'!$I$20</f>
        <v>3352.49843775</v>
      </c>
      <c r="C137" s="36">
        <f>SUMIFS(СВЦЭМ!$C$33:$C$776,СВЦЭМ!$A$33:$A$776,$A137,СВЦЭМ!$B$33:$B$776,C$119)+'СЕТ СН'!$I$12+СВЦЭМ!$D$10+'СЕТ СН'!$I$5-'СЕТ СН'!$I$20</f>
        <v>3351.8095917400001</v>
      </c>
      <c r="D137" s="36">
        <f>SUMIFS(СВЦЭМ!$C$33:$C$776,СВЦЭМ!$A$33:$A$776,$A137,СВЦЭМ!$B$33:$B$776,D$119)+'СЕТ СН'!$I$12+СВЦЭМ!$D$10+'СЕТ СН'!$I$5-'СЕТ СН'!$I$20</f>
        <v>3357.4868705099998</v>
      </c>
      <c r="E137" s="36">
        <f>SUMIFS(СВЦЭМ!$C$33:$C$776,СВЦЭМ!$A$33:$A$776,$A137,СВЦЭМ!$B$33:$B$776,E$119)+'СЕТ СН'!$I$12+СВЦЭМ!$D$10+'СЕТ СН'!$I$5-'СЕТ СН'!$I$20</f>
        <v>3393.8702678700001</v>
      </c>
      <c r="F137" s="36">
        <f>SUMIFS(СВЦЭМ!$C$33:$C$776,СВЦЭМ!$A$33:$A$776,$A137,СВЦЭМ!$B$33:$B$776,F$119)+'СЕТ СН'!$I$12+СВЦЭМ!$D$10+'СЕТ СН'!$I$5-'СЕТ СН'!$I$20</f>
        <v>3431.3629709500001</v>
      </c>
      <c r="G137" s="36">
        <f>SUMIFS(СВЦЭМ!$C$33:$C$776,СВЦЭМ!$A$33:$A$776,$A137,СВЦЭМ!$B$33:$B$776,G$119)+'СЕТ СН'!$I$12+СВЦЭМ!$D$10+'СЕТ СН'!$I$5-'СЕТ СН'!$I$20</f>
        <v>3467.11107726</v>
      </c>
      <c r="H137" s="36">
        <f>SUMIFS(СВЦЭМ!$C$33:$C$776,СВЦЭМ!$A$33:$A$776,$A137,СВЦЭМ!$B$33:$B$776,H$119)+'СЕТ СН'!$I$12+СВЦЭМ!$D$10+'СЕТ СН'!$I$5-'СЕТ СН'!$I$20</f>
        <v>3446.28367923</v>
      </c>
      <c r="I137" s="36">
        <f>SUMIFS(СВЦЭМ!$C$33:$C$776,СВЦЭМ!$A$33:$A$776,$A137,СВЦЭМ!$B$33:$B$776,I$119)+'СЕТ СН'!$I$12+СВЦЭМ!$D$10+'СЕТ СН'!$I$5-'СЕТ СН'!$I$20</f>
        <v>3410.25251291</v>
      </c>
      <c r="J137" s="36">
        <f>SUMIFS(СВЦЭМ!$C$33:$C$776,СВЦЭМ!$A$33:$A$776,$A137,СВЦЭМ!$B$33:$B$776,J$119)+'СЕТ СН'!$I$12+СВЦЭМ!$D$10+'СЕТ СН'!$I$5-'СЕТ СН'!$I$20</f>
        <v>3405.7337134700001</v>
      </c>
      <c r="K137" s="36">
        <f>SUMIFS(СВЦЭМ!$C$33:$C$776,СВЦЭМ!$A$33:$A$776,$A137,СВЦЭМ!$B$33:$B$776,K$119)+'СЕТ СН'!$I$12+СВЦЭМ!$D$10+'СЕТ СН'!$I$5-'СЕТ СН'!$I$20</f>
        <v>3369.7081590799999</v>
      </c>
      <c r="L137" s="36">
        <f>SUMIFS(СВЦЭМ!$C$33:$C$776,СВЦЭМ!$A$33:$A$776,$A137,СВЦЭМ!$B$33:$B$776,L$119)+'СЕТ СН'!$I$12+СВЦЭМ!$D$10+'СЕТ СН'!$I$5-'СЕТ СН'!$I$20</f>
        <v>3366.18139987</v>
      </c>
      <c r="M137" s="36">
        <f>SUMIFS(СВЦЭМ!$C$33:$C$776,СВЦЭМ!$A$33:$A$776,$A137,СВЦЭМ!$B$33:$B$776,M$119)+'СЕТ СН'!$I$12+СВЦЭМ!$D$10+'СЕТ СН'!$I$5-'СЕТ СН'!$I$20</f>
        <v>3369.8803529500001</v>
      </c>
      <c r="N137" s="36">
        <f>SUMIFS(СВЦЭМ!$C$33:$C$776,СВЦЭМ!$A$33:$A$776,$A137,СВЦЭМ!$B$33:$B$776,N$119)+'СЕТ СН'!$I$12+СВЦЭМ!$D$10+'СЕТ СН'!$I$5-'СЕТ СН'!$I$20</f>
        <v>3379.53210304</v>
      </c>
      <c r="O137" s="36">
        <f>SUMIFS(СВЦЭМ!$C$33:$C$776,СВЦЭМ!$A$33:$A$776,$A137,СВЦЭМ!$B$33:$B$776,O$119)+'СЕТ СН'!$I$12+СВЦЭМ!$D$10+'СЕТ СН'!$I$5-'СЕТ СН'!$I$20</f>
        <v>3387.7192147999999</v>
      </c>
      <c r="P137" s="36">
        <f>SUMIFS(СВЦЭМ!$C$33:$C$776,СВЦЭМ!$A$33:$A$776,$A137,СВЦЭМ!$B$33:$B$776,P$119)+'СЕТ СН'!$I$12+СВЦЭМ!$D$10+'СЕТ СН'!$I$5-'СЕТ СН'!$I$20</f>
        <v>3399.5071399099998</v>
      </c>
      <c r="Q137" s="36">
        <f>SUMIFS(СВЦЭМ!$C$33:$C$776,СВЦЭМ!$A$33:$A$776,$A137,СВЦЭМ!$B$33:$B$776,Q$119)+'СЕТ СН'!$I$12+СВЦЭМ!$D$10+'СЕТ СН'!$I$5-'СЕТ СН'!$I$20</f>
        <v>3405.90862212</v>
      </c>
      <c r="R137" s="36">
        <f>SUMIFS(СВЦЭМ!$C$33:$C$776,СВЦЭМ!$A$33:$A$776,$A137,СВЦЭМ!$B$33:$B$776,R$119)+'СЕТ СН'!$I$12+СВЦЭМ!$D$10+'СЕТ СН'!$I$5-'СЕТ СН'!$I$20</f>
        <v>3325.3672442400002</v>
      </c>
      <c r="S137" s="36">
        <f>SUMIFS(СВЦЭМ!$C$33:$C$776,СВЦЭМ!$A$33:$A$776,$A137,СВЦЭМ!$B$33:$B$776,S$119)+'СЕТ СН'!$I$12+СВЦЭМ!$D$10+'СЕТ СН'!$I$5-'СЕТ СН'!$I$20</f>
        <v>3246.5591633700001</v>
      </c>
      <c r="T137" s="36">
        <f>SUMIFS(СВЦЭМ!$C$33:$C$776,СВЦЭМ!$A$33:$A$776,$A137,СВЦЭМ!$B$33:$B$776,T$119)+'СЕТ СН'!$I$12+СВЦЭМ!$D$10+'СЕТ СН'!$I$5-'СЕТ СН'!$I$20</f>
        <v>3244.66717406</v>
      </c>
      <c r="U137" s="36">
        <f>SUMIFS(СВЦЭМ!$C$33:$C$776,СВЦЭМ!$A$33:$A$776,$A137,СВЦЭМ!$B$33:$B$776,U$119)+'СЕТ СН'!$I$12+СВЦЭМ!$D$10+'СЕТ СН'!$I$5-'СЕТ СН'!$I$20</f>
        <v>3228.8481699599997</v>
      </c>
      <c r="V137" s="36">
        <f>SUMIFS(СВЦЭМ!$C$33:$C$776,СВЦЭМ!$A$33:$A$776,$A137,СВЦЭМ!$B$33:$B$776,V$119)+'СЕТ СН'!$I$12+СВЦЭМ!$D$10+'СЕТ СН'!$I$5-'СЕТ СН'!$I$20</f>
        <v>3233.4232938699997</v>
      </c>
      <c r="W137" s="36">
        <f>SUMIFS(СВЦЭМ!$C$33:$C$776,СВЦЭМ!$A$33:$A$776,$A137,СВЦЭМ!$B$33:$B$776,W$119)+'СЕТ СН'!$I$12+СВЦЭМ!$D$10+'СЕТ СН'!$I$5-'СЕТ СН'!$I$20</f>
        <v>3231.1167584499999</v>
      </c>
      <c r="X137" s="36">
        <f>SUMIFS(СВЦЭМ!$C$33:$C$776,СВЦЭМ!$A$33:$A$776,$A137,СВЦЭМ!$B$33:$B$776,X$119)+'СЕТ СН'!$I$12+СВЦЭМ!$D$10+'СЕТ СН'!$I$5-'СЕТ СН'!$I$20</f>
        <v>3245.2865571100001</v>
      </c>
      <c r="Y137" s="36">
        <f>SUMIFS(СВЦЭМ!$C$33:$C$776,СВЦЭМ!$A$33:$A$776,$A137,СВЦЭМ!$B$33:$B$776,Y$119)+'СЕТ СН'!$I$12+СВЦЭМ!$D$10+'СЕТ СН'!$I$5-'СЕТ СН'!$I$20</f>
        <v>3306.7324208300001</v>
      </c>
    </row>
    <row r="138" spans="1:25" ht="15.75" x14ac:dyDescent="0.2">
      <c r="A138" s="35">
        <f t="shared" si="3"/>
        <v>43665</v>
      </c>
      <c r="B138" s="36">
        <f>SUMIFS(СВЦЭМ!$C$33:$C$776,СВЦЭМ!$A$33:$A$776,$A138,СВЦЭМ!$B$33:$B$776,B$119)+'СЕТ СН'!$I$12+СВЦЭМ!$D$10+'СЕТ СН'!$I$5-'СЕТ СН'!$I$20</f>
        <v>3374.31962621</v>
      </c>
      <c r="C138" s="36">
        <f>SUMIFS(СВЦЭМ!$C$33:$C$776,СВЦЭМ!$A$33:$A$776,$A138,СВЦЭМ!$B$33:$B$776,C$119)+'СЕТ СН'!$I$12+СВЦЭМ!$D$10+'СЕТ СН'!$I$5-'СЕТ СН'!$I$20</f>
        <v>3376.9415534899999</v>
      </c>
      <c r="D138" s="36">
        <f>SUMIFS(СВЦЭМ!$C$33:$C$776,СВЦЭМ!$A$33:$A$776,$A138,СВЦЭМ!$B$33:$B$776,D$119)+'СЕТ СН'!$I$12+СВЦЭМ!$D$10+'СЕТ СН'!$I$5-'СЕТ СН'!$I$20</f>
        <v>3406.03847099</v>
      </c>
      <c r="E138" s="36">
        <f>SUMIFS(СВЦЭМ!$C$33:$C$776,СВЦЭМ!$A$33:$A$776,$A138,СВЦЭМ!$B$33:$B$776,E$119)+'СЕТ СН'!$I$12+СВЦЭМ!$D$10+'СЕТ СН'!$I$5-'СЕТ СН'!$I$20</f>
        <v>3422.37726402</v>
      </c>
      <c r="F138" s="36">
        <f>SUMIFS(СВЦЭМ!$C$33:$C$776,СВЦЭМ!$A$33:$A$776,$A138,СВЦЭМ!$B$33:$B$776,F$119)+'СЕТ СН'!$I$12+СВЦЭМ!$D$10+'СЕТ СН'!$I$5-'СЕТ СН'!$I$20</f>
        <v>3419.1006566900001</v>
      </c>
      <c r="G138" s="36">
        <f>SUMIFS(СВЦЭМ!$C$33:$C$776,СВЦЭМ!$A$33:$A$776,$A138,СВЦЭМ!$B$33:$B$776,G$119)+'СЕТ СН'!$I$12+СВЦЭМ!$D$10+'СЕТ СН'!$I$5-'СЕТ СН'!$I$20</f>
        <v>3410.6922342399998</v>
      </c>
      <c r="H138" s="36">
        <f>SUMIFS(СВЦЭМ!$C$33:$C$776,СВЦЭМ!$A$33:$A$776,$A138,СВЦЭМ!$B$33:$B$776,H$119)+'СЕТ СН'!$I$12+СВЦЭМ!$D$10+'СЕТ СН'!$I$5-'СЕТ СН'!$I$20</f>
        <v>3380.4092269499997</v>
      </c>
      <c r="I138" s="36">
        <f>SUMIFS(СВЦЭМ!$C$33:$C$776,СВЦЭМ!$A$33:$A$776,$A138,СВЦЭМ!$B$33:$B$776,I$119)+'СЕТ СН'!$I$12+СВЦЭМ!$D$10+'СЕТ СН'!$I$5-'СЕТ СН'!$I$20</f>
        <v>3350.1228654300003</v>
      </c>
      <c r="J138" s="36">
        <f>SUMIFS(СВЦЭМ!$C$33:$C$776,СВЦЭМ!$A$33:$A$776,$A138,СВЦЭМ!$B$33:$B$776,J$119)+'СЕТ СН'!$I$12+СВЦЭМ!$D$10+'СЕТ СН'!$I$5-'СЕТ СН'!$I$20</f>
        <v>3349.7523566499999</v>
      </c>
      <c r="K138" s="36">
        <f>SUMIFS(СВЦЭМ!$C$33:$C$776,СВЦЭМ!$A$33:$A$776,$A138,СВЦЭМ!$B$33:$B$776,K$119)+'СЕТ СН'!$I$12+СВЦЭМ!$D$10+'СЕТ СН'!$I$5-'СЕТ СН'!$I$20</f>
        <v>3322.5357410400002</v>
      </c>
      <c r="L138" s="36">
        <f>SUMIFS(СВЦЭМ!$C$33:$C$776,СВЦЭМ!$A$33:$A$776,$A138,СВЦЭМ!$B$33:$B$776,L$119)+'СЕТ СН'!$I$12+СВЦЭМ!$D$10+'СЕТ СН'!$I$5-'СЕТ СН'!$I$20</f>
        <v>3301.3373437800001</v>
      </c>
      <c r="M138" s="36">
        <f>SUMIFS(СВЦЭМ!$C$33:$C$776,СВЦЭМ!$A$33:$A$776,$A138,СВЦЭМ!$B$33:$B$776,M$119)+'СЕТ СН'!$I$12+СВЦЭМ!$D$10+'СЕТ СН'!$I$5-'СЕТ СН'!$I$20</f>
        <v>3303.02509315</v>
      </c>
      <c r="N138" s="36">
        <f>SUMIFS(СВЦЭМ!$C$33:$C$776,СВЦЭМ!$A$33:$A$776,$A138,СВЦЭМ!$B$33:$B$776,N$119)+'СЕТ СН'!$I$12+СВЦЭМ!$D$10+'СЕТ СН'!$I$5-'СЕТ СН'!$I$20</f>
        <v>3313.38302587</v>
      </c>
      <c r="O138" s="36">
        <f>SUMIFS(СВЦЭМ!$C$33:$C$776,СВЦЭМ!$A$33:$A$776,$A138,СВЦЭМ!$B$33:$B$776,O$119)+'СЕТ СН'!$I$12+СВЦЭМ!$D$10+'СЕТ СН'!$I$5-'СЕТ СН'!$I$20</f>
        <v>3315.7543755900001</v>
      </c>
      <c r="P138" s="36">
        <f>SUMIFS(СВЦЭМ!$C$33:$C$776,СВЦЭМ!$A$33:$A$776,$A138,СВЦЭМ!$B$33:$B$776,P$119)+'СЕТ СН'!$I$12+СВЦЭМ!$D$10+'СЕТ СН'!$I$5-'СЕТ СН'!$I$20</f>
        <v>3324.84187879</v>
      </c>
      <c r="Q138" s="36">
        <f>SUMIFS(СВЦЭМ!$C$33:$C$776,СВЦЭМ!$A$33:$A$776,$A138,СВЦЭМ!$B$33:$B$776,Q$119)+'СЕТ СН'!$I$12+СВЦЭМ!$D$10+'СЕТ СН'!$I$5-'СЕТ СН'!$I$20</f>
        <v>3326.31959521</v>
      </c>
      <c r="R138" s="36">
        <f>SUMIFS(СВЦЭМ!$C$33:$C$776,СВЦЭМ!$A$33:$A$776,$A138,СВЦЭМ!$B$33:$B$776,R$119)+'СЕТ СН'!$I$12+СВЦЭМ!$D$10+'СЕТ СН'!$I$5-'СЕТ СН'!$I$20</f>
        <v>3282.6319633600001</v>
      </c>
      <c r="S138" s="36">
        <f>SUMIFS(СВЦЭМ!$C$33:$C$776,СВЦЭМ!$A$33:$A$776,$A138,СВЦЭМ!$B$33:$B$776,S$119)+'СЕТ СН'!$I$12+СВЦЭМ!$D$10+'СЕТ СН'!$I$5-'СЕТ СН'!$I$20</f>
        <v>3264.5861455899999</v>
      </c>
      <c r="T138" s="36">
        <f>SUMIFS(СВЦЭМ!$C$33:$C$776,СВЦЭМ!$A$33:$A$776,$A138,СВЦЭМ!$B$33:$B$776,T$119)+'СЕТ СН'!$I$12+СВЦЭМ!$D$10+'СЕТ СН'!$I$5-'СЕТ СН'!$I$20</f>
        <v>3256.8410382699999</v>
      </c>
      <c r="U138" s="36">
        <f>SUMIFS(СВЦЭМ!$C$33:$C$776,СВЦЭМ!$A$33:$A$776,$A138,СВЦЭМ!$B$33:$B$776,U$119)+'СЕТ СН'!$I$12+СВЦЭМ!$D$10+'СЕТ СН'!$I$5-'СЕТ СН'!$I$20</f>
        <v>3250.8211871900003</v>
      </c>
      <c r="V138" s="36">
        <f>SUMIFS(СВЦЭМ!$C$33:$C$776,СВЦЭМ!$A$33:$A$776,$A138,СВЦЭМ!$B$33:$B$776,V$119)+'СЕТ СН'!$I$12+СВЦЭМ!$D$10+'СЕТ СН'!$I$5-'СЕТ СН'!$I$20</f>
        <v>3258.05088918</v>
      </c>
      <c r="W138" s="36">
        <f>SUMIFS(СВЦЭМ!$C$33:$C$776,СВЦЭМ!$A$33:$A$776,$A138,СВЦЭМ!$B$33:$B$776,W$119)+'СЕТ СН'!$I$12+СВЦЭМ!$D$10+'СЕТ СН'!$I$5-'СЕТ СН'!$I$20</f>
        <v>3253.4117033100001</v>
      </c>
      <c r="X138" s="36">
        <f>SUMIFS(СВЦЭМ!$C$33:$C$776,СВЦЭМ!$A$33:$A$776,$A138,СВЦЭМ!$B$33:$B$776,X$119)+'СЕТ СН'!$I$12+СВЦЭМ!$D$10+'СЕТ СН'!$I$5-'СЕТ СН'!$I$20</f>
        <v>3250.9189822500002</v>
      </c>
      <c r="Y138" s="36">
        <f>SUMIFS(СВЦЭМ!$C$33:$C$776,СВЦЭМ!$A$33:$A$776,$A138,СВЦЭМ!$B$33:$B$776,Y$119)+'СЕТ СН'!$I$12+СВЦЭМ!$D$10+'СЕТ СН'!$I$5-'СЕТ СН'!$I$20</f>
        <v>3270.2447862499998</v>
      </c>
    </row>
    <row r="139" spans="1:25" ht="15.75" x14ac:dyDescent="0.2">
      <c r="A139" s="35">
        <f t="shared" si="3"/>
        <v>43666</v>
      </c>
      <c r="B139" s="36">
        <f>SUMIFS(СВЦЭМ!$C$33:$C$776,СВЦЭМ!$A$33:$A$776,$A139,СВЦЭМ!$B$33:$B$776,B$119)+'СЕТ СН'!$I$12+СВЦЭМ!$D$10+'СЕТ СН'!$I$5-'СЕТ СН'!$I$20</f>
        <v>3299.0601780500001</v>
      </c>
      <c r="C139" s="36">
        <f>SUMIFS(СВЦЭМ!$C$33:$C$776,СВЦЭМ!$A$33:$A$776,$A139,СВЦЭМ!$B$33:$B$776,C$119)+'СЕТ СН'!$I$12+СВЦЭМ!$D$10+'СЕТ СН'!$I$5-'СЕТ СН'!$I$20</f>
        <v>3304.3078515799998</v>
      </c>
      <c r="D139" s="36">
        <f>SUMIFS(СВЦЭМ!$C$33:$C$776,СВЦЭМ!$A$33:$A$776,$A139,СВЦЭМ!$B$33:$B$776,D$119)+'СЕТ СН'!$I$12+СВЦЭМ!$D$10+'СЕТ СН'!$I$5-'СЕТ СН'!$I$20</f>
        <v>3309.5228781000001</v>
      </c>
      <c r="E139" s="36">
        <f>SUMIFS(СВЦЭМ!$C$33:$C$776,СВЦЭМ!$A$33:$A$776,$A139,СВЦЭМ!$B$33:$B$776,E$119)+'СЕТ СН'!$I$12+СВЦЭМ!$D$10+'СЕТ СН'!$I$5-'СЕТ СН'!$I$20</f>
        <v>3316.2090172200001</v>
      </c>
      <c r="F139" s="36">
        <f>SUMIFS(СВЦЭМ!$C$33:$C$776,СВЦЭМ!$A$33:$A$776,$A139,СВЦЭМ!$B$33:$B$776,F$119)+'СЕТ СН'!$I$12+СВЦЭМ!$D$10+'СЕТ СН'!$I$5-'СЕТ СН'!$I$20</f>
        <v>3322.9018645900001</v>
      </c>
      <c r="G139" s="36">
        <f>SUMIFS(СВЦЭМ!$C$33:$C$776,СВЦЭМ!$A$33:$A$776,$A139,СВЦЭМ!$B$33:$B$776,G$119)+'СЕТ СН'!$I$12+СВЦЭМ!$D$10+'СЕТ СН'!$I$5-'СЕТ СН'!$I$20</f>
        <v>3328.16370955</v>
      </c>
      <c r="H139" s="36">
        <f>SUMIFS(СВЦЭМ!$C$33:$C$776,СВЦЭМ!$A$33:$A$776,$A139,СВЦЭМ!$B$33:$B$776,H$119)+'СЕТ СН'!$I$12+СВЦЭМ!$D$10+'СЕТ СН'!$I$5-'СЕТ СН'!$I$20</f>
        <v>3318.0579900299999</v>
      </c>
      <c r="I139" s="36">
        <f>SUMIFS(СВЦЭМ!$C$33:$C$776,СВЦЭМ!$A$33:$A$776,$A139,СВЦЭМ!$B$33:$B$776,I$119)+'СЕТ СН'!$I$12+СВЦЭМ!$D$10+'СЕТ СН'!$I$5-'СЕТ СН'!$I$20</f>
        <v>3310.0447588699999</v>
      </c>
      <c r="J139" s="36">
        <f>SUMIFS(СВЦЭМ!$C$33:$C$776,СВЦЭМ!$A$33:$A$776,$A139,СВЦЭМ!$B$33:$B$776,J$119)+'СЕТ СН'!$I$12+СВЦЭМ!$D$10+'СЕТ СН'!$I$5-'СЕТ СН'!$I$20</f>
        <v>3293.5062823799999</v>
      </c>
      <c r="K139" s="36">
        <f>SUMIFS(СВЦЭМ!$C$33:$C$776,СВЦЭМ!$A$33:$A$776,$A139,СВЦЭМ!$B$33:$B$776,K$119)+'СЕТ СН'!$I$12+СВЦЭМ!$D$10+'СЕТ СН'!$I$5-'СЕТ СН'!$I$20</f>
        <v>3286.27619005</v>
      </c>
      <c r="L139" s="36">
        <f>SUMIFS(СВЦЭМ!$C$33:$C$776,СВЦЭМ!$A$33:$A$776,$A139,СВЦЭМ!$B$33:$B$776,L$119)+'СЕТ СН'!$I$12+СВЦЭМ!$D$10+'СЕТ СН'!$I$5-'СЕТ СН'!$I$20</f>
        <v>3280.39110863</v>
      </c>
      <c r="M139" s="36">
        <f>SUMIFS(СВЦЭМ!$C$33:$C$776,СВЦЭМ!$A$33:$A$776,$A139,СВЦЭМ!$B$33:$B$776,M$119)+'СЕТ СН'!$I$12+СВЦЭМ!$D$10+'СЕТ СН'!$I$5-'СЕТ СН'!$I$20</f>
        <v>3270.35187081</v>
      </c>
      <c r="N139" s="36">
        <f>SUMIFS(СВЦЭМ!$C$33:$C$776,СВЦЭМ!$A$33:$A$776,$A139,СВЦЭМ!$B$33:$B$776,N$119)+'СЕТ СН'!$I$12+СВЦЭМ!$D$10+'СЕТ СН'!$I$5-'СЕТ СН'!$I$20</f>
        <v>3276.1077754600001</v>
      </c>
      <c r="O139" s="36">
        <f>SUMIFS(СВЦЭМ!$C$33:$C$776,СВЦЭМ!$A$33:$A$776,$A139,СВЦЭМ!$B$33:$B$776,O$119)+'СЕТ СН'!$I$12+СВЦЭМ!$D$10+'СЕТ СН'!$I$5-'СЕТ СН'!$I$20</f>
        <v>3290.6432038900002</v>
      </c>
      <c r="P139" s="36">
        <f>SUMIFS(СВЦЭМ!$C$33:$C$776,СВЦЭМ!$A$33:$A$776,$A139,СВЦЭМ!$B$33:$B$776,P$119)+'СЕТ СН'!$I$12+СВЦЭМ!$D$10+'СЕТ СН'!$I$5-'СЕТ СН'!$I$20</f>
        <v>3305.4557628699999</v>
      </c>
      <c r="Q139" s="36">
        <f>SUMIFS(СВЦЭМ!$C$33:$C$776,СВЦЭМ!$A$33:$A$776,$A139,СВЦЭМ!$B$33:$B$776,Q$119)+'СЕТ СН'!$I$12+СВЦЭМ!$D$10+'СЕТ СН'!$I$5-'СЕТ СН'!$I$20</f>
        <v>3293.8581475299998</v>
      </c>
      <c r="R139" s="36">
        <f>SUMIFS(СВЦЭМ!$C$33:$C$776,СВЦЭМ!$A$33:$A$776,$A139,СВЦЭМ!$B$33:$B$776,R$119)+'СЕТ СН'!$I$12+СВЦЭМ!$D$10+'СЕТ СН'!$I$5-'СЕТ СН'!$I$20</f>
        <v>3257.1872497200002</v>
      </c>
      <c r="S139" s="36">
        <f>SUMIFS(СВЦЭМ!$C$33:$C$776,СВЦЭМ!$A$33:$A$776,$A139,СВЦЭМ!$B$33:$B$776,S$119)+'СЕТ СН'!$I$12+СВЦЭМ!$D$10+'СЕТ СН'!$I$5-'СЕТ СН'!$I$20</f>
        <v>3237.6333378499999</v>
      </c>
      <c r="T139" s="36">
        <f>SUMIFS(СВЦЭМ!$C$33:$C$776,СВЦЭМ!$A$33:$A$776,$A139,СВЦЭМ!$B$33:$B$776,T$119)+'СЕТ СН'!$I$12+СВЦЭМ!$D$10+'СЕТ СН'!$I$5-'СЕТ СН'!$I$20</f>
        <v>3224.03824209</v>
      </c>
      <c r="U139" s="36">
        <f>SUMIFS(СВЦЭМ!$C$33:$C$776,СВЦЭМ!$A$33:$A$776,$A139,СВЦЭМ!$B$33:$B$776,U$119)+'СЕТ СН'!$I$12+СВЦЭМ!$D$10+'СЕТ СН'!$I$5-'СЕТ СН'!$I$20</f>
        <v>3206.4960090100003</v>
      </c>
      <c r="V139" s="36">
        <f>SUMIFS(СВЦЭМ!$C$33:$C$776,СВЦЭМ!$A$33:$A$776,$A139,СВЦЭМ!$B$33:$B$776,V$119)+'СЕТ СН'!$I$12+СВЦЭМ!$D$10+'СЕТ СН'!$I$5-'СЕТ СН'!$I$20</f>
        <v>3201.5718079799999</v>
      </c>
      <c r="W139" s="36">
        <f>SUMIFS(СВЦЭМ!$C$33:$C$776,СВЦЭМ!$A$33:$A$776,$A139,СВЦЭМ!$B$33:$B$776,W$119)+'СЕТ СН'!$I$12+СВЦЭМ!$D$10+'СЕТ СН'!$I$5-'СЕТ СН'!$I$20</f>
        <v>3203.1586703900002</v>
      </c>
      <c r="X139" s="36">
        <f>SUMIFS(СВЦЭМ!$C$33:$C$776,СВЦЭМ!$A$33:$A$776,$A139,СВЦЭМ!$B$33:$B$776,X$119)+'СЕТ СН'!$I$12+СВЦЭМ!$D$10+'СЕТ СН'!$I$5-'СЕТ СН'!$I$20</f>
        <v>3211.1656048200002</v>
      </c>
      <c r="Y139" s="36">
        <f>SUMIFS(СВЦЭМ!$C$33:$C$776,СВЦЭМ!$A$33:$A$776,$A139,СВЦЭМ!$B$33:$B$776,Y$119)+'СЕТ СН'!$I$12+СВЦЭМ!$D$10+'СЕТ СН'!$I$5-'СЕТ СН'!$I$20</f>
        <v>3284.87621691</v>
      </c>
    </row>
    <row r="140" spans="1:25" ht="15.75" x14ac:dyDescent="0.2">
      <c r="A140" s="35">
        <f t="shared" si="3"/>
        <v>43667</v>
      </c>
      <c r="B140" s="36">
        <f>SUMIFS(СВЦЭМ!$C$33:$C$776,СВЦЭМ!$A$33:$A$776,$A140,СВЦЭМ!$B$33:$B$776,B$119)+'СЕТ СН'!$I$12+СВЦЭМ!$D$10+'СЕТ СН'!$I$5-'СЕТ СН'!$I$20</f>
        <v>3303.29852815</v>
      </c>
      <c r="C140" s="36">
        <f>SUMIFS(СВЦЭМ!$C$33:$C$776,СВЦЭМ!$A$33:$A$776,$A140,СВЦЭМ!$B$33:$B$776,C$119)+'СЕТ СН'!$I$12+СВЦЭМ!$D$10+'СЕТ СН'!$I$5-'СЕТ СН'!$I$20</f>
        <v>3332.70265131</v>
      </c>
      <c r="D140" s="36">
        <f>SUMIFS(СВЦЭМ!$C$33:$C$776,СВЦЭМ!$A$33:$A$776,$A140,СВЦЭМ!$B$33:$B$776,D$119)+'СЕТ СН'!$I$12+СВЦЭМ!$D$10+'СЕТ СН'!$I$5-'СЕТ СН'!$I$20</f>
        <v>3354.81411961</v>
      </c>
      <c r="E140" s="36">
        <f>SUMIFS(СВЦЭМ!$C$33:$C$776,СВЦЭМ!$A$33:$A$776,$A140,СВЦЭМ!$B$33:$B$776,E$119)+'СЕТ СН'!$I$12+СВЦЭМ!$D$10+'СЕТ СН'!$I$5-'СЕТ СН'!$I$20</f>
        <v>3356.0117331800002</v>
      </c>
      <c r="F140" s="36">
        <f>SUMIFS(СВЦЭМ!$C$33:$C$776,СВЦЭМ!$A$33:$A$776,$A140,СВЦЭМ!$B$33:$B$776,F$119)+'СЕТ СН'!$I$12+СВЦЭМ!$D$10+'СЕТ СН'!$I$5-'СЕТ СН'!$I$20</f>
        <v>3340.5620229400001</v>
      </c>
      <c r="G140" s="36">
        <f>SUMIFS(СВЦЭМ!$C$33:$C$776,СВЦЭМ!$A$33:$A$776,$A140,СВЦЭМ!$B$33:$B$776,G$119)+'СЕТ СН'!$I$12+СВЦЭМ!$D$10+'СЕТ СН'!$I$5-'СЕТ СН'!$I$20</f>
        <v>3344.47577869</v>
      </c>
      <c r="H140" s="36">
        <f>SUMIFS(СВЦЭМ!$C$33:$C$776,СВЦЭМ!$A$33:$A$776,$A140,СВЦЭМ!$B$33:$B$776,H$119)+'СЕТ СН'!$I$12+СВЦЭМ!$D$10+'СЕТ СН'!$I$5-'СЕТ СН'!$I$20</f>
        <v>3346.87591634</v>
      </c>
      <c r="I140" s="36">
        <f>SUMIFS(СВЦЭМ!$C$33:$C$776,СВЦЭМ!$A$33:$A$776,$A140,СВЦЭМ!$B$33:$B$776,I$119)+'СЕТ СН'!$I$12+СВЦЭМ!$D$10+'СЕТ СН'!$I$5-'СЕТ СН'!$I$20</f>
        <v>3346.31568062</v>
      </c>
      <c r="J140" s="36">
        <f>SUMIFS(СВЦЭМ!$C$33:$C$776,СВЦЭМ!$A$33:$A$776,$A140,СВЦЭМ!$B$33:$B$776,J$119)+'СЕТ СН'!$I$12+СВЦЭМ!$D$10+'СЕТ СН'!$I$5-'СЕТ СН'!$I$20</f>
        <v>3326.8514279800002</v>
      </c>
      <c r="K140" s="36">
        <f>SUMIFS(СВЦЭМ!$C$33:$C$776,СВЦЭМ!$A$33:$A$776,$A140,СВЦЭМ!$B$33:$B$776,K$119)+'СЕТ СН'!$I$12+СВЦЭМ!$D$10+'СЕТ СН'!$I$5-'СЕТ СН'!$I$20</f>
        <v>3289.9614309799999</v>
      </c>
      <c r="L140" s="36">
        <f>SUMIFS(СВЦЭМ!$C$33:$C$776,СВЦЭМ!$A$33:$A$776,$A140,СВЦЭМ!$B$33:$B$776,L$119)+'СЕТ СН'!$I$12+СВЦЭМ!$D$10+'СЕТ СН'!$I$5-'СЕТ СН'!$I$20</f>
        <v>3272.27953265</v>
      </c>
      <c r="M140" s="36">
        <f>SUMIFS(СВЦЭМ!$C$33:$C$776,СВЦЭМ!$A$33:$A$776,$A140,СВЦЭМ!$B$33:$B$776,M$119)+'СЕТ СН'!$I$12+СВЦЭМ!$D$10+'СЕТ СН'!$I$5-'СЕТ СН'!$I$20</f>
        <v>3262.6709111300001</v>
      </c>
      <c r="N140" s="36">
        <f>SUMIFS(СВЦЭМ!$C$33:$C$776,СВЦЭМ!$A$33:$A$776,$A140,СВЦЭМ!$B$33:$B$776,N$119)+'СЕТ СН'!$I$12+СВЦЭМ!$D$10+'СЕТ СН'!$I$5-'СЕТ СН'!$I$20</f>
        <v>3260.8469878300002</v>
      </c>
      <c r="O140" s="36">
        <f>SUMIFS(СВЦЭМ!$C$33:$C$776,СВЦЭМ!$A$33:$A$776,$A140,СВЦЭМ!$B$33:$B$776,O$119)+'СЕТ СН'!$I$12+СВЦЭМ!$D$10+'СЕТ СН'!$I$5-'СЕТ СН'!$I$20</f>
        <v>3267.96355343</v>
      </c>
      <c r="P140" s="36">
        <f>SUMIFS(СВЦЭМ!$C$33:$C$776,СВЦЭМ!$A$33:$A$776,$A140,СВЦЭМ!$B$33:$B$776,P$119)+'СЕТ СН'!$I$12+СВЦЭМ!$D$10+'СЕТ СН'!$I$5-'СЕТ СН'!$I$20</f>
        <v>3273.55805272</v>
      </c>
      <c r="Q140" s="36">
        <f>SUMIFS(СВЦЭМ!$C$33:$C$776,СВЦЭМ!$A$33:$A$776,$A140,СВЦЭМ!$B$33:$B$776,Q$119)+'СЕТ СН'!$I$12+СВЦЭМ!$D$10+'СЕТ СН'!$I$5-'СЕТ СН'!$I$20</f>
        <v>3271.4242100800002</v>
      </c>
      <c r="R140" s="36">
        <f>SUMIFS(СВЦЭМ!$C$33:$C$776,СВЦЭМ!$A$33:$A$776,$A140,СВЦЭМ!$B$33:$B$776,R$119)+'СЕТ СН'!$I$12+СВЦЭМ!$D$10+'СЕТ СН'!$I$5-'СЕТ СН'!$I$20</f>
        <v>3223.8342877200002</v>
      </c>
      <c r="S140" s="36">
        <f>SUMIFS(СВЦЭМ!$C$33:$C$776,СВЦЭМ!$A$33:$A$776,$A140,СВЦЭМ!$B$33:$B$776,S$119)+'СЕТ СН'!$I$12+СВЦЭМ!$D$10+'СЕТ СН'!$I$5-'СЕТ СН'!$I$20</f>
        <v>3193.6436897200001</v>
      </c>
      <c r="T140" s="36">
        <f>SUMIFS(СВЦЭМ!$C$33:$C$776,СВЦЭМ!$A$33:$A$776,$A140,СВЦЭМ!$B$33:$B$776,T$119)+'СЕТ СН'!$I$12+СВЦЭМ!$D$10+'СЕТ СН'!$I$5-'СЕТ СН'!$I$20</f>
        <v>3194.6352820000002</v>
      </c>
      <c r="U140" s="36">
        <f>SUMIFS(СВЦЭМ!$C$33:$C$776,СВЦЭМ!$A$33:$A$776,$A140,СВЦЭМ!$B$33:$B$776,U$119)+'СЕТ СН'!$I$12+СВЦЭМ!$D$10+'СЕТ СН'!$I$5-'СЕТ СН'!$I$20</f>
        <v>3179.6925214499997</v>
      </c>
      <c r="V140" s="36">
        <f>SUMIFS(СВЦЭМ!$C$33:$C$776,СВЦЭМ!$A$33:$A$776,$A140,СВЦЭМ!$B$33:$B$776,V$119)+'СЕТ СН'!$I$12+СВЦЭМ!$D$10+'СЕТ СН'!$I$5-'СЕТ СН'!$I$20</f>
        <v>3169.1651315099998</v>
      </c>
      <c r="W140" s="36">
        <f>SUMIFS(СВЦЭМ!$C$33:$C$776,СВЦЭМ!$A$33:$A$776,$A140,СВЦЭМ!$B$33:$B$776,W$119)+'СЕТ СН'!$I$12+СВЦЭМ!$D$10+'СЕТ СН'!$I$5-'СЕТ СН'!$I$20</f>
        <v>3181.62067174</v>
      </c>
      <c r="X140" s="36">
        <f>SUMIFS(СВЦЭМ!$C$33:$C$776,СВЦЭМ!$A$33:$A$776,$A140,СВЦЭМ!$B$33:$B$776,X$119)+'СЕТ СН'!$I$12+СВЦЭМ!$D$10+'СЕТ СН'!$I$5-'СЕТ СН'!$I$20</f>
        <v>3197.8584673400001</v>
      </c>
      <c r="Y140" s="36">
        <f>SUMIFS(СВЦЭМ!$C$33:$C$776,СВЦЭМ!$A$33:$A$776,$A140,СВЦЭМ!$B$33:$B$776,Y$119)+'СЕТ СН'!$I$12+СВЦЭМ!$D$10+'СЕТ СН'!$I$5-'СЕТ СН'!$I$20</f>
        <v>3273.8107858900003</v>
      </c>
    </row>
    <row r="141" spans="1:25" ht="15.75" x14ac:dyDescent="0.2">
      <c r="A141" s="35">
        <f t="shared" si="3"/>
        <v>43668</v>
      </c>
      <c r="B141" s="36">
        <f>SUMIFS(СВЦЭМ!$C$33:$C$776,СВЦЭМ!$A$33:$A$776,$A141,СВЦЭМ!$B$33:$B$776,B$119)+'СЕТ СН'!$I$12+СВЦЭМ!$D$10+'СЕТ СН'!$I$5-'СЕТ СН'!$I$20</f>
        <v>3301.4538356900002</v>
      </c>
      <c r="C141" s="36">
        <f>SUMIFS(СВЦЭМ!$C$33:$C$776,СВЦЭМ!$A$33:$A$776,$A141,СВЦЭМ!$B$33:$B$776,C$119)+'СЕТ СН'!$I$12+СВЦЭМ!$D$10+'СЕТ СН'!$I$5-'СЕТ СН'!$I$20</f>
        <v>3350.9662775400002</v>
      </c>
      <c r="D141" s="36">
        <f>SUMIFS(СВЦЭМ!$C$33:$C$776,СВЦЭМ!$A$33:$A$776,$A141,СВЦЭМ!$B$33:$B$776,D$119)+'СЕТ СН'!$I$12+СВЦЭМ!$D$10+'СЕТ СН'!$I$5-'СЕТ СН'!$I$20</f>
        <v>3377.9476322299997</v>
      </c>
      <c r="E141" s="36">
        <f>SUMIFS(СВЦЭМ!$C$33:$C$776,СВЦЭМ!$A$33:$A$776,$A141,СВЦЭМ!$B$33:$B$776,E$119)+'СЕТ СН'!$I$12+СВЦЭМ!$D$10+'СЕТ СН'!$I$5-'СЕТ СН'!$I$20</f>
        <v>3377.4724764699999</v>
      </c>
      <c r="F141" s="36">
        <f>SUMIFS(СВЦЭМ!$C$33:$C$776,СВЦЭМ!$A$33:$A$776,$A141,СВЦЭМ!$B$33:$B$776,F$119)+'СЕТ СН'!$I$12+СВЦЭМ!$D$10+'СЕТ СН'!$I$5-'СЕТ СН'!$I$20</f>
        <v>3373.0459571299998</v>
      </c>
      <c r="G141" s="36">
        <f>SUMIFS(СВЦЭМ!$C$33:$C$776,СВЦЭМ!$A$33:$A$776,$A141,СВЦЭМ!$B$33:$B$776,G$119)+'СЕТ СН'!$I$12+СВЦЭМ!$D$10+'СЕТ СН'!$I$5-'СЕТ СН'!$I$20</f>
        <v>3358.36910971</v>
      </c>
      <c r="H141" s="36">
        <f>SUMIFS(СВЦЭМ!$C$33:$C$776,СВЦЭМ!$A$33:$A$776,$A141,СВЦЭМ!$B$33:$B$776,H$119)+'СЕТ СН'!$I$12+СВЦЭМ!$D$10+'СЕТ СН'!$I$5-'СЕТ СН'!$I$20</f>
        <v>3328.1696527300001</v>
      </c>
      <c r="I141" s="36">
        <f>SUMIFS(СВЦЭМ!$C$33:$C$776,СВЦЭМ!$A$33:$A$776,$A141,СВЦЭМ!$B$33:$B$776,I$119)+'СЕТ СН'!$I$12+СВЦЭМ!$D$10+'СЕТ СН'!$I$5-'СЕТ СН'!$I$20</f>
        <v>3316.0913976699999</v>
      </c>
      <c r="J141" s="36">
        <f>SUMIFS(СВЦЭМ!$C$33:$C$776,СВЦЭМ!$A$33:$A$776,$A141,СВЦЭМ!$B$33:$B$776,J$119)+'СЕТ СН'!$I$12+СВЦЭМ!$D$10+'СЕТ СН'!$I$5-'СЕТ СН'!$I$20</f>
        <v>3324.0307262900001</v>
      </c>
      <c r="K141" s="36">
        <f>SUMIFS(СВЦЭМ!$C$33:$C$776,СВЦЭМ!$A$33:$A$776,$A141,СВЦЭМ!$B$33:$B$776,K$119)+'СЕТ СН'!$I$12+СВЦЭМ!$D$10+'СЕТ СН'!$I$5-'СЕТ СН'!$I$20</f>
        <v>3329.3333890399999</v>
      </c>
      <c r="L141" s="36">
        <f>SUMIFS(СВЦЭМ!$C$33:$C$776,СВЦЭМ!$A$33:$A$776,$A141,СВЦЭМ!$B$33:$B$776,L$119)+'СЕТ СН'!$I$12+СВЦЭМ!$D$10+'СЕТ СН'!$I$5-'СЕТ СН'!$I$20</f>
        <v>3329.0680142900001</v>
      </c>
      <c r="M141" s="36">
        <f>SUMIFS(СВЦЭМ!$C$33:$C$776,СВЦЭМ!$A$33:$A$776,$A141,СВЦЭМ!$B$33:$B$776,M$119)+'СЕТ СН'!$I$12+СВЦЭМ!$D$10+'СЕТ СН'!$I$5-'СЕТ СН'!$I$20</f>
        <v>3321.6725804799999</v>
      </c>
      <c r="N141" s="36">
        <f>SUMIFS(СВЦЭМ!$C$33:$C$776,СВЦЭМ!$A$33:$A$776,$A141,СВЦЭМ!$B$33:$B$776,N$119)+'СЕТ СН'!$I$12+СВЦЭМ!$D$10+'СЕТ СН'!$I$5-'СЕТ СН'!$I$20</f>
        <v>3309.5450504199998</v>
      </c>
      <c r="O141" s="36">
        <f>SUMIFS(СВЦЭМ!$C$33:$C$776,СВЦЭМ!$A$33:$A$776,$A141,СВЦЭМ!$B$33:$B$776,O$119)+'СЕТ СН'!$I$12+СВЦЭМ!$D$10+'СЕТ СН'!$I$5-'СЕТ СН'!$I$20</f>
        <v>3309.9625677499998</v>
      </c>
      <c r="P141" s="36">
        <f>SUMIFS(СВЦЭМ!$C$33:$C$776,СВЦЭМ!$A$33:$A$776,$A141,СВЦЭМ!$B$33:$B$776,P$119)+'СЕТ СН'!$I$12+СВЦЭМ!$D$10+'СЕТ СН'!$I$5-'СЕТ СН'!$I$20</f>
        <v>3317.9031126700002</v>
      </c>
      <c r="Q141" s="36">
        <f>SUMIFS(СВЦЭМ!$C$33:$C$776,СВЦЭМ!$A$33:$A$776,$A141,СВЦЭМ!$B$33:$B$776,Q$119)+'СЕТ СН'!$I$12+СВЦЭМ!$D$10+'СЕТ СН'!$I$5-'СЕТ СН'!$I$20</f>
        <v>3326.0522326800001</v>
      </c>
      <c r="R141" s="36">
        <f>SUMIFS(СВЦЭМ!$C$33:$C$776,СВЦЭМ!$A$33:$A$776,$A141,СВЦЭМ!$B$33:$B$776,R$119)+'СЕТ СН'!$I$12+СВЦЭМ!$D$10+'СЕТ СН'!$I$5-'СЕТ СН'!$I$20</f>
        <v>3276.23387791</v>
      </c>
      <c r="S141" s="36">
        <f>SUMIFS(СВЦЭМ!$C$33:$C$776,СВЦЭМ!$A$33:$A$776,$A141,СВЦЭМ!$B$33:$B$776,S$119)+'СЕТ СН'!$I$12+СВЦЭМ!$D$10+'СЕТ СН'!$I$5-'СЕТ СН'!$I$20</f>
        <v>3248.1657630199998</v>
      </c>
      <c r="T141" s="36">
        <f>SUMIFS(СВЦЭМ!$C$33:$C$776,СВЦЭМ!$A$33:$A$776,$A141,СВЦЭМ!$B$33:$B$776,T$119)+'СЕТ СН'!$I$12+СВЦЭМ!$D$10+'СЕТ СН'!$I$5-'СЕТ СН'!$I$20</f>
        <v>3248.05113704</v>
      </c>
      <c r="U141" s="36">
        <f>SUMIFS(СВЦЭМ!$C$33:$C$776,СВЦЭМ!$A$33:$A$776,$A141,СВЦЭМ!$B$33:$B$776,U$119)+'СЕТ СН'!$I$12+СВЦЭМ!$D$10+'СЕТ СН'!$I$5-'СЕТ СН'!$I$20</f>
        <v>3246.6177585699998</v>
      </c>
      <c r="V141" s="36">
        <f>SUMIFS(СВЦЭМ!$C$33:$C$776,СВЦЭМ!$A$33:$A$776,$A141,СВЦЭМ!$B$33:$B$776,V$119)+'СЕТ СН'!$I$12+СВЦЭМ!$D$10+'СЕТ СН'!$I$5-'СЕТ СН'!$I$20</f>
        <v>3244.84836275</v>
      </c>
      <c r="W141" s="36">
        <f>SUMIFS(СВЦЭМ!$C$33:$C$776,СВЦЭМ!$A$33:$A$776,$A141,СВЦЭМ!$B$33:$B$776,W$119)+'СЕТ СН'!$I$12+СВЦЭМ!$D$10+'СЕТ СН'!$I$5-'СЕТ СН'!$I$20</f>
        <v>3257.7015758100001</v>
      </c>
      <c r="X141" s="36">
        <f>SUMIFS(СВЦЭМ!$C$33:$C$776,СВЦЭМ!$A$33:$A$776,$A141,СВЦЭМ!$B$33:$B$776,X$119)+'СЕТ СН'!$I$12+СВЦЭМ!$D$10+'СЕТ СН'!$I$5-'СЕТ СН'!$I$20</f>
        <v>3283.23980661</v>
      </c>
      <c r="Y141" s="36">
        <f>SUMIFS(СВЦЭМ!$C$33:$C$776,СВЦЭМ!$A$33:$A$776,$A141,СВЦЭМ!$B$33:$B$776,Y$119)+'СЕТ СН'!$I$12+СВЦЭМ!$D$10+'СЕТ СН'!$I$5-'СЕТ СН'!$I$20</f>
        <v>3386.24440645</v>
      </c>
    </row>
    <row r="142" spans="1:25" ht="15.75" x14ac:dyDescent="0.2">
      <c r="A142" s="35">
        <f t="shared" si="3"/>
        <v>43669</v>
      </c>
      <c r="B142" s="36">
        <f>SUMIFS(СВЦЭМ!$C$33:$C$776,СВЦЭМ!$A$33:$A$776,$A142,СВЦЭМ!$B$33:$B$776,B$119)+'СЕТ СН'!$I$12+СВЦЭМ!$D$10+'СЕТ СН'!$I$5-'СЕТ СН'!$I$20</f>
        <v>3391.87470781</v>
      </c>
      <c r="C142" s="36">
        <f>SUMIFS(СВЦЭМ!$C$33:$C$776,СВЦЭМ!$A$33:$A$776,$A142,СВЦЭМ!$B$33:$B$776,C$119)+'СЕТ СН'!$I$12+СВЦЭМ!$D$10+'СЕТ СН'!$I$5-'СЕТ СН'!$I$20</f>
        <v>3436.8394082099999</v>
      </c>
      <c r="D142" s="36">
        <f>SUMIFS(СВЦЭМ!$C$33:$C$776,СВЦЭМ!$A$33:$A$776,$A142,СВЦЭМ!$B$33:$B$776,D$119)+'СЕТ СН'!$I$12+СВЦЭМ!$D$10+'СЕТ СН'!$I$5-'СЕТ СН'!$I$20</f>
        <v>3468.4643631399999</v>
      </c>
      <c r="E142" s="36">
        <f>SUMIFS(СВЦЭМ!$C$33:$C$776,СВЦЭМ!$A$33:$A$776,$A142,СВЦЭМ!$B$33:$B$776,E$119)+'СЕТ СН'!$I$12+СВЦЭМ!$D$10+'СЕТ СН'!$I$5-'СЕТ СН'!$I$20</f>
        <v>3480.9423638600001</v>
      </c>
      <c r="F142" s="36">
        <f>SUMIFS(СВЦЭМ!$C$33:$C$776,СВЦЭМ!$A$33:$A$776,$A142,СВЦЭМ!$B$33:$B$776,F$119)+'СЕТ СН'!$I$12+СВЦЭМ!$D$10+'СЕТ СН'!$I$5-'СЕТ СН'!$I$20</f>
        <v>3481.4968128700002</v>
      </c>
      <c r="G142" s="36">
        <f>SUMIFS(СВЦЭМ!$C$33:$C$776,СВЦЭМ!$A$33:$A$776,$A142,СВЦЭМ!$B$33:$B$776,G$119)+'СЕТ СН'!$I$12+СВЦЭМ!$D$10+'СЕТ СН'!$I$5-'СЕТ СН'!$I$20</f>
        <v>3460.0831384499998</v>
      </c>
      <c r="H142" s="36">
        <f>SUMIFS(СВЦЭМ!$C$33:$C$776,СВЦЭМ!$A$33:$A$776,$A142,СВЦЭМ!$B$33:$B$776,H$119)+'СЕТ СН'!$I$12+СВЦЭМ!$D$10+'СЕТ СН'!$I$5-'СЕТ СН'!$I$20</f>
        <v>3425.7241060699998</v>
      </c>
      <c r="I142" s="36">
        <f>SUMIFS(СВЦЭМ!$C$33:$C$776,СВЦЭМ!$A$33:$A$776,$A142,СВЦЭМ!$B$33:$B$776,I$119)+'СЕТ СН'!$I$12+СВЦЭМ!$D$10+'СЕТ СН'!$I$5-'СЕТ СН'!$I$20</f>
        <v>3380.29806418</v>
      </c>
      <c r="J142" s="36">
        <f>SUMIFS(СВЦЭМ!$C$33:$C$776,СВЦЭМ!$A$33:$A$776,$A142,СВЦЭМ!$B$33:$B$776,J$119)+'СЕТ СН'!$I$12+СВЦЭМ!$D$10+'СЕТ СН'!$I$5-'СЕТ СН'!$I$20</f>
        <v>3360.2365711299999</v>
      </c>
      <c r="K142" s="36">
        <f>SUMIFS(СВЦЭМ!$C$33:$C$776,СВЦЭМ!$A$33:$A$776,$A142,СВЦЭМ!$B$33:$B$776,K$119)+'СЕТ СН'!$I$12+СВЦЭМ!$D$10+'СЕТ СН'!$I$5-'СЕТ СН'!$I$20</f>
        <v>3303.0733771099999</v>
      </c>
      <c r="L142" s="36">
        <f>SUMIFS(СВЦЭМ!$C$33:$C$776,СВЦЭМ!$A$33:$A$776,$A142,СВЦЭМ!$B$33:$B$776,L$119)+'СЕТ СН'!$I$12+СВЦЭМ!$D$10+'СЕТ СН'!$I$5-'СЕТ СН'!$I$20</f>
        <v>3309.9718155099999</v>
      </c>
      <c r="M142" s="36">
        <f>SUMIFS(СВЦЭМ!$C$33:$C$776,СВЦЭМ!$A$33:$A$776,$A142,СВЦЭМ!$B$33:$B$776,M$119)+'СЕТ СН'!$I$12+СВЦЭМ!$D$10+'СЕТ СН'!$I$5-'СЕТ СН'!$I$20</f>
        <v>3317.1219314499999</v>
      </c>
      <c r="N142" s="36">
        <f>SUMIFS(СВЦЭМ!$C$33:$C$776,СВЦЭМ!$A$33:$A$776,$A142,СВЦЭМ!$B$33:$B$776,N$119)+'СЕТ СН'!$I$12+СВЦЭМ!$D$10+'СЕТ СН'!$I$5-'СЕТ СН'!$I$20</f>
        <v>3322.56578648</v>
      </c>
      <c r="O142" s="36">
        <f>SUMIFS(СВЦЭМ!$C$33:$C$776,СВЦЭМ!$A$33:$A$776,$A142,СВЦЭМ!$B$33:$B$776,O$119)+'СЕТ СН'!$I$12+СВЦЭМ!$D$10+'СЕТ СН'!$I$5-'СЕТ СН'!$I$20</f>
        <v>3333.6322951100001</v>
      </c>
      <c r="P142" s="36">
        <f>SUMIFS(СВЦЭМ!$C$33:$C$776,СВЦЭМ!$A$33:$A$776,$A142,СВЦЭМ!$B$33:$B$776,P$119)+'СЕТ СН'!$I$12+СВЦЭМ!$D$10+'СЕТ СН'!$I$5-'СЕТ СН'!$I$20</f>
        <v>3335.8017618100002</v>
      </c>
      <c r="Q142" s="36">
        <f>SUMIFS(СВЦЭМ!$C$33:$C$776,СВЦЭМ!$A$33:$A$776,$A142,СВЦЭМ!$B$33:$B$776,Q$119)+'СЕТ СН'!$I$12+СВЦЭМ!$D$10+'СЕТ СН'!$I$5-'СЕТ СН'!$I$20</f>
        <v>3341.35711107</v>
      </c>
      <c r="R142" s="36">
        <f>SUMIFS(СВЦЭМ!$C$33:$C$776,СВЦЭМ!$A$33:$A$776,$A142,СВЦЭМ!$B$33:$B$776,R$119)+'СЕТ СН'!$I$12+СВЦЭМ!$D$10+'СЕТ СН'!$I$5-'СЕТ СН'!$I$20</f>
        <v>3289.3874254299999</v>
      </c>
      <c r="S142" s="36">
        <f>SUMIFS(СВЦЭМ!$C$33:$C$776,СВЦЭМ!$A$33:$A$776,$A142,СВЦЭМ!$B$33:$B$776,S$119)+'СЕТ СН'!$I$12+СВЦЭМ!$D$10+'СЕТ СН'!$I$5-'СЕТ СН'!$I$20</f>
        <v>3255.6438390399999</v>
      </c>
      <c r="T142" s="36">
        <f>SUMIFS(СВЦЭМ!$C$33:$C$776,СВЦЭМ!$A$33:$A$776,$A142,СВЦЭМ!$B$33:$B$776,T$119)+'СЕТ СН'!$I$12+СВЦЭМ!$D$10+'СЕТ СН'!$I$5-'СЕТ СН'!$I$20</f>
        <v>3253.6576643099997</v>
      </c>
      <c r="U142" s="36">
        <f>SUMIFS(СВЦЭМ!$C$33:$C$776,СВЦЭМ!$A$33:$A$776,$A142,СВЦЭМ!$B$33:$B$776,U$119)+'СЕТ СН'!$I$12+СВЦЭМ!$D$10+'СЕТ СН'!$I$5-'СЕТ СН'!$I$20</f>
        <v>3254.61729496</v>
      </c>
      <c r="V142" s="36">
        <f>SUMIFS(СВЦЭМ!$C$33:$C$776,СВЦЭМ!$A$33:$A$776,$A142,СВЦЭМ!$B$33:$B$776,V$119)+'СЕТ СН'!$I$12+СВЦЭМ!$D$10+'СЕТ СН'!$I$5-'СЕТ СН'!$I$20</f>
        <v>3258.2399510999999</v>
      </c>
      <c r="W142" s="36">
        <f>SUMIFS(СВЦЭМ!$C$33:$C$776,СВЦЭМ!$A$33:$A$776,$A142,СВЦЭМ!$B$33:$B$776,W$119)+'СЕТ СН'!$I$12+СВЦЭМ!$D$10+'СЕТ СН'!$I$5-'СЕТ СН'!$I$20</f>
        <v>3256.2327197700001</v>
      </c>
      <c r="X142" s="36">
        <f>SUMIFS(СВЦЭМ!$C$33:$C$776,СВЦЭМ!$A$33:$A$776,$A142,СВЦЭМ!$B$33:$B$776,X$119)+'СЕТ СН'!$I$12+СВЦЭМ!$D$10+'СЕТ СН'!$I$5-'СЕТ СН'!$I$20</f>
        <v>3255.9657995699999</v>
      </c>
      <c r="Y142" s="36">
        <f>SUMIFS(СВЦЭМ!$C$33:$C$776,СВЦЭМ!$A$33:$A$776,$A142,СВЦЭМ!$B$33:$B$776,Y$119)+'СЕТ СН'!$I$12+СВЦЭМ!$D$10+'СЕТ СН'!$I$5-'СЕТ СН'!$I$20</f>
        <v>3296.2494070600001</v>
      </c>
    </row>
    <row r="143" spans="1:25" ht="15.75" x14ac:dyDescent="0.2">
      <c r="A143" s="35">
        <f t="shared" si="3"/>
        <v>43670</v>
      </c>
      <c r="B143" s="36">
        <f>SUMIFS(СВЦЭМ!$C$33:$C$776,СВЦЭМ!$A$33:$A$776,$A143,СВЦЭМ!$B$33:$B$776,B$119)+'СЕТ СН'!$I$12+СВЦЭМ!$D$10+'СЕТ СН'!$I$5-'СЕТ СН'!$I$20</f>
        <v>3337.3766484799999</v>
      </c>
      <c r="C143" s="36">
        <f>SUMIFS(СВЦЭМ!$C$33:$C$776,СВЦЭМ!$A$33:$A$776,$A143,СВЦЭМ!$B$33:$B$776,C$119)+'СЕТ СН'!$I$12+СВЦЭМ!$D$10+'СЕТ СН'!$I$5-'СЕТ СН'!$I$20</f>
        <v>3364.9081676999999</v>
      </c>
      <c r="D143" s="36">
        <f>SUMIFS(СВЦЭМ!$C$33:$C$776,СВЦЭМ!$A$33:$A$776,$A143,СВЦЭМ!$B$33:$B$776,D$119)+'СЕТ СН'!$I$12+СВЦЭМ!$D$10+'СЕТ СН'!$I$5-'СЕТ СН'!$I$20</f>
        <v>3397.5459909299998</v>
      </c>
      <c r="E143" s="36">
        <f>SUMIFS(СВЦЭМ!$C$33:$C$776,СВЦЭМ!$A$33:$A$776,$A143,СВЦЭМ!$B$33:$B$776,E$119)+'СЕТ СН'!$I$12+СВЦЭМ!$D$10+'СЕТ СН'!$I$5-'СЕТ СН'!$I$20</f>
        <v>3413.95702777</v>
      </c>
      <c r="F143" s="36">
        <f>SUMIFS(СВЦЭМ!$C$33:$C$776,СВЦЭМ!$A$33:$A$776,$A143,СВЦЭМ!$B$33:$B$776,F$119)+'СЕТ СН'!$I$12+СВЦЭМ!$D$10+'СЕТ СН'!$I$5-'СЕТ СН'!$I$20</f>
        <v>3408.8808281399997</v>
      </c>
      <c r="G143" s="36">
        <f>SUMIFS(СВЦЭМ!$C$33:$C$776,СВЦЭМ!$A$33:$A$776,$A143,СВЦЭМ!$B$33:$B$776,G$119)+'СЕТ СН'!$I$12+СВЦЭМ!$D$10+'СЕТ СН'!$I$5-'СЕТ СН'!$I$20</f>
        <v>3405.6436185000002</v>
      </c>
      <c r="H143" s="36">
        <f>SUMIFS(СВЦЭМ!$C$33:$C$776,СВЦЭМ!$A$33:$A$776,$A143,СВЦЭМ!$B$33:$B$776,H$119)+'СЕТ СН'!$I$12+СВЦЭМ!$D$10+'СЕТ СН'!$I$5-'СЕТ СН'!$I$20</f>
        <v>3379.2821310199997</v>
      </c>
      <c r="I143" s="36">
        <f>SUMIFS(СВЦЭМ!$C$33:$C$776,СВЦЭМ!$A$33:$A$776,$A143,СВЦЭМ!$B$33:$B$776,I$119)+'СЕТ СН'!$I$12+СВЦЭМ!$D$10+'СЕТ СН'!$I$5-'СЕТ СН'!$I$20</f>
        <v>3355.8381485199998</v>
      </c>
      <c r="J143" s="36">
        <f>SUMIFS(СВЦЭМ!$C$33:$C$776,СВЦЭМ!$A$33:$A$776,$A143,СВЦЭМ!$B$33:$B$776,J$119)+'СЕТ СН'!$I$12+СВЦЭМ!$D$10+'СЕТ СН'!$I$5-'СЕТ СН'!$I$20</f>
        <v>3345.3302593799999</v>
      </c>
      <c r="K143" s="36">
        <f>SUMIFS(СВЦЭМ!$C$33:$C$776,СВЦЭМ!$A$33:$A$776,$A143,СВЦЭМ!$B$33:$B$776,K$119)+'СЕТ СН'!$I$12+СВЦЭМ!$D$10+'СЕТ СН'!$I$5-'СЕТ СН'!$I$20</f>
        <v>3345.5859560899999</v>
      </c>
      <c r="L143" s="36">
        <f>SUMIFS(СВЦЭМ!$C$33:$C$776,СВЦЭМ!$A$33:$A$776,$A143,СВЦЭМ!$B$33:$B$776,L$119)+'СЕТ СН'!$I$12+СВЦЭМ!$D$10+'СЕТ СН'!$I$5-'СЕТ СН'!$I$20</f>
        <v>3350.5084494100001</v>
      </c>
      <c r="M143" s="36">
        <f>SUMIFS(СВЦЭМ!$C$33:$C$776,СВЦЭМ!$A$33:$A$776,$A143,СВЦЭМ!$B$33:$B$776,M$119)+'СЕТ СН'!$I$12+СВЦЭМ!$D$10+'СЕТ СН'!$I$5-'СЕТ СН'!$I$20</f>
        <v>3362.3392372500002</v>
      </c>
      <c r="N143" s="36">
        <f>SUMIFS(СВЦЭМ!$C$33:$C$776,СВЦЭМ!$A$33:$A$776,$A143,СВЦЭМ!$B$33:$B$776,N$119)+'СЕТ СН'!$I$12+СВЦЭМ!$D$10+'СЕТ СН'!$I$5-'СЕТ СН'!$I$20</f>
        <v>3360.3112730299999</v>
      </c>
      <c r="O143" s="36">
        <f>SUMIFS(СВЦЭМ!$C$33:$C$776,СВЦЭМ!$A$33:$A$776,$A143,СВЦЭМ!$B$33:$B$776,O$119)+'СЕТ СН'!$I$12+СВЦЭМ!$D$10+'СЕТ СН'!$I$5-'СЕТ СН'!$I$20</f>
        <v>3366.47576764</v>
      </c>
      <c r="P143" s="36">
        <f>SUMIFS(СВЦЭМ!$C$33:$C$776,СВЦЭМ!$A$33:$A$776,$A143,СВЦЭМ!$B$33:$B$776,P$119)+'СЕТ СН'!$I$12+СВЦЭМ!$D$10+'СЕТ СН'!$I$5-'СЕТ СН'!$I$20</f>
        <v>3368.8197887199999</v>
      </c>
      <c r="Q143" s="36">
        <f>SUMIFS(СВЦЭМ!$C$33:$C$776,СВЦЭМ!$A$33:$A$776,$A143,СВЦЭМ!$B$33:$B$776,Q$119)+'СЕТ СН'!$I$12+СВЦЭМ!$D$10+'СЕТ СН'!$I$5-'СЕТ СН'!$I$20</f>
        <v>3376.5842517000001</v>
      </c>
      <c r="R143" s="36">
        <f>SUMIFS(СВЦЭМ!$C$33:$C$776,СВЦЭМ!$A$33:$A$776,$A143,СВЦЭМ!$B$33:$B$776,R$119)+'СЕТ СН'!$I$12+СВЦЭМ!$D$10+'СЕТ СН'!$I$5-'СЕТ СН'!$I$20</f>
        <v>3313.9628902099998</v>
      </c>
      <c r="S143" s="36">
        <f>SUMIFS(СВЦЭМ!$C$33:$C$776,СВЦЭМ!$A$33:$A$776,$A143,СВЦЭМ!$B$33:$B$776,S$119)+'СЕТ СН'!$I$12+СВЦЭМ!$D$10+'СЕТ СН'!$I$5-'СЕТ СН'!$I$20</f>
        <v>3299.5161354000002</v>
      </c>
      <c r="T143" s="36">
        <f>SUMIFS(СВЦЭМ!$C$33:$C$776,СВЦЭМ!$A$33:$A$776,$A143,СВЦЭМ!$B$33:$B$776,T$119)+'СЕТ СН'!$I$12+СВЦЭМ!$D$10+'СЕТ СН'!$I$5-'СЕТ СН'!$I$20</f>
        <v>3305.65300407</v>
      </c>
      <c r="U143" s="36">
        <f>SUMIFS(СВЦЭМ!$C$33:$C$776,СВЦЭМ!$A$33:$A$776,$A143,СВЦЭМ!$B$33:$B$776,U$119)+'СЕТ СН'!$I$12+СВЦЭМ!$D$10+'СЕТ СН'!$I$5-'СЕТ СН'!$I$20</f>
        <v>3290.6604795900003</v>
      </c>
      <c r="V143" s="36">
        <f>SUMIFS(СВЦЭМ!$C$33:$C$776,СВЦЭМ!$A$33:$A$776,$A143,СВЦЭМ!$B$33:$B$776,V$119)+'СЕТ СН'!$I$12+СВЦЭМ!$D$10+'СЕТ СН'!$I$5-'СЕТ СН'!$I$20</f>
        <v>3299.2738140500001</v>
      </c>
      <c r="W143" s="36">
        <f>SUMIFS(СВЦЭМ!$C$33:$C$776,СВЦЭМ!$A$33:$A$776,$A143,СВЦЭМ!$B$33:$B$776,W$119)+'СЕТ СН'!$I$12+СВЦЭМ!$D$10+'СЕТ СН'!$I$5-'СЕТ СН'!$I$20</f>
        <v>3307.5273524700001</v>
      </c>
      <c r="X143" s="36">
        <f>SUMIFS(СВЦЭМ!$C$33:$C$776,СВЦЭМ!$A$33:$A$776,$A143,СВЦЭМ!$B$33:$B$776,X$119)+'СЕТ СН'!$I$12+СВЦЭМ!$D$10+'СЕТ СН'!$I$5-'СЕТ СН'!$I$20</f>
        <v>3291.82093846</v>
      </c>
      <c r="Y143" s="36">
        <f>SUMIFS(СВЦЭМ!$C$33:$C$776,СВЦЭМ!$A$33:$A$776,$A143,СВЦЭМ!$B$33:$B$776,Y$119)+'СЕТ СН'!$I$12+СВЦЭМ!$D$10+'СЕТ СН'!$I$5-'СЕТ СН'!$I$20</f>
        <v>3333.82816684</v>
      </c>
    </row>
    <row r="144" spans="1:25" ht="15.75" x14ac:dyDescent="0.2">
      <c r="A144" s="35">
        <f t="shared" si="3"/>
        <v>43671</v>
      </c>
      <c r="B144" s="36">
        <f>SUMIFS(СВЦЭМ!$C$33:$C$776,СВЦЭМ!$A$33:$A$776,$A144,СВЦЭМ!$B$33:$B$776,B$119)+'СЕТ СН'!$I$12+СВЦЭМ!$D$10+'СЕТ СН'!$I$5-'СЕТ СН'!$I$20</f>
        <v>3405.85208741</v>
      </c>
      <c r="C144" s="36">
        <f>SUMIFS(СВЦЭМ!$C$33:$C$776,СВЦЭМ!$A$33:$A$776,$A144,СВЦЭМ!$B$33:$B$776,C$119)+'СЕТ СН'!$I$12+СВЦЭМ!$D$10+'СЕТ СН'!$I$5-'СЕТ СН'!$I$20</f>
        <v>3428.4642073200002</v>
      </c>
      <c r="D144" s="36">
        <f>SUMIFS(СВЦЭМ!$C$33:$C$776,СВЦЭМ!$A$33:$A$776,$A144,СВЦЭМ!$B$33:$B$776,D$119)+'СЕТ СН'!$I$12+СВЦЭМ!$D$10+'СЕТ СН'!$I$5-'СЕТ СН'!$I$20</f>
        <v>3401.2947276999998</v>
      </c>
      <c r="E144" s="36">
        <f>SUMIFS(СВЦЭМ!$C$33:$C$776,СВЦЭМ!$A$33:$A$776,$A144,СВЦЭМ!$B$33:$B$776,E$119)+'СЕТ СН'!$I$12+СВЦЭМ!$D$10+'СЕТ СН'!$I$5-'СЕТ СН'!$I$20</f>
        <v>3402.79784083</v>
      </c>
      <c r="F144" s="36">
        <f>SUMIFS(СВЦЭМ!$C$33:$C$776,СВЦЭМ!$A$33:$A$776,$A144,СВЦЭМ!$B$33:$B$776,F$119)+'СЕТ СН'!$I$12+СВЦЭМ!$D$10+'СЕТ СН'!$I$5-'СЕТ СН'!$I$20</f>
        <v>3384.9207380100002</v>
      </c>
      <c r="G144" s="36">
        <f>SUMIFS(СВЦЭМ!$C$33:$C$776,СВЦЭМ!$A$33:$A$776,$A144,СВЦЭМ!$B$33:$B$776,G$119)+'СЕТ СН'!$I$12+СВЦЭМ!$D$10+'СЕТ СН'!$I$5-'СЕТ СН'!$I$20</f>
        <v>3396.8236249800002</v>
      </c>
      <c r="H144" s="36">
        <f>SUMIFS(СВЦЭМ!$C$33:$C$776,СВЦЭМ!$A$33:$A$776,$A144,СВЦЭМ!$B$33:$B$776,H$119)+'СЕТ СН'!$I$12+СВЦЭМ!$D$10+'СЕТ СН'!$I$5-'СЕТ СН'!$I$20</f>
        <v>3419.8128770399999</v>
      </c>
      <c r="I144" s="36">
        <f>SUMIFS(СВЦЭМ!$C$33:$C$776,СВЦЭМ!$A$33:$A$776,$A144,СВЦЭМ!$B$33:$B$776,I$119)+'СЕТ СН'!$I$12+СВЦЭМ!$D$10+'СЕТ СН'!$I$5-'СЕТ СН'!$I$20</f>
        <v>3462.1423920299999</v>
      </c>
      <c r="J144" s="36">
        <f>SUMIFS(СВЦЭМ!$C$33:$C$776,СВЦЭМ!$A$33:$A$776,$A144,СВЦЭМ!$B$33:$B$776,J$119)+'СЕТ СН'!$I$12+СВЦЭМ!$D$10+'СЕТ СН'!$I$5-'СЕТ СН'!$I$20</f>
        <v>3474.9558798899998</v>
      </c>
      <c r="K144" s="36">
        <f>SUMIFS(СВЦЭМ!$C$33:$C$776,СВЦЭМ!$A$33:$A$776,$A144,СВЦЭМ!$B$33:$B$776,K$119)+'СЕТ СН'!$I$12+СВЦЭМ!$D$10+'СЕТ СН'!$I$5-'СЕТ СН'!$I$20</f>
        <v>3451.33473516</v>
      </c>
      <c r="L144" s="36">
        <f>SUMIFS(СВЦЭМ!$C$33:$C$776,СВЦЭМ!$A$33:$A$776,$A144,СВЦЭМ!$B$33:$B$776,L$119)+'СЕТ СН'!$I$12+СВЦЭМ!$D$10+'СЕТ СН'!$I$5-'СЕТ СН'!$I$20</f>
        <v>3441.0951372099998</v>
      </c>
      <c r="M144" s="36">
        <f>SUMIFS(СВЦЭМ!$C$33:$C$776,СВЦЭМ!$A$33:$A$776,$A144,СВЦЭМ!$B$33:$B$776,M$119)+'СЕТ СН'!$I$12+СВЦЭМ!$D$10+'СЕТ СН'!$I$5-'СЕТ СН'!$I$20</f>
        <v>3434.9606027300001</v>
      </c>
      <c r="N144" s="36">
        <f>SUMIFS(СВЦЭМ!$C$33:$C$776,СВЦЭМ!$A$33:$A$776,$A144,СВЦЭМ!$B$33:$B$776,N$119)+'СЕТ СН'!$I$12+СВЦЭМ!$D$10+'СЕТ СН'!$I$5-'СЕТ СН'!$I$20</f>
        <v>3435.0938385199997</v>
      </c>
      <c r="O144" s="36">
        <f>SUMIFS(СВЦЭМ!$C$33:$C$776,СВЦЭМ!$A$33:$A$776,$A144,СВЦЭМ!$B$33:$B$776,O$119)+'СЕТ СН'!$I$12+СВЦЭМ!$D$10+'СЕТ СН'!$I$5-'СЕТ СН'!$I$20</f>
        <v>3432.2580170900001</v>
      </c>
      <c r="P144" s="36">
        <f>SUMIFS(СВЦЭМ!$C$33:$C$776,СВЦЭМ!$A$33:$A$776,$A144,СВЦЭМ!$B$33:$B$776,P$119)+'СЕТ СН'!$I$12+СВЦЭМ!$D$10+'СЕТ СН'!$I$5-'СЕТ СН'!$I$20</f>
        <v>3436.8550483499998</v>
      </c>
      <c r="Q144" s="36">
        <f>SUMIFS(СВЦЭМ!$C$33:$C$776,СВЦЭМ!$A$33:$A$776,$A144,СВЦЭМ!$B$33:$B$776,Q$119)+'СЕТ СН'!$I$12+СВЦЭМ!$D$10+'СЕТ СН'!$I$5-'СЕТ СН'!$I$20</f>
        <v>3450.4711963499999</v>
      </c>
      <c r="R144" s="36">
        <f>SUMIFS(СВЦЭМ!$C$33:$C$776,СВЦЭМ!$A$33:$A$776,$A144,СВЦЭМ!$B$33:$B$776,R$119)+'СЕТ СН'!$I$12+СВЦЭМ!$D$10+'СЕТ СН'!$I$5-'СЕТ СН'!$I$20</f>
        <v>3396.5476656999999</v>
      </c>
      <c r="S144" s="36">
        <f>SUMIFS(СВЦЭМ!$C$33:$C$776,СВЦЭМ!$A$33:$A$776,$A144,СВЦЭМ!$B$33:$B$776,S$119)+'СЕТ СН'!$I$12+СВЦЭМ!$D$10+'СЕТ СН'!$I$5-'СЕТ СН'!$I$20</f>
        <v>3369.4394415000002</v>
      </c>
      <c r="T144" s="36">
        <f>SUMIFS(СВЦЭМ!$C$33:$C$776,СВЦЭМ!$A$33:$A$776,$A144,СВЦЭМ!$B$33:$B$776,T$119)+'СЕТ СН'!$I$12+СВЦЭМ!$D$10+'СЕТ СН'!$I$5-'СЕТ СН'!$I$20</f>
        <v>3366.1993394599999</v>
      </c>
      <c r="U144" s="36">
        <f>SUMIFS(СВЦЭМ!$C$33:$C$776,СВЦЭМ!$A$33:$A$776,$A144,СВЦЭМ!$B$33:$B$776,U$119)+'СЕТ СН'!$I$12+СВЦЭМ!$D$10+'СЕТ СН'!$I$5-'СЕТ СН'!$I$20</f>
        <v>3355.5299172800001</v>
      </c>
      <c r="V144" s="36">
        <f>SUMIFS(СВЦЭМ!$C$33:$C$776,СВЦЭМ!$A$33:$A$776,$A144,СВЦЭМ!$B$33:$B$776,V$119)+'СЕТ СН'!$I$12+СВЦЭМ!$D$10+'СЕТ СН'!$I$5-'СЕТ СН'!$I$20</f>
        <v>3354.7313581600001</v>
      </c>
      <c r="W144" s="36">
        <f>SUMIFS(СВЦЭМ!$C$33:$C$776,СВЦЭМ!$A$33:$A$776,$A144,СВЦЭМ!$B$33:$B$776,W$119)+'СЕТ СН'!$I$12+СВЦЭМ!$D$10+'СЕТ СН'!$I$5-'СЕТ СН'!$I$20</f>
        <v>3343.8515272200002</v>
      </c>
      <c r="X144" s="36">
        <f>SUMIFS(СВЦЭМ!$C$33:$C$776,СВЦЭМ!$A$33:$A$776,$A144,СВЦЭМ!$B$33:$B$776,X$119)+'СЕТ СН'!$I$12+СВЦЭМ!$D$10+'СЕТ СН'!$I$5-'СЕТ СН'!$I$20</f>
        <v>3342.5277241700001</v>
      </c>
      <c r="Y144" s="36">
        <f>SUMIFS(СВЦЭМ!$C$33:$C$776,СВЦЭМ!$A$33:$A$776,$A144,СВЦЭМ!$B$33:$B$776,Y$119)+'СЕТ СН'!$I$12+СВЦЭМ!$D$10+'СЕТ СН'!$I$5-'СЕТ СН'!$I$20</f>
        <v>3380.0185060100002</v>
      </c>
    </row>
    <row r="145" spans="1:26" ht="15.75" x14ac:dyDescent="0.2">
      <c r="A145" s="35">
        <f t="shared" si="3"/>
        <v>43672</v>
      </c>
      <c r="B145" s="36">
        <f>SUMIFS(СВЦЭМ!$C$33:$C$776,СВЦЭМ!$A$33:$A$776,$A145,СВЦЭМ!$B$33:$B$776,B$119)+'СЕТ СН'!$I$12+СВЦЭМ!$D$10+'СЕТ СН'!$I$5-'СЕТ СН'!$I$20</f>
        <v>3416.9651427899998</v>
      </c>
      <c r="C145" s="36">
        <f>SUMIFS(СВЦЭМ!$C$33:$C$776,СВЦЭМ!$A$33:$A$776,$A145,СВЦЭМ!$B$33:$B$776,C$119)+'СЕТ СН'!$I$12+СВЦЭМ!$D$10+'СЕТ СН'!$I$5-'СЕТ СН'!$I$20</f>
        <v>3448.29129044</v>
      </c>
      <c r="D145" s="36">
        <f>SUMIFS(СВЦЭМ!$C$33:$C$776,СВЦЭМ!$A$33:$A$776,$A145,СВЦЭМ!$B$33:$B$776,D$119)+'СЕТ СН'!$I$12+СВЦЭМ!$D$10+'СЕТ СН'!$I$5-'СЕТ СН'!$I$20</f>
        <v>3480.2545455600002</v>
      </c>
      <c r="E145" s="36">
        <f>SUMIFS(СВЦЭМ!$C$33:$C$776,СВЦЭМ!$A$33:$A$776,$A145,СВЦЭМ!$B$33:$B$776,E$119)+'СЕТ СН'!$I$12+СВЦЭМ!$D$10+'СЕТ СН'!$I$5-'СЕТ СН'!$I$20</f>
        <v>3487.2482466699998</v>
      </c>
      <c r="F145" s="36">
        <f>SUMIFS(СВЦЭМ!$C$33:$C$776,СВЦЭМ!$A$33:$A$776,$A145,СВЦЭМ!$B$33:$B$776,F$119)+'СЕТ СН'!$I$12+СВЦЭМ!$D$10+'СЕТ СН'!$I$5-'СЕТ СН'!$I$20</f>
        <v>3488.7051785499998</v>
      </c>
      <c r="G145" s="36">
        <f>SUMIFS(СВЦЭМ!$C$33:$C$776,СВЦЭМ!$A$33:$A$776,$A145,СВЦЭМ!$B$33:$B$776,G$119)+'СЕТ СН'!$I$12+СВЦЭМ!$D$10+'СЕТ СН'!$I$5-'СЕТ СН'!$I$20</f>
        <v>3482.11371302</v>
      </c>
      <c r="H145" s="36">
        <f>SUMIFS(СВЦЭМ!$C$33:$C$776,СВЦЭМ!$A$33:$A$776,$A145,СВЦЭМ!$B$33:$B$776,H$119)+'СЕТ СН'!$I$12+СВЦЭМ!$D$10+'СЕТ СН'!$I$5-'СЕТ СН'!$I$20</f>
        <v>3417.22184969</v>
      </c>
      <c r="I145" s="36">
        <f>SUMIFS(СВЦЭМ!$C$33:$C$776,СВЦЭМ!$A$33:$A$776,$A145,СВЦЭМ!$B$33:$B$776,I$119)+'СЕТ СН'!$I$12+СВЦЭМ!$D$10+'СЕТ СН'!$I$5-'СЕТ СН'!$I$20</f>
        <v>3394.2963898899998</v>
      </c>
      <c r="J145" s="36">
        <f>SUMIFS(СВЦЭМ!$C$33:$C$776,СВЦЭМ!$A$33:$A$776,$A145,СВЦЭМ!$B$33:$B$776,J$119)+'СЕТ СН'!$I$12+СВЦЭМ!$D$10+'СЕТ СН'!$I$5-'СЕТ СН'!$I$20</f>
        <v>3361.3016463899999</v>
      </c>
      <c r="K145" s="36">
        <f>SUMIFS(СВЦЭМ!$C$33:$C$776,СВЦЭМ!$A$33:$A$776,$A145,СВЦЭМ!$B$33:$B$776,K$119)+'СЕТ СН'!$I$12+СВЦЭМ!$D$10+'СЕТ СН'!$I$5-'СЕТ СН'!$I$20</f>
        <v>3343.8901636299997</v>
      </c>
      <c r="L145" s="36">
        <f>SUMIFS(СВЦЭМ!$C$33:$C$776,СВЦЭМ!$A$33:$A$776,$A145,СВЦЭМ!$B$33:$B$776,L$119)+'СЕТ СН'!$I$12+СВЦЭМ!$D$10+'СЕТ СН'!$I$5-'СЕТ СН'!$I$20</f>
        <v>3348.1525450099998</v>
      </c>
      <c r="M145" s="36">
        <f>SUMIFS(СВЦЭМ!$C$33:$C$776,СВЦЭМ!$A$33:$A$776,$A145,СВЦЭМ!$B$33:$B$776,M$119)+'СЕТ СН'!$I$12+СВЦЭМ!$D$10+'СЕТ СН'!$I$5-'СЕТ СН'!$I$20</f>
        <v>3346.6597262200003</v>
      </c>
      <c r="N145" s="36">
        <f>SUMIFS(СВЦЭМ!$C$33:$C$776,СВЦЭМ!$A$33:$A$776,$A145,СВЦЭМ!$B$33:$B$776,N$119)+'СЕТ СН'!$I$12+СВЦЭМ!$D$10+'СЕТ СН'!$I$5-'СЕТ СН'!$I$20</f>
        <v>3349.5557971600001</v>
      </c>
      <c r="O145" s="36">
        <f>SUMIFS(СВЦЭМ!$C$33:$C$776,СВЦЭМ!$A$33:$A$776,$A145,СВЦЭМ!$B$33:$B$776,O$119)+'СЕТ СН'!$I$12+СВЦЭМ!$D$10+'СЕТ СН'!$I$5-'СЕТ СН'!$I$20</f>
        <v>3349.1215868899999</v>
      </c>
      <c r="P145" s="36">
        <f>SUMIFS(СВЦЭМ!$C$33:$C$776,СВЦЭМ!$A$33:$A$776,$A145,СВЦЭМ!$B$33:$B$776,P$119)+'СЕТ СН'!$I$12+СВЦЭМ!$D$10+'СЕТ СН'!$I$5-'СЕТ СН'!$I$20</f>
        <v>3351.1302028999999</v>
      </c>
      <c r="Q145" s="36">
        <f>SUMIFS(СВЦЭМ!$C$33:$C$776,СВЦЭМ!$A$33:$A$776,$A145,СВЦЭМ!$B$33:$B$776,Q$119)+'СЕТ СН'!$I$12+СВЦЭМ!$D$10+'СЕТ СН'!$I$5-'СЕТ СН'!$I$20</f>
        <v>3354.5941424000002</v>
      </c>
      <c r="R145" s="36">
        <f>SUMIFS(СВЦЭМ!$C$33:$C$776,СВЦЭМ!$A$33:$A$776,$A145,СВЦЭМ!$B$33:$B$776,R$119)+'СЕТ СН'!$I$12+СВЦЭМ!$D$10+'СЕТ СН'!$I$5-'СЕТ СН'!$I$20</f>
        <v>3307.18000222</v>
      </c>
      <c r="S145" s="36">
        <f>SUMIFS(СВЦЭМ!$C$33:$C$776,СВЦЭМ!$A$33:$A$776,$A145,СВЦЭМ!$B$33:$B$776,S$119)+'СЕТ СН'!$I$12+СВЦЭМ!$D$10+'СЕТ СН'!$I$5-'СЕТ СН'!$I$20</f>
        <v>3266.8305209300001</v>
      </c>
      <c r="T145" s="36">
        <f>SUMIFS(СВЦЭМ!$C$33:$C$776,СВЦЭМ!$A$33:$A$776,$A145,СВЦЭМ!$B$33:$B$776,T$119)+'СЕТ СН'!$I$12+СВЦЭМ!$D$10+'СЕТ СН'!$I$5-'СЕТ СН'!$I$20</f>
        <v>3265.0661802599998</v>
      </c>
      <c r="U145" s="36">
        <f>SUMIFS(СВЦЭМ!$C$33:$C$776,СВЦЭМ!$A$33:$A$776,$A145,СВЦЭМ!$B$33:$B$776,U$119)+'СЕТ СН'!$I$12+СВЦЭМ!$D$10+'СЕТ СН'!$I$5-'СЕТ СН'!$I$20</f>
        <v>3263.8145476899999</v>
      </c>
      <c r="V145" s="36">
        <f>SUMIFS(СВЦЭМ!$C$33:$C$776,СВЦЭМ!$A$33:$A$776,$A145,СВЦЭМ!$B$33:$B$776,V$119)+'СЕТ СН'!$I$12+СВЦЭМ!$D$10+'СЕТ СН'!$I$5-'СЕТ СН'!$I$20</f>
        <v>3260.97557861</v>
      </c>
      <c r="W145" s="36">
        <f>SUMIFS(СВЦЭМ!$C$33:$C$776,СВЦЭМ!$A$33:$A$776,$A145,СВЦЭМ!$B$33:$B$776,W$119)+'СЕТ СН'!$I$12+СВЦЭМ!$D$10+'СЕТ СН'!$I$5-'СЕТ СН'!$I$20</f>
        <v>3250.0232555699999</v>
      </c>
      <c r="X145" s="36">
        <f>SUMIFS(СВЦЭМ!$C$33:$C$776,СВЦЭМ!$A$33:$A$776,$A145,СВЦЭМ!$B$33:$B$776,X$119)+'СЕТ СН'!$I$12+СВЦЭМ!$D$10+'СЕТ СН'!$I$5-'СЕТ СН'!$I$20</f>
        <v>3266.5261249300002</v>
      </c>
      <c r="Y145" s="36">
        <f>SUMIFS(СВЦЭМ!$C$33:$C$776,СВЦЭМ!$A$33:$A$776,$A145,СВЦЭМ!$B$33:$B$776,Y$119)+'СЕТ СН'!$I$12+СВЦЭМ!$D$10+'СЕТ СН'!$I$5-'СЕТ СН'!$I$20</f>
        <v>3295.0509925000001</v>
      </c>
    </row>
    <row r="146" spans="1:26" ht="15.75" x14ac:dyDescent="0.2">
      <c r="A146" s="35">
        <f t="shared" si="3"/>
        <v>43673</v>
      </c>
      <c r="B146" s="36">
        <f>SUMIFS(СВЦЭМ!$C$33:$C$776,СВЦЭМ!$A$33:$A$776,$A146,СВЦЭМ!$B$33:$B$776,B$119)+'СЕТ СН'!$I$12+СВЦЭМ!$D$10+'СЕТ СН'!$I$5-'СЕТ СН'!$I$20</f>
        <v>3265.72801506</v>
      </c>
      <c r="C146" s="36">
        <f>SUMIFS(СВЦЭМ!$C$33:$C$776,СВЦЭМ!$A$33:$A$776,$A146,СВЦЭМ!$B$33:$B$776,C$119)+'СЕТ СН'!$I$12+СВЦЭМ!$D$10+'СЕТ СН'!$I$5-'СЕТ СН'!$I$20</f>
        <v>3290.2542002499999</v>
      </c>
      <c r="D146" s="36">
        <f>SUMIFS(СВЦЭМ!$C$33:$C$776,СВЦЭМ!$A$33:$A$776,$A146,СВЦЭМ!$B$33:$B$776,D$119)+'СЕТ СН'!$I$12+СВЦЭМ!$D$10+'СЕТ СН'!$I$5-'СЕТ СН'!$I$20</f>
        <v>3302.1953090699999</v>
      </c>
      <c r="E146" s="36">
        <f>SUMIFS(СВЦЭМ!$C$33:$C$776,СВЦЭМ!$A$33:$A$776,$A146,СВЦЭМ!$B$33:$B$776,E$119)+'СЕТ СН'!$I$12+СВЦЭМ!$D$10+'СЕТ СН'!$I$5-'СЕТ СН'!$I$20</f>
        <v>3307.8110017700001</v>
      </c>
      <c r="F146" s="36">
        <f>SUMIFS(СВЦЭМ!$C$33:$C$776,СВЦЭМ!$A$33:$A$776,$A146,СВЦЭМ!$B$33:$B$776,F$119)+'СЕТ СН'!$I$12+СВЦЭМ!$D$10+'СЕТ СН'!$I$5-'СЕТ СН'!$I$20</f>
        <v>3313.6991881499998</v>
      </c>
      <c r="G146" s="36">
        <f>SUMIFS(СВЦЭМ!$C$33:$C$776,СВЦЭМ!$A$33:$A$776,$A146,СВЦЭМ!$B$33:$B$776,G$119)+'СЕТ СН'!$I$12+СВЦЭМ!$D$10+'СЕТ СН'!$I$5-'СЕТ СН'!$I$20</f>
        <v>3349.4133758299999</v>
      </c>
      <c r="H146" s="36">
        <f>SUMIFS(СВЦЭМ!$C$33:$C$776,СВЦЭМ!$A$33:$A$776,$A146,СВЦЭМ!$B$33:$B$776,H$119)+'СЕТ СН'!$I$12+СВЦЭМ!$D$10+'СЕТ СН'!$I$5-'СЕТ СН'!$I$20</f>
        <v>3374.8100911900001</v>
      </c>
      <c r="I146" s="36">
        <f>SUMIFS(СВЦЭМ!$C$33:$C$776,СВЦЭМ!$A$33:$A$776,$A146,СВЦЭМ!$B$33:$B$776,I$119)+'СЕТ СН'!$I$12+СВЦЭМ!$D$10+'СЕТ СН'!$I$5-'СЕТ СН'!$I$20</f>
        <v>3358.6535106900001</v>
      </c>
      <c r="J146" s="36">
        <f>SUMIFS(СВЦЭМ!$C$33:$C$776,СВЦЭМ!$A$33:$A$776,$A146,СВЦЭМ!$B$33:$B$776,J$119)+'СЕТ СН'!$I$12+СВЦЭМ!$D$10+'СЕТ СН'!$I$5-'СЕТ СН'!$I$20</f>
        <v>3362.86520161</v>
      </c>
      <c r="K146" s="36">
        <f>SUMIFS(СВЦЭМ!$C$33:$C$776,СВЦЭМ!$A$33:$A$776,$A146,СВЦЭМ!$B$33:$B$776,K$119)+'СЕТ СН'!$I$12+СВЦЭМ!$D$10+'СЕТ СН'!$I$5-'СЕТ СН'!$I$20</f>
        <v>3329.33243378</v>
      </c>
      <c r="L146" s="36">
        <f>SUMIFS(СВЦЭМ!$C$33:$C$776,СВЦЭМ!$A$33:$A$776,$A146,СВЦЭМ!$B$33:$B$776,L$119)+'СЕТ СН'!$I$12+СВЦЭМ!$D$10+'СЕТ СН'!$I$5-'СЕТ СН'!$I$20</f>
        <v>3337.5385298700003</v>
      </c>
      <c r="M146" s="36">
        <f>SUMIFS(СВЦЭМ!$C$33:$C$776,СВЦЭМ!$A$33:$A$776,$A146,СВЦЭМ!$B$33:$B$776,M$119)+'СЕТ СН'!$I$12+СВЦЭМ!$D$10+'СЕТ СН'!$I$5-'СЕТ СН'!$I$20</f>
        <v>3332.4251875499999</v>
      </c>
      <c r="N146" s="36">
        <f>SUMIFS(СВЦЭМ!$C$33:$C$776,СВЦЭМ!$A$33:$A$776,$A146,СВЦЭМ!$B$33:$B$776,N$119)+'СЕТ СН'!$I$12+СВЦЭМ!$D$10+'СЕТ СН'!$I$5-'СЕТ СН'!$I$20</f>
        <v>3322.2131619699999</v>
      </c>
      <c r="O146" s="36">
        <f>SUMIFS(СВЦЭМ!$C$33:$C$776,СВЦЭМ!$A$33:$A$776,$A146,СВЦЭМ!$B$33:$B$776,O$119)+'СЕТ СН'!$I$12+СВЦЭМ!$D$10+'СЕТ СН'!$I$5-'СЕТ СН'!$I$20</f>
        <v>3324.8446955899999</v>
      </c>
      <c r="P146" s="36">
        <f>SUMIFS(СВЦЭМ!$C$33:$C$776,СВЦЭМ!$A$33:$A$776,$A146,СВЦЭМ!$B$33:$B$776,P$119)+'СЕТ СН'!$I$12+СВЦЭМ!$D$10+'СЕТ СН'!$I$5-'СЕТ СН'!$I$20</f>
        <v>3327.3783760799997</v>
      </c>
      <c r="Q146" s="36">
        <f>SUMIFS(СВЦЭМ!$C$33:$C$776,СВЦЭМ!$A$33:$A$776,$A146,СВЦЭМ!$B$33:$B$776,Q$119)+'СЕТ СН'!$I$12+СВЦЭМ!$D$10+'СЕТ СН'!$I$5-'СЕТ СН'!$I$20</f>
        <v>3321.12064796</v>
      </c>
      <c r="R146" s="36">
        <f>SUMIFS(СВЦЭМ!$C$33:$C$776,СВЦЭМ!$A$33:$A$776,$A146,СВЦЭМ!$B$33:$B$776,R$119)+'СЕТ СН'!$I$12+СВЦЭМ!$D$10+'СЕТ СН'!$I$5-'СЕТ СН'!$I$20</f>
        <v>3286.8014837599999</v>
      </c>
      <c r="S146" s="36">
        <f>SUMIFS(СВЦЭМ!$C$33:$C$776,СВЦЭМ!$A$33:$A$776,$A146,СВЦЭМ!$B$33:$B$776,S$119)+'СЕТ СН'!$I$12+СВЦЭМ!$D$10+'СЕТ СН'!$I$5-'СЕТ СН'!$I$20</f>
        <v>3272.45369127</v>
      </c>
      <c r="T146" s="36">
        <f>SUMIFS(СВЦЭМ!$C$33:$C$776,СВЦЭМ!$A$33:$A$776,$A146,СВЦЭМ!$B$33:$B$776,T$119)+'СЕТ СН'!$I$12+СВЦЭМ!$D$10+'СЕТ СН'!$I$5-'СЕТ СН'!$I$20</f>
        <v>3261.76451954</v>
      </c>
      <c r="U146" s="36">
        <f>SUMIFS(СВЦЭМ!$C$33:$C$776,СВЦЭМ!$A$33:$A$776,$A146,СВЦЭМ!$B$33:$B$776,U$119)+'СЕТ СН'!$I$12+СВЦЭМ!$D$10+'СЕТ СН'!$I$5-'СЕТ СН'!$I$20</f>
        <v>3251.6191218200001</v>
      </c>
      <c r="V146" s="36">
        <f>SUMIFS(СВЦЭМ!$C$33:$C$776,СВЦЭМ!$A$33:$A$776,$A146,СВЦЭМ!$B$33:$B$776,V$119)+'СЕТ СН'!$I$12+СВЦЭМ!$D$10+'СЕТ СН'!$I$5-'СЕТ СН'!$I$20</f>
        <v>3251.1317942800001</v>
      </c>
      <c r="W146" s="36">
        <f>SUMIFS(СВЦЭМ!$C$33:$C$776,СВЦЭМ!$A$33:$A$776,$A146,СВЦЭМ!$B$33:$B$776,W$119)+'СЕТ СН'!$I$12+СВЦЭМ!$D$10+'СЕТ СН'!$I$5-'СЕТ СН'!$I$20</f>
        <v>3258.42255811</v>
      </c>
      <c r="X146" s="36">
        <f>SUMIFS(СВЦЭМ!$C$33:$C$776,СВЦЭМ!$A$33:$A$776,$A146,СВЦЭМ!$B$33:$B$776,X$119)+'СЕТ СН'!$I$12+СВЦЭМ!$D$10+'СЕТ СН'!$I$5-'СЕТ СН'!$I$20</f>
        <v>3250.81205826</v>
      </c>
      <c r="Y146" s="36">
        <f>SUMIFS(СВЦЭМ!$C$33:$C$776,СВЦЭМ!$A$33:$A$776,$A146,СВЦЭМ!$B$33:$B$776,Y$119)+'СЕТ СН'!$I$12+СВЦЭМ!$D$10+'СЕТ СН'!$I$5-'СЕТ СН'!$I$20</f>
        <v>3301.06453113</v>
      </c>
    </row>
    <row r="147" spans="1:26" ht="15.75" x14ac:dyDescent="0.2">
      <c r="A147" s="35">
        <f t="shared" si="3"/>
        <v>43674</v>
      </c>
      <c r="B147" s="36">
        <f>SUMIFS(СВЦЭМ!$C$33:$C$776,СВЦЭМ!$A$33:$A$776,$A147,СВЦЭМ!$B$33:$B$776,B$119)+'СЕТ СН'!$I$12+СВЦЭМ!$D$10+'СЕТ СН'!$I$5-'СЕТ СН'!$I$20</f>
        <v>3282.3417763100001</v>
      </c>
      <c r="C147" s="36">
        <f>SUMIFS(СВЦЭМ!$C$33:$C$776,СВЦЭМ!$A$33:$A$776,$A147,СВЦЭМ!$B$33:$B$776,C$119)+'СЕТ СН'!$I$12+СВЦЭМ!$D$10+'СЕТ СН'!$I$5-'СЕТ СН'!$I$20</f>
        <v>3318.8802669500001</v>
      </c>
      <c r="D147" s="36">
        <f>SUMIFS(СВЦЭМ!$C$33:$C$776,СВЦЭМ!$A$33:$A$776,$A147,СВЦЭМ!$B$33:$B$776,D$119)+'СЕТ СН'!$I$12+СВЦЭМ!$D$10+'СЕТ СН'!$I$5-'СЕТ СН'!$I$20</f>
        <v>3335.3209705099998</v>
      </c>
      <c r="E147" s="36">
        <f>SUMIFS(СВЦЭМ!$C$33:$C$776,СВЦЭМ!$A$33:$A$776,$A147,СВЦЭМ!$B$33:$B$776,E$119)+'СЕТ СН'!$I$12+СВЦЭМ!$D$10+'СЕТ СН'!$I$5-'СЕТ СН'!$I$20</f>
        <v>3344.1266192499997</v>
      </c>
      <c r="F147" s="36">
        <f>SUMIFS(СВЦЭМ!$C$33:$C$776,СВЦЭМ!$A$33:$A$776,$A147,СВЦЭМ!$B$33:$B$776,F$119)+'СЕТ СН'!$I$12+СВЦЭМ!$D$10+'СЕТ СН'!$I$5-'СЕТ СН'!$I$20</f>
        <v>3354.1635842699998</v>
      </c>
      <c r="G147" s="36">
        <f>SUMIFS(СВЦЭМ!$C$33:$C$776,СВЦЭМ!$A$33:$A$776,$A147,СВЦЭМ!$B$33:$B$776,G$119)+'СЕТ СН'!$I$12+СВЦЭМ!$D$10+'СЕТ СН'!$I$5-'СЕТ СН'!$I$20</f>
        <v>3344.8791259499999</v>
      </c>
      <c r="H147" s="36">
        <f>SUMIFS(СВЦЭМ!$C$33:$C$776,СВЦЭМ!$A$33:$A$776,$A147,СВЦЭМ!$B$33:$B$776,H$119)+'СЕТ СН'!$I$12+СВЦЭМ!$D$10+'СЕТ СН'!$I$5-'СЕТ СН'!$I$20</f>
        <v>3336.9831439899999</v>
      </c>
      <c r="I147" s="36">
        <f>SUMIFS(СВЦЭМ!$C$33:$C$776,СВЦЭМ!$A$33:$A$776,$A147,СВЦЭМ!$B$33:$B$776,I$119)+'СЕТ СН'!$I$12+СВЦЭМ!$D$10+'СЕТ СН'!$I$5-'СЕТ СН'!$I$20</f>
        <v>3327.2877949899998</v>
      </c>
      <c r="J147" s="36">
        <f>SUMIFS(СВЦЭМ!$C$33:$C$776,СВЦЭМ!$A$33:$A$776,$A147,СВЦЭМ!$B$33:$B$776,J$119)+'СЕТ СН'!$I$12+СВЦЭМ!$D$10+'СЕТ СН'!$I$5-'СЕТ СН'!$I$20</f>
        <v>3337.9232239299999</v>
      </c>
      <c r="K147" s="36">
        <f>SUMIFS(СВЦЭМ!$C$33:$C$776,СВЦЭМ!$A$33:$A$776,$A147,СВЦЭМ!$B$33:$B$776,K$119)+'СЕТ СН'!$I$12+СВЦЭМ!$D$10+'СЕТ СН'!$I$5-'СЕТ СН'!$I$20</f>
        <v>3321.0265251700002</v>
      </c>
      <c r="L147" s="36">
        <f>SUMIFS(СВЦЭМ!$C$33:$C$776,СВЦЭМ!$A$33:$A$776,$A147,СВЦЭМ!$B$33:$B$776,L$119)+'СЕТ СН'!$I$12+СВЦЭМ!$D$10+'СЕТ СН'!$I$5-'СЕТ СН'!$I$20</f>
        <v>3344.9626155800001</v>
      </c>
      <c r="M147" s="36">
        <f>SUMIFS(СВЦЭМ!$C$33:$C$776,СВЦЭМ!$A$33:$A$776,$A147,СВЦЭМ!$B$33:$B$776,M$119)+'СЕТ СН'!$I$12+СВЦЭМ!$D$10+'СЕТ СН'!$I$5-'СЕТ СН'!$I$20</f>
        <v>3344.8834746500002</v>
      </c>
      <c r="N147" s="36">
        <f>SUMIFS(СВЦЭМ!$C$33:$C$776,СВЦЭМ!$A$33:$A$776,$A147,СВЦЭМ!$B$33:$B$776,N$119)+'СЕТ СН'!$I$12+СВЦЭМ!$D$10+'СЕТ СН'!$I$5-'СЕТ СН'!$I$20</f>
        <v>3343.1772523499999</v>
      </c>
      <c r="O147" s="36">
        <f>SUMIFS(СВЦЭМ!$C$33:$C$776,СВЦЭМ!$A$33:$A$776,$A147,СВЦЭМ!$B$33:$B$776,O$119)+'СЕТ СН'!$I$12+СВЦЭМ!$D$10+'СЕТ СН'!$I$5-'СЕТ СН'!$I$20</f>
        <v>3342.0808288399999</v>
      </c>
      <c r="P147" s="36">
        <f>SUMIFS(СВЦЭМ!$C$33:$C$776,СВЦЭМ!$A$33:$A$776,$A147,СВЦЭМ!$B$33:$B$776,P$119)+'СЕТ СН'!$I$12+СВЦЭМ!$D$10+'СЕТ СН'!$I$5-'СЕТ СН'!$I$20</f>
        <v>3340.5073481499999</v>
      </c>
      <c r="Q147" s="36">
        <f>SUMIFS(СВЦЭМ!$C$33:$C$776,СВЦЭМ!$A$33:$A$776,$A147,СВЦЭМ!$B$33:$B$776,Q$119)+'СЕТ СН'!$I$12+СВЦЭМ!$D$10+'СЕТ СН'!$I$5-'СЕТ СН'!$I$20</f>
        <v>3335.7894846600002</v>
      </c>
      <c r="R147" s="36">
        <f>SUMIFS(СВЦЭМ!$C$33:$C$776,СВЦЭМ!$A$33:$A$776,$A147,СВЦЭМ!$B$33:$B$776,R$119)+'СЕТ СН'!$I$12+СВЦЭМ!$D$10+'СЕТ СН'!$I$5-'СЕТ СН'!$I$20</f>
        <v>3294.7228091100001</v>
      </c>
      <c r="S147" s="36">
        <f>SUMIFS(СВЦЭМ!$C$33:$C$776,СВЦЭМ!$A$33:$A$776,$A147,СВЦЭМ!$B$33:$B$776,S$119)+'СЕТ СН'!$I$12+СВЦЭМ!$D$10+'СЕТ СН'!$I$5-'СЕТ СН'!$I$20</f>
        <v>3278.8672276900002</v>
      </c>
      <c r="T147" s="36">
        <f>SUMIFS(СВЦЭМ!$C$33:$C$776,СВЦЭМ!$A$33:$A$776,$A147,СВЦЭМ!$B$33:$B$776,T$119)+'СЕТ СН'!$I$12+СВЦЭМ!$D$10+'СЕТ СН'!$I$5-'СЕТ СН'!$I$20</f>
        <v>3276.28109782</v>
      </c>
      <c r="U147" s="36">
        <f>SUMIFS(СВЦЭМ!$C$33:$C$776,СВЦЭМ!$A$33:$A$776,$A147,СВЦЭМ!$B$33:$B$776,U$119)+'СЕТ СН'!$I$12+СВЦЭМ!$D$10+'СЕТ СН'!$I$5-'СЕТ СН'!$I$20</f>
        <v>3267.0762667099998</v>
      </c>
      <c r="V147" s="36">
        <f>SUMIFS(СВЦЭМ!$C$33:$C$776,СВЦЭМ!$A$33:$A$776,$A147,СВЦЭМ!$B$33:$B$776,V$119)+'СЕТ СН'!$I$12+СВЦЭМ!$D$10+'СЕТ СН'!$I$5-'СЕТ СН'!$I$20</f>
        <v>3261.7054256800002</v>
      </c>
      <c r="W147" s="36">
        <f>SUMIFS(СВЦЭМ!$C$33:$C$776,СВЦЭМ!$A$33:$A$776,$A147,СВЦЭМ!$B$33:$B$776,W$119)+'СЕТ СН'!$I$12+СВЦЭМ!$D$10+'СЕТ СН'!$I$5-'СЕТ СН'!$I$20</f>
        <v>3269.9166338599998</v>
      </c>
      <c r="X147" s="36">
        <f>SUMIFS(СВЦЭМ!$C$33:$C$776,СВЦЭМ!$A$33:$A$776,$A147,СВЦЭМ!$B$33:$B$776,X$119)+'СЕТ СН'!$I$12+СВЦЭМ!$D$10+'СЕТ СН'!$I$5-'СЕТ СН'!$I$20</f>
        <v>3251.0826348800001</v>
      </c>
      <c r="Y147" s="36">
        <f>SUMIFS(СВЦЭМ!$C$33:$C$776,СВЦЭМ!$A$33:$A$776,$A147,СВЦЭМ!$B$33:$B$776,Y$119)+'СЕТ СН'!$I$12+СВЦЭМ!$D$10+'СЕТ СН'!$I$5-'СЕТ СН'!$I$20</f>
        <v>3275.0175108799999</v>
      </c>
    </row>
    <row r="148" spans="1:26" ht="15.75" x14ac:dyDescent="0.2">
      <c r="A148" s="35">
        <f t="shared" si="3"/>
        <v>43675</v>
      </c>
      <c r="B148" s="36">
        <f>SUMIFS(СВЦЭМ!$C$33:$C$776,СВЦЭМ!$A$33:$A$776,$A148,СВЦЭМ!$B$33:$B$776,B$119)+'СЕТ СН'!$I$12+СВЦЭМ!$D$10+'СЕТ СН'!$I$5-'СЕТ СН'!$I$20</f>
        <v>3328.3583054400001</v>
      </c>
      <c r="C148" s="36">
        <f>SUMIFS(СВЦЭМ!$C$33:$C$776,СВЦЭМ!$A$33:$A$776,$A148,СВЦЭМ!$B$33:$B$776,C$119)+'СЕТ СН'!$I$12+СВЦЭМ!$D$10+'СЕТ СН'!$I$5-'СЕТ СН'!$I$20</f>
        <v>3337.9150719600002</v>
      </c>
      <c r="D148" s="36">
        <f>SUMIFS(СВЦЭМ!$C$33:$C$776,СВЦЭМ!$A$33:$A$776,$A148,СВЦЭМ!$B$33:$B$776,D$119)+'СЕТ СН'!$I$12+СВЦЭМ!$D$10+'СЕТ СН'!$I$5-'СЕТ СН'!$I$20</f>
        <v>3337.3665574400002</v>
      </c>
      <c r="E148" s="36">
        <f>SUMIFS(СВЦЭМ!$C$33:$C$776,СВЦЭМ!$A$33:$A$776,$A148,СВЦЭМ!$B$33:$B$776,E$119)+'СЕТ СН'!$I$12+СВЦЭМ!$D$10+'СЕТ СН'!$I$5-'СЕТ СН'!$I$20</f>
        <v>3343.8940268300003</v>
      </c>
      <c r="F148" s="36">
        <f>SUMIFS(СВЦЭМ!$C$33:$C$776,СВЦЭМ!$A$33:$A$776,$A148,СВЦЭМ!$B$33:$B$776,F$119)+'СЕТ СН'!$I$12+СВЦЭМ!$D$10+'СЕТ СН'!$I$5-'СЕТ СН'!$I$20</f>
        <v>3372.1133648499999</v>
      </c>
      <c r="G148" s="36">
        <f>SUMIFS(СВЦЭМ!$C$33:$C$776,СВЦЭМ!$A$33:$A$776,$A148,СВЦЭМ!$B$33:$B$776,G$119)+'СЕТ СН'!$I$12+СВЦЭМ!$D$10+'СЕТ СН'!$I$5-'СЕТ СН'!$I$20</f>
        <v>3352.9059458000002</v>
      </c>
      <c r="H148" s="36">
        <f>SUMIFS(СВЦЭМ!$C$33:$C$776,СВЦЭМ!$A$33:$A$776,$A148,СВЦЭМ!$B$33:$B$776,H$119)+'СЕТ СН'!$I$12+СВЦЭМ!$D$10+'СЕТ СН'!$I$5-'СЕТ СН'!$I$20</f>
        <v>3328.9269962399999</v>
      </c>
      <c r="I148" s="36">
        <f>SUMIFS(СВЦЭМ!$C$33:$C$776,СВЦЭМ!$A$33:$A$776,$A148,СВЦЭМ!$B$33:$B$776,I$119)+'СЕТ СН'!$I$12+СВЦЭМ!$D$10+'СЕТ СН'!$I$5-'СЕТ СН'!$I$20</f>
        <v>3323.85859764</v>
      </c>
      <c r="J148" s="36">
        <f>SUMIFS(СВЦЭМ!$C$33:$C$776,СВЦЭМ!$A$33:$A$776,$A148,СВЦЭМ!$B$33:$B$776,J$119)+'СЕТ СН'!$I$12+СВЦЭМ!$D$10+'СЕТ СН'!$I$5-'СЕТ СН'!$I$20</f>
        <v>3286.7027496299997</v>
      </c>
      <c r="K148" s="36">
        <f>SUMIFS(СВЦЭМ!$C$33:$C$776,СВЦЭМ!$A$33:$A$776,$A148,СВЦЭМ!$B$33:$B$776,K$119)+'СЕТ СН'!$I$12+СВЦЭМ!$D$10+'СЕТ СН'!$I$5-'СЕТ СН'!$I$20</f>
        <v>3283.7008597700001</v>
      </c>
      <c r="L148" s="36">
        <f>SUMIFS(СВЦЭМ!$C$33:$C$776,СВЦЭМ!$A$33:$A$776,$A148,СВЦЭМ!$B$33:$B$776,L$119)+'СЕТ СН'!$I$12+СВЦЭМ!$D$10+'СЕТ СН'!$I$5-'СЕТ СН'!$I$20</f>
        <v>3286.3046604900001</v>
      </c>
      <c r="M148" s="36">
        <f>SUMIFS(СВЦЭМ!$C$33:$C$776,СВЦЭМ!$A$33:$A$776,$A148,СВЦЭМ!$B$33:$B$776,M$119)+'СЕТ СН'!$I$12+СВЦЭМ!$D$10+'СЕТ СН'!$I$5-'СЕТ СН'!$I$20</f>
        <v>3287.4379950799998</v>
      </c>
      <c r="N148" s="36">
        <f>SUMIFS(СВЦЭМ!$C$33:$C$776,СВЦЭМ!$A$33:$A$776,$A148,СВЦЭМ!$B$33:$B$776,N$119)+'СЕТ СН'!$I$12+СВЦЭМ!$D$10+'СЕТ СН'!$I$5-'СЕТ СН'!$I$20</f>
        <v>3280.3703561399998</v>
      </c>
      <c r="O148" s="36">
        <f>SUMIFS(СВЦЭМ!$C$33:$C$776,СВЦЭМ!$A$33:$A$776,$A148,СВЦЭМ!$B$33:$B$776,O$119)+'СЕТ СН'!$I$12+СВЦЭМ!$D$10+'СЕТ СН'!$I$5-'СЕТ СН'!$I$20</f>
        <v>3288.1686945299998</v>
      </c>
      <c r="P148" s="36">
        <f>SUMIFS(СВЦЭМ!$C$33:$C$776,СВЦЭМ!$A$33:$A$776,$A148,СВЦЭМ!$B$33:$B$776,P$119)+'СЕТ СН'!$I$12+СВЦЭМ!$D$10+'СЕТ СН'!$I$5-'СЕТ СН'!$I$20</f>
        <v>3287.0142640899999</v>
      </c>
      <c r="Q148" s="36">
        <f>SUMIFS(СВЦЭМ!$C$33:$C$776,СВЦЭМ!$A$33:$A$776,$A148,СВЦЭМ!$B$33:$B$776,Q$119)+'СЕТ СН'!$I$12+СВЦЭМ!$D$10+'СЕТ СН'!$I$5-'СЕТ СН'!$I$20</f>
        <v>3284.1521536099999</v>
      </c>
      <c r="R148" s="36">
        <f>SUMIFS(СВЦЭМ!$C$33:$C$776,СВЦЭМ!$A$33:$A$776,$A148,СВЦЭМ!$B$33:$B$776,R$119)+'СЕТ СН'!$I$12+СВЦЭМ!$D$10+'СЕТ СН'!$I$5-'СЕТ СН'!$I$20</f>
        <v>3240.0282693499998</v>
      </c>
      <c r="S148" s="36">
        <f>SUMIFS(СВЦЭМ!$C$33:$C$776,СВЦЭМ!$A$33:$A$776,$A148,СВЦЭМ!$B$33:$B$776,S$119)+'СЕТ СН'!$I$12+СВЦЭМ!$D$10+'СЕТ СН'!$I$5-'СЕТ СН'!$I$20</f>
        <v>3218.0101146900001</v>
      </c>
      <c r="T148" s="36">
        <f>SUMIFS(СВЦЭМ!$C$33:$C$776,СВЦЭМ!$A$33:$A$776,$A148,СВЦЭМ!$B$33:$B$776,T$119)+'СЕТ СН'!$I$12+СВЦЭМ!$D$10+'СЕТ СН'!$I$5-'СЕТ СН'!$I$20</f>
        <v>3222.1172963700001</v>
      </c>
      <c r="U148" s="36">
        <f>SUMIFS(СВЦЭМ!$C$33:$C$776,СВЦЭМ!$A$33:$A$776,$A148,СВЦЭМ!$B$33:$B$776,U$119)+'СЕТ СН'!$I$12+СВЦЭМ!$D$10+'СЕТ СН'!$I$5-'СЕТ СН'!$I$20</f>
        <v>3223.6878745100003</v>
      </c>
      <c r="V148" s="36">
        <f>SUMIFS(СВЦЭМ!$C$33:$C$776,СВЦЭМ!$A$33:$A$776,$A148,СВЦЭМ!$B$33:$B$776,V$119)+'СЕТ СН'!$I$12+СВЦЭМ!$D$10+'СЕТ СН'!$I$5-'СЕТ СН'!$I$20</f>
        <v>3230.6515058699997</v>
      </c>
      <c r="W148" s="36">
        <f>SUMIFS(СВЦЭМ!$C$33:$C$776,СВЦЭМ!$A$33:$A$776,$A148,СВЦЭМ!$B$33:$B$776,W$119)+'СЕТ СН'!$I$12+СВЦЭМ!$D$10+'СЕТ СН'!$I$5-'СЕТ СН'!$I$20</f>
        <v>3225.8093707500002</v>
      </c>
      <c r="X148" s="36">
        <f>SUMIFS(СВЦЭМ!$C$33:$C$776,СВЦЭМ!$A$33:$A$776,$A148,СВЦЭМ!$B$33:$B$776,X$119)+'СЕТ СН'!$I$12+СВЦЭМ!$D$10+'СЕТ СН'!$I$5-'СЕТ СН'!$I$20</f>
        <v>3216.3663970600001</v>
      </c>
      <c r="Y148" s="36">
        <f>SUMIFS(СВЦЭМ!$C$33:$C$776,СВЦЭМ!$A$33:$A$776,$A148,СВЦЭМ!$B$33:$B$776,Y$119)+'СЕТ СН'!$I$12+СВЦЭМ!$D$10+'СЕТ СН'!$I$5-'СЕТ СН'!$I$20</f>
        <v>3292.7328707799998</v>
      </c>
    </row>
    <row r="149" spans="1:26" ht="15.75" x14ac:dyDescent="0.2">
      <c r="A149" s="35">
        <f t="shared" si="3"/>
        <v>43676</v>
      </c>
      <c r="B149" s="36">
        <f>SUMIFS(СВЦЭМ!$C$33:$C$776,СВЦЭМ!$A$33:$A$776,$A149,СВЦЭМ!$B$33:$B$776,B$119)+'СЕТ СН'!$I$12+СВЦЭМ!$D$10+'СЕТ СН'!$I$5-'СЕТ СН'!$I$20</f>
        <v>3348.1463495200001</v>
      </c>
      <c r="C149" s="36">
        <f>SUMIFS(СВЦЭМ!$C$33:$C$776,СВЦЭМ!$A$33:$A$776,$A149,СВЦЭМ!$B$33:$B$776,C$119)+'СЕТ СН'!$I$12+СВЦЭМ!$D$10+'СЕТ СН'!$I$5-'СЕТ СН'!$I$20</f>
        <v>3352.1637066799999</v>
      </c>
      <c r="D149" s="36">
        <f>SUMIFS(СВЦЭМ!$C$33:$C$776,СВЦЭМ!$A$33:$A$776,$A149,СВЦЭМ!$B$33:$B$776,D$119)+'СЕТ СН'!$I$12+СВЦЭМ!$D$10+'СЕТ СН'!$I$5-'СЕТ СН'!$I$20</f>
        <v>3351.6979596000001</v>
      </c>
      <c r="E149" s="36">
        <f>SUMIFS(СВЦЭМ!$C$33:$C$776,СВЦЭМ!$A$33:$A$776,$A149,СВЦЭМ!$B$33:$B$776,E$119)+'СЕТ СН'!$I$12+СВЦЭМ!$D$10+'СЕТ СН'!$I$5-'СЕТ СН'!$I$20</f>
        <v>3375.5297293799999</v>
      </c>
      <c r="F149" s="36">
        <f>SUMIFS(СВЦЭМ!$C$33:$C$776,СВЦЭМ!$A$33:$A$776,$A149,СВЦЭМ!$B$33:$B$776,F$119)+'СЕТ СН'!$I$12+СВЦЭМ!$D$10+'СЕТ СН'!$I$5-'СЕТ СН'!$I$20</f>
        <v>3378.5480973499998</v>
      </c>
      <c r="G149" s="36">
        <f>SUMIFS(СВЦЭМ!$C$33:$C$776,СВЦЭМ!$A$33:$A$776,$A149,СВЦЭМ!$B$33:$B$776,G$119)+'СЕТ СН'!$I$12+СВЦЭМ!$D$10+'СЕТ СН'!$I$5-'СЕТ СН'!$I$20</f>
        <v>3371.2840193000002</v>
      </c>
      <c r="H149" s="36">
        <f>SUMIFS(СВЦЭМ!$C$33:$C$776,СВЦЭМ!$A$33:$A$776,$A149,СВЦЭМ!$B$33:$B$776,H$119)+'СЕТ СН'!$I$12+СВЦЭМ!$D$10+'СЕТ СН'!$I$5-'СЕТ СН'!$I$20</f>
        <v>3370.6041981799999</v>
      </c>
      <c r="I149" s="36">
        <f>SUMIFS(СВЦЭМ!$C$33:$C$776,СВЦЭМ!$A$33:$A$776,$A149,СВЦЭМ!$B$33:$B$776,I$119)+'СЕТ СН'!$I$12+СВЦЭМ!$D$10+'СЕТ СН'!$I$5-'СЕТ СН'!$I$20</f>
        <v>3311.6417405500001</v>
      </c>
      <c r="J149" s="36">
        <f>SUMIFS(СВЦЭМ!$C$33:$C$776,СВЦЭМ!$A$33:$A$776,$A149,СВЦЭМ!$B$33:$B$776,J$119)+'СЕТ СН'!$I$12+СВЦЭМ!$D$10+'СЕТ СН'!$I$5-'СЕТ СН'!$I$20</f>
        <v>3282.0786207000001</v>
      </c>
      <c r="K149" s="36">
        <f>SUMIFS(СВЦЭМ!$C$33:$C$776,СВЦЭМ!$A$33:$A$776,$A149,СВЦЭМ!$B$33:$B$776,K$119)+'СЕТ СН'!$I$12+СВЦЭМ!$D$10+'СЕТ СН'!$I$5-'СЕТ СН'!$I$20</f>
        <v>3307.8918752300001</v>
      </c>
      <c r="L149" s="36">
        <f>SUMIFS(СВЦЭМ!$C$33:$C$776,СВЦЭМ!$A$33:$A$776,$A149,СВЦЭМ!$B$33:$B$776,L$119)+'СЕТ СН'!$I$12+СВЦЭМ!$D$10+'СЕТ СН'!$I$5-'СЕТ СН'!$I$20</f>
        <v>3315.2906515499999</v>
      </c>
      <c r="M149" s="36">
        <f>SUMIFS(СВЦЭМ!$C$33:$C$776,СВЦЭМ!$A$33:$A$776,$A149,СВЦЭМ!$B$33:$B$776,M$119)+'СЕТ СН'!$I$12+СВЦЭМ!$D$10+'СЕТ СН'!$I$5-'СЕТ СН'!$I$20</f>
        <v>3313.2808005400002</v>
      </c>
      <c r="N149" s="36">
        <f>SUMIFS(СВЦЭМ!$C$33:$C$776,СВЦЭМ!$A$33:$A$776,$A149,СВЦЭМ!$B$33:$B$776,N$119)+'СЕТ СН'!$I$12+СВЦЭМ!$D$10+'СЕТ СН'!$I$5-'СЕТ СН'!$I$20</f>
        <v>3312.50682749</v>
      </c>
      <c r="O149" s="36">
        <f>SUMIFS(СВЦЭМ!$C$33:$C$776,СВЦЭМ!$A$33:$A$776,$A149,СВЦЭМ!$B$33:$B$776,O$119)+'СЕТ СН'!$I$12+СВЦЭМ!$D$10+'СЕТ СН'!$I$5-'СЕТ СН'!$I$20</f>
        <v>3314.65822458</v>
      </c>
      <c r="P149" s="36">
        <f>SUMIFS(СВЦЭМ!$C$33:$C$776,СВЦЭМ!$A$33:$A$776,$A149,СВЦЭМ!$B$33:$B$776,P$119)+'СЕТ СН'!$I$12+СВЦЭМ!$D$10+'СЕТ СН'!$I$5-'СЕТ СН'!$I$20</f>
        <v>3328.0353022600002</v>
      </c>
      <c r="Q149" s="36">
        <f>SUMIFS(СВЦЭМ!$C$33:$C$776,СВЦЭМ!$A$33:$A$776,$A149,СВЦЭМ!$B$33:$B$776,Q$119)+'СЕТ СН'!$I$12+СВЦЭМ!$D$10+'СЕТ СН'!$I$5-'СЕТ СН'!$I$20</f>
        <v>3321.3771877700001</v>
      </c>
      <c r="R149" s="36">
        <f>SUMIFS(СВЦЭМ!$C$33:$C$776,СВЦЭМ!$A$33:$A$776,$A149,СВЦЭМ!$B$33:$B$776,R$119)+'СЕТ СН'!$I$12+СВЦЭМ!$D$10+'СЕТ СН'!$I$5-'СЕТ СН'!$I$20</f>
        <v>3269.7846256100001</v>
      </c>
      <c r="S149" s="36">
        <f>SUMIFS(СВЦЭМ!$C$33:$C$776,СВЦЭМ!$A$33:$A$776,$A149,СВЦЭМ!$B$33:$B$776,S$119)+'СЕТ СН'!$I$12+СВЦЭМ!$D$10+'СЕТ СН'!$I$5-'СЕТ СН'!$I$20</f>
        <v>3236.8972341899998</v>
      </c>
      <c r="T149" s="36">
        <f>SUMIFS(СВЦЭМ!$C$33:$C$776,СВЦЭМ!$A$33:$A$776,$A149,СВЦЭМ!$B$33:$B$776,T$119)+'СЕТ СН'!$I$12+СВЦЭМ!$D$10+'СЕТ СН'!$I$5-'СЕТ СН'!$I$20</f>
        <v>3243.44303059</v>
      </c>
      <c r="U149" s="36">
        <f>SUMIFS(СВЦЭМ!$C$33:$C$776,СВЦЭМ!$A$33:$A$776,$A149,СВЦЭМ!$B$33:$B$776,U$119)+'СЕТ СН'!$I$12+СВЦЭМ!$D$10+'СЕТ СН'!$I$5-'СЕТ СН'!$I$20</f>
        <v>3237.74100576</v>
      </c>
      <c r="V149" s="36">
        <f>SUMIFS(СВЦЭМ!$C$33:$C$776,СВЦЭМ!$A$33:$A$776,$A149,СВЦЭМ!$B$33:$B$776,V$119)+'СЕТ СН'!$I$12+СВЦЭМ!$D$10+'СЕТ СН'!$I$5-'СЕТ СН'!$I$20</f>
        <v>3213.7311185600001</v>
      </c>
      <c r="W149" s="36">
        <f>SUMIFS(СВЦЭМ!$C$33:$C$776,СВЦЭМ!$A$33:$A$776,$A149,СВЦЭМ!$B$33:$B$776,W$119)+'СЕТ СН'!$I$12+СВЦЭМ!$D$10+'СЕТ СН'!$I$5-'СЕТ СН'!$I$20</f>
        <v>3202.8412111100001</v>
      </c>
      <c r="X149" s="36">
        <f>SUMIFS(СВЦЭМ!$C$33:$C$776,СВЦЭМ!$A$33:$A$776,$A149,СВЦЭМ!$B$33:$B$776,X$119)+'СЕТ СН'!$I$12+СВЦЭМ!$D$10+'СЕТ СН'!$I$5-'СЕТ СН'!$I$20</f>
        <v>3193.4643573399999</v>
      </c>
      <c r="Y149" s="36">
        <f>SUMIFS(СВЦЭМ!$C$33:$C$776,СВЦЭМ!$A$33:$A$776,$A149,СВЦЭМ!$B$33:$B$776,Y$119)+'СЕТ СН'!$I$12+СВЦЭМ!$D$10+'СЕТ СН'!$I$5-'СЕТ СН'!$I$20</f>
        <v>3259.0850945500001</v>
      </c>
    </row>
    <row r="150" spans="1:26" ht="15.75" x14ac:dyDescent="0.2">
      <c r="A150" s="35">
        <f t="shared" si="3"/>
        <v>43677</v>
      </c>
      <c r="B150" s="36">
        <f>SUMIFS(СВЦЭМ!$C$33:$C$776,СВЦЭМ!$A$33:$A$776,$A150,СВЦЭМ!$B$33:$B$776,B$119)+'СЕТ СН'!$I$12+СВЦЭМ!$D$10+'СЕТ СН'!$I$5-'СЕТ СН'!$I$20</f>
        <v>3358.8434879199999</v>
      </c>
      <c r="C150" s="36">
        <f>SUMIFS(СВЦЭМ!$C$33:$C$776,СВЦЭМ!$A$33:$A$776,$A150,СВЦЭМ!$B$33:$B$776,C$119)+'СЕТ СН'!$I$12+СВЦЭМ!$D$10+'СЕТ СН'!$I$5-'СЕТ СН'!$I$20</f>
        <v>3362.9273655100001</v>
      </c>
      <c r="D150" s="36">
        <f>SUMIFS(СВЦЭМ!$C$33:$C$776,СВЦЭМ!$A$33:$A$776,$A150,СВЦЭМ!$B$33:$B$776,D$119)+'СЕТ СН'!$I$12+СВЦЭМ!$D$10+'СЕТ СН'!$I$5-'СЕТ СН'!$I$20</f>
        <v>3371.7548084800001</v>
      </c>
      <c r="E150" s="36">
        <f>SUMIFS(СВЦЭМ!$C$33:$C$776,СВЦЭМ!$A$33:$A$776,$A150,СВЦЭМ!$B$33:$B$776,E$119)+'СЕТ СН'!$I$12+СВЦЭМ!$D$10+'СЕТ СН'!$I$5-'СЕТ СН'!$I$20</f>
        <v>3378.4413026000002</v>
      </c>
      <c r="F150" s="36">
        <f>SUMIFS(СВЦЭМ!$C$33:$C$776,СВЦЭМ!$A$33:$A$776,$A150,СВЦЭМ!$B$33:$B$776,F$119)+'СЕТ СН'!$I$12+СВЦЭМ!$D$10+'СЕТ СН'!$I$5-'СЕТ СН'!$I$20</f>
        <v>3376.8422741200002</v>
      </c>
      <c r="G150" s="36">
        <f>SUMIFS(СВЦЭМ!$C$33:$C$776,СВЦЭМ!$A$33:$A$776,$A150,СВЦЭМ!$B$33:$B$776,G$119)+'СЕТ СН'!$I$12+СВЦЭМ!$D$10+'СЕТ СН'!$I$5-'СЕТ СН'!$I$20</f>
        <v>3363.09410897</v>
      </c>
      <c r="H150" s="36">
        <f>SUMIFS(СВЦЭМ!$C$33:$C$776,СВЦЭМ!$A$33:$A$776,$A150,СВЦЭМ!$B$33:$B$776,H$119)+'СЕТ СН'!$I$12+СВЦЭМ!$D$10+'СЕТ СН'!$I$5-'СЕТ СН'!$I$20</f>
        <v>3352.71624251</v>
      </c>
      <c r="I150" s="36">
        <f>SUMIFS(СВЦЭМ!$C$33:$C$776,СВЦЭМ!$A$33:$A$776,$A150,СВЦЭМ!$B$33:$B$776,I$119)+'СЕТ СН'!$I$12+СВЦЭМ!$D$10+'СЕТ СН'!$I$5-'СЕТ СН'!$I$20</f>
        <v>3338.83636991</v>
      </c>
      <c r="J150" s="36">
        <f>SUMIFS(СВЦЭМ!$C$33:$C$776,СВЦЭМ!$A$33:$A$776,$A150,СВЦЭМ!$B$33:$B$776,J$119)+'СЕТ СН'!$I$12+СВЦЭМ!$D$10+'СЕТ СН'!$I$5-'СЕТ СН'!$I$20</f>
        <v>3339.2466231500002</v>
      </c>
      <c r="K150" s="36">
        <f>SUMIFS(СВЦЭМ!$C$33:$C$776,СВЦЭМ!$A$33:$A$776,$A150,СВЦЭМ!$B$33:$B$776,K$119)+'СЕТ СН'!$I$12+СВЦЭМ!$D$10+'СЕТ СН'!$I$5-'СЕТ СН'!$I$20</f>
        <v>3342.4540368200001</v>
      </c>
      <c r="L150" s="36">
        <f>SUMIFS(СВЦЭМ!$C$33:$C$776,СВЦЭМ!$A$33:$A$776,$A150,СВЦЭМ!$B$33:$B$776,L$119)+'СЕТ СН'!$I$12+СВЦЭМ!$D$10+'СЕТ СН'!$I$5-'СЕТ СН'!$I$20</f>
        <v>3339.3997564800002</v>
      </c>
      <c r="M150" s="36">
        <f>SUMIFS(СВЦЭМ!$C$33:$C$776,СВЦЭМ!$A$33:$A$776,$A150,СВЦЭМ!$B$33:$B$776,M$119)+'СЕТ СН'!$I$12+СВЦЭМ!$D$10+'СЕТ СН'!$I$5-'СЕТ СН'!$I$20</f>
        <v>3332.9981050900001</v>
      </c>
      <c r="N150" s="36">
        <f>SUMIFS(СВЦЭМ!$C$33:$C$776,СВЦЭМ!$A$33:$A$776,$A150,СВЦЭМ!$B$33:$B$776,N$119)+'СЕТ СН'!$I$12+СВЦЭМ!$D$10+'СЕТ СН'!$I$5-'СЕТ СН'!$I$20</f>
        <v>3329.4096694899999</v>
      </c>
      <c r="O150" s="36">
        <f>SUMIFS(СВЦЭМ!$C$33:$C$776,СВЦЭМ!$A$33:$A$776,$A150,СВЦЭМ!$B$33:$B$776,O$119)+'СЕТ СН'!$I$12+СВЦЭМ!$D$10+'СЕТ СН'!$I$5-'СЕТ СН'!$I$20</f>
        <v>3342.39455748</v>
      </c>
      <c r="P150" s="36">
        <f>SUMIFS(СВЦЭМ!$C$33:$C$776,СВЦЭМ!$A$33:$A$776,$A150,СВЦЭМ!$B$33:$B$776,P$119)+'СЕТ СН'!$I$12+СВЦЭМ!$D$10+'СЕТ СН'!$I$5-'СЕТ СН'!$I$20</f>
        <v>3356.64171459</v>
      </c>
      <c r="Q150" s="36">
        <f>SUMIFS(СВЦЭМ!$C$33:$C$776,СВЦЭМ!$A$33:$A$776,$A150,СВЦЭМ!$B$33:$B$776,Q$119)+'СЕТ СН'!$I$12+СВЦЭМ!$D$10+'СЕТ СН'!$I$5-'СЕТ СН'!$I$20</f>
        <v>3358.5219402900002</v>
      </c>
      <c r="R150" s="36">
        <f>SUMIFS(СВЦЭМ!$C$33:$C$776,СВЦЭМ!$A$33:$A$776,$A150,СВЦЭМ!$B$33:$B$776,R$119)+'СЕТ СН'!$I$12+СВЦЭМ!$D$10+'СЕТ СН'!$I$5-'СЕТ СН'!$I$20</f>
        <v>3304.7864409600002</v>
      </c>
      <c r="S150" s="36">
        <f>SUMIFS(СВЦЭМ!$C$33:$C$776,СВЦЭМ!$A$33:$A$776,$A150,СВЦЭМ!$B$33:$B$776,S$119)+'СЕТ СН'!$I$12+СВЦЭМ!$D$10+'СЕТ СН'!$I$5-'СЕТ СН'!$I$20</f>
        <v>3276.7620882199999</v>
      </c>
      <c r="T150" s="36">
        <f>SUMIFS(СВЦЭМ!$C$33:$C$776,СВЦЭМ!$A$33:$A$776,$A150,СВЦЭМ!$B$33:$B$776,T$119)+'СЕТ СН'!$I$12+СВЦЭМ!$D$10+'СЕТ СН'!$I$5-'СЕТ СН'!$I$20</f>
        <v>3266.17140681</v>
      </c>
      <c r="U150" s="36">
        <f>SUMIFS(СВЦЭМ!$C$33:$C$776,СВЦЭМ!$A$33:$A$776,$A150,СВЦЭМ!$B$33:$B$776,U$119)+'СЕТ СН'!$I$12+СВЦЭМ!$D$10+'СЕТ СН'!$I$5-'СЕТ СН'!$I$20</f>
        <v>3331.1829436799999</v>
      </c>
      <c r="V150" s="36">
        <f>SUMIFS(СВЦЭМ!$C$33:$C$776,СВЦЭМ!$A$33:$A$776,$A150,СВЦЭМ!$B$33:$B$776,V$119)+'СЕТ СН'!$I$12+СВЦЭМ!$D$10+'СЕТ СН'!$I$5-'СЕТ СН'!$I$20</f>
        <v>3258.4140024899998</v>
      </c>
      <c r="W150" s="36">
        <f>SUMIFS(СВЦЭМ!$C$33:$C$776,СВЦЭМ!$A$33:$A$776,$A150,СВЦЭМ!$B$33:$B$776,W$119)+'СЕТ СН'!$I$12+СВЦЭМ!$D$10+'СЕТ СН'!$I$5-'СЕТ СН'!$I$20</f>
        <v>3257.9054608900001</v>
      </c>
      <c r="X150" s="36">
        <f>SUMIFS(СВЦЭМ!$C$33:$C$776,СВЦЭМ!$A$33:$A$776,$A150,СВЦЭМ!$B$33:$B$776,X$119)+'СЕТ СН'!$I$12+СВЦЭМ!$D$10+'СЕТ СН'!$I$5-'СЕТ СН'!$I$20</f>
        <v>3243.2572795599999</v>
      </c>
      <c r="Y150" s="36">
        <f>SUMIFS(СВЦЭМ!$C$33:$C$776,СВЦЭМ!$A$33:$A$776,$A150,СВЦЭМ!$B$33:$B$776,Y$119)+'СЕТ СН'!$I$12+СВЦЭМ!$D$10+'СЕТ СН'!$I$5-'СЕТ СН'!$I$20</f>
        <v>3284.0709904599998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9"/>
      <c r="W154" s="39"/>
      <c r="X154" s="39"/>
      <c r="Y154" s="39"/>
      <c r="Z154" s="39"/>
    </row>
    <row r="155" spans="1:26" ht="15.75" customHeight="1" x14ac:dyDescent="0.2">
      <c r="A155" s="138"/>
      <c r="B155" s="138"/>
      <c r="C155" s="138"/>
      <c r="D155" s="138"/>
      <c r="E155" s="138"/>
      <c r="F155" s="138"/>
      <c r="G155" s="138"/>
      <c r="H155" s="138"/>
      <c r="I155" s="138"/>
      <c r="J155" s="138"/>
      <c r="K155" s="138"/>
      <c r="L155" s="138"/>
      <c r="M155" s="138"/>
      <c r="N155" s="141">
        <f>СВЦЭМ!$D$12+'СЕТ СН'!$F$13-'СЕТ СН'!$F$21</f>
        <v>556017.89367700357</v>
      </c>
      <c r="O155" s="142"/>
      <c r="P155" s="141">
        <f>СВЦЭМ!$D$12+'СЕТ СН'!$F$13-'СЕТ СН'!$G$21</f>
        <v>556017.89367700357</v>
      </c>
      <c r="Q155" s="142"/>
      <c r="R155" s="141">
        <f>СВЦЭМ!$D$12+'СЕТ СН'!$F$13-'СЕТ СН'!$H$21</f>
        <v>556017.89367700357</v>
      </c>
      <c r="S155" s="142"/>
      <c r="T155" s="141">
        <f>СВЦЭМ!$D$12+'СЕТ СН'!$F$13-'СЕТ СН'!$I$21</f>
        <v>556017.89367700357</v>
      </c>
      <c r="U155" s="142"/>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2019г.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01.07.2019</v>
      </c>
      <c r="B12" s="36">
        <f>SUMIFS(СВЦЭМ!$C$33:$C$776,СВЦЭМ!$A$33:$A$776,$A12,СВЦЭМ!$B$33:$B$776,B$11)+'СЕТ СН'!$F$12+СВЦЭМ!$D$10+'СЕТ СН'!$F$6-'СЕТ СН'!$F$22</f>
        <v>746.05765686999996</v>
      </c>
      <c r="C12" s="36">
        <f>SUMIFS(СВЦЭМ!$C$33:$C$776,СВЦЭМ!$A$33:$A$776,$A12,СВЦЭМ!$B$33:$B$776,C$11)+'СЕТ СН'!$F$12+СВЦЭМ!$D$10+'СЕТ СН'!$F$6-'СЕТ СН'!$F$22</f>
        <v>844.51197677000005</v>
      </c>
      <c r="D12" s="36">
        <f>SUMIFS(СВЦЭМ!$C$33:$C$776,СВЦЭМ!$A$33:$A$776,$A12,СВЦЭМ!$B$33:$B$776,D$11)+'СЕТ СН'!$F$12+СВЦЭМ!$D$10+'СЕТ СН'!$F$6-'СЕТ СН'!$F$22</f>
        <v>874.37660234999998</v>
      </c>
      <c r="E12" s="36">
        <f>SUMIFS(СВЦЭМ!$C$33:$C$776,СВЦЭМ!$A$33:$A$776,$A12,СВЦЭМ!$B$33:$B$776,E$11)+'СЕТ СН'!$F$12+СВЦЭМ!$D$10+'СЕТ СН'!$F$6-'СЕТ СН'!$F$22</f>
        <v>900.48413164999999</v>
      </c>
      <c r="F12" s="36">
        <f>SUMIFS(СВЦЭМ!$C$33:$C$776,СВЦЭМ!$A$33:$A$776,$A12,СВЦЭМ!$B$33:$B$776,F$11)+'СЕТ СН'!$F$12+СВЦЭМ!$D$10+'СЕТ СН'!$F$6-'СЕТ СН'!$F$22</f>
        <v>902.16120043000001</v>
      </c>
      <c r="G12" s="36">
        <f>SUMIFS(СВЦЭМ!$C$33:$C$776,СВЦЭМ!$A$33:$A$776,$A12,СВЦЭМ!$B$33:$B$776,G$11)+'СЕТ СН'!$F$12+СВЦЭМ!$D$10+'СЕТ СН'!$F$6-'СЕТ СН'!$F$22</f>
        <v>886.02071883999997</v>
      </c>
      <c r="H12" s="36">
        <f>SUMIFS(СВЦЭМ!$C$33:$C$776,СВЦЭМ!$A$33:$A$776,$A12,СВЦЭМ!$B$33:$B$776,H$11)+'СЕТ СН'!$F$12+СВЦЭМ!$D$10+'СЕТ СН'!$F$6-'СЕТ СН'!$F$22</f>
        <v>830.22983078000004</v>
      </c>
      <c r="I12" s="36">
        <f>SUMIFS(СВЦЭМ!$C$33:$C$776,СВЦЭМ!$A$33:$A$776,$A12,СВЦЭМ!$B$33:$B$776,I$11)+'СЕТ СН'!$F$12+СВЦЭМ!$D$10+'СЕТ СН'!$F$6-'СЕТ СН'!$F$22</f>
        <v>771.66415931999995</v>
      </c>
      <c r="J12" s="36">
        <f>SUMIFS(СВЦЭМ!$C$33:$C$776,СВЦЭМ!$A$33:$A$776,$A12,СВЦЭМ!$B$33:$B$776,J$11)+'СЕТ СН'!$F$12+СВЦЭМ!$D$10+'СЕТ СН'!$F$6-'СЕТ СН'!$F$22</f>
        <v>760.62784498999997</v>
      </c>
      <c r="K12" s="36">
        <f>SUMIFS(СВЦЭМ!$C$33:$C$776,СВЦЭМ!$A$33:$A$776,$A12,СВЦЭМ!$B$33:$B$776,K$11)+'СЕТ СН'!$F$12+СВЦЭМ!$D$10+'СЕТ СН'!$F$6-'СЕТ СН'!$F$22</f>
        <v>765.55369529000006</v>
      </c>
      <c r="L12" s="36">
        <f>SUMIFS(СВЦЭМ!$C$33:$C$776,СВЦЭМ!$A$33:$A$776,$A12,СВЦЭМ!$B$33:$B$776,L$11)+'СЕТ СН'!$F$12+СВЦЭМ!$D$10+'СЕТ СН'!$F$6-'СЕТ СН'!$F$22</f>
        <v>770.13267781000002</v>
      </c>
      <c r="M12" s="36">
        <f>SUMIFS(СВЦЭМ!$C$33:$C$776,СВЦЭМ!$A$33:$A$776,$A12,СВЦЭМ!$B$33:$B$776,M$11)+'СЕТ СН'!$F$12+СВЦЭМ!$D$10+'СЕТ СН'!$F$6-'СЕТ СН'!$F$22</f>
        <v>759.33317655999997</v>
      </c>
      <c r="N12" s="36">
        <f>SUMIFS(СВЦЭМ!$C$33:$C$776,СВЦЭМ!$A$33:$A$776,$A12,СВЦЭМ!$B$33:$B$776,N$11)+'СЕТ СН'!$F$12+СВЦЭМ!$D$10+'СЕТ СН'!$F$6-'СЕТ СН'!$F$22</f>
        <v>746.33017224000002</v>
      </c>
      <c r="O12" s="36">
        <f>SUMIFS(СВЦЭМ!$C$33:$C$776,СВЦЭМ!$A$33:$A$776,$A12,СВЦЭМ!$B$33:$B$776,O$11)+'СЕТ СН'!$F$12+СВЦЭМ!$D$10+'СЕТ СН'!$F$6-'СЕТ СН'!$F$22</f>
        <v>744.63928472999999</v>
      </c>
      <c r="P12" s="36">
        <f>SUMIFS(СВЦЭМ!$C$33:$C$776,СВЦЭМ!$A$33:$A$776,$A12,СВЦЭМ!$B$33:$B$776,P$11)+'СЕТ СН'!$F$12+СВЦЭМ!$D$10+'СЕТ СН'!$F$6-'СЕТ СН'!$F$22</f>
        <v>745.49113338999996</v>
      </c>
      <c r="Q12" s="36">
        <f>SUMIFS(СВЦЭМ!$C$33:$C$776,СВЦЭМ!$A$33:$A$776,$A12,СВЦЭМ!$B$33:$B$776,Q$11)+'СЕТ СН'!$F$12+СВЦЭМ!$D$10+'СЕТ СН'!$F$6-'СЕТ СН'!$F$22</f>
        <v>731.30071801999998</v>
      </c>
      <c r="R12" s="36">
        <f>SUMIFS(СВЦЭМ!$C$33:$C$776,СВЦЭМ!$A$33:$A$776,$A12,СВЦЭМ!$B$33:$B$776,R$11)+'СЕТ СН'!$F$12+СВЦЭМ!$D$10+'СЕТ СН'!$F$6-'СЕТ СН'!$F$22</f>
        <v>676.08027460000005</v>
      </c>
      <c r="S12" s="36">
        <f>SUMIFS(СВЦЭМ!$C$33:$C$776,СВЦЭМ!$A$33:$A$776,$A12,СВЦЭМ!$B$33:$B$776,S$11)+'СЕТ СН'!$F$12+СВЦЭМ!$D$10+'СЕТ СН'!$F$6-'СЕТ СН'!$F$22</f>
        <v>669.86719413000003</v>
      </c>
      <c r="T12" s="36">
        <f>SUMIFS(СВЦЭМ!$C$33:$C$776,СВЦЭМ!$A$33:$A$776,$A12,СВЦЭМ!$B$33:$B$776,T$11)+'СЕТ СН'!$F$12+СВЦЭМ!$D$10+'СЕТ СН'!$F$6-'СЕТ СН'!$F$22</f>
        <v>677.26799568000001</v>
      </c>
      <c r="U12" s="36">
        <f>SUMIFS(СВЦЭМ!$C$33:$C$776,СВЦЭМ!$A$33:$A$776,$A12,СВЦЭМ!$B$33:$B$776,U$11)+'СЕТ СН'!$F$12+СВЦЭМ!$D$10+'СЕТ СН'!$F$6-'СЕТ СН'!$F$22</f>
        <v>669.11888286999999</v>
      </c>
      <c r="V12" s="36">
        <f>SUMIFS(СВЦЭМ!$C$33:$C$776,СВЦЭМ!$A$33:$A$776,$A12,СВЦЭМ!$B$33:$B$776,V$11)+'СЕТ СН'!$F$12+СВЦЭМ!$D$10+'СЕТ СН'!$F$6-'СЕТ СН'!$F$22</f>
        <v>674.78168452</v>
      </c>
      <c r="W12" s="36">
        <f>SUMIFS(СВЦЭМ!$C$33:$C$776,СВЦЭМ!$A$33:$A$776,$A12,СВЦЭМ!$B$33:$B$776,W$11)+'СЕТ СН'!$F$12+СВЦЭМ!$D$10+'СЕТ СН'!$F$6-'СЕТ СН'!$F$22</f>
        <v>697.97781555999995</v>
      </c>
      <c r="X12" s="36">
        <f>SUMIFS(СВЦЭМ!$C$33:$C$776,СВЦЭМ!$A$33:$A$776,$A12,СВЦЭМ!$B$33:$B$776,X$11)+'СЕТ СН'!$F$12+СВЦЭМ!$D$10+'СЕТ СН'!$F$6-'СЕТ СН'!$F$22</f>
        <v>670.94499294000002</v>
      </c>
      <c r="Y12" s="36">
        <f>SUMIFS(СВЦЭМ!$C$33:$C$776,СВЦЭМ!$A$33:$A$776,$A12,СВЦЭМ!$B$33:$B$776,Y$11)+'СЕТ СН'!$F$12+СВЦЭМ!$D$10+'СЕТ СН'!$F$6-'СЕТ СН'!$F$22</f>
        <v>670.61586022999995</v>
      </c>
      <c r="AA12" s="37"/>
    </row>
    <row r="13" spans="1:27" ht="15.75" x14ac:dyDescent="0.2">
      <c r="A13" s="35">
        <f>A12+1</f>
        <v>43648</v>
      </c>
      <c r="B13" s="36">
        <f>SUMIFS(СВЦЭМ!$C$33:$C$776,СВЦЭМ!$A$33:$A$776,$A13,СВЦЭМ!$B$33:$B$776,B$11)+'СЕТ СН'!$F$12+СВЦЭМ!$D$10+'СЕТ СН'!$F$6-'СЕТ СН'!$F$22</f>
        <v>827.78481136000005</v>
      </c>
      <c r="C13" s="36">
        <f>SUMIFS(СВЦЭМ!$C$33:$C$776,СВЦЭМ!$A$33:$A$776,$A13,СВЦЭМ!$B$33:$B$776,C$11)+'СЕТ СН'!$F$12+СВЦЭМ!$D$10+'СЕТ СН'!$F$6-'СЕТ СН'!$F$22</f>
        <v>940.45908575999999</v>
      </c>
      <c r="D13" s="36">
        <f>SUMIFS(СВЦЭМ!$C$33:$C$776,СВЦЭМ!$A$33:$A$776,$A13,СВЦЭМ!$B$33:$B$776,D$11)+'СЕТ СН'!$F$12+СВЦЭМ!$D$10+'СЕТ СН'!$F$6-'СЕТ СН'!$F$22</f>
        <v>949.65495349000003</v>
      </c>
      <c r="E13" s="36">
        <f>SUMIFS(СВЦЭМ!$C$33:$C$776,СВЦЭМ!$A$33:$A$776,$A13,СВЦЭМ!$B$33:$B$776,E$11)+'СЕТ СН'!$F$12+СВЦЭМ!$D$10+'СЕТ СН'!$F$6-'СЕТ СН'!$F$22</f>
        <v>984.89473899999996</v>
      </c>
      <c r="F13" s="36">
        <f>SUMIFS(СВЦЭМ!$C$33:$C$776,СВЦЭМ!$A$33:$A$776,$A13,СВЦЭМ!$B$33:$B$776,F$11)+'СЕТ СН'!$F$12+СВЦЭМ!$D$10+'СЕТ СН'!$F$6-'СЕТ СН'!$F$22</f>
        <v>982.03950143999998</v>
      </c>
      <c r="G13" s="36">
        <f>SUMIFS(СВЦЭМ!$C$33:$C$776,СВЦЭМ!$A$33:$A$776,$A13,СВЦЭМ!$B$33:$B$776,G$11)+'СЕТ СН'!$F$12+СВЦЭМ!$D$10+'СЕТ СН'!$F$6-'СЕТ СН'!$F$22</f>
        <v>966.39946029999999</v>
      </c>
      <c r="H13" s="36">
        <f>SUMIFS(СВЦЭМ!$C$33:$C$776,СВЦЭМ!$A$33:$A$776,$A13,СВЦЭМ!$B$33:$B$776,H$11)+'СЕТ СН'!$F$12+СВЦЭМ!$D$10+'СЕТ СН'!$F$6-'СЕТ СН'!$F$22</f>
        <v>913.86543222</v>
      </c>
      <c r="I13" s="36">
        <f>SUMIFS(СВЦЭМ!$C$33:$C$776,СВЦЭМ!$A$33:$A$776,$A13,СВЦЭМ!$B$33:$B$776,I$11)+'СЕТ СН'!$F$12+СВЦЭМ!$D$10+'СЕТ СН'!$F$6-'СЕТ СН'!$F$22</f>
        <v>847.08444708000002</v>
      </c>
      <c r="J13" s="36">
        <f>SUMIFS(СВЦЭМ!$C$33:$C$776,СВЦЭМ!$A$33:$A$776,$A13,СВЦЭМ!$B$33:$B$776,J$11)+'СЕТ СН'!$F$12+СВЦЭМ!$D$10+'СЕТ СН'!$F$6-'СЕТ СН'!$F$22</f>
        <v>795.28808889000004</v>
      </c>
      <c r="K13" s="36">
        <f>SUMIFS(СВЦЭМ!$C$33:$C$776,СВЦЭМ!$A$33:$A$776,$A13,СВЦЭМ!$B$33:$B$776,K$11)+'СЕТ СН'!$F$12+СВЦЭМ!$D$10+'СЕТ СН'!$F$6-'СЕТ СН'!$F$22</f>
        <v>762.94242881000002</v>
      </c>
      <c r="L13" s="36">
        <f>SUMIFS(СВЦЭМ!$C$33:$C$776,СВЦЭМ!$A$33:$A$776,$A13,СВЦЭМ!$B$33:$B$776,L$11)+'СЕТ СН'!$F$12+СВЦЭМ!$D$10+'СЕТ СН'!$F$6-'СЕТ СН'!$F$22</f>
        <v>749.34066944000006</v>
      </c>
      <c r="M13" s="36">
        <f>SUMIFS(СВЦЭМ!$C$33:$C$776,СВЦЭМ!$A$33:$A$776,$A13,СВЦЭМ!$B$33:$B$776,M$11)+'СЕТ СН'!$F$12+СВЦЭМ!$D$10+'СЕТ СН'!$F$6-'СЕТ СН'!$F$22</f>
        <v>756.76391894000005</v>
      </c>
      <c r="N13" s="36">
        <f>SUMIFS(СВЦЭМ!$C$33:$C$776,СВЦЭМ!$A$33:$A$776,$A13,СВЦЭМ!$B$33:$B$776,N$11)+'СЕТ СН'!$F$12+СВЦЭМ!$D$10+'СЕТ СН'!$F$6-'СЕТ СН'!$F$22</f>
        <v>773.73374605000004</v>
      </c>
      <c r="O13" s="36">
        <f>SUMIFS(СВЦЭМ!$C$33:$C$776,СВЦЭМ!$A$33:$A$776,$A13,СВЦЭМ!$B$33:$B$776,O$11)+'СЕТ СН'!$F$12+СВЦЭМ!$D$10+'СЕТ СН'!$F$6-'СЕТ СН'!$F$22</f>
        <v>767.72747248999997</v>
      </c>
      <c r="P13" s="36">
        <f>SUMIFS(СВЦЭМ!$C$33:$C$776,СВЦЭМ!$A$33:$A$776,$A13,СВЦЭМ!$B$33:$B$776,P$11)+'СЕТ СН'!$F$12+СВЦЭМ!$D$10+'СЕТ СН'!$F$6-'СЕТ СН'!$F$22</f>
        <v>770.38316462</v>
      </c>
      <c r="Q13" s="36">
        <f>SUMIFS(СВЦЭМ!$C$33:$C$776,СВЦЭМ!$A$33:$A$776,$A13,СВЦЭМ!$B$33:$B$776,Q$11)+'СЕТ СН'!$F$12+СВЦЭМ!$D$10+'СЕТ СН'!$F$6-'СЕТ СН'!$F$22</f>
        <v>758.54542346000005</v>
      </c>
      <c r="R13" s="36">
        <f>SUMIFS(СВЦЭМ!$C$33:$C$776,СВЦЭМ!$A$33:$A$776,$A13,СВЦЭМ!$B$33:$B$776,R$11)+'СЕТ СН'!$F$12+СВЦЭМ!$D$10+'СЕТ СН'!$F$6-'СЕТ СН'!$F$22</f>
        <v>710.45381057999998</v>
      </c>
      <c r="S13" s="36">
        <f>SUMIFS(СВЦЭМ!$C$33:$C$776,СВЦЭМ!$A$33:$A$776,$A13,СВЦЭМ!$B$33:$B$776,S$11)+'СЕТ СН'!$F$12+СВЦЭМ!$D$10+'СЕТ СН'!$F$6-'СЕТ СН'!$F$22</f>
        <v>708.54301190000001</v>
      </c>
      <c r="T13" s="36">
        <f>SUMIFS(СВЦЭМ!$C$33:$C$776,СВЦЭМ!$A$33:$A$776,$A13,СВЦЭМ!$B$33:$B$776,T$11)+'СЕТ СН'!$F$12+СВЦЭМ!$D$10+'СЕТ СН'!$F$6-'СЕТ СН'!$F$22</f>
        <v>703.26765338999996</v>
      </c>
      <c r="U13" s="36">
        <f>SUMIFS(СВЦЭМ!$C$33:$C$776,СВЦЭМ!$A$33:$A$776,$A13,СВЦЭМ!$B$33:$B$776,U$11)+'СЕТ СН'!$F$12+СВЦЭМ!$D$10+'СЕТ СН'!$F$6-'СЕТ СН'!$F$22</f>
        <v>695.86410145000002</v>
      </c>
      <c r="V13" s="36">
        <f>SUMIFS(СВЦЭМ!$C$33:$C$776,СВЦЭМ!$A$33:$A$776,$A13,СВЦЭМ!$B$33:$B$776,V$11)+'СЕТ СН'!$F$12+СВЦЭМ!$D$10+'СЕТ СН'!$F$6-'СЕТ СН'!$F$22</f>
        <v>696.04740078999998</v>
      </c>
      <c r="W13" s="36">
        <f>SUMIFS(СВЦЭМ!$C$33:$C$776,СВЦЭМ!$A$33:$A$776,$A13,СВЦЭМ!$B$33:$B$776,W$11)+'СЕТ СН'!$F$12+СВЦЭМ!$D$10+'СЕТ СН'!$F$6-'СЕТ СН'!$F$22</f>
        <v>691.50708940000004</v>
      </c>
      <c r="X13" s="36">
        <f>SUMIFS(СВЦЭМ!$C$33:$C$776,СВЦЭМ!$A$33:$A$776,$A13,СВЦЭМ!$B$33:$B$776,X$11)+'СЕТ СН'!$F$12+СВЦЭМ!$D$10+'СЕТ СН'!$F$6-'СЕТ СН'!$F$22</f>
        <v>734.67575857999998</v>
      </c>
      <c r="Y13" s="36">
        <f>SUMIFS(СВЦЭМ!$C$33:$C$776,СВЦЭМ!$A$33:$A$776,$A13,СВЦЭМ!$B$33:$B$776,Y$11)+'СЕТ СН'!$F$12+СВЦЭМ!$D$10+'СЕТ СН'!$F$6-'СЕТ СН'!$F$22</f>
        <v>751.70538141999998</v>
      </c>
    </row>
    <row r="14" spans="1:27" ht="15.75" x14ac:dyDescent="0.2">
      <c r="A14" s="35">
        <f t="shared" ref="A14:A42" si="0">A13+1</f>
        <v>43649</v>
      </c>
      <c r="B14" s="36">
        <f>SUMIFS(СВЦЭМ!$C$33:$C$776,СВЦЭМ!$A$33:$A$776,$A14,СВЦЭМ!$B$33:$B$776,B$11)+'СЕТ СН'!$F$12+СВЦЭМ!$D$10+'СЕТ СН'!$F$6-'СЕТ СН'!$F$22</f>
        <v>760.10798944999999</v>
      </c>
      <c r="C14" s="36">
        <f>SUMIFS(СВЦЭМ!$C$33:$C$776,СВЦЭМ!$A$33:$A$776,$A14,СВЦЭМ!$B$33:$B$776,C$11)+'СЕТ СН'!$F$12+СВЦЭМ!$D$10+'СЕТ СН'!$F$6-'СЕТ СН'!$F$22</f>
        <v>861.41506591999996</v>
      </c>
      <c r="D14" s="36">
        <f>SUMIFS(СВЦЭМ!$C$33:$C$776,СВЦЭМ!$A$33:$A$776,$A14,СВЦЭМ!$B$33:$B$776,D$11)+'СЕТ СН'!$F$12+СВЦЭМ!$D$10+'СЕТ СН'!$F$6-'СЕТ СН'!$F$22</f>
        <v>894.86975293</v>
      </c>
      <c r="E14" s="36">
        <f>SUMIFS(СВЦЭМ!$C$33:$C$776,СВЦЭМ!$A$33:$A$776,$A14,СВЦЭМ!$B$33:$B$776,E$11)+'СЕТ СН'!$F$12+СВЦЭМ!$D$10+'СЕТ СН'!$F$6-'СЕТ СН'!$F$22</f>
        <v>903.57399105000002</v>
      </c>
      <c r="F14" s="36">
        <f>SUMIFS(СВЦЭМ!$C$33:$C$776,СВЦЭМ!$A$33:$A$776,$A14,СВЦЭМ!$B$33:$B$776,F$11)+'СЕТ СН'!$F$12+СВЦЭМ!$D$10+'СЕТ СН'!$F$6-'СЕТ СН'!$F$22</f>
        <v>903.31233140000006</v>
      </c>
      <c r="G14" s="36">
        <f>SUMIFS(СВЦЭМ!$C$33:$C$776,СВЦЭМ!$A$33:$A$776,$A14,СВЦЭМ!$B$33:$B$776,G$11)+'СЕТ СН'!$F$12+СВЦЭМ!$D$10+'СЕТ СН'!$F$6-'СЕТ СН'!$F$22</f>
        <v>885.54422734000002</v>
      </c>
      <c r="H14" s="36">
        <f>SUMIFS(СВЦЭМ!$C$33:$C$776,СВЦЭМ!$A$33:$A$776,$A14,СВЦЭМ!$B$33:$B$776,H$11)+'СЕТ СН'!$F$12+СВЦЭМ!$D$10+'СЕТ СН'!$F$6-'СЕТ СН'!$F$22</f>
        <v>852.06067724000002</v>
      </c>
      <c r="I14" s="36">
        <f>SUMIFS(СВЦЭМ!$C$33:$C$776,СВЦЭМ!$A$33:$A$776,$A14,СВЦЭМ!$B$33:$B$776,I$11)+'СЕТ СН'!$F$12+СВЦЭМ!$D$10+'СЕТ СН'!$F$6-'СЕТ СН'!$F$22</f>
        <v>825.27999117000002</v>
      </c>
      <c r="J14" s="36">
        <f>SUMIFS(СВЦЭМ!$C$33:$C$776,СВЦЭМ!$A$33:$A$776,$A14,СВЦЭМ!$B$33:$B$776,J$11)+'СЕТ СН'!$F$12+СВЦЭМ!$D$10+'СЕТ СН'!$F$6-'СЕТ СН'!$F$22</f>
        <v>783.58368353000003</v>
      </c>
      <c r="K14" s="36">
        <f>SUMIFS(СВЦЭМ!$C$33:$C$776,СВЦЭМ!$A$33:$A$776,$A14,СВЦЭМ!$B$33:$B$776,K$11)+'СЕТ СН'!$F$12+СВЦЭМ!$D$10+'СЕТ СН'!$F$6-'СЕТ СН'!$F$22</f>
        <v>774.42226375999996</v>
      </c>
      <c r="L14" s="36">
        <f>SUMIFS(СВЦЭМ!$C$33:$C$776,СВЦЭМ!$A$33:$A$776,$A14,СВЦЭМ!$B$33:$B$776,L$11)+'СЕТ СН'!$F$12+СВЦЭМ!$D$10+'СЕТ СН'!$F$6-'СЕТ СН'!$F$22</f>
        <v>779.66066607000005</v>
      </c>
      <c r="M14" s="36">
        <f>SUMIFS(СВЦЭМ!$C$33:$C$776,СВЦЭМ!$A$33:$A$776,$A14,СВЦЭМ!$B$33:$B$776,M$11)+'СЕТ СН'!$F$12+СВЦЭМ!$D$10+'СЕТ СН'!$F$6-'СЕТ СН'!$F$22</f>
        <v>772.76377765999996</v>
      </c>
      <c r="N14" s="36">
        <f>SUMIFS(СВЦЭМ!$C$33:$C$776,СВЦЭМ!$A$33:$A$776,$A14,СВЦЭМ!$B$33:$B$776,N$11)+'СЕТ СН'!$F$12+СВЦЭМ!$D$10+'СЕТ СН'!$F$6-'СЕТ СН'!$F$22</f>
        <v>768.39648829999999</v>
      </c>
      <c r="O14" s="36">
        <f>SUMIFS(СВЦЭМ!$C$33:$C$776,СВЦЭМ!$A$33:$A$776,$A14,СВЦЭМ!$B$33:$B$776,O$11)+'СЕТ СН'!$F$12+СВЦЭМ!$D$10+'СЕТ СН'!$F$6-'СЕТ СН'!$F$22</f>
        <v>777.00653807000003</v>
      </c>
      <c r="P14" s="36">
        <f>SUMIFS(СВЦЭМ!$C$33:$C$776,СВЦЭМ!$A$33:$A$776,$A14,СВЦЭМ!$B$33:$B$776,P$11)+'СЕТ СН'!$F$12+СВЦЭМ!$D$10+'СЕТ СН'!$F$6-'СЕТ СН'!$F$22</f>
        <v>794.88749727000004</v>
      </c>
      <c r="Q14" s="36">
        <f>SUMIFS(СВЦЭМ!$C$33:$C$776,СВЦЭМ!$A$33:$A$776,$A14,СВЦЭМ!$B$33:$B$776,Q$11)+'СЕТ СН'!$F$12+СВЦЭМ!$D$10+'СЕТ СН'!$F$6-'СЕТ СН'!$F$22</f>
        <v>787.66485764000004</v>
      </c>
      <c r="R14" s="36">
        <f>SUMIFS(СВЦЭМ!$C$33:$C$776,СВЦЭМ!$A$33:$A$776,$A14,СВЦЭМ!$B$33:$B$776,R$11)+'СЕТ СН'!$F$12+СВЦЭМ!$D$10+'СЕТ СН'!$F$6-'СЕТ СН'!$F$22</f>
        <v>736.78262960999996</v>
      </c>
      <c r="S14" s="36">
        <f>SUMIFS(СВЦЭМ!$C$33:$C$776,СВЦЭМ!$A$33:$A$776,$A14,СВЦЭМ!$B$33:$B$776,S$11)+'СЕТ СН'!$F$12+СВЦЭМ!$D$10+'СЕТ СН'!$F$6-'СЕТ СН'!$F$22</f>
        <v>741.27362890000006</v>
      </c>
      <c r="T14" s="36">
        <f>SUMIFS(СВЦЭМ!$C$33:$C$776,СВЦЭМ!$A$33:$A$776,$A14,СВЦЭМ!$B$33:$B$776,T$11)+'СЕТ СН'!$F$12+СВЦЭМ!$D$10+'СЕТ СН'!$F$6-'СЕТ СН'!$F$22</f>
        <v>732.74494502000005</v>
      </c>
      <c r="U14" s="36">
        <f>SUMIFS(СВЦЭМ!$C$33:$C$776,СВЦЭМ!$A$33:$A$776,$A14,СВЦЭМ!$B$33:$B$776,U$11)+'СЕТ СН'!$F$12+СВЦЭМ!$D$10+'СЕТ СН'!$F$6-'СЕТ СН'!$F$22</f>
        <v>711.07423804999996</v>
      </c>
      <c r="V14" s="36">
        <f>SUMIFS(СВЦЭМ!$C$33:$C$776,СВЦЭМ!$A$33:$A$776,$A14,СВЦЭМ!$B$33:$B$776,V$11)+'СЕТ СН'!$F$12+СВЦЭМ!$D$10+'СЕТ СН'!$F$6-'СЕТ СН'!$F$22</f>
        <v>702.83272992000002</v>
      </c>
      <c r="W14" s="36">
        <f>SUMIFS(СВЦЭМ!$C$33:$C$776,СВЦЭМ!$A$33:$A$776,$A14,СВЦЭМ!$B$33:$B$776,W$11)+'СЕТ СН'!$F$12+СВЦЭМ!$D$10+'СЕТ СН'!$F$6-'СЕТ СН'!$F$22</f>
        <v>696.26117238000006</v>
      </c>
      <c r="X14" s="36">
        <f>SUMIFS(СВЦЭМ!$C$33:$C$776,СВЦЭМ!$A$33:$A$776,$A14,СВЦЭМ!$B$33:$B$776,X$11)+'СЕТ СН'!$F$12+СВЦЭМ!$D$10+'СЕТ СН'!$F$6-'СЕТ СН'!$F$22</f>
        <v>711.29102657999999</v>
      </c>
      <c r="Y14" s="36">
        <f>SUMIFS(СВЦЭМ!$C$33:$C$776,СВЦЭМ!$A$33:$A$776,$A14,СВЦЭМ!$B$33:$B$776,Y$11)+'СЕТ СН'!$F$12+СВЦЭМ!$D$10+'СЕТ СН'!$F$6-'СЕТ СН'!$F$22</f>
        <v>748.32114901</v>
      </c>
    </row>
    <row r="15" spans="1:27" ht="15.75" x14ac:dyDescent="0.2">
      <c r="A15" s="35">
        <f t="shared" si="0"/>
        <v>43650</v>
      </c>
      <c r="B15" s="36">
        <f>SUMIFS(СВЦЭМ!$C$33:$C$776,СВЦЭМ!$A$33:$A$776,$A15,СВЦЭМ!$B$33:$B$776,B$11)+'СЕТ СН'!$F$12+СВЦЭМ!$D$10+'СЕТ СН'!$F$6-'СЕТ СН'!$F$22</f>
        <v>811.71816997999997</v>
      </c>
      <c r="C15" s="36">
        <f>SUMIFS(СВЦЭМ!$C$33:$C$776,СВЦЭМ!$A$33:$A$776,$A15,СВЦЭМ!$B$33:$B$776,C$11)+'СЕТ СН'!$F$12+СВЦЭМ!$D$10+'СЕТ СН'!$F$6-'СЕТ СН'!$F$22</f>
        <v>925.58868890999997</v>
      </c>
      <c r="D15" s="36">
        <f>SUMIFS(СВЦЭМ!$C$33:$C$776,СВЦЭМ!$A$33:$A$776,$A15,СВЦЭМ!$B$33:$B$776,D$11)+'СЕТ СН'!$F$12+СВЦЭМ!$D$10+'СЕТ СН'!$F$6-'СЕТ СН'!$F$22</f>
        <v>954.55279128000006</v>
      </c>
      <c r="E15" s="36">
        <f>SUMIFS(СВЦЭМ!$C$33:$C$776,СВЦЭМ!$A$33:$A$776,$A15,СВЦЭМ!$B$33:$B$776,E$11)+'СЕТ СН'!$F$12+СВЦЭМ!$D$10+'СЕТ СН'!$F$6-'СЕТ СН'!$F$22</f>
        <v>1022.04265002</v>
      </c>
      <c r="F15" s="36">
        <f>SUMIFS(СВЦЭМ!$C$33:$C$776,СВЦЭМ!$A$33:$A$776,$A15,СВЦЭМ!$B$33:$B$776,F$11)+'СЕТ СН'!$F$12+СВЦЭМ!$D$10+'СЕТ СН'!$F$6-'СЕТ СН'!$F$22</f>
        <v>951.10466498000005</v>
      </c>
      <c r="G15" s="36">
        <f>SUMIFS(СВЦЭМ!$C$33:$C$776,СВЦЭМ!$A$33:$A$776,$A15,СВЦЭМ!$B$33:$B$776,G$11)+'СЕТ СН'!$F$12+СВЦЭМ!$D$10+'СЕТ СН'!$F$6-'СЕТ СН'!$F$22</f>
        <v>918.35804529999996</v>
      </c>
      <c r="H15" s="36">
        <f>SUMIFS(СВЦЭМ!$C$33:$C$776,СВЦЭМ!$A$33:$A$776,$A15,СВЦЭМ!$B$33:$B$776,H$11)+'СЕТ СН'!$F$12+СВЦЭМ!$D$10+'СЕТ СН'!$F$6-'СЕТ СН'!$F$22</f>
        <v>892.21007484999996</v>
      </c>
      <c r="I15" s="36">
        <f>SUMIFS(СВЦЭМ!$C$33:$C$776,СВЦЭМ!$A$33:$A$776,$A15,СВЦЭМ!$B$33:$B$776,I$11)+'СЕТ СН'!$F$12+СВЦЭМ!$D$10+'СЕТ СН'!$F$6-'СЕТ СН'!$F$22</f>
        <v>826.95381056999997</v>
      </c>
      <c r="J15" s="36">
        <f>SUMIFS(СВЦЭМ!$C$33:$C$776,СВЦЭМ!$A$33:$A$776,$A15,СВЦЭМ!$B$33:$B$776,J$11)+'СЕТ СН'!$F$12+СВЦЭМ!$D$10+'СЕТ СН'!$F$6-'СЕТ СН'!$F$22</f>
        <v>792.43054654000002</v>
      </c>
      <c r="K15" s="36">
        <f>SUMIFS(СВЦЭМ!$C$33:$C$776,СВЦЭМ!$A$33:$A$776,$A15,СВЦЭМ!$B$33:$B$776,K$11)+'СЕТ СН'!$F$12+СВЦЭМ!$D$10+'СЕТ СН'!$F$6-'СЕТ СН'!$F$22</f>
        <v>765.04866156000003</v>
      </c>
      <c r="L15" s="36">
        <f>SUMIFS(СВЦЭМ!$C$33:$C$776,СВЦЭМ!$A$33:$A$776,$A15,СВЦЭМ!$B$33:$B$776,L$11)+'СЕТ СН'!$F$12+СВЦЭМ!$D$10+'СЕТ СН'!$F$6-'СЕТ СН'!$F$22</f>
        <v>765.42222813000001</v>
      </c>
      <c r="M15" s="36">
        <f>SUMIFS(СВЦЭМ!$C$33:$C$776,СВЦЭМ!$A$33:$A$776,$A15,СВЦЭМ!$B$33:$B$776,M$11)+'СЕТ СН'!$F$12+СВЦЭМ!$D$10+'СЕТ СН'!$F$6-'СЕТ СН'!$F$22</f>
        <v>767.95736188000001</v>
      </c>
      <c r="N15" s="36">
        <f>SUMIFS(СВЦЭМ!$C$33:$C$776,СВЦЭМ!$A$33:$A$776,$A15,СВЦЭМ!$B$33:$B$776,N$11)+'СЕТ СН'!$F$12+СВЦЭМ!$D$10+'СЕТ СН'!$F$6-'СЕТ СН'!$F$22</f>
        <v>775.40827612999999</v>
      </c>
      <c r="O15" s="36">
        <f>SUMIFS(СВЦЭМ!$C$33:$C$776,СВЦЭМ!$A$33:$A$776,$A15,СВЦЭМ!$B$33:$B$776,O$11)+'СЕТ СН'!$F$12+СВЦЭМ!$D$10+'СЕТ СН'!$F$6-'СЕТ СН'!$F$22</f>
        <v>785.41099980000001</v>
      </c>
      <c r="P15" s="36">
        <f>SUMIFS(СВЦЭМ!$C$33:$C$776,СВЦЭМ!$A$33:$A$776,$A15,СВЦЭМ!$B$33:$B$776,P$11)+'СЕТ СН'!$F$12+СВЦЭМ!$D$10+'СЕТ СН'!$F$6-'СЕТ СН'!$F$22</f>
        <v>785.60876174999999</v>
      </c>
      <c r="Q15" s="36">
        <f>SUMIFS(СВЦЭМ!$C$33:$C$776,СВЦЭМ!$A$33:$A$776,$A15,СВЦЭМ!$B$33:$B$776,Q$11)+'СЕТ СН'!$F$12+СВЦЭМ!$D$10+'СЕТ СН'!$F$6-'СЕТ СН'!$F$22</f>
        <v>778.78084415000001</v>
      </c>
      <c r="R15" s="36">
        <f>SUMIFS(СВЦЭМ!$C$33:$C$776,СВЦЭМ!$A$33:$A$776,$A15,СВЦЭМ!$B$33:$B$776,R$11)+'СЕТ СН'!$F$12+СВЦЭМ!$D$10+'СЕТ СН'!$F$6-'СЕТ СН'!$F$22</f>
        <v>725.87881865999998</v>
      </c>
      <c r="S15" s="36">
        <f>SUMIFS(СВЦЭМ!$C$33:$C$776,СВЦЭМ!$A$33:$A$776,$A15,СВЦЭМ!$B$33:$B$776,S$11)+'СЕТ СН'!$F$12+СВЦЭМ!$D$10+'СЕТ СН'!$F$6-'СЕТ СН'!$F$22</f>
        <v>723.74995394999996</v>
      </c>
      <c r="T15" s="36">
        <f>SUMIFS(СВЦЭМ!$C$33:$C$776,СВЦЭМ!$A$33:$A$776,$A15,СВЦЭМ!$B$33:$B$776,T$11)+'СЕТ СН'!$F$12+СВЦЭМ!$D$10+'СЕТ СН'!$F$6-'СЕТ СН'!$F$22</f>
        <v>716.98336009000002</v>
      </c>
      <c r="U15" s="36">
        <f>SUMIFS(СВЦЭМ!$C$33:$C$776,СВЦЭМ!$A$33:$A$776,$A15,СВЦЭМ!$B$33:$B$776,U$11)+'СЕТ СН'!$F$12+СВЦЭМ!$D$10+'СЕТ СН'!$F$6-'СЕТ СН'!$F$22</f>
        <v>697.50499256000001</v>
      </c>
      <c r="V15" s="36">
        <f>SUMIFS(СВЦЭМ!$C$33:$C$776,СВЦЭМ!$A$33:$A$776,$A15,СВЦЭМ!$B$33:$B$776,V$11)+'СЕТ СН'!$F$12+СВЦЭМ!$D$10+'СЕТ СН'!$F$6-'СЕТ СН'!$F$22</f>
        <v>714.87724895999997</v>
      </c>
      <c r="W15" s="36">
        <f>SUMIFS(СВЦЭМ!$C$33:$C$776,СВЦЭМ!$A$33:$A$776,$A15,СВЦЭМ!$B$33:$B$776,W$11)+'СЕТ СН'!$F$12+СВЦЭМ!$D$10+'СЕТ СН'!$F$6-'СЕТ СН'!$F$22</f>
        <v>749.44042335999995</v>
      </c>
      <c r="X15" s="36">
        <f>SUMIFS(СВЦЭМ!$C$33:$C$776,СВЦЭМ!$A$33:$A$776,$A15,СВЦЭМ!$B$33:$B$776,X$11)+'СЕТ СН'!$F$12+СВЦЭМ!$D$10+'СЕТ СН'!$F$6-'СЕТ СН'!$F$22</f>
        <v>740.95163992000005</v>
      </c>
      <c r="Y15" s="36">
        <f>SUMIFS(СВЦЭМ!$C$33:$C$776,СВЦЭМ!$A$33:$A$776,$A15,СВЦЭМ!$B$33:$B$776,Y$11)+'СЕТ СН'!$F$12+СВЦЭМ!$D$10+'СЕТ СН'!$F$6-'СЕТ СН'!$F$22</f>
        <v>734.66011248000007</v>
      </c>
    </row>
    <row r="16" spans="1:27" ht="15.75" x14ac:dyDescent="0.2">
      <c r="A16" s="35">
        <f t="shared" si="0"/>
        <v>43651</v>
      </c>
      <c r="B16" s="36">
        <f>SUMIFS(СВЦЭМ!$C$33:$C$776,СВЦЭМ!$A$33:$A$776,$A16,СВЦЭМ!$B$33:$B$776,B$11)+'СЕТ СН'!$F$12+СВЦЭМ!$D$10+'СЕТ СН'!$F$6-'СЕТ СН'!$F$22</f>
        <v>728.17008976</v>
      </c>
      <c r="C16" s="36">
        <f>SUMIFS(СВЦЭМ!$C$33:$C$776,СВЦЭМ!$A$33:$A$776,$A16,СВЦЭМ!$B$33:$B$776,C$11)+'СЕТ СН'!$F$12+СВЦЭМ!$D$10+'СЕТ СН'!$F$6-'СЕТ СН'!$F$22</f>
        <v>835.61258039000006</v>
      </c>
      <c r="D16" s="36">
        <f>SUMIFS(СВЦЭМ!$C$33:$C$776,СВЦЭМ!$A$33:$A$776,$A16,СВЦЭМ!$B$33:$B$776,D$11)+'СЕТ СН'!$F$12+СВЦЭМ!$D$10+'СЕТ СН'!$F$6-'СЕТ СН'!$F$22</f>
        <v>866.07936829000005</v>
      </c>
      <c r="E16" s="36">
        <f>SUMIFS(СВЦЭМ!$C$33:$C$776,СВЦЭМ!$A$33:$A$776,$A16,СВЦЭМ!$B$33:$B$776,E$11)+'СЕТ СН'!$F$12+СВЦЭМ!$D$10+'СЕТ СН'!$F$6-'СЕТ СН'!$F$22</f>
        <v>867.23042295000005</v>
      </c>
      <c r="F16" s="36">
        <f>SUMIFS(СВЦЭМ!$C$33:$C$776,СВЦЭМ!$A$33:$A$776,$A16,СВЦЭМ!$B$33:$B$776,F$11)+'СЕТ СН'!$F$12+СВЦЭМ!$D$10+'СЕТ СН'!$F$6-'СЕТ СН'!$F$22</f>
        <v>864.50584723999998</v>
      </c>
      <c r="G16" s="36">
        <f>SUMIFS(СВЦЭМ!$C$33:$C$776,СВЦЭМ!$A$33:$A$776,$A16,СВЦЭМ!$B$33:$B$776,G$11)+'СЕТ СН'!$F$12+СВЦЭМ!$D$10+'СЕТ СН'!$F$6-'СЕТ СН'!$F$22</f>
        <v>859.15290245000006</v>
      </c>
      <c r="H16" s="36">
        <f>SUMIFS(СВЦЭМ!$C$33:$C$776,СВЦЭМ!$A$33:$A$776,$A16,СВЦЭМ!$B$33:$B$776,H$11)+'СЕТ СН'!$F$12+СВЦЭМ!$D$10+'СЕТ СН'!$F$6-'СЕТ СН'!$F$22</f>
        <v>823.91953360000002</v>
      </c>
      <c r="I16" s="36">
        <f>SUMIFS(СВЦЭМ!$C$33:$C$776,СВЦЭМ!$A$33:$A$776,$A16,СВЦЭМ!$B$33:$B$776,I$11)+'СЕТ СН'!$F$12+СВЦЭМ!$D$10+'СЕТ СН'!$F$6-'СЕТ СН'!$F$22</f>
        <v>775.73146186999998</v>
      </c>
      <c r="J16" s="36">
        <f>SUMIFS(СВЦЭМ!$C$33:$C$776,СВЦЭМ!$A$33:$A$776,$A16,СВЦЭМ!$B$33:$B$776,J$11)+'СЕТ СН'!$F$12+СВЦЭМ!$D$10+'СЕТ СН'!$F$6-'СЕТ СН'!$F$22</f>
        <v>757.07986744000004</v>
      </c>
      <c r="K16" s="36">
        <f>SUMIFS(СВЦЭМ!$C$33:$C$776,СВЦЭМ!$A$33:$A$776,$A16,СВЦЭМ!$B$33:$B$776,K$11)+'СЕТ СН'!$F$12+СВЦЭМ!$D$10+'СЕТ СН'!$F$6-'СЕТ СН'!$F$22</f>
        <v>748.09685848000004</v>
      </c>
      <c r="L16" s="36">
        <f>SUMIFS(СВЦЭМ!$C$33:$C$776,СВЦЭМ!$A$33:$A$776,$A16,СВЦЭМ!$B$33:$B$776,L$11)+'СЕТ СН'!$F$12+СВЦЭМ!$D$10+'СЕТ СН'!$F$6-'СЕТ СН'!$F$22</f>
        <v>762.20929976000002</v>
      </c>
      <c r="M16" s="36">
        <f>SUMIFS(СВЦЭМ!$C$33:$C$776,СВЦЭМ!$A$33:$A$776,$A16,СВЦЭМ!$B$33:$B$776,M$11)+'СЕТ СН'!$F$12+СВЦЭМ!$D$10+'СЕТ СН'!$F$6-'СЕТ СН'!$F$22</f>
        <v>761.62285405</v>
      </c>
      <c r="N16" s="36">
        <f>SUMIFS(СВЦЭМ!$C$33:$C$776,СВЦЭМ!$A$33:$A$776,$A16,СВЦЭМ!$B$33:$B$776,N$11)+'СЕТ СН'!$F$12+СВЦЭМ!$D$10+'СЕТ СН'!$F$6-'СЕТ СН'!$F$22</f>
        <v>754.00019678000001</v>
      </c>
      <c r="O16" s="36">
        <f>SUMIFS(СВЦЭМ!$C$33:$C$776,СВЦЭМ!$A$33:$A$776,$A16,СВЦЭМ!$B$33:$B$776,O$11)+'СЕТ СН'!$F$12+СВЦЭМ!$D$10+'СЕТ СН'!$F$6-'СЕТ СН'!$F$22</f>
        <v>769.02463306000004</v>
      </c>
      <c r="P16" s="36">
        <f>SUMIFS(СВЦЭМ!$C$33:$C$776,СВЦЭМ!$A$33:$A$776,$A16,СВЦЭМ!$B$33:$B$776,P$11)+'СЕТ СН'!$F$12+СВЦЭМ!$D$10+'СЕТ СН'!$F$6-'СЕТ СН'!$F$22</f>
        <v>761.03383723000002</v>
      </c>
      <c r="Q16" s="36">
        <f>SUMIFS(СВЦЭМ!$C$33:$C$776,СВЦЭМ!$A$33:$A$776,$A16,СВЦЭМ!$B$33:$B$776,Q$11)+'СЕТ СН'!$F$12+СВЦЭМ!$D$10+'СЕТ СН'!$F$6-'СЕТ СН'!$F$22</f>
        <v>748.47005191000005</v>
      </c>
      <c r="R16" s="36">
        <f>SUMIFS(СВЦЭМ!$C$33:$C$776,СВЦЭМ!$A$33:$A$776,$A16,СВЦЭМ!$B$33:$B$776,R$11)+'СЕТ СН'!$F$12+СВЦЭМ!$D$10+'СЕТ СН'!$F$6-'СЕТ СН'!$F$22</f>
        <v>645.58459479999999</v>
      </c>
      <c r="S16" s="36">
        <f>SUMIFS(СВЦЭМ!$C$33:$C$776,СВЦЭМ!$A$33:$A$776,$A16,СВЦЭМ!$B$33:$B$776,S$11)+'СЕТ СН'!$F$12+СВЦЭМ!$D$10+'СЕТ СН'!$F$6-'СЕТ СН'!$F$22</f>
        <v>637.36074160999999</v>
      </c>
      <c r="T16" s="36">
        <f>SUMIFS(СВЦЭМ!$C$33:$C$776,СВЦЭМ!$A$33:$A$776,$A16,СВЦЭМ!$B$33:$B$776,T$11)+'СЕТ СН'!$F$12+СВЦЭМ!$D$10+'СЕТ СН'!$F$6-'СЕТ СН'!$F$22</f>
        <v>637.03850209000007</v>
      </c>
      <c r="U16" s="36">
        <f>SUMIFS(СВЦЭМ!$C$33:$C$776,СВЦЭМ!$A$33:$A$776,$A16,СВЦЭМ!$B$33:$B$776,U$11)+'СЕТ СН'!$F$12+СВЦЭМ!$D$10+'СЕТ СН'!$F$6-'СЕТ СН'!$F$22</f>
        <v>632.84489048</v>
      </c>
      <c r="V16" s="36">
        <f>SUMIFS(СВЦЭМ!$C$33:$C$776,СВЦЭМ!$A$33:$A$776,$A16,СВЦЭМ!$B$33:$B$776,V$11)+'СЕТ СН'!$F$12+СВЦЭМ!$D$10+'СЕТ СН'!$F$6-'СЕТ СН'!$F$22</f>
        <v>638.21326052000006</v>
      </c>
      <c r="W16" s="36">
        <f>SUMIFS(СВЦЭМ!$C$33:$C$776,СВЦЭМ!$A$33:$A$776,$A16,СВЦЭМ!$B$33:$B$776,W$11)+'СЕТ СН'!$F$12+СВЦЭМ!$D$10+'СЕТ СН'!$F$6-'СЕТ СН'!$F$22</f>
        <v>631.16288124999994</v>
      </c>
      <c r="X16" s="36">
        <f>SUMIFS(СВЦЭМ!$C$33:$C$776,СВЦЭМ!$A$33:$A$776,$A16,СВЦЭМ!$B$33:$B$776,X$11)+'СЕТ СН'!$F$12+СВЦЭМ!$D$10+'СЕТ СН'!$F$6-'СЕТ СН'!$F$22</f>
        <v>618.7520184</v>
      </c>
      <c r="Y16" s="36">
        <f>SUMIFS(СВЦЭМ!$C$33:$C$776,СВЦЭМ!$A$33:$A$776,$A16,СВЦЭМ!$B$33:$B$776,Y$11)+'СЕТ СН'!$F$12+СВЦЭМ!$D$10+'СЕТ СН'!$F$6-'СЕТ СН'!$F$22</f>
        <v>641.09227985999996</v>
      </c>
    </row>
    <row r="17" spans="1:25" ht="15.75" x14ac:dyDescent="0.2">
      <c r="A17" s="35">
        <f t="shared" si="0"/>
        <v>43652</v>
      </c>
      <c r="B17" s="36">
        <f>SUMIFS(СВЦЭМ!$C$33:$C$776,СВЦЭМ!$A$33:$A$776,$A17,СВЦЭМ!$B$33:$B$776,B$11)+'СЕТ СН'!$F$12+СВЦЭМ!$D$10+'СЕТ СН'!$F$6-'СЕТ СН'!$F$22</f>
        <v>746.10736681000003</v>
      </c>
      <c r="C17" s="36">
        <f>SUMIFS(СВЦЭМ!$C$33:$C$776,СВЦЭМ!$A$33:$A$776,$A17,СВЦЭМ!$B$33:$B$776,C$11)+'СЕТ СН'!$F$12+СВЦЭМ!$D$10+'СЕТ СН'!$F$6-'СЕТ СН'!$F$22</f>
        <v>850.08899563</v>
      </c>
      <c r="D17" s="36">
        <f>SUMIFS(СВЦЭМ!$C$33:$C$776,СВЦЭМ!$A$33:$A$776,$A17,СВЦЭМ!$B$33:$B$776,D$11)+'СЕТ СН'!$F$12+СВЦЭМ!$D$10+'СЕТ СН'!$F$6-'СЕТ СН'!$F$22</f>
        <v>898.08531074999996</v>
      </c>
      <c r="E17" s="36">
        <f>SUMIFS(СВЦЭМ!$C$33:$C$776,СВЦЭМ!$A$33:$A$776,$A17,СВЦЭМ!$B$33:$B$776,E$11)+'СЕТ СН'!$F$12+СВЦЭМ!$D$10+'СЕТ СН'!$F$6-'СЕТ СН'!$F$22</f>
        <v>909.95551926999997</v>
      </c>
      <c r="F17" s="36">
        <f>SUMIFS(СВЦЭМ!$C$33:$C$776,СВЦЭМ!$A$33:$A$776,$A17,СВЦЭМ!$B$33:$B$776,F$11)+'СЕТ СН'!$F$12+СВЦЭМ!$D$10+'СЕТ СН'!$F$6-'СЕТ СН'!$F$22</f>
        <v>905.53162940000004</v>
      </c>
      <c r="G17" s="36">
        <f>SUMIFS(СВЦЭМ!$C$33:$C$776,СВЦЭМ!$A$33:$A$776,$A17,СВЦЭМ!$B$33:$B$776,G$11)+'СЕТ СН'!$F$12+СВЦЭМ!$D$10+'СЕТ СН'!$F$6-'СЕТ СН'!$F$22</f>
        <v>885.94042787000001</v>
      </c>
      <c r="H17" s="36">
        <f>SUMIFS(СВЦЭМ!$C$33:$C$776,СВЦЭМ!$A$33:$A$776,$A17,СВЦЭМ!$B$33:$B$776,H$11)+'СЕТ СН'!$F$12+СВЦЭМ!$D$10+'СЕТ СН'!$F$6-'СЕТ СН'!$F$22</f>
        <v>842.53268479999997</v>
      </c>
      <c r="I17" s="36">
        <f>SUMIFS(СВЦЭМ!$C$33:$C$776,СВЦЭМ!$A$33:$A$776,$A17,СВЦЭМ!$B$33:$B$776,I$11)+'СЕТ СН'!$F$12+СВЦЭМ!$D$10+'СЕТ СН'!$F$6-'СЕТ СН'!$F$22</f>
        <v>794.14884751</v>
      </c>
      <c r="J17" s="36">
        <f>SUMIFS(СВЦЭМ!$C$33:$C$776,СВЦЭМ!$A$33:$A$776,$A17,СВЦЭМ!$B$33:$B$776,J$11)+'СЕТ СН'!$F$12+СВЦЭМ!$D$10+'СЕТ СН'!$F$6-'СЕТ СН'!$F$22</f>
        <v>743.61006023000004</v>
      </c>
      <c r="K17" s="36">
        <f>SUMIFS(СВЦЭМ!$C$33:$C$776,СВЦЭМ!$A$33:$A$776,$A17,СВЦЭМ!$B$33:$B$776,K$11)+'СЕТ СН'!$F$12+СВЦЭМ!$D$10+'СЕТ СН'!$F$6-'СЕТ СН'!$F$22</f>
        <v>724.69054043000006</v>
      </c>
      <c r="L17" s="36">
        <f>SUMIFS(СВЦЭМ!$C$33:$C$776,СВЦЭМ!$A$33:$A$776,$A17,СВЦЭМ!$B$33:$B$776,L$11)+'СЕТ СН'!$F$12+СВЦЭМ!$D$10+'СЕТ СН'!$F$6-'СЕТ СН'!$F$22</f>
        <v>700.87032223000006</v>
      </c>
      <c r="M17" s="36">
        <f>SUMIFS(СВЦЭМ!$C$33:$C$776,СВЦЭМ!$A$33:$A$776,$A17,СВЦЭМ!$B$33:$B$776,M$11)+'СЕТ СН'!$F$12+СВЦЭМ!$D$10+'СЕТ СН'!$F$6-'СЕТ СН'!$F$22</f>
        <v>690.70073668999999</v>
      </c>
      <c r="N17" s="36">
        <f>SUMIFS(СВЦЭМ!$C$33:$C$776,СВЦЭМ!$A$33:$A$776,$A17,СВЦЭМ!$B$33:$B$776,N$11)+'СЕТ СН'!$F$12+СВЦЭМ!$D$10+'СЕТ СН'!$F$6-'СЕТ СН'!$F$22</f>
        <v>702.96147324000003</v>
      </c>
      <c r="O17" s="36">
        <f>SUMIFS(СВЦЭМ!$C$33:$C$776,СВЦЭМ!$A$33:$A$776,$A17,СВЦЭМ!$B$33:$B$776,O$11)+'СЕТ СН'!$F$12+СВЦЭМ!$D$10+'СЕТ СН'!$F$6-'СЕТ СН'!$F$22</f>
        <v>713.73990521999997</v>
      </c>
      <c r="P17" s="36">
        <f>SUMIFS(СВЦЭМ!$C$33:$C$776,СВЦЭМ!$A$33:$A$776,$A17,СВЦЭМ!$B$33:$B$776,P$11)+'СЕТ СН'!$F$12+СВЦЭМ!$D$10+'СЕТ СН'!$F$6-'СЕТ СН'!$F$22</f>
        <v>726.32332323000003</v>
      </c>
      <c r="Q17" s="36">
        <f>SUMIFS(СВЦЭМ!$C$33:$C$776,СВЦЭМ!$A$33:$A$776,$A17,СВЦЭМ!$B$33:$B$776,Q$11)+'СЕТ СН'!$F$12+СВЦЭМ!$D$10+'СЕТ СН'!$F$6-'СЕТ СН'!$F$22</f>
        <v>713.27275750000001</v>
      </c>
      <c r="R17" s="36">
        <f>SUMIFS(СВЦЭМ!$C$33:$C$776,СВЦЭМ!$A$33:$A$776,$A17,СВЦЭМ!$B$33:$B$776,R$11)+'СЕТ СН'!$F$12+СВЦЭМ!$D$10+'СЕТ СН'!$F$6-'СЕТ СН'!$F$22</f>
        <v>661.72400158000005</v>
      </c>
      <c r="S17" s="36">
        <f>SUMIFS(СВЦЭМ!$C$33:$C$776,СВЦЭМ!$A$33:$A$776,$A17,СВЦЭМ!$B$33:$B$776,S$11)+'СЕТ СН'!$F$12+СВЦЭМ!$D$10+'СЕТ СН'!$F$6-'СЕТ СН'!$F$22</f>
        <v>666.76798405</v>
      </c>
      <c r="T17" s="36">
        <f>SUMIFS(СВЦЭМ!$C$33:$C$776,СВЦЭМ!$A$33:$A$776,$A17,СВЦЭМ!$B$33:$B$776,T$11)+'СЕТ СН'!$F$12+СВЦЭМ!$D$10+'СЕТ СН'!$F$6-'СЕТ СН'!$F$22</f>
        <v>653.91960701000005</v>
      </c>
      <c r="U17" s="36">
        <f>SUMIFS(СВЦЭМ!$C$33:$C$776,СВЦЭМ!$A$33:$A$776,$A17,СВЦЭМ!$B$33:$B$776,U$11)+'СЕТ СН'!$F$12+СВЦЭМ!$D$10+'СЕТ СН'!$F$6-'СЕТ СН'!$F$22</f>
        <v>640.81169318000002</v>
      </c>
      <c r="V17" s="36">
        <f>SUMIFS(СВЦЭМ!$C$33:$C$776,СВЦЭМ!$A$33:$A$776,$A17,СВЦЭМ!$B$33:$B$776,V$11)+'СЕТ СН'!$F$12+СВЦЭМ!$D$10+'СЕТ СН'!$F$6-'СЕТ СН'!$F$22</f>
        <v>653.72015627999997</v>
      </c>
      <c r="W17" s="36">
        <f>SUMIFS(СВЦЭМ!$C$33:$C$776,СВЦЭМ!$A$33:$A$776,$A17,СВЦЭМ!$B$33:$B$776,W$11)+'СЕТ СН'!$F$12+СВЦЭМ!$D$10+'СЕТ СН'!$F$6-'СЕТ СН'!$F$22</f>
        <v>661.74173616999997</v>
      </c>
      <c r="X17" s="36">
        <f>SUMIFS(СВЦЭМ!$C$33:$C$776,СВЦЭМ!$A$33:$A$776,$A17,СВЦЭМ!$B$33:$B$776,X$11)+'СЕТ СН'!$F$12+СВЦЭМ!$D$10+'СЕТ СН'!$F$6-'СЕТ СН'!$F$22</f>
        <v>655.83497117000002</v>
      </c>
      <c r="Y17" s="36">
        <f>SUMIFS(СВЦЭМ!$C$33:$C$776,СВЦЭМ!$A$33:$A$776,$A17,СВЦЭМ!$B$33:$B$776,Y$11)+'СЕТ СН'!$F$12+СВЦЭМ!$D$10+'СЕТ СН'!$F$6-'СЕТ СН'!$F$22</f>
        <v>688.29169890000003</v>
      </c>
    </row>
    <row r="18" spans="1:25" ht="15.75" x14ac:dyDescent="0.2">
      <c r="A18" s="35">
        <f t="shared" si="0"/>
        <v>43653</v>
      </c>
      <c r="B18" s="36">
        <f>SUMIFS(СВЦЭМ!$C$33:$C$776,СВЦЭМ!$A$33:$A$776,$A18,СВЦЭМ!$B$33:$B$776,B$11)+'СЕТ СН'!$F$12+СВЦЭМ!$D$10+'СЕТ СН'!$F$6-'СЕТ СН'!$F$22</f>
        <v>771.54344031000005</v>
      </c>
      <c r="C18" s="36">
        <f>SUMIFS(СВЦЭМ!$C$33:$C$776,СВЦЭМ!$A$33:$A$776,$A18,СВЦЭМ!$B$33:$B$776,C$11)+'СЕТ СН'!$F$12+СВЦЭМ!$D$10+'СЕТ СН'!$F$6-'СЕТ СН'!$F$22</f>
        <v>888.05285660000004</v>
      </c>
      <c r="D18" s="36">
        <f>SUMIFS(СВЦЭМ!$C$33:$C$776,СВЦЭМ!$A$33:$A$776,$A18,СВЦЭМ!$B$33:$B$776,D$11)+'СЕТ СН'!$F$12+СВЦЭМ!$D$10+'СЕТ СН'!$F$6-'СЕТ СН'!$F$22</f>
        <v>916.54259192999996</v>
      </c>
      <c r="E18" s="36">
        <f>SUMIFS(СВЦЭМ!$C$33:$C$776,СВЦЭМ!$A$33:$A$776,$A18,СВЦЭМ!$B$33:$B$776,E$11)+'СЕТ СН'!$F$12+СВЦЭМ!$D$10+'СЕТ СН'!$F$6-'СЕТ СН'!$F$22</f>
        <v>932.62850779999997</v>
      </c>
      <c r="F18" s="36">
        <f>SUMIFS(СВЦЭМ!$C$33:$C$776,СВЦЭМ!$A$33:$A$776,$A18,СВЦЭМ!$B$33:$B$776,F$11)+'СЕТ СН'!$F$12+СВЦЭМ!$D$10+'СЕТ СН'!$F$6-'СЕТ СН'!$F$22</f>
        <v>939.03244230999996</v>
      </c>
      <c r="G18" s="36">
        <f>SUMIFS(СВЦЭМ!$C$33:$C$776,СВЦЭМ!$A$33:$A$776,$A18,СВЦЭМ!$B$33:$B$776,G$11)+'СЕТ СН'!$F$12+СВЦЭМ!$D$10+'СЕТ СН'!$F$6-'СЕТ СН'!$F$22</f>
        <v>937.15021823999996</v>
      </c>
      <c r="H18" s="36">
        <f>SUMIFS(СВЦЭМ!$C$33:$C$776,СВЦЭМ!$A$33:$A$776,$A18,СВЦЭМ!$B$33:$B$776,H$11)+'СЕТ СН'!$F$12+СВЦЭМ!$D$10+'СЕТ СН'!$F$6-'СЕТ СН'!$F$22</f>
        <v>908.48430712000004</v>
      </c>
      <c r="I18" s="36">
        <f>SUMIFS(СВЦЭМ!$C$33:$C$776,СВЦЭМ!$A$33:$A$776,$A18,СВЦЭМ!$B$33:$B$776,I$11)+'СЕТ СН'!$F$12+СВЦЭМ!$D$10+'СЕТ СН'!$F$6-'СЕТ СН'!$F$22</f>
        <v>853.26612954000007</v>
      </c>
      <c r="J18" s="36">
        <f>SUMIFS(СВЦЭМ!$C$33:$C$776,СВЦЭМ!$A$33:$A$776,$A18,СВЦЭМ!$B$33:$B$776,J$11)+'СЕТ СН'!$F$12+СВЦЭМ!$D$10+'СЕТ СН'!$F$6-'СЕТ СН'!$F$22</f>
        <v>790.02797390000001</v>
      </c>
      <c r="K18" s="36">
        <f>SUMIFS(СВЦЭМ!$C$33:$C$776,СВЦЭМ!$A$33:$A$776,$A18,СВЦЭМ!$B$33:$B$776,K$11)+'СЕТ СН'!$F$12+СВЦЭМ!$D$10+'СЕТ СН'!$F$6-'СЕТ СН'!$F$22</f>
        <v>732.61797049000006</v>
      </c>
      <c r="L18" s="36">
        <f>SUMIFS(СВЦЭМ!$C$33:$C$776,СВЦЭМ!$A$33:$A$776,$A18,СВЦЭМ!$B$33:$B$776,L$11)+'СЕТ СН'!$F$12+СВЦЭМ!$D$10+'СЕТ СН'!$F$6-'СЕТ СН'!$F$22</f>
        <v>693.41299314000003</v>
      </c>
      <c r="M18" s="36">
        <f>SUMIFS(СВЦЭМ!$C$33:$C$776,СВЦЭМ!$A$33:$A$776,$A18,СВЦЭМ!$B$33:$B$776,M$11)+'СЕТ СН'!$F$12+СВЦЭМ!$D$10+'СЕТ СН'!$F$6-'СЕТ СН'!$F$22</f>
        <v>694.82830598999999</v>
      </c>
      <c r="N18" s="36">
        <f>SUMIFS(СВЦЭМ!$C$33:$C$776,СВЦЭМ!$A$33:$A$776,$A18,СВЦЭМ!$B$33:$B$776,N$11)+'СЕТ СН'!$F$12+СВЦЭМ!$D$10+'СЕТ СН'!$F$6-'СЕТ СН'!$F$22</f>
        <v>703.41118110000002</v>
      </c>
      <c r="O18" s="36">
        <f>SUMIFS(СВЦЭМ!$C$33:$C$776,СВЦЭМ!$A$33:$A$776,$A18,СВЦЭМ!$B$33:$B$776,O$11)+'СЕТ СН'!$F$12+СВЦЭМ!$D$10+'СЕТ СН'!$F$6-'СЕТ СН'!$F$22</f>
        <v>709.99490426</v>
      </c>
      <c r="P18" s="36">
        <f>SUMIFS(СВЦЭМ!$C$33:$C$776,СВЦЭМ!$A$33:$A$776,$A18,СВЦЭМ!$B$33:$B$776,P$11)+'СЕТ СН'!$F$12+СВЦЭМ!$D$10+'СЕТ СН'!$F$6-'СЕТ СН'!$F$22</f>
        <v>719.44854735000001</v>
      </c>
      <c r="Q18" s="36">
        <f>SUMIFS(СВЦЭМ!$C$33:$C$776,СВЦЭМ!$A$33:$A$776,$A18,СВЦЭМ!$B$33:$B$776,Q$11)+'СЕТ СН'!$F$12+СВЦЭМ!$D$10+'СЕТ СН'!$F$6-'СЕТ СН'!$F$22</f>
        <v>703.06360897000002</v>
      </c>
      <c r="R18" s="36">
        <f>SUMIFS(СВЦЭМ!$C$33:$C$776,СВЦЭМ!$A$33:$A$776,$A18,СВЦЭМ!$B$33:$B$776,R$11)+'СЕТ СН'!$F$12+СВЦЭМ!$D$10+'СЕТ СН'!$F$6-'СЕТ СН'!$F$22</f>
        <v>647.32042314</v>
      </c>
      <c r="S18" s="36">
        <f>SUMIFS(СВЦЭМ!$C$33:$C$776,СВЦЭМ!$A$33:$A$776,$A18,СВЦЭМ!$B$33:$B$776,S$11)+'СЕТ СН'!$F$12+СВЦЭМ!$D$10+'СЕТ СН'!$F$6-'СЕТ СН'!$F$22</f>
        <v>640.91786636999996</v>
      </c>
      <c r="T18" s="36">
        <f>SUMIFS(СВЦЭМ!$C$33:$C$776,СВЦЭМ!$A$33:$A$776,$A18,СВЦЭМ!$B$33:$B$776,T$11)+'СЕТ СН'!$F$12+СВЦЭМ!$D$10+'СЕТ СН'!$F$6-'СЕТ СН'!$F$22</f>
        <v>636.76371848999997</v>
      </c>
      <c r="U18" s="36">
        <f>SUMIFS(СВЦЭМ!$C$33:$C$776,СВЦЭМ!$A$33:$A$776,$A18,СВЦЭМ!$B$33:$B$776,U$11)+'СЕТ СН'!$F$12+СВЦЭМ!$D$10+'СЕТ СН'!$F$6-'СЕТ СН'!$F$22</f>
        <v>628.99528397999995</v>
      </c>
      <c r="V18" s="36">
        <f>SUMIFS(СВЦЭМ!$C$33:$C$776,СВЦЭМ!$A$33:$A$776,$A18,СВЦЭМ!$B$33:$B$776,V$11)+'СЕТ СН'!$F$12+СВЦЭМ!$D$10+'СЕТ СН'!$F$6-'СЕТ СН'!$F$22</f>
        <v>634.94404373999998</v>
      </c>
      <c r="W18" s="36">
        <f>SUMIFS(СВЦЭМ!$C$33:$C$776,СВЦЭМ!$A$33:$A$776,$A18,СВЦЭМ!$B$33:$B$776,W$11)+'СЕТ СН'!$F$12+СВЦЭМ!$D$10+'СЕТ СН'!$F$6-'СЕТ СН'!$F$22</f>
        <v>623.31330668999999</v>
      </c>
      <c r="X18" s="36">
        <f>SUMIFS(СВЦЭМ!$C$33:$C$776,СВЦЭМ!$A$33:$A$776,$A18,СВЦЭМ!$B$33:$B$776,X$11)+'СЕТ СН'!$F$12+СВЦЭМ!$D$10+'СЕТ СН'!$F$6-'СЕТ СН'!$F$22</f>
        <v>635.69246957000007</v>
      </c>
      <c r="Y18" s="36">
        <f>SUMIFS(СВЦЭМ!$C$33:$C$776,СВЦЭМ!$A$33:$A$776,$A18,СВЦЭМ!$B$33:$B$776,Y$11)+'СЕТ СН'!$F$12+СВЦЭМ!$D$10+'СЕТ СН'!$F$6-'СЕТ СН'!$F$22</f>
        <v>670.92000718999998</v>
      </c>
    </row>
    <row r="19" spans="1:25" ht="15.75" x14ac:dyDescent="0.2">
      <c r="A19" s="35">
        <f t="shared" si="0"/>
        <v>43654</v>
      </c>
      <c r="B19" s="36">
        <f>SUMIFS(СВЦЭМ!$C$33:$C$776,СВЦЭМ!$A$33:$A$776,$A19,СВЦЭМ!$B$33:$B$776,B$11)+'СЕТ СН'!$F$12+СВЦЭМ!$D$10+'СЕТ СН'!$F$6-'СЕТ СН'!$F$22</f>
        <v>768.80636017000006</v>
      </c>
      <c r="C19" s="36">
        <f>SUMIFS(СВЦЭМ!$C$33:$C$776,СВЦЭМ!$A$33:$A$776,$A19,СВЦЭМ!$B$33:$B$776,C$11)+'СЕТ СН'!$F$12+СВЦЭМ!$D$10+'СЕТ СН'!$F$6-'СЕТ СН'!$F$22</f>
        <v>868.42769549000002</v>
      </c>
      <c r="D19" s="36">
        <f>SUMIFS(СВЦЭМ!$C$33:$C$776,СВЦЭМ!$A$33:$A$776,$A19,СВЦЭМ!$B$33:$B$776,D$11)+'СЕТ СН'!$F$12+СВЦЭМ!$D$10+'СЕТ СН'!$F$6-'СЕТ СН'!$F$22</f>
        <v>899.13178594999999</v>
      </c>
      <c r="E19" s="36">
        <f>SUMIFS(СВЦЭМ!$C$33:$C$776,СВЦЭМ!$A$33:$A$776,$A19,СВЦЭМ!$B$33:$B$776,E$11)+'СЕТ СН'!$F$12+СВЦЭМ!$D$10+'СЕТ СН'!$F$6-'СЕТ СН'!$F$22</f>
        <v>919.02459142999999</v>
      </c>
      <c r="F19" s="36">
        <f>SUMIFS(СВЦЭМ!$C$33:$C$776,СВЦЭМ!$A$33:$A$776,$A19,СВЦЭМ!$B$33:$B$776,F$11)+'СЕТ СН'!$F$12+СВЦЭМ!$D$10+'СЕТ СН'!$F$6-'СЕТ СН'!$F$22</f>
        <v>922.28094758999998</v>
      </c>
      <c r="G19" s="36">
        <f>SUMIFS(СВЦЭМ!$C$33:$C$776,СВЦЭМ!$A$33:$A$776,$A19,СВЦЭМ!$B$33:$B$776,G$11)+'СЕТ СН'!$F$12+СВЦЭМ!$D$10+'СЕТ СН'!$F$6-'СЕТ СН'!$F$22</f>
        <v>905.63313487000005</v>
      </c>
      <c r="H19" s="36">
        <f>SUMIFS(СВЦЭМ!$C$33:$C$776,СВЦЭМ!$A$33:$A$776,$A19,СВЦЭМ!$B$33:$B$776,H$11)+'СЕТ СН'!$F$12+СВЦЭМ!$D$10+'СЕТ СН'!$F$6-'СЕТ СН'!$F$22</f>
        <v>854.04381898999998</v>
      </c>
      <c r="I19" s="36">
        <f>SUMIFS(СВЦЭМ!$C$33:$C$776,СВЦЭМ!$A$33:$A$776,$A19,СВЦЭМ!$B$33:$B$776,I$11)+'СЕТ СН'!$F$12+СВЦЭМ!$D$10+'СЕТ СН'!$F$6-'СЕТ СН'!$F$22</f>
        <v>815.18900530999997</v>
      </c>
      <c r="J19" s="36">
        <f>SUMIFS(СВЦЭМ!$C$33:$C$776,СВЦЭМ!$A$33:$A$776,$A19,СВЦЭМ!$B$33:$B$776,J$11)+'СЕТ СН'!$F$12+СВЦЭМ!$D$10+'СЕТ СН'!$F$6-'СЕТ СН'!$F$22</f>
        <v>801.05109426000001</v>
      </c>
      <c r="K19" s="36">
        <f>SUMIFS(СВЦЭМ!$C$33:$C$776,СВЦЭМ!$A$33:$A$776,$A19,СВЦЭМ!$B$33:$B$776,K$11)+'СЕТ СН'!$F$12+СВЦЭМ!$D$10+'СЕТ СН'!$F$6-'СЕТ СН'!$F$22</f>
        <v>800.00008485000001</v>
      </c>
      <c r="L19" s="36">
        <f>SUMIFS(СВЦЭМ!$C$33:$C$776,СВЦЭМ!$A$33:$A$776,$A19,СВЦЭМ!$B$33:$B$776,L$11)+'СЕТ СН'!$F$12+СВЦЭМ!$D$10+'СЕТ СН'!$F$6-'СЕТ СН'!$F$22</f>
        <v>795.38683389000005</v>
      </c>
      <c r="M19" s="36">
        <f>SUMIFS(СВЦЭМ!$C$33:$C$776,СВЦЭМ!$A$33:$A$776,$A19,СВЦЭМ!$B$33:$B$776,M$11)+'СЕТ СН'!$F$12+СВЦЭМ!$D$10+'СЕТ СН'!$F$6-'СЕТ СН'!$F$22</f>
        <v>763.84175876000006</v>
      </c>
      <c r="N19" s="36">
        <f>SUMIFS(СВЦЭМ!$C$33:$C$776,СВЦЭМ!$A$33:$A$776,$A19,СВЦЭМ!$B$33:$B$776,N$11)+'СЕТ СН'!$F$12+СВЦЭМ!$D$10+'СЕТ СН'!$F$6-'СЕТ СН'!$F$22</f>
        <v>764.12048533000007</v>
      </c>
      <c r="O19" s="36">
        <f>SUMIFS(СВЦЭМ!$C$33:$C$776,СВЦЭМ!$A$33:$A$776,$A19,СВЦЭМ!$B$33:$B$776,O$11)+'СЕТ СН'!$F$12+СВЦЭМ!$D$10+'СЕТ СН'!$F$6-'СЕТ СН'!$F$22</f>
        <v>759.33180623999999</v>
      </c>
      <c r="P19" s="36">
        <f>SUMIFS(СВЦЭМ!$C$33:$C$776,СВЦЭМ!$A$33:$A$776,$A19,СВЦЭМ!$B$33:$B$776,P$11)+'СЕТ СН'!$F$12+СВЦЭМ!$D$10+'СЕТ СН'!$F$6-'СЕТ СН'!$F$22</f>
        <v>717.87130020999996</v>
      </c>
      <c r="Q19" s="36">
        <f>SUMIFS(СВЦЭМ!$C$33:$C$776,СВЦЭМ!$A$33:$A$776,$A19,СВЦЭМ!$B$33:$B$776,Q$11)+'СЕТ СН'!$F$12+СВЦЭМ!$D$10+'СЕТ СН'!$F$6-'СЕТ СН'!$F$22</f>
        <v>694.22356204000005</v>
      </c>
      <c r="R19" s="36">
        <f>SUMIFS(СВЦЭМ!$C$33:$C$776,СВЦЭМ!$A$33:$A$776,$A19,СВЦЭМ!$B$33:$B$776,R$11)+'СЕТ СН'!$F$12+СВЦЭМ!$D$10+'СЕТ СН'!$F$6-'СЕТ СН'!$F$22</f>
        <v>652.48127898999996</v>
      </c>
      <c r="S19" s="36">
        <f>SUMIFS(СВЦЭМ!$C$33:$C$776,СВЦЭМ!$A$33:$A$776,$A19,СВЦЭМ!$B$33:$B$776,S$11)+'СЕТ СН'!$F$12+СВЦЭМ!$D$10+'СЕТ СН'!$F$6-'СЕТ СН'!$F$22</f>
        <v>661.30252068000004</v>
      </c>
      <c r="T19" s="36">
        <f>SUMIFS(СВЦЭМ!$C$33:$C$776,СВЦЭМ!$A$33:$A$776,$A19,СВЦЭМ!$B$33:$B$776,T$11)+'СЕТ СН'!$F$12+СВЦЭМ!$D$10+'СЕТ СН'!$F$6-'СЕТ СН'!$F$22</f>
        <v>662.27506904000006</v>
      </c>
      <c r="U19" s="36">
        <f>SUMIFS(СВЦЭМ!$C$33:$C$776,СВЦЭМ!$A$33:$A$776,$A19,СВЦЭМ!$B$33:$B$776,U$11)+'СЕТ СН'!$F$12+СВЦЭМ!$D$10+'СЕТ СН'!$F$6-'СЕТ СН'!$F$22</f>
        <v>654.21569743999999</v>
      </c>
      <c r="V19" s="36">
        <f>SUMIFS(СВЦЭМ!$C$33:$C$776,СВЦЭМ!$A$33:$A$776,$A19,СВЦЭМ!$B$33:$B$776,V$11)+'СЕТ СН'!$F$12+СВЦЭМ!$D$10+'СЕТ СН'!$F$6-'СЕТ СН'!$F$22</f>
        <v>678.52198109000005</v>
      </c>
      <c r="W19" s="36">
        <f>SUMIFS(СВЦЭМ!$C$33:$C$776,СВЦЭМ!$A$33:$A$776,$A19,СВЦЭМ!$B$33:$B$776,W$11)+'СЕТ СН'!$F$12+СВЦЭМ!$D$10+'СЕТ СН'!$F$6-'СЕТ СН'!$F$22</f>
        <v>703.32083853999995</v>
      </c>
      <c r="X19" s="36">
        <f>SUMIFS(СВЦЭМ!$C$33:$C$776,СВЦЭМ!$A$33:$A$776,$A19,СВЦЭМ!$B$33:$B$776,X$11)+'СЕТ СН'!$F$12+СВЦЭМ!$D$10+'СЕТ СН'!$F$6-'СЕТ СН'!$F$22</f>
        <v>713.07157366000001</v>
      </c>
      <c r="Y19" s="36">
        <f>SUMIFS(СВЦЭМ!$C$33:$C$776,СВЦЭМ!$A$33:$A$776,$A19,СВЦЭМ!$B$33:$B$776,Y$11)+'СЕТ СН'!$F$12+СВЦЭМ!$D$10+'СЕТ СН'!$F$6-'СЕТ СН'!$F$22</f>
        <v>737.96790751000003</v>
      </c>
    </row>
    <row r="20" spans="1:25" ht="15.75" x14ac:dyDescent="0.2">
      <c r="A20" s="35">
        <f t="shared" si="0"/>
        <v>43655</v>
      </c>
      <c r="B20" s="36">
        <f>SUMIFS(СВЦЭМ!$C$33:$C$776,СВЦЭМ!$A$33:$A$776,$A20,СВЦЭМ!$B$33:$B$776,B$11)+'СЕТ СН'!$F$12+СВЦЭМ!$D$10+'СЕТ СН'!$F$6-'СЕТ СН'!$F$22</f>
        <v>815.31397572000003</v>
      </c>
      <c r="C20" s="36">
        <f>SUMIFS(СВЦЭМ!$C$33:$C$776,СВЦЭМ!$A$33:$A$776,$A20,СВЦЭМ!$B$33:$B$776,C$11)+'СЕТ СН'!$F$12+СВЦЭМ!$D$10+'СЕТ СН'!$F$6-'СЕТ СН'!$F$22</f>
        <v>842.57390158999999</v>
      </c>
      <c r="D20" s="36">
        <f>SUMIFS(СВЦЭМ!$C$33:$C$776,СВЦЭМ!$A$33:$A$776,$A20,СВЦЭМ!$B$33:$B$776,D$11)+'СЕТ СН'!$F$12+СВЦЭМ!$D$10+'СЕТ СН'!$F$6-'СЕТ СН'!$F$22</f>
        <v>870.17450234</v>
      </c>
      <c r="E20" s="36">
        <f>SUMIFS(СВЦЭМ!$C$33:$C$776,СВЦЭМ!$A$33:$A$776,$A20,СВЦЭМ!$B$33:$B$776,E$11)+'СЕТ СН'!$F$12+СВЦЭМ!$D$10+'СЕТ СН'!$F$6-'СЕТ СН'!$F$22</f>
        <v>889.92556855999999</v>
      </c>
      <c r="F20" s="36">
        <f>SUMIFS(СВЦЭМ!$C$33:$C$776,СВЦЭМ!$A$33:$A$776,$A20,СВЦЭМ!$B$33:$B$776,F$11)+'СЕТ СН'!$F$12+СВЦЭМ!$D$10+'СЕТ СН'!$F$6-'СЕТ СН'!$F$22</f>
        <v>878.49800667</v>
      </c>
      <c r="G20" s="36">
        <f>SUMIFS(СВЦЭМ!$C$33:$C$776,СВЦЭМ!$A$33:$A$776,$A20,СВЦЭМ!$B$33:$B$776,G$11)+'СЕТ СН'!$F$12+СВЦЭМ!$D$10+'СЕТ СН'!$F$6-'СЕТ СН'!$F$22</f>
        <v>872.55476692000002</v>
      </c>
      <c r="H20" s="36">
        <f>SUMIFS(СВЦЭМ!$C$33:$C$776,СВЦЭМ!$A$33:$A$776,$A20,СВЦЭМ!$B$33:$B$776,H$11)+'СЕТ СН'!$F$12+СВЦЭМ!$D$10+'СЕТ СН'!$F$6-'СЕТ СН'!$F$22</f>
        <v>827.84940583000002</v>
      </c>
      <c r="I20" s="36">
        <f>SUMIFS(СВЦЭМ!$C$33:$C$776,СВЦЭМ!$A$33:$A$776,$A20,СВЦЭМ!$B$33:$B$776,I$11)+'СЕТ СН'!$F$12+СВЦЭМ!$D$10+'СЕТ СН'!$F$6-'СЕТ СН'!$F$22</f>
        <v>804.41736832000004</v>
      </c>
      <c r="J20" s="36">
        <f>SUMIFS(СВЦЭМ!$C$33:$C$776,СВЦЭМ!$A$33:$A$776,$A20,СВЦЭМ!$B$33:$B$776,J$11)+'СЕТ СН'!$F$12+СВЦЭМ!$D$10+'СЕТ СН'!$F$6-'СЕТ СН'!$F$22</f>
        <v>775.57250838000004</v>
      </c>
      <c r="K20" s="36">
        <f>SUMIFS(СВЦЭМ!$C$33:$C$776,СВЦЭМ!$A$33:$A$776,$A20,СВЦЭМ!$B$33:$B$776,K$11)+'СЕТ СН'!$F$12+СВЦЭМ!$D$10+'СЕТ СН'!$F$6-'СЕТ СН'!$F$22</f>
        <v>756.77412930000003</v>
      </c>
      <c r="L20" s="36">
        <f>SUMIFS(СВЦЭМ!$C$33:$C$776,СВЦЭМ!$A$33:$A$776,$A20,СВЦЭМ!$B$33:$B$776,L$11)+'СЕТ СН'!$F$12+СВЦЭМ!$D$10+'СЕТ СН'!$F$6-'СЕТ СН'!$F$22</f>
        <v>757.68721615000004</v>
      </c>
      <c r="M20" s="36">
        <f>SUMIFS(СВЦЭМ!$C$33:$C$776,СВЦЭМ!$A$33:$A$776,$A20,СВЦЭМ!$B$33:$B$776,M$11)+'СЕТ СН'!$F$12+СВЦЭМ!$D$10+'СЕТ СН'!$F$6-'СЕТ СН'!$F$22</f>
        <v>751.76747480000006</v>
      </c>
      <c r="N20" s="36">
        <f>SUMIFS(СВЦЭМ!$C$33:$C$776,СВЦЭМ!$A$33:$A$776,$A20,СВЦЭМ!$B$33:$B$776,N$11)+'СЕТ СН'!$F$12+СВЦЭМ!$D$10+'СЕТ СН'!$F$6-'СЕТ СН'!$F$22</f>
        <v>753.27942868000002</v>
      </c>
      <c r="O20" s="36">
        <f>SUMIFS(СВЦЭМ!$C$33:$C$776,СВЦЭМ!$A$33:$A$776,$A20,СВЦЭМ!$B$33:$B$776,O$11)+'СЕТ СН'!$F$12+СВЦЭМ!$D$10+'СЕТ СН'!$F$6-'СЕТ СН'!$F$22</f>
        <v>752.35759451000001</v>
      </c>
      <c r="P20" s="36">
        <f>SUMIFS(СВЦЭМ!$C$33:$C$776,СВЦЭМ!$A$33:$A$776,$A20,СВЦЭМ!$B$33:$B$776,P$11)+'СЕТ СН'!$F$12+СВЦЭМ!$D$10+'СЕТ СН'!$F$6-'СЕТ СН'!$F$22</f>
        <v>756.96016924000003</v>
      </c>
      <c r="Q20" s="36">
        <f>SUMIFS(СВЦЭМ!$C$33:$C$776,СВЦЭМ!$A$33:$A$776,$A20,СВЦЭМ!$B$33:$B$776,Q$11)+'СЕТ СН'!$F$12+СВЦЭМ!$D$10+'СЕТ СН'!$F$6-'СЕТ СН'!$F$22</f>
        <v>774.75640622000003</v>
      </c>
      <c r="R20" s="36">
        <f>SUMIFS(СВЦЭМ!$C$33:$C$776,СВЦЭМ!$A$33:$A$776,$A20,СВЦЭМ!$B$33:$B$776,R$11)+'СЕТ СН'!$F$12+СВЦЭМ!$D$10+'СЕТ СН'!$F$6-'СЕТ СН'!$F$22</f>
        <v>742.67682803000002</v>
      </c>
      <c r="S20" s="36">
        <f>SUMIFS(СВЦЭМ!$C$33:$C$776,СВЦЭМ!$A$33:$A$776,$A20,СВЦЭМ!$B$33:$B$776,S$11)+'СЕТ СН'!$F$12+СВЦЭМ!$D$10+'СЕТ СН'!$F$6-'СЕТ СН'!$F$22</f>
        <v>708.02253658999996</v>
      </c>
      <c r="T20" s="36">
        <f>SUMIFS(СВЦЭМ!$C$33:$C$776,СВЦЭМ!$A$33:$A$776,$A20,СВЦЭМ!$B$33:$B$776,T$11)+'СЕТ СН'!$F$12+СВЦЭМ!$D$10+'СЕТ СН'!$F$6-'СЕТ СН'!$F$22</f>
        <v>707.92633009999997</v>
      </c>
      <c r="U20" s="36">
        <f>SUMIFS(СВЦЭМ!$C$33:$C$776,СВЦЭМ!$A$33:$A$776,$A20,СВЦЭМ!$B$33:$B$776,U$11)+'СЕТ СН'!$F$12+СВЦЭМ!$D$10+'СЕТ СН'!$F$6-'СЕТ СН'!$F$22</f>
        <v>703.75497733999998</v>
      </c>
      <c r="V20" s="36">
        <f>SUMIFS(СВЦЭМ!$C$33:$C$776,СВЦЭМ!$A$33:$A$776,$A20,СВЦЭМ!$B$33:$B$776,V$11)+'СЕТ СН'!$F$12+СВЦЭМ!$D$10+'СЕТ СН'!$F$6-'СЕТ СН'!$F$22</f>
        <v>700.48391758000002</v>
      </c>
      <c r="W20" s="36">
        <f>SUMIFS(СВЦЭМ!$C$33:$C$776,СВЦЭМ!$A$33:$A$776,$A20,СВЦЭМ!$B$33:$B$776,W$11)+'СЕТ СН'!$F$12+СВЦЭМ!$D$10+'СЕТ СН'!$F$6-'СЕТ СН'!$F$22</f>
        <v>674.40665116000002</v>
      </c>
      <c r="X20" s="36">
        <f>SUMIFS(СВЦЭМ!$C$33:$C$776,СВЦЭМ!$A$33:$A$776,$A20,СВЦЭМ!$B$33:$B$776,X$11)+'СЕТ СН'!$F$12+СВЦЭМ!$D$10+'СЕТ СН'!$F$6-'СЕТ СН'!$F$22</f>
        <v>691.25267500999996</v>
      </c>
      <c r="Y20" s="36">
        <f>SUMIFS(СВЦЭМ!$C$33:$C$776,СВЦЭМ!$A$33:$A$776,$A20,СВЦЭМ!$B$33:$B$776,Y$11)+'СЕТ СН'!$F$12+СВЦЭМ!$D$10+'СЕТ СН'!$F$6-'СЕТ СН'!$F$22</f>
        <v>758.47575223000001</v>
      </c>
    </row>
    <row r="21" spans="1:25" ht="15.75" x14ac:dyDescent="0.2">
      <c r="A21" s="35">
        <f t="shared" si="0"/>
        <v>43656</v>
      </c>
      <c r="B21" s="36">
        <f>SUMIFS(СВЦЭМ!$C$33:$C$776,СВЦЭМ!$A$33:$A$776,$A21,СВЦЭМ!$B$33:$B$776,B$11)+'СЕТ СН'!$F$12+СВЦЭМ!$D$10+'СЕТ СН'!$F$6-'СЕТ СН'!$F$22</f>
        <v>826.57027030999996</v>
      </c>
      <c r="C21" s="36">
        <f>SUMIFS(СВЦЭМ!$C$33:$C$776,СВЦЭМ!$A$33:$A$776,$A21,СВЦЭМ!$B$33:$B$776,C$11)+'СЕТ СН'!$F$12+СВЦЭМ!$D$10+'СЕТ СН'!$F$6-'СЕТ СН'!$F$22</f>
        <v>859.51673702000005</v>
      </c>
      <c r="D21" s="36">
        <f>SUMIFS(СВЦЭМ!$C$33:$C$776,СВЦЭМ!$A$33:$A$776,$A21,СВЦЭМ!$B$33:$B$776,D$11)+'СЕТ СН'!$F$12+СВЦЭМ!$D$10+'СЕТ СН'!$F$6-'СЕТ СН'!$F$22</f>
        <v>873.29877253000006</v>
      </c>
      <c r="E21" s="36">
        <f>SUMIFS(СВЦЭМ!$C$33:$C$776,СВЦЭМ!$A$33:$A$776,$A21,СВЦЭМ!$B$33:$B$776,E$11)+'СЕТ СН'!$F$12+СВЦЭМ!$D$10+'СЕТ СН'!$F$6-'СЕТ СН'!$F$22</f>
        <v>890.40371485000003</v>
      </c>
      <c r="F21" s="36">
        <f>SUMIFS(СВЦЭМ!$C$33:$C$776,СВЦЭМ!$A$33:$A$776,$A21,СВЦЭМ!$B$33:$B$776,F$11)+'СЕТ СН'!$F$12+СВЦЭМ!$D$10+'СЕТ СН'!$F$6-'СЕТ СН'!$F$22</f>
        <v>879.22887229000003</v>
      </c>
      <c r="G21" s="36">
        <f>SUMIFS(СВЦЭМ!$C$33:$C$776,СВЦЭМ!$A$33:$A$776,$A21,СВЦЭМ!$B$33:$B$776,G$11)+'СЕТ СН'!$F$12+СВЦЭМ!$D$10+'СЕТ СН'!$F$6-'СЕТ СН'!$F$22</f>
        <v>888.62714445999995</v>
      </c>
      <c r="H21" s="36">
        <f>SUMIFS(СВЦЭМ!$C$33:$C$776,СВЦЭМ!$A$33:$A$776,$A21,СВЦЭМ!$B$33:$B$776,H$11)+'СЕТ СН'!$F$12+СВЦЭМ!$D$10+'СЕТ СН'!$F$6-'СЕТ СН'!$F$22</f>
        <v>857.68893727</v>
      </c>
      <c r="I21" s="36">
        <f>SUMIFS(СВЦЭМ!$C$33:$C$776,СВЦЭМ!$A$33:$A$776,$A21,СВЦЭМ!$B$33:$B$776,I$11)+'СЕТ СН'!$F$12+СВЦЭМ!$D$10+'СЕТ СН'!$F$6-'СЕТ СН'!$F$22</f>
        <v>819.98480139000003</v>
      </c>
      <c r="J21" s="36">
        <f>SUMIFS(СВЦЭМ!$C$33:$C$776,СВЦЭМ!$A$33:$A$776,$A21,СВЦЭМ!$B$33:$B$776,J$11)+'СЕТ СН'!$F$12+СВЦЭМ!$D$10+'СЕТ СН'!$F$6-'СЕТ СН'!$F$22</f>
        <v>802.17366657000002</v>
      </c>
      <c r="K21" s="36">
        <f>SUMIFS(СВЦЭМ!$C$33:$C$776,СВЦЭМ!$A$33:$A$776,$A21,СВЦЭМ!$B$33:$B$776,K$11)+'СЕТ СН'!$F$12+СВЦЭМ!$D$10+'СЕТ СН'!$F$6-'СЕТ СН'!$F$22</f>
        <v>789.99161027000002</v>
      </c>
      <c r="L21" s="36">
        <f>SUMIFS(СВЦЭМ!$C$33:$C$776,СВЦЭМ!$A$33:$A$776,$A21,СВЦЭМ!$B$33:$B$776,L$11)+'СЕТ СН'!$F$12+СВЦЭМ!$D$10+'СЕТ СН'!$F$6-'СЕТ СН'!$F$22</f>
        <v>784.24122844999999</v>
      </c>
      <c r="M21" s="36">
        <f>SUMIFS(СВЦЭМ!$C$33:$C$776,СВЦЭМ!$A$33:$A$776,$A21,СВЦЭМ!$B$33:$B$776,M$11)+'СЕТ СН'!$F$12+СВЦЭМ!$D$10+'СЕТ СН'!$F$6-'СЕТ СН'!$F$22</f>
        <v>765.90248829999996</v>
      </c>
      <c r="N21" s="36">
        <f>SUMIFS(СВЦЭМ!$C$33:$C$776,СВЦЭМ!$A$33:$A$776,$A21,СВЦЭМ!$B$33:$B$776,N$11)+'СЕТ СН'!$F$12+СВЦЭМ!$D$10+'СЕТ СН'!$F$6-'СЕТ СН'!$F$22</f>
        <v>763.32150906000004</v>
      </c>
      <c r="O21" s="36">
        <f>SUMIFS(СВЦЭМ!$C$33:$C$776,СВЦЭМ!$A$33:$A$776,$A21,СВЦЭМ!$B$33:$B$776,O$11)+'СЕТ СН'!$F$12+СВЦЭМ!$D$10+'СЕТ СН'!$F$6-'СЕТ СН'!$F$22</f>
        <v>763.26917533000005</v>
      </c>
      <c r="P21" s="36">
        <f>SUMIFS(СВЦЭМ!$C$33:$C$776,СВЦЭМ!$A$33:$A$776,$A21,СВЦЭМ!$B$33:$B$776,P$11)+'СЕТ СН'!$F$12+СВЦЭМ!$D$10+'СЕТ СН'!$F$6-'СЕТ СН'!$F$22</f>
        <v>755.67045371999995</v>
      </c>
      <c r="Q21" s="36">
        <f>SUMIFS(СВЦЭМ!$C$33:$C$776,СВЦЭМ!$A$33:$A$776,$A21,СВЦЭМ!$B$33:$B$776,Q$11)+'СЕТ СН'!$F$12+СВЦЭМ!$D$10+'СЕТ СН'!$F$6-'СЕТ СН'!$F$22</f>
        <v>763.64648752000005</v>
      </c>
      <c r="R21" s="36">
        <f>SUMIFS(СВЦЭМ!$C$33:$C$776,СВЦЭМ!$A$33:$A$776,$A21,СВЦЭМ!$B$33:$B$776,R$11)+'СЕТ СН'!$F$12+СВЦЭМ!$D$10+'СЕТ СН'!$F$6-'СЕТ СН'!$F$22</f>
        <v>716.05321850999997</v>
      </c>
      <c r="S21" s="36">
        <f>SUMIFS(СВЦЭМ!$C$33:$C$776,СВЦЭМ!$A$33:$A$776,$A21,СВЦЭМ!$B$33:$B$776,S$11)+'СЕТ СН'!$F$12+СВЦЭМ!$D$10+'СЕТ СН'!$F$6-'СЕТ СН'!$F$22</f>
        <v>697.75316268999995</v>
      </c>
      <c r="T21" s="36">
        <f>SUMIFS(СВЦЭМ!$C$33:$C$776,СВЦЭМ!$A$33:$A$776,$A21,СВЦЭМ!$B$33:$B$776,T$11)+'СЕТ СН'!$F$12+СВЦЭМ!$D$10+'СЕТ СН'!$F$6-'СЕТ СН'!$F$22</f>
        <v>697.15306424000005</v>
      </c>
      <c r="U21" s="36">
        <f>SUMIFS(СВЦЭМ!$C$33:$C$776,СВЦЭМ!$A$33:$A$776,$A21,СВЦЭМ!$B$33:$B$776,U$11)+'СЕТ СН'!$F$12+СВЦЭМ!$D$10+'СЕТ СН'!$F$6-'СЕТ СН'!$F$22</f>
        <v>688.80437254000003</v>
      </c>
      <c r="V21" s="36">
        <f>SUMIFS(СВЦЭМ!$C$33:$C$776,СВЦЭМ!$A$33:$A$776,$A21,СВЦЭМ!$B$33:$B$776,V$11)+'СЕТ СН'!$F$12+СВЦЭМ!$D$10+'СЕТ СН'!$F$6-'СЕТ СН'!$F$22</f>
        <v>691.8554666</v>
      </c>
      <c r="W21" s="36">
        <f>SUMIFS(СВЦЭМ!$C$33:$C$776,СВЦЭМ!$A$33:$A$776,$A21,СВЦЭМ!$B$33:$B$776,W$11)+'СЕТ СН'!$F$12+СВЦЭМ!$D$10+'СЕТ СН'!$F$6-'СЕТ СН'!$F$22</f>
        <v>676.22658135000006</v>
      </c>
      <c r="X21" s="36">
        <f>SUMIFS(СВЦЭМ!$C$33:$C$776,СВЦЭМ!$A$33:$A$776,$A21,СВЦЭМ!$B$33:$B$776,X$11)+'СЕТ СН'!$F$12+СВЦЭМ!$D$10+'СЕТ СН'!$F$6-'СЕТ СН'!$F$22</f>
        <v>681.38638302000004</v>
      </c>
      <c r="Y21" s="36">
        <f>SUMIFS(СВЦЭМ!$C$33:$C$776,СВЦЭМ!$A$33:$A$776,$A21,СВЦЭМ!$B$33:$B$776,Y$11)+'СЕТ СН'!$F$12+СВЦЭМ!$D$10+'СЕТ СН'!$F$6-'СЕТ СН'!$F$22</f>
        <v>769.60688759000004</v>
      </c>
    </row>
    <row r="22" spans="1:25" ht="15.75" x14ac:dyDescent="0.2">
      <c r="A22" s="35">
        <f t="shared" si="0"/>
        <v>43657</v>
      </c>
      <c r="B22" s="36">
        <f>SUMIFS(СВЦЭМ!$C$33:$C$776,СВЦЭМ!$A$33:$A$776,$A22,СВЦЭМ!$B$33:$B$776,B$11)+'СЕТ СН'!$F$12+СВЦЭМ!$D$10+'СЕТ СН'!$F$6-'СЕТ СН'!$F$22</f>
        <v>825.55406643000003</v>
      </c>
      <c r="C22" s="36">
        <f>SUMIFS(СВЦЭМ!$C$33:$C$776,СВЦЭМ!$A$33:$A$776,$A22,СВЦЭМ!$B$33:$B$776,C$11)+'СЕТ СН'!$F$12+СВЦЭМ!$D$10+'СЕТ СН'!$F$6-'СЕТ СН'!$F$22</f>
        <v>866.04798670000002</v>
      </c>
      <c r="D22" s="36">
        <f>SUMIFS(СВЦЭМ!$C$33:$C$776,СВЦЭМ!$A$33:$A$776,$A22,СВЦЭМ!$B$33:$B$776,D$11)+'СЕТ СН'!$F$12+СВЦЭМ!$D$10+'СЕТ СН'!$F$6-'СЕТ СН'!$F$22</f>
        <v>883.53431386</v>
      </c>
      <c r="E22" s="36">
        <f>SUMIFS(СВЦЭМ!$C$33:$C$776,СВЦЭМ!$A$33:$A$776,$A22,СВЦЭМ!$B$33:$B$776,E$11)+'СЕТ СН'!$F$12+СВЦЭМ!$D$10+'СЕТ СН'!$F$6-'СЕТ СН'!$F$22</f>
        <v>909.20903964000001</v>
      </c>
      <c r="F22" s="36">
        <f>SUMIFS(СВЦЭМ!$C$33:$C$776,СВЦЭМ!$A$33:$A$776,$A22,СВЦЭМ!$B$33:$B$776,F$11)+'СЕТ СН'!$F$12+СВЦЭМ!$D$10+'СЕТ СН'!$F$6-'СЕТ СН'!$F$22</f>
        <v>909.28227193999999</v>
      </c>
      <c r="G22" s="36">
        <f>SUMIFS(СВЦЭМ!$C$33:$C$776,СВЦЭМ!$A$33:$A$776,$A22,СВЦЭМ!$B$33:$B$776,G$11)+'СЕТ СН'!$F$12+СВЦЭМ!$D$10+'СЕТ СН'!$F$6-'СЕТ СН'!$F$22</f>
        <v>899.83657672000004</v>
      </c>
      <c r="H22" s="36">
        <f>SUMIFS(СВЦЭМ!$C$33:$C$776,СВЦЭМ!$A$33:$A$776,$A22,СВЦЭМ!$B$33:$B$776,H$11)+'СЕТ СН'!$F$12+СВЦЭМ!$D$10+'СЕТ СН'!$F$6-'СЕТ СН'!$F$22</f>
        <v>844.31863320000002</v>
      </c>
      <c r="I22" s="36">
        <f>SUMIFS(СВЦЭМ!$C$33:$C$776,СВЦЭМ!$A$33:$A$776,$A22,СВЦЭМ!$B$33:$B$776,I$11)+'СЕТ СН'!$F$12+СВЦЭМ!$D$10+'СЕТ СН'!$F$6-'СЕТ СН'!$F$22</f>
        <v>821.45853965000003</v>
      </c>
      <c r="J22" s="36">
        <f>SUMIFS(СВЦЭМ!$C$33:$C$776,СВЦЭМ!$A$33:$A$776,$A22,СВЦЭМ!$B$33:$B$776,J$11)+'СЕТ СН'!$F$12+СВЦЭМ!$D$10+'СЕТ СН'!$F$6-'СЕТ СН'!$F$22</f>
        <v>778.20214403</v>
      </c>
      <c r="K22" s="36">
        <f>SUMIFS(СВЦЭМ!$C$33:$C$776,СВЦЭМ!$A$33:$A$776,$A22,СВЦЭМ!$B$33:$B$776,K$11)+'СЕТ СН'!$F$12+СВЦЭМ!$D$10+'СЕТ СН'!$F$6-'СЕТ СН'!$F$22</f>
        <v>770.64036484999997</v>
      </c>
      <c r="L22" s="36">
        <f>SUMIFS(СВЦЭМ!$C$33:$C$776,СВЦЭМ!$A$33:$A$776,$A22,СВЦЭМ!$B$33:$B$776,L$11)+'СЕТ СН'!$F$12+СВЦЭМ!$D$10+'СЕТ СН'!$F$6-'СЕТ СН'!$F$22</f>
        <v>752.12670162999996</v>
      </c>
      <c r="M22" s="36">
        <f>SUMIFS(СВЦЭМ!$C$33:$C$776,СВЦЭМ!$A$33:$A$776,$A22,СВЦЭМ!$B$33:$B$776,M$11)+'СЕТ СН'!$F$12+СВЦЭМ!$D$10+'СЕТ СН'!$F$6-'СЕТ СН'!$F$22</f>
        <v>748.18051106999997</v>
      </c>
      <c r="N22" s="36">
        <f>SUMIFS(СВЦЭМ!$C$33:$C$776,СВЦЭМ!$A$33:$A$776,$A22,СВЦЭМ!$B$33:$B$776,N$11)+'СЕТ СН'!$F$12+СВЦЭМ!$D$10+'СЕТ СН'!$F$6-'СЕТ СН'!$F$22</f>
        <v>746.01957156000003</v>
      </c>
      <c r="O22" s="36">
        <f>SUMIFS(СВЦЭМ!$C$33:$C$776,СВЦЭМ!$A$33:$A$776,$A22,СВЦЭМ!$B$33:$B$776,O$11)+'СЕТ СН'!$F$12+СВЦЭМ!$D$10+'СЕТ СН'!$F$6-'СЕТ СН'!$F$22</f>
        <v>751.6884</v>
      </c>
      <c r="P22" s="36">
        <f>SUMIFS(СВЦЭМ!$C$33:$C$776,СВЦЭМ!$A$33:$A$776,$A22,СВЦЭМ!$B$33:$B$776,P$11)+'СЕТ СН'!$F$12+СВЦЭМ!$D$10+'СЕТ СН'!$F$6-'СЕТ СН'!$F$22</f>
        <v>746.96909243000005</v>
      </c>
      <c r="Q22" s="36">
        <f>SUMIFS(СВЦЭМ!$C$33:$C$776,СВЦЭМ!$A$33:$A$776,$A22,СВЦЭМ!$B$33:$B$776,Q$11)+'СЕТ СН'!$F$12+СВЦЭМ!$D$10+'СЕТ СН'!$F$6-'СЕТ СН'!$F$22</f>
        <v>750.07384954999998</v>
      </c>
      <c r="R22" s="36">
        <f>SUMIFS(СВЦЭМ!$C$33:$C$776,СВЦЭМ!$A$33:$A$776,$A22,СВЦЭМ!$B$33:$B$776,R$11)+'СЕТ СН'!$F$12+СВЦЭМ!$D$10+'СЕТ СН'!$F$6-'СЕТ СН'!$F$22</f>
        <v>703.52211337000006</v>
      </c>
      <c r="S22" s="36">
        <f>SUMIFS(СВЦЭМ!$C$33:$C$776,СВЦЭМ!$A$33:$A$776,$A22,СВЦЭМ!$B$33:$B$776,S$11)+'СЕТ СН'!$F$12+СВЦЭМ!$D$10+'СЕТ СН'!$F$6-'СЕТ СН'!$F$22</f>
        <v>687.57390644999998</v>
      </c>
      <c r="T22" s="36">
        <f>SUMIFS(СВЦЭМ!$C$33:$C$776,СВЦЭМ!$A$33:$A$776,$A22,СВЦЭМ!$B$33:$B$776,T$11)+'СЕТ СН'!$F$12+СВЦЭМ!$D$10+'СЕТ СН'!$F$6-'СЕТ СН'!$F$22</f>
        <v>687.59421347</v>
      </c>
      <c r="U22" s="36">
        <f>SUMIFS(СВЦЭМ!$C$33:$C$776,СВЦЭМ!$A$33:$A$776,$A22,СВЦЭМ!$B$33:$B$776,U$11)+'СЕТ СН'!$F$12+СВЦЭМ!$D$10+'СЕТ СН'!$F$6-'СЕТ СН'!$F$22</f>
        <v>676.99510620000001</v>
      </c>
      <c r="V22" s="36">
        <f>SUMIFS(СВЦЭМ!$C$33:$C$776,СВЦЭМ!$A$33:$A$776,$A22,СВЦЭМ!$B$33:$B$776,V$11)+'СЕТ СН'!$F$12+СВЦЭМ!$D$10+'СЕТ СН'!$F$6-'СЕТ СН'!$F$22</f>
        <v>677.89598469999999</v>
      </c>
      <c r="W22" s="36">
        <f>SUMIFS(СВЦЭМ!$C$33:$C$776,СВЦЭМ!$A$33:$A$776,$A22,СВЦЭМ!$B$33:$B$776,W$11)+'СЕТ СН'!$F$12+СВЦЭМ!$D$10+'СЕТ СН'!$F$6-'СЕТ СН'!$F$22</f>
        <v>683.46066460999998</v>
      </c>
      <c r="X22" s="36">
        <f>SUMIFS(СВЦЭМ!$C$33:$C$776,СВЦЭМ!$A$33:$A$776,$A22,СВЦЭМ!$B$33:$B$776,X$11)+'СЕТ СН'!$F$12+СВЦЭМ!$D$10+'СЕТ СН'!$F$6-'СЕТ СН'!$F$22</f>
        <v>690.06117074999997</v>
      </c>
      <c r="Y22" s="36">
        <f>SUMIFS(СВЦЭМ!$C$33:$C$776,СВЦЭМ!$A$33:$A$776,$A22,СВЦЭМ!$B$33:$B$776,Y$11)+'СЕТ СН'!$F$12+СВЦЭМ!$D$10+'СЕТ СН'!$F$6-'СЕТ СН'!$F$22</f>
        <v>773.30142046000003</v>
      </c>
    </row>
    <row r="23" spans="1:25" ht="15.75" x14ac:dyDescent="0.2">
      <c r="A23" s="35">
        <f t="shared" si="0"/>
        <v>43658</v>
      </c>
      <c r="B23" s="36">
        <f>SUMIFS(СВЦЭМ!$C$33:$C$776,СВЦЭМ!$A$33:$A$776,$A23,СВЦЭМ!$B$33:$B$776,B$11)+'СЕТ СН'!$F$12+СВЦЭМ!$D$10+'СЕТ СН'!$F$6-'СЕТ СН'!$F$22</f>
        <v>816.79550287999996</v>
      </c>
      <c r="C23" s="36">
        <f>SUMIFS(СВЦЭМ!$C$33:$C$776,СВЦЭМ!$A$33:$A$776,$A23,СВЦЭМ!$B$33:$B$776,C$11)+'СЕТ СН'!$F$12+СВЦЭМ!$D$10+'СЕТ СН'!$F$6-'СЕТ СН'!$F$22</f>
        <v>854.62120428000003</v>
      </c>
      <c r="D23" s="36">
        <f>SUMIFS(СВЦЭМ!$C$33:$C$776,СВЦЭМ!$A$33:$A$776,$A23,СВЦЭМ!$B$33:$B$776,D$11)+'СЕТ СН'!$F$12+СВЦЭМ!$D$10+'СЕТ СН'!$F$6-'СЕТ СН'!$F$22</f>
        <v>871.70345981000003</v>
      </c>
      <c r="E23" s="36">
        <f>SUMIFS(СВЦЭМ!$C$33:$C$776,СВЦЭМ!$A$33:$A$776,$A23,СВЦЭМ!$B$33:$B$776,E$11)+'СЕТ СН'!$F$12+СВЦЭМ!$D$10+'СЕТ СН'!$F$6-'СЕТ СН'!$F$22</f>
        <v>886.19120264000003</v>
      </c>
      <c r="F23" s="36">
        <f>SUMIFS(СВЦЭМ!$C$33:$C$776,СВЦЭМ!$A$33:$A$776,$A23,СВЦЭМ!$B$33:$B$776,F$11)+'СЕТ СН'!$F$12+СВЦЭМ!$D$10+'СЕТ СН'!$F$6-'СЕТ СН'!$F$22</f>
        <v>879.05046894999998</v>
      </c>
      <c r="G23" s="36">
        <f>SUMIFS(СВЦЭМ!$C$33:$C$776,СВЦЭМ!$A$33:$A$776,$A23,СВЦЭМ!$B$33:$B$776,G$11)+'СЕТ СН'!$F$12+СВЦЭМ!$D$10+'СЕТ СН'!$F$6-'СЕТ СН'!$F$22</f>
        <v>879.09017758000005</v>
      </c>
      <c r="H23" s="36">
        <f>SUMIFS(СВЦЭМ!$C$33:$C$776,СВЦЭМ!$A$33:$A$776,$A23,СВЦЭМ!$B$33:$B$776,H$11)+'СЕТ СН'!$F$12+СВЦЭМ!$D$10+'СЕТ СН'!$F$6-'СЕТ СН'!$F$22</f>
        <v>852.12174084000003</v>
      </c>
      <c r="I23" s="36">
        <f>SUMIFS(СВЦЭМ!$C$33:$C$776,СВЦЭМ!$A$33:$A$776,$A23,СВЦЭМ!$B$33:$B$776,I$11)+'СЕТ СН'!$F$12+СВЦЭМ!$D$10+'СЕТ СН'!$F$6-'СЕТ СН'!$F$22</f>
        <v>826.56653491999998</v>
      </c>
      <c r="J23" s="36">
        <f>SUMIFS(СВЦЭМ!$C$33:$C$776,СВЦЭМ!$A$33:$A$776,$A23,СВЦЭМ!$B$33:$B$776,J$11)+'СЕТ СН'!$F$12+СВЦЭМ!$D$10+'СЕТ СН'!$F$6-'СЕТ СН'!$F$22</f>
        <v>785.78768460000003</v>
      </c>
      <c r="K23" s="36">
        <f>SUMIFS(СВЦЭМ!$C$33:$C$776,СВЦЭМ!$A$33:$A$776,$A23,СВЦЭМ!$B$33:$B$776,K$11)+'СЕТ СН'!$F$12+СВЦЭМ!$D$10+'СЕТ СН'!$F$6-'СЕТ СН'!$F$22</f>
        <v>754.26541963</v>
      </c>
      <c r="L23" s="36">
        <f>SUMIFS(СВЦЭМ!$C$33:$C$776,СВЦЭМ!$A$33:$A$776,$A23,СВЦЭМ!$B$33:$B$776,L$11)+'СЕТ СН'!$F$12+СВЦЭМ!$D$10+'СЕТ СН'!$F$6-'СЕТ СН'!$F$22</f>
        <v>749.24961084000006</v>
      </c>
      <c r="M23" s="36">
        <f>SUMIFS(СВЦЭМ!$C$33:$C$776,СВЦЭМ!$A$33:$A$776,$A23,СВЦЭМ!$B$33:$B$776,M$11)+'СЕТ СН'!$F$12+СВЦЭМ!$D$10+'СЕТ СН'!$F$6-'СЕТ СН'!$F$22</f>
        <v>755.04351023000004</v>
      </c>
      <c r="N23" s="36">
        <f>SUMIFS(СВЦЭМ!$C$33:$C$776,СВЦЭМ!$A$33:$A$776,$A23,СВЦЭМ!$B$33:$B$776,N$11)+'СЕТ СН'!$F$12+СВЦЭМ!$D$10+'СЕТ СН'!$F$6-'СЕТ СН'!$F$22</f>
        <v>764.89218617000006</v>
      </c>
      <c r="O23" s="36">
        <f>SUMIFS(СВЦЭМ!$C$33:$C$776,СВЦЭМ!$A$33:$A$776,$A23,СВЦЭМ!$B$33:$B$776,O$11)+'СЕТ СН'!$F$12+СВЦЭМ!$D$10+'СЕТ СН'!$F$6-'СЕТ СН'!$F$22</f>
        <v>766.66080020000004</v>
      </c>
      <c r="P23" s="36">
        <f>SUMIFS(СВЦЭМ!$C$33:$C$776,СВЦЭМ!$A$33:$A$776,$A23,СВЦЭМ!$B$33:$B$776,P$11)+'СЕТ СН'!$F$12+СВЦЭМ!$D$10+'СЕТ СН'!$F$6-'СЕТ СН'!$F$22</f>
        <v>762.42347888999996</v>
      </c>
      <c r="Q23" s="36">
        <f>SUMIFS(СВЦЭМ!$C$33:$C$776,СВЦЭМ!$A$33:$A$776,$A23,СВЦЭМ!$B$33:$B$776,Q$11)+'СЕТ СН'!$F$12+СВЦЭМ!$D$10+'СЕТ СН'!$F$6-'СЕТ СН'!$F$22</f>
        <v>774.62292439999999</v>
      </c>
      <c r="R23" s="36">
        <f>SUMIFS(СВЦЭМ!$C$33:$C$776,СВЦЭМ!$A$33:$A$776,$A23,СВЦЭМ!$B$33:$B$776,R$11)+'СЕТ СН'!$F$12+СВЦЭМ!$D$10+'СЕТ СН'!$F$6-'СЕТ СН'!$F$22</f>
        <v>720.65588404000005</v>
      </c>
      <c r="S23" s="36">
        <f>SUMIFS(СВЦЭМ!$C$33:$C$776,СВЦЭМ!$A$33:$A$776,$A23,СВЦЭМ!$B$33:$B$776,S$11)+'СЕТ СН'!$F$12+СВЦЭМ!$D$10+'СЕТ СН'!$F$6-'СЕТ СН'!$F$22</f>
        <v>707.36965394000003</v>
      </c>
      <c r="T23" s="36">
        <f>SUMIFS(СВЦЭМ!$C$33:$C$776,СВЦЭМ!$A$33:$A$776,$A23,СВЦЭМ!$B$33:$B$776,T$11)+'СЕТ СН'!$F$12+СВЦЭМ!$D$10+'СЕТ СН'!$F$6-'СЕТ СН'!$F$22</f>
        <v>698.76637947000006</v>
      </c>
      <c r="U23" s="36">
        <f>SUMIFS(СВЦЭМ!$C$33:$C$776,СВЦЭМ!$A$33:$A$776,$A23,СВЦЭМ!$B$33:$B$776,U$11)+'СЕТ СН'!$F$12+СВЦЭМ!$D$10+'СЕТ СН'!$F$6-'СЕТ СН'!$F$22</f>
        <v>687.96152142000005</v>
      </c>
      <c r="V23" s="36">
        <f>SUMIFS(СВЦЭМ!$C$33:$C$776,СВЦЭМ!$A$33:$A$776,$A23,СВЦЭМ!$B$33:$B$776,V$11)+'СЕТ СН'!$F$12+СВЦЭМ!$D$10+'СЕТ СН'!$F$6-'СЕТ СН'!$F$22</f>
        <v>673.19156175000001</v>
      </c>
      <c r="W23" s="36">
        <f>SUMIFS(СВЦЭМ!$C$33:$C$776,СВЦЭМ!$A$33:$A$776,$A23,СВЦЭМ!$B$33:$B$776,W$11)+'СЕТ СН'!$F$12+СВЦЭМ!$D$10+'СЕТ СН'!$F$6-'СЕТ СН'!$F$22</f>
        <v>657.90069996</v>
      </c>
      <c r="X23" s="36">
        <f>SUMIFS(СВЦЭМ!$C$33:$C$776,СВЦЭМ!$A$33:$A$776,$A23,СВЦЭМ!$B$33:$B$776,X$11)+'СЕТ СН'!$F$12+СВЦЭМ!$D$10+'СЕТ СН'!$F$6-'СЕТ СН'!$F$22</f>
        <v>634.62076501000001</v>
      </c>
      <c r="Y23" s="36">
        <f>SUMIFS(СВЦЭМ!$C$33:$C$776,СВЦЭМ!$A$33:$A$776,$A23,СВЦЭМ!$B$33:$B$776,Y$11)+'СЕТ СН'!$F$12+СВЦЭМ!$D$10+'СЕТ СН'!$F$6-'СЕТ СН'!$F$22</f>
        <v>719.67363174000002</v>
      </c>
    </row>
    <row r="24" spans="1:25" ht="15.75" x14ac:dyDescent="0.2">
      <c r="A24" s="35">
        <f t="shared" si="0"/>
        <v>43659</v>
      </c>
      <c r="B24" s="36">
        <f>SUMIFS(СВЦЭМ!$C$33:$C$776,СВЦЭМ!$A$33:$A$776,$A24,СВЦЭМ!$B$33:$B$776,B$11)+'СЕТ СН'!$F$12+СВЦЭМ!$D$10+'СЕТ СН'!$F$6-'СЕТ СН'!$F$22</f>
        <v>720.14938397000003</v>
      </c>
      <c r="C24" s="36">
        <f>SUMIFS(СВЦЭМ!$C$33:$C$776,СВЦЭМ!$A$33:$A$776,$A24,СВЦЭМ!$B$33:$B$776,C$11)+'СЕТ СН'!$F$12+СВЦЭМ!$D$10+'СЕТ СН'!$F$6-'СЕТ СН'!$F$22</f>
        <v>749.28040967000004</v>
      </c>
      <c r="D24" s="36">
        <f>SUMIFS(СВЦЭМ!$C$33:$C$776,СВЦЭМ!$A$33:$A$776,$A24,СВЦЭМ!$B$33:$B$776,D$11)+'СЕТ СН'!$F$12+СВЦЭМ!$D$10+'СЕТ СН'!$F$6-'СЕТ СН'!$F$22</f>
        <v>787.11942224000006</v>
      </c>
      <c r="E24" s="36">
        <f>SUMIFS(СВЦЭМ!$C$33:$C$776,СВЦЭМ!$A$33:$A$776,$A24,СВЦЭМ!$B$33:$B$776,E$11)+'СЕТ СН'!$F$12+СВЦЭМ!$D$10+'СЕТ СН'!$F$6-'СЕТ СН'!$F$22</f>
        <v>799.76988332999997</v>
      </c>
      <c r="F24" s="36">
        <f>SUMIFS(СВЦЭМ!$C$33:$C$776,СВЦЭМ!$A$33:$A$776,$A24,СВЦЭМ!$B$33:$B$776,F$11)+'СЕТ СН'!$F$12+СВЦЭМ!$D$10+'СЕТ СН'!$F$6-'СЕТ СН'!$F$22</f>
        <v>804.98919046000003</v>
      </c>
      <c r="G24" s="36">
        <f>SUMIFS(СВЦЭМ!$C$33:$C$776,СВЦЭМ!$A$33:$A$776,$A24,СВЦЭМ!$B$33:$B$776,G$11)+'СЕТ СН'!$F$12+СВЦЭМ!$D$10+'СЕТ СН'!$F$6-'СЕТ СН'!$F$22</f>
        <v>808.51077674999999</v>
      </c>
      <c r="H24" s="36">
        <f>SUMIFS(СВЦЭМ!$C$33:$C$776,СВЦЭМ!$A$33:$A$776,$A24,СВЦЭМ!$B$33:$B$776,H$11)+'СЕТ СН'!$F$12+СВЦЭМ!$D$10+'СЕТ СН'!$F$6-'СЕТ СН'!$F$22</f>
        <v>813.74877651999998</v>
      </c>
      <c r="I24" s="36">
        <f>SUMIFS(СВЦЭМ!$C$33:$C$776,СВЦЭМ!$A$33:$A$776,$A24,СВЦЭМ!$B$33:$B$776,I$11)+'СЕТ СН'!$F$12+СВЦЭМ!$D$10+'СЕТ СН'!$F$6-'СЕТ СН'!$F$22</f>
        <v>818.68663347999995</v>
      </c>
      <c r="J24" s="36">
        <f>SUMIFS(СВЦЭМ!$C$33:$C$776,СВЦЭМ!$A$33:$A$776,$A24,СВЦЭМ!$B$33:$B$776,J$11)+'СЕТ СН'!$F$12+СВЦЭМ!$D$10+'СЕТ СН'!$F$6-'СЕТ СН'!$F$22</f>
        <v>779.44962510000005</v>
      </c>
      <c r="K24" s="36">
        <f>SUMIFS(СВЦЭМ!$C$33:$C$776,СВЦЭМ!$A$33:$A$776,$A24,СВЦЭМ!$B$33:$B$776,K$11)+'СЕТ СН'!$F$12+СВЦЭМ!$D$10+'СЕТ СН'!$F$6-'СЕТ СН'!$F$22</f>
        <v>735.84230490000004</v>
      </c>
      <c r="L24" s="36">
        <f>SUMIFS(СВЦЭМ!$C$33:$C$776,СВЦЭМ!$A$33:$A$776,$A24,СВЦЭМ!$B$33:$B$776,L$11)+'СЕТ СН'!$F$12+СВЦЭМ!$D$10+'СЕТ СН'!$F$6-'СЕТ СН'!$F$22</f>
        <v>706.77807130999997</v>
      </c>
      <c r="M24" s="36">
        <f>SUMIFS(СВЦЭМ!$C$33:$C$776,СВЦЭМ!$A$33:$A$776,$A24,СВЦЭМ!$B$33:$B$776,M$11)+'СЕТ СН'!$F$12+СВЦЭМ!$D$10+'СЕТ СН'!$F$6-'СЕТ СН'!$F$22</f>
        <v>702.34912340000005</v>
      </c>
      <c r="N24" s="36">
        <f>SUMIFS(СВЦЭМ!$C$33:$C$776,СВЦЭМ!$A$33:$A$776,$A24,СВЦЭМ!$B$33:$B$776,N$11)+'СЕТ СН'!$F$12+СВЦЭМ!$D$10+'СЕТ СН'!$F$6-'СЕТ СН'!$F$22</f>
        <v>700.36190627999997</v>
      </c>
      <c r="O24" s="36">
        <f>SUMIFS(СВЦЭМ!$C$33:$C$776,СВЦЭМ!$A$33:$A$776,$A24,СВЦЭМ!$B$33:$B$776,O$11)+'СЕТ СН'!$F$12+СВЦЭМ!$D$10+'СЕТ СН'!$F$6-'СЕТ СН'!$F$22</f>
        <v>708.23972026000001</v>
      </c>
      <c r="P24" s="36">
        <f>SUMIFS(СВЦЭМ!$C$33:$C$776,СВЦЭМ!$A$33:$A$776,$A24,СВЦЭМ!$B$33:$B$776,P$11)+'СЕТ СН'!$F$12+СВЦЭМ!$D$10+'СЕТ СН'!$F$6-'СЕТ СН'!$F$22</f>
        <v>720.58981236</v>
      </c>
      <c r="Q24" s="36">
        <f>SUMIFS(СВЦЭМ!$C$33:$C$776,СВЦЭМ!$A$33:$A$776,$A24,СВЦЭМ!$B$33:$B$776,Q$11)+'СЕТ СН'!$F$12+СВЦЭМ!$D$10+'СЕТ СН'!$F$6-'СЕТ СН'!$F$22</f>
        <v>727.95845077000001</v>
      </c>
      <c r="R24" s="36">
        <f>SUMIFS(СВЦЭМ!$C$33:$C$776,СВЦЭМ!$A$33:$A$776,$A24,СВЦЭМ!$B$33:$B$776,R$11)+'СЕТ СН'!$F$12+СВЦЭМ!$D$10+'СЕТ СН'!$F$6-'СЕТ СН'!$F$22</f>
        <v>691.60149660000002</v>
      </c>
      <c r="S24" s="36">
        <f>SUMIFS(СВЦЭМ!$C$33:$C$776,СВЦЭМ!$A$33:$A$776,$A24,СВЦЭМ!$B$33:$B$776,S$11)+'СЕТ СН'!$F$12+СВЦЭМ!$D$10+'СЕТ СН'!$F$6-'СЕТ СН'!$F$22</f>
        <v>665.96091452999997</v>
      </c>
      <c r="T24" s="36">
        <f>SUMIFS(СВЦЭМ!$C$33:$C$776,СВЦЭМ!$A$33:$A$776,$A24,СВЦЭМ!$B$33:$B$776,T$11)+'СЕТ СН'!$F$12+СВЦЭМ!$D$10+'СЕТ СН'!$F$6-'СЕТ СН'!$F$22</f>
        <v>651.04589561</v>
      </c>
      <c r="U24" s="36">
        <f>SUMIFS(СВЦЭМ!$C$33:$C$776,СВЦЭМ!$A$33:$A$776,$A24,СВЦЭМ!$B$33:$B$776,U$11)+'СЕТ СН'!$F$12+СВЦЭМ!$D$10+'СЕТ СН'!$F$6-'СЕТ СН'!$F$22</f>
        <v>639.78026026999999</v>
      </c>
      <c r="V24" s="36">
        <f>SUMIFS(СВЦЭМ!$C$33:$C$776,СВЦЭМ!$A$33:$A$776,$A24,СВЦЭМ!$B$33:$B$776,V$11)+'СЕТ СН'!$F$12+СВЦЭМ!$D$10+'СЕТ СН'!$F$6-'СЕТ СН'!$F$22</f>
        <v>636.69522615000005</v>
      </c>
      <c r="W24" s="36">
        <f>SUMIFS(СВЦЭМ!$C$33:$C$776,СВЦЭМ!$A$33:$A$776,$A24,СВЦЭМ!$B$33:$B$776,W$11)+'СЕТ СН'!$F$12+СВЦЭМ!$D$10+'СЕТ СН'!$F$6-'СЕТ СН'!$F$22</f>
        <v>626.97206833999996</v>
      </c>
      <c r="X24" s="36">
        <f>SUMIFS(СВЦЭМ!$C$33:$C$776,СВЦЭМ!$A$33:$A$776,$A24,СВЦЭМ!$B$33:$B$776,X$11)+'СЕТ СН'!$F$12+СВЦЭМ!$D$10+'СЕТ СН'!$F$6-'СЕТ СН'!$F$22</f>
        <v>637.35451668999997</v>
      </c>
      <c r="Y24" s="36">
        <f>SUMIFS(СВЦЭМ!$C$33:$C$776,СВЦЭМ!$A$33:$A$776,$A24,СВЦЭМ!$B$33:$B$776,Y$11)+'СЕТ СН'!$F$12+СВЦЭМ!$D$10+'СЕТ СН'!$F$6-'СЕТ СН'!$F$22</f>
        <v>708.12567151999997</v>
      </c>
    </row>
    <row r="25" spans="1:25" ht="15.75" x14ac:dyDescent="0.2">
      <c r="A25" s="35">
        <f t="shared" si="0"/>
        <v>43660</v>
      </c>
      <c r="B25" s="36">
        <f>SUMIFS(СВЦЭМ!$C$33:$C$776,СВЦЭМ!$A$33:$A$776,$A25,СВЦЭМ!$B$33:$B$776,B$11)+'СЕТ СН'!$F$12+СВЦЭМ!$D$10+'СЕТ СН'!$F$6-'СЕТ СН'!$F$22</f>
        <v>754.42656929999998</v>
      </c>
      <c r="C25" s="36">
        <f>SUMIFS(СВЦЭМ!$C$33:$C$776,СВЦЭМ!$A$33:$A$776,$A25,СВЦЭМ!$B$33:$B$776,C$11)+'СЕТ СН'!$F$12+СВЦЭМ!$D$10+'СЕТ СН'!$F$6-'СЕТ СН'!$F$22</f>
        <v>803.60394418999999</v>
      </c>
      <c r="D25" s="36">
        <f>SUMIFS(СВЦЭМ!$C$33:$C$776,СВЦЭМ!$A$33:$A$776,$A25,СВЦЭМ!$B$33:$B$776,D$11)+'СЕТ СН'!$F$12+СВЦЭМ!$D$10+'СЕТ СН'!$F$6-'СЕТ СН'!$F$22</f>
        <v>841.64620912999999</v>
      </c>
      <c r="E25" s="36">
        <f>SUMIFS(СВЦЭМ!$C$33:$C$776,СВЦЭМ!$A$33:$A$776,$A25,СВЦЭМ!$B$33:$B$776,E$11)+'СЕТ СН'!$F$12+СВЦЭМ!$D$10+'СЕТ СН'!$F$6-'СЕТ СН'!$F$22</f>
        <v>852.27042658000005</v>
      </c>
      <c r="F25" s="36">
        <f>SUMIFS(СВЦЭМ!$C$33:$C$776,СВЦЭМ!$A$33:$A$776,$A25,СВЦЭМ!$B$33:$B$776,F$11)+'СЕТ СН'!$F$12+СВЦЭМ!$D$10+'СЕТ СН'!$F$6-'СЕТ СН'!$F$22</f>
        <v>855.17696892000004</v>
      </c>
      <c r="G25" s="36">
        <f>SUMIFS(СВЦЭМ!$C$33:$C$776,СВЦЭМ!$A$33:$A$776,$A25,СВЦЭМ!$B$33:$B$776,G$11)+'СЕТ СН'!$F$12+СВЦЭМ!$D$10+'СЕТ СН'!$F$6-'СЕТ СН'!$F$22</f>
        <v>854.20823189999999</v>
      </c>
      <c r="H25" s="36">
        <f>SUMIFS(СВЦЭМ!$C$33:$C$776,СВЦЭМ!$A$33:$A$776,$A25,СВЦЭМ!$B$33:$B$776,H$11)+'СЕТ СН'!$F$12+СВЦЭМ!$D$10+'СЕТ СН'!$F$6-'СЕТ СН'!$F$22</f>
        <v>833.20563748999996</v>
      </c>
      <c r="I25" s="36">
        <f>SUMIFS(СВЦЭМ!$C$33:$C$776,СВЦЭМ!$A$33:$A$776,$A25,СВЦЭМ!$B$33:$B$776,I$11)+'СЕТ СН'!$F$12+СВЦЭМ!$D$10+'СЕТ СН'!$F$6-'СЕТ СН'!$F$22</f>
        <v>801.59039944000006</v>
      </c>
      <c r="J25" s="36">
        <f>SUMIFS(СВЦЭМ!$C$33:$C$776,СВЦЭМ!$A$33:$A$776,$A25,СВЦЭМ!$B$33:$B$776,J$11)+'СЕТ СН'!$F$12+СВЦЭМ!$D$10+'СЕТ СН'!$F$6-'СЕТ СН'!$F$22</f>
        <v>746.99809026000003</v>
      </c>
      <c r="K25" s="36">
        <f>SUMIFS(СВЦЭМ!$C$33:$C$776,СВЦЭМ!$A$33:$A$776,$A25,СВЦЭМ!$B$33:$B$776,K$11)+'СЕТ СН'!$F$12+СВЦЭМ!$D$10+'СЕТ СН'!$F$6-'СЕТ СН'!$F$22</f>
        <v>701.39859317000003</v>
      </c>
      <c r="L25" s="36">
        <f>SUMIFS(СВЦЭМ!$C$33:$C$776,СВЦЭМ!$A$33:$A$776,$A25,СВЦЭМ!$B$33:$B$776,L$11)+'СЕТ СН'!$F$12+СВЦЭМ!$D$10+'СЕТ СН'!$F$6-'СЕТ СН'!$F$22</f>
        <v>683.88800018999996</v>
      </c>
      <c r="M25" s="36">
        <f>SUMIFS(СВЦЭМ!$C$33:$C$776,СВЦЭМ!$A$33:$A$776,$A25,СВЦЭМ!$B$33:$B$776,M$11)+'СЕТ СН'!$F$12+СВЦЭМ!$D$10+'СЕТ СН'!$F$6-'СЕТ СН'!$F$22</f>
        <v>679.76504671999999</v>
      </c>
      <c r="N25" s="36">
        <f>SUMIFS(СВЦЭМ!$C$33:$C$776,СВЦЭМ!$A$33:$A$776,$A25,СВЦЭМ!$B$33:$B$776,N$11)+'СЕТ СН'!$F$12+СВЦЭМ!$D$10+'СЕТ СН'!$F$6-'СЕТ СН'!$F$22</f>
        <v>681.92265477000001</v>
      </c>
      <c r="O25" s="36">
        <f>SUMIFS(СВЦЭМ!$C$33:$C$776,СВЦЭМ!$A$33:$A$776,$A25,СВЦЭМ!$B$33:$B$776,O$11)+'СЕТ СН'!$F$12+СВЦЭМ!$D$10+'СЕТ СН'!$F$6-'СЕТ СН'!$F$22</f>
        <v>689.24561377999999</v>
      </c>
      <c r="P25" s="36">
        <f>SUMIFS(СВЦЭМ!$C$33:$C$776,СВЦЭМ!$A$33:$A$776,$A25,СВЦЭМ!$B$33:$B$776,P$11)+'СЕТ СН'!$F$12+СВЦЭМ!$D$10+'СЕТ СН'!$F$6-'СЕТ СН'!$F$22</f>
        <v>698.38833821000003</v>
      </c>
      <c r="Q25" s="36">
        <f>SUMIFS(СВЦЭМ!$C$33:$C$776,СВЦЭМ!$A$33:$A$776,$A25,СВЦЭМ!$B$33:$B$776,Q$11)+'СЕТ СН'!$F$12+СВЦЭМ!$D$10+'СЕТ СН'!$F$6-'СЕТ СН'!$F$22</f>
        <v>713.32429959000001</v>
      </c>
      <c r="R25" s="36">
        <f>SUMIFS(СВЦЭМ!$C$33:$C$776,СВЦЭМ!$A$33:$A$776,$A25,СВЦЭМ!$B$33:$B$776,R$11)+'СЕТ СН'!$F$12+СВЦЭМ!$D$10+'СЕТ СН'!$F$6-'СЕТ СН'!$F$22</f>
        <v>676.80932900000005</v>
      </c>
      <c r="S25" s="36">
        <f>SUMIFS(СВЦЭМ!$C$33:$C$776,СВЦЭМ!$A$33:$A$776,$A25,СВЦЭМ!$B$33:$B$776,S$11)+'СЕТ СН'!$F$12+СВЦЭМ!$D$10+'СЕТ СН'!$F$6-'СЕТ СН'!$F$22</f>
        <v>655.14941026999998</v>
      </c>
      <c r="T25" s="36">
        <f>SUMIFS(СВЦЭМ!$C$33:$C$776,СВЦЭМ!$A$33:$A$776,$A25,СВЦЭМ!$B$33:$B$776,T$11)+'СЕТ СН'!$F$12+СВЦЭМ!$D$10+'СЕТ СН'!$F$6-'СЕТ СН'!$F$22</f>
        <v>649.77002032999997</v>
      </c>
      <c r="U25" s="36">
        <f>SUMIFS(СВЦЭМ!$C$33:$C$776,СВЦЭМ!$A$33:$A$776,$A25,СВЦЭМ!$B$33:$B$776,U$11)+'СЕТ СН'!$F$12+СВЦЭМ!$D$10+'СЕТ СН'!$F$6-'СЕТ СН'!$F$22</f>
        <v>632.70761550999998</v>
      </c>
      <c r="V25" s="36">
        <f>SUMIFS(СВЦЭМ!$C$33:$C$776,СВЦЭМ!$A$33:$A$776,$A25,СВЦЭМ!$B$33:$B$776,V$11)+'СЕТ СН'!$F$12+СВЦЭМ!$D$10+'СЕТ СН'!$F$6-'СЕТ СН'!$F$22</f>
        <v>627.15819025999997</v>
      </c>
      <c r="W25" s="36">
        <f>SUMIFS(СВЦЭМ!$C$33:$C$776,СВЦЭМ!$A$33:$A$776,$A25,СВЦЭМ!$B$33:$B$776,W$11)+'СЕТ СН'!$F$12+СВЦЭМ!$D$10+'СЕТ СН'!$F$6-'СЕТ СН'!$F$22</f>
        <v>621.72030133999999</v>
      </c>
      <c r="X25" s="36">
        <f>SUMIFS(СВЦЭМ!$C$33:$C$776,СВЦЭМ!$A$33:$A$776,$A25,СВЦЭМ!$B$33:$B$776,X$11)+'СЕТ СН'!$F$12+СВЦЭМ!$D$10+'СЕТ СН'!$F$6-'СЕТ СН'!$F$22</f>
        <v>631.35800428999994</v>
      </c>
      <c r="Y25" s="36">
        <f>SUMIFS(СВЦЭМ!$C$33:$C$776,СВЦЭМ!$A$33:$A$776,$A25,СВЦЭМ!$B$33:$B$776,Y$11)+'СЕТ СН'!$F$12+СВЦЭМ!$D$10+'СЕТ СН'!$F$6-'СЕТ СН'!$F$22</f>
        <v>710.00380001999997</v>
      </c>
    </row>
    <row r="26" spans="1:25" ht="15.75" x14ac:dyDescent="0.2">
      <c r="A26" s="35">
        <f t="shared" si="0"/>
        <v>43661</v>
      </c>
      <c r="B26" s="36">
        <f>SUMIFS(СВЦЭМ!$C$33:$C$776,СВЦЭМ!$A$33:$A$776,$A26,СВЦЭМ!$B$33:$B$776,B$11)+'СЕТ СН'!$F$12+СВЦЭМ!$D$10+'СЕТ СН'!$F$6-'СЕТ СН'!$F$22</f>
        <v>790.12790438000002</v>
      </c>
      <c r="C26" s="36">
        <f>SUMIFS(СВЦЭМ!$C$33:$C$776,СВЦЭМ!$A$33:$A$776,$A26,СВЦЭМ!$B$33:$B$776,C$11)+'СЕТ СН'!$F$12+СВЦЭМ!$D$10+'СЕТ СН'!$F$6-'СЕТ СН'!$F$22</f>
        <v>806.74493289999998</v>
      </c>
      <c r="D26" s="36">
        <f>SUMIFS(СВЦЭМ!$C$33:$C$776,СВЦЭМ!$A$33:$A$776,$A26,СВЦЭМ!$B$33:$B$776,D$11)+'СЕТ СН'!$F$12+СВЦЭМ!$D$10+'СЕТ СН'!$F$6-'СЕТ СН'!$F$22</f>
        <v>816.13213985000004</v>
      </c>
      <c r="E26" s="36">
        <f>SUMIFS(СВЦЭМ!$C$33:$C$776,СВЦЭМ!$A$33:$A$776,$A26,СВЦЭМ!$B$33:$B$776,E$11)+'СЕТ СН'!$F$12+СВЦЭМ!$D$10+'СЕТ СН'!$F$6-'СЕТ СН'!$F$22</f>
        <v>842.10342878000006</v>
      </c>
      <c r="F26" s="36">
        <f>SUMIFS(СВЦЭМ!$C$33:$C$776,СВЦЭМ!$A$33:$A$776,$A26,СВЦЭМ!$B$33:$B$776,F$11)+'СЕТ СН'!$F$12+СВЦЭМ!$D$10+'СЕТ СН'!$F$6-'СЕТ СН'!$F$22</f>
        <v>854.63016508999999</v>
      </c>
      <c r="G26" s="36">
        <f>SUMIFS(СВЦЭМ!$C$33:$C$776,СВЦЭМ!$A$33:$A$776,$A26,СВЦЭМ!$B$33:$B$776,G$11)+'СЕТ СН'!$F$12+СВЦЭМ!$D$10+'СЕТ СН'!$F$6-'СЕТ СН'!$F$22</f>
        <v>840.44927146999999</v>
      </c>
      <c r="H26" s="36">
        <f>SUMIFS(СВЦЭМ!$C$33:$C$776,СВЦЭМ!$A$33:$A$776,$A26,СВЦЭМ!$B$33:$B$776,H$11)+'СЕТ СН'!$F$12+СВЦЭМ!$D$10+'СЕТ СН'!$F$6-'СЕТ СН'!$F$22</f>
        <v>821.01390142000002</v>
      </c>
      <c r="I26" s="36">
        <f>SUMIFS(СВЦЭМ!$C$33:$C$776,СВЦЭМ!$A$33:$A$776,$A26,СВЦЭМ!$B$33:$B$776,I$11)+'СЕТ СН'!$F$12+СВЦЭМ!$D$10+'СЕТ СН'!$F$6-'СЕТ СН'!$F$22</f>
        <v>792.23828548000006</v>
      </c>
      <c r="J26" s="36">
        <f>SUMIFS(СВЦЭМ!$C$33:$C$776,СВЦЭМ!$A$33:$A$776,$A26,СВЦЭМ!$B$33:$B$776,J$11)+'СЕТ СН'!$F$12+СВЦЭМ!$D$10+'СЕТ СН'!$F$6-'СЕТ СН'!$F$22</f>
        <v>752.79649882000001</v>
      </c>
      <c r="K26" s="36">
        <f>SUMIFS(СВЦЭМ!$C$33:$C$776,СВЦЭМ!$A$33:$A$776,$A26,СВЦЭМ!$B$33:$B$776,K$11)+'СЕТ СН'!$F$12+СВЦЭМ!$D$10+'СЕТ СН'!$F$6-'СЕТ СН'!$F$22</f>
        <v>704.19777968000005</v>
      </c>
      <c r="L26" s="36">
        <f>SUMIFS(СВЦЭМ!$C$33:$C$776,СВЦЭМ!$A$33:$A$776,$A26,СВЦЭМ!$B$33:$B$776,L$11)+'СЕТ СН'!$F$12+СВЦЭМ!$D$10+'СЕТ СН'!$F$6-'СЕТ СН'!$F$22</f>
        <v>695.12099204000003</v>
      </c>
      <c r="M26" s="36">
        <f>SUMIFS(СВЦЭМ!$C$33:$C$776,СВЦЭМ!$A$33:$A$776,$A26,СВЦЭМ!$B$33:$B$776,M$11)+'СЕТ СН'!$F$12+СВЦЭМ!$D$10+'СЕТ СН'!$F$6-'СЕТ СН'!$F$22</f>
        <v>702.49313805999998</v>
      </c>
      <c r="N26" s="36">
        <f>SUMIFS(СВЦЭМ!$C$33:$C$776,СВЦЭМ!$A$33:$A$776,$A26,СВЦЭМ!$B$33:$B$776,N$11)+'СЕТ СН'!$F$12+СВЦЭМ!$D$10+'СЕТ СН'!$F$6-'СЕТ СН'!$F$22</f>
        <v>724.67683764000003</v>
      </c>
      <c r="O26" s="36">
        <f>SUMIFS(СВЦЭМ!$C$33:$C$776,СВЦЭМ!$A$33:$A$776,$A26,СВЦЭМ!$B$33:$B$776,O$11)+'СЕТ СН'!$F$12+СВЦЭМ!$D$10+'СЕТ СН'!$F$6-'СЕТ СН'!$F$22</f>
        <v>716.73148796999999</v>
      </c>
      <c r="P26" s="36">
        <f>SUMIFS(СВЦЭМ!$C$33:$C$776,СВЦЭМ!$A$33:$A$776,$A26,СВЦЭМ!$B$33:$B$776,P$11)+'СЕТ СН'!$F$12+СВЦЭМ!$D$10+'СЕТ СН'!$F$6-'СЕТ СН'!$F$22</f>
        <v>701.55004657999996</v>
      </c>
      <c r="Q26" s="36">
        <f>SUMIFS(СВЦЭМ!$C$33:$C$776,СВЦЭМ!$A$33:$A$776,$A26,СВЦЭМ!$B$33:$B$776,Q$11)+'СЕТ СН'!$F$12+СВЦЭМ!$D$10+'СЕТ СН'!$F$6-'СЕТ СН'!$F$22</f>
        <v>689.57255418</v>
      </c>
      <c r="R26" s="36">
        <f>SUMIFS(СВЦЭМ!$C$33:$C$776,СВЦЭМ!$A$33:$A$776,$A26,СВЦЭМ!$B$33:$B$776,R$11)+'СЕТ СН'!$F$12+СВЦЭМ!$D$10+'СЕТ СН'!$F$6-'СЕТ СН'!$F$22</f>
        <v>639.96478660000002</v>
      </c>
      <c r="S26" s="36">
        <f>SUMIFS(СВЦЭМ!$C$33:$C$776,СВЦЭМ!$A$33:$A$776,$A26,СВЦЭМ!$B$33:$B$776,S$11)+'СЕТ СН'!$F$12+СВЦЭМ!$D$10+'СЕТ СН'!$F$6-'СЕТ СН'!$F$22</f>
        <v>624.70293017000006</v>
      </c>
      <c r="T26" s="36">
        <f>SUMIFS(СВЦЭМ!$C$33:$C$776,СВЦЭМ!$A$33:$A$776,$A26,СВЦЭМ!$B$33:$B$776,T$11)+'СЕТ СН'!$F$12+СВЦЭМ!$D$10+'СЕТ СН'!$F$6-'СЕТ СН'!$F$22</f>
        <v>629.72921953000002</v>
      </c>
      <c r="U26" s="36">
        <f>SUMIFS(СВЦЭМ!$C$33:$C$776,СВЦЭМ!$A$33:$A$776,$A26,СВЦЭМ!$B$33:$B$776,U$11)+'СЕТ СН'!$F$12+СВЦЭМ!$D$10+'СЕТ СН'!$F$6-'СЕТ СН'!$F$22</f>
        <v>629.59527904999993</v>
      </c>
      <c r="V26" s="36">
        <f>SUMIFS(СВЦЭМ!$C$33:$C$776,СВЦЭМ!$A$33:$A$776,$A26,СВЦЭМ!$B$33:$B$776,V$11)+'СЕТ СН'!$F$12+СВЦЭМ!$D$10+'СЕТ СН'!$F$6-'СЕТ СН'!$F$22</f>
        <v>628.25829428999998</v>
      </c>
      <c r="W26" s="36">
        <f>SUMIFS(СВЦЭМ!$C$33:$C$776,СВЦЭМ!$A$33:$A$776,$A26,СВЦЭМ!$B$33:$B$776,W$11)+'СЕТ СН'!$F$12+СВЦЭМ!$D$10+'СЕТ СН'!$F$6-'СЕТ СН'!$F$22</f>
        <v>622.86245339000004</v>
      </c>
      <c r="X26" s="36">
        <f>SUMIFS(СВЦЭМ!$C$33:$C$776,СВЦЭМ!$A$33:$A$776,$A26,СВЦЭМ!$B$33:$B$776,X$11)+'СЕТ СН'!$F$12+СВЦЭМ!$D$10+'СЕТ СН'!$F$6-'СЕТ СН'!$F$22</f>
        <v>639.22391262999997</v>
      </c>
      <c r="Y26" s="36">
        <f>SUMIFS(СВЦЭМ!$C$33:$C$776,СВЦЭМ!$A$33:$A$776,$A26,СВЦЭМ!$B$33:$B$776,Y$11)+'СЕТ СН'!$F$12+СВЦЭМ!$D$10+'СЕТ СН'!$F$6-'СЕТ СН'!$F$22</f>
        <v>713.42716089999999</v>
      </c>
    </row>
    <row r="27" spans="1:25" ht="15.75" x14ac:dyDescent="0.2">
      <c r="A27" s="35">
        <f t="shared" si="0"/>
        <v>43662</v>
      </c>
      <c r="B27" s="36">
        <f>SUMIFS(СВЦЭМ!$C$33:$C$776,СВЦЭМ!$A$33:$A$776,$A27,СВЦЭМ!$B$33:$B$776,B$11)+'СЕТ СН'!$F$12+СВЦЭМ!$D$10+'СЕТ СН'!$F$6-'СЕТ СН'!$F$22</f>
        <v>808.20253320999996</v>
      </c>
      <c r="C27" s="36">
        <f>SUMIFS(СВЦЭМ!$C$33:$C$776,СВЦЭМ!$A$33:$A$776,$A27,СВЦЭМ!$B$33:$B$776,C$11)+'СЕТ СН'!$F$12+СВЦЭМ!$D$10+'СЕТ СН'!$F$6-'СЕТ СН'!$F$22</f>
        <v>828.82381043999999</v>
      </c>
      <c r="D27" s="36">
        <f>SUMIFS(СВЦЭМ!$C$33:$C$776,СВЦЭМ!$A$33:$A$776,$A27,СВЦЭМ!$B$33:$B$776,D$11)+'СЕТ СН'!$F$12+СВЦЭМ!$D$10+'СЕТ СН'!$F$6-'СЕТ СН'!$F$22</f>
        <v>813.98497183000006</v>
      </c>
      <c r="E27" s="36">
        <f>SUMIFS(СВЦЭМ!$C$33:$C$776,СВЦЭМ!$A$33:$A$776,$A27,СВЦЭМ!$B$33:$B$776,E$11)+'СЕТ СН'!$F$12+СВЦЭМ!$D$10+'СЕТ СН'!$F$6-'СЕТ СН'!$F$22</f>
        <v>803.48585839999998</v>
      </c>
      <c r="F27" s="36">
        <f>SUMIFS(СВЦЭМ!$C$33:$C$776,СВЦЭМ!$A$33:$A$776,$A27,СВЦЭМ!$B$33:$B$776,F$11)+'СЕТ СН'!$F$12+СВЦЭМ!$D$10+'СЕТ СН'!$F$6-'СЕТ СН'!$F$22</f>
        <v>815.62103304000004</v>
      </c>
      <c r="G27" s="36">
        <f>SUMIFS(СВЦЭМ!$C$33:$C$776,СВЦЭМ!$A$33:$A$776,$A27,СВЦЭМ!$B$33:$B$776,G$11)+'СЕТ СН'!$F$12+СВЦЭМ!$D$10+'СЕТ СН'!$F$6-'СЕТ СН'!$F$22</f>
        <v>814.26252608000004</v>
      </c>
      <c r="H27" s="36">
        <f>SUMIFS(СВЦЭМ!$C$33:$C$776,СВЦЭМ!$A$33:$A$776,$A27,СВЦЭМ!$B$33:$B$776,H$11)+'СЕТ СН'!$F$12+СВЦЭМ!$D$10+'СЕТ СН'!$F$6-'СЕТ СН'!$F$22</f>
        <v>818.71473265999998</v>
      </c>
      <c r="I27" s="36">
        <f>SUMIFS(СВЦЭМ!$C$33:$C$776,СВЦЭМ!$A$33:$A$776,$A27,СВЦЭМ!$B$33:$B$776,I$11)+'СЕТ СН'!$F$12+СВЦЭМ!$D$10+'СЕТ СН'!$F$6-'СЕТ СН'!$F$22</f>
        <v>802.88576327999999</v>
      </c>
      <c r="J27" s="36">
        <f>SUMIFS(СВЦЭМ!$C$33:$C$776,СВЦЭМ!$A$33:$A$776,$A27,СВЦЭМ!$B$33:$B$776,J$11)+'СЕТ СН'!$F$12+СВЦЭМ!$D$10+'СЕТ СН'!$F$6-'СЕТ СН'!$F$22</f>
        <v>769.06628003000003</v>
      </c>
      <c r="K27" s="36">
        <f>SUMIFS(СВЦЭМ!$C$33:$C$776,СВЦЭМ!$A$33:$A$776,$A27,СВЦЭМ!$B$33:$B$776,K$11)+'СЕТ СН'!$F$12+СВЦЭМ!$D$10+'СЕТ СН'!$F$6-'СЕТ СН'!$F$22</f>
        <v>732.81870590000005</v>
      </c>
      <c r="L27" s="36">
        <f>SUMIFS(СВЦЭМ!$C$33:$C$776,СВЦЭМ!$A$33:$A$776,$A27,СВЦЭМ!$B$33:$B$776,L$11)+'СЕТ СН'!$F$12+СВЦЭМ!$D$10+'СЕТ СН'!$F$6-'СЕТ СН'!$F$22</f>
        <v>717.43738514999995</v>
      </c>
      <c r="M27" s="36">
        <f>SUMIFS(СВЦЭМ!$C$33:$C$776,СВЦЭМ!$A$33:$A$776,$A27,СВЦЭМ!$B$33:$B$776,M$11)+'СЕТ СН'!$F$12+СВЦЭМ!$D$10+'СЕТ СН'!$F$6-'СЕТ СН'!$F$22</f>
        <v>717.42696075000003</v>
      </c>
      <c r="N27" s="36">
        <f>SUMIFS(СВЦЭМ!$C$33:$C$776,СВЦЭМ!$A$33:$A$776,$A27,СВЦЭМ!$B$33:$B$776,N$11)+'СЕТ СН'!$F$12+СВЦЭМ!$D$10+'СЕТ СН'!$F$6-'СЕТ СН'!$F$22</f>
        <v>715.16209522999998</v>
      </c>
      <c r="O27" s="36">
        <f>SUMIFS(СВЦЭМ!$C$33:$C$776,СВЦЭМ!$A$33:$A$776,$A27,СВЦЭМ!$B$33:$B$776,O$11)+'СЕТ СН'!$F$12+СВЦЭМ!$D$10+'СЕТ СН'!$F$6-'СЕТ СН'!$F$22</f>
        <v>715.85295503999998</v>
      </c>
      <c r="P27" s="36">
        <f>SUMIFS(СВЦЭМ!$C$33:$C$776,СВЦЭМ!$A$33:$A$776,$A27,СВЦЭМ!$B$33:$B$776,P$11)+'СЕТ СН'!$F$12+СВЦЭМ!$D$10+'СЕТ СН'!$F$6-'СЕТ СН'!$F$22</f>
        <v>709.23117691000004</v>
      </c>
      <c r="Q27" s="36">
        <f>SUMIFS(СВЦЭМ!$C$33:$C$776,СВЦЭМ!$A$33:$A$776,$A27,СВЦЭМ!$B$33:$B$776,Q$11)+'СЕТ СН'!$F$12+СВЦЭМ!$D$10+'СЕТ СН'!$F$6-'СЕТ СН'!$F$22</f>
        <v>726.06195701000001</v>
      </c>
      <c r="R27" s="36">
        <f>SUMIFS(СВЦЭМ!$C$33:$C$776,СВЦЭМ!$A$33:$A$776,$A27,СВЦЭМ!$B$33:$B$776,R$11)+'СЕТ СН'!$F$12+СВЦЭМ!$D$10+'СЕТ СН'!$F$6-'СЕТ СН'!$F$22</f>
        <v>678.13958716000002</v>
      </c>
      <c r="S27" s="36">
        <f>SUMIFS(СВЦЭМ!$C$33:$C$776,СВЦЭМ!$A$33:$A$776,$A27,СВЦЭМ!$B$33:$B$776,S$11)+'СЕТ СН'!$F$12+СВЦЭМ!$D$10+'СЕТ СН'!$F$6-'СЕТ СН'!$F$22</f>
        <v>658.92481987999997</v>
      </c>
      <c r="T27" s="36">
        <f>SUMIFS(СВЦЭМ!$C$33:$C$776,СВЦЭМ!$A$33:$A$776,$A27,СВЦЭМ!$B$33:$B$776,T$11)+'СЕТ СН'!$F$12+СВЦЭМ!$D$10+'СЕТ СН'!$F$6-'СЕТ СН'!$F$22</f>
        <v>664.04277865999995</v>
      </c>
      <c r="U27" s="36">
        <f>SUMIFS(СВЦЭМ!$C$33:$C$776,СВЦЭМ!$A$33:$A$776,$A27,СВЦЭМ!$B$33:$B$776,U$11)+'СЕТ СН'!$F$12+СВЦЭМ!$D$10+'СЕТ СН'!$F$6-'СЕТ СН'!$F$22</f>
        <v>662.32544579</v>
      </c>
      <c r="V27" s="36">
        <f>SUMIFS(СВЦЭМ!$C$33:$C$776,СВЦЭМ!$A$33:$A$776,$A27,СВЦЭМ!$B$33:$B$776,V$11)+'СЕТ СН'!$F$12+СВЦЭМ!$D$10+'СЕТ СН'!$F$6-'СЕТ СН'!$F$22</f>
        <v>663.2356906</v>
      </c>
      <c r="W27" s="36">
        <f>SUMIFS(СВЦЭМ!$C$33:$C$776,СВЦЭМ!$A$33:$A$776,$A27,СВЦЭМ!$B$33:$B$776,W$11)+'СЕТ СН'!$F$12+СВЦЭМ!$D$10+'СЕТ СН'!$F$6-'СЕТ СН'!$F$22</f>
        <v>651.81308660000002</v>
      </c>
      <c r="X27" s="36">
        <f>SUMIFS(СВЦЭМ!$C$33:$C$776,СВЦЭМ!$A$33:$A$776,$A27,СВЦЭМ!$B$33:$B$776,X$11)+'СЕТ СН'!$F$12+СВЦЭМ!$D$10+'СЕТ СН'!$F$6-'СЕТ СН'!$F$22</f>
        <v>665.68684180000002</v>
      </c>
      <c r="Y27" s="36">
        <f>SUMIFS(СВЦЭМ!$C$33:$C$776,СВЦЭМ!$A$33:$A$776,$A27,СВЦЭМ!$B$33:$B$776,Y$11)+'СЕТ СН'!$F$12+СВЦЭМ!$D$10+'СЕТ СН'!$F$6-'СЕТ СН'!$F$22</f>
        <v>716.20860247999997</v>
      </c>
    </row>
    <row r="28" spans="1:25" ht="15.75" x14ac:dyDescent="0.2">
      <c r="A28" s="35">
        <f t="shared" si="0"/>
        <v>43663</v>
      </c>
      <c r="B28" s="36">
        <f>SUMIFS(СВЦЭМ!$C$33:$C$776,СВЦЭМ!$A$33:$A$776,$A28,СВЦЭМ!$B$33:$B$776,B$11)+'СЕТ СН'!$F$12+СВЦЭМ!$D$10+'СЕТ СН'!$F$6-'СЕТ СН'!$F$22</f>
        <v>802.56815316000007</v>
      </c>
      <c r="C28" s="36">
        <f>SUMIFS(СВЦЭМ!$C$33:$C$776,СВЦЭМ!$A$33:$A$776,$A28,СВЦЭМ!$B$33:$B$776,C$11)+'СЕТ СН'!$F$12+СВЦЭМ!$D$10+'СЕТ СН'!$F$6-'СЕТ СН'!$F$22</f>
        <v>826.64453109999999</v>
      </c>
      <c r="D28" s="36">
        <f>SUMIFS(СВЦЭМ!$C$33:$C$776,СВЦЭМ!$A$33:$A$776,$A28,СВЦЭМ!$B$33:$B$776,D$11)+'СЕТ СН'!$F$12+СВЦЭМ!$D$10+'СЕТ СН'!$F$6-'СЕТ СН'!$F$22</f>
        <v>853.50613210000006</v>
      </c>
      <c r="E28" s="36">
        <f>SUMIFS(СВЦЭМ!$C$33:$C$776,СВЦЭМ!$A$33:$A$776,$A28,СВЦЭМ!$B$33:$B$776,E$11)+'СЕТ СН'!$F$12+СВЦЭМ!$D$10+'СЕТ СН'!$F$6-'СЕТ СН'!$F$22</f>
        <v>862.95912946999999</v>
      </c>
      <c r="F28" s="36">
        <f>SUMIFS(СВЦЭМ!$C$33:$C$776,СВЦЭМ!$A$33:$A$776,$A28,СВЦЭМ!$B$33:$B$776,F$11)+'СЕТ СН'!$F$12+СВЦЭМ!$D$10+'СЕТ СН'!$F$6-'СЕТ СН'!$F$22</f>
        <v>856.01739899000006</v>
      </c>
      <c r="G28" s="36">
        <f>SUMIFS(СВЦЭМ!$C$33:$C$776,СВЦЭМ!$A$33:$A$776,$A28,СВЦЭМ!$B$33:$B$776,G$11)+'СЕТ СН'!$F$12+СВЦЭМ!$D$10+'СЕТ СН'!$F$6-'СЕТ СН'!$F$22</f>
        <v>849.83126071000004</v>
      </c>
      <c r="H28" s="36">
        <f>SUMIFS(СВЦЭМ!$C$33:$C$776,СВЦЭМ!$A$33:$A$776,$A28,СВЦЭМ!$B$33:$B$776,H$11)+'СЕТ СН'!$F$12+СВЦЭМ!$D$10+'СЕТ СН'!$F$6-'СЕТ СН'!$F$22</f>
        <v>821.62290718999998</v>
      </c>
      <c r="I28" s="36">
        <f>SUMIFS(СВЦЭМ!$C$33:$C$776,СВЦЭМ!$A$33:$A$776,$A28,СВЦЭМ!$B$33:$B$776,I$11)+'СЕТ СН'!$F$12+СВЦЭМ!$D$10+'СЕТ СН'!$F$6-'СЕТ СН'!$F$22</f>
        <v>791.41544498999997</v>
      </c>
      <c r="J28" s="36">
        <f>SUMIFS(СВЦЭМ!$C$33:$C$776,СВЦЭМ!$A$33:$A$776,$A28,СВЦЭМ!$B$33:$B$776,J$11)+'СЕТ СН'!$F$12+СВЦЭМ!$D$10+'СЕТ СН'!$F$6-'СЕТ СН'!$F$22</f>
        <v>770.59007566000002</v>
      </c>
      <c r="K28" s="36">
        <f>SUMIFS(СВЦЭМ!$C$33:$C$776,СВЦЭМ!$A$33:$A$776,$A28,СВЦЭМ!$B$33:$B$776,K$11)+'СЕТ СН'!$F$12+СВЦЭМ!$D$10+'СЕТ СН'!$F$6-'СЕТ СН'!$F$22</f>
        <v>735.42610793000006</v>
      </c>
      <c r="L28" s="36">
        <f>SUMIFS(СВЦЭМ!$C$33:$C$776,СВЦЭМ!$A$33:$A$776,$A28,СВЦЭМ!$B$33:$B$776,L$11)+'СЕТ СН'!$F$12+СВЦЭМ!$D$10+'СЕТ СН'!$F$6-'СЕТ СН'!$F$22</f>
        <v>730.02892329999997</v>
      </c>
      <c r="M28" s="36">
        <f>SUMIFS(СВЦЭМ!$C$33:$C$776,СВЦЭМ!$A$33:$A$776,$A28,СВЦЭМ!$B$33:$B$776,M$11)+'СЕТ СН'!$F$12+СВЦЭМ!$D$10+'СЕТ СН'!$F$6-'СЕТ СН'!$F$22</f>
        <v>734.13755945000003</v>
      </c>
      <c r="N28" s="36">
        <f>SUMIFS(СВЦЭМ!$C$33:$C$776,СВЦЭМ!$A$33:$A$776,$A28,СВЦЭМ!$B$33:$B$776,N$11)+'СЕТ СН'!$F$12+СВЦЭМ!$D$10+'СЕТ СН'!$F$6-'СЕТ СН'!$F$22</f>
        <v>736.61247913</v>
      </c>
      <c r="O28" s="36">
        <f>SUMIFS(СВЦЭМ!$C$33:$C$776,СВЦЭМ!$A$33:$A$776,$A28,СВЦЭМ!$B$33:$B$776,O$11)+'СЕТ СН'!$F$12+СВЦЭМ!$D$10+'СЕТ СН'!$F$6-'СЕТ СН'!$F$22</f>
        <v>736.34355330000005</v>
      </c>
      <c r="P28" s="36">
        <f>SUMIFS(СВЦЭМ!$C$33:$C$776,СВЦЭМ!$A$33:$A$776,$A28,СВЦЭМ!$B$33:$B$776,P$11)+'СЕТ СН'!$F$12+СВЦЭМ!$D$10+'СЕТ СН'!$F$6-'СЕТ СН'!$F$22</f>
        <v>732.80071905</v>
      </c>
      <c r="Q28" s="36">
        <f>SUMIFS(СВЦЭМ!$C$33:$C$776,СВЦЭМ!$A$33:$A$776,$A28,СВЦЭМ!$B$33:$B$776,Q$11)+'СЕТ СН'!$F$12+СВЦЭМ!$D$10+'СЕТ СН'!$F$6-'СЕТ СН'!$F$22</f>
        <v>738.45080857000005</v>
      </c>
      <c r="R28" s="36">
        <f>SUMIFS(СВЦЭМ!$C$33:$C$776,СВЦЭМ!$A$33:$A$776,$A28,СВЦЭМ!$B$33:$B$776,R$11)+'СЕТ СН'!$F$12+СВЦЭМ!$D$10+'СЕТ СН'!$F$6-'СЕТ СН'!$F$22</f>
        <v>694.93822448000003</v>
      </c>
      <c r="S28" s="36">
        <f>SUMIFS(СВЦЭМ!$C$33:$C$776,СВЦЭМ!$A$33:$A$776,$A28,СВЦЭМ!$B$33:$B$776,S$11)+'СЕТ СН'!$F$12+СВЦЭМ!$D$10+'СЕТ СН'!$F$6-'СЕТ СН'!$F$22</f>
        <v>675.87723218999997</v>
      </c>
      <c r="T28" s="36">
        <f>SUMIFS(СВЦЭМ!$C$33:$C$776,СВЦЭМ!$A$33:$A$776,$A28,СВЦЭМ!$B$33:$B$776,T$11)+'СЕТ СН'!$F$12+СВЦЭМ!$D$10+'СЕТ СН'!$F$6-'СЕТ СН'!$F$22</f>
        <v>678.05940583000006</v>
      </c>
      <c r="U28" s="36">
        <f>SUMIFS(СВЦЭМ!$C$33:$C$776,СВЦЭМ!$A$33:$A$776,$A28,СВЦЭМ!$B$33:$B$776,U$11)+'СЕТ СН'!$F$12+СВЦЭМ!$D$10+'СЕТ СН'!$F$6-'СЕТ СН'!$F$22</f>
        <v>668.20853099999999</v>
      </c>
      <c r="V28" s="36">
        <f>SUMIFS(СВЦЭМ!$C$33:$C$776,СВЦЭМ!$A$33:$A$776,$A28,СВЦЭМ!$B$33:$B$776,V$11)+'СЕТ СН'!$F$12+СВЦЭМ!$D$10+'СЕТ СН'!$F$6-'СЕТ СН'!$F$22</f>
        <v>677.34689778999996</v>
      </c>
      <c r="W28" s="36">
        <f>SUMIFS(СВЦЭМ!$C$33:$C$776,СВЦЭМ!$A$33:$A$776,$A28,СВЦЭМ!$B$33:$B$776,W$11)+'СЕТ СН'!$F$12+СВЦЭМ!$D$10+'СЕТ СН'!$F$6-'СЕТ СН'!$F$22</f>
        <v>674.55040790999999</v>
      </c>
      <c r="X28" s="36">
        <f>SUMIFS(СВЦЭМ!$C$33:$C$776,СВЦЭМ!$A$33:$A$776,$A28,СВЦЭМ!$B$33:$B$776,X$11)+'СЕТ СН'!$F$12+СВЦЭМ!$D$10+'СЕТ СН'!$F$6-'СЕТ СН'!$F$22</f>
        <v>648.94257029000005</v>
      </c>
      <c r="Y28" s="36">
        <f>SUMIFS(СВЦЭМ!$C$33:$C$776,СВЦЭМ!$A$33:$A$776,$A28,СВЦЭМ!$B$33:$B$776,Y$11)+'СЕТ СН'!$F$12+СВЦЭМ!$D$10+'СЕТ СН'!$F$6-'СЕТ СН'!$F$22</f>
        <v>673.00177829999996</v>
      </c>
    </row>
    <row r="29" spans="1:25" ht="15.75" x14ac:dyDescent="0.2">
      <c r="A29" s="35">
        <f t="shared" si="0"/>
        <v>43664</v>
      </c>
      <c r="B29" s="36">
        <f>SUMIFS(СВЦЭМ!$C$33:$C$776,СВЦЭМ!$A$33:$A$776,$A29,СВЦЭМ!$B$33:$B$776,B$11)+'СЕТ СН'!$F$12+СВЦЭМ!$D$10+'СЕТ СН'!$F$6-'СЕТ СН'!$F$22</f>
        <v>755.10843775000001</v>
      </c>
      <c r="C29" s="36">
        <f>SUMIFS(СВЦЭМ!$C$33:$C$776,СВЦЭМ!$A$33:$A$776,$A29,СВЦЭМ!$B$33:$B$776,C$11)+'СЕТ СН'!$F$12+СВЦЭМ!$D$10+'СЕТ СН'!$F$6-'СЕТ СН'!$F$22</f>
        <v>754.41959173999999</v>
      </c>
      <c r="D29" s="36">
        <f>SUMIFS(СВЦЭМ!$C$33:$C$776,СВЦЭМ!$A$33:$A$776,$A29,СВЦЭМ!$B$33:$B$776,D$11)+'СЕТ СН'!$F$12+СВЦЭМ!$D$10+'СЕТ СН'!$F$6-'СЕТ СН'!$F$22</f>
        <v>760.09687051000003</v>
      </c>
      <c r="E29" s="36">
        <f>SUMIFS(СВЦЭМ!$C$33:$C$776,СВЦЭМ!$A$33:$A$776,$A29,СВЦЭМ!$B$33:$B$776,E$11)+'СЕТ СН'!$F$12+СВЦЭМ!$D$10+'СЕТ СН'!$F$6-'СЕТ СН'!$F$22</f>
        <v>796.48026787000003</v>
      </c>
      <c r="F29" s="36">
        <f>SUMIFS(СВЦЭМ!$C$33:$C$776,СВЦЭМ!$A$33:$A$776,$A29,СВЦЭМ!$B$33:$B$776,F$11)+'СЕТ СН'!$F$12+СВЦЭМ!$D$10+'СЕТ СН'!$F$6-'СЕТ СН'!$F$22</f>
        <v>833.97297094999999</v>
      </c>
      <c r="G29" s="36">
        <f>SUMIFS(СВЦЭМ!$C$33:$C$776,СВЦЭМ!$A$33:$A$776,$A29,СВЦЭМ!$B$33:$B$776,G$11)+'СЕТ СН'!$F$12+СВЦЭМ!$D$10+'СЕТ СН'!$F$6-'СЕТ СН'!$F$22</f>
        <v>869.72107726000002</v>
      </c>
      <c r="H29" s="36">
        <f>SUMIFS(СВЦЭМ!$C$33:$C$776,СВЦЭМ!$A$33:$A$776,$A29,СВЦЭМ!$B$33:$B$776,H$11)+'СЕТ СН'!$F$12+СВЦЭМ!$D$10+'СЕТ СН'!$F$6-'СЕТ СН'!$F$22</f>
        <v>848.89367922999998</v>
      </c>
      <c r="I29" s="36">
        <f>SUMIFS(СВЦЭМ!$C$33:$C$776,СВЦЭМ!$A$33:$A$776,$A29,СВЦЭМ!$B$33:$B$776,I$11)+'СЕТ СН'!$F$12+СВЦЭМ!$D$10+'СЕТ СН'!$F$6-'СЕТ СН'!$F$22</f>
        <v>812.86251290999996</v>
      </c>
      <c r="J29" s="36">
        <f>SUMIFS(СВЦЭМ!$C$33:$C$776,СВЦЭМ!$A$33:$A$776,$A29,СВЦЭМ!$B$33:$B$776,J$11)+'СЕТ СН'!$F$12+СВЦЭМ!$D$10+'СЕТ СН'!$F$6-'СЕТ СН'!$F$22</f>
        <v>808.34371347000001</v>
      </c>
      <c r="K29" s="36">
        <f>SUMIFS(СВЦЭМ!$C$33:$C$776,СВЦЭМ!$A$33:$A$776,$A29,СВЦЭМ!$B$33:$B$776,K$11)+'СЕТ СН'!$F$12+СВЦЭМ!$D$10+'СЕТ СН'!$F$6-'СЕТ СН'!$F$22</f>
        <v>772.31815907999999</v>
      </c>
      <c r="L29" s="36">
        <f>SUMIFS(СВЦЭМ!$C$33:$C$776,СВЦЭМ!$A$33:$A$776,$A29,СВЦЭМ!$B$33:$B$776,L$11)+'СЕТ СН'!$F$12+СВЦЭМ!$D$10+'СЕТ СН'!$F$6-'СЕТ СН'!$F$22</f>
        <v>768.79139986999996</v>
      </c>
      <c r="M29" s="36">
        <f>SUMIFS(СВЦЭМ!$C$33:$C$776,СВЦЭМ!$A$33:$A$776,$A29,СВЦЭМ!$B$33:$B$776,M$11)+'СЕТ СН'!$F$12+СВЦЭМ!$D$10+'СЕТ СН'!$F$6-'СЕТ СН'!$F$22</f>
        <v>772.49035294999999</v>
      </c>
      <c r="N29" s="36">
        <f>SUMIFS(СВЦЭМ!$C$33:$C$776,СВЦЭМ!$A$33:$A$776,$A29,СВЦЭМ!$B$33:$B$776,N$11)+'СЕТ СН'!$F$12+СВЦЭМ!$D$10+'СЕТ СН'!$F$6-'СЕТ СН'!$F$22</f>
        <v>782.14210304000005</v>
      </c>
      <c r="O29" s="36">
        <f>SUMIFS(СВЦЭМ!$C$33:$C$776,СВЦЭМ!$A$33:$A$776,$A29,СВЦЭМ!$B$33:$B$776,O$11)+'СЕТ СН'!$F$12+СВЦЭМ!$D$10+'СЕТ СН'!$F$6-'СЕТ СН'!$F$22</f>
        <v>790.32921480000005</v>
      </c>
      <c r="P29" s="36">
        <f>SUMIFS(СВЦЭМ!$C$33:$C$776,СВЦЭМ!$A$33:$A$776,$A29,СВЦЭМ!$B$33:$B$776,P$11)+'СЕТ СН'!$F$12+СВЦЭМ!$D$10+'СЕТ СН'!$F$6-'СЕТ СН'!$F$22</f>
        <v>802.11713990999999</v>
      </c>
      <c r="Q29" s="36">
        <f>SUMIFS(СВЦЭМ!$C$33:$C$776,СВЦЭМ!$A$33:$A$776,$A29,СВЦЭМ!$B$33:$B$776,Q$11)+'СЕТ СН'!$F$12+СВЦЭМ!$D$10+'СЕТ СН'!$F$6-'СЕТ СН'!$F$22</f>
        <v>808.51862212000003</v>
      </c>
      <c r="R29" s="36">
        <f>SUMIFS(СВЦЭМ!$C$33:$C$776,СВЦЭМ!$A$33:$A$776,$A29,СВЦЭМ!$B$33:$B$776,R$11)+'СЕТ СН'!$F$12+СВЦЭМ!$D$10+'СЕТ СН'!$F$6-'СЕТ СН'!$F$22</f>
        <v>727.97724424</v>
      </c>
      <c r="S29" s="36">
        <f>SUMIFS(СВЦЭМ!$C$33:$C$776,СВЦЭМ!$A$33:$A$776,$A29,СВЦЭМ!$B$33:$B$776,S$11)+'СЕТ СН'!$F$12+СВЦЭМ!$D$10+'СЕТ СН'!$F$6-'СЕТ СН'!$F$22</f>
        <v>649.16916336999998</v>
      </c>
      <c r="T29" s="36">
        <f>SUMIFS(СВЦЭМ!$C$33:$C$776,СВЦЭМ!$A$33:$A$776,$A29,СВЦЭМ!$B$33:$B$776,T$11)+'СЕТ СН'!$F$12+СВЦЭМ!$D$10+'СЕТ СН'!$F$6-'СЕТ СН'!$F$22</f>
        <v>647.27717405999999</v>
      </c>
      <c r="U29" s="36">
        <f>SUMIFS(СВЦЭМ!$C$33:$C$776,СВЦЭМ!$A$33:$A$776,$A29,СВЦЭМ!$B$33:$B$776,U$11)+'СЕТ СН'!$F$12+СВЦЭМ!$D$10+'СЕТ СН'!$F$6-'СЕТ СН'!$F$22</f>
        <v>631.45816995999996</v>
      </c>
      <c r="V29" s="36">
        <f>SUMIFS(СВЦЭМ!$C$33:$C$776,СВЦЭМ!$A$33:$A$776,$A29,СВЦЭМ!$B$33:$B$776,V$11)+'СЕТ СН'!$F$12+СВЦЭМ!$D$10+'СЕТ СН'!$F$6-'СЕТ СН'!$F$22</f>
        <v>636.03329386999997</v>
      </c>
      <c r="W29" s="36">
        <f>SUMIFS(СВЦЭМ!$C$33:$C$776,СВЦЭМ!$A$33:$A$776,$A29,СВЦЭМ!$B$33:$B$776,W$11)+'СЕТ СН'!$F$12+СВЦЭМ!$D$10+'СЕТ СН'!$F$6-'СЕТ СН'!$F$22</f>
        <v>633.72675845000003</v>
      </c>
      <c r="X29" s="36">
        <f>SUMIFS(СВЦЭМ!$C$33:$C$776,СВЦЭМ!$A$33:$A$776,$A29,СВЦЭМ!$B$33:$B$776,X$11)+'СЕТ СН'!$F$12+СВЦЭМ!$D$10+'СЕТ СН'!$F$6-'СЕТ СН'!$F$22</f>
        <v>647.89655711</v>
      </c>
      <c r="Y29" s="36">
        <f>SUMIFS(СВЦЭМ!$C$33:$C$776,СВЦЭМ!$A$33:$A$776,$A29,СВЦЭМ!$B$33:$B$776,Y$11)+'СЕТ СН'!$F$12+СВЦЭМ!$D$10+'СЕТ СН'!$F$6-'СЕТ СН'!$F$22</f>
        <v>709.34242083000004</v>
      </c>
    </row>
    <row r="30" spans="1:25" ht="15.75" x14ac:dyDescent="0.2">
      <c r="A30" s="35">
        <f t="shared" si="0"/>
        <v>43665</v>
      </c>
      <c r="B30" s="36">
        <f>SUMIFS(СВЦЭМ!$C$33:$C$776,СВЦЭМ!$A$33:$A$776,$A30,СВЦЭМ!$B$33:$B$776,B$11)+'СЕТ СН'!$F$12+СВЦЭМ!$D$10+'СЕТ СН'!$F$6-'СЕТ СН'!$F$22</f>
        <v>776.92962621000004</v>
      </c>
      <c r="C30" s="36">
        <f>SUMIFS(СВЦЭМ!$C$33:$C$776,СВЦЭМ!$A$33:$A$776,$A30,СВЦЭМ!$B$33:$B$776,C$11)+'СЕТ СН'!$F$12+СВЦЭМ!$D$10+'СЕТ СН'!$F$6-'СЕТ СН'!$F$22</f>
        <v>779.55155349000006</v>
      </c>
      <c r="D30" s="36">
        <f>SUMIFS(СВЦЭМ!$C$33:$C$776,СВЦЭМ!$A$33:$A$776,$A30,СВЦЭМ!$B$33:$B$776,D$11)+'СЕТ СН'!$F$12+СВЦЭМ!$D$10+'СЕТ СН'!$F$6-'СЕТ СН'!$F$22</f>
        <v>808.64847098999996</v>
      </c>
      <c r="E30" s="36">
        <f>SUMIFS(СВЦЭМ!$C$33:$C$776,СВЦЭМ!$A$33:$A$776,$A30,СВЦЭМ!$B$33:$B$776,E$11)+'СЕТ СН'!$F$12+СВЦЭМ!$D$10+'СЕТ СН'!$F$6-'СЕТ СН'!$F$22</f>
        <v>824.98726402</v>
      </c>
      <c r="F30" s="36">
        <f>SUMIFS(СВЦЭМ!$C$33:$C$776,СВЦЭМ!$A$33:$A$776,$A30,СВЦЭМ!$B$33:$B$776,F$11)+'СЕТ СН'!$F$12+СВЦЭМ!$D$10+'СЕТ СН'!$F$6-'СЕТ СН'!$F$22</f>
        <v>821.71065669000006</v>
      </c>
      <c r="G30" s="36">
        <f>SUMIFS(СВЦЭМ!$C$33:$C$776,СВЦЭМ!$A$33:$A$776,$A30,СВЦЭМ!$B$33:$B$776,G$11)+'СЕТ СН'!$F$12+СВЦЭМ!$D$10+'СЕТ СН'!$F$6-'СЕТ СН'!$F$22</f>
        <v>813.30223423999996</v>
      </c>
      <c r="H30" s="36">
        <f>SUMIFS(СВЦЭМ!$C$33:$C$776,СВЦЭМ!$A$33:$A$776,$A30,СВЦЭМ!$B$33:$B$776,H$11)+'СЕТ СН'!$F$12+СВЦЭМ!$D$10+'СЕТ СН'!$F$6-'СЕТ СН'!$F$22</f>
        <v>783.01922694999996</v>
      </c>
      <c r="I30" s="36">
        <f>SUMIFS(СВЦЭМ!$C$33:$C$776,СВЦЭМ!$A$33:$A$776,$A30,СВЦЭМ!$B$33:$B$776,I$11)+'СЕТ СН'!$F$12+СВЦЭМ!$D$10+'СЕТ СН'!$F$6-'СЕТ СН'!$F$22</f>
        <v>752.73286543000006</v>
      </c>
      <c r="J30" s="36">
        <f>SUMIFS(СВЦЭМ!$C$33:$C$776,СВЦЭМ!$A$33:$A$776,$A30,СВЦЭМ!$B$33:$B$776,J$11)+'СЕТ СН'!$F$12+СВЦЭМ!$D$10+'СЕТ СН'!$F$6-'СЕТ СН'!$F$22</f>
        <v>752.36235665000004</v>
      </c>
      <c r="K30" s="36">
        <f>SUMIFS(СВЦЭМ!$C$33:$C$776,СВЦЭМ!$A$33:$A$776,$A30,СВЦЭМ!$B$33:$B$776,K$11)+'СЕТ СН'!$F$12+СВЦЭМ!$D$10+'СЕТ СН'!$F$6-'СЕТ СН'!$F$22</f>
        <v>725.14574103999996</v>
      </c>
      <c r="L30" s="36">
        <f>SUMIFS(СВЦЭМ!$C$33:$C$776,СВЦЭМ!$A$33:$A$776,$A30,СВЦЭМ!$B$33:$B$776,L$11)+'СЕТ СН'!$F$12+СВЦЭМ!$D$10+'СЕТ СН'!$F$6-'СЕТ СН'!$F$22</f>
        <v>703.94734377999998</v>
      </c>
      <c r="M30" s="36">
        <f>SUMIFS(СВЦЭМ!$C$33:$C$776,СВЦЭМ!$A$33:$A$776,$A30,СВЦЭМ!$B$33:$B$776,M$11)+'СЕТ СН'!$F$12+СВЦЭМ!$D$10+'СЕТ СН'!$F$6-'СЕТ СН'!$F$22</f>
        <v>705.63509314999999</v>
      </c>
      <c r="N30" s="36">
        <f>SUMIFS(СВЦЭМ!$C$33:$C$776,СВЦЭМ!$A$33:$A$776,$A30,СВЦЭМ!$B$33:$B$776,N$11)+'СЕТ СН'!$F$12+СВЦЭМ!$D$10+'СЕТ СН'!$F$6-'СЕТ СН'!$F$22</f>
        <v>715.99302587</v>
      </c>
      <c r="O30" s="36">
        <f>SUMIFS(СВЦЭМ!$C$33:$C$776,СВЦЭМ!$A$33:$A$776,$A30,СВЦЭМ!$B$33:$B$776,O$11)+'СЕТ СН'!$F$12+СВЦЭМ!$D$10+'СЕТ СН'!$F$6-'СЕТ СН'!$F$22</f>
        <v>718.36437559000001</v>
      </c>
      <c r="P30" s="36">
        <f>SUMIFS(СВЦЭМ!$C$33:$C$776,СВЦЭМ!$A$33:$A$776,$A30,СВЦЭМ!$B$33:$B$776,P$11)+'СЕТ СН'!$F$12+СВЦЭМ!$D$10+'СЕТ СН'!$F$6-'СЕТ СН'!$F$22</f>
        <v>727.45187879000002</v>
      </c>
      <c r="Q30" s="36">
        <f>SUMIFS(СВЦЭМ!$C$33:$C$776,СВЦЭМ!$A$33:$A$776,$A30,СВЦЭМ!$B$33:$B$776,Q$11)+'СЕТ СН'!$F$12+СВЦЭМ!$D$10+'СЕТ СН'!$F$6-'СЕТ СН'!$F$22</f>
        <v>728.92959521</v>
      </c>
      <c r="R30" s="36">
        <f>SUMIFS(СВЦЭМ!$C$33:$C$776,СВЦЭМ!$A$33:$A$776,$A30,СВЦЭМ!$B$33:$B$776,R$11)+'СЕТ СН'!$F$12+СВЦЭМ!$D$10+'СЕТ СН'!$F$6-'СЕТ СН'!$F$22</f>
        <v>685.24196336</v>
      </c>
      <c r="S30" s="36">
        <f>SUMIFS(СВЦЭМ!$C$33:$C$776,СВЦЭМ!$A$33:$A$776,$A30,СВЦЭМ!$B$33:$B$776,S$11)+'СЕТ СН'!$F$12+СВЦЭМ!$D$10+'СЕТ СН'!$F$6-'СЕТ СН'!$F$22</f>
        <v>667.19614559000001</v>
      </c>
      <c r="T30" s="36">
        <f>SUMIFS(СВЦЭМ!$C$33:$C$776,СВЦЭМ!$A$33:$A$776,$A30,СВЦЭМ!$B$33:$B$776,T$11)+'СЕТ СН'!$F$12+СВЦЭМ!$D$10+'СЕТ СН'!$F$6-'СЕТ СН'!$F$22</f>
        <v>659.45103827000003</v>
      </c>
      <c r="U30" s="36">
        <f>SUMIFS(СВЦЭМ!$C$33:$C$776,СВЦЭМ!$A$33:$A$776,$A30,СВЦЭМ!$B$33:$B$776,U$11)+'СЕТ СН'!$F$12+СВЦЭМ!$D$10+'СЕТ СН'!$F$6-'СЕТ СН'!$F$22</f>
        <v>653.43118719000006</v>
      </c>
      <c r="V30" s="36">
        <f>SUMIFS(СВЦЭМ!$C$33:$C$776,СВЦЭМ!$A$33:$A$776,$A30,СВЦЭМ!$B$33:$B$776,V$11)+'СЕТ СН'!$F$12+СВЦЭМ!$D$10+'СЕТ СН'!$F$6-'СЕТ СН'!$F$22</f>
        <v>660.66088918000003</v>
      </c>
      <c r="W30" s="36">
        <f>SUMIFS(СВЦЭМ!$C$33:$C$776,СВЦЭМ!$A$33:$A$776,$A30,СВЦЭМ!$B$33:$B$776,W$11)+'СЕТ СН'!$F$12+СВЦЭМ!$D$10+'СЕТ СН'!$F$6-'СЕТ СН'!$F$22</f>
        <v>656.02170331000002</v>
      </c>
      <c r="X30" s="36">
        <f>SUMIFS(СВЦЭМ!$C$33:$C$776,СВЦЭМ!$A$33:$A$776,$A30,СВЦЭМ!$B$33:$B$776,X$11)+'СЕТ СН'!$F$12+СВЦЭМ!$D$10+'СЕТ СН'!$F$6-'СЕТ СН'!$F$22</f>
        <v>653.52898225000001</v>
      </c>
      <c r="Y30" s="36">
        <f>SUMIFS(СВЦЭМ!$C$33:$C$776,СВЦЭМ!$A$33:$A$776,$A30,СВЦЭМ!$B$33:$B$776,Y$11)+'СЕТ СН'!$F$12+СВЦЭМ!$D$10+'СЕТ СН'!$F$6-'СЕТ СН'!$F$22</f>
        <v>672.85478624999996</v>
      </c>
    </row>
    <row r="31" spans="1:25" ht="15.75" x14ac:dyDescent="0.2">
      <c r="A31" s="35">
        <f t="shared" si="0"/>
        <v>43666</v>
      </c>
      <c r="B31" s="36">
        <f>SUMIFS(СВЦЭМ!$C$33:$C$776,СВЦЭМ!$A$33:$A$776,$A31,СВЦЭМ!$B$33:$B$776,B$11)+'СЕТ СН'!$F$12+СВЦЭМ!$D$10+'СЕТ СН'!$F$6-'СЕТ СН'!$F$22</f>
        <v>701.67017805</v>
      </c>
      <c r="C31" s="36">
        <f>SUMIFS(СВЦЭМ!$C$33:$C$776,СВЦЭМ!$A$33:$A$776,$A31,СВЦЭМ!$B$33:$B$776,C$11)+'СЕТ СН'!$F$12+СВЦЭМ!$D$10+'СЕТ СН'!$F$6-'СЕТ СН'!$F$22</f>
        <v>706.91785158000005</v>
      </c>
      <c r="D31" s="36">
        <f>SUMIFS(СВЦЭМ!$C$33:$C$776,СВЦЭМ!$A$33:$A$776,$A31,СВЦЭМ!$B$33:$B$776,D$11)+'СЕТ СН'!$F$12+СВЦЭМ!$D$10+'СЕТ СН'!$F$6-'СЕТ СН'!$F$22</f>
        <v>712.13287809999997</v>
      </c>
      <c r="E31" s="36">
        <f>SUMIFS(СВЦЭМ!$C$33:$C$776,СВЦЭМ!$A$33:$A$776,$A31,СВЦЭМ!$B$33:$B$776,E$11)+'СЕТ СН'!$F$12+СВЦЭМ!$D$10+'СЕТ СН'!$F$6-'СЕТ СН'!$F$22</f>
        <v>718.81901721999998</v>
      </c>
      <c r="F31" s="36">
        <f>SUMIFS(СВЦЭМ!$C$33:$C$776,СВЦЭМ!$A$33:$A$776,$A31,СВЦЭМ!$B$33:$B$776,F$11)+'СЕТ СН'!$F$12+СВЦЭМ!$D$10+'СЕТ СН'!$F$6-'СЕТ СН'!$F$22</f>
        <v>725.51186458999996</v>
      </c>
      <c r="G31" s="36">
        <f>SUMIFS(СВЦЭМ!$C$33:$C$776,СВЦЭМ!$A$33:$A$776,$A31,СВЦЭМ!$B$33:$B$776,G$11)+'СЕТ СН'!$F$12+СВЦЭМ!$D$10+'СЕТ СН'!$F$6-'СЕТ СН'!$F$22</f>
        <v>730.77370955000004</v>
      </c>
      <c r="H31" s="36">
        <f>SUMIFS(СВЦЭМ!$C$33:$C$776,СВЦЭМ!$A$33:$A$776,$A31,СВЦЭМ!$B$33:$B$776,H$11)+'СЕТ СН'!$F$12+СВЦЭМ!$D$10+'СЕТ СН'!$F$6-'СЕТ СН'!$F$22</f>
        <v>720.66799003000006</v>
      </c>
      <c r="I31" s="36">
        <f>SUMIFS(СВЦЭМ!$C$33:$C$776,СВЦЭМ!$A$33:$A$776,$A31,СВЦЭМ!$B$33:$B$776,I$11)+'СЕТ СН'!$F$12+СВЦЭМ!$D$10+'СЕТ СН'!$F$6-'СЕТ СН'!$F$22</f>
        <v>712.65475887000002</v>
      </c>
      <c r="J31" s="36">
        <f>SUMIFS(СВЦЭМ!$C$33:$C$776,СВЦЭМ!$A$33:$A$776,$A31,СВЦЭМ!$B$33:$B$776,J$11)+'СЕТ СН'!$F$12+СВЦЭМ!$D$10+'СЕТ СН'!$F$6-'СЕТ СН'!$F$22</f>
        <v>696.11628238000003</v>
      </c>
      <c r="K31" s="36">
        <f>SUMIFS(СВЦЭМ!$C$33:$C$776,СВЦЭМ!$A$33:$A$776,$A31,СВЦЭМ!$B$33:$B$776,K$11)+'СЕТ СН'!$F$12+СВЦЭМ!$D$10+'СЕТ СН'!$F$6-'СЕТ СН'!$F$22</f>
        <v>688.88619004999998</v>
      </c>
      <c r="L31" s="36">
        <f>SUMIFS(СВЦЭМ!$C$33:$C$776,СВЦЭМ!$A$33:$A$776,$A31,СВЦЭМ!$B$33:$B$776,L$11)+'СЕТ СН'!$F$12+СВЦЭМ!$D$10+'СЕТ СН'!$F$6-'СЕТ СН'!$F$22</f>
        <v>683.00110862999998</v>
      </c>
      <c r="M31" s="36">
        <f>SUMIFS(СВЦЭМ!$C$33:$C$776,СВЦЭМ!$A$33:$A$776,$A31,СВЦЭМ!$B$33:$B$776,M$11)+'СЕТ СН'!$F$12+СВЦЭМ!$D$10+'СЕТ СН'!$F$6-'СЕТ СН'!$F$22</f>
        <v>672.96187081000005</v>
      </c>
      <c r="N31" s="36">
        <f>SUMIFS(СВЦЭМ!$C$33:$C$776,СВЦЭМ!$A$33:$A$776,$A31,СВЦЭМ!$B$33:$B$776,N$11)+'СЕТ СН'!$F$12+СВЦЭМ!$D$10+'СЕТ СН'!$F$6-'СЕТ СН'!$F$22</f>
        <v>678.71777545999998</v>
      </c>
      <c r="O31" s="36">
        <f>SUMIFS(СВЦЭМ!$C$33:$C$776,СВЦЭМ!$A$33:$A$776,$A31,СВЦЭМ!$B$33:$B$776,O$11)+'СЕТ СН'!$F$12+СВЦЭМ!$D$10+'СЕТ СН'!$F$6-'СЕТ СН'!$F$22</f>
        <v>693.25320389000001</v>
      </c>
      <c r="P31" s="36">
        <f>SUMIFS(СВЦЭМ!$C$33:$C$776,СВЦЭМ!$A$33:$A$776,$A31,СВЦЭМ!$B$33:$B$776,P$11)+'СЕТ СН'!$F$12+СВЦЭМ!$D$10+'СЕТ СН'!$F$6-'СЕТ СН'!$F$22</f>
        <v>708.06576286999996</v>
      </c>
      <c r="Q31" s="36">
        <f>SUMIFS(СВЦЭМ!$C$33:$C$776,СВЦЭМ!$A$33:$A$776,$A31,СВЦЭМ!$B$33:$B$776,Q$11)+'СЕТ СН'!$F$12+СВЦЭМ!$D$10+'СЕТ СН'!$F$6-'СЕТ СН'!$F$22</f>
        <v>696.46814753000001</v>
      </c>
      <c r="R31" s="36">
        <f>SUMIFS(СВЦЭМ!$C$33:$C$776,СВЦЭМ!$A$33:$A$776,$A31,СВЦЭМ!$B$33:$B$776,R$11)+'СЕТ СН'!$F$12+СВЦЭМ!$D$10+'СЕТ СН'!$F$6-'СЕТ СН'!$F$22</f>
        <v>659.79724971999997</v>
      </c>
      <c r="S31" s="36">
        <f>SUMIFS(СВЦЭМ!$C$33:$C$776,СВЦЭМ!$A$33:$A$776,$A31,СВЦЭМ!$B$33:$B$776,S$11)+'СЕТ СН'!$F$12+СВЦЭМ!$D$10+'СЕТ СН'!$F$6-'СЕТ СН'!$F$22</f>
        <v>640.24333784999999</v>
      </c>
      <c r="T31" s="36">
        <f>SUMIFS(СВЦЭМ!$C$33:$C$776,СВЦЭМ!$A$33:$A$776,$A31,СВЦЭМ!$B$33:$B$776,T$11)+'СЕТ СН'!$F$12+СВЦЭМ!$D$10+'СЕТ СН'!$F$6-'СЕТ СН'!$F$22</f>
        <v>626.64824209000005</v>
      </c>
      <c r="U31" s="36">
        <f>SUMIFS(СВЦЭМ!$C$33:$C$776,СВЦЭМ!$A$33:$A$776,$A31,СВЦЭМ!$B$33:$B$776,U$11)+'СЕТ СН'!$F$12+СВЦЭМ!$D$10+'СЕТ СН'!$F$6-'СЕТ СН'!$F$22</f>
        <v>609.10600901000009</v>
      </c>
      <c r="V31" s="36">
        <f>SUMIFS(СВЦЭМ!$C$33:$C$776,СВЦЭМ!$A$33:$A$776,$A31,СВЦЭМ!$B$33:$B$776,V$11)+'СЕТ СН'!$F$12+СВЦЭМ!$D$10+'СЕТ СН'!$F$6-'СЕТ СН'!$F$22</f>
        <v>604.18180798000003</v>
      </c>
      <c r="W31" s="36">
        <f>SUMIFS(СВЦЭМ!$C$33:$C$776,СВЦЭМ!$A$33:$A$776,$A31,СВЦЭМ!$B$33:$B$776,W$11)+'СЕТ СН'!$F$12+СВЦЭМ!$D$10+'СЕТ СН'!$F$6-'СЕТ СН'!$F$22</f>
        <v>605.76867039000001</v>
      </c>
      <c r="X31" s="36">
        <f>SUMIFS(СВЦЭМ!$C$33:$C$776,СВЦЭМ!$A$33:$A$776,$A31,СВЦЭМ!$B$33:$B$776,X$11)+'СЕТ СН'!$F$12+СВЦЭМ!$D$10+'СЕТ СН'!$F$6-'СЕТ СН'!$F$22</f>
        <v>613.77560482000001</v>
      </c>
      <c r="Y31" s="36">
        <f>SUMIFS(СВЦЭМ!$C$33:$C$776,СВЦЭМ!$A$33:$A$776,$A31,СВЦЭМ!$B$33:$B$776,Y$11)+'СЕТ СН'!$F$12+СВЦЭМ!$D$10+'СЕТ СН'!$F$6-'СЕТ СН'!$F$22</f>
        <v>687.48621691000005</v>
      </c>
    </row>
    <row r="32" spans="1:25" ht="15.75" x14ac:dyDescent="0.2">
      <c r="A32" s="35">
        <f t="shared" si="0"/>
        <v>43667</v>
      </c>
      <c r="B32" s="36">
        <f>SUMIFS(СВЦЭМ!$C$33:$C$776,СВЦЭМ!$A$33:$A$776,$A32,СВЦЭМ!$B$33:$B$776,B$11)+'СЕТ СН'!$F$12+СВЦЭМ!$D$10+'СЕТ СН'!$F$6-'СЕТ СН'!$F$22</f>
        <v>705.90852815000005</v>
      </c>
      <c r="C32" s="36">
        <f>SUMIFS(СВЦЭМ!$C$33:$C$776,СВЦЭМ!$A$33:$A$776,$A32,СВЦЭМ!$B$33:$B$776,C$11)+'СЕТ СН'!$F$12+СВЦЭМ!$D$10+'СЕТ СН'!$F$6-'СЕТ СН'!$F$22</f>
        <v>735.31265130999998</v>
      </c>
      <c r="D32" s="36">
        <f>SUMIFS(СВЦЭМ!$C$33:$C$776,СВЦЭМ!$A$33:$A$776,$A32,СВЦЭМ!$B$33:$B$776,D$11)+'СЕТ СН'!$F$12+СВЦЭМ!$D$10+'СЕТ СН'!$F$6-'СЕТ СН'!$F$22</f>
        <v>757.42411961000005</v>
      </c>
      <c r="E32" s="36">
        <f>SUMIFS(СВЦЭМ!$C$33:$C$776,СВЦЭМ!$A$33:$A$776,$A32,СВЦЭМ!$B$33:$B$776,E$11)+'СЕТ СН'!$F$12+СВЦЭМ!$D$10+'СЕТ СН'!$F$6-'СЕТ СН'!$F$22</f>
        <v>758.62173317999998</v>
      </c>
      <c r="F32" s="36">
        <f>SUMIFS(СВЦЭМ!$C$33:$C$776,СВЦЭМ!$A$33:$A$776,$A32,СВЦЭМ!$B$33:$B$776,F$11)+'СЕТ СН'!$F$12+СВЦЭМ!$D$10+'СЕТ СН'!$F$6-'СЕТ СН'!$F$22</f>
        <v>743.17202294000003</v>
      </c>
      <c r="G32" s="36">
        <f>SUMIFS(СВЦЭМ!$C$33:$C$776,СВЦЭМ!$A$33:$A$776,$A32,СВЦЭМ!$B$33:$B$776,G$11)+'СЕТ СН'!$F$12+СВЦЭМ!$D$10+'СЕТ СН'!$F$6-'СЕТ СН'!$F$22</f>
        <v>747.08577868999998</v>
      </c>
      <c r="H32" s="36">
        <f>SUMIFS(СВЦЭМ!$C$33:$C$776,СВЦЭМ!$A$33:$A$776,$A32,СВЦЭМ!$B$33:$B$776,H$11)+'СЕТ СН'!$F$12+СВЦЭМ!$D$10+'СЕТ СН'!$F$6-'СЕТ СН'!$F$22</f>
        <v>749.48591634000002</v>
      </c>
      <c r="I32" s="36">
        <f>SUMIFS(СВЦЭМ!$C$33:$C$776,СВЦЭМ!$A$33:$A$776,$A32,СВЦЭМ!$B$33:$B$776,I$11)+'СЕТ СН'!$F$12+СВЦЭМ!$D$10+'СЕТ СН'!$F$6-'СЕТ СН'!$F$22</f>
        <v>748.92568061999998</v>
      </c>
      <c r="J32" s="36">
        <f>SUMIFS(СВЦЭМ!$C$33:$C$776,СВЦЭМ!$A$33:$A$776,$A32,СВЦЭМ!$B$33:$B$776,J$11)+'СЕТ СН'!$F$12+СВЦЭМ!$D$10+'СЕТ СН'!$F$6-'СЕТ СН'!$F$22</f>
        <v>729.46142798000005</v>
      </c>
      <c r="K32" s="36">
        <f>SUMIFS(СВЦЭМ!$C$33:$C$776,СВЦЭМ!$A$33:$A$776,$A32,СВЦЭМ!$B$33:$B$776,K$11)+'СЕТ СН'!$F$12+СВЦЭМ!$D$10+'СЕТ СН'!$F$6-'СЕТ СН'!$F$22</f>
        <v>692.57143098000006</v>
      </c>
      <c r="L32" s="36">
        <f>SUMIFS(СВЦЭМ!$C$33:$C$776,СВЦЭМ!$A$33:$A$776,$A32,СВЦЭМ!$B$33:$B$776,L$11)+'СЕТ СН'!$F$12+СВЦЭМ!$D$10+'СЕТ СН'!$F$6-'СЕТ СН'!$F$22</f>
        <v>674.88953264999998</v>
      </c>
      <c r="M32" s="36">
        <f>SUMIFS(СВЦЭМ!$C$33:$C$776,СВЦЭМ!$A$33:$A$776,$A32,СВЦЭМ!$B$33:$B$776,M$11)+'СЕТ СН'!$F$12+СВЦЭМ!$D$10+'СЕТ СН'!$F$6-'СЕТ СН'!$F$22</f>
        <v>665.28091113000005</v>
      </c>
      <c r="N32" s="36">
        <f>SUMIFS(СВЦЭМ!$C$33:$C$776,СВЦЭМ!$A$33:$A$776,$A32,СВЦЭМ!$B$33:$B$776,N$11)+'СЕТ СН'!$F$12+СВЦЭМ!$D$10+'СЕТ СН'!$F$6-'СЕТ СН'!$F$22</f>
        <v>663.45698783</v>
      </c>
      <c r="O32" s="36">
        <f>SUMIFS(СВЦЭМ!$C$33:$C$776,СВЦЭМ!$A$33:$A$776,$A32,СВЦЭМ!$B$33:$B$776,O$11)+'СЕТ СН'!$F$12+СВЦЭМ!$D$10+'СЕТ СН'!$F$6-'СЕТ СН'!$F$22</f>
        <v>670.57355343000006</v>
      </c>
      <c r="P32" s="36">
        <f>SUMIFS(СВЦЭМ!$C$33:$C$776,СВЦЭМ!$A$33:$A$776,$A32,СВЦЭМ!$B$33:$B$776,P$11)+'СЕТ СН'!$F$12+СВЦЭМ!$D$10+'СЕТ СН'!$F$6-'СЕТ СН'!$F$22</f>
        <v>676.16805271999999</v>
      </c>
      <c r="Q32" s="36">
        <f>SUMIFS(СВЦЭМ!$C$33:$C$776,СВЦЭМ!$A$33:$A$776,$A32,СВЦЭМ!$B$33:$B$776,Q$11)+'СЕТ СН'!$F$12+СВЦЭМ!$D$10+'СЕТ СН'!$F$6-'СЕТ СН'!$F$22</f>
        <v>674.03421007999998</v>
      </c>
      <c r="R32" s="36">
        <f>SUMIFS(СВЦЭМ!$C$33:$C$776,СВЦЭМ!$A$33:$A$776,$A32,СВЦЭМ!$B$33:$B$776,R$11)+'СЕТ СН'!$F$12+СВЦЭМ!$D$10+'СЕТ СН'!$F$6-'СЕТ СН'!$F$22</f>
        <v>626.44428772000003</v>
      </c>
      <c r="S32" s="36">
        <f>SUMIFS(СВЦЭМ!$C$33:$C$776,СВЦЭМ!$A$33:$A$776,$A32,СВЦЭМ!$B$33:$B$776,S$11)+'СЕТ СН'!$F$12+СВЦЭМ!$D$10+'СЕТ СН'!$F$6-'СЕТ СН'!$F$22</f>
        <v>596.25368972000001</v>
      </c>
      <c r="T32" s="36">
        <f>SUMIFS(СВЦЭМ!$C$33:$C$776,СВЦЭМ!$A$33:$A$776,$A32,СВЦЭМ!$B$33:$B$776,T$11)+'СЕТ СН'!$F$12+СВЦЭМ!$D$10+'СЕТ СН'!$F$6-'СЕТ СН'!$F$22</f>
        <v>597.24528199999997</v>
      </c>
      <c r="U32" s="36">
        <f>SUMIFS(СВЦЭМ!$C$33:$C$776,СВЦЭМ!$A$33:$A$776,$A32,СВЦЭМ!$B$33:$B$776,U$11)+'СЕТ СН'!$F$12+СВЦЭМ!$D$10+'СЕТ СН'!$F$6-'СЕТ СН'!$F$22</f>
        <v>582.30252144999997</v>
      </c>
      <c r="V32" s="36">
        <f>SUMIFS(СВЦЭМ!$C$33:$C$776,СВЦЭМ!$A$33:$A$776,$A32,СВЦЭМ!$B$33:$B$776,V$11)+'СЕТ СН'!$F$12+СВЦЭМ!$D$10+'СЕТ СН'!$F$6-'СЕТ СН'!$F$22</f>
        <v>571.77513150999994</v>
      </c>
      <c r="W32" s="36">
        <f>SUMIFS(СВЦЭМ!$C$33:$C$776,СВЦЭМ!$A$33:$A$776,$A32,СВЦЭМ!$B$33:$B$776,W$11)+'СЕТ СН'!$F$12+СВЦЭМ!$D$10+'СЕТ СН'!$F$6-'СЕТ СН'!$F$22</f>
        <v>584.23067173999993</v>
      </c>
      <c r="X32" s="36">
        <f>SUMIFS(СВЦЭМ!$C$33:$C$776,СВЦЭМ!$A$33:$A$776,$A32,СВЦЭМ!$B$33:$B$776,X$11)+'СЕТ СН'!$F$12+СВЦЭМ!$D$10+'СЕТ СН'!$F$6-'СЕТ СН'!$F$22</f>
        <v>600.46846734000007</v>
      </c>
      <c r="Y32" s="36">
        <f>SUMIFS(СВЦЭМ!$C$33:$C$776,СВЦЭМ!$A$33:$A$776,$A32,СВЦЭМ!$B$33:$B$776,Y$11)+'СЕТ СН'!$F$12+СВЦЭМ!$D$10+'СЕТ СН'!$F$6-'СЕТ СН'!$F$22</f>
        <v>676.42078589000005</v>
      </c>
    </row>
    <row r="33" spans="1:25" ht="15.75" x14ac:dyDescent="0.2">
      <c r="A33" s="35">
        <f t="shared" si="0"/>
        <v>43668</v>
      </c>
      <c r="B33" s="36">
        <f>SUMIFS(СВЦЭМ!$C$33:$C$776,СВЦЭМ!$A$33:$A$776,$A33,СВЦЭМ!$B$33:$B$776,B$11)+'СЕТ СН'!$F$12+СВЦЭМ!$D$10+'СЕТ СН'!$F$6-'СЕТ СН'!$F$22</f>
        <v>704.06383569000002</v>
      </c>
      <c r="C33" s="36">
        <f>SUMIFS(СВЦЭМ!$C$33:$C$776,СВЦЭМ!$A$33:$A$776,$A33,СВЦЭМ!$B$33:$B$776,C$11)+'СЕТ СН'!$F$12+СВЦЭМ!$D$10+'СЕТ СН'!$F$6-'СЕТ СН'!$F$22</f>
        <v>753.57627753999998</v>
      </c>
      <c r="D33" s="36">
        <f>SUMIFS(СВЦЭМ!$C$33:$C$776,СВЦЭМ!$A$33:$A$776,$A33,СВЦЭМ!$B$33:$B$776,D$11)+'СЕТ СН'!$F$12+СВЦЭМ!$D$10+'СЕТ СН'!$F$6-'СЕТ СН'!$F$22</f>
        <v>780.55763222999997</v>
      </c>
      <c r="E33" s="36">
        <f>SUMIFS(СВЦЭМ!$C$33:$C$776,СВЦЭМ!$A$33:$A$776,$A33,СВЦЭМ!$B$33:$B$776,E$11)+'СЕТ СН'!$F$12+СВЦЭМ!$D$10+'СЕТ СН'!$F$6-'СЕТ СН'!$F$22</f>
        <v>780.08247646999996</v>
      </c>
      <c r="F33" s="36">
        <f>SUMIFS(СВЦЭМ!$C$33:$C$776,СВЦЭМ!$A$33:$A$776,$A33,СВЦЭМ!$B$33:$B$776,F$11)+'СЕТ СН'!$F$12+СВЦЭМ!$D$10+'СЕТ СН'!$F$6-'СЕТ СН'!$F$22</f>
        <v>775.65595713000005</v>
      </c>
      <c r="G33" s="36">
        <f>SUMIFS(СВЦЭМ!$C$33:$C$776,СВЦЭМ!$A$33:$A$776,$A33,СВЦЭМ!$B$33:$B$776,G$11)+'СЕТ СН'!$F$12+СВЦЭМ!$D$10+'СЕТ СН'!$F$6-'СЕТ СН'!$F$22</f>
        <v>760.97910970999999</v>
      </c>
      <c r="H33" s="36">
        <f>SUMIFS(СВЦЭМ!$C$33:$C$776,СВЦЭМ!$A$33:$A$776,$A33,СВЦЭМ!$B$33:$B$776,H$11)+'СЕТ СН'!$F$12+СВЦЭМ!$D$10+'СЕТ СН'!$F$6-'СЕТ СН'!$F$22</f>
        <v>730.77965273000007</v>
      </c>
      <c r="I33" s="36">
        <f>SUMIFS(СВЦЭМ!$C$33:$C$776,СВЦЭМ!$A$33:$A$776,$A33,СВЦЭМ!$B$33:$B$776,I$11)+'СЕТ СН'!$F$12+СВЦЭМ!$D$10+'СЕТ СН'!$F$6-'СЕТ СН'!$F$22</f>
        <v>718.70139767000001</v>
      </c>
      <c r="J33" s="36">
        <f>SUMIFS(СВЦЭМ!$C$33:$C$776,СВЦЭМ!$A$33:$A$776,$A33,СВЦЭМ!$B$33:$B$776,J$11)+'СЕТ СН'!$F$12+СВЦЭМ!$D$10+'СЕТ СН'!$F$6-'СЕТ СН'!$F$22</f>
        <v>726.64072628999998</v>
      </c>
      <c r="K33" s="36">
        <f>SUMIFS(СВЦЭМ!$C$33:$C$776,СВЦЭМ!$A$33:$A$776,$A33,СВЦЭМ!$B$33:$B$776,K$11)+'СЕТ СН'!$F$12+СВЦЭМ!$D$10+'СЕТ СН'!$F$6-'СЕТ СН'!$F$22</f>
        <v>731.94338904000006</v>
      </c>
      <c r="L33" s="36">
        <f>SUMIFS(СВЦЭМ!$C$33:$C$776,СВЦЭМ!$A$33:$A$776,$A33,СВЦЭМ!$B$33:$B$776,L$11)+'СЕТ СН'!$F$12+СВЦЭМ!$D$10+'СЕТ СН'!$F$6-'СЕТ СН'!$F$22</f>
        <v>731.67801428999996</v>
      </c>
      <c r="M33" s="36">
        <f>SUMIFS(СВЦЭМ!$C$33:$C$776,СВЦЭМ!$A$33:$A$776,$A33,СВЦЭМ!$B$33:$B$776,M$11)+'СЕТ СН'!$F$12+СВЦЭМ!$D$10+'СЕТ СН'!$F$6-'СЕТ СН'!$F$22</f>
        <v>724.28258047999998</v>
      </c>
      <c r="N33" s="36">
        <f>SUMIFS(СВЦЭМ!$C$33:$C$776,СВЦЭМ!$A$33:$A$776,$A33,СВЦЭМ!$B$33:$B$776,N$11)+'СЕТ СН'!$F$12+СВЦЭМ!$D$10+'СЕТ СН'!$F$6-'СЕТ СН'!$F$22</f>
        <v>712.15505042000007</v>
      </c>
      <c r="O33" s="36">
        <f>SUMIFS(СВЦЭМ!$C$33:$C$776,СВЦЭМ!$A$33:$A$776,$A33,СВЦЭМ!$B$33:$B$776,O$11)+'СЕТ СН'!$F$12+СВЦЭМ!$D$10+'СЕТ СН'!$F$6-'СЕТ СН'!$F$22</f>
        <v>712.57256774999996</v>
      </c>
      <c r="P33" s="36">
        <f>SUMIFS(СВЦЭМ!$C$33:$C$776,СВЦЭМ!$A$33:$A$776,$A33,СВЦЭМ!$B$33:$B$776,P$11)+'СЕТ СН'!$F$12+СВЦЭМ!$D$10+'СЕТ СН'!$F$6-'СЕТ СН'!$F$22</f>
        <v>720.51311267000006</v>
      </c>
      <c r="Q33" s="36">
        <f>SUMIFS(СВЦЭМ!$C$33:$C$776,СВЦЭМ!$A$33:$A$776,$A33,СВЦЭМ!$B$33:$B$776,Q$11)+'СЕТ СН'!$F$12+СВЦЭМ!$D$10+'СЕТ СН'!$F$6-'СЕТ СН'!$F$22</f>
        <v>728.66223267999999</v>
      </c>
      <c r="R33" s="36">
        <f>SUMIFS(СВЦЭМ!$C$33:$C$776,СВЦЭМ!$A$33:$A$776,$A33,СВЦЭМ!$B$33:$B$776,R$11)+'СЕТ СН'!$F$12+СВЦЭМ!$D$10+'СЕТ СН'!$F$6-'СЕТ СН'!$F$22</f>
        <v>678.84387791000006</v>
      </c>
      <c r="S33" s="36">
        <f>SUMIFS(СВЦЭМ!$C$33:$C$776,СВЦЭМ!$A$33:$A$776,$A33,СВЦЭМ!$B$33:$B$776,S$11)+'СЕТ СН'!$F$12+СВЦЭМ!$D$10+'СЕТ СН'!$F$6-'СЕТ СН'!$F$22</f>
        <v>650.77576302</v>
      </c>
      <c r="T33" s="36">
        <f>SUMIFS(СВЦЭМ!$C$33:$C$776,СВЦЭМ!$A$33:$A$776,$A33,СВЦЭМ!$B$33:$B$776,T$11)+'СЕТ СН'!$F$12+СВЦЭМ!$D$10+'СЕТ СН'!$F$6-'СЕТ СН'!$F$22</f>
        <v>650.66113703999997</v>
      </c>
      <c r="U33" s="36">
        <f>SUMIFS(СВЦЭМ!$C$33:$C$776,СВЦЭМ!$A$33:$A$776,$A33,СВЦЭМ!$B$33:$B$776,U$11)+'СЕТ СН'!$F$12+СВЦЭМ!$D$10+'СЕТ СН'!$F$6-'СЕТ СН'!$F$22</f>
        <v>649.22775856999999</v>
      </c>
      <c r="V33" s="36">
        <f>SUMIFS(СВЦЭМ!$C$33:$C$776,СВЦЭМ!$A$33:$A$776,$A33,СВЦЭМ!$B$33:$B$776,V$11)+'СЕТ СН'!$F$12+СВЦЭМ!$D$10+'СЕТ СН'!$F$6-'СЕТ СН'!$F$22</f>
        <v>647.45836274999999</v>
      </c>
      <c r="W33" s="36">
        <f>SUMIFS(СВЦЭМ!$C$33:$C$776,СВЦЭМ!$A$33:$A$776,$A33,СВЦЭМ!$B$33:$B$776,W$11)+'СЕТ СН'!$F$12+СВЦЭМ!$D$10+'СЕТ СН'!$F$6-'СЕТ СН'!$F$22</f>
        <v>660.31157581000002</v>
      </c>
      <c r="X33" s="36">
        <f>SUMIFS(СВЦЭМ!$C$33:$C$776,СВЦЭМ!$A$33:$A$776,$A33,СВЦЭМ!$B$33:$B$776,X$11)+'СЕТ СН'!$F$12+СВЦЭМ!$D$10+'СЕТ СН'!$F$6-'СЕТ СН'!$F$22</f>
        <v>685.84980660999997</v>
      </c>
      <c r="Y33" s="36">
        <f>SUMIFS(СВЦЭМ!$C$33:$C$776,СВЦЭМ!$A$33:$A$776,$A33,СВЦЭМ!$B$33:$B$776,Y$11)+'СЕТ СН'!$F$12+СВЦЭМ!$D$10+'СЕТ СН'!$F$6-'СЕТ СН'!$F$22</f>
        <v>788.85440645000006</v>
      </c>
    </row>
    <row r="34" spans="1:25" ht="15.75" x14ac:dyDescent="0.2">
      <c r="A34" s="35">
        <f t="shared" si="0"/>
        <v>43669</v>
      </c>
      <c r="B34" s="36">
        <f>SUMIFS(СВЦЭМ!$C$33:$C$776,СВЦЭМ!$A$33:$A$776,$A34,СВЦЭМ!$B$33:$B$776,B$11)+'СЕТ СН'!$F$12+СВЦЭМ!$D$10+'СЕТ СН'!$F$6-'СЕТ СН'!$F$22</f>
        <v>794.48470781000003</v>
      </c>
      <c r="C34" s="36">
        <f>SUMIFS(СВЦЭМ!$C$33:$C$776,СВЦЭМ!$A$33:$A$776,$A34,СВЦЭМ!$B$33:$B$776,C$11)+'СЕТ СН'!$F$12+СВЦЭМ!$D$10+'СЕТ СН'!$F$6-'СЕТ СН'!$F$22</f>
        <v>839.44940821</v>
      </c>
      <c r="D34" s="36">
        <f>SUMIFS(СВЦЭМ!$C$33:$C$776,СВЦЭМ!$A$33:$A$776,$A34,СВЦЭМ!$B$33:$B$776,D$11)+'СЕТ СН'!$F$12+СВЦЭМ!$D$10+'СЕТ СН'!$F$6-'СЕТ СН'!$F$22</f>
        <v>871.07436314000006</v>
      </c>
      <c r="E34" s="36">
        <f>SUMIFS(СВЦЭМ!$C$33:$C$776,СВЦЭМ!$A$33:$A$776,$A34,СВЦЭМ!$B$33:$B$776,E$11)+'СЕТ СН'!$F$12+СВЦЭМ!$D$10+'СЕТ СН'!$F$6-'СЕТ СН'!$F$22</f>
        <v>883.55236386000001</v>
      </c>
      <c r="F34" s="36">
        <f>SUMIFS(СВЦЭМ!$C$33:$C$776,СВЦЭМ!$A$33:$A$776,$A34,СВЦЭМ!$B$33:$B$776,F$11)+'СЕТ СН'!$F$12+СВЦЭМ!$D$10+'СЕТ СН'!$F$6-'СЕТ СН'!$F$22</f>
        <v>884.10681287</v>
      </c>
      <c r="G34" s="36">
        <f>SUMIFS(СВЦЭМ!$C$33:$C$776,СВЦЭМ!$A$33:$A$776,$A34,СВЦЭМ!$B$33:$B$776,G$11)+'СЕТ СН'!$F$12+СВЦЭМ!$D$10+'СЕТ СН'!$F$6-'СЕТ СН'!$F$22</f>
        <v>862.69313844999999</v>
      </c>
      <c r="H34" s="36">
        <f>SUMIFS(СВЦЭМ!$C$33:$C$776,СВЦЭМ!$A$33:$A$776,$A34,СВЦЭМ!$B$33:$B$776,H$11)+'СЕТ СН'!$F$12+СВЦЭМ!$D$10+'СЕТ СН'!$F$6-'СЕТ СН'!$F$22</f>
        <v>828.33410606999996</v>
      </c>
      <c r="I34" s="36">
        <f>SUMIFS(СВЦЭМ!$C$33:$C$776,СВЦЭМ!$A$33:$A$776,$A34,СВЦЭМ!$B$33:$B$776,I$11)+'СЕТ СН'!$F$12+СВЦЭМ!$D$10+'СЕТ СН'!$F$6-'СЕТ СН'!$F$22</f>
        <v>782.90806418</v>
      </c>
      <c r="J34" s="36">
        <f>SUMIFS(СВЦЭМ!$C$33:$C$776,СВЦЭМ!$A$33:$A$776,$A34,СВЦЭМ!$B$33:$B$776,J$11)+'СЕТ СН'!$F$12+СВЦЭМ!$D$10+'СЕТ СН'!$F$6-'СЕТ СН'!$F$22</f>
        <v>762.84657113000003</v>
      </c>
      <c r="K34" s="36">
        <f>SUMIFS(СВЦЭМ!$C$33:$C$776,СВЦЭМ!$A$33:$A$776,$A34,СВЦЭМ!$B$33:$B$776,K$11)+'СЕТ СН'!$F$12+СВЦЭМ!$D$10+'СЕТ СН'!$F$6-'СЕТ СН'!$F$22</f>
        <v>705.68337711000004</v>
      </c>
      <c r="L34" s="36">
        <f>SUMIFS(СВЦЭМ!$C$33:$C$776,СВЦЭМ!$A$33:$A$776,$A34,СВЦЭМ!$B$33:$B$776,L$11)+'СЕТ СН'!$F$12+СВЦЭМ!$D$10+'СЕТ СН'!$F$6-'СЕТ СН'!$F$22</f>
        <v>712.58181550999996</v>
      </c>
      <c r="M34" s="36">
        <f>SUMIFS(СВЦЭМ!$C$33:$C$776,СВЦЭМ!$A$33:$A$776,$A34,СВЦЭМ!$B$33:$B$776,M$11)+'СЕТ СН'!$F$12+СВЦЭМ!$D$10+'СЕТ СН'!$F$6-'СЕТ СН'!$F$22</f>
        <v>719.73193145000005</v>
      </c>
      <c r="N34" s="36">
        <f>SUMIFS(СВЦЭМ!$C$33:$C$776,СВЦЭМ!$A$33:$A$776,$A34,СВЦЭМ!$B$33:$B$776,N$11)+'СЕТ СН'!$F$12+СВЦЭМ!$D$10+'СЕТ СН'!$F$6-'СЕТ СН'!$F$22</f>
        <v>725.17578648000006</v>
      </c>
      <c r="O34" s="36">
        <f>SUMIFS(СВЦЭМ!$C$33:$C$776,СВЦЭМ!$A$33:$A$776,$A34,СВЦЭМ!$B$33:$B$776,O$11)+'СЕТ СН'!$F$12+СВЦЭМ!$D$10+'СЕТ СН'!$F$6-'СЕТ СН'!$F$22</f>
        <v>736.24229510999999</v>
      </c>
      <c r="P34" s="36">
        <f>SUMIFS(СВЦЭМ!$C$33:$C$776,СВЦЭМ!$A$33:$A$776,$A34,СВЦЭМ!$B$33:$B$776,P$11)+'СЕТ СН'!$F$12+СВЦЭМ!$D$10+'СЕТ СН'!$F$6-'СЕТ СН'!$F$22</f>
        <v>738.41176181000003</v>
      </c>
      <c r="Q34" s="36">
        <f>SUMIFS(СВЦЭМ!$C$33:$C$776,СВЦЭМ!$A$33:$A$776,$A34,СВЦЭМ!$B$33:$B$776,Q$11)+'СЕТ СН'!$F$12+СВЦЭМ!$D$10+'СЕТ СН'!$F$6-'СЕТ СН'!$F$22</f>
        <v>743.96711106999999</v>
      </c>
      <c r="R34" s="36">
        <f>SUMIFS(СВЦЭМ!$C$33:$C$776,СВЦЭМ!$A$33:$A$776,$A34,СВЦЭМ!$B$33:$B$776,R$11)+'СЕТ СН'!$F$12+СВЦЭМ!$D$10+'СЕТ СН'!$F$6-'СЕТ СН'!$F$22</f>
        <v>691.99742543000002</v>
      </c>
      <c r="S34" s="36">
        <f>SUMIFS(СВЦЭМ!$C$33:$C$776,СВЦЭМ!$A$33:$A$776,$A34,СВЦЭМ!$B$33:$B$776,S$11)+'СЕТ СН'!$F$12+СВЦЭМ!$D$10+'СЕТ СН'!$F$6-'СЕТ СН'!$F$22</f>
        <v>658.25383904</v>
      </c>
      <c r="T34" s="36">
        <f>SUMIFS(СВЦЭМ!$C$33:$C$776,СВЦЭМ!$A$33:$A$776,$A34,СВЦЭМ!$B$33:$B$776,T$11)+'СЕТ СН'!$F$12+СВЦЭМ!$D$10+'СЕТ СН'!$F$6-'СЕТ СН'!$F$22</f>
        <v>656.26766430999999</v>
      </c>
      <c r="U34" s="36">
        <f>SUMIFS(СВЦЭМ!$C$33:$C$776,СВЦЭМ!$A$33:$A$776,$A34,СВЦЭМ!$B$33:$B$776,U$11)+'СЕТ СН'!$F$12+СВЦЭМ!$D$10+'СЕТ СН'!$F$6-'СЕТ СН'!$F$22</f>
        <v>657.22729495999999</v>
      </c>
      <c r="V34" s="36">
        <f>SUMIFS(СВЦЭМ!$C$33:$C$776,СВЦЭМ!$A$33:$A$776,$A34,СВЦЭМ!$B$33:$B$776,V$11)+'СЕТ СН'!$F$12+СВЦЭМ!$D$10+'СЕТ СН'!$F$6-'СЕТ СН'!$F$22</f>
        <v>660.8499511</v>
      </c>
      <c r="W34" s="36">
        <f>SUMIFS(СВЦЭМ!$C$33:$C$776,СВЦЭМ!$A$33:$A$776,$A34,СВЦЭМ!$B$33:$B$776,W$11)+'СЕТ СН'!$F$12+СВЦЭМ!$D$10+'СЕТ СН'!$F$6-'СЕТ СН'!$F$22</f>
        <v>658.84271977000003</v>
      </c>
      <c r="X34" s="36">
        <f>SUMIFS(СВЦЭМ!$C$33:$C$776,СВЦЭМ!$A$33:$A$776,$A34,СВЦЭМ!$B$33:$B$776,X$11)+'СЕТ СН'!$F$12+СВЦЭМ!$D$10+'СЕТ СН'!$F$6-'СЕТ СН'!$F$22</f>
        <v>658.57579956999996</v>
      </c>
      <c r="Y34" s="36">
        <f>SUMIFS(СВЦЭМ!$C$33:$C$776,СВЦЭМ!$A$33:$A$776,$A34,СВЦЭМ!$B$33:$B$776,Y$11)+'СЕТ СН'!$F$12+СВЦЭМ!$D$10+'СЕТ СН'!$F$6-'СЕТ СН'!$F$22</f>
        <v>698.85940705999997</v>
      </c>
    </row>
    <row r="35" spans="1:25" ht="15.75" x14ac:dyDescent="0.2">
      <c r="A35" s="35">
        <f t="shared" si="0"/>
        <v>43670</v>
      </c>
      <c r="B35" s="36">
        <f>SUMIFS(СВЦЭМ!$C$33:$C$776,СВЦЭМ!$A$33:$A$776,$A35,СВЦЭМ!$B$33:$B$776,B$11)+'СЕТ СН'!$F$12+СВЦЭМ!$D$10+'СЕТ СН'!$F$6-'СЕТ СН'!$F$22</f>
        <v>739.98664847999999</v>
      </c>
      <c r="C35" s="36">
        <f>SUMIFS(СВЦЭМ!$C$33:$C$776,СВЦЭМ!$A$33:$A$776,$A35,СВЦЭМ!$B$33:$B$776,C$11)+'СЕТ СН'!$F$12+СВЦЭМ!$D$10+'СЕТ СН'!$F$6-'СЕТ СН'!$F$22</f>
        <v>767.51816770000005</v>
      </c>
      <c r="D35" s="36">
        <f>SUMIFS(СВЦЭМ!$C$33:$C$776,СВЦЭМ!$A$33:$A$776,$A35,СВЦЭМ!$B$33:$B$776,D$11)+'СЕТ СН'!$F$12+СВЦЭМ!$D$10+'СЕТ СН'!$F$6-'СЕТ СН'!$F$22</f>
        <v>800.15599093000003</v>
      </c>
      <c r="E35" s="36">
        <f>SUMIFS(СВЦЭМ!$C$33:$C$776,СВЦЭМ!$A$33:$A$776,$A35,СВЦЭМ!$B$33:$B$776,E$11)+'СЕТ СН'!$F$12+СВЦЭМ!$D$10+'СЕТ СН'!$F$6-'СЕТ СН'!$F$22</f>
        <v>816.56702776999998</v>
      </c>
      <c r="F35" s="36">
        <f>SUMIFS(СВЦЭМ!$C$33:$C$776,СВЦЭМ!$A$33:$A$776,$A35,СВЦЭМ!$B$33:$B$776,F$11)+'СЕТ СН'!$F$12+СВЦЭМ!$D$10+'СЕТ СН'!$F$6-'СЕТ СН'!$F$22</f>
        <v>811.49082813999996</v>
      </c>
      <c r="G35" s="36">
        <f>SUMIFS(СВЦЭМ!$C$33:$C$776,СВЦЭМ!$A$33:$A$776,$A35,СВЦЭМ!$B$33:$B$776,G$11)+'СЕТ СН'!$F$12+СВЦЭМ!$D$10+'СЕТ СН'!$F$6-'СЕТ СН'!$F$22</f>
        <v>808.25361850000002</v>
      </c>
      <c r="H35" s="36">
        <f>SUMIFS(СВЦЭМ!$C$33:$C$776,СВЦЭМ!$A$33:$A$776,$A35,СВЦЭМ!$B$33:$B$776,H$11)+'СЕТ СН'!$F$12+СВЦЭМ!$D$10+'СЕТ СН'!$F$6-'СЕТ СН'!$F$22</f>
        <v>781.89213101999997</v>
      </c>
      <c r="I35" s="36">
        <f>SUMIFS(СВЦЭМ!$C$33:$C$776,СВЦЭМ!$A$33:$A$776,$A35,СВЦЭМ!$B$33:$B$776,I$11)+'СЕТ СН'!$F$12+СВЦЭМ!$D$10+'СЕТ СН'!$F$6-'СЕТ СН'!$F$22</f>
        <v>758.44814852000002</v>
      </c>
      <c r="J35" s="36">
        <f>SUMIFS(СВЦЭМ!$C$33:$C$776,СВЦЭМ!$A$33:$A$776,$A35,СВЦЭМ!$B$33:$B$776,J$11)+'СЕТ СН'!$F$12+СВЦЭМ!$D$10+'СЕТ СН'!$F$6-'СЕТ СН'!$F$22</f>
        <v>747.94025938000004</v>
      </c>
      <c r="K35" s="36">
        <f>SUMIFS(СВЦЭМ!$C$33:$C$776,СВЦЭМ!$A$33:$A$776,$A35,СВЦЭМ!$B$33:$B$776,K$11)+'СЕТ СН'!$F$12+СВЦЭМ!$D$10+'СЕТ СН'!$F$6-'СЕТ СН'!$F$22</f>
        <v>748.19595608999998</v>
      </c>
      <c r="L35" s="36">
        <f>SUMIFS(СВЦЭМ!$C$33:$C$776,СВЦЭМ!$A$33:$A$776,$A35,СВЦЭМ!$B$33:$B$776,L$11)+'СЕТ СН'!$F$12+СВЦЭМ!$D$10+'СЕТ СН'!$F$6-'СЕТ СН'!$F$22</f>
        <v>753.11844941000004</v>
      </c>
      <c r="M35" s="36">
        <f>SUMIFS(СВЦЭМ!$C$33:$C$776,СВЦЭМ!$A$33:$A$776,$A35,СВЦЭМ!$B$33:$B$776,M$11)+'СЕТ СН'!$F$12+СВЦЭМ!$D$10+'СЕТ СН'!$F$6-'СЕТ СН'!$F$22</f>
        <v>764.94923725000001</v>
      </c>
      <c r="N35" s="36">
        <f>SUMIFS(СВЦЭМ!$C$33:$C$776,СВЦЭМ!$A$33:$A$776,$A35,СВЦЭМ!$B$33:$B$776,N$11)+'СЕТ СН'!$F$12+СВЦЭМ!$D$10+'СЕТ СН'!$F$6-'СЕТ СН'!$F$22</f>
        <v>762.92127303000007</v>
      </c>
      <c r="O35" s="36">
        <f>SUMIFS(СВЦЭМ!$C$33:$C$776,СВЦЭМ!$A$33:$A$776,$A35,СВЦЭМ!$B$33:$B$776,O$11)+'СЕТ СН'!$F$12+СВЦЭМ!$D$10+'СЕТ СН'!$F$6-'СЕТ СН'!$F$22</f>
        <v>769.08576763999997</v>
      </c>
      <c r="P35" s="36">
        <f>SUMIFS(СВЦЭМ!$C$33:$C$776,СВЦЭМ!$A$33:$A$776,$A35,СВЦЭМ!$B$33:$B$776,P$11)+'СЕТ СН'!$F$12+СВЦЭМ!$D$10+'СЕТ СН'!$F$6-'СЕТ СН'!$F$22</f>
        <v>771.42978872000003</v>
      </c>
      <c r="Q35" s="36">
        <f>SUMIFS(СВЦЭМ!$C$33:$C$776,СВЦЭМ!$A$33:$A$776,$A35,СВЦЭМ!$B$33:$B$776,Q$11)+'СЕТ СН'!$F$12+СВЦЭМ!$D$10+'СЕТ СН'!$F$6-'СЕТ СН'!$F$22</f>
        <v>779.1942517</v>
      </c>
      <c r="R35" s="36">
        <f>SUMIFS(СВЦЭМ!$C$33:$C$776,СВЦЭМ!$A$33:$A$776,$A35,СВЦЭМ!$B$33:$B$776,R$11)+'СЕТ СН'!$F$12+СВЦЭМ!$D$10+'СЕТ СН'!$F$6-'СЕТ СН'!$F$22</f>
        <v>716.57289020999997</v>
      </c>
      <c r="S35" s="36">
        <f>SUMIFS(СВЦЭМ!$C$33:$C$776,СВЦЭМ!$A$33:$A$776,$A35,СВЦЭМ!$B$33:$B$776,S$11)+'СЕТ СН'!$F$12+СВЦЭМ!$D$10+'СЕТ СН'!$F$6-'СЕТ СН'!$F$22</f>
        <v>702.12613539999995</v>
      </c>
      <c r="T35" s="36">
        <f>SUMIFS(СВЦЭМ!$C$33:$C$776,СВЦЭМ!$A$33:$A$776,$A35,СВЦЭМ!$B$33:$B$776,T$11)+'СЕТ СН'!$F$12+СВЦЭМ!$D$10+'СЕТ СН'!$F$6-'СЕТ СН'!$F$22</f>
        <v>708.26300406999997</v>
      </c>
      <c r="U35" s="36">
        <f>SUMIFS(СВЦЭМ!$C$33:$C$776,СВЦЭМ!$A$33:$A$776,$A35,СВЦЭМ!$B$33:$B$776,U$11)+'СЕТ СН'!$F$12+СВЦЭМ!$D$10+'СЕТ СН'!$F$6-'СЕТ СН'!$F$22</f>
        <v>693.27047959000004</v>
      </c>
      <c r="V35" s="36">
        <f>SUMIFS(СВЦЭМ!$C$33:$C$776,СВЦЭМ!$A$33:$A$776,$A35,СВЦЭМ!$B$33:$B$776,V$11)+'СЕТ СН'!$F$12+СВЦЭМ!$D$10+'СЕТ СН'!$F$6-'СЕТ СН'!$F$22</f>
        <v>701.88381404999996</v>
      </c>
      <c r="W35" s="36">
        <f>SUMIFS(СВЦЭМ!$C$33:$C$776,СВЦЭМ!$A$33:$A$776,$A35,СВЦЭМ!$B$33:$B$776,W$11)+'СЕТ СН'!$F$12+СВЦЭМ!$D$10+'СЕТ СН'!$F$6-'СЕТ СН'!$F$22</f>
        <v>710.13735247</v>
      </c>
      <c r="X35" s="36">
        <f>SUMIFS(СВЦЭМ!$C$33:$C$776,СВЦЭМ!$A$33:$A$776,$A35,СВЦЭМ!$B$33:$B$776,X$11)+'СЕТ СН'!$F$12+СВЦЭМ!$D$10+'СЕТ СН'!$F$6-'СЕТ СН'!$F$22</f>
        <v>694.43093845999999</v>
      </c>
      <c r="Y35" s="36">
        <f>SUMIFS(СВЦЭМ!$C$33:$C$776,СВЦЭМ!$A$33:$A$776,$A35,СВЦЭМ!$B$33:$B$776,Y$11)+'СЕТ СН'!$F$12+СВЦЭМ!$D$10+'СЕТ СН'!$F$6-'СЕТ СН'!$F$22</f>
        <v>736.43816684000001</v>
      </c>
    </row>
    <row r="36" spans="1:25" ht="15.75" x14ac:dyDescent="0.2">
      <c r="A36" s="35">
        <f t="shared" si="0"/>
        <v>43671</v>
      </c>
      <c r="B36" s="36">
        <f>SUMIFS(СВЦЭМ!$C$33:$C$776,СВЦЭМ!$A$33:$A$776,$A36,СВЦЭМ!$B$33:$B$776,B$11)+'СЕТ СН'!$F$12+СВЦЭМ!$D$10+'СЕТ СН'!$F$6-'СЕТ СН'!$F$22</f>
        <v>808.46208740999998</v>
      </c>
      <c r="C36" s="36">
        <f>SUMIFS(СВЦЭМ!$C$33:$C$776,СВЦЭМ!$A$33:$A$776,$A36,СВЦЭМ!$B$33:$B$776,C$11)+'СЕТ СН'!$F$12+СВЦЭМ!$D$10+'СЕТ СН'!$F$6-'СЕТ СН'!$F$22</f>
        <v>831.07420732000003</v>
      </c>
      <c r="D36" s="36">
        <f>SUMIFS(СВЦЭМ!$C$33:$C$776,СВЦЭМ!$A$33:$A$776,$A36,СВЦЭМ!$B$33:$B$776,D$11)+'СЕТ СН'!$F$12+СВЦЭМ!$D$10+'СЕТ СН'!$F$6-'СЕТ СН'!$F$22</f>
        <v>803.90472769999997</v>
      </c>
      <c r="E36" s="36">
        <f>SUMIFS(СВЦЭМ!$C$33:$C$776,СВЦЭМ!$A$33:$A$776,$A36,СВЦЭМ!$B$33:$B$776,E$11)+'СЕТ СН'!$F$12+СВЦЭМ!$D$10+'СЕТ СН'!$F$6-'СЕТ СН'!$F$22</f>
        <v>805.40784083000005</v>
      </c>
      <c r="F36" s="36">
        <f>SUMIFS(СВЦЭМ!$C$33:$C$776,СВЦЭМ!$A$33:$A$776,$A36,СВЦЭМ!$B$33:$B$776,F$11)+'СЕТ СН'!$F$12+СВЦЭМ!$D$10+'СЕТ СН'!$F$6-'СЕТ СН'!$F$22</f>
        <v>787.53073801000005</v>
      </c>
      <c r="G36" s="36">
        <f>SUMIFS(СВЦЭМ!$C$33:$C$776,СВЦЭМ!$A$33:$A$776,$A36,СВЦЭМ!$B$33:$B$776,G$11)+'СЕТ СН'!$F$12+СВЦЭМ!$D$10+'СЕТ СН'!$F$6-'СЕТ СН'!$F$22</f>
        <v>799.43362497999999</v>
      </c>
      <c r="H36" s="36">
        <f>SUMIFS(СВЦЭМ!$C$33:$C$776,СВЦЭМ!$A$33:$A$776,$A36,СВЦЭМ!$B$33:$B$776,H$11)+'СЕТ СН'!$F$12+СВЦЭМ!$D$10+'СЕТ СН'!$F$6-'СЕТ СН'!$F$22</f>
        <v>822.42287704</v>
      </c>
      <c r="I36" s="36">
        <f>SUMIFS(СВЦЭМ!$C$33:$C$776,СВЦЭМ!$A$33:$A$776,$A36,СВЦЭМ!$B$33:$B$776,I$11)+'СЕТ СН'!$F$12+СВЦЭМ!$D$10+'СЕТ СН'!$F$6-'СЕТ СН'!$F$22</f>
        <v>864.75239203000001</v>
      </c>
      <c r="J36" s="36">
        <f>SUMIFS(СВЦЭМ!$C$33:$C$776,СВЦЭМ!$A$33:$A$776,$A36,СВЦЭМ!$B$33:$B$776,J$11)+'СЕТ СН'!$F$12+СВЦЭМ!$D$10+'СЕТ СН'!$F$6-'СЕТ СН'!$F$22</f>
        <v>877.56587989000002</v>
      </c>
      <c r="K36" s="36">
        <f>SUMIFS(СВЦЭМ!$C$33:$C$776,СВЦЭМ!$A$33:$A$776,$A36,СВЦЭМ!$B$33:$B$776,K$11)+'СЕТ СН'!$F$12+СВЦЭМ!$D$10+'СЕТ СН'!$F$6-'СЕТ СН'!$F$22</f>
        <v>853.94473516000005</v>
      </c>
      <c r="L36" s="36">
        <f>SUMIFS(СВЦЭМ!$C$33:$C$776,СВЦЭМ!$A$33:$A$776,$A36,СВЦЭМ!$B$33:$B$776,L$11)+'СЕТ СН'!$F$12+СВЦЭМ!$D$10+'СЕТ СН'!$F$6-'СЕТ СН'!$F$22</f>
        <v>843.70513720999998</v>
      </c>
      <c r="M36" s="36">
        <f>SUMIFS(СВЦЭМ!$C$33:$C$776,СВЦЭМ!$A$33:$A$776,$A36,СВЦЭМ!$B$33:$B$776,M$11)+'СЕТ СН'!$F$12+СВЦЭМ!$D$10+'СЕТ СН'!$F$6-'СЕТ СН'!$F$22</f>
        <v>837.57060273000002</v>
      </c>
      <c r="N36" s="36">
        <f>SUMIFS(СВЦЭМ!$C$33:$C$776,СВЦЭМ!$A$33:$A$776,$A36,СВЦЭМ!$B$33:$B$776,N$11)+'СЕТ СН'!$F$12+СВЦЭМ!$D$10+'СЕТ СН'!$F$6-'СЕТ СН'!$F$22</f>
        <v>837.70383851999998</v>
      </c>
      <c r="O36" s="36">
        <f>SUMIFS(СВЦЭМ!$C$33:$C$776,СВЦЭМ!$A$33:$A$776,$A36,СВЦЭМ!$B$33:$B$776,O$11)+'СЕТ СН'!$F$12+СВЦЭМ!$D$10+'СЕТ СН'!$F$6-'СЕТ СН'!$F$22</f>
        <v>834.86801708999997</v>
      </c>
      <c r="P36" s="36">
        <f>SUMIFS(СВЦЭМ!$C$33:$C$776,СВЦЭМ!$A$33:$A$776,$A36,СВЦЭМ!$B$33:$B$776,P$11)+'СЕТ СН'!$F$12+СВЦЭМ!$D$10+'СЕТ СН'!$F$6-'СЕТ СН'!$F$22</f>
        <v>839.46504834999996</v>
      </c>
      <c r="Q36" s="36">
        <f>SUMIFS(СВЦЭМ!$C$33:$C$776,СВЦЭМ!$A$33:$A$776,$A36,СВЦЭМ!$B$33:$B$776,Q$11)+'СЕТ СН'!$F$12+СВЦЭМ!$D$10+'СЕТ СН'!$F$6-'СЕТ СН'!$F$22</f>
        <v>853.08119635000003</v>
      </c>
      <c r="R36" s="36">
        <f>SUMIFS(СВЦЭМ!$C$33:$C$776,СВЦЭМ!$A$33:$A$776,$A36,СВЦЭМ!$B$33:$B$776,R$11)+'СЕТ СН'!$F$12+СВЦЭМ!$D$10+'СЕТ СН'!$F$6-'СЕТ СН'!$F$22</f>
        <v>799.15766570000005</v>
      </c>
      <c r="S36" s="36">
        <f>SUMIFS(СВЦЭМ!$C$33:$C$776,СВЦЭМ!$A$33:$A$776,$A36,СВЦЭМ!$B$33:$B$776,S$11)+'СЕТ СН'!$F$12+СВЦЭМ!$D$10+'СЕТ СН'!$F$6-'СЕТ СН'!$F$22</f>
        <v>772.04944150000006</v>
      </c>
      <c r="T36" s="36">
        <f>SUMIFS(СВЦЭМ!$C$33:$C$776,СВЦЭМ!$A$33:$A$776,$A36,СВЦЭМ!$B$33:$B$776,T$11)+'СЕТ СН'!$F$12+СВЦЭМ!$D$10+'СЕТ СН'!$F$6-'СЕТ СН'!$F$22</f>
        <v>768.80933946000005</v>
      </c>
      <c r="U36" s="36">
        <f>SUMIFS(СВЦЭМ!$C$33:$C$776,СВЦЭМ!$A$33:$A$776,$A36,СВЦЭМ!$B$33:$B$776,U$11)+'СЕТ СН'!$F$12+СВЦЭМ!$D$10+'СЕТ СН'!$F$6-'СЕТ СН'!$F$22</f>
        <v>758.13991727999996</v>
      </c>
      <c r="V36" s="36">
        <f>SUMIFS(СВЦЭМ!$C$33:$C$776,СВЦЭМ!$A$33:$A$776,$A36,СВЦЭМ!$B$33:$B$776,V$11)+'СЕТ СН'!$F$12+СВЦЭМ!$D$10+'СЕТ СН'!$F$6-'СЕТ СН'!$F$22</f>
        <v>757.34135816000003</v>
      </c>
      <c r="W36" s="36">
        <f>SUMIFS(СВЦЭМ!$C$33:$C$776,СВЦЭМ!$A$33:$A$776,$A36,СВЦЭМ!$B$33:$B$776,W$11)+'СЕТ СН'!$F$12+СВЦЭМ!$D$10+'СЕТ СН'!$F$6-'СЕТ СН'!$F$22</f>
        <v>746.46152721999999</v>
      </c>
      <c r="X36" s="36">
        <f>SUMIFS(СВЦЭМ!$C$33:$C$776,СВЦЭМ!$A$33:$A$776,$A36,СВЦЭМ!$B$33:$B$776,X$11)+'СЕТ СН'!$F$12+СВЦЭМ!$D$10+'СЕТ СН'!$F$6-'СЕТ СН'!$F$22</f>
        <v>745.13772416999996</v>
      </c>
      <c r="Y36" s="36">
        <f>SUMIFS(СВЦЭМ!$C$33:$C$776,СВЦЭМ!$A$33:$A$776,$A36,СВЦЭМ!$B$33:$B$776,Y$11)+'СЕТ СН'!$F$12+СВЦЭМ!$D$10+'СЕТ СН'!$F$6-'СЕТ СН'!$F$22</f>
        <v>782.62850601000002</v>
      </c>
    </row>
    <row r="37" spans="1:25" ht="15.75" x14ac:dyDescent="0.2">
      <c r="A37" s="35">
        <f t="shared" si="0"/>
        <v>43672</v>
      </c>
      <c r="B37" s="36">
        <f>SUMIFS(СВЦЭМ!$C$33:$C$776,СВЦЭМ!$A$33:$A$776,$A37,СВЦЭМ!$B$33:$B$776,B$11)+'СЕТ СН'!$F$12+СВЦЭМ!$D$10+'СЕТ СН'!$F$6-'СЕТ СН'!$F$22</f>
        <v>819.57514278999997</v>
      </c>
      <c r="C37" s="36">
        <f>SUMIFS(СВЦЭМ!$C$33:$C$776,СВЦЭМ!$A$33:$A$776,$A37,СВЦЭМ!$B$33:$B$776,C$11)+'СЕТ СН'!$F$12+СВЦЭМ!$D$10+'СЕТ СН'!$F$6-'СЕТ СН'!$F$22</f>
        <v>850.90129044000003</v>
      </c>
      <c r="D37" s="36">
        <f>SUMIFS(СВЦЭМ!$C$33:$C$776,СВЦЭМ!$A$33:$A$776,$A37,СВЦЭМ!$B$33:$B$776,D$11)+'СЕТ СН'!$F$12+СВЦЭМ!$D$10+'СЕТ СН'!$F$6-'СЕТ СН'!$F$22</f>
        <v>882.86454556000001</v>
      </c>
      <c r="E37" s="36">
        <f>SUMIFS(СВЦЭМ!$C$33:$C$776,СВЦЭМ!$A$33:$A$776,$A37,СВЦЭМ!$B$33:$B$776,E$11)+'СЕТ СН'!$F$12+СВЦЭМ!$D$10+'СЕТ СН'!$F$6-'СЕТ СН'!$F$22</f>
        <v>889.85824666999997</v>
      </c>
      <c r="F37" s="36">
        <f>SUMIFS(СВЦЭМ!$C$33:$C$776,СВЦЭМ!$A$33:$A$776,$A37,СВЦЭМ!$B$33:$B$776,F$11)+'СЕТ СН'!$F$12+СВЦЭМ!$D$10+'СЕТ СН'!$F$6-'СЕТ СН'!$F$22</f>
        <v>891.31517855000004</v>
      </c>
      <c r="G37" s="36">
        <f>SUMIFS(СВЦЭМ!$C$33:$C$776,СВЦЭМ!$A$33:$A$776,$A37,СВЦЭМ!$B$33:$B$776,G$11)+'СЕТ СН'!$F$12+СВЦЭМ!$D$10+'СЕТ СН'!$F$6-'СЕТ СН'!$F$22</f>
        <v>884.72371301999999</v>
      </c>
      <c r="H37" s="36">
        <f>SUMIFS(СВЦЭМ!$C$33:$C$776,СВЦЭМ!$A$33:$A$776,$A37,СВЦЭМ!$B$33:$B$776,H$11)+'СЕТ СН'!$F$12+СВЦЭМ!$D$10+'СЕТ СН'!$F$6-'СЕТ СН'!$F$22</f>
        <v>819.83184969000001</v>
      </c>
      <c r="I37" s="36">
        <f>SUMIFS(СВЦЭМ!$C$33:$C$776,СВЦЭМ!$A$33:$A$776,$A37,СВЦЭМ!$B$33:$B$776,I$11)+'СЕТ СН'!$F$12+СВЦЭМ!$D$10+'СЕТ СН'!$F$6-'СЕТ СН'!$F$22</f>
        <v>796.90638989000001</v>
      </c>
      <c r="J37" s="36">
        <f>SUMIFS(СВЦЭМ!$C$33:$C$776,СВЦЭМ!$A$33:$A$776,$A37,СВЦЭМ!$B$33:$B$776,J$11)+'СЕТ СН'!$F$12+СВЦЭМ!$D$10+'СЕТ СН'!$F$6-'СЕТ СН'!$F$22</f>
        <v>763.91164638999999</v>
      </c>
      <c r="K37" s="36">
        <f>SUMIFS(СВЦЭМ!$C$33:$C$776,СВЦЭМ!$A$33:$A$776,$A37,СВЦЭМ!$B$33:$B$776,K$11)+'СЕТ СН'!$F$12+СВЦЭМ!$D$10+'СЕТ СН'!$F$6-'СЕТ СН'!$F$22</f>
        <v>746.50016362999997</v>
      </c>
      <c r="L37" s="36">
        <f>SUMIFS(СВЦЭМ!$C$33:$C$776,СВЦЭМ!$A$33:$A$776,$A37,СВЦЭМ!$B$33:$B$776,L$11)+'СЕТ СН'!$F$12+СВЦЭМ!$D$10+'СЕТ СН'!$F$6-'СЕТ СН'!$F$22</f>
        <v>750.76254501000005</v>
      </c>
      <c r="M37" s="36">
        <f>SUMIFS(СВЦЭМ!$C$33:$C$776,СВЦЭМ!$A$33:$A$776,$A37,СВЦЭМ!$B$33:$B$776,M$11)+'СЕТ СН'!$F$12+СВЦЭМ!$D$10+'СЕТ СН'!$F$6-'СЕТ СН'!$F$22</f>
        <v>749.26972622000005</v>
      </c>
      <c r="N37" s="36">
        <f>SUMIFS(СВЦЭМ!$C$33:$C$776,СВЦЭМ!$A$33:$A$776,$A37,СВЦЭМ!$B$33:$B$776,N$11)+'СЕТ СН'!$F$12+СВЦЭМ!$D$10+'СЕТ СН'!$F$6-'СЕТ СН'!$F$22</f>
        <v>752.16579716000001</v>
      </c>
      <c r="O37" s="36">
        <f>SUMIFS(СВЦЭМ!$C$33:$C$776,СВЦЭМ!$A$33:$A$776,$A37,СВЦЭМ!$B$33:$B$776,O$11)+'СЕТ СН'!$F$12+СВЦЭМ!$D$10+'СЕТ СН'!$F$6-'СЕТ СН'!$F$22</f>
        <v>751.73158689000002</v>
      </c>
      <c r="P37" s="36">
        <f>SUMIFS(СВЦЭМ!$C$33:$C$776,СВЦЭМ!$A$33:$A$776,$A37,СВЦЭМ!$B$33:$B$776,P$11)+'СЕТ СН'!$F$12+СВЦЭМ!$D$10+'СЕТ СН'!$F$6-'СЕТ СН'!$F$22</f>
        <v>753.74020289999999</v>
      </c>
      <c r="Q37" s="36">
        <f>SUMIFS(СВЦЭМ!$C$33:$C$776,СВЦЭМ!$A$33:$A$776,$A37,СВЦЭМ!$B$33:$B$776,Q$11)+'СЕТ СН'!$F$12+СВЦЭМ!$D$10+'СЕТ СН'!$F$6-'СЕТ СН'!$F$22</f>
        <v>757.20414240000002</v>
      </c>
      <c r="R37" s="36">
        <f>SUMIFS(СВЦЭМ!$C$33:$C$776,СВЦЭМ!$A$33:$A$776,$A37,СВЦЭМ!$B$33:$B$776,R$11)+'СЕТ СН'!$F$12+СВЦЭМ!$D$10+'СЕТ СН'!$F$6-'СЕТ СН'!$F$22</f>
        <v>709.79000222000002</v>
      </c>
      <c r="S37" s="36">
        <f>SUMIFS(СВЦЭМ!$C$33:$C$776,СВЦЭМ!$A$33:$A$776,$A37,СВЦЭМ!$B$33:$B$776,S$11)+'СЕТ СН'!$F$12+СВЦЭМ!$D$10+'СЕТ СН'!$F$6-'СЕТ СН'!$F$22</f>
        <v>669.44052093000005</v>
      </c>
      <c r="T37" s="36">
        <f>SUMIFS(СВЦЭМ!$C$33:$C$776,СВЦЭМ!$A$33:$A$776,$A37,СВЦЭМ!$B$33:$B$776,T$11)+'СЕТ СН'!$F$12+СВЦЭМ!$D$10+'СЕТ СН'!$F$6-'СЕТ СН'!$F$22</f>
        <v>667.67618026000002</v>
      </c>
      <c r="U37" s="36">
        <f>SUMIFS(СВЦЭМ!$C$33:$C$776,СВЦЭМ!$A$33:$A$776,$A37,СВЦЭМ!$B$33:$B$776,U$11)+'СЕТ СН'!$F$12+СВЦЭМ!$D$10+'СЕТ СН'!$F$6-'СЕТ СН'!$F$22</f>
        <v>666.42454769000005</v>
      </c>
      <c r="V37" s="36">
        <f>SUMIFS(СВЦЭМ!$C$33:$C$776,СВЦЭМ!$A$33:$A$776,$A37,СВЦЭМ!$B$33:$B$776,V$11)+'СЕТ СН'!$F$12+СВЦЭМ!$D$10+'СЕТ СН'!$F$6-'СЕТ СН'!$F$22</f>
        <v>663.58557860999997</v>
      </c>
      <c r="W37" s="36">
        <f>SUMIFS(СВЦЭМ!$C$33:$C$776,СВЦЭМ!$A$33:$A$776,$A37,СВЦЭМ!$B$33:$B$776,W$11)+'СЕТ СН'!$F$12+СВЦЭМ!$D$10+'СЕТ СН'!$F$6-'СЕТ СН'!$F$22</f>
        <v>652.63325556999996</v>
      </c>
      <c r="X37" s="36">
        <f>SUMIFS(СВЦЭМ!$C$33:$C$776,СВЦЭМ!$A$33:$A$776,$A37,СВЦЭМ!$B$33:$B$776,X$11)+'СЕТ СН'!$F$12+СВЦЭМ!$D$10+'СЕТ СН'!$F$6-'СЕТ СН'!$F$22</f>
        <v>669.13612493000005</v>
      </c>
      <c r="Y37" s="36">
        <f>SUMIFS(СВЦЭМ!$C$33:$C$776,СВЦЭМ!$A$33:$A$776,$A37,СВЦЭМ!$B$33:$B$776,Y$11)+'СЕТ СН'!$F$12+СВЦЭМ!$D$10+'СЕТ СН'!$F$6-'СЕТ СН'!$F$22</f>
        <v>697.66099250000002</v>
      </c>
    </row>
    <row r="38" spans="1:25" ht="15.75" x14ac:dyDescent="0.2">
      <c r="A38" s="35">
        <f t="shared" si="0"/>
        <v>43673</v>
      </c>
      <c r="B38" s="36">
        <f>SUMIFS(СВЦЭМ!$C$33:$C$776,СВЦЭМ!$A$33:$A$776,$A38,СВЦЭМ!$B$33:$B$776,B$11)+'СЕТ СН'!$F$12+СВЦЭМ!$D$10+'СЕТ СН'!$F$6-'СЕТ СН'!$F$22</f>
        <v>668.33801505999998</v>
      </c>
      <c r="C38" s="36">
        <f>SUMIFS(СВЦЭМ!$C$33:$C$776,СВЦЭМ!$A$33:$A$776,$A38,СВЦЭМ!$B$33:$B$776,C$11)+'СЕТ СН'!$F$12+СВЦЭМ!$D$10+'СЕТ СН'!$F$6-'СЕТ СН'!$F$22</f>
        <v>692.86420024999995</v>
      </c>
      <c r="D38" s="36">
        <f>SUMIFS(СВЦЭМ!$C$33:$C$776,СВЦЭМ!$A$33:$A$776,$A38,СВЦЭМ!$B$33:$B$776,D$11)+'СЕТ СН'!$F$12+СВЦЭМ!$D$10+'СЕТ СН'!$F$6-'СЕТ СН'!$F$22</f>
        <v>704.80530907000002</v>
      </c>
      <c r="E38" s="36">
        <f>SUMIFS(СВЦЭМ!$C$33:$C$776,СВЦЭМ!$A$33:$A$776,$A38,СВЦЭМ!$B$33:$B$776,E$11)+'СЕТ СН'!$F$12+СВЦЭМ!$D$10+'СЕТ СН'!$F$6-'СЕТ СН'!$F$22</f>
        <v>710.42100176999998</v>
      </c>
      <c r="F38" s="36">
        <f>SUMIFS(СВЦЭМ!$C$33:$C$776,СВЦЭМ!$A$33:$A$776,$A38,СВЦЭМ!$B$33:$B$776,F$11)+'СЕТ СН'!$F$12+СВЦЭМ!$D$10+'СЕТ СН'!$F$6-'СЕТ СН'!$F$22</f>
        <v>716.30918814999995</v>
      </c>
      <c r="G38" s="36">
        <f>SUMIFS(СВЦЭМ!$C$33:$C$776,СВЦЭМ!$A$33:$A$776,$A38,СВЦЭМ!$B$33:$B$776,G$11)+'СЕТ СН'!$F$12+СВЦЭМ!$D$10+'СЕТ СН'!$F$6-'СЕТ СН'!$F$22</f>
        <v>752.02337582999996</v>
      </c>
      <c r="H38" s="36">
        <f>SUMIFS(СВЦЭМ!$C$33:$C$776,СВЦЭМ!$A$33:$A$776,$A38,СВЦЭМ!$B$33:$B$776,H$11)+'СЕТ СН'!$F$12+СВЦЭМ!$D$10+'СЕТ СН'!$F$6-'СЕТ СН'!$F$22</f>
        <v>777.42009118999999</v>
      </c>
      <c r="I38" s="36">
        <f>SUMIFS(СВЦЭМ!$C$33:$C$776,СВЦЭМ!$A$33:$A$776,$A38,СВЦЭМ!$B$33:$B$776,I$11)+'СЕТ СН'!$F$12+СВЦЭМ!$D$10+'СЕТ СН'!$F$6-'СЕТ СН'!$F$22</f>
        <v>761.26351068999998</v>
      </c>
      <c r="J38" s="36">
        <f>SUMIFS(СВЦЭМ!$C$33:$C$776,СВЦЭМ!$A$33:$A$776,$A38,СВЦЭМ!$B$33:$B$776,J$11)+'СЕТ СН'!$F$12+СВЦЭМ!$D$10+'СЕТ СН'!$F$6-'СЕТ СН'!$F$22</f>
        <v>765.47520161</v>
      </c>
      <c r="K38" s="36">
        <f>SUMIFS(СВЦЭМ!$C$33:$C$776,СВЦЭМ!$A$33:$A$776,$A38,СВЦЭМ!$B$33:$B$776,K$11)+'СЕТ СН'!$F$12+СВЦЭМ!$D$10+'СЕТ СН'!$F$6-'СЕТ СН'!$F$22</f>
        <v>731.94243377999999</v>
      </c>
      <c r="L38" s="36">
        <f>SUMIFS(СВЦЭМ!$C$33:$C$776,СВЦЭМ!$A$33:$A$776,$A38,СВЦЭМ!$B$33:$B$776,L$11)+'СЕТ СН'!$F$12+СВЦЭМ!$D$10+'СЕТ СН'!$F$6-'СЕТ СН'!$F$22</f>
        <v>740.14852987000006</v>
      </c>
      <c r="M38" s="36">
        <f>SUMIFS(СВЦЭМ!$C$33:$C$776,СВЦЭМ!$A$33:$A$776,$A38,СВЦЭМ!$B$33:$B$776,M$11)+'СЕТ СН'!$F$12+СВЦЭМ!$D$10+'СЕТ СН'!$F$6-'СЕТ СН'!$F$22</f>
        <v>735.03518755000005</v>
      </c>
      <c r="N38" s="36">
        <f>SUMIFS(СВЦЭМ!$C$33:$C$776,СВЦЭМ!$A$33:$A$776,$A38,СВЦЭМ!$B$33:$B$776,N$11)+'СЕТ СН'!$F$12+СВЦЭМ!$D$10+'СЕТ СН'!$F$6-'СЕТ СН'!$F$22</f>
        <v>724.82316197</v>
      </c>
      <c r="O38" s="36">
        <f>SUMIFS(СВЦЭМ!$C$33:$C$776,СВЦЭМ!$A$33:$A$776,$A38,СВЦЭМ!$B$33:$B$776,O$11)+'СЕТ СН'!$F$12+СВЦЭМ!$D$10+'СЕТ СН'!$F$6-'СЕТ СН'!$F$22</f>
        <v>727.45469559000003</v>
      </c>
      <c r="P38" s="36">
        <f>SUMIFS(СВЦЭМ!$C$33:$C$776,СВЦЭМ!$A$33:$A$776,$A38,СВЦЭМ!$B$33:$B$776,P$11)+'СЕТ СН'!$F$12+СВЦЭМ!$D$10+'СЕТ СН'!$F$6-'СЕТ СН'!$F$22</f>
        <v>729.98837607999997</v>
      </c>
      <c r="Q38" s="36">
        <f>SUMIFS(СВЦЭМ!$C$33:$C$776,СВЦЭМ!$A$33:$A$776,$A38,СВЦЭМ!$B$33:$B$776,Q$11)+'СЕТ СН'!$F$12+СВЦЭМ!$D$10+'СЕТ СН'!$F$6-'СЕТ СН'!$F$22</f>
        <v>723.73064796000006</v>
      </c>
      <c r="R38" s="36">
        <f>SUMIFS(СВЦЭМ!$C$33:$C$776,СВЦЭМ!$A$33:$A$776,$A38,СВЦЭМ!$B$33:$B$776,R$11)+'СЕТ СН'!$F$12+СВЦЭМ!$D$10+'СЕТ СН'!$F$6-'СЕТ СН'!$F$22</f>
        <v>689.41148376000001</v>
      </c>
      <c r="S38" s="36">
        <f>SUMIFS(СВЦЭМ!$C$33:$C$776,СВЦЭМ!$A$33:$A$776,$A38,СВЦЭМ!$B$33:$B$776,S$11)+'СЕТ СН'!$F$12+СВЦЭМ!$D$10+'СЕТ СН'!$F$6-'СЕТ СН'!$F$22</f>
        <v>675.06369127000005</v>
      </c>
      <c r="T38" s="36">
        <f>SUMIFS(СВЦЭМ!$C$33:$C$776,СВЦЭМ!$A$33:$A$776,$A38,СВЦЭМ!$B$33:$B$776,T$11)+'СЕТ СН'!$F$12+СВЦЭМ!$D$10+'СЕТ СН'!$F$6-'СЕТ СН'!$F$22</f>
        <v>664.37451954000005</v>
      </c>
      <c r="U38" s="36">
        <f>SUMIFS(СВЦЭМ!$C$33:$C$776,СВЦЭМ!$A$33:$A$776,$A38,СВЦЭМ!$B$33:$B$776,U$11)+'СЕТ СН'!$F$12+СВЦЭМ!$D$10+'СЕТ СН'!$F$6-'СЕТ СН'!$F$22</f>
        <v>654.22912182000005</v>
      </c>
      <c r="V38" s="36">
        <f>SUMIFS(СВЦЭМ!$C$33:$C$776,СВЦЭМ!$A$33:$A$776,$A38,СВЦЭМ!$B$33:$B$776,V$11)+'СЕТ СН'!$F$12+СВЦЭМ!$D$10+'СЕТ СН'!$F$6-'СЕТ СН'!$F$22</f>
        <v>653.74179428000002</v>
      </c>
      <c r="W38" s="36">
        <f>SUMIFS(СВЦЭМ!$C$33:$C$776,СВЦЭМ!$A$33:$A$776,$A38,СВЦЭМ!$B$33:$B$776,W$11)+'СЕТ СН'!$F$12+СВЦЭМ!$D$10+'СЕТ СН'!$F$6-'СЕТ СН'!$F$22</f>
        <v>661.03255810999997</v>
      </c>
      <c r="X38" s="36">
        <f>SUMIFS(СВЦЭМ!$C$33:$C$776,СВЦЭМ!$A$33:$A$776,$A38,СВЦЭМ!$B$33:$B$776,X$11)+'СЕТ СН'!$F$12+СВЦЭМ!$D$10+'СЕТ СН'!$F$6-'СЕТ СН'!$F$22</f>
        <v>653.42205825999997</v>
      </c>
      <c r="Y38" s="36">
        <f>SUMIFS(СВЦЭМ!$C$33:$C$776,СВЦЭМ!$A$33:$A$776,$A38,СВЦЭМ!$B$33:$B$776,Y$11)+'СЕТ СН'!$F$12+СВЦЭМ!$D$10+'СЕТ СН'!$F$6-'СЕТ СН'!$F$22</f>
        <v>703.67453112999999</v>
      </c>
    </row>
    <row r="39" spans="1:25" ht="15.75" x14ac:dyDescent="0.2">
      <c r="A39" s="35">
        <f t="shared" si="0"/>
        <v>43674</v>
      </c>
      <c r="B39" s="36">
        <f>SUMIFS(СВЦЭМ!$C$33:$C$776,СВЦЭМ!$A$33:$A$776,$A39,СВЦЭМ!$B$33:$B$776,B$11)+'СЕТ СН'!$F$12+СВЦЭМ!$D$10+'СЕТ СН'!$F$6-'СЕТ СН'!$F$22</f>
        <v>684.95177631000001</v>
      </c>
      <c r="C39" s="36">
        <f>SUMIFS(СВЦЭМ!$C$33:$C$776,СВЦЭМ!$A$33:$A$776,$A39,СВЦЭМ!$B$33:$B$776,C$11)+'СЕТ СН'!$F$12+СВЦЭМ!$D$10+'СЕТ СН'!$F$6-'СЕТ СН'!$F$22</f>
        <v>721.49026694999998</v>
      </c>
      <c r="D39" s="36">
        <f>SUMIFS(СВЦЭМ!$C$33:$C$776,СВЦЭМ!$A$33:$A$776,$A39,СВЦЭМ!$B$33:$B$776,D$11)+'СЕТ СН'!$F$12+СВЦЭМ!$D$10+'СЕТ СН'!$F$6-'СЕТ СН'!$F$22</f>
        <v>737.93097051000007</v>
      </c>
      <c r="E39" s="36">
        <f>SUMIFS(СВЦЭМ!$C$33:$C$776,СВЦЭМ!$A$33:$A$776,$A39,СВЦЭМ!$B$33:$B$776,E$11)+'СЕТ СН'!$F$12+СВЦЭМ!$D$10+'СЕТ СН'!$F$6-'СЕТ СН'!$F$22</f>
        <v>746.73661924999999</v>
      </c>
      <c r="F39" s="36">
        <f>SUMIFS(СВЦЭМ!$C$33:$C$776,СВЦЭМ!$A$33:$A$776,$A39,СВЦЭМ!$B$33:$B$776,F$11)+'СЕТ СН'!$F$12+СВЦЭМ!$D$10+'СЕТ СН'!$F$6-'СЕТ СН'!$F$22</f>
        <v>756.77358427000001</v>
      </c>
      <c r="G39" s="36">
        <f>SUMIFS(СВЦЭМ!$C$33:$C$776,СВЦЭМ!$A$33:$A$776,$A39,СВЦЭМ!$B$33:$B$776,G$11)+'СЕТ СН'!$F$12+СВЦЭМ!$D$10+'СЕТ СН'!$F$6-'СЕТ СН'!$F$22</f>
        <v>747.48912595000002</v>
      </c>
      <c r="H39" s="36">
        <f>SUMIFS(СВЦЭМ!$C$33:$C$776,СВЦЭМ!$A$33:$A$776,$A39,СВЦЭМ!$B$33:$B$776,H$11)+'СЕТ СН'!$F$12+СВЦЭМ!$D$10+'СЕТ СН'!$F$6-'СЕТ СН'!$F$22</f>
        <v>739.59314399000004</v>
      </c>
      <c r="I39" s="36">
        <f>SUMIFS(СВЦЭМ!$C$33:$C$776,СВЦЭМ!$A$33:$A$776,$A39,СВЦЭМ!$B$33:$B$776,I$11)+'СЕТ СН'!$F$12+СВЦЭМ!$D$10+'СЕТ СН'!$F$6-'СЕТ СН'!$F$22</f>
        <v>729.89779498999997</v>
      </c>
      <c r="J39" s="36">
        <f>SUMIFS(СВЦЭМ!$C$33:$C$776,СВЦЭМ!$A$33:$A$776,$A39,СВЦЭМ!$B$33:$B$776,J$11)+'СЕТ СН'!$F$12+СВЦЭМ!$D$10+'СЕТ СН'!$F$6-'СЕТ СН'!$F$22</f>
        <v>740.53322392999996</v>
      </c>
      <c r="K39" s="36">
        <f>SUMIFS(СВЦЭМ!$C$33:$C$776,СВЦЭМ!$A$33:$A$776,$A39,СВЦЭМ!$B$33:$B$776,K$11)+'СЕТ СН'!$F$12+СВЦЭМ!$D$10+'СЕТ СН'!$F$6-'СЕТ СН'!$F$22</f>
        <v>723.63652517000003</v>
      </c>
      <c r="L39" s="36">
        <f>SUMIFS(СВЦЭМ!$C$33:$C$776,СВЦЭМ!$A$33:$A$776,$A39,СВЦЭМ!$B$33:$B$776,L$11)+'СЕТ СН'!$F$12+СВЦЭМ!$D$10+'СЕТ СН'!$F$6-'СЕТ СН'!$F$22</f>
        <v>747.57261558000005</v>
      </c>
      <c r="M39" s="36">
        <f>SUMIFS(СВЦЭМ!$C$33:$C$776,СВЦЭМ!$A$33:$A$776,$A39,СВЦЭМ!$B$33:$B$776,M$11)+'СЕТ СН'!$F$12+СВЦЭМ!$D$10+'СЕТ СН'!$F$6-'СЕТ СН'!$F$22</f>
        <v>747.49347465000005</v>
      </c>
      <c r="N39" s="36">
        <f>SUMIFS(СВЦЭМ!$C$33:$C$776,СВЦЭМ!$A$33:$A$776,$A39,СВЦЭМ!$B$33:$B$776,N$11)+'СЕТ СН'!$F$12+СВЦЭМ!$D$10+'СЕТ СН'!$F$6-'СЕТ СН'!$F$22</f>
        <v>745.78725235000002</v>
      </c>
      <c r="O39" s="36">
        <f>SUMIFS(СВЦЭМ!$C$33:$C$776,СВЦЭМ!$A$33:$A$776,$A39,СВЦЭМ!$B$33:$B$776,O$11)+'СЕТ СН'!$F$12+СВЦЭМ!$D$10+'СЕТ СН'!$F$6-'СЕТ СН'!$F$22</f>
        <v>744.69082883999999</v>
      </c>
      <c r="P39" s="36">
        <f>SUMIFS(СВЦЭМ!$C$33:$C$776,СВЦЭМ!$A$33:$A$776,$A39,СВЦЭМ!$B$33:$B$776,P$11)+'СЕТ СН'!$F$12+СВЦЭМ!$D$10+'СЕТ СН'!$F$6-'СЕТ СН'!$F$22</f>
        <v>743.11734815</v>
      </c>
      <c r="Q39" s="36">
        <f>SUMIFS(СВЦЭМ!$C$33:$C$776,СВЦЭМ!$A$33:$A$776,$A39,СВЦЭМ!$B$33:$B$776,Q$11)+'СЕТ СН'!$F$12+СВЦЭМ!$D$10+'СЕТ СН'!$F$6-'СЕТ СН'!$F$22</f>
        <v>738.39948465999998</v>
      </c>
      <c r="R39" s="36">
        <f>SUMIFS(СВЦЭМ!$C$33:$C$776,СВЦЭМ!$A$33:$A$776,$A39,СВЦЭМ!$B$33:$B$776,R$11)+'СЕТ СН'!$F$12+СВЦЭМ!$D$10+'СЕТ СН'!$F$6-'СЕТ СН'!$F$22</f>
        <v>697.33280910999997</v>
      </c>
      <c r="S39" s="36">
        <f>SUMIFS(СВЦЭМ!$C$33:$C$776,СВЦЭМ!$A$33:$A$776,$A39,СВЦЭМ!$B$33:$B$776,S$11)+'СЕТ СН'!$F$12+СВЦЭМ!$D$10+'СЕТ СН'!$F$6-'СЕТ СН'!$F$22</f>
        <v>681.47722769000006</v>
      </c>
      <c r="T39" s="36">
        <f>SUMIFS(СВЦЭМ!$C$33:$C$776,СВЦЭМ!$A$33:$A$776,$A39,СВЦЭМ!$B$33:$B$776,T$11)+'СЕТ СН'!$F$12+СВЦЭМ!$D$10+'СЕТ СН'!$F$6-'СЕТ СН'!$F$22</f>
        <v>678.89109782000003</v>
      </c>
      <c r="U39" s="36">
        <f>SUMIFS(СВЦЭМ!$C$33:$C$776,СВЦЭМ!$A$33:$A$776,$A39,СВЦЭМ!$B$33:$B$776,U$11)+'СЕТ СН'!$F$12+СВЦЭМ!$D$10+'СЕТ СН'!$F$6-'СЕТ СН'!$F$22</f>
        <v>669.68626671000004</v>
      </c>
      <c r="V39" s="36">
        <f>SUMIFS(СВЦЭМ!$C$33:$C$776,СВЦЭМ!$A$33:$A$776,$A39,СВЦЭМ!$B$33:$B$776,V$11)+'СЕТ СН'!$F$12+СВЦЭМ!$D$10+'СЕТ СН'!$F$6-'СЕТ СН'!$F$22</f>
        <v>664.31542567999998</v>
      </c>
      <c r="W39" s="36">
        <f>SUMIFS(СВЦЭМ!$C$33:$C$776,СВЦЭМ!$A$33:$A$776,$A39,СВЦЭМ!$B$33:$B$776,W$11)+'СЕТ СН'!$F$12+СВЦЭМ!$D$10+'СЕТ СН'!$F$6-'СЕТ СН'!$F$22</f>
        <v>672.52663386000006</v>
      </c>
      <c r="X39" s="36">
        <f>SUMIFS(СВЦЭМ!$C$33:$C$776,СВЦЭМ!$A$33:$A$776,$A39,СВЦЭМ!$B$33:$B$776,X$11)+'СЕТ СН'!$F$12+СВЦЭМ!$D$10+'СЕТ СН'!$F$6-'СЕТ СН'!$F$22</f>
        <v>653.69263488000001</v>
      </c>
      <c r="Y39" s="36">
        <f>SUMIFS(СВЦЭМ!$C$33:$C$776,СВЦЭМ!$A$33:$A$776,$A39,СВЦЭМ!$B$33:$B$776,Y$11)+'СЕТ СН'!$F$12+СВЦЭМ!$D$10+'СЕТ СН'!$F$6-'СЕТ СН'!$F$22</f>
        <v>677.62751088000005</v>
      </c>
    </row>
    <row r="40" spans="1:25" ht="15.75" x14ac:dyDescent="0.2">
      <c r="A40" s="35">
        <f t="shared" si="0"/>
        <v>43675</v>
      </c>
      <c r="B40" s="36">
        <f>SUMIFS(СВЦЭМ!$C$33:$C$776,СВЦЭМ!$A$33:$A$776,$A40,СВЦЭМ!$B$33:$B$776,B$11)+'СЕТ СН'!$F$12+СВЦЭМ!$D$10+'СЕТ СН'!$F$6-'СЕТ СН'!$F$22</f>
        <v>730.96830543999999</v>
      </c>
      <c r="C40" s="36">
        <f>SUMIFS(СВЦЭМ!$C$33:$C$776,СВЦЭМ!$A$33:$A$776,$A40,СВЦЭМ!$B$33:$B$776,C$11)+'СЕТ СН'!$F$12+СВЦЭМ!$D$10+'СЕТ СН'!$F$6-'СЕТ СН'!$F$22</f>
        <v>740.52507195999999</v>
      </c>
      <c r="D40" s="36">
        <f>SUMIFS(СВЦЭМ!$C$33:$C$776,СВЦЭМ!$A$33:$A$776,$A40,СВЦЭМ!$B$33:$B$776,D$11)+'СЕТ СН'!$F$12+СВЦЭМ!$D$10+'СЕТ СН'!$F$6-'СЕТ СН'!$F$22</f>
        <v>739.97655743999997</v>
      </c>
      <c r="E40" s="36">
        <f>SUMIFS(СВЦЭМ!$C$33:$C$776,СВЦЭМ!$A$33:$A$776,$A40,СВЦЭМ!$B$33:$B$776,E$11)+'СЕТ СН'!$F$12+СВЦЭМ!$D$10+'СЕТ СН'!$F$6-'СЕТ СН'!$F$22</f>
        <v>746.50402683000004</v>
      </c>
      <c r="F40" s="36">
        <f>SUMIFS(СВЦЭМ!$C$33:$C$776,СВЦЭМ!$A$33:$A$776,$A40,СВЦЭМ!$B$33:$B$776,F$11)+'СЕТ СН'!$F$12+СВЦЭМ!$D$10+'СЕТ СН'!$F$6-'СЕТ СН'!$F$22</f>
        <v>774.72336485000005</v>
      </c>
      <c r="G40" s="36">
        <f>SUMIFS(СВЦЭМ!$C$33:$C$776,СВЦЭМ!$A$33:$A$776,$A40,СВЦЭМ!$B$33:$B$776,G$11)+'СЕТ СН'!$F$12+СВЦЭМ!$D$10+'СЕТ СН'!$F$6-'СЕТ СН'!$F$22</f>
        <v>755.51594580000005</v>
      </c>
      <c r="H40" s="36">
        <f>SUMIFS(СВЦЭМ!$C$33:$C$776,СВЦЭМ!$A$33:$A$776,$A40,СВЦЭМ!$B$33:$B$776,H$11)+'СЕТ СН'!$F$12+СВЦЭМ!$D$10+'СЕТ СН'!$F$6-'СЕТ СН'!$F$22</f>
        <v>731.53699624000001</v>
      </c>
      <c r="I40" s="36">
        <f>SUMIFS(СВЦЭМ!$C$33:$C$776,СВЦЭМ!$A$33:$A$776,$A40,СВЦЭМ!$B$33:$B$776,I$11)+'СЕТ СН'!$F$12+СВЦЭМ!$D$10+'СЕТ СН'!$F$6-'СЕТ СН'!$F$22</f>
        <v>726.46859763999998</v>
      </c>
      <c r="J40" s="36">
        <f>SUMIFS(СВЦЭМ!$C$33:$C$776,СВЦЭМ!$A$33:$A$776,$A40,СВЦЭМ!$B$33:$B$776,J$11)+'СЕТ СН'!$F$12+СВЦЭМ!$D$10+'СЕТ СН'!$F$6-'СЕТ СН'!$F$22</f>
        <v>689.31274962999998</v>
      </c>
      <c r="K40" s="36">
        <f>SUMIFS(СВЦЭМ!$C$33:$C$776,СВЦЭМ!$A$33:$A$776,$A40,СВЦЭМ!$B$33:$B$776,K$11)+'СЕТ СН'!$F$12+СВЦЭМ!$D$10+'СЕТ СН'!$F$6-'СЕТ СН'!$F$22</f>
        <v>686.31085976999998</v>
      </c>
      <c r="L40" s="36">
        <f>SUMIFS(СВЦЭМ!$C$33:$C$776,СВЦЭМ!$A$33:$A$776,$A40,СВЦЭМ!$B$33:$B$776,L$11)+'СЕТ СН'!$F$12+СВЦЭМ!$D$10+'СЕТ СН'!$F$6-'СЕТ СН'!$F$22</f>
        <v>688.91466048999996</v>
      </c>
      <c r="M40" s="36">
        <f>SUMIFS(СВЦЭМ!$C$33:$C$776,СВЦЭМ!$A$33:$A$776,$A40,СВЦЭМ!$B$33:$B$776,M$11)+'СЕТ СН'!$F$12+СВЦЭМ!$D$10+'СЕТ СН'!$F$6-'СЕТ СН'!$F$22</f>
        <v>690.04799507999996</v>
      </c>
      <c r="N40" s="36">
        <f>SUMIFS(СВЦЭМ!$C$33:$C$776,СВЦЭМ!$A$33:$A$776,$A40,СВЦЭМ!$B$33:$B$776,N$11)+'СЕТ СН'!$F$12+СВЦЭМ!$D$10+'СЕТ СН'!$F$6-'СЕТ СН'!$F$22</f>
        <v>682.98035614000003</v>
      </c>
      <c r="O40" s="36">
        <f>SUMIFS(СВЦЭМ!$C$33:$C$776,СВЦЭМ!$A$33:$A$776,$A40,СВЦЭМ!$B$33:$B$776,O$11)+'СЕТ СН'!$F$12+СВЦЭМ!$D$10+'СЕТ СН'!$F$6-'СЕТ СН'!$F$22</f>
        <v>690.77869453000005</v>
      </c>
      <c r="P40" s="36">
        <f>SUMIFS(СВЦЭМ!$C$33:$C$776,СВЦЭМ!$A$33:$A$776,$A40,СВЦЭМ!$B$33:$B$776,P$11)+'СЕТ СН'!$F$12+СВЦЭМ!$D$10+'СЕТ СН'!$F$6-'СЕТ СН'!$F$22</f>
        <v>689.62426409</v>
      </c>
      <c r="Q40" s="36">
        <f>SUMIFS(СВЦЭМ!$C$33:$C$776,СВЦЭМ!$A$33:$A$776,$A40,СВЦЭМ!$B$33:$B$776,Q$11)+'СЕТ СН'!$F$12+СВЦЭМ!$D$10+'СЕТ СН'!$F$6-'СЕТ СН'!$F$22</f>
        <v>686.76215361000004</v>
      </c>
      <c r="R40" s="36">
        <f>SUMIFS(СВЦЭМ!$C$33:$C$776,СВЦЭМ!$A$33:$A$776,$A40,СВЦЭМ!$B$33:$B$776,R$11)+'СЕТ СН'!$F$12+СВЦЭМ!$D$10+'СЕТ СН'!$F$6-'СЕТ СН'!$F$22</f>
        <v>642.63826934999997</v>
      </c>
      <c r="S40" s="36">
        <f>SUMIFS(СВЦЭМ!$C$33:$C$776,СВЦЭМ!$A$33:$A$776,$A40,СВЦЭМ!$B$33:$B$776,S$11)+'СЕТ СН'!$F$12+СВЦЭМ!$D$10+'СЕТ СН'!$F$6-'СЕТ СН'!$F$22</f>
        <v>620.62011469000004</v>
      </c>
      <c r="T40" s="36">
        <f>SUMIFS(СВЦЭМ!$C$33:$C$776,СВЦЭМ!$A$33:$A$776,$A40,СВЦЭМ!$B$33:$B$776,T$11)+'СЕТ СН'!$F$12+СВЦЭМ!$D$10+'СЕТ СН'!$F$6-'СЕТ СН'!$F$22</f>
        <v>624.72729637000009</v>
      </c>
      <c r="U40" s="36">
        <f>SUMIFS(СВЦЭМ!$C$33:$C$776,СВЦЭМ!$A$33:$A$776,$A40,СВЦЭМ!$B$33:$B$776,U$11)+'СЕТ СН'!$F$12+СВЦЭМ!$D$10+'СЕТ СН'!$F$6-'СЕТ СН'!$F$22</f>
        <v>626.29787451000004</v>
      </c>
      <c r="V40" s="36">
        <f>SUMIFS(СВЦЭМ!$C$33:$C$776,СВЦЭМ!$A$33:$A$776,$A40,СВЦЭМ!$B$33:$B$776,V$11)+'СЕТ СН'!$F$12+СВЦЭМ!$D$10+'СЕТ СН'!$F$6-'СЕТ СН'!$F$22</f>
        <v>633.26150586999995</v>
      </c>
      <c r="W40" s="36">
        <f>SUMIFS(СВЦЭМ!$C$33:$C$776,СВЦЭМ!$A$33:$A$776,$A40,СВЦЭМ!$B$33:$B$776,W$11)+'СЕТ СН'!$F$12+СВЦЭМ!$D$10+'СЕТ СН'!$F$6-'СЕТ СН'!$F$22</f>
        <v>628.41937074999998</v>
      </c>
      <c r="X40" s="36">
        <f>SUMIFS(СВЦЭМ!$C$33:$C$776,СВЦЭМ!$A$33:$A$776,$A40,СВЦЭМ!$B$33:$B$776,X$11)+'СЕТ СН'!$F$12+СВЦЭМ!$D$10+'СЕТ СН'!$F$6-'СЕТ СН'!$F$22</f>
        <v>618.97639706000007</v>
      </c>
      <c r="Y40" s="36">
        <f>SUMIFS(СВЦЭМ!$C$33:$C$776,СВЦЭМ!$A$33:$A$776,$A40,СВЦЭМ!$B$33:$B$776,Y$11)+'СЕТ СН'!$F$12+СВЦЭМ!$D$10+'СЕТ СН'!$F$6-'СЕТ СН'!$F$22</f>
        <v>695.34287078</v>
      </c>
    </row>
    <row r="41" spans="1:25" ht="15.75" x14ac:dyDescent="0.2">
      <c r="A41" s="35">
        <f t="shared" si="0"/>
        <v>43676</v>
      </c>
      <c r="B41" s="36">
        <f>SUMIFS(СВЦЭМ!$C$33:$C$776,СВЦЭМ!$A$33:$A$776,$A41,СВЦЭМ!$B$33:$B$776,B$11)+'СЕТ СН'!$F$12+СВЦЭМ!$D$10+'СЕТ СН'!$F$6-'СЕТ СН'!$F$22</f>
        <v>750.75634951999996</v>
      </c>
      <c r="C41" s="36">
        <f>SUMIFS(СВЦЭМ!$C$33:$C$776,СВЦЭМ!$A$33:$A$776,$A41,СВЦЭМ!$B$33:$B$776,C$11)+'СЕТ СН'!$F$12+СВЦЭМ!$D$10+'СЕТ СН'!$F$6-'СЕТ СН'!$F$22</f>
        <v>754.77370668000003</v>
      </c>
      <c r="D41" s="36">
        <f>SUMIFS(СВЦЭМ!$C$33:$C$776,СВЦЭМ!$A$33:$A$776,$A41,СВЦЭМ!$B$33:$B$776,D$11)+'СЕТ СН'!$F$12+СВЦЭМ!$D$10+'СЕТ СН'!$F$6-'СЕТ СН'!$F$22</f>
        <v>754.3079596</v>
      </c>
      <c r="E41" s="36">
        <f>SUMIFS(СВЦЭМ!$C$33:$C$776,СВЦЭМ!$A$33:$A$776,$A41,СВЦЭМ!$B$33:$B$776,E$11)+'СЕТ СН'!$F$12+СВЦЭМ!$D$10+'СЕТ СН'!$F$6-'СЕТ СН'!$F$22</f>
        <v>778.13972938000006</v>
      </c>
      <c r="F41" s="36">
        <f>SUMIFS(СВЦЭМ!$C$33:$C$776,СВЦЭМ!$A$33:$A$776,$A41,СВЦЭМ!$B$33:$B$776,F$11)+'СЕТ СН'!$F$12+СВЦЭМ!$D$10+'СЕТ СН'!$F$6-'СЕТ СН'!$F$22</f>
        <v>781.15809735000005</v>
      </c>
      <c r="G41" s="36">
        <f>SUMIFS(СВЦЭМ!$C$33:$C$776,СВЦЭМ!$A$33:$A$776,$A41,СВЦЭМ!$B$33:$B$776,G$11)+'СЕТ СН'!$F$12+СВЦЭМ!$D$10+'СЕТ СН'!$F$6-'СЕТ СН'!$F$22</f>
        <v>773.89401929999997</v>
      </c>
      <c r="H41" s="36">
        <f>SUMIFS(СВЦЭМ!$C$33:$C$776,СВЦЭМ!$A$33:$A$776,$A41,СВЦЭМ!$B$33:$B$776,H$11)+'СЕТ СН'!$F$12+СВЦЭМ!$D$10+'СЕТ СН'!$F$6-'СЕТ СН'!$F$22</f>
        <v>773.21419818000004</v>
      </c>
      <c r="I41" s="36">
        <f>SUMIFS(СВЦЭМ!$C$33:$C$776,СВЦЭМ!$A$33:$A$776,$A41,СВЦЭМ!$B$33:$B$776,I$11)+'СЕТ СН'!$F$12+СВЦЭМ!$D$10+'СЕТ СН'!$F$6-'СЕТ СН'!$F$22</f>
        <v>714.25174055000002</v>
      </c>
      <c r="J41" s="36">
        <f>SUMIFS(СВЦЭМ!$C$33:$C$776,СВЦЭМ!$A$33:$A$776,$A41,СВЦЭМ!$B$33:$B$776,J$11)+'СЕТ СН'!$F$12+СВЦЭМ!$D$10+'СЕТ СН'!$F$6-'СЕТ СН'!$F$22</f>
        <v>684.6886207</v>
      </c>
      <c r="K41" s="36">
        <f>SUMIFS(СВЦЭМ!$C$33:$C$776,СВЦЭМ!$A$33:$A$776,$A41,СВЦЭМ!$B$33:$B$776,K$11)+'СЕТ СН'!$F$12+СВЦЭМ!$D$10+'СЕТ СН'!$F$6-'СЕТ СН'!$F$22</f>
        <v>710.50187523</v>
      </c>
      <c r="L41" s="36">
        <f>SUMIFS(СВЦЭМ!$C$33:$C$776,СВЦЭМ!$A$33:$A$776,$A41,СВЦЭМ!$B$33:$B$776,L$11)+'СЕТ СН'!$F$12+СВЦЭМ!$D$10+'СЕТ СН'!$F$6-'СЕТ СН'!$F$22</f>
        <v>717.90065155000002</v>
      </c>
      <c r="M41" s="36">
        <f>SUMIFS(СВЦЭМ!$C$33:$C$776,СВЦЭМ!$A$33:$A$776,$A41,СВЦЭМ!$B$33:$B$776,M$11)+'СЕТ СН'!$F$12+СВЦЭМ!$D$10+'СЕТ СН'!$F$6-'СЕТ СН'!$F$22</f>
        <v>715.89080053999999</v>
      </c>
      <c r="N41" s="36">
        <f>SUMIFS(СВЦЭМ!$C$33:$C$776,СВЦЭМ!$A$33:$A$776,$A41,СВЦЭМ!$B$33:$B$776,N$11)+'СЕТ СН'!$F$12+СВЦЭМ!$D$10+'СЕТ СН'!$F$6-'СЕТ СН'!$F$22</f>
        <v>715.11682748999999</v>
      </c>
      <c r="O41" s="36">
        <f>SUMIFS(СВЦЭМ!$C$33:$C$776,СВЦЭМ!$A$33:$A$776,$A41,СВЦЭМ!$B$33:$B$776,O$11)+'СЕТ СН'!$F$12+СВЦЭМ!$D$10+'СЕТ СН'!$F$6-'СЕТ СН'!$F$22</f>
        <v>717.26822458000004</v>
      </c>
      <c r="P41" s="36">
        <f>SUMIFS(СВЦЭМ!$C$33:$C$776,СВЦЭМ!$A$33:$A$776,$A41,СВЦЭМ!$B$33:$B$776,P$11)+'СЕТ СН'!$F$12+СВЦЭМ!$D$10+'СЕТ СН'!$F$6-'СЕТ СН'!$F$22</f>
        <v>730.64530225999999</v>
      </c>
      <c r="Q41" s="36">
        <f>SUMIFS(СВЦЭМ!$C$33:$C$776,СВЦЭМ!$A$33:$A$776,$A41,СВЦЭМ!$B$33:$B$776,Q$11)+'СЕТ СН'!$F$12+СВЦЭМ!$D$10+'СЕТ СН'!$F$6-'СЕТ СН'!$F$22</f>
        <v>723.98718776999999</v>
      </c>
      <c r="R41" s="36">
        <f>SUMIFS(СВЦЭМ!$C$33:$C$776,СВЦЭМ!$A$33:$A$776,$A41,СВЦЭМ!$B$33:$B$776,R$11)+'СЕТ СН'!$F$12+СВЦЭМ!$D$10+'СЕТ СН'!$F$6-'СЕТ СН'!$F$22</f>
        <v>672.39462561000005</v>
      </c>
      <c r="S41" s="36">
        <f>SUMIFS(СВЦЭМ!$C$33:$C$776,СВЦЭМ!$A$33:$A$776,$A41,СВЦЭМ!$B$33:$B$776,S$11)+'СЕТ СН'!$F$12+СВЦЭМ!$D$10+'СЕТ СН'!$F$6-'СЕТ СН'!$F$22</f>
        <v>639.50723418999996</v>
      </c>
      <c r="T41" s="36">
        <f>SUMIFS(СВЦЭМ!$C$33:$C$776,СВЦЭМ!$A$33:$A$776,$A41,СВЦЭМ!$B$33:$B$776,T$11)+'СЕТ СН'!$F$12+СВЦЭМ!$D$10+'СЕТ СН'!$F$6-'СЕТ СН'!$F$22</f>
        <v>646.05303059000005</v>
      </c>
      <c r="U41" s="36">
        <f>SUMIFS(СВЦЭМ!$C$33:$C$776,СВЦЭМ!$A$33:$A$776,$A41,СВЦЭМ!$B$33:$B$776,U$11)+'СЕТ СН'!$F$12+СВЦЭМ!$D$10+'СЕТ СН'!$F$6-'СЕТ СН'!$F$22</f>
        <v>640.35100576000002</v>
      </c>
      <c r="V41" s="36">
        <f>SUMIFS(СВЦЭМ!$C$33:$C$776,СВЦЭМ!$A$33:$A$776,$A41,СВЦЭМ!$B$33:$B$776,V$11)+'СЕТ СН'!$F$12+СВЦЭМ!$D$10+'СЕТ СН'!$F$6-'СЕТ СН'!$F$22</f>
        <v>616.34111855999993</v>
      </c>
      <c r="W41" s="36">
        <f>SUMIFS(СВЦЭМ!$C$33:$C$776,СВЦЭМ!$A$33:$A$776,$A41,СВЦЭМ!$B$33:$B$776,W$11)+'СЕТ СН'!$F$12+СВЦЭМ!$D$10+'СЕТ СН'!$F$6-'СЕТ СН'!$F$22</f>
        <v>605.45121111000003</v>
      </c>
      <c r="X41" s="36">
        <f>SUMIFS(СВЦЭМ!$C$33:$C$776,СВЦЭМ!$A$33:$A$776,$A41,СВЦЭМ!$B$33:$B$776,X$11)+'СЕТ СН'!$F$12+СВЦЭМ!$D$10+'СЕТ СН'!$F$6-'СЕТ СН'!$F$22</f>
        <v>596.07435734000001</v>
      </c>
      <c r="Y41" s="36">
        <f>SUMIFS(СВЦЭМ!$C$33:$C$776,СВЦЭМ!$A$33:$A$776,$A41,СВЦЭМ!$B$33:$B$776,Y$11)+'СЕТ СН'!$F$12+СВЦЭМ!$D$10+'СЕТ СН'!$F$6-'СЕТ СН'!$F$22</f>
        <v>661.69509455000002</v>
      </c>
    </row>
    <row r="42" spans="1:25" ht="15.75" x14ac:dyDescent="0.2">
      <c r="A42" s="35">
        <f t="shared" si="0"/>
        <v>43677</v>
      </c>
      <c r="B42" s="36">
        <f>SUMIFS(СВЦЭМ!$C$33:$C$776,СВЦЭМ!$A$33:$A$776,$A42,СВЦЭМ!$B$33:$B$776,B$11)+'СЕТ СН'!$F$12+СВЦЭМ!$D$10+'СЕТ СН'!$F$6-'СЕТ СН'!$F$22</f>
        <v>761.45348792000004</v>
      </c>
      <c r="C42" s="36">
        <f>SUMIFS(СВЦЭМ!$C$33:$C$776,СВЦЭМ!$A$33:$A$776,$A42,СВЦЭМ!$B$33:$B$776,C$11)+'СЕТ СН'!$F$12+СВЦЭМ!$D$10+'СЕТ СН'!$F$6-'СЕТ СН'!$F$22</f>
        <v>765.53736550999997</v>
      </c>
      <c r="D42" s="36">
        <f>SUMIFS(СВЦЭМ!$C$33:$C$776,СВЦЭМ!$A$33:$A$776,$A42,СВЦЭМ!$B$33:$B$776,D$11)+'СЕТ СН'!$F$12+СВЦЭМ!$D$10+'СЕТ СН'!$F$6-'СЕТ СН'!$F$22</f>
        <v>774.36480847999997</v>
      </c>
      <c r="E42" s="36">
        <f>SUMIFS(СВЦЭМ!$C$33:$C$776,СВЦЭМ!$A$33:$A$776,$A42,СВЦЭМ!$B$33:$B$776,E$11)+'СЕТ СН'!$F$12+СВЦЭМ!$D$10+'СЕТ СН'!$F$6-'СЕТ СН'!$F$22</f>
        <v>781.05130259999999</v>
      </c>
      <c r="F42" s="36">
        <f>SUMIFS(СВЦЭМ!$C$33:$C$776,СВЦЭМ!$A$33:$A$776,$A42,СВЦЭМ!$B$33:$B$776,F$11)+'СЕТ СН'!$F$12+СВЦЭМ!$D$10+'СЕТ СН'!$F$6-'СЕТ СН'!$F$22</f>
        <v>779.45227411999997</v>
      </c>
      <c r="G42" s="36">
        <f>SUMIFS(СВЦЭМ!$C$33:$C$776,СВЦЭМ!$A$33:$A$776,$A42,СВЦЭМ!$B$33:$B$776,G$11)+'СЕТ СН'!$F$12+СВЦЭМ!$D$10+'СЕТ СН'!$F$6-'СЕТ СН'!$F$22</f>
        <v>765.70410896999999</v>
      </c>
      <c r="H42" s="36">
        <f>SUMIFS(СВЦЭМ!$C$33:$C$776,СВЦЭМ!$A$33:$A$776,$A42,СВЦЭМ!$B$33:$B$776,H$11)+'СЕТ СН'!$F$12+СВЦЭМ!$D$10+'СЕТ СН'!$F$6-'СЕТ СН'!$F$22</f>
        <v>755.32624251000004</v>
      </c>
      <c r="I42" s="36">
        <f>SUMIFS(СВЦЭМ!$C$33:$C$776,СВЦЭМ!$A$33:$A$776,$A42,СВЦЭМ!$B$33:$B$776,I$11)+'СЕТ СН'!$F$12+СВЦЭМ!$D$10+'СЕТ СН'!$F$6-'СЕТ СН'!$F$22</f>
        <v>741.44636991000004</v>
      </c>
      <c r="J42" s="36">
        <f>SUMIFS(СВЦЭМ!$C$33:$C$776,СВЦЭМ!$A$33:$A$776,$A42,СВЦЭМ!$B$33:$B$776,J$11)+'СЕТ СН'!$F$12+СВЦЭМ!$D$10+'СЕТ СН'!$F$6-'СЕТ СН'!$F$22</f>
        <v>741.85662315000002</v>
      </c>
      <c r="K42" s="36">
        <f>SUMIFS(СВЦЭМ!$C$33:$C$776,СВЦЭМ!$A$33:$A$776,$A42,СВЦЭМ!$B$33:$B$776,K$11)+'СЕТ СН'!$F$12+СВЦЭМ!$D$10+'СЕТ СН'!$F$6-'СЕТ СН'!$F$22</f>
        <v>745.06403681999996</v>
      </c>
      <c r="L42" s="36">
        <f>SUMIFS(СВЦЭМ!$C$33:$C$776,СВЦЭМ!$A$33:$A$776,$A42,СВЦЭМ!$B$33:$B$776,L$11)+'СЕТ СН'!$F$12+СВЦЭМ!$D$10+'СЕТ СН'!$F$6-'СЕТ СН'!$F$22</f>
        <v>742.00975647999996</v>
      </c>
      <c r="M42" s="36">
        <f>SUMIFS(СВЦЭМ!$C$33:$C$776,СВЦЭМ!$A$33:$A$776,$A42,СВЦЭМ!$B$33:$B$776,M$11)+'СЕТ СН'!$F$12+СВЦЭМ!$D$10+'СЕТ СН'!$F$6-'СЕТ СН'!$F$22</f>
        <v>735.60810508999998</v>
      </c>
      <c r="N42" s="36">
        <f>SUMIFS(СВЦЭМ!$C$33:$C$776,СВЦЭМ!$A$33:$A$776,$A42,СВЦЭМ!$B$33:$B$776,N$11)+'СЕТ СН'!$F$12+СВЦЭМ!$D$10+'СЕТ СН'!$F$6-'СЕТ СН'!$F$22</f>
        <v>732.01966948999996</v>
      </c>
      <c r="O42" s="36">
        <f>SUMIFS(СВЦЭМ!$C$33:$C$776,СВЦЭМ!$A$33:$A$776,$A42,СВЦЭМ!$B$33:$B$776,O$11)+'СЕТ СН'!$F$12+СВЦЭМ!$D$10+'СЕТ СН'!$F$6-'СЕТ СН'!$F$22</f>
        <v>745.00455748000002</v>
      </c>
      <c r="P42" s="36">
        <f>SUMIFS(СВЦЭМ!$C$33:$C$776,СВЦЭМ!$A$33:$A$776,$A42,СВЦЭМ!$B$33:$B$776,P$11)+'СЕТ СН'!$F$12+СВЦЭМ!$D$10+'СЕТ СН'!$F$6-'СЕТ СН'!$F$22</f>
        <v>759.25171459000001</v>
      </c>
      <c r="Q42" s="36">
        <f>SUMIFS(СВЦЭМ!$C$33:$C$776,СВЦЭМ!$A$33:$A$776,$A42,СВЦЭМ!$B$33:$B$776,Q$11)+'СЕТ СН'!$F$12+СВЦЭМ!$D$10+'СЕТ СН'!$F$6-'СЕТ СН'!$F$22</f>
        <v>761.13194028999999</v>
      </c>
      <c r="R42" s="36">
        <f>SUMIFS(СВЦЭМ!$C$33:$C$776,СВЦЭМ!$A$33:$A$776,$A42,СВЦЭМ!$B$33:$B$776,R$11)+'СЕТ СН'!$F$12+СВЦЭМ!$D$10+'СЕТ СН'!$F$6-'СЕТ СН'!$F$22</f>
        <v>707.39644096000006</v>
      </c>
      <c r="S42" s="36">
        <f>SUMIFS(СВЦЭМ!$C$33:$C$776,СВЦЭМ!$A$33:$A$776,$A42,СВЦЭМ!$B$33:$B$776,S$11)+'СЕТ СН'!$F$12+СВЦЭМ!$D$10+'СЕТ СН'!$F$6-'СЕТ СН'!$F$22</f>
        <v>679.37208822000002</v>
      </c>
      <c r="T42" s="36">
        <f>SUMIFS(СВЦЭМ!$C$33:$C$776,СВЦЭМ!$A$33:$A$776,$A42,СВЦЭМ!$B$33:$B$776,T$11)+'СЕТ СН'!$F$12+СВЦЭМ!$D$10+'СЕТ СН'!$F$6-'СЕТ СН'!$F$22</f>
        <v>668.78140681000002</v>
      </c>
      <c r="U42" s="36">
        <f>SUMIFS(СВЦЭМ!$C$33:$C$776,СВЦЭМ!$A$33:$A$776,$A42,СВЦЭМ!$B$33:$B$776,U$11)+'СЕТ СН'!$F$12+СВЦЭМ!$D$10+'СЕТ СН'!$F$6-'СЕТ СН'!$F$22</f>
        <v>733.79294368000001</v>
      </c>
      <c r="V42" s="36">
        <f>SUMIFS(СВЦЭМ!$C$33:$C$776,СВЦЭМ!$A$33:$A$776,$A42,СВЦЭМ!$B$33:$B$776,V$11)+'СЕТ СН'!$F$12+СВЦЭМ!$D$10+'СЕТ СН'!$F$6-'СЕТ СН'!$F$22</f>
        <v>661.02400249000004</v>
      </c>
      <c r="W42" s="36">
        <f>SUMIFS(СВЦЭМ!$C$33:$C$776,СВЦЭМ!$A$33:$A$776,$A42,СВЦЭМ!$B$33:$B$776,W$11)+'СЕТ СН'!$F$12+СВЦЭМ!$D$10+'СЕТ СН'!$F$6-'СЕТ СН'!$F$22</f>
        <v>660.51546088999999</v>
      </c>
      <c r="X42" s="36">
        <f>SUMIFS(СВЦЭМ!$C$33:$C$776,СВЦЭМ!$A$33:$A$776,$A42,СВЦЭМ!$B$33:$B$776,X$11)+'СЕТ СН'!$F$12+СВЦЭМ!$D$10+'СЕТ СН'!$F$6-'СЕТ СН'!$F$22</f>
        <v>645.86727956000004</v>
      </c>
      <c r="Y42" s="36">
        <f>SUMIFS(СВЦЭМ!$C$33:$C$776,СВЦЭМ!$A$33:$A$776,$A42,СВЦЭМ!$B$33:$B$776,Y$11)+'СЕТ СН'!$F$12+СВЦЭМ!$D$10+'СЕТ СН'!$F$6-'СЕТ СН'!$F$22</f>
        <v>686.68099045999998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01.07.2019</v>
      </c>
      <c r="B48" s="36">
        <f>SUMIFS(СВЦЭМ!$C$33:$C$776,СВЦЭМ!$A$33:$A$776,$A48,СВЦЭМ!$B$33:$B$776,B$47)+'СЕТ СН'!$G$12+СВЦЭМ!$D$10+'СЕТ СН'!$G$6-'СЕТ СН'!$G$22</f>
        <v>1253.2376568700001</v>
      </c>
      <c r="C48" s="36">
        <f>SUMIFS(СВЦЭМ!$C$33:$C$776,СВЦЭМ!$A$33:$A$776,$A48,СВЦЭМ!$B$33:$B$776,C$47)+'СЕТ СН'!$G$12+СВЦЭМ!$D$10+'СЕТ СН'!$G$6-'СЕТ СН'!$G$22</f>
        <v>1351.6919767700001</v>
      </c>
      <c r="D48" s="36">
        <f>SUMIFS(СВЦЭМ!$C$33:$C$776,СВЦЭМ!$A$33:$A$776,$A48,СВЦЭМ!$B$33:$B$776,D$47)+'СЕТ СН'!$G$12+СВЦЭМ!$D$10+'СЕТ СН'!$G$6-'СЕТ СН'!$G$22</f>
        <v>1381.55660235</v>
      </c>
      <c r="E48" s="36">
        <f>SUMIFS(СВЦЭМ!$C$33:$C$776,СВЦЭМ!$A$33:$A$776,$A48,СВЦЭМ!$B$33:$B$776,E$47)+'СЕТ СН'!$G$12+СВЦЭМ!$D$10+'СЕТ СН'!$G$6-'СЕТ СН'!$G$22</f>
        <v>1407.6641316499999</v>
      </c>
      <c r="F48" s="36">
        <f>SUMIFS(СВЦЭМ!$C$33:$C$776,СВЦЭМ!$A$33:$A$776,$A48,СВЦЭМ!$B$33:$B$776,F$47)+'СЕТ СН'!$G$12+СВЦЭМ!$D$10+'СЕТ СН'!$G$6-'СЕТ СН'!$G$22</f>
        <v>1409.3412004300001</v>
      </c>
      <c r="G48" s="36">
        <f>SUMIFS(СВЦЭМ!$C$33:$C$776,СВЦЭМ!$A$33:$A$776,$A48,СВЦЭМ!$B$33:$B$776,G$47)+'СЕТ СН'!$G$12+СВЦЭМ!$D$10+'СЕТ СН'!$G$6-'СЕТ СН'!$G$22</f>
        <v>1393.20071884</v>
      </c>
      <c r="H48" s="36">
        <f>SUMIFS(СВЦЭМ!$C$33:$C$776,СВЦЭМ!$A$33:$A$776,$A48,СВЦЭМ!$B$33:$B$776,H$47)+'СЕТ СН'!$G$12+СВЦЭМ!$D$10+'СЕТ СН'!$G$6-'СЕТ СН'!$G$22</f>
        <v>1337.40983078</v>
      </c>
      <c r="I48" s="36">
        <f>SUMIFS(СВЦЭМ!$C$33:$C$776,СВЦЭМ!$A$33:$A$776,$A48,СВЦЭМ!$B$33:$B$776,I$47)+'СЕТ СН'!$G$12+СВЦЭМ!$D$10+'СЕТ СН'!$G$6-'СЕТ СН'!$G$22</f>
        <v>1278.84415932</v>
      </c>
      <c r="J48" s="36">
        <f>SUMIFS(СВЦЭМ!$C$33:$C$776,СВЦЭМ!$A$33:$A$776,$A48,СВЦЭМ!$B$33:$B$776,J$47)+'СЕТ СН'!$G$12+СВЦЭМ!$D$10+'СЕТ СН'!$G$6-'СЕТ СН'!$G$22</f>
        <v>1267.8078449899999</v>
      </c>
      <c r="K48" s="36">
        <f>SUMIFS(СВЦЭМ!$C$33:$C$776,СВЦЭМ!$A$33:$A$776,$A48,СВЦЭМ!$B$33:$B$776,K$47)+'СЕТ СН'!$G$12+СВЦЭМ!$D$10+'СЕТ СН'!$G$6-'СЕТ СН'!$G$22</f>
        <v>1272.73369529</v>
      </c>
      <c r="L48" s="36">
        <f>SUMIFS(СВЦЭМ!$C$33:$C$776,СВЦЭМ!$A$33:$A$776,$A48,СВЦЭМ!$B$33:$B$776,L$47)+'СЕТ СН'!$G$12+СВЦЭМ!$D$10+'СЕТ СН'!$G$6-'СЕТ СН'!$G$22</f>
        <v>1277.31267781</v>
      </c>
      <c r="M48" s="36">
        <f>SUMIFS(СВЦЭМ!$C$33:$C$776,СВЦЭМ!$A$33:$A$776,$A48,СВЦЭМ!$B$33:$B$776,M$47)+'СЕТ СН'!$G$12+СВЦЭМ!$D$10+'СЕТ СН'!$G$6-'СЕТ СН'!$G$22</f>
        <v>1266.5131765599999</v>
      </c>
      <c r="N48" s="36">
        <f>SUMIFS(СВЦЭМ!$C$33:$C$776,СВЦЭМ!$A$33:$A$776,$A48,СВЦЭМ!$B$33:$B$776,N$47)+'СЕТ СН'!$G$12+СВЦЭМ!$D$10+'СЕТ СН'!$G$6-'СЕТ СН'!$G$22</f>
        <v>1253.51017224</v>
      </c>
      <c r="O48" s="36">
        <f>SUMIFS(СВЦЭМ!$C$33:$C$776,СВЦЭМ!$A$33:$A$776,$A48,СВЦЭМ!$B$33:$B$776,O$47)+'СЕТ СН'!$G$12+СВЦЭМ!$D$10+'СЕТ СН'!$G$6-'СЕТ СН'!$G$22</f>
        <v>1251.8192847300002</v>
      </c>
      <c r="P48" s="36">
        <f>SUMIFS(СВЦЭМ!$C$33:$C$776,СВЦЭМ!$A$33:$A$776,$A48,СВЦЭМ!$B$33:$B$776,P$47)+'СЕТ СН'!$G$12+СВЦЭМ!$D$10+'СЕТ СН'!$G$6-'СЕТ СН'!$G$22</f>
        <v>1252.67113339</v>
      </c>
      <c r="Q48" s="36">
        <f>SUMIFS(СВЦЭМ!$C$33:$C$776,СВЦЭМ!$A$33:$A$776,$A48,СВЦЭМ!$B$33:$B$776,Q$47)+'СЕТ СН'!$G$12+СВЦЭМ!$D$10+'СЕТ СН'!$G$6-'СЕТ СН'!$G$22</f>
        <v>1238.48071802</v>
      </c>
      <c r="R48" s="36">
        <f>SUMIFS(СВЦЭМ!$C$33:$C$776,СВЦЭМ!$A$33:$A$776,$A48,СВЦЭМ!$B$33:$B$776,R$47)+'СЕТ СН'!$G$12+СВЦЭМ!$D$10+'СЕТ СН'!$G$6-'СЕТ СН'!$G$22</f>
        <v>1183.2602746000002</v>
      </c>
      <c r="S48" s="36">
        <f>SUMIFS(СВЦЭМ!$C$33:$C$776,СВЦЭМ!$A$33:$A$776,$A48,СВЦЭМ!$B$33:$B$776,S$47)+'СЕТ СН'!$G$12+СВЦЭМ!$D$10+'СЕТ СН'!$G$6-'СЕТ СН'!$G$22</f>
        <v>1177.0471941300002</v>
      </c>
      <c r="T48" s="36">
        <f>SUMIFS(СВЦЭМ!$C$33:$C$776,СВЦЭМ!$A$33:$A$776,$A48,СВЦЭМ!$B$33:$B$776,T$47)+'СЕТ СН'!$G$12+СВЦЭМ!$D$10+'СЕТ СН'!$G$6-'СЕТ СН'!$G$22</f>
        <v>1184.4479956800001</v>
      </c>
      <c r="U48" s="36">
        <f>SUMIFS(СВЦЭМ!$C$33:$C$776,СВЦЭМ!$A$33:$A$776,$A48,СВЦЭМ!$B$33:$B$776,U$47)+'СЕТ СН'!$G$12+СВЦЭМ!$D$10+'СЕТ СН'!$G$6-'СЕТ СН'!$G$22</f>
        <v>1176.2988828699999</v>
      </c>
      <c r="V48" s="36">
        <f>SUMIFS(СВЦЭМ!$C$33:$C$776,СВЦЭМ!$A$33:$A$776,$A48,СВЦЭМ!$B$33:$B$776,V$47)+'СЕТ СН'!$G$12+СВЦЭМ!$D$10+'СЕТ СН'!$G$6-'СЕТ СН'!$G$22</f>
        <v>1181.9616845200001</v>
      </c>
      <c r="W48" s="36">
        <f>SUMIFS(СВЦЭМ!$C$33:$C$776,СВЦЭМ!$A$33:$A$776,$A48,СВЦЭМ!$B$33:$B$776,W$47)+'СЕТ СН'!$G$12+СВЦЭМ!$D$10+'СЕТ СН'!$G$6-'СЕТ СН'!$G$22</f>
        <v>1205.15781556</v>
      </c>
      <c r="X48" s="36">
        <f>SUMIFS(СВЦЭМ!$C$33:$C$776,СВЦЭМ!$A$33:$A$776,$A48,СВЦЭМ!$B$33:$B$776,X$47)+'СЕТ СН'!$G$12+СВЦЭМ!$D$10+'СЕТ СН'!$G$6-'СЕТ СН'!$G$22</f>
        <v>1178.1249929400001</v>
      </c>
      <c r="Y48" s="36">
        <f>SUMIFS(СВЦЭМ!$C$33:$C$776,СВЦЭМ!$A$33:$A$776,$A48,СВЦЭМ!$B$33:$B$776,Y$47)+'СЕТ СН'!$G$12+СВЦЭМ!$D$10+'СЕТ СН'!$G$6-'СЕТ СН'!$G$22</f>
        <v>1177.79586023</v>
      </c>
    </row>
    <row r="49" spans="1:25" ht="15.75" x14ac:dyDescent="0.2">
      <c r="A49" s="35">
        <f>A48+1</f>
        <v>43648</v>
      </c>
      <c r="B49" s="36">
        <f>SUMIFS(СВЦЭМ!$C$33:$C$776,СВЦЭМ!$A$33:$A$776,$A49,СВЦЭМ!$B$33:$B$776,B$47)+'СЕТ СН'!$G$12+СВЦЭМ!$D$10+'СЕТ СН'!$G$6-'СЕТ СН'!$G$22</f>
        <v>1334.9648113600001</v>
      </c>
      <c r="C49" s="36">
        <f>SUMIFS(СВЦЭМ!$C$33:$C$776,СВЦЭМ!$A$33:$A$776,$A49,СВЦЭМ!$B$33:$B$776,C$47)+'СЕТ СН'!$G$12+СВЦЭМ!$D$10+'СЕТ СН'!$G$6-'СЕТ СН'!$G$22</f>
        <v>1447.6390857599999</v>
      </c>
      <c r="D49" s="36">
        <f>SUMIFS(СВЦЭМ!$C$33:$C$776,СВЦЭМ!$A$33:$A$776,$A49,СВЦЭМ!$B$33:$B$776,D$47)+'СЕТ СН'!$G$12+СВЦЭМ!$D$10+'СЕТ СН'!$G$6-'СЕТ СН'!$G$22</f>
        <v>1456.8349534900001</v>
      </c>
      <c r="E49" s="36">
        <f>SUMIFS(СВЦЭМ!$C$33:$C$776,СВЦЭМ!$A$33:$A$776,$A49,СВЦЭМ!$B$33:$B$776,E$47)+'СЕТ СН'!$G$12+СВЦЭМ!$D$10+'СЕТ СН'!$G$6-'СЕТ СН'!$G$22</f>
        <v>1492.0747390000001</v>
      </c>
      <c r="F49" s="36">
        <f>SUMIFS(СВЦЭМ!$C$33:$C$776,СВЦЭМ!$A$33:$A$776,$A49,СВЦЭМ!$B$33:$B$776,F$47)+'СЕТ СН'!$G$12+СВЦЭМ!$D$10+'СЕТ СН'!$G$6-'СЕТ СН'!$G$22</f>
        <v>1489.2195014399999</v>
      </c>
      <c r="G49" s="36">
        <f>SUMIFS(СВЦЭМ!$C$33:$C$776,СВЦЭМ!$A$33:$A$776,$A49,СВЦЭМ!$B$33:$B$776,G$47)+'СЕТ СН'!$G$12+СВЦЭМ!$D$10+'СЕТ СН'!$G$6-'СЕТ СН'!$G$22</f>
        <v>1473.5794602999999</v>
      </c>
      <c r="H49" s="36">
        <f>SUMIFS(СВЦЭМ!$C$33:$C$776,СВЦЭМ!$A$33:$A$776,$A49,СВЦЭМ!$B$33:$B$776,H$47)+'СЕТ СН'!$G$12+СВЦЭМ!$D$10+'СЕТ СН'!$G$6-'СЕТ СН'!$G$22</f>
        <v>1421.0454322200001</v>
      </c>
      <c r="I49" s="36">
        <f>SUMIFS(СВЦЭМ!$C$33:$C$776,СВЦЭМ!$A$33:$A$776,$A49,СВЦЭМ!$B$33:$B$776,I$47)+'СЕТ СН'!$G$12+СВЦЭМ!$D$10+'СЕТ СН'!$G$6-'СЕТ СН'!$G$22</f>
        <v>1354.2644470800001</v>
      </c>
      <c r="J49" s="36">
        <f>SUMIFS(СВЦЭМ!$C$33:$C$776,СВЦЭМ!$A$33:$A$776,$A49,СВЦЭМ!$B$33:$B$776,J$47)+'СЕТ СН'!$G$12+СВЦЭМ!$D$10+'СЕТ СН'!$G$6-'СЕТ СН'!$G$22</f>
        <v>1302.4680888900002</v>
      </c>
      <c r="K49" s="36">
        <f>SUMIFS(СВЦЭМ!$C$33:$C$776,СВЦЭМ!$A$33:$A$776,$A49,СВЦЭМ!$B$33:$B$776,K$47)+'СЕТ СН'!$G$12+СВЦЭМ!$D$10+'СЕТ СН'!$G$6-'СЕТ СН'!$G$22</f>
        <v>1270.1224288100002</v>
      </c>
      <c r="L49" s="36">
        <f>SUMIFS(СВЦЭМ!$C$33:$C$776,СВЦЭМ!$A$33:$A$776,$A49,СВЦЭМ!$B$33:$B$776,L$47)+'СЕТ СН'!$G$12+СВЦЭМ!$D$10+'СЕТ СН'!$G$6-'СЕТ СН'!$G$22</f>
        <v>1256.5206694400001</v>
      </c>
      <c r="M49" s="36">
        <f>SUMIFS(СВЦЭМ!$C$33:$C$776,СВЦЭМ!$A$33:$A$776,$A49,СВЦЭМ!$B$33:$B$776,M$47)+'СЕТ СН'!$G$12+СВЦЭМ!$D$10+'СЕТ СН'!$G$6-'СЕТ СН'!$G$22</f>
        <v>1263.94391894</v>
      </c>
      <c r="N49" s="36">
        <f>SUMIFS(СВЦЭМ!$C$33:$C$776,СВЦЭМ!$A$33:$A$776,$A49,СВЦЭМ!$B$33:$B$776,N$47)+'СЕТ СН'!$G$12+СВЦЭМ!$D$10+'СЕТ СН'!$G$6-'СЕТ СН'!$G$22</f>
        <v>1280.9137460500001</v>
      </c>
      <c r="O49" s="36">
        <f>SUMIFS(СВЦЭМ!$C$33:$C$776,СВЦЭМ!$A$33:$A$776,$A49,СВЦЭМ!$B$33:$B$776,O$47)+'СЕТ СН'!$G$12+СВЦЭМ!$D$10+'СЕТ СН'!$G$6-'СЕТ СН'!$G$22</f>
        <v>1274.9074724900001</v>
      </c>
      <c r="P49" s="36">
        <f>SUMIFS(СВЦЭМ!$C$33:$C$776,СВЦЭМ!$A$33:$A$776,$A49,СВЦЭМ!$B$33:$B$776,P$47)+'СЕТ СН'!$G$12+СВЦЭМ!$D$10+'СЕТ СН'!$G$6-'СЕТ СН'!$G$22</f>
        <v>1277.56316462</v>
      </c>
      <c r="Q49" s="36">
        <f>SUMIFS(СВЦЭМ!$C$33:$C$776,СВЦЭМ!$A$33:$A$776,$A49,СВЦЭМ!$B$33:$B$776,Q$47)+'СЕТ СН'!$G$12+СВЦЭМ!$D$10+'СЕТ СН'!$G$6-'СЕТ СН'!$G$22</f>
        <v>1265.72542346</v>
      </c>
      <c r="R49" s="36">
        <f>SUMIFS(СВЦЭМ!$C$33:$C$776,СВЦЭМ!$A$33:$A$776,$A49,СВЦЭМ!$B$33:$B$776,R$47)+'СЕТ СН'!$G$12+СВЦЭМ!$D$10+'СЕТ СН'!$G$6-'СЕТ СН'!$G$22</f>
        <v>1217.63381058</v>
      </c>
      <c r="S49" s="36">
        <f>SUMIFS(СВЦЭМ!$C$33:$C$776,СВЦЭМ!$A$33:$A$776,$A49,СВЦЭМ!$B$33:$B$776,S$47)+'СЕТ СН'!$G$12+СВЦЭМ!$D$10+'СЕТ СН'!$G$6-'СЕТ СН'!$G$22</f>
        <v>1215.7230119000001</v>
      </c>
      <c r="T49" s="36">
        <f>SUMIFS(СВЦЭМ!$C$33:$C$776,СВЦЭМ!$A$33:$A$776,$A49,СВЦЭМ!$B$33:$B$776,T$47)+'СЕТ СН'!$G$12+СВЦЭМ!$D$10+'СЕТ СН'!$G$6-'СЕТ СН'!$G$22</f>
        <v>1210.4476533900001</v>
      </c>
      <c r="U49" s="36">
        <f>SUMIFS(СВЦЭМ!$C$33:$C$776,СВЦЭМ!$A$33:$A$776,$A49,СВЦЭМ!$B$33:$B$776,U$47)+'СЕТ СН'!$G$12+СВЦЭМ!$D$10+'СЕТ СН'!$G$6-'СЕТ СН'!$G$22</f>
        <v>1203.0441014500002</v>
      </c>
      <c r="V49" s="36">
        <f>SUMIFS(СВЦЭМ!$C$33:$C$776,СВЦЭМ!$A$33:$A$776,$A49,СВЦЭМ!$B$33:$B$776,V$47)+'СЕТ СН'!$G$12+СВЦЭМ!$D$10+'СЕТ СН'!$G$6-'СЕТ СН'!$G$22</f>
        <v>1203.22740079</v>
      </c>
      <c r="W49" s="36">
        <f>SUMIFS(СВЦЭМ!$C$33:$C$776,СВЦЭМ!$A$33:$A$776,$A49,СВЦЭМ!$B$33:$B$776,W$47)+'СЕТ СН'!$G$12+СВЦЭМ!$D$10+'СЕТ СН'!$G$6-'СЕТ СН'!$G$22</f>
        <v>1198.6870894000001</v>
      </c>
      <c r="X49" s="36">
        <f>SUMIFS(СВЦЭМ!$C$33:$C$776,СВЦЭМ!$A$33:$A$776,$A49,СВЦЭМ!$B$33:$B$776,X$47)+'СЕТ СН'!$G$12+СВЦЭМ!$D$10+'СЕТ СН'!$G$6-'СЕТ СН'!$G$22</f>
        <v>1241.8557585799999</v>
      </c>
      <c r="Y49" s="36">
        <f>SUMIFS(СВЦЭМ!$C$33:$C$776,СВЦЭМ!$A$33:$A$776,$A49,СВЦЭМ!$B$33:$B$776,Y$47)+'СЕТ СН'!$G$12+СВЦЭМ!$D$10+'СЕТ СН'!$G$6-'СЕТ СН'!$G$22</f>
        <v>1258.8853814200002</v>
      </c>
    </row>
    <row r="50" spans="1:25" ht="15.75" x14ac:dyDescent="0.2">
      <c r="A50" s="35">
        <f t="shared" ref="A50:A78" si="1">A49+1</f>
        <v>43649</v>
      </c>
      <c r="B50" s="36">
        <f>SUMIFS(СВЦЭМ!$C$33:$C$776,СВЦЭМ!$A$33:$A$776,$A50,СВЦЭМ!$B$33:$B$776,B$47)+'СЕТ СН'!$G$12+СВЦЭМ!$D$10+'СЕТ СН'!$G$6-'СЕТ СН'!$G$22</f>
        <v>1267.2879894500002</v>
      </c>
      <c r="C50" s="36">
        <f>SUMIFS(СВЦЭМ!$C$33:$C$776,СВЦЭМ!$A$33:$A$776,$A50,СВЦЭМ!$B$33:$B$776,C$47)+'СЕТ СН'!$G$12+СВЦЭМ!$D$10+'СЕТ СН'!$G$6-'СЕТ СН'!$G$22</f>
        <v>1368.59506592</v>
      </c>
      <c r="D50" s="36">
        <f>SUMIFS(СВЦЭМ!$C$33:$C$776,СВЦЭМ!$A$33:$A$776,$A50,СВЦЭМ!$B$33:$B$776,D$47)+'СЕТ СН'!$G$12+СВЦЭМ!$D$10+'СЕТ СН'!$G$6-'СЕТ СН'!$G$22</f>
        <v>1402.0497529300001</v>
      </c>
      <c r="E50" s="36">
        <f>SUMIFS(СВЦЭМ!$C$33:$C$776,СВЦЭМ!$A$33:$A$776,$A50,СВЦЭМ!$B$33:$B$776,E$47)+'СЕТ СН'!$G$12+СВЦЭМ!$D$10+'СЕТ СН'!$G$6-'СЕТ СН'!$G$22</f>
        <v>1410.75399105</v>
      </c>
      <c r="F50" s="36">
        <f>SUMIFS(СВЦЭМ!$C$33:$C$776,СВЦЭМ!$A$33:$A$776,$A50,СВЦЭМ!$B$33:$B$776,F$47)+'СЕТ СН'!$G$12+СВЦЭМ!$D$10+'СЕТ СН'!$G$6-'СЕТ СН'!$G$22</f>
        <v>1410.4923314000002</v>
      </c>
      <c r="G50" s="36">
        <f>SUMIFS(СВЦЭМ!$C$33:$C$776,СВЦЭМ!$A$33:$A$776,$A50,СВЦЭМ!$B$33:$B$776,G$47)+'СЕТ СН'!$G$12+СВЦЭМ!$D$10+'СЕТ СН'!$G$6-'СЕТ СН'!$G$22</f>
        <v>1392.7242273400002</v>
      </c>
      <c r="H50" s="36">
        <f>SUMIFS(СВЦЭМ!$C$33:$C$776,СВЦЭМ!$A$33:$A$776,$A50,СВЦЭМ!$B$33:$B$776,H$47)+'СЕТ СН'!$G$12+СВЦЭМ!$D$10+'СЕТ СН'!$G$6-'СЕТ СН'!$G$22</f>
        <v>1359.24067724</v>
      </c>
      <c r="I50" s="36">
        <f>SUMIFS(СВЦЭМ!$C$33:$C$776,СВЦЭМ!$A$33:$A$776,$A50,СВЦЭМ!$B$33:$B$776,I$47)+'СЕТ СН'!$G$12+СВЦЭМ!$D$10+'СЕТ СН'!$G$6-'СЕТ СН'!$G$22</f>
        <v>1332.4599911700002</v>
      </c>
      <c r="J50" s="36">
        <f>SUMIFS(СВЦЭМ!$C$33:$C$776,СВЦЭМ!$A$33:$A$776,$A50,СВЦЭМ!$B$33:$B$776,J$47)+'СЕТ СН'!$G$12+СВЦЭМ!$D$10+'СЕТ СН'!$G$6-'СЕТ СН'!$G$22</f>
        <v>1290.76368353</v>
      </c>
      <c r="K50" s="36">
        <f>SUMIFS(СВЦЭМ!$C$33:$C$776,СВЦЭМ!$A$33:$A$776,$A50,СВЦЭМ!$B$33:$B$776,K$47)+'СЕТ СН'!$G$12+СВЦЭМ!$D$10+'СЕТ СН'!$G$6-'СЕТ СН'!$G$22</f>
        <v>1281.6022637599999</v>
      </c>
      <c r="L50" s="36">
        <f>SUMIFS(СВЦЭМ!$C$33:$C$776,СВЦЭМ!$A$33:$A$776,$A50,СВЦЭМ!$B$33:$B$776,L$47)+'СЕТ СН'!$G$12+СВЦЭМ!$D$10+'СЕТ СН'!$G$6-'СЕТ СН'!$G$22</f>
        <v>1286.8406660700002</v>
      </c>
      <c r="M50" s="36">
        <f>SUMIFS(СВЦЭМ!$C$33:$C$776,СВЦЭМ!$A$33:$A$776,$A50,СВЦЭМ!$B$33:$B$776,M$47)+'СЕТ СН'!$G$12+СВЦЭМ!$D$10+'СЕТ СН'!$G$6-'СЕТ СН'!$G$22</f>
        <v>1279.94377766</v>
      </c>
      <c r="N50" s="36">
        <f>SUMIFS(СВЦЭМ!$C$33:$C$776,СВЦЭМ!$A$33:$A$776,$A50,СВЦЭМ!$B$33:$B$776,N$47)+'СЕТ СН'!$G$12+СВЦЭМ!$D$10+'СЕТ СН'!$G$6-'СЕТ СН'!$G$22</f>
        <v>1275.5764883000002</v>
      </c>
      <c r="O50" s="36">
        <f>SUMIFS(СВЦЭМ!$C$33:$C$776,СВЦЭМ!$A$33:$A$776,$A50,СВЦЭМ!$B$33:$B$776,O$47)+'СЕТ СН'!$G$12+СВЦЭМ!$D$10+'СЕТ СН'!$G$6-'СЕТ СН'!$G$22</f>
        <v>1284.1865380700001</v>
      </c>
      <c r="P50" s="36">
        <f>SUMIFS(СВЦЭМ!$C$33:$C$776,СВЦЭМ!$A$33:$A$776,$A50,СВЦЭМ!$B$33:$B$776,P$47)+'СЕТ СН'!$G$12+СВЦЭМ!$D$10+'СЕТ СН'!$G$6-'СЕТ СН'!$G$22</f>
        <v>1302.0674972700001</v>
      </c>
      <c r="Q50" s="36">
        <f>SUMIFS(СВЦЭМ!$C$33:$C$776,СВЦЭМ!$A$33:$A$776,$A50,СВЦЭМ!$B$33:$B$776,Q$47)+'СЕТ СН'!$G$12+СВЦЭМ!$D$10+'СЕТ СН'!$G$6-'СЕТ СН'!$G$22</f>
        <v>1294.8448576400001</v>
      </c>
      <c r="R50" s="36">
        <f>SUMIFS(СВЦЭМ!$C$33:$C$776,СВЦЭМ!$A$33:$A$776,$A50,СВЦЭМ!$B$33:$B$776,R$47)+'СЕТ СН'!$G$12+СВЦЭМ!$D$10+'СЕТ СН'!$G$6-'СЕТ СН'!$G$22</f>
        <v>1243.96262961</v>
      </c>
      <c r="S50" s="36">
        <f>SUMIFS(СВЦЭМ!$C$33:$C$776,СВЦЭМ!$A$33:$A$776,$A50,СВЦЭМ!$B$33:$B$776,S$47)+'СЕТ СН'!$G$12+СВЦЭМ!$D$10+'СЕТ СН'!$G$6-'СЕТ СН'!$G$22</f>
        <v>1248.4536289000002</v>
      </c>
      <c r="T50" s="36">
        <f>SUMIFS(СВЦЭМ!$C$33:$C$776,СВЦЭМ!$A$33:$A$776,$A50,СВЦЭМ!$B$33:$B$776,T$47)+'СЕТ СН'!$G$12+СВЦЭМ!$D$10+'СЕТ СН'!$G$6-'СЕТ СН'!$G$22</f>
        <v>1239.92494502</v>
      </c>
      <c r="U50" s="36">
        <f>SUMIFS(СВЦЭМ!$C$33:$C$776,СВЦЭМ!$A$33:$A$776,$A50,СВЦЭМ!$B$33:$B$776,U$47)+'СЕТ СН'!$G$12+СВЦЭМ!$D$10+'СЕТ СН'!$G$6-'СЕТ СН'!$G$22</f>
        <v>1218.2542380499999</v>
      </c>
      <c r="V50" s="36">
        <f>SUMIFS(СВЦЭМ!$C$33:$C$776,СВЦЭМ!$A$33:$A$776,$A50,СВЦЭМ!$B$33:$B$776,V$47)+'СЕТ СН'!$G$12+СВЦЭМ!$D$10+'СЕТ СН'!$G$6-'СЕТ СН'!$G$22</f>
        <v>1210.0127299200001</v>
      </c>
      <c r="W50" s="36">
        <f>SUMIFS(СВЦЭМ!$C$33:$C$776,СВЦЭМ!$A$33:$A$776,$A50,СВЦЭМ!$B$33:$B$776,W$47)+'СЕТ СН'!$G$12+СВЦЭМ!$D$10+'СЕТ СН'!$G$6-'СЕТ СН'!$G$22</f>
        <v>1203.4411723800001</v>
      </c>
      <c r="X50" s="36">
        <f>SUMIFS(СВЦЭМ!$C$33:$C$776,СВЦЭМ!$A$33:$A$776,$A50,СВЦЭМ!$B$33:$B$776,X$47)+'СЕТ СН'!$G$12+СВЦЭМ!$D$10+'СЕТ СН'!$G$6-'СЕТ СН'!$G$22</f>
        <v>1218.4710265799999</v>
      </c>
      <c r="Y50" s="36">
        <f>SUMIFS(СВЦЭМ!$C$33:$C$776,СВЦЭМ!$A$33:$A$776,$A50,СВЦЭМ!$B$33:$B$776,Y$47)+'СЕТ СН'!$G$12+СВЦЭМ!$D$10+'СЕТ СН'!$G$6-'СЕТ СН'!$G$22</f>
        <v>1255.5011490100001</v>
      </c>
    </row>
    <row r="51" spans="1:25" ht="15.75" x14ac:dyDescent="0.2">
      <c r="A51" s="35">
        <f t="shared" si="1"/>
        <v>43650</v>
      </c>
      <c r="B51" s="36">
        <f>SUMIFS(СВЦЭМ!$C$33:$C$776,СВЦЭМ!$A$33:$A$776,$A51,СВЦЭМ!$B$33:$B$776,B$47)+'СЕТ СН'!$G$12+СВЦЭМ!$D$10+'СЕТ СН'!$G$6-'СЕТ СН'!$G$22</f>
        <v>1318.8981699800001</v>
      </c>
      <c r="C51" s="36">
        <f>SUMIFS(СВЦЭМ!$C$33:$C$776,СВЦЭМ!$A$33:$A$776,$A51,СВЦЭМ!$B$33:$B$776,C$47)+'СЕТ СН'!$G$12+СВЦЭМ!$D$10+'СЕТ СН'!$G$6-'СЕТ СН'!$G$22</f>
        <v>1432.76868891</v>
      </c>
      <c r="D51" s="36">
        <f>SUMIFS(СВЦЭМ!$C$33:$C$776,СВЦЭМ!$A$33:$A$776,$A51,СВЦЭМ!$B$33:$B$776,D$47)+'СЕТ СН'!$G$12+СВЦЭМ!$D$10+'СЕТ СН'!$G$6-'СЕТ СН'!$G$22</f>
        <v>1461.7327912800001</v>
      </c>
      <c r="E51" s="36">
        <f>SUMIFS(СВЦЭМ!$C$33:$C$776,СВЦЭМ!$A$33:$A$776,$A51,СВЦЭМ!$B$33:$B$776,E$47)+'СЕТ СН'!$G$12+СВЦЭМ!$D$10+'СЕТ СН'!$G$6-'СЕТ СН'!$G$22</f>
        <v>1529.2226500199999</v>
      </c>
      <c r="F51" s="36">
        <f>SUMIFS(СВЦЭМ!$C$33:$C$776,СВЦЭМ!$A$33:$A$776,$A51,СВЦЭМ!$B$33:$B$776,F$47)+'СЕТ СН'!$G$12+СВЦЭМ!$D$10+'СЕТ СН'!$G$6-'СЕТ СН'!$G$22</f>
        <v>1458.2846649800001</v>
      </c>
      <c r="G51" s="36">
        <f>SUMIFS(СВЦЭМ!$C$33:$C$776,СВЦЭМ!$A$33:$A$776,$A51,СВЦЭМ!$B$33:$B$776,G$47)+'СЕТ СН'!$G$12+СВЦЭМ!$D$10+'СЕТ СН'!$G$6-'СЕТ СН'!$G$22</f>
        <v>1425.5380453</v>
      </c>
      <c r="H51" s="36">
        <f>SUMIFS(СВЦЭМ!$C$33:$C$776,СВЦЭМ!$A$33:$A$776,$A51,СВЦЭМ!$B$33:$B$776,H$47)+'СЕТ СН'!$G$12+СВЦЭМ!$D$10+'СЕТ СН'!$G$6-'СЕТ СН'!$G$22</f>
        <v>1399.39007485</v>
      </c>
      <c r="I51" s="36">
        <f>SUMIFS(СВЦЭМ!$C$33:$C$776,СВЦЭМ!$A$33:$A$776,$A51,СВЦЭМ!$B$33:$B$776,I$47)+'СЕТ СН'!$G$12+СВЦЭМ!$D$10+'СЕТ СН'!$G$6-'СЕТ СН'!$G$22</f>
        <v>1334.1338105700002</v>
      </c>
      <c r="J51" s="36">
        <f>SUMIFS(СВЦЭМ!$C$33:$C$776,СВЦЭМ!$A$33:$A$776,$A51,СВЦЭМ!$B$33:$B$776,J$47)+'СЕТ СН'!$G$12+СВЦЭМ!$D$10+'СЕТ СН'!$G$6-'СЕТ СН'!$G$22</f>
        <v>1299.6105465400001</v>
      </c>
      <c r="K51" s="36">
        <f>SUMIFS(СВЦЭМ!$C$33:$C$776,СВЦЭМ!$A$33:$A$776,$A51,СВЦЭМ!$B$33:$B$776,K$47)+'СЕТ СН'!$G$12+СВЦЭМ!$D$10+'СЕТ СН'!$G$6-'СЕТ СН'!$G$22</f>
        <v>1272.2286615600001</v>
      </c>
      <c r="L51" s="36">
        <f>SUMIFS(СВЦЭМ!$C$33:$C$776,СВЦЭМ!$A$33:$A$776,$A51,СВЦЭМ!$B$33:$B$776,L$47)+'СЕТ СН'!$G$12+СВЦЭМ!$D$10+'СЕТ СН'!$G$6-'СЕТ СН'!$G$22</f>
        <v>1272.6022281300002</v>
      </c>
      <c r="M51" s="36">
        <f>SUMIFS(СВЦЭМ!$C$33:$C$776,СВЦЭМ!$A$33:$A$776,$A51,СВЦЭМ!$B$33:$B$776,M$47)+'СЕТ СН'!$G$12+СВЦЭМ!$D$10+'СЕТ СН'!$G$6-'СЕТ СН'!$G$22</f>
        <v>1275.1373618800001</v>
      </c>
      <c r="N51" s="36">
        <f>SUMIFS(СВЦЭМ!$C$33:$C$776,СВЦЭМ!$A$33:$A$776,$A51,СВЦЭМ!$B$33:$B$776,N$47)+'СЕТ СН'!$G$12+СВЦЭМ!$D$10+'СЕТ СН'!$G$6-'СЕТ СН'!$G$22</f>
        <v>1282.5882761299999</v>
      </c>
      <c r="O51" s="36">
        <f>SUMIFS(СВЦЭМ!$C$33:$C$776,СВЦЭМ!$A$33:$A$776,$A51,СВЦЭМ!$B$33:$B$776,O$47)+'СЕТ СН'!$G$12+СВЦЭМ!$D$10+'СЕТ СН'!$G$6-'СЕТ СН'!$G$22</f>
        <v>1292.5909998000002</v>
      </c>
      <c r="P51" s="36">
        <f>SUMIFS(СВЦЭМ!$C$33:$C$776,СВЦЭМ!$A$33:$A$776,$A51,СВЦЭМ!$B$33:$B$776,P$47)+'СЕТ СН'!$G$12+СВЦЭМ!$D$10+'СЕТ СН'!$G$6-'СЕТ СН'!$G$22</f>
        <v>1292.78876175</v>
      </c>
      <c r="Q51" s="36">
        <f>SUMIFS(СВЦЭМ!$C$33:$C$776,СВЦЭМ!$A$33:$A$776,$A51,СВЦЭМ!$B$33:$B$776,Q$47)+'СЕТ СН'!$G$12+СВЦЭМ!$D$10+'СЕТ СН'!$G$6-'СЕТ СН'!$G$22</f>
        <v>1285.96084415</v>
      </c>
      <c r="R51" s="36">
        <f>SUMIFS(СВЦЭМ!$C$33:$C$776,СВЦЭМ!$A$33:$A$776,$A51,СВЦЭМ!$B$33:$B$776,R$47)+'СЕТ СН'!$G$12+СВЦЭМ!$D$10+'СЕТ СН'!$G$6-'СЕТ СН'!$G$22</f>
        <v>1233.05881866</v>
      </c>
      <c r="S51" s="36">
        <f>SUMIFS(СВЦЭМ!$C$33:$C$776,СВЦЭМ!$A$33:$A$776,$A51,СВЦЭМ!$B$33:$B$776,S$47)+'СЕТ СН'!$G$12+СВЦЭМ!$D$10+'СЕТ СН'!$G$6-'СЕТ СН'!$G$22</f>
        <v>1230.92995395</v>
      </c>
      <c r="T51" s="36">
        <f>SUMIFS(СВЦЭМ!$C$33:$C$776,СВЦЭМ!$A$33:$A$776,$A51,СВЦЭМ!$B$33:$B$776,T$47)+'СЕТ СН'!$G$12+СВЦЭМ!$D$10+'СЕТ СН'!$G$6-'СЕТ СН'!$G$22</f>
        <v>1224.16336009</v>
      </c>
      <c r="U51" s="36">
        <f>SUMIFS(СВЦЭМ!$C$33:$C$776,СВЦЭМ!$A$33:$A$776,$A51,СВЦЭМ!$B$33:$B$776,U$47)+'СЕТ СН'!$G$12+СВЦЭМ!$D$10+'СЕТ СН'!$G$6-'СЕТ СН'!$G$22</f>
        <v>1204.68499256</v>
      </c>
      <c r="V51" s="36">
        <f>SUMIFS(СВЦЭМ!$C$33:$C$776,СВЦЭМ!$A$33:$A$776,$A51,СВЦЭМ!$B$33:$B$776,V$47)+'СЕТ СН'!$G$12+СВЦЭМ!$D$10+'СЕТ СН'!$G$6-'СЕТ СН'!$G$22</f>
        <v>1222.0572489599999</v>
      </c>
      <c r="W51" s="36">
        <f>SUMIFS(СВЦЭМ!$C$33:$C$776,СВЦЭМ!$A$33:$A$776,$A51,СВЦЭМ!$B$33:$B$776,W$47)+'СЕТ СН'!$G$12+СВЦЭМ!$D$10+'СЕТ СН'!$G$6-'СЕТ СН'!$G$22</f>
        <v>1256.6204233600001</v>
      </c>
      <c r="X51" s="36">
        <f>SUMIFS(СВЦЭМ!$C$33:$C$776,СВЦЭМ!$A$33:$A$776,$A51,СВЦЭМ!$B$33:$B$776,X$47)+'СЕТ СН'!$G$12+СВЦЭМ!$D$10+'СЕТ СН'!$G$6-'СЕТ СН'!$G$22</f>
        <v>1248.13163992</v>
      </c>
      <c r="Y51" s="36">
        <f>SUMIFS(СВЦЭМ!$C$33:$C$776,СВЦЭМ!$A$33:$A$776,$A51,СВЦЭМ!$B$33:$B$776,Y$47)+'СЕТ СН'!$G$12+СВЦЭМ!$D$10+'СЕТ СН'!$G$6-'СЕТ СН'!$G$22</f>
        <v>1241.8401124800002</v>
      </c>
    </row>
    <row r="52" spans="1:25" ht="15.75" x14ac:dyDescent="0.2">
      <c r="A52" s="35">
        <f t="shared" si="1"/>
        <v>43651</v>
      </c>
      <c r="B52" s="36">
        <f>SUMIFS(СВЦЭМ!$C$33:$C$776,СВЦЭМ!$A$33:$A$776,$A52,СВЦЭМ!$B$33:$B$776,B$47)+'СЕТ СН'!$G$12+СВЦЭМ!$D$10+'СЕТ СН'!$G$6-'СЕТ СН'!$G$22</f>
        <v>1235.3500897600002</v>
      </c>
      <c r="C52" s="36">
        <f>SUMIFS(СВЦЭМ!$C$33:$C$776,СВЦЭМ!$A$33:$A$776,$A52,СВЦЭМ!$B$33:$B$776,C$47)+'СЕТ СН'!$G$12+СВЦЭМ!$D$10+'СЕТ СН'!$G$6-'СЕТ СН'!$G$22</f>
        <v>1342.7925803900002</v>
      </c>
      <c r="D52" s="36">
        <f>SUMIFS(СВЦЭМ!$C$33:$C$776,СВЦЭМ!$A$33:$A$776,$A52,СВЦЭМ!$B$33:$B$776,D$47)+'СЕТ СН'!$G$12+СВЦЭМ!$D$10+'СЕТ СН'!$G$6-'СЕТ СН'!$G$22</f>
        <v>1373.2593682900001</v>
      </c>
      <c r="E52" s="36">
        <f>SUMIFS(СВЦЭМ!$C$33:$C$776,СВЦЭМ!$A$33:$A$776,$A52,СВЦЭМ!$B$33:$B$776,E$47)+'СЕТ СН'!$G$12+СВЦЭМ!$D$10+'СЕТ СН'!$G$6-'СЕТ СН'!$G$22</f>
        <v>1374.4104229500001</v>
      </c>
      <c r="F52" s="36">
        <f>SUMIFS(СВЦЭМ!$C$33:$C$776,СВЦЭМ!$A$33:$A$776,$A52,СВЦЭМ!$B$33:$B$776,F$47)+'СЕТ СН'!$G$12+СВЦЭМ!$D$10+'СЕТ СН'!$G$6-'СЕТ СН'!$G$22</f>
        <v>1371.6858472399999</v>
      </c>
      <c r="G52" s="36">
        <f>SUMIFS(СВЦЭМ!$C$33:$C$776,СВЦЭМ!$A$33:$A$776,$A52,СВЦЭМ!$B$33:$B$776,G$47)+'СЕТ СН'!$G$12+СВЦЭМ!$D$10+'СЕТ СН'!$G$6-'СЕТ СН'!$G$22</f>
        <v>1366.3329024500001</v>
      </c>
      <c r="H52" s="36">
        <f>SUMIFS(СВЦЭМ!$C$33:$C$776,СВЦЭМ!$A$33:$A$776,$A52,СВЦЭМ!$B$33:$B$776,H$47)+'СЕТ СН'!$G$12+СВЦЭМ!$D$10+'СЕТ СН'!$G$6-'СЕТ СН'!$G$22</f>
        <v>1331.0995336000001</v>
      </c>
      <c r="I52" s="36">
        <f>SUMIFS(СВЦЭМ!$C$33:$C$776,СВЦЭМ!$A$33:$A$776,$A52,СВЦЭМ!$B$33:$B$776,I$47)+'СЕТ СН'!$G$12+СВЦЭМ!$D$10+'СЕТ СН'!$G$6-'СЕТ СН'!$G$22</f>
        <v>1282.91146187</v>
      </c>
      <c r="J52" s="36">
        <f>SUMIFS(СВЦЭМ!$C$33:$C$776,СВЦЭМ!$A$33:$A$776,$A52,СВЦЭМ!$B$33:$B$776,J$47)+'СЕТ СН'!$G$12+СВЦЭМ!$D$10+'СЕТ СН'!$G$6-'СЕТ СН'!$G$22</f>
        <v>1264.2598674400001</v>
      </c>
      <c r="K52" s="36">
        <f>SUMIFS(СВЦЭМ!$C$33:$C$776,СВЦЭМ!$A$33:$A$776,$A52,СВЦЭМ!$B$33:$B$776,K$47)+'СЕТ СН'!$G$12+СВЦЭМ!$D$10+'СЕТ СН'!$G$6-'СЕТ СН'!$G$22</f>
        <v>1255.2768584800001</v>
      </c>
      <c r="L52" s="36">
        <f>SUMIFS(СВЦЭМ!$C$33:$C$776,СВЦЭМ!$A$33:$A$776,$A52,СВЦЭМ!$B$33:$B$776,L$47)+'СЕТ СН'!$G$12+СВЦЭМ!$D$10+'СЕТ СН'!$G$6-'СЕТ СН'!$G$22</f>
        <v>1269.3892997600001</v>
      </c>
      <c r="M52" s="36">
        <f>SUMIFS(СВЦЭМ!$C$33:$C$776,СВЦЭМ!$A$33:$A$776,$A52,СВЦЭМ!$B$33:$B$776,M$47)+'СЕТ СН'!$G$12+СВЦЭМ!$D$10+'СЕТ СН'!$G$6-'СЕТ СН'!$G$22</f>
        <v>1268.80285405</v>
      </c>
      <c r="N52" s="36">
        <f>SUMIFS(СВЦЭМ!$C$33:$C$776,СВЦЭМ!$A$33:$A$776,$A52,СВЦЭМ!$B$33:$B$776,N$47)+'СЕТ СН'!$G$12+СВЦЭМ!$D$10+'СЕТ СН'!$G$6-'СЕТ СН'!$G$22</f>
        <v>1261.1801967800002</v>
      </c>
      <c r="O52" s="36">
        <f>SUMIFS(СВЦЭМ!$C$33:$C$776,СВЦЭМ!$A$33:$A$776,$A52,СВЦЭМ!$B$33:$B$776,O$47)+'СЕТ СН'!$G$12+СВЦЭМ!$D$10+'СЕТ СН'!$G$6-'СЕТ СН'!$G$22</f>
        <v>1276.2046330600001</v>
      </c>
      <c r="P52" s="36">
        <f>SUMIFS(СВЦЭМ!$C$33:$C$776,СВЦЭМ!$A$33:$A$776,$A52,СВЦЭМ!$B$33:$B$776,P$47)+'СЕТ СН'!$G$12+СВЦЭМ!$D$10+'СЕТ СН'!$G$6-'СЕТ СН'!$G$22</f>
        <v>1268.2138372300001</v>
      </c>
      <c r="Q52" s="36">
        <f>SUMIFS(СВЦЭМ!$C$33:$C$776,СВЦЭМ!$A$33:$A$776,$A52,СВЦЭМ!$B$33:$B$776,Q$47)+'СЕТ СН'!$G$12+СВЦЭМ!$D$10+'СЕТ СН'!$G$6-'СЕТ СН'!$G$22</f>
        <v>1255.65005191</v>
      </c>
      <c r="R52" s="36">
        <f>SUMIFS(СВЦЭМ!$C$33:$C$776,СВЦЭМ!$A$33:$A$776,$A52,СВЦЭМ!$B$33:$B$776,R$47)+'СЕТ СН'!$G$12+СВЦЭМ!$D$10+'СЕТ СН'!$G$6-'СЕТ СН'!$G$22</f>
        <v>1152.7645947999999</v>
      </c>
      <c r="S52" s="36">
        <f>SUMIFS(СВЦЭМ!$C$33:$C$776,СВЦЭМ!$A$33:$A$776,$A52,СВЦЭМ!$B$33:$B$776,S$47)+'СЕТ СН'!$G$12+СВЦЭМ!$D$10+'СЕТ СН'!$G$6-'СЕТ СН'!$G$22</f>
        <v>1144.5407416100002</v>
      </c>
      <c r="T52" s="36">
        <f>SUMIFS(СВЦЭМ!$C$33:$C$776,СВЦЭМ!$A$33:$A$776,$A52,СВЦЭМ!$B$33:$B$776,T$47)+'СЕТ СН'!$G$12+СВЦЭМ!$D$10+'СЕТ СН'!$G$6-'СЕТ СН'!$G$22</f>
        <v>1144.2185020900001</v>
      </c>
      <c r="U52" s="36">
        <f>SUMIFS(СВЦЭМ!$C$33:$C$776,СВЦЭМ!$A$33:$A$776,$A52,СВЦЭМ!$B$33:$B$776,U$47)+'СЕТ СН'!$G$12+СВЦЭМ!$D$10+'СЕТ СН'!$G$6-'СЕТ СН'!$G$22</f>
        <v>1140.0248904800001</v>
      </c>
      <c r="V52" s="36">
        <f>SUMIFS(СВЦЭМ!$C$33:$C$776,СВЦЭМ!$A$33:$A$776,$A52,СВЦЭМ!$B$33:$B$776,V$47)+'СЕТ СН'!$G$12+СВЦЭМ!$D$10+'СЕТ СН'!$G$6-'СЕТ СН'!$G$22</f>
        <v>1145.3932605200002</v>
      </c>
      <c r="W52" s="36">
        <f>SUMIFS(СВЦЭМ!$C$33:$C$776,СВЦЭМ!$A$33:$A$776,$A52,СВЦЭМ!$B$33:$B$776,W$47)+'СЕТ СН'!$G$12+СВЦЭМ!$D$10+'СЕТ СН'!$G$6-'СЕТ СН'!$G$22</f>
        <v>1138.3428812500001</v>
      </c>
      <c r="X52" s="36">
        <f>SUMIFS(СВЦЭМ!$C$33:$C$776,СВЦЭМ!$A$33:$A$776,$A52,СВЦЭМ!$B$33:$B$776,X$47)+'СЕТ СН'!$G$12+СВЦЭМ!$D$10+'СЕТ СН'!$G$6-'СЕТ СН'!$G$22</f>
        <v>1125.9320184000001</v>
      </c>
      <c r="Y52" s="36">
        <f>SUMIFS(СВЦЭМ!$C$33:$C$776,СВЦЭМ!$A$33:$A$776,$A52,СВЦЭМ!$B$33:$B$776,Y$47)+'СЕТ СН'!$G$12+СВЦЭМ!$D$10+'СЕТ СН'!$G$6-'СЕТ СН'!$G$22</f>
        <v>1148.27227986</v>
      </c>
    </row>
    <row r="53" spans="1:25" ht="15.75" x14ac:dyDescent="0.2">
      <c r="A53" s="35">
        <f t="shared" si="1"/>
        <v>43652</v>
      </c>
      <c r="B53" s="36">
        <f>SUMIFS(СВЦЭМ!$C$33:$C$776,СВЦЭМ!$A$33:$A$776,$A53,СВЦЭМ!$B$33:$B$776,B$47)+'СЕТ СН'!$G$12+СВЦЭМ!$D$10+'СЕТ СН'!$G$6-'СЕТ СН'!$G$22</f>
        <v>1253.2873668100001</v>
      </c>
      <c r="C53" s="36">
        <f>SUMIFS(СВЦЭМ!$C$33:$C$776,СВЦЭМ!$A$33:$A$776,$A53,СВЦЭМ!$B$33:$B$776,C$47)+'СЕТ СН'!$G$12+СВЦЭМ!$D$10+'СЕТ СН'!$G$6-'СЕТ СН'!$G$22</f>
        <v>1357.2689956300001</v>
      </c>
      <c r="D53" s="36">
        <f>SUMIFS(СВЦЭМ!$C$33:$C$776,СВЦЭМ!$A$33:$A$776,$A53,СВЦЭМ!$B$33:$B$776,D$47)+'СЕТ СН'!$G$12+СВЦЭМ!$D$10+'СЕТ СН'!$G$6-'СЕТ СН'!$G$22</f>
        <v>1405.26531075</v>
      </c>
      <c r="E53" s="36">
        <f>SUMIFS(СВЦЭМ!$C$33:$C$776,СВЦЭМ!$A$33:$A$776,$A53,СВЦЭМ!$B$33:$B$776,E$47)+'СЕТ СН'!$G$12+СВЦЭМ!$D$10+'СЕТ СН'!$G$6-'СЕТ СН'!$G$22</f>
        <v>1417.13551927</v>
      </c>
      <c r="F53" s="36">
        <f>SUMIFS(СВЦЭМ!$C$33:$C$776,СВЦЭМ!$A$33:$A$776,$A53,СВЦЭМ!$B$33:$B$776,F$47)+'СЕТ СН'!$G$12+СВЦЭМ!$D$10+'СЕТ СН'!$G$6-'СЕТ СН'!$G$22</f>
        <v>1412.7116294000002</v>
      </c>
      <c r="G53" s="36">
        <f>SUMIFS(СВЦЭМ!$C$33:$C$776,СВЦЭМ!$A$33:$A$776,$A53,СВЦЭМ!$B$33:$B$776,G$47)+'СЕТ СН'!$G$12+СВЦЭМ!$D$10+'СЕТ СН'!$G$6-'СЕТ СН'!$G$22</f>
        <v>1393.1204278700002</v>
      </c>
      <c r="H53" s="36">
        <f>SUMIFS(СВЦЭМ!$C$33:$C$776,СВЦЭМ!$A$33:$A$776,$A53,СВЦЭМ!$B$33:$B$776,H$47)+'СЕТ СН'!$G$12+СВЦЭМ!$D$10+'СЕТ СН'!$G$6-'СЕТ СН'!$G$22</f>
        <v>1349.7126848</v>
      </c>
      <c r="I53" s="36">
        <f>SUMIFS(СВЦЭМ!$C$33:$C$776,СВЦЭМ!$A$33:$A$776,$A53,СВЦЭМ!$B$33:$B$776,I$47)+'СЕТ СН'!$G$12+СВЦЭМ!$D$10+'СЕТ СН'!$G$6-'СЕТ СН'!$G$22</f>
        <v>1301.3288475100001</v>
      </c>
      <c r="J53" s="36">
        <f>SUMIFS(СВЦЭМ!$C$33:$C$776,СВЦЭМ!$A$33:$A$776,$A53,СВЦЭМ!$B$33:$B$776,J$47)+'СЕТ СН'!$G$12+СВЦЭМ!$D$10+'СЕТ СН'!$G$6-'СЕТ СН'!$G$22</f>
        <v>1250.7900602300001</v>
      </c>
      <c r="K53" s="36">
        <f>SUMIFS(СВЦЭМ!$C$33:$C$776,СВЦЭМ!$A$33:$A$776,$A53,СВЦЭМ!$B$33:$B$776,K$47)+'СЕТ СН'!$G$12+СВЦЭМ!$D$10+'СЕТ СН'!$G$6-'СЕТ СН'!$G$22</f>
        <v>1231.8705404300001</v>
      </c>
      <c r="L53" s="36">
        <f>SUMIFS(СВЦЭМ!$C$33:$C$776,СВЦЭМ!$A$33:$A$776,$A53,СВЦЭМ!$B$33:$B$776,L$47)+'СЕТ СН'!$G$12+СВЦЭМ!$D$10+'СЕТ СН'!$G$6-'СЕТ СН'!$G$22</f>
        <v>1208.0503222300001</v>
      </c>
      <c r="M53" s="36">
        <f>SUMIFS(СВЦЭМ!$C$33:$C$776,СВЦЭМ!$A$33:$A$776,$A53,СВЦЭМ!$B$33:$B$776,M$47)+'СЕТ СН'!$G$12+СВЦЭМ!$D$10+'СЕТ СН'!$G$6-'СЕТ СН'!$G$22</f>
        <v>1197.88073669</v>
      </c>
      <c r="N53" s="36">
        <f>SUMIFS(СВЦЭМ!$C$33:$C$776,СВЦЭМ!$A$33:$A$776,$A53,СВЦЭМ!$B$33:$B$776,N$47)+'СЕТ СН'!$G$12+СВЦЭМ!$D$10+'СЕТ СН'!$G$6-'СЕТ СН'!$G$22</f>
        <v>1210.1414732400001</v>
      </c>
      <c r="O53" s="36">
        <f>SUMIFS(СВЦЭМ!$C$33:$C$776,СВЦЭМ!$A$33:$A$776,$A53,СВЦЭМ!$B$33:$B$776,O$47)+'СЕТ СН'!$G$12+СВЦЭМ!$D$10+'СЕТ СН'!$G$6-'СЕТ СН'!$G$22</f>
        <v>1220.9199052200001</v>
      </c>
      <c r="P53" s="36">
        <f>SUMIFS(СВЦЭМ!$C$33:$C$776,СВЦЭМ!$A$33:$A$776,$A53,СВЦЭМ!$B$33:$B$776,P$47)+'СЕТ СН'!$G$12+СВЦЭМ!$D$10+'СЕТ СН'!$G$6-'СЕТ СН'!$G$22</f>
        <v>1233.5033232300002</v>
      </c>
      <c r="Q53" s="36">
        <f>SUMIFS(СВЦЭМ!$C$33:$C$776,СВЦЭМ!$A$33:$A$776,$A53,СВЦЭМ!$B$33:$B$776,Q$47)+'СЕТ СН'!$G$12+СВЦЭМ!$D$10+'СЕТ СН'!$G$6-'СЕТ СН'!$G$22</f>
        <v>1220.4527575000002</v>
      </c>
      <c r="R53" s="36">
        <f>SUMIFS(СВЦЭМ!$C$33:$C$776,СВЦЭМ!$A$33:$A$776,$A53,СВЦЭМ!$B$33:$B$776,R$47)+'СЕТ СН'!$G$12+СВЦЭМ!$D$10+'СЕТ СН'!$G$6-'СЕТ СН'!$G$22</f>
        <v>1168.9040015800001</v>
      </c>
      <c r="S53" s="36">
        <f>SUMIFS(СВЦЭМ!$C$33:$C$776,СВЦЭМ!$A$33:$A$776,$A53,СВЦЭМ!$B$33:$B$776,S$47)+'СЕТ СН'!$G$12+СВЦЭМ!$D$10+'СЕТ СН'!$G$6-'СЕТ СН'!$G$22</f>
        <v>1173.9479840500001</v>
      </c>
      <c r="T53" s="36">
        <f>SUMIFS(СВЦЭМ!$C$33:$C$776,СВЦЭМ!$A$33:$A$776,$A53,СВЦЭМ!$B$33:$B$776,T$47)+'СЕТ СН'!$G$12+СВЦЭМ!$D$10+'СЕТ СН'!$G$6-'СЕТ СН'!$G$22</f>
        <v>1161.09960701</v>
      </c>
      <c r="U53" s="36">
        <f>SUMIFS(СВЦЭМ!$C$33:$C$776,СВЦЭМ!$A$33:$A$776,$A53,СВЦЭМ!$B$33:$B$776,U$47)+'СЕТ СН'!$G$12+СВЦЭМ!$D$10+'СЕТ СН'!$G$6-'СЕТ СН'!$G$22</f>
        <v>1147.9916931800001</v>
      </c>
      <c r="V53" s="36">
        <f>SUMIFS(СВЦЭМ!$C$33:$C$776,СВЦЭМ!$A$33:$A$776,$A53,СВЦЭМ!$B$33:$B$776,V$47)+'СЕТ СН'!$G$12+СВЦЭМ!$D$10+'СЕТ СН'!$G$6-'СЕТ СН'!$G$22</f>
        <v>1160.9001562799999</v>
      </c>
      <c r="W53" s="36">
        <f>SUMIFS(СВЦЭМ!$C$33:$C$776,СВЦЭМ!$A$33:$A$776,$A53,СВЦЭМ!$B$33:$B$776,W$47)+'СЕТ СН'!$G$12+СВЦЭМ!$D$10+'СЕТ СН'!$G$6-'СЕТ СН'!$G$22</f>
        <v>1168.92173617</v>
      </c>
      <c r="X53" s="36">
        <f>SUMIFS(СВЦЭМ!$C$33:$C$776,СВЦЭМ!$A$33:$A$776,$A53,СВЦЭМ!$B$33:$B$776,X$47)+'СЕТ СН'!$G$12+СВЦЭМ!$D$10+'СЕТ СН'!$G$6-'СЕТ СН'!$G$22</f>
        <v>1163.0149711700001</v>
      </c>
      <c r="Y53" s="36">
        <f>SUMIFS(СВЦЭМ!$C$33:$C$776,СВЦЭМ!$A$33:$A$776,$A53,СВЦЭМ!$B$33:$B$776,Y$47)+'СЕТ СН'!$G$12+СВЦЭМ!$D$10+'СЕТ СН'!$G$6-'СЕТ СН'!$G$22</f>
        <v>1195.4716989000001</v>
      </c>
    </row>
    <row r="54" spans="1:25" ht="15.75" x14ac:dyDescent="0.2">
      <c r="A54" s="35">
        <f t="shared" si="1"/>
        <v>43653</v>
      </c>
      <c r="B54" s="36">
        <f>SUMIFS(СВЦЭМ!$C$33:$C$776,СВЦЭМ!$A$33:$A$776,$A54,СВЦЭМ!$B$33:$B$776,B$47)+'СЕТ СН'!$G$12+СВЦЭМ!$D$10+'СЕТ СН'!$G$6-'СЕТ СН'!$G$22</f>
        <v>1278.7234403100001</v>
      </c>
      <c r="C54" s="36">
        <f>SUMIFS(СВЦЭМ!$C$33:$C$776,СВЦЭМ!$A$33:$A$776,$A54,СВЦЭМ!$B$33:$B$776,C$47)+'СЕТ СН'!$G$12+СВЦЭМ!$D$10+'СЕТ СН'!$G$6-'СЕТ СН'!$G$22</f>
        <v>1395.2328566000001</v>
      </c>
      <c r="D54" s="36">
        <f>SUMIFS(СВЦЭМ!$C$33:$C$776,СВЦЭМ!$A$33:$A$776,$A54,СВЦЭМ!$B$33:$B$776,D$47)+'СЕТ СН'!$G$12+СВЦЭМ!$D$10+'СЕТ СН'!$G$6-'СЕТ СН'!$G$22</f>
        <v>1423.7225919299999</v>
      </c>
      <c r="E54" s="36">
        <f>SUMIFS(СВЦЭМ!$C$33:$C$776,СВЦЭМ!$A$33:$A$776,$A54,СВЦЭМ!$B$33:$B$776,E$47)+'СЕТ СН'!$G$12+СВЦЭМ!$D$10+'СЕТ СН'!$G$6-'СЕТ СН'!$G$22</f>
        <v>1439.8085077999999</v>
      </c>
      <c r="F54" s="36">
        <f>SUMIFS(СВЦЭМ!$C$33:$C$776,СВЦЭМ!$A$33:$A$776,$A54,СВЦЭМ!$B$33:$B$776,F$47)+'СЕТ СН'!$G$12+СВЦЭМ!$D$10+'СЕТ СН'!$G$6-'СЕТ СН'!$G$22</f>
        <v>1446.2124423099999</v>
      </c>
      <c r="G54" s="36">
        <f>SUMIFS(СВЦЭМ!$C$33:$C$776,СВЦЭМ!$A$33:$A$776,$A54,СВЦЭМ!$B$33:$B$776,G$47)+'СЕТ СН'!$G$12+СВЦЭМ!$D$10+'СЕТ СН'!$G$6-'СЕТ СН'!$G$22</f>
        <v>1444.33021824</v>
      </c>
      <c r="H54" s="36">
        <f>SUMIFS(СВЦЭМ!$C$33:$C$776,СВЦЭМ!$A$33:$A$776,$A54,СВЦЭМ!$B$33:$B$776,H$47)+'СЕТ СН'!$G$12+СВЦЭМ!$D$10+'СЕТ СН'!$G$6-'СЕТ СН'!$G$22</f>
        <v>1415.6643071200001</v>
      </c>
      <c r="I54" s="36">
        <f>SUMIFS(СВЦЭМ!$C$33:$C$776,СВЦЭМ!$A$33:$A$776,$A54,СВЦЭМ!$B$33:$B$776,I$47)+'СЕТ СН'!$G$12+СВЦЭМ!$D$10+'СЕТ СН'!$G$6-'СЕТ СН'!$G$22</f>
        <v>1360.4461295400001</v>
      </c>
      <c r="J54" s="36">
        <f>SUMIFS(СВЦЭМ!$C$33:$C$776,СВЦЭМ!$A$33:$A$776,$A54,СВЦЭМ!$B$33:$B$776,J$47)+'СЕТ СН'!$G$12+СВЦЭМ!$D$10+'СЕТ СН'!$G$6-'СЕТ СН'!$G$22</f>
        <v>1297.2079739000001</v>
      </c>
      <c r="K54" s="36">
        <f>SUMIFS(СВЦЭМ!$C$33:$C$776,СВЦЭМ!$A$33:$A$776,$A54,СВЦЭМ!$B$33:$B$776,K$47)+'СЕТ СН'!$G$12+СВЦЭМ!$D$10+'СЕТ СН'!$G$6-'СЕТ СН'!$G$22</f>
        <v>1239.7979704900001</v>
      </c>
      <c r="L54" s="36">
        <f>SUMIFS(СВЦЭМ!$C$33:$C$776,СВЦЭМ!$A$33:$A$776,$A54,СВЦЭМ!$B$33:$B$776,L$47)+'СЕТ СН'!$G$12+СВЦЭМ!$D$10+'СЕТ СН'!$G$6-'СЕТ СН'!$G$22</f>
        <v>1200.5929931400001</v>
      </c>
      <c r="M54" s="36">
        <f>SUMIFS(СВЦЭМ!$C$33:$C$776,СВЦЭМ!$A$33:$A$776,$A54,СВЦЭМ!$B$33:$B$776,M$47)+'СЕТ СН'!$G$12+СВЦЭМ!$D$10+'СЕТ СН'!$G$6-'СЕТ СН'!$G$22</f>
        <v>1202.0083059900001</v>
      </c>
      <c r="N54" s="36">
        <f>SUMIFS(СВЦЭМ!$C$33:$C$776,СВЦЭМ!$A$33:$A$776,$A54,СВЦЭМ!$B$33:$B$776,N$47)+'СЕТ СН'!$G$12+СВЦЭМ!$D$10+'СЕТ СН'!$G$6-'СЕТ СН'!$G$22</f>
        <v>1210.5911811000001</v>
      </c>
      <c r="O54" s="36">
        <f>SUMIFS(СВЦЭМ!$C$33:$C$776,СВЦЭМ!$A$33:$A$776,$A54,СВЦЭМ!$B$33:$B$776,O$47)+'СЕТ СН'!$G$12+СВЦЭМ!$D$10+'СЕТ СН'!$G$6-'СЕТ СН'!$G$22</f>
        <v>1217.1749042599999</v>
      </c>
      <c r="P54" s="36">
        <f>SUMIFS(СВЦЭМ!$C$33:$C$776,СВЦЭМ!$A$33:$A$776,$A54,СВЦЭМ!$B$33:$B$776,P$47)+'СЕТ СН'!$G$12+СВЦЭМ!$D$10+'СЕТ СН'!$G$6-'СЕТ СН'!$G$22</f>
        <v>1226.6285473500002</v>
      </c>
      <c r="Q54" s="36">
        <f>SUMIFS(СВЦЭМ!$C$33:$C$776,СВЦЭМ!$A$33:$A$776,$A54,СВЦЭМ!$B$33:$B$776,Q$47)+'СЕТ СН'!$G$12+СВЦЭМ!$D$10+'СЕТ СН'!$G$6-'СЕТ СН'!$G$22</f>
        <v>1210.24360897</v>
      </c>
      <c r="R54" s="36">
        <f>SUMIFS(СВЦЭМ!$C$33:$C$776,СВЦЭМ!$A$33:$A$776,$A54,СВЦЭМ!$B$33:$B$776,R$47)+'СЕТ СН'!$G$12+СВЦЭМ!$D$10+'СЕТ СН'!$G$6-'СЕТ СН'!$G$22</f>
        <v>1154.5004231400001</v>
      </c>
      <c r="S54" s="36">
        <f>SUMIFS(СВЦЭМ!$C$33:$C$776,СВЦЭМ!$A$33:$A$776,$A54,СВЦЭМ!$B$33:$B$776,S$47)+'СЕТ СН'!$G$12+СВЦЭМ!$D$10+'СЕТ СН'!$G$6-'СЕТ СН'!$G$22</f>
        <v>1148.09786637</v>
      </c>
      <c r="T54" s="36">
        <f>SUMIFS(СВЦЭМ!$C$33:$C$776,СВЦЭМ!$A$33:$A$776,$A54,СВЦЭМ!$B$33:$B$776,T$47)+'СЕТ СН'!$G$12+СВЦЭМ!$D$10+'СЕТ СН'!$G$6-'СЕТ СН'!$G$22</f>
        <v>1143.94371849</v>
      </c>
      <c r="U54" s="36">
        <f>SUMIFS(СВЦЭМ!$C$33:$C$776,СВЦЭМ!$A$33:$A$776,$A54,СВЦЭМ!$B$33:$B$776,U$47)+'СЕТ СН'!$G$12+СВЦЭМ!$D$10+'СЕТ СН'!$G$6-'СЕТ СН'!$G$22</f>
        <v>1136.1752839800001</v>
      </c>
      <c r="V54" s="36">
        <f>SUMIFS(СВЦЭМ!$C$33:$C$776,СВЦЭМ!$A$33:$A$776,$A54,СВЦЭМ!$B$33:$B$776,V$47)+'СЕТ СН'!$G$12+СВЦЭМ!$D$10+'СЕТ СН'!$G$6-'СЕТ СН'!$G$22</f>
        <v>1142.1240437400002</v>
      </c>
      <c r="W54" s="36">
        <f>SUMIFS(СВЦЭМ!$C$33:$C$776,СВЦЭМ!$A$33:$A$776,$A54,СВЦЭМ!$B$33:$B$776,W$47)+'СЕТ СН'!$G$12+СВЦЭМ!$D$10+'СЕТ СН'!$G$6-'СЕТ СН'!$G$22</f>
        <v>1130.4933066900001</v>
      </c>
      <c r="X54" s="36">
        <f>SUMIFS(СВЦЭМ!$C$33:$C$776,СВЦЭМ!$A$33:$A$776,$A54,СВЦЭМ!$B$33:$B$776,X$47)+'СЕТ СН'!$G$12+СВЦЭМ!$D$10+'СЕТ СН'!$G$6-'СЕТ СН'!$G$22</f>
        <v>1142.8724695700002</v>
      </c>
      <c r="Y54" s="36">
        <f>SUMIFS(СВЦЭМ!$C$33:$C$776,СВЦЭМ!$A$33:$A$776,$A54,СВЦЭМ!$B$33:$B$776,Y$47)+'СЕТ СН'!$G$12+СВЦЭМ!$D$10+'СЕТ СН'!$G$6-'СЕТ СН'!$G$22</f>
        <v>1178.10000719</v>
      </c>
    </row>
    <row r="55" spans="1:25" ht="15.75" x14ac:dyDescent="0.2">
      <c r="A55" s="35">
        <f t="shared" si="1"/>
        <v>43654</v>
      </c>
      <c r="B55" s="36">
        <f>SUMIFS(СВЦЭМ!$C$33:$C$776,СВЦЭМ!$A$33:$A$776,$A55,СВЦЭМ!$B$33:$B$776,B$47)+'СЕТ СН'!$G$12+СВЦЭМ!$D$10+'СЕТ СН'!$G$6-'СЕТ СН'!$G$22</f>
        <v>1275.9863601700001</v>
      </c>
      <c r="C55" s="36">
        <f>SUMIFS(СВЦЭМ!$C$33:$C$776,СВЦЭМ!$A$33:$A$776,$A55,СВЦЭМ!$B$33:$B$776,C$47)+'СЕТ СН'!$G$12+СВЦЭМ!$D$10+'СЕТ СН'!$G$6-'СЕТ СН'!$G$22</f>
        <v>1375.60769549</v>
      </c>
      <c r="D55" s="36">
        <f>SUMIFS(СВЦЭМ!$C$33:$C$776,СВЦЭМ!$A$33:$A$776,$A55,СВЦЭМ!$B$33:$B$776,D$47)+'СЕТ СН'!$G$12+СВЦЭМ!$D$10+'СЕТ СН'!$G$6-'СЕТ СН'!$G$22</f>
        <v>1406.3117859500001</v>
      </c>
      <c r="E55" s="36">
        <f>SUMIFS(СВЦЭМ!$C$33:$C$776,СВЦЭМ!$A$33:$A$776,$A55,СВЦЭМ!$B$33:$B$776,E$47)+'СЕТ СН'!$G$12+СВЦЭМ!$D$10+'СЕТ СН'!$G$6-'СЕТ СН'!$G$22</f>
        <v>1426.2045914300002</v>
      </c>
      <c r="F55" s="36">
        <f>SUMIFS(СВЦЭМ!$C$33:$C$776,СВЦЭМ!$A$33:$A$776,$A55,СВЦЭМ!$B$33:$B$776,F$47)+'СЕТ СН'!$G$12+СВЦЭМ!$D$10+'СЕТ СН'!$G$6-'СЕТ СН'!$G$22</f>
        <v>1429.4609475900002</v>
      </c>
      <c r="G55" s="36">
        <f>SUMIFS(СВЦЭМ!$C$33:$C$776,СВЦЭМ!$A$33:$A$776,$A55,СВЦЭМ!$B$33:$B$776,G$47)+'СЕТ СН'!$G$12+СВЦЭМ!$D$10+'СЕТ СН'!$G$6-'СЕТ СН'!$G$22</f>
        <v>1412.8131348700001</v>
      </c>
      <c r="H55" s="36">
        <f>SUMIFS(СВЦЭМ!$C$33:$C$776,СВЦЭМ!$A$33:$A$776,$A55,СВЦЭМ!$B$33:$B$776,H$47)+'СЕТ СН'!$G$12+СВЦЭМ!$D$10+'СЕТ СН'!$G$6-'СЕТ СН'!$G$22</f>
        <v>1361.2238189899999</v>
      </c>
      <c r="I55" s="36">
        <f>SUMIFS(СВЦЭМ!$C$33:$C$776,СВЦЭМ!$A$33:$A$776,$A55,СВЦЭМ!$B$33:$B$776,I$47)+'СЕТ СН'!$G$12+СВЦЭМ!$D$10+'СЕТ СН'!$G$6-'СЕТ СН'!$G$22</f>
        <v>1322.3690053099999</v>
      </c>
      <c r="J55" s="36">
        <f>SUMIFS(СВЦЭМ!$C$33:$C$776,СВЦЭМ!$A$33:$A$776,$A55,СВЦЭМ!$B$33:$B$776,J$47)+'СЕТ СН'!$G$12+СВЦЭМ!$D$10+'СЕТ СН'!$G$6-'СЕТ СН'!$G$22</f>
        <v>1308.2310942600002</v>
      </c>
      <c r="K55" s="36">
        <f>SUMIFS(СВЦЭМ!$C$33:$C$776,СВЦЭМ!$A$33:$A$776,$A55,СВЦЭМ!$B$33:$B$776,K$47)+'СЕТ СН'!$G$12+СВЦЭМ!$D$10+'СЕТ СН'!$G$6-'СЕТ СН'!$G$22</f>
        <v>1307.1800848500002</v>
      </c>
      <c r="L55" s="36">
        <f>SUMIFS(СВЦЭМ!$C$33:$C$776,СВЦЭМ!$A$33:$A$776,$A55,СВЦЭМ!$B$33:$B$776,L$47)+'СЕТ СН'!$G$12+СВЦЭМ!$D$10+'СЕТ СН'!$G$6-'СЕТ СН'!$G$22</f>
        <v>1302.56683389</v>
      </c>
      <c r="M55" s="36">
        <f>SUMIFS(СВЦЭМ!$C$33:$C$776,СВЦЭМ!$A$33:$A$776,$A55,СВЦЭМ!$B$33:$B$776,M$47)+'СЕТ СН'!$G$12+СВЦЭМ!$D$10+'СЕТ СН'!$G$6-'СЕТ СН'!$G$22</f>
        <v>1271.02175876</v>
      </c>
      <c r="N55" s="36">
        <f>SUMIFS(СВЦЭМ!$C$33:$C$776,СВЦЭМ!$A$33:$A$776,$A55,СВЦЭМ!$B$33:$B$776,N$47)+'СЕТ СН'!$G$12+СВЦЭМ!$D$10+'СЕТ СН'!$G$6-'СЕТ СН'!$G$22</f>
        <v>1271.3004853300001</v>
      </c>
      <c r="O55" s="36">
        <f>SUMIFS(СВЦЭМ!$C$33:$C$776,СВЦЭМ!$A$33:$A$776,$A55,СВЦЭМ!$B$33:$B$776,O$47)+'СЕТ СН'!$G$12+СВЦЭМ!$D$10+'СЕТ СН'!$G$6-'СЕТ СН'!$G$22</f>
        <v>1266.5118062400002</v>
      </c>
      <c r="P55" s="36">
        <f>SUMIFS(СВЦЭМ!$C$33:$C$776,СВЦЭМ!$A$33:$A$776,$A55,СВЦЭМ!$B$33:$B$776,P$47)+'СЕТ СН'!$G$12+СВЦЭМ!$D$10+'СЕТ СН'!$G$6-'СЕТ СН'!$G$22</f>
        <v>1225.0513002100001</v>
      </c>
      <c r="Q55" s="36">
        <f>SUMIFS(СВЦЭМ!$C$33:$C$776,СВЦЭМ!$A$33:$A$776,$A55,СВЦЭМ!$B$33:$B$776,Q$47)+'СЕТ СН'!$G$12+СВЦЭМ!$D$10+'СЕТ СН'!$G$6-'СЕТ СН'!$G$22</f>
        <v>1201.40356204</v>
      </c>
      <c r="R55" s="36">
        <f>SUMIFS(СВЦЭМ!$C$33:$C$776,СВЦЭМ!$A$33:$A$776,$A55,СВЦЭМ!$B$33:$B$776,R$47)+'СЕТ СН'!$G$12+СВЦЭМ!$D$10+'СЕТ СН'!$G$6-'СЕТ СН'!$G$22</f>
        <v>1159.66127899</v>
      </c>
      <c r="S55" s="36">
        <f>SUMIFS(СВЦЭМ!$C$33:$C$776,СВЦЭМ!$A$33:$A$776,$A55,СВЦЭМ!$B$33:$B$776,S$47)+'СЕТ СН'!$G$12+СВЦЭМ!$D$10+'СЕТ СН'!$G$6-'СЕТ СН'!$G$22</f>
        <v>1168.4825206800001</v>
      </c>
      <c r="T55" s="36">
        <f>SUMIFS(СВЦЭМ!$C$33:$C$776,СВЦЭМ!$A$33:$A$776,$A55,СВЦЭМ!$B$33:$B$776,T$47)+'СЕТ СН'!$G$12+СВЦЭМ!$D$10+'СЕТ СН'!$G$6-'СЕТ СН'!$G$22</f>
        <v>1169.4550690400001</v>
      </c>
      <c r="U55" s="36">
        <f>SUMIFS(СВЦЭМ!$C$33:$C$776,СВЦЭМ!$A$33:$A$776,$A55,СВЦЭМ!$B$33:$B$776,U$47)+'СЕТ СН'!$G$12+СВЦЭМ!$D$10+'СЕТ СН'!$G$6-'СЕТ СН'!$G$22</f>
        <v>1161.39569744</v>
      </c>
      <c r="V55" s="36">
        <f>SUMIFS(СВЦЭМ!$C$33:$C$776,СВЦЭМ!$A$33:$A$776,$A55,СВЦЭМ!$B$33:$B$776,V$47)+'СЕТ СН'!$G$12+СВЦЭМ!$D$10+'СЕТ СН'!$G$6-'СЕТ СН'!$G$22</f>
        <v>1185.7019810900001</v>
      </c>
      <c r="W55" s="36">
        <f>SUMIFS(СВЦЭМ!$C$33:$C$776,СВЦЭМ!$A$33:$A$776,$A55,СВЦЭМ!$B$33:$B$776,W$47)+'СЕТ СН'!$G$12+СВЦЭМ!$D$10+'СЕТ СН'!$G$6-'СЕТ СН'!$G$22</f>
        <v>1210.5008385400001</v>
      </c>
      <c r="X55" s="36">
        <f>SUMIFS(СВЦЭМ!$C$33:$C$776,СВЦЭМ!$A$33:$A$776,$A55,СВЦЭМ!$B$33:$B$776,X$47)+'СЕТ СН'!$G$12+СВЦЭМ!$D$10+'СЕТ СН'!$G$6-'СЕТ СН'!$G$22</f>
        <v>1220.2515736600001</v>
      </c>
      <c r="Y55" s="36">
        <f>SUMIFS(СВЦЭМ!$C$33:$C$776,СВЦЭМ!$A$33:$A$776,$A55,СВЦЭМ!$B$33:$B$776,Y$47)+'СЕТ СН'!$G$12+СВЦЭМ!$D$10+'СЕТ СН'!$G$6-'СЕТ СН'!$G$22</f>
        <v>1245.1479075100001</v>
      </c>
    </row>
    <row r="56" spans="1:25" ht="15.75" x14ac:dyDescent="0.2">
      <c r="A56" s="35">
        <f t="shared" si="1"/>
        <v>43655</v>
      </c>
      <c r="B56" s="36">
        <f>SUMIFS(СВЦЭМ!$C$33:$C$776,СВЦЭМ!$A$33:$A$776,$A56,СВЦЭМ!$B$33:$B$776,B$47)+'СЕТ СН'!$G$12+СВЦЭМ!$D$10+'СЕТ СН'!$G$6-'СЕТ СН'!$G$22</f>
        <v>1322.49397572</v>
      </c>
      <c r="C56" s="36">
        <f>SUMIFS(СВЦЭМ!$C$33:$C$776,СВЦЭМ!$A$33:$A$776,$A56,СВЦЭМ!$B$33:$B$776,C$47)+'СЕТ СН'!$G$12+СВЦЭМ!$D$10+'СЕТ СН'!$G$6-'СЕТ СН'!$G$22</f>
        <v>1349.7539015900002</v>
      </c>
      <c r="D56" s="36">
        <f>SUMIFS(СВЦЭМ!$C$33:$C$776,СВЦЭМ!$A$33:$A$776,$A56,СВЦЭМ!$B$33:$B$776,D$47)+'СЕТ СН'!$G$12+СВЦЭМ!$D$10+'СЕТ СН'!$G$6-'СЕТ СН'!$G$22</f>
        <v>1377.3545023400002</v>
      </c>
      <c r="E56" s="36">
        <f>SUMIFS(СВЦЭМ!$C$33:$C$776,СВЦЭМ!$A$33:$A$776,$A56,СВЦЭМ!$B$33:$B$776,E$47)+'СЕТ СН'!$G$12+СВЦЭМ!$D$10+'СЕТ СН'!$G$6-'СЕТ СН'!$G$22</f>
        <v>1397.1055685599999</v>
      </c>
      <c r="F56" s="36">
        <f>SUMIFS(СВЦЭМ!$C$33:$C$776,СВЦЭМ!$A$33:$A$776,$A56,СВЦЭМ!$B$33:$B$776,F$47)+'СЕТ СН'!$G$12+СВЦЭМ!$D$10+'СЕТ СН'!$G$6-'СЕТ СН'!$G$22</f>
        <v>1385.6780066700001</v>
      </c>
      <c r="G56" s="36">
        <f>SUMIFS(СВЦЭМ!$C$33:$C$776,СВЦЭМ!$A$33:$A$776,$A56,СВЦЭМ!$B$33:$B$776,G$47)+'СЕТ СН'!$G$12+СВЦЭМ!$D$10+'СЕТ СН'!$G$6-'СЕТ СН'!$G$22</f>
        <v>1379.7347669200001</v>
      </c>
      <c r="H56" s="36">
        <f>SUMIFS(СВЦЭМ!$C$33:$C$776,СВЦЭМ!$A$33:$A$776,$A56,СВЦЭМ!$B$33:$B$776,H$47)+'СЕТ СН'!$G$12+СВЦЭМ!$D$10+'СЕТ СН'!$G$6-'СЕТ СН'!$G$22</f>
        <v>1335.0294058300001</v>
      </c>
      <c r="I56" s="36">
        <f>SUMIFS(СВЦЭМ!$C$33:$C$776,СВЦЭМ!$A$33:$A$776,$A56,СВЦЭМ!$B$33:$B$776,I$47)+'СЕТ СН'!$G$12+СВЦЭМ!$D$10+'СЕТ СН'!$G$6-'СЕТ СН'!$G$22</f>
        <v>1311.59736832</v>
      </c>
      <c r="J56" s="36">
        <f>SUMIFS(СВЦЭМ!$C$33:$C$776,СВЦЭМ!$A$33:$A$776,$A56,СВЦЭМ!$B$33:$B$776,J$47)+'СЕТ СН'!$G$12+СВЦЭМ!$D$10+'СЕТ СН'!$G$6-'СЕТ СН'!$G$22</f>
        <v>1282.7525083800001</v>
      </c>
      <c r="K56" s="36">
        <f>SUMIFS(СВЦЭМ!$C$33:$C$776,СВЦЭМ!$A$33:$A$776,$A56,СВЦЭМ!$B$33:$B$776,K$47)+'СЕТ СН'!$G$12+СВЦЭМ!$D$10+'СЕТ СН'!$G$6-'СЕТ СН'!$G$22</f>
        <v>1263.9541293000002</v>
      </c>
      <c r="L56" s="36">
        <f>SUMIFS(СВЦЭМ!$C$33:$C$776,СВЦЭМ!$A$33:$A$776,$A56,СВЦЭМ!$B$33:$B$776,L$47)+'СЕТ СН'!$G$12+СВЦЭМ!$D$10+'СЕТ СН'!$G$6-'СЕТ СН'!$G$22</f>
        <v>1264.8672161500001</v>
      </c>
      <c r="M56" s="36">
        <f>SUMIFS(СВЦЭМ!$C$33:$C$776,СВЦЭМ!$A$33:$A$776,$A56,СВЦЭМ!$B$33:$B$776,M$47)+'СЕТ СН'!$G$12+СВЦЭМ!$D$10+'СЕТ СН'!$G$6-'СЕТ СН'!$G$22</f>
        <v>1258.9474748000002</v>
      </c>
      <c r="N56" s="36">
        <f>SUMIFS(СВЦЭМ!$C$33:$C$776,СВЦЭМ!$A$33:$A$776,$A56,СВЦЭМ!$B$33:$B$776,N$47)+'СЕТ СН'!$G$12+СВЦЭМ!$D$10+'СЕТ СН'!$G$6-'СЕТ СН'!$G$22</f>
        <v>1260.4594286800002</v>
      </c>
      <c r="O56" s="36">
        <f>SUMIFS(СВЦЭМ!$C$33:$C$776,СВЦЭМ!$A$33:$A$776,$A56,СВЦЭМ!$B$33:$B$776,O$47)+'СЕТ СН'!$G$12+СВЦЭМ!$D$10+'СЕТ СН'!$G$6-'СЕТ СН'!$G$22</f>
        <v>1259.53759451</v>
      </c>
      <c r="P56" s="36">
        <f>SUMIFS(СВЦЭМ!$C$33:$C$776,СВЦЭМ!$A$33:$A$776,$A56,СВЦЭМ!$B$33:$B$776,P$47)+'СЕТ СН'!$G$12+СВЦЭМ!$D$10+'СЕТ СН'!$G$6-'СЕТ СН'!$G$22</f>
        <v>1264.14016924</v>
      </c>
      <c r="Q56" s="36">
        <f>SUMIFS(СВЦЭМ!$C$33:$C$776,СВЦЭМ!$A$33:$A$776,$A56,СВЦЭМ!$B$33:$B$776,Q$47)+'СЕТ СН'!$G$12+СВЦЭМ!$D$10+'СЕТ СН'!$G$6-'СЕТ СН'!$G$22</f>
        <v>1281.9364062200002</v>
      </c>
      <c r="R56" s="36">
        <f>SUMIFS(СВЦЭМ!$C$33:$C$776,СВЦЭМ!$A$33:$A$776,$A56,СВЦЭМ!$B$33:$B$776,R$47)+'СЕТ СН'!$G$12+СВЦЭМ!$D$10+'СЕТ СН'!$G$6-'СЕТ СН'!$G$22</f>
        <v>1249.8568280300001</v>
      </c>
      <c r="S56" s="36">
        <f>SUMIFS(СВЦЭМ!$C$33:$C$776,СВЦЭМ!$A$33:$A$776,$A56,СВЦЭМ!$B$33:$B$776,S$47)+'СЕТ СН'!$G$12+СВЦЭМ!$D$10+'СЕТ СН'!$G$6-'СЕТ СН'!$G$22</f>
        <v>1215.2025365899999</v>
      </c>
      <c r="T56" s="36">
        <f>SUMIFS(СВЦЭМ!$C$33:$C$776,СВЦЭМ!$A$33:$A$776,$A56,СВЦЭМ!$B$33:$B$776,T$47)+'СЕТ СН'!$G$12+СВЦЭМ!$D$10+'СЕТ СН'!$G$6-'СЕТ СН'!$G$22</f>
        <v>1215.1063300999999</v>
      </c>
      <c r="U56" s="36">
        <f>SUMIFS(СВЦЭМ!$C$33:$C$776,СВЦЭМ!$A$33:$A$776,$A56,СВЦЭМ!$B$33:$B$776,U$47)+'СЕТ СН'!$G$12+СВЦЭМ!$D$10+'СЕТ СН'!$G$6-'СЕТ СН'!$G$22</f>
        <v>1210.9349773399999</v>
      </c>
      <c r="V56" s="36">
        <f>SUMIFS(СВЦЭМ!$C$33:$C$776,СВЦЭМ!$A$33:$A$776,$A56,СВЦЭМ!$B$33:$B$776,V$47)+'СЕТ СН'!$G$12+СВЦЭМ!$D$10+'СЕТ СН'!$G$6-'СЕТ СН'!$G$22</f>
        <v>1207.6639175800001</v>
      </c>
      <c r="W56" s="36">
        <f>SUMIFS(СВЦЭМ!$C$33:$C$776,СВЦЭМ!$A$33:$A$776,$A56,СВЦЭМ!$B$33:$B$776,W$47)+'СЕТ СН'!$G$12+СВЦЭМ!$D$10+'СЕТ СН'!$G$6-'СЕТ СН'!$G$22</f>
        <v>1181.5866511600002</v>
      </c>
      <c r="X56" s="36">
        <f>SUMIFS(СВЦЭМ!$C$33:$C$776,СВЦЭМ!$A$33:$A$776,$A56,СВЦЭМ!$B$33:$B$776,X$47)+'СЕТ СН'!$G$12+СВЦЭМ!$D$10+'СЕТ СН'!$G$6-'СЕТ СН'!$G$22</f>
        <v>1198.4326750099999</v>
      </c>
      <c r="Y56" s="36">
        <f>SUMIFS(СВЦЭМ!$C$33:$C$776,СВЦЭМ!$A$33:$A$776,$A56,СВЦЭМ!$B$33:$B$776,Y$47)+'СЕТ СН'!$G$12+СВЦЭМ!$D$10+'СЕТ СН'!$G$6-'СЕТ СН'!$G$22</f>
        <v>1265.65575223</v>
      </c>
    </row>
    <row r="57" spans="1:25" ht="15.75" x14ac:dyDescent="0.2">
      <c r="A57" s="35">
        <f t="shared" si="1"/>
        <v>43656</v>
      </c>
      <c r="B57" s="36">
        <f>SUMIFS(СВЦЭМ!$C$33:$C$776,СВЦЭМ!$A$33:$A$776,$A57,СВЦЭМ!$B$33:$B$776,B$47)+'СЕТ СН'!$G$12+СВЦЭМ!$D$10+'СЕТ СН'!$G$6-'СЕТ СН'!$G$22</f>
        <v>1333.7502703099999</v>
      </c>
      <c r="C57" s="36">
        <f>SUMIFS(СВЦЭМ!$C$33:$C$776,СВЦЭМ!$A$33:$A$776,$A57,СВЦЭМ!$B$33:$B$776,C$47)+'СЕТ СН'!$G$12+СВЦЭМ!$D$10+'СЕТ СН'!$G$6-'СЕТ СН'!$G$22</f>
        <v>1366.69673702</v>
      </c>
      <c r="D57" s="36">
        <f>SUMIFS(СВЦЭМ!$C$33:$C$776,СВЦЭМ!$A$33:$A$776,$A57,СВЦЭМ!$B$33:$B$776,D$47)+'СЕТ СН'!$G$12+СВЦЭМ!$D$10+'СЕТ СН'!$G$6-'СЕТ СН'!$G$22</f>
        <v>1380.4787725300002</v>
      </c>
      <c r="E57" s="36">
        <f>SUMIFS(СВЦЭМ!$C$33:$C$776,СВЦЭМ!$A$33:$A$776,$A57,СВЦЭМ!$B$33:$B$776,E$47)+'СЕТ СН'!$G$12+СВЦЭМ!$D$10+'СЕТ СН'!$G$6-'СЕТ СН'!$G$22</f>
        <v>1397.58371485</v>
      </c>
      <c r="F57" s="36">
        <f>SUMIFS(СВЦЭМ!$C$33:$C$776,СВЦЭМ!$A$33:$A$776,$A57,СВЦЭМ!$B$33:$B$776,F$47)+'СЕТ СН'!$G$12+СВЦЭМ!$D$10+'СЕТ СН'!$G$6-'СЕТ СН'!$G$22</f>
        <v>1386.4088722900001</v>
      </c>
      <c r="G57" s="36">
        <f>SUMIFS(СВЦЭМ!$C$33:$C$776,СВЦЭМ!$A$33:$A$776,$A57,СВЦЭМ!$B$33:$B$776,G$47)+'СЕТ СН'!$G$12+СВЦЭМ!$D$10+'СЕТ СН'!$G$6-'СЕТ СН'!$G$22</f>
        <v>1395.80714446</v>
      </c>
      <c r="H57" s="36">
        <f>SUMIFS(СВЦЭМ!$C$33:$C$776,СВЦЭМ!$A$33:$A$776,$A57,СВЦЭМ!$B$33:$B$776,H$47)+'СЕТ СН'!$G$12+СВЦЭМ!$D$10+'СЕТ СН'!$G$6-'СЕТ СН'!$G$22</f>
        <v>1364.8689372700001</v>
      </c>
      <c r="I57" s="36">
        <f>SUMIFS(СВЦЭМ!$C$33:$C$776,СВЦЭМ!$A$33:$A$776,$A57,СВЦЭМ!$B$33:$B$776,I$47)+'СЕТ СН'!$G$12+СВЦЭМ!$D$10+'СЕТ СН'!$G$6-'СЕТ СН'!$G$22</f>
        <v>1327.1648013900001</v>
      </c>
      <c r="J57" s="36">
        <f>SUMIFS(СВЦЭМ!$C$33:$C$776,СВЦЭМ!$A$33:$A$776,$A57,СВЦЭМ!$B$33:$B$776,J$47)+'СЕТ СН'!$G$12+СВЦЭМ!$D$10+'СЕТ СН'!$G$6-'СЕТ СН'!$G$22</f>
        <v>1309.3536665700001</v>
      </c>
      <c r="K57" s="36">
        <f>SUMIFS(СВЦЭМ!$C$33:$C$776,СВЦЭМ!$A$33:$A$776,$A57,СВЦЭМ!$B$33:$B$776,K$47)+'СЕТ СН'!$G$12+СВЦЭМ!$D$10+'СЕТ СН'!$G$6-'СЕТ СН'!$G$22</f>
        <v>1297.1716102700002</v>
      </c>
      <c r="L57" s="36">
        <f>SUMIFS(СВЦЭМ!$C$33:$C$776,СВЦЭМ!$A$33:$A$776,$A57,СВЦЭМ!$B$33:$B$776,L$47)+'СЕТ СН'!$G$12+СВЦЭМ!$D$10+'СЕТ СН'!$G$6-'СЕТ СН'!$G$22</f>
        <v>1291.4212284499999</v>
      </c>
      <c r="M57" s="36">
        <f>SUMIFS(СВЦЭМ!$C$33:$C$776,СВЦЭМ!$A$33:$A$776,$A57,СВЦЭМ!$B$33:$B$776,M$47)+'СЕТ СН'!$G$12+СВЦЭМ!$D$10+'СЕТ СН'!$G$6-'СЕТ СН'!$G$22</f>
        <v>1273.0824883</v>
      </c>
      <c r="N57" s="36">
        <f>SUMIFS(СВЦЭМ!$C$33:$C$776,СВЦЭМ!$A$33:$A$776,$A57,СВЦЭМ!$B$33:$B$776,N$47)+'СЕТ СН'!$G$12+СВЦЭМ!$D$10+'СЕТ СН'!$G$6-'СЕТ СН'!$G$22</f>
        <v>1270.50150906</v>
      </c>
      <c r="O57" s="36">
        <f>SUMIFS(СВЦЭМ!$C$33:$C$776,СВЦЭМ!$A$33:$A$776,$A57,СВЦЭМ!$B$33:$B$776,O$47)+'СЕТ СН'!$G$12+СВЦЭМ!$D$10+'СЕТ СН'!$G$6-'СЕТ СН'!$G$22</f>
        <v>1270.4491753300001</v>
      </c>
      <c r="P57" s="36">
        <f>SUMIFS(СВЦЭМ!$C$33:$C$776,СВЦЭМ!$A$33:$A$776,$A57,СВЦЭМ!$B$33:$B$776,P$47)+'СЕТ СН'!$G$12+СВЦЭМ!$D$10+'СЕТ СН'!$G$6-'СЕТ СН'!$G$22</f>
        <v>1262.8504537200001</v>
      </c>
      <c r="Q57" s="36">
        <f>SUMIFS(СВЦЭМ!$C$33:$C$776,СВЦЭМ!$A$33:$A$776,$A57,СВЦЭМ!$B$33:$B$776,Q$47)+'СЕТ СН'!$G$12+СВЦЭМ!$D$10+'СЕТ СН'!$G$6-'СЕТ СН'!$G$22</f>
        <v>1270.8264875200002</v>
      </c>
      <c r="R57" s="36">
        <f>SUMIFS(СВЦЭМ!$C$33:$C$776,СВЦЭМ!$A$33:$A$776,$A57,СВЦЭМ!$B$33:$B$776,R$47)+'СЕТ СН'!$G$12+СВЦЭМ!$D$10+'СЕТ СН'!$G$6-'СЕТ СН'!$G$22</f>
        <v>1223.2332185099999</v>
      </c>
      <c r="S57" s="36">
        <f>SUMIFS(СВЦЭМ!$C$33:$C$776,СВЦЭМ!$A$33:$A$776,$A57,СВЦЭМ!$B$33:$B$776,S$47)+'СЕТ СН'!$G$12+СВЦЭМ!$D$10+'СЕТ СН'!$G$6-'СЕТ СН'!$G$22</f>
        <v>1204.93316269</v>
      </c>
      <c r="T57" s="36">
        <f>SUMIFS(СВЦЭМ!$C$33:$C$776,СВЦЭМ!$A$33:$A$776,$A57,СВЦЭМ!$B$33:$B$776,T$47)+'СЕТ СН'!$G$12+СВЦЭМ!$D$10+'СЕТ СН'!$G$6-'СЕТ СН'!$G$22</f>
        <v>1204.3330642400001</v>
      </c>
      <c r="U57" s="36">
        <f>SUMIFS(СВЦЭМ!$C$33:$C$776,СВЦЭМ!$A$33:$A$776,$A57,СВЦЭМ!$B$33:$B$776,U$47)+'СЕТ СН'!$G$12+СВЦЭМ!$D$10+'СЕТ СН'!$G$6-'СЕТ СН'!$G$22</f>
        <v>1195.9843725400001</v>
      </c>
      <c r="V57" s="36">
        <f>SUMIFS(СВЦЭМ!$C$33:$C$776,СВЦЭМ!$A$33:$A$776,$A57,СВЦЭМ!$B$33:$B$776,V$47)+'СЕТ СН'!$G$12+СВЦЭМ!$D$10+'СЕТ СН'!$G$6-'СЕТ СН'!$G$22</f>
        <v>1199.0354666000001</v>
      </c>
      <c r="W57" s="36">
        <f>SUMIFS(СВЦЭМ!$C$33:$C$776,СВЦЭМ!$A$33:$A$776,$A57,СВЦЭМ!$B$33:$B$776,W$47)+'СЕТ СН'!$G$12+СВЦЭМ!$D$10+'СЕТ СН'!$G$6-'СЕТ СН'!$G$22</f>
        <v>1183.4065813500001</v>
      </c>
      <c r="X57" s="36">
        <f>SUMIFS(СВЦЭМ!$C$33:$C$776,СВЦЭМ!$A$33:$A$776,$A57,СВЦЭМ!$B$33:$B$776,X$47)+'СЕТ СН'!$G$12+СВЦЭМ!$D$10+'СЕТ СН'!$G$6-'СЕТ СН'!$G$22</f>
        <v>1188.5663830200001</v>
      </c>
      <c r="Y57" s="36">
        <f>SUMIFS(СВЦЭМ!$C$33:$C$776,СВЦЭМ!$A$33:$A$776,$A57,СВЦЭМ!$B$33:$B$776,Y$47)+'СЕТ СН'!$G$12+СВЦЭМ!$D$10+'СЕТ СН'!$G$6-'СЕТ СН'!$G$22</f>
        <v>1276.7868875900001</v>
      </c>
    </row>
    <row r="58" spans="1:25" ht="15.75" x14ac:dyDescent="0.2">
      <c r="A58" s="35">
        <f t="shared" si="1"/>
        <v>43657</v>
      </c>
      <c r="B58" s="36">
        <f>SUMIFS(СВЦЭМ!$C$33:$C$776,СВЦЭМ!$A$33:$A$776,$A58,СВЦЭМ!$B$33:$B$776,B$47)+'СЕТ СН'!$G$12+СВЦЭМ!$D$10+'СЕТ СН'!$G$6-'СЕТ СН'!$G$22</f>
        <v>1332.73406643</v>
      </c>
      <c r="C58" s="36">
        <f>SUMIFS(СВЦЭМ!$C$33:$C$776,СВЦЭМ!$A$33:$A$776,$A58,СВЦЭМ!$B$33:$B$776,C$47)+'СЕТ СН'!$G$12+СВЦЭМ!$D$10+'СЕТ СН'!$G$6-'СЕТ СН'!$G$22</f>
        <v>1373.2279867000002</v>
      </c>
      <c r="D58" s="36">
        <f>SUMIFS(СВЦЭМ!$C$33:$C$776,СВЦЭМ!$A$33:$A$776,$A58,СВЦЭМ!$B$33:$B$776,D$47)+'СЕТ СН'!$G$12+СВЦЭМ!$D$10+'СЕТ СН'!$G$6-'СЕТ СН'!$G$22</f>
        <v>1390.7143138599999</v>
      </c>
      <c r="E58" s="36">
        <f>SUMIFS(СВЦЭМ!$C$33:$C$776,СВЦЭМ!$A$33:$A$776,$A58,СВЦЭМ!$B$33:$B$776,E$47)+'СЕТ СН'!$G$12+СВЦЭМ!$D$10+'СЕТ СН'!$G$6-'СЕТ СН'!$G$22</f>
        <v>1416.3890396400002</v>
      </c>
      <c r="F58" s="36">
        <f>SUMIFS(СВЦЭМ!$C$33:$C$776,СВЦЭМ!$A$33:$A$776,$A58,СВЦЭМ!$B$33:$B$776,F$47)+'СЕТ СН'!$G$12+СВЦЭМ!$D$10+'СЕТ СН'!$G$6-'СЕТ СН'!$G$22</f>
        <v>1416.4622719399999</v>
      </c>
      <c r="G58" s="36">
        <f>SUMIFS(СВЦЭМ!$C$33:$C$776,СВЦЭМ!$A$33:$A$776,$A58,СВЦЭМ!$B$33:$B$776,G$47)+'СЕТ СН'!$G$12+СВЦЭМ!$D$10+'СЕТ СН'!$G$6-'СЕТ СН'!$G$22</f>
        <v>1407.0165767200001</v>
      </c>
      <c r="H58" s="36">
        <f>SUMIFS(СВЦЭМ!$C$33:$C$776,СВЦЭМ!$A$33:$A$776,$A58,СВЦЭМ!$B$33:$B$776,H$47)+'СЕТ СН'!$G$12+СВЦЭМ!$D$10+'СЕТ СН'!$G$6-'СЕТ СН'!$G$22</f>
        <v>1351.4986332000001</v>
      </c>
      <c r="I58" s="36">
        <f>SUMIFS(СВЦЭМ!$C$33:$C$776,СВЦЭМ!$A$33:$A$776,$A58,СВЦЭМ!$B$33:$B$776,I$47)+'СЕТ СН'!$G$12+СВЦЭМ!$D$10+'СЕТ СН'!$G$6-'СЕТ СН'!$G$22</f>
        <v>1328.63853965</v>
      </c>
      <c r="J58" s="36">
        <f>SUMIFS(СВЦЭМ!$C$33:$C$776,СВЦЭМ!$A$33:$A$776,$A58,СВЦЭМ!$B$33:$B$776,J$47)+'СЕТ СН'!$G$12+СВЦЭМ!$D$10+'СЕТ СН'!$G$6-'СЕТ СН'!$G$22</f>
        <v>1285.3821440300001</v>
      </c>
      <c r="K58" s="36">
        <f>SUMIFS(СВЦЭМ!$C$33:$C$776,СВЦЭМ!$A$33:$A$776,$A58,СВЦЭМ!$B$33:$B$776,K$47)+'СЕТ СН'!$G$12+СВЦЭМ!$D$10+'СЕТ СН'!$G$6-'СЕТ СН'!$G$22</f>
        <v>1277.82036485</v>
      </c>
      <c r="L58" s="36">
        <f>SUMIFS(СВЦЭМ!$C$33:$C$776,СВЦЭМ!$A$33:$A$776,$A58,СВЦЭМ!$B$33:$B$776,L$47)+'СЕТ СН'!$G$12+СВЦЭМ!$D$10+'СЕТ СН'!$G$6-'СЕТ СН'!$G$22</f>
        <v>1259.3067016300001</v>
      </c>
      <c r="M58" s="36">
        <f>SUMIFS(СВЦЭМ!$C$33:$C$776,СВЦЭМ!$A$33:$A$776,$A58,СВЦЭМ!$B$33:$B$776,M$47)+'СЕТ СН'!$G$12+СВЦЭМ!$D$10+'СЕТ СН'!$G$6-'СЕТ СН'!$G$22</f>
        <v>1255.36051107</v>
      </c>
      <c r="N58" s="36">
        <f>SUMIFS(СВЦЭМ!$C$33:$C$776,СВЦЭМ!$A$33:$A$776,$A58,СВЦЭМ!$B$33:$B$776,N$47)+'СЕТ СН'!$G$12+СВЦЭМ!$D$10+'СЕТ СН'!$G$6-'СЕТ СН'!$G$22</f>
        <v>1253.1995715600001</v>
      </c>
      <c r="O58" s="36">
        <f>SUMIFS(СВЦЭМ!$C$33:$C$776,СВЦЭМ!$A$33:$A$776,$A58,СВЦЭМ!$B$33:$B$776,O$47)+'СЕТ СН'!$G$12+СВЦЭМ!$D$10+'СЕТ СН'!$G$6-'СЕТ СН'!$G$22</f>
        <v>1258.8684000000001</v>
      </c>
      <c r="P58" s="36">
        <f>SUMIFS(СВЦЭМ!$C$33:$C$776,СВЦЭМ!$A$33:$A$776,$A58,СВЦЭМ!$B$33:$B$776,P$47)+'СЕТ СН'!$G$12+СВЦЭМ!$D$10+'СЕТ СН'!$G$6-'СЕТ СН'!$G$22</f>
        <v>1254.1490924300001</v>
      </c>
      <c r="Q58" s="36">
        <f>SUMIFS(СВЦЭМ!$C$33:$C$776,СВЦЭМ!$A$33:$A$776,$A58,СВЦЭМ!$B$33:$B$776,Q$47)+'СЕТ СН'!$G$12+СВЦЭМ!$D$10+'СЕТ СН'!$G$6-'СЕТ СН'!$G$22</f>
        <v>1257.25384955</v>
      </c>
      <c r="R58" s="36">
        <f>SUMIFS(СВЦЭМ!$C$33:$C$776,СВЦЭМ!$A$33:$A$776,$A58,СВЦЭМ!$B$33:$B$776,R$47)+'СЕТ СН'!$G$12+СВЦЭМ!$D$10+'СЕТ СН'!$G$6-'СЕТ СН'!$G$22</f>
        <v>1210.70211337</v>
      </c>
      <c r="S58" s="36">
        <f>SUMIFS(СВЦЭМ!$C$33:$C$776,СВЦЭМ!$A$33:$A$776,$A58,СВЦЭМ!$B$33:$B$776,S$47)+'СЕТ СН'!$G$12+СВЦЭМ!$D$10+'СЕТ СН'!$G$6-'СЕТ СН'!$G$22</f>
        <v>1194.7539064500002</v>
      </c>
      <c r="T58" s="36">
        <f>SUMIFS(СВЦЭМ!$C$33:$C$776,СВЦЭМ!$A$33:$A$776,$A58,СВЦЭМ!$B$33:$B$776,T$47)+'СЕТ СН'!$G$12+СВЦЭМ!$D$10+'СЕТ СН'!$G$6-'СЕТ СН'!$G$22</f>
        <v>1194.7742134700002</v>
      </c>
      <c r="U58" s="36">
        <f>SUMIFS(СВЦЭМ!$C$33:$C$776,СВЦЭМ!$A$33:$A$776,$A58,СВЦЭМ!$B$33:$B$776,U$47)+'СЕТ СН'!$G$12+СВЦЭМ!$D$10+'СЕТ СН'!$G$6-'СЕТ СН'!$G$22</f>
        <v>1184.1751062000001</v>
      </c>
      <c r="V58" s="36">
        <f>SUMIFS(СВЦЭМ!$C$33:$C$776,СВЦЭМ!$A$33:$A$776,$A58,СВЦЭМ!$B$33:$B$776,V$47)+'СЕТ СН'!$G$12+СВЦЭМ!$D$10+'СЕТ СН'!$G$6-'СЕТ СН'!$G$22</f>
        <v>1185.0759846999999</v>
      </c>
      <c r="W58" s="36">
        <f>SUMIFS(СВЦЭМ!$C$33:$C$776,СВЦЭМ!$A$33:$A$776,$A58,СВЦЭМ!$B$33:$B$776,W$47)+'СЕТ СН'!$G$12+СВЦЭМ!$D$10+'СЕТ СН'!$G$6-'СЕТ СН'!$G$22</f>
        <v>1190.6406646099999</v>
      </c>
      <c r="X58" s="36">
        <f>SUMIFS(СВЦЭМ!$C$33:$C$776,СВЦЭМ!$A$33:$A$776,$A58,СВЦЭМ!$B$33:$B$776,X$47)+'СЕТ СН'!$G$12+СВЦЭМ!$D$10+'СЕТ СН'!$G$6-'СЕТ СН'!$G$22</f>
        <v>1197.24117075</v>
      </c>
      <c r="Y58" s="36">
        <f>SUMIFS(СВЦЭМ!$C$33:$C$776,СВЦЭМ!$A$33:$A$776,$A58,СВЦЭМ!$B$33:$B$776,Y$47)+'СЕТ СН'!$G$12+СВЦЭМ!$D$10+'СЕТ СН'!$G$6-'СЕТ СН'!$G$22</f>
        <v>1280.4814204600002</v>
      </c>
    </row>
    <row r="59" spans="1:25" ht="15.75" x14ac:dyDescent="0.2">
      <c r="A59" s="35">
        <f t="shared" si="1"/>
        <v>43658</v>
      </c>
      <c r="B59" s="36">
        <f>SUMIFS(СВЦЭМ!$C$33:$C$776,СВЦЭМ!$A$33:$A$776,$A59,СВЦЭМ!$B$33:$B$776,B$47)+'СЕТ СН'!$G$12+СВЦЭМ!$D$10+'СЕТ СН'!$G$6-'СЕТ СН'!$G$22</f>
        <v>1323.97550288</v>
      </c>
      <c r="C59" s="36">
        <f>SUMIFS(СВЦЭМ!$C$33:$C$776,СВЦЭМ!$A$33:$A$776,$A59,СВЦЭМ!$B$33:$B$776,C$47)+'СЕТ СН'!$G$12+СВЦЭМ!$D$10+'СЕТ СН'!$G$6-'СЕТ СН'!$G$22</f>
        <v>1361.8012042800001</v>
      </c>
      <c r="D59" s="36">
        <f>SUMIFS(СВЦЭМ!$C$33:$C$776,СВЦЭМ!$A$33:$A$776,$A59,СВЦЭМ!$B$33:$B$776,D$47)+'СЕТ СН'!$G$12+СВЦЭМ!$D$10+'СЕТ СН'!$G$6-'СЕТ СН'!$G$22</f>
        <v>1378.8834598100002</v>
      </c>
      <c r="E59" s="36">
        <f>SUMIFS(СВЦЭМ!$C$33:$C$776,СВЦЭМ!$A$33:$A$776,$A59,СВЦЭМ!$B$33:$B$776,E$47)+'СЕТ СН'!$G$12+СВЦЭМ!$D$10+'СЕТ СН'!$G$6-'СЕТ СН'!$G$22</f>
        <v>1393.3712026400001</v>
      </c>
      <c r="F59" s="36">
        <f>SUMIFS(СВЦЭМ!$C$33:$C$776,СВЦЭМ!$A$33:$A$776,$A59,СВЦЭМ!$B$33:$B$776,F$47)+'СЕТ СН'!$G$12+СВЦЭМ!$D$10+'СЕТ СН'!$G$6-'СЕТ СН'!$G$22</f>
        <v>1386.2304689500002</v>
      </c>
      <c r="G59" s="36">
        <f>SUMIFS(СВЦЭМ!$C$33:$C$776,СВЦЭМ!$A$33:$A$776,$A59,СВЦЭМ!$B$33:$B$776,G$47)+'СЕТ СН'!$G$12+СВЦЭМ!$D$10+'СЕТ СН'!$G$6-'СЕТ СН'!$G$22</f>
        <v>1386.2701775800001</v>
      </c>
      <c r="H59" s="36">
        <f>SUMIFS(СВЦЭМ!$C$33:$C$776,СВЦЭМ!$A$33:$A$776,$A59,СВЦЭМ!$B$33:$B$776,H$47)+'СЕТ СН'!$G$12+СВЦЭМ!$D$10+'СЕТ СН'!$G$6-'СЕТ СН'!$G$22</f>
        <v>1359.3017408400001</v>
      </c>
      <c r="I59" s="36">
        <f>SUMIFS(СВЦЭМ!$C$33:$C$776,СВЦЭМ!$A$33:$A$776,$A59,СВЦЭМ!$B$33:$B$776,I$47)+'СЕТ СН'!$G$12+СВЦЭМ!$D$10+'СЕТ СН'!$G$6-'СЕТ СН'!$G$22</f>
        <v>1333.7465349200002</v>
      </c>
      <c r="J59" s="36">
        <f>SUMIFS(СВЦЭМ!$C$33:$C$776,СВЦЭМ!$A$33:$A$776,$A59,СВЦЭМ!$B$33:$B$776,J$47)+'СЕТ СН'!$G$12+СВЦЭМ!$D$10+'СЕТ СН'!$G$6-'СЕТ СН'!$G$22</f>
        <v>1292.9676846000002</v>
      </c>
      <c r="K59" s="36">
        <f>SUMIFS(СВЦЭМ!$C$33:$C$776,СВЦЭМ!$A$33:$A$776,$A59,СВЦЭМ!$B$33:$B$776,K$47)+'СЕТ СН'!$G$12+СВЦЭМ!$D$10+'СЕТ СН'!$G$6-'СЕТ СН'!$G$22</f>
        <v>1261.4454196300001</v>
      </c>
      <c r="L59" s="36">
        <f>SUMIFS(СВЦЭМ!$C$33:$C$776,СВЦЭМ!$A$33:$A$776,$A59,СВЦЭМ!$B$33:$B$776,L$47)+'СЕТ СН'!$G$12+СВЦЭМ!$D$10+'СЕТ СН'!$G$6-'СЕТ СН'!$G$22</f>
        <v>1256.4296108400001</v>
      </c>
      <c r="M59" s="36">
        <f>SUMIFS(СВЦЭМ!$C$33:$C$776,СВЦЭМ!$A$33:$A$776,$A59,СВЦЭМ!$B$33:$B$776,M$47)+'СЕТ СН'!$G$12+СВЦЭМ!$D$10+'СЕТ СН'!$G$6-'СЕТ СН'!$G$22</f>
        <v>1262.2235102300001</v>
      </c>
      <c r="N59" s="36">
        <f>SUMIFS(СВЦЭМ!$C$33:$C$776,СВЦЭМ!$A$33:$A$776,$A59,СВЦЭМ!$B$33:$B$776,N$47)+'СЕТ СН'!$G$12+СВЦЭМ!$D$10+'СЕТ СН'!$G$6-'СЕТ СН'!$G$22</f>
        <v>1272.0721861700001</v>
      </c>
      <c r="O59" s="36">
        <f>SUMIFS(СВЦЭМ!$C$33:$C$776,СВЦЭМ!$A$33:$A$776,$A59,СВЦЭМ!$B$33:$B$776,O$47)+'СЕТ СН'!$G$12+СВЦЭМ!$D$10+'СЕТ СН'!$G$6-'СЕТ СН'!$G$22</f>
        <v>1273.8408002000001</v>
      </c>
      <c r="P59" s="36">
        <f>SUMIFS(СВЦЭМ!$C$33:$C$776,СВЦЭМ!$A$33:$A$776,$A59,СВЦЭМ!$B$33:$B$776,P$47)+'СЕТ СН'!$G$12+СВЦЭМ!$D$10+'СЕТ СН'!$G$6-'СЕТ СН'!$G$22</f>
        <v>1269.6034788900001</v>
      </c>
      <c r="Q59" s="36">
        <f>SUMIFS(СВЦЭМ!$C$33:$C$776,СВЦЭМ!$A$33:$A$776,$A59,СВЦЭМ!$B$33:$B$776,Q$47)+'СЕТ СН'!$G$12+СВЦЭМ!$D$10+'СЕТ СН'!$G$6-'СЕТ СН'!$G$22</f>
        <v>1281.8029243999999</v>
      </c>
      <c r="R59" s="36">
        <f>SUMIFS(СВЦЭМ!$C$33:$C$776,СВЦЭМ!$A$33:$A$776,$A59,СВЦЭМ!$B$33:$B$776,R$47)+'СЕТ СН'!$G$12+СВЦЭМ!$D$10+'СЕТ СН'!$G$6-'СЕТ СН'!$G$22</f>
        <v>1227.8358840400001</v>
      </c>
      <c r="S59" s="36">
        <f>SUMIFS(СВЦЭМ!$C$33:$C$776,СВЦЭМ!$A$33:$A$776,$A59,СВЦЭМ!$B$33:$B$776,S$47)+'СЕТ СН'!$G$12+СВЦЭМ!$D$10+'СЕТ СН'!$G$6-'СЕТ СН'!$G$22</f>
        <v>1214.5496539400001</v>
      </c>
      <c r="T59" s="36">
        <f>SUMIFS(СВЦЭМ!$C$33:$C$776,СВЦЭМ!$A$33:$A$776,$A59,СВЦЭМ!$B$33:$B$776,T$47)+'СЕТ СН'!$G$12+СВЦЭМ!$D$10+'СЕТ СН'!$G$6-'СЕТ СН'!$G$22</f>
        <v>1205.94637947</v>
      </c>
      <c r="U59" s="36">
        <f>SUMIFS(СВЦЭМ!$C$33:$C$776,СВЦЭМ!$A$33:$A$776,$A59,СВЦЭМ!$B$33:$B$776,U$47)+'СЕТ СН'!$G$12+СВЦЭМ!$D$10+'СЕТ СН'!$G$6-'СЕТ СН'!$G$22</f>
        <v>1195.1415214200001</v>
      </c>
      <c r="V59" s="36">
        <f>SUMIFS(СВЦЭМ!$C$33:$C$776,СВЦЭМ!$A$33:$A$776,$A59,СВЦЭМ!$B$33:$B$776,V$47)+'СЕТ СН'!$G$12+СВЦЭМ!$D$10+'СЕТ СН'!$G$6-'СЕТ СН'!$G$22</f>
        <v>1180.3715617500002</v>
      </c>
      <c r="W59" s="36">
        <f>SUMIFS(СВЦЭМ!$C$33:$C$776,СВЦЭМ!$A$33:$A$776,$A59,СВЦЭМ!$B$33:$B$776,W$47)+'СЕТ СН'!$G$12+СВЦЭМ!$D$10+'СЕТ СН'!$G$6-'СЕТ СН'!$G$22</f>
        <v>1165.0806999599999</v>
      </c>
      <c r="X59" s="36">
        <f>SUMIFS(СВЦЭМ!$C$33:$C$776,СВЦЭМ!$A$33:$A$776,$A59,СВЦЭМ!$B$33:$B$776,X$47)+'СЕТ СН'!$G$12+СВЦЭМ!$D$10+'СЕТ СН'!$G$6-'СЕТ СН'!$G$22</f>
        <v>1141.8007650100001</v>
      </c>
      <c r="Y59" s="36">
        <f>SUMIFS(СВЦЭМ!$C$33:$C$776,СВЦЭМ!$A$33:$A$776,$A59,СВЦЭМ!$B$33:$B$776,Y$47)+'СЕТ СН'!$G$12+СВЦЭМ!$D$10+'СЕТ СН'!$G$6-'СЕТ СН'!$G$22</f>
        <v>1226.8536317400001</v>
      </c>
    </row>
    <row r="60" spans="1:25" ht="15.75" x14ac:dyDescent="0.2">
      <c r="A60" s="35">
        <f t="shared" si="1"/>
        <v>43659</v>
      </c>
      <c r="B60" s="36">
        <f>SUMIFS(СВЦЭМ!$C$33:$C$776,СВЦЭМ!$A$33:$A$776,$A60,СВЦЭМ!$B$33:$B$776,B$47)+'СЕТ СН'!$G$12+СВЦЭМ!$D$10+'СЕТ СН'!$G$6-'СЕТ СН'!$G$22</f>
        <v>1227.32938397</v>
      </c>
      <c r="C60" s="36">
        <f>SUMIFS(СВЦЭМ!$C$33:$C$776,СВЦЭМ!$A$33:$A$776,$A60,СВЦЭМ!$B$33:$B$776,C$47)+'СЕТ СН'!$G$12+СВЦЭМ!$D$10+'СЕТ СН'!$G$6-'СЕТ СН'!$G$22</f>
        <v>1256.46040967</v>
      </c>
      <c r="D60" s="36">
        <f>SUMIFS(СВЦЭМ!$C$33:$C$776,СВЦЭМ!$A$33:$A$776,$A60,СВЦЭМ!$B$33:$B$776,D$47)+'СЕТ СН'!$G$12+СВЦЭМ!$D$10+'СЕТ СН'!$G$6-'СЕТ СН'!$G$22</f>
        <v>1294.2994222400002</v>
      </c>
      <c r="E60" s="36">
        <f>SUMIFS(СВЦЭМ!$C$33:$C$776,СВЦЭМ!$A$33:$A$776,$A60,СВЦЭМ!$B$33:$B$776,E$47)+'СЕТ СН'!$G$12+СВЦЭМ!$D$10+'СЕТ СН'!$G$6-'СЕТ СН'!$G$22</f>
        <v>1306.9498833299999</v>
      </c>
      <c r="F60" s="36">
        <f>SUMIFS(СВЦЭМ!$C$33:$C$776,СВЦЭМ!$A$33:$A$776,$A60,СВЦЭМ!$B$33:$B$776,F$47)+'СЕТ СН'!$G$12+СВЦЭМ!$D$10+'СЕТ СН'!$G$6-'СЕТ СН'!$G$22</f>
        <v>1312.1691904600002</v>
      </c>
      <c r="G60" s="36">
        <f>SUMIFS(СВЦЭМ!$C$33:$C$776,СВЦЭМ!$A$33:$A$776,$A60,СВЦЭМ!$B$33:$B$776,G$47)+'СЕТ СН'!$G$12+СВЦЭМ!$D$10+'СЕТ СН'!$G$6-'СЕТ СН'!$G$22</f>
        <v>1315.6907767500002</v>
      </c>
      <c r="H60" s="36">
        <f>SUMIFS(СВЦЭМ!$C$33:$C$776,СВЦЭМ!$A$33:$A$776,$A60,СВЦЭМ!$B$33:$B$776,H$47)+'СЕТ СН'!$G$12+СВЦЭМ!$D$10+'СЕТ СН'!$G$6-'СЕТ СН'!$G$22</f>
        <v>1320.9287765200002</v>
      </c>
      <c r="I60" s="36">
        <f>SUMIFS(СВЦЭМ!$C$33:$C$776,СВЦЭМ!$A$33:$A$776,$A60,СВЦЭМ!$B$33:$B$776,I$47)+'СЕТ СН'!$G$12+СВЦЭМ!$D$10+'СЕТ СН'!$G$6-'СЕТ СН'!$G$22</f>
        <v>1325.86663348</v>
      </c>
      <c r="J60" s="36">
        <f>SUMIFS(СВЦЭМ!$C$33:$C$776,СВЦЭМ!$A$33:$A$776,$A60,СВЦЭМ!$B$33:$B$776,J$47)+'СЕТ СН'!$G$12+СВЦЭМ!$D$10+'СЕТ СН'!$G$6-'СЕТ СН'!$G$22</f>
        <v>1286.6296251000001</v>
      </c>
      <c r="K60" s="36">
        <f>SUMIFS(СВЦЭМ!$C$33:$C$776,СВЦЭМ!$A$33:$A$776,$A60,СВЦЭМ!$B$33:$B$776,K$47)+'СЕТ СН'!$G$12+СВЦЭМ!$D$10+'СЕТ СН'!$G$6-'СЕТ СН'!$G$22</f>
        <v>1243.0223049000001</v>
      </c>
      <c r="L60" s="36">
        <f>SUMIFS(СВЦЭМ!$C$33:$C$776,СВЦЭМ!$A$33:$A$776,$A60,СВЦЭМ!$B$33:$B$776,L$47)+'СЕТ СН'!$G$12+СВЦЭМ!$D$10+'СЕТ СН'!$G$6-'СЕТ СН'!$G$22</f>
        <v>1213.9580713099999</v>
      </c>
      <c r="M60" s="36">
        <f>SUMIFS(СВЦЭМ!$C$33:$C$776,СВЦЭМ!$A$33:$A$776,$A60,СВЦЭМ!$B$33:$B$776,M$47)+'СЕТ СН'!$G$12+СВЦЭМ!$D$10+'СЕТ СН'!$G$6-'СЕТ СН'!$G$22</f>
        <v>1209.5291234000001</v>
      </c>
      <c r="N60" s="36">
        <f>SUMIFS(СВЦЭМ!$C$33:$C$776,СВЦЭМ!$A$33:$A$776,$A60,СВЦЭМ!$B$33:$B$776,N$47)+'СЕТ СН'!$G$12+СВЦЭМ!$D$10+'СЕТ СН'!$G$6-'СЕТ СН'!$G$22</f>
        <v>1207.5419062800001</v>
      </c>
      <c r="O60" s="36">
        <f>SUMIFS(СВЦЭМ!$C$33:$C$776,СВЦЭМ!$A$33:$A$776,$A60,СВЦЭМ!$B$33:$B$776,O$47)+'СЕТ СН'!$G$12+СВЦЭМ!$D$10+'СЕТ СН'!$G$6-'СЕТ СН'!$G$22</f>
        <v>1215.4197202600001</v>
      </c>
      <c r="P60" s="36">
        <f>SUMIFS(СВЦЭМ!$C$33:$C$776,СВЦЭМ!$A$33:$A$776,$A60,СВЦЭМ!$B$33:$B$776,P$47)+'СЕТ СН'!$G$12+СВЦЭМ!$D$10+'СЕТ СН'!$G$6-'СЕТ СН'!$G$22</f>
        <v>1227.7698123600001</v>
      </c>
      <c r="Q60" s="36">
        <f>SUMIFS(СВЦЭМ!$C$33:$C$776,СВЦЭМ!$A$33:$A$776,$A60,СВЦЭМ!$B$33:$B$776,Q$47)+'СЕТ СН'!$G$12+СВЦЭМ!$D$10+'СЕТ СН'!$G$6-'СЕТ СН'!$G$22</f>
        <v>1235.13845077</v>
      </c>
      <c r="R60" s="36">
        <f>SUMIFS(СВЦЭМ!$C$33:$C$776,СВЦЭМ!$A$33:$A$776,$A60,СВЦЭМ!$B$33:$B$776,R$47)+'СЕТ СН'!$G$12+СВЦЭМ!$D$10+'СЕТ СН'!$G$6-'СЕТ СН'!$G$22</f>
        <v>1198.7814966000001</v>
      </c>
      <c r="S60" s="36">
        <f>SUMIFS(СВЦЭМ!$C$33:$C$776,СВЦЭМ!$A$33:$A$776,$A60,СВЦЭМ!$B$33:$B$776,S$47)+'СЕТ СН'!$G$12+СВЦЭМ!$D$10+'СЕТ СН'!$G$6-'СЕТ СН'!$G$22</f>
        <v>1173.1409145299999</v>
      </c>
      <c r="T60" s="36">
        <f>SUMIFS(СВЦЭМ!$C$33:$C$776,СВЦЭМ!$A$33:$A$776,$A60,СВЦЭМ!$B$33:$B$776,T$47)+'СЕТ СН'!$G$12+СВЦЭМ!$D$10+'СЕТ СН'!$G$6-'СЕТ СН'!$G$22</f>
        <v>1158.22589561</v>
      </c>
      <c r="U60" s="36">
        <f>SUMIFS(СВЦЭМ!$C$33:$C$776,СВЦЭМ!$A$33:$A$776,$A60,СВЦЭМ!$B$33:$B$776,U$47)+'СЕТ СН'!$G$12+СВЦЭМ!$D$10+'СЕТ СН'!$G$6-'СЕТ СН'!$G$22</f>
        <v>1146.9602602700002</v>
      </c>
      <c r="V60" s="36">
        <f>SUMIFS(СВЦЭМ!$C$33:$C$776,СВЦЭМ!$A$33:$A$776,$A60,СВЦЭМ!$B$33:$B$776,V$47)+'СЕТ СН'!$G$12+СВЦЭМ!$D$10+'СЕТ СН'!$G$6-'СЕТ СН'!$G$22</f>
        <v>1143.8752261500001</v>
      </c>
      <c r="W60" s="36">
        <f>SUMIFS(СВЦЭМ!$C$33:$C$776,СВЦЭМ!$A$33:$A$776,$A60,СВЦЭМ!$B$33:$B$776,W$47)+'СЕТ СН'!$G$12+СВЦЭМ!$D$10+'СЕТ СН'!$G$6-'СЕТ СН'!$G$22</f>
        <v>1134.1520683399999</v>
      </c>
      <c r="X60" s="36">
        <f>SUMIFS(СВЦЭМ!$C$33:$C$776,СВЦЭМ!$A$33:$A$776,$A60,СВЦЭМ!$B$33:$B$776,X$47)+'СЕТ СН'!$G$12+СВЦЭМ!$D$10+'СЕТ СН'!$G$6-'СЕТ СН'!$G$22</f>
        <v>1144.5345166900001</v>
      </c>
      <c r="Y60" s="36">
        <f>SUMIFS(СВЦЭМ!$C$33:$C$776,СВЦЭМ!$A$33:$A$776,$A60,СВЦЭМ!$B$33:$B$776,Y$47)+'СЕТ СН'!$G$12+СВЦЭМ!$D$10+'СЕТ СН'!$G$6-'СЕТ СН'!$G$22</f>
        <v>1215.30567152</v>
      </c>
    </row>
    <row r="61" spans="1:25" ht="15.75" x14ac:dyDescent="0.2">
      <c r="A61" s="35">
        <f t="shared" si="1"/>
        <v>43660</v>
      </c>
      <c r="B61" s="36">
        <f>SUMIFS(СВЦЭМ!$C$33:$C$776,СВЦЭМ!$A$33:$A$776,$A61,СВЦЭМ!$B$33:$B$776,B$47)+'СЕТ СН'!$G$12+СВЦЭМ!$D$10+'СЕТ СН'!$G$6-'СЕТ СН'!$G$22</f>
        <v>1261.6065693</v>
      </c>
      <c r="C61" s="36">
        <f>SUMIFS(СВЦЭМ!$C$33:$C$776,СВЦЭМ!$A$33:$A$776,$A61,СВЦЭМ!$B$33:$B$776,C$47)+'СЕТ СН'!$G$12+СВЦЭМ!$D$10+'СЕТ СН'!$G$6-'СЕТ СН'!$G$22</f>
        <v>1310.7839441900001</v>
      </c>
      <c r="D61" s="36">
        <f>SUMIFS(СВЦЭМ!$C$33:$C$776,СВЦЭМ!$A$33:$A$776,$A61,СВЦЭМ!$B$33:$B$776,D$47)+'СЕТ СН'!$G$12+СВЦЭМ!$D$10+'СЕТ СН'!$G$6-'СЕТ СН'!$G$22</f>
        <v>1348.8262091300001</v>
      </c>
      <c r="E61" s="36">
        <f>SUMIFS(СВЦЭМ!$C$33:$C$776,СВЦЭМ!$A$33:$A$776,$A61,СВЦЭМ!$B$33:$B$776,E$47)+'СЕТ СН'!$G$12+СВЦЭМ!$D$10+'СЕТ СН'!$G$6-'СЕТ СН'!$G$22</f>
        <v>1359.4504265800001</v>
      </c>
      <c r="F61" s="36">
        <f>SUMIFS(СВЦЭМ!$C$33:$C$776,СВЦЭМ!$A$33:$A$776,$A61,СВЦЭМ!$B$33:$B$776,F$47)+'СЕТ СН'!$G$12+СВЦЭМ!$D$10+'СЕТ СН'!$G$6-'СЕТ СН'!$G$22</f>
        <v>1362.3569689200001</v>
      </c>
      <c r="G61" s="36">
        <f>SUMIFS(СВЦЭМ!$C$33:$C$776,СВЦЭМ!$A$33:$A$776,$A61,СВЦЭМ!$B$33:$B$776,G$47)+'СЕТ СН'!$G$12+СВЦЭМ!$D$10+'СЕТ СН'!$G$6-'СЕТ СН'!$G$22</f>
        <v>1361.3882318999999</v>
      </c>
      <c r="H61" s="36">
        <f>SUMIFS(СВЦЭМ!$C$33:$C$776,СВЦЭМ!$A$33:$A$776,$A61,СВЦЭМ!$B$33:$B$776,H$47)+'СЕТ СН'!$G$12+СВЦЭМ!$D$10+'СЕТ СН'!$G$6-'СЕТ СН'!$G$22</f>
        <v>1340.3856374900001</v>
      </c>
      <c r="I61" s="36">
        <f>SUMIFS(СВЦЭМ!$C$33:$C$776,СВЦЭМ!$A$33:$A$776,$A61,СВЦЭМ!$B$33:$B$776,I$47)+'СЕТ СН'!$G$12+СВЦЭМ!$D$10+'СЕТ СН'!$G$6-'СЕТ СН'!$G$22</f>
        <v>1308.7703994400001</v>
      </c>
      <c r="J61" s="36">
        <f>SUMIFS(СВЦЭМ!$C$33:$C$776,СВЦЭМ!$A$33:$A$776,$A61,СВЦЭМ!$B$33:$B$776,J$47)+'СЕТ СН'!$G$12+СВЦЭМ!$D$10+'СЕТ СН'!$G$6-'СЕТ СН'!$G$22</f>
        <v>1254.1780902600001</v>
      </c>
      <c r="K61" s="36">
        <f>SUMIFS(СВЦЭМ!$C$33:$C$776,СВЦЭМ!$A$33:$A$776,$A61,СВЦЭМ!$B$33:$B$776,K$47)+'СЕТ СН'!$G$12+СВЦЭМ!$D$10+'СЕТ СН'!$G$6-'СЕТ СН'!$G$22</f>
        <v>1208.5785931700002</v>
      </c>
      <c r="L61" s="36">
        <f>SUMIFS(СВЦЭМ!$C$33:$C$776,СВЦЭМ!$A$33:$A$776,$A61,СВЦЭМ!$B$33:$B$776,L$47)+'СЕТ СН'!$G$12+СВЦЭМ!$D$10+'СЕТ СН'!$G$6-'СЕТ СН'!$G$22</f>
        <v>1191.06800019</v>
      </c>
      <c r="M61" s="36">
        <f>SUMIFS(СВЦЭМ!$C$33:$C$776,СВЦЭМ!$A$33:$A$776,$A61,СВЦЭМ!$B$33:$B$776,M$47)+'СЕТ СН'!$G$12+СВЦЭМ!$D$10+'СЕТ СН'!$G$6-'СЕТ СН'!$G$22</f>
        <v>1186.9450467199999</v>
      </c>
      <c r="N61" s="36">
        <f>SUMIFS(СВЦЭМ!$C$33:$C$776,СВЦЭМ!$A$33:$A$776,$A61,СВЦЭМ!$B$33:$B$776,N$47)+'СЕТ СН'!$G$12+СВЦЭМ!$D$10+'СЕТ СН'!$G$6-'СЕТ СН'!$G$22</f>
        <v>1189.1026547700001</v>
      </c>
      <c r="O61" s="36">
        <f>SUMIFS(СВЦЭМ!$C$33:$C$776,СВЦЭМ!$A$33:$A$776,$A61,СВЦЭМ!$B$33:$B$776,O$47)+'СЕТ СН'!$G$12+СВЦЭМ!$D$10+'СЕТ СН'!$G$6-'СЕТ СН'!$G$22</f>
        <v>1196.42561378</v>
      </c>
      <c r="P61" s="36">
        <f>SUMIFS(СВЦЭМ!$C$33:$C$776,СВЦЭМ!$A$33:$A$776,$A61,СВЦЭМ!$B$33:$B$776,P$47)+'СЕТ СН'!$G$12+СВЦЭМ!$D$10+'СЕТ СН'!$G$6-'СЕТ СН'!$G$22</f>
        <v>1205.5683382100001</v>
      </c>
      <c r="Q61" s="36">
        <f>SUMIFS(СВЦЭМ!$C$33:$C$776,СВЦЭМ!$A$33:$A$776,$A61,СВЦЭМ!$B$33:$B$776,Q$47)+'СЕТ СН'!$G$12+СВЦЭМ!$D$10+'СЕТ СН'!$G$6-'СЕТ СН'!$G$22</f>
        <v>1220.5042995900001</v>
      </c>
      <c r="R61" s="36">
        <f>SUMIFS(СВЦЭМ!$C$33:$C$776,СВЦЭМ!$A$33:$A$776,$A61,СВЦЭМ!$B$33:$B$776,R$47)+'СЕТ СН'!$G$12+СВЦЭМ!$D$10+'СЕТ СН'!$G$6-'СЕТ СН'!$G$22</f>
        <v>1183.989329</v>
      </c>
      <c r="S61" s="36">
        <f>SUMIFS(СВЦЭМ!$C$33:$C$776,СВЦЭМ!$A$33:$A$776,$A61,СВЦЭМ!$B$33:$B$776,S$47)+'СЕТ СН'!$G$12+СВЦЭМ!$D$10+'СЕТ СН'!$G$6-'СЕТ СН'!$G$22</f>
        <v>1162.3294102700002</v>
      </c>
      <c r="T61" s="36">
        <f>SUMIFS(СВЦЭМ!$C$33:$C$776,СВЦЭМ!$A$33:$A$776,$A61,СВЦЭМ!$B$33:$B$776,T$47)+'СЕТ СН'!$G$12+СВЦЭМ!$D$10+'СЕТ СН'!$G$6-'СЕТ СН'!$G$22</f>
        <v>1156.9500203299999</v>
      </c>
      <c r="U61" s="36">
        <f>SUMIFS(СВЦЭМ!$C$33:$C$776,СВЦЭМ!$A$33:$A$776,$A61,СВЦЭМ!$B$33:$B$776,U$47)+'СЕТ СН'!$G$12+СВЦЭМ!$D$10+'СЕТ СН'!$G$6-'СЕТ СН'!$G$22</f>
        <v>1139.8876155100002</v>
      </c>
      <c r="V61" s="36">
        <f>SUMIFS(СВЦЭМ!$C$33:$C$776,СВЦЭМ!$A$33:$A$776,$A61,СВЦЭМ!$B$33:$B$776,V$47)+'СЕТ СН'!$G$12+СВЦЭМ!$D$10+'СЕТ СН'!$G$6-'СЕТ СН'!$G$22</f>
        <v>1134.3381902599999</v>
      </c>
      <c r="W61" s="36">
        <f>SUMIFS(СВЦЭМ!$C$33:$C$776,СВЦЭМ!$A$33:$A$776,$A61,СВЦЭМ!$B$33:$B$776,W$47)+'СЕТ СН'!$G$12+СВЦЭМ!$D$10+'СЕТ СН'!$G$6-'СЕТ СН'!$G$22</f>
        <v>1128.9003013400002</v>
      </c>
      <c r="X61" s="36">
        <f>SUMIFS(СВЦЭМ!$C$33:$C$776,СВЦЭМ!$A$33:$A$776,$A61,СВЦЭМ!$B$33:$B$776,X$47)+'СЕТ СН'!$G$12+СВЦЭМ!$D$10+'СЕТ СН'!$G$6-'СЕТ СН'!$G$22</f>
        <v>1138.5380042900001</v>
      </c>
      <c r="Y61" s="36">
        <f>SUMIFS(СВЦЭМ!$C$33:$C$776,СВЦЭМ!$A$33:$A$776,$A61,СВЦЭМ!$B$33:$B$776,Y$47)+'СЕТ СН'!$G$12+СВЦЭМ!$D$10+'СЕТ СН'!$G$6-'СЕТ СН'!$G$22</f>
        <v>1217.18380002</v>
      </c>
    </row>
    <row r="62" spans="1:25" ht="15.75" x14ac:dyDescent="0.2">
      <c r="A62" s="35">
        <f t="shared" si="1"/>
        <v>43661</v>
      </c>
      <c r="B62" s="36">
        <f>SUMIFS(СВЦЭМ!$C$33:$C$776,СВЦЭМ!$A$33:$A$776,$A62,СВЦЭМ!$B$33:$B$776,B$47)+'СЕТ СН'!$G$12+СВЦЭМ!$D$10+'СЕТ СН'!$G$6-'СЕТ СН'!$G$22</f>
        <v>1297.3079043800001</v>
      </c>
      <c r="C62" s="36">
        <f>SUMIFS(СВЦЭМ!$C$33:$C$776,СВЦЭМ!$A$33:$A$776,$A62,СВЦЭМ!$B$33:$B$776,C$47)+'СЕТ СН'!$G$12+СВЦЭМ!$D$10+'СЕТ СН'!$G$6-'СЕТ СН'!$G$22</f>
        <v>1313.9249328999999</v>
      </c>
      <c r="D62" s="36">
        <f>SUMIFS(СВЦЭМ!$C$33:$C$776,СВЦЭМ!$A$33:$A$776,$A62,СВЦЭМ!$B$33:$B$776,D$47)+'СЕТ СН'!$G$12+СВЦЭМ!$D$10+'СЕТ СН'!$G$6-'СЕТ СН'!$G$22</f>
        <v>1323.3121398500002</v>
      </c>
      <c r="E62" s="36">
        <f>SUMIFS(СВЦЭМ!$C$33:$C$776,СВЦЭМ!$A$33:$A$776,$A62,СВЦЭМ!$B$33:$B$776,E$47)+'СЕТ СН'!$G$12+СВЦЭМ!$D$10+'СЕТ СН'!$G$6-'СЕТ СН'!$G$22</f>
        <v>1349.2834287800001</v>
      </c>
      <c r="F62" s="36">
        <f>SUMIFS(СВЦЭМ!$C$33:$C$776,СВЦЭМ!$A$33:$A$776,$A62,СВЦЭМ!$B$33:$B$776,F$47)+'СЕТ СН'!$G$12+СВЦЭМ!$D$10+'СЕТ СН'!$G$6-'СЕТ СН'!$G$22</f>
        <v>1361.8101650900001</v>
      </c>
      <c r="G62" s="36">
        <f>SUMIFS(СВЦЭМ!$C$33:$C$776,СВЦЭМ!$A$33:$A$776,$A62,СВЦЭМ!$B$33:$B$776,G$47)+'СЕТ СН'!$G$12+СВЦЭМ!$D$10+'СЕТ СН'!$G$6-'СЕТ СН'!$G$22</f>
        <v>1347.62927147</v>
      </c>
      <c r="H62" s="36">
        <f>SUMIFS(СВЦЭМ!$C$33:$C$776,СВЦЭМ!$A$33:$A$776,$A62,СВЦЭМ!$B$33:$B$776,H$47)+'СЕТ СН'!$G$12+СВЦЭМ!$D$10+'СЕТ СН'!$G$6-'СЕТ СН'!$G$22</f>
        <v>1328.1939014200002</v>
      </c>
      <c r="I62" s="36">
        <f>SUMIFS(СВЦЭМ!$C$33:$C$776,СВЦЭМ!$A$33:$A$776,$A62,СВЦЭМ!$B$33:$B$776,I$47)+'СЕТ СН'!$G$12+СВЦЭМ!$D$10+'СЕТ СН'!$G$6-'СЕТ СН'!$G$22</f>
        <v>1299.4182854800001</v>
      </c>
      <c r="J62" s="36">
        <f>SUMIFS(СВЦЭМ!$C$33:$C$776,СВЦЭМ!$A$33:$A$776,$A62,СВЦЭМ!$B$33:$B$776,J$47)+'СЕТ СН'!$G$12+СВЦЭМ!$D$10+'СЕТ СН'!$G$6-'СЕТ СН'!$G$22</f>
        <v>1259.97649882</v>
      </c>
      <c r="K62" s="36">
        <f>SUMIFS(СВЦЭМ!$C$33:$C$776,СВЦЭМ!$A$33:$A$776,$A62,СВЦЭМ!$B$33:$B$776,K$47)+'СЕТ СН'!$G$12+СВЦЭМ!$D$10+'СЕТ СН'!$G$6-'СЕТ СН'!$G$22</f>
        <v>1211.37777968</v>
      </c>
      <c r="L62" s="36">
        <f>SUMIFS(СВЦЭМ!$C$33:$C$776,СВЦЭМ!$A$33:$A$776,$A62,СВЦЭМ!$B$33:$B$776,L$47)+'СЕТ СН'!$G$12+СВЦЭМ!$D$10+'СЕТ СН'!$G$6-'СЕТ СН'!$G$22</f>
        <v>1202.30099204</v>
      </c>
      <c r="M62" s="36">
        <f>SUMIFS(СВЦЭМ!$C$33:$C$776,СВЦЭМ!$A$33:$A$776,$A62,СВЦЭМ!$B$33:$B$776,M$47)+'СЕТ СН'!$G$12+СВЦЭМ!$D$10+'СЕТ СН'!$G$6-'СЕТ СН'!$G$22</f>
        <v>1209.6731380599999</v>
      </c>
      <c r="N62" s="36">
        <f>SUMIFS(СВЦЭМ!$C$33:$C$776,СВЦЭМ!$A$33:$A$776,$A62,СВЦЭМ!$B$33:$B$776,N$47)+'СЕТ СН'!$G$12+СВЦЭМ!$D$10+'СЕТ СН'!$G$6-'СЕТ СН'!$G$22</f>
        <v>1231.8568376400001</v>
      </c>
      <c r="O62" s="36">
        <f>SUMIFS(СВЦЭМ!$C$33:$C$776,СВЦЭМ!$A$33:$A$776,$A62,СВЦЭМ!$B$33:$B$776,O$47)+'СЕТ СН'!$G$12+СВЦЭМ!$D$10+'СЕТ СН'!$G$6-'СЕТ СН'!$G$22</f>
        <v>1223.9114879700001</v>
      </c>
      <c r="P62" s="36">
        <f>SUMIFS(СВЦЭМ!$C$33:$C$776,СВЦЭМ!$A$33:$A$776,$A62,СВЦЭМ!$B$33:$B$776,P$47)+'СЕТ СН'!$G$12+СВЦЭМ!$D$10+'СЕТ СН'!$G$6-'СЕТ СН'!$G$22</f>
        <v>1208.7300465799999</v>
      </c>
      <c r="Q62" s="36">
        <f>SUMIFS(СВЦЭМ!$C$33:$C$776,СВЦЭМ!$A$33:$A$776,$A62,СВЦЭМ!$B$33:$B$776,Q$47)+'СЕТ СН'!$G$12+СВЦЭМ!$D$10+'СЕТ СН'!$G$6-'СЕТ СН'!$G$22</f>
        <v>1196.7525541800001</v>
      </c>
      <c r="R62" s="36">
        <f>SUMIFS(СВЦЭМ!$C$33:$C$776,СВЦЭМ!$A$33:$A$776,$A62,СВЦЭМ!$B$33:$B$776,R$47)+'СЕТ СН'!$G$12+СВЦЭМ!$D$10+'СЕТ СН'!$G$6-'СЕТ СН'!$G$22</f>
        <v>1147.1447866000001</v>
      </c>
      <c r="S62" s="36">
        <f>SUMIFS(СВЦЭМ!$C$33:$C$776,СВЦЭМ!$A$33:$A$776,$A62,СВЦЭМ!$B$33:$B$776,S$47)+'СЕТ СН'!$G$12+СВЦЭМ!$D$10+'СЕТ СН'!$G$6-'СЕТ СН'!$G$22</f>
        <v>1131.8829301700002</v>
      </c>
      <c r="T62" s="36">
        <f>SUMIFS(СВЦЭМ!$C$33:$C$776,СВЦЭМ!$A$33:$A$776,$A62,СВЦЭМ!$B$33:$B$776,T$47)+'СЕТ СН'!$G$12+СВЦЭМ!$D$10+'СЕТ СН'!$G$6-'СЕТ СН'!$G$22</f>
        <v>1136.90921953</v>
      </c>
      <c r="U62" s="36">
        <f>SUMIFS(СВЦЭМ!$C$33:$C$776,СВЦЭМ!$A$33:$A$776,$A62,СВЦЭМ!$B$33:$B$776,U$47)+'СЕТ СН'!$G$12+СВЦЭМ!$D$10+'СЕТ СН'!$G$6-'СЕТ СН'!$G$22</f>
        <v>1136.7752790499999</v>
      </c>
      <c r="V62" s="36">
        <f>SUMIFS(СВЦЭМ!$C$33:$C$776,СВЦЭМ!$A$33:$A$776,$A62,СВЦЭМ!$B$33:$B$776,V$47)+'СЕТ СН'!$G$12+СВЦЭМ!$D$10+'СЕТ СН'!$G$6-'СЕТ СН'!$G$22</f>
        <v>1135.4382942900002</v>
      </c>
      <c r="W62" s="36">
        <f>SUMIFS(СВЦЭМ!$C$33:$C$776,СВЦЭМ!$A$33:$A$776,$A62,СВЦЭМ!$B$33:$B$776,W$47)+'СЕТ СН'!$G$12+СВЦЭМ!$D$10+'СЕТ СН'!$G$6-'СЕТ СН'!$G$22</f>
        <v>1130.04245339</v>
      </c>
      <c r="X62" s="36">
        <f>SUMIFS(СВЦЭМ!$C$33:$C$776,СВЦЭМ!$A$33:$A$776,$A62,СВЦЭМ!$B$33:$B$776,X$47)+'СЕТ СН'!$G$12+СВЦЭМ!$D$10+'СЕТ СН'!$G$6-'СЕТ СН'!$G$22</f>
        <v>1146.4039126299999</v>
      </c>
      <c r="Y62" s="36">
        <f>SUMIFS(СВЦЭМ!$C$33:$C$776,СВЦЭМ!$A$33:$A$776,$A62,СВЦЭМ!$B$33:$B$776,Y$47)+'СЕТ СН'!$G$12+СВЦЭМ!$D$10+'СЕТ СН'!$G$6-'СЕТ СН'!$G$22</f>
        <v>1220.6071609000001</v>
      </c>
    </row>
    <row r="63" spans="1:25" ht="15.75" x14ac:dyDescent="0.2">
      <c r="A63" s="35">
        <f t="shared" si="1"/>
        <v>43662</v>
      </c>
      <c r="B63" s="36">
        <f>SUMIFS(СВЦЭМ!$C$33:$C$776,СВЦЭМ!$A$33:$A$776,$A63,СВЦЭМ!$B$33:$B$776,B$47)+'СЕТ СН'!$G$12+СВЦЭМ!$D$10+'СЕТ СН'!$G$6-'СЕТ СН'!$G$22</f>
        <v>1315.38253321</v>
      </c>
      <c r="C63" s="36">
        <f>SUMIFS(СВЦЭМ!$C$33:$C$776,СВЦЭМ!$A$33:$A$776,$A63,СВЦЭМ!$B$33:$B$776,C$47)+'СЕТ СН'!$G$12+СВЦЭМ!$D$10+'СЕТ СН'!$G$6-'СЕТ СН'!$G$22</f>
        <v>1336.0038104400001</v>
      </c>
      <c r="D63" s="36">
        <f>SUMIFS(СВЦЭМ!$C$33:$C$776,СВЦЭМ!$A$33:$A$776,$A63,СВЦЭМ!$B$33:$B$776,D$47)+'СЕТ СН'!$G$12+СВЦЭМ!$D$10+'СЕТ СН'!$G$6-'СЕТ СН'!$G$22</f>
        <v>1321.16497183</v>
      </c>
      <c r="E63" s="36">
        <f>SUMIFS(СВЦЭМ!$C$33:$C$776,СВЦЭМ!$A$33:$A$776,$A63,СВЦЭМ!$B$33:$B$776,E$47)+'СЕТ СН'!$G$12+СВЦЭМ!$D$10+'СЕТ СН'!$G$6-'СЕТ СН'!$G$22</f>
        <v>1310.6658584000002</v>
      </c>
      <c r="F63" s="36">
        <f>SUMIFS(СВЦЭМ!$C$33:$C$776,СВЦЭМ!$A$33:$A$776,$A63,СВЦЭМ!$B$33:$B$776,F$47)+'СЕТ СН'!$G$12+СВЦЭМ!$D$10+'СЕТ СН'!$G$6-'СЕТ СН'!$G$22</f>
        <v>1322.8010330400002</v>
      </c>
      <c r="G63" s="36">
        <f>SUMIFS(СВЦЭМ!$C$33:$C$776,СВЦЭМ!$A$33:$A$776,$A63,СВЦЭМ!$B$33:$B$776,G$47)+'СЕТ СН'!$G$12+СВЦЭМ!$D$10+'СЕТ СН'!$G$6-'СЕТ СН'!$G$22</f>
        <v>1321.4425260800001</v>
      </c>
      <c r="H63" s="36">
        <f>SUMIFS(СВЦЭМ!$C$33:$C$776,СВЦЭМ!$A$33:$A$776,$A63,СВЦЭМ!$B$33:$B$776,H$47)+'СЕТ СН'!$G$12+СВЦЭМ!$D$10+'СЕТ СН'!$G$6-'СЕТ СН'!$G$22</f>
        <v>1325.89473266</v>
      </c>
      <c r="I63" s="36">
        <f>SUMIFS(СВЦЭМ!$C$33:$C$776,СВЦЭМ!$A$33:$A$776,$A63,СВЦЭМ!$B$33:$B$776,I$47)+'СЕТ СН'!$G$12+СВЦЭМ!$D$10+'СЕТ СН'!$G$6-'СЕТ СН'!$G$22</f>
        <v>1310.0657632800001</v>
      </c>
      <c r="J63" s="36">
        <f>SUMIFS(СВЦЭМ!$C$33:$C$776,СВЦЭМ!$A$33:$A$776,$A63,СВЦЭМ!$B$33:$B$776,J$47)+'СЕТ СН'!$G$12+СВЦЭМ!$D$10+'СЕТ СН'!$G$6-'СЕТ СН'!$G$22</f>
        <v>1276.24628003</v>
      </c>
      <c r="K63" s="36">
        <f>SUMIFS(СВЦЭМ!$C$33:$C$776,СВЦЭМ!$A$33:$A$776,$A63,СВЦЭМ!$B$33:$B$776,K$47)+'СЕТ СН'!$G$12+СВЦЭМ!$D$10+'СЕТ СН'!$G$6-'СЕТ СН'!$G$22</f>
        <v>1239.9987059</v>
      </c>
      <c r="L63" s="36">
        <f>SUMIFS(СВЦЭМ!$C$33:$C$776,СВЦЭМ!$A$33:$A$776,$A63,СВЦЭМ!$B$33:$B$776,L$47)+'СЕТ СН'!$G$12+СВЦЭМ!$D$10+'СЕТ СН'!$G$6-'СЕТ СН'!$G$22</f>
        <v>1224.61738515</v>
      </c>
      <c r="M63" s="36">
        <f>SUMIFS(СВЦЭМ!$C$33:$C$776,СВЦЭМ!$A$33:$A$776,$A63,СВЦЭМ!$B$33:$B$776,M$47)+'СЕТ СН'!$G$12+СВЦЭМ!$D$10+'СЕТ СН'!$G$6-'СЕТ СН'!$G$22</f>
        <v>1224.6069607500001</v>
      </c>
      <c r="N63" s="36">
        <f>SUMIFS(СВЦЭМ!$C$33:$C$776,СВЦЭМ!$A$33:$A$776,$A63,СВЦЭМ!$B$33:$B$776,N$47)+'СЕТ СН'!$G$12+СВЦЭМ!$D$10+'СЕТ СН'!$G$6-'СЕТ СН'!$G$22</f>
        <v>1222.34209523</v>
      </c>
      <c r="O63" s="36">
        <f>SUMIFS(СВЦЭМ!$C$33:$C$776,СВЦЭМ!$A$33:$A$776,$A63,СВЦЭМ!$B$33:$B$776,O$47)+'СЕТ СН'!$G$12+СВЦЭМ!$D$10+'СЕТ СН'!$G$6-'СЕТ СН'!$G$22</f>
        <v>1223.0329550400002</v>
      </c>
      <c r="P63" s="36">
        <f>SUMIFS(СВЦЭМ!$C$33:$C$776,СВЦЭМ!$A$33:$A$776,$A63,СВЦЭМ!$B$33:$B$776,P$47)+'СЕТ СН'!$G$12+СВЦЭМ!$D$10+'СЕТ СН'!$G$6-'СЕТ СН'!$G$22</f>
        <v>1216.41117691</v>
      </c>
      <c r="Q63" s="36">
        <f>SUMIFS(СВЦЭМ!$C$33:$C$776,СВЦЭМ!$A$33:$A$776,$A63,СВЦЭМ!$B$33:$B$776,Q$47)+'СЕТ СН'!$G$12+СВЦЭМ!$D$10+'СЕТ СН'!$G$6-'СЕТ СН'!$G$22</f>
        <v>1233.2419570100001</v>
      </c>
      <c r="R63" s="36">
        <f>SUMIFS(СВЦЭМ!$C$33:$C$776,СВЦЭМ!$A$33:$A$776,$A63,СВЦЭМ!$B$33:$B$776,R$47)+'СЕТ СН'!$G$12+СВЦЭМ!$D$10+'СЕТ СН'!$G$6-'СЕТ СН'!$G$22</f>
        <v>1185.3195871600001</v>
      </c>
      <c r="S63" s="36">
        <f>SUMIFS(СВЦЭМ!$C$33:$C$776,СВЦЭМ!$A$33:$A$776,$A63,СВЦЭМ!$B$33:$B$776,S$47)+'СЕТ СН'!$G$12+СВЦЭМ!$D$10+'СЕТ СН'!$G$6-'СЕТ СН'!$G$22</f>
        <v>1166.1048198799999</v>
      </c>
      <c r="T63" s="36">
        <f>SUMIFS(СВЦЭМ!$C$33:$C$776,СВЦЭМ!$A$33:$A$776,$A63,СВЦЭМ!$B$33:$B$776,T$47)+'СЕТ СН'!$G$12+СВЦЭМ!$D$10+'СЕТ СН'!$G$6-'СЕТ СН'!$G$22</f>
        <v>1171.2227786600001</v>
      </c>
      <c r="U63" s="36">
        <f>SUMIFS(СВЦЭМ!$C$33:$C$776,СВЦЭМ!$A$33:$A$776,$A63,СВЦЭМ!$B$33:$B$776,U$47)+'СЕТ СН'!$G$12+СВЦЭМ!$D$10+'СЕТ СН'!$G$6-'СЕТ СН'!$G$22</f>
        <v>1169.5054457900001</v>
      </c>
      <c r="V63" s="36">
        <f>SUMIFS(СВЦЭМ!$C$33:$C$776,СВЦЭМ!$A$33:$A$776,$A63,СВЦЭМ!$B$33:$B$776,V$47)+'СЕТ СН'!$G$12+СВЦЭМ!$D$10+'СЕТ СН'!$G$6-'СЕТ СН'!$G$22</f>
        <v>1170.4156906000001</v>
      </c>
      <c r="W63" s="36">
        <f>SUMIFS(СВЦЭМ!$C$33:$C$776,СВЦЭМ!$A$33:$A$776,$A63,СВЦЭМ!$B$33:$B$776,W$47)+'СЕТ СН'!$G$12+СВЦЭМ!$D$10+'СЕТ СН'!$G$6-'СЕТ СН'!$G$22</f>
        <v>1158.9930866</v>
      </c>
      <c r="X63" s="36">
        <f>SUMIFS(СВЦЭМ!$C$33:$C$776,СВЦЭМ!$A$33:$A$776,$A63,СВЦЭМ!$B$33:$B$776,X$47)+'СЕТ СН'!$G$12+СВЦЭМ!$D$10+'СЕТ СН'!$G$6-'СЕТ СН'!$G$22</f>
        <v>1172.8668418000002</v>
      </c>
      <c r="Y63" s="36">
        <f>SUMIFS(СВЦЭМ!$C$33:$C$776,СВЦЭМ!$A$33:$A$776,$A63,СВЦЭМ!$B$33:$B$776,Y$47)+'СЕТ СН'!$G$12+СВЦЭМ!$D$10+'СЕТ СН'!$G$6-'СЕТ СН'!$G$22</f>
        <v>1223.3886024799999</v>
      </c>
    </row>
    <row r="64" spans="1:25" ht="15.75" x14ac:dyDescent="0.2">
      <c r="A64" s="35">
        <f t="shared" si="1"/>
        <v>43663</v>
      </c>
      <c r="B64" s="36">
        <f>SUMIFS(СВЦЭМ!$C$33:$C$776,СВЦЭМ!$A$33:$A$776,$A64,СВЦЭМ!$B$33:$B$776,B$47)+'СЕТ СН'!$G$12+СВЦЭМ!$D$10+'СЕТ СН'!$G$6-'СЕТ СН'!$G$22</f>
        <v>1309.7481531600001</v>
      </c>
      <c r="C64" s="36">
        <f>SUMIFS(СВЦЭМ!$C$33:$C$776,СВЦЭМ!$A$33:$A$776,$A64,СВЦЭМ!$B$33:$B$776,C$47)+'СЕТ СН'!$G$12+СВЦЭМ!$D$10+'СЕТ СН'!$G$6-'СЕТ СН'!$G$22</f>
        <v>1333.8245311000001</v>
      </c>
      <c r="D64" s="36">
        <f>SUMIFS(СВЦЭМ!$C$33:$C$776,СВЦЭМ!$A$33:$A$776,$A64,СВЦЭМ!$B$33:$B$776,D$47)+'СЕТ СН'!$G$12+СВЦЭМ!$D$10+'СЕТ СН'!$G$6-'СЕТ СН'!$G$22</f>
        <v>1360.6861321000001</v>
      </c>
      <c r="E64" s="36">
        <f>SUMIFS(СВЦЭМ!$C$33:$C$776,СВЦЭМ!$A$33:$A$776,$A64,СВЦЭМ!$B$33:$B$776,E$47)+'СЕТ СН'!$G$12+СВЦЭМ!$D$10+'СЕТ СН'!$G$6-'СЕТ СН'!$G$22</f>
        <v>1370.1391294700002</v>
      </c>
      <c r="F64" s="36">
        <f>SUMIFS(СВЦЭМ!$C$33:$C$776,СВЦЭМ!$A$33:$A$776,$A64,СВЦЭМ!$B$33:$B$776,F$47)+'СЕТ СН'!$G$12+СВЦЭМ!$D$10+'СЕТ СН'!$G$6-'СЕТ СН'!$G$22</f>
        <v>1363.1973989900002</v>
      </c>
      <c r="G64" s="36">
        <f>SUMIFS(СВЦЭМ!$C$33:$C$776,СВЦЭМ!$A$33:$A$776,$A64,СВЦЭМ!$B$33:$B$776,G$47)+'СЕТ СН'!$G$12+СВЦЭМ!$D$10+'СЕТ СН'!$G$6-'СЕТ СН'!$G$22</f>
        <v>1357.01126071</v>
      </c>
      <c r="H64" s="36">
        <f>SUMIFS(СВЦЭМ!$C$33:$C$776,СВЦЭМ!$A$33:$A$776,$A64,СВЦЭМ!$B$33:$B$776,H$47)+'СЕТ СН'!$G$12+СВЦЭМ!$D$10+'СЕТ СН'!$G$6-'СЕТ СН'!$G$22</f>
        <v>1328.80290719</v>
      </c>
      <c r="I64" s="36">
        <f>SUMIFS(СВЦЭМ!$C$33:$C$776,СВЦЭМ!$A$33:$A$776,$A64,СВЦЭМ!$B$33:$B$776,I$47)+'СЕТ СН'!$G$12+СВЦЭМ!$D$10+'СЕТ СН'!$G$6-'СЕТ СН'!$G$22</f>
        <v>1298.59544499</v>
      </c>
      <c r="J64" s="36">
        <f>SUMIFS(СВЦЭМ!$C$33:$C$776,СВЦЭМ!$A$33:$A$776,$A64,СВЦЭМ!$B$33:$B$776,J$47)+'СЕТ СН'!$G$12+СВЦЭМ!$D$10+'СЕТ СН'!$G$6-'СЕТ СН'!$G$22</f>
        <v>1277.7700756600002</v>
      </c>
      <c r="K64" s="36">
        <f>SUMIFS(СВЦЭМ!$C$33:$C$776,СВЦЭМ!$A$33:$A$776,$A64,СВЦЭМ!$B$33:$B$776,K$47)+'СЕТ СН'!$G$12+СВЦЭМ!$D$10+'СЕТ СН'!$G$6-'СЕТ СН'!$G$22</f>
        <v>1242.6061079300002</v>
      </c>
      <c r="L64" s="36">
        <f>SUMIFS(СВЦЭМ!$C$33:$C$776,СВЦЭМ!$A$33:$A$776,$A64,СВЦЭМ!$B$33:$B$776,L$47)+'СЕТ СН'!$G$12+СВЦЭМ!$D$10+'СЕТ СН'!$G$6-'СЕТ СН'!$G$22</f>
        <v>1237.2089233000002</v>
      </c>
      <c r="M64" s="36">
        <f>SUMIFS(СВЦЭМ!$C$33:$C$776,СВЦЭМ!$A$33:$A$776,$A64,СВЦЭМ!$B$33:$B$776,M$47)+'СЕТ СН'!$G$12+СВЦЭМ!$D$10+'СЕТ СН'!$G$6-'СЕТ СН'!$G$22</f>
        <v>1241.3175594500001</v>
      </c>
      <c r="N64" s="36">
        <f>SUMIFS(СВЦЭМ!$C$33:$C$776,СВЦЭМ!$A$33:$A$776,$A64,СВЦЭМ!$B$33:$B$776,N$47)+'СЕТ СН'!$G$12+СВЦЭМ!$D$10+'СЕТ СН'!$G$6-'СЕТ СН'!$G$22</f>
        <v>1243.7924791300002</v>
      </c>
      <c r="O64" s="36">
        <f>SUMIFS(СВЦЭМ!$C$33:$C$776,СВЦЭМ!$A$33:$A$776,$A64,СВЦЭМ!$B$33:$B$776,O$47)+'СЕТ СН'!$G$12+СВЦЭМ!$D$10+'СЕТ СН'!$G$6-'СЕТ СН'!$G$22</f>
        <v>1243.5235533</v>
      </c>
      <c r="P64" s="36">
        <f>SUMIFS(СВЦЭМ!$C$33:$C$776,СВЦЭМ!$A$33:$A$776,$A64,СВЦЭМ!$B$33:$B$776,P$47)+'СЕТ СН'!$G$12+СВЦЭМ!$D$10+'СЕТ СН'!$G$6-'СЕТ СН'!$G$22</f>
        <v>1239.9807190500001</v>
      </c>
      <c r="Q64" s="36">
        <f>SUMIFS(СВЦЭМ!$C$33:$C$776,СВЦЭМ!$A$33:$A$776,$A64,СВЦЭМ!$B$33:$B$776,Q$47)+'СЕТ СН'!$G$12+СВЦЭМ!$D$10+'СЕТ СН'!$G$6-'СЕТ СН'!$G$22</f>
        <v>1245.6308085700002</v>
      </c>
      <c r="R64" s="36">
        <f>SUMIFS(СВЦЭМ!$C$33:$C$776,СВЦЭМ!$A$33:$A$776,$A64,СВЦЭМ!$B$33:$B$776,R$47)+'СЕТ СН'!$G$12+СВЦЭМ!$D$10+'СЕТ СН'!$G$6-'СЕТ СН'!$G$22</f>
        <v>1202.1182244800002</v>
      </c>
      <c r="S64" s="36">
        <f>SUMIFS(СВЦЭМ!$C$33:$C$776,СВЦЭМ!$A$33:$A$776,$A64,СВЦЭМ!$B$33:$B$776,S$47)+'СЕТ СН'!$G$12+СВЦЭМ!$D$10+'СЕТ СН'!$G$6-'СЕТ СН'!$G$22</f>
        <v>1183.0572321899999</v>
      </c>
      <c r="T64" s="36">
        <f>SUMIFS(СВЦЭМ!$C$33:$C$776,СВЦЭМ!$A$33:$A$776,$A64,СВЦЭМ!$B$33:$B$776,T$47)+'СЕТ СН'!$G$12+СВЦЭМ!$D$10+'СЕТ СН'!$G$6-'СЕТ СН'!$G$22</f>
        <v>1185.2394058300001</v>
      </c>
      <c r="U64" s="36">
        <f>SUMIFS(СВЦЭМ!$C$33:$C$776,СВЦЭМ!$A$33:$A$776,$A64,СВЦЭМ!$B$33:$B$776,U$47)+'СЕТ СН'!$G$12+СВЦЭМ!$D$10+'СЕТ СН'!$G$6-'СЕТ СН'!$G$22</f>
        <v>1175.3885310000001</v>
      </c>
      <c r="V64" s="36">
        <f>SUMIFS(СВЦЭМ!$C$33:$C$776,СВЦЭМ!$A$33:$A$776,$A64,СВЦЭМ!$B$33:$B$776,V$47)+'СЕТ СН'!$G$12+СВЦЭМ!$D$10+'СЕТ СН'!$G$6-'СЕТ СН'!$G$22</f>
        <v>1184.52689779</v>
      </c>
      <c r="W64" s="36">
        <f>SUMIFS(СВЦЭМ!$C$33:$C$776,СВЦЭМ!$A$33:$A$776,$A64,СВЦЭМ!$B$33:$B$776,W$47)+'СЕТ СН'!$G$12+СВЦЭМ!$D$10+'СЕТ СН'!$G$6-'СЕТ СН'!$G$22</f>
        <v>1181.7304079099999</v>
      </c>
      <c r="X64" s="36">
        <f>SUMIFS(СВЦЭМ!$C$33:$C$776,СВЦЭМ!$A$33:$A$776,$A64,СВЦЭМ!$B$33:$B$776,X$47)+'СЕТ СН'!$G$12+СВЦЭМ!$D$10+'СЕТ СН'!$G$6-'СЕТ СН'!$G$22</f>
        <v>1156.1225702900001</v>
      </c>
      <c r="Y64" s="36">
        <f>SUMIFS(СВЦЭМ!$C$33:$C$776,СВЦЭМ!$A$33:$A$776,$A64,СВЦЭМ!$B$33:$B$776,Y$47)+'СЕТ СН'!$G$12+СВЦЭМ!$D$10+'СЕТ СН'!$G$6-'СЕТ СН'!$G$22</f>
        <v>1180.1817783000001</v>
      </c>
    </row>
    <row r="65" spans="1:27" ht="15.75" x14ac:dyDescent="0.2">
      <c r="A65" s="35">
        <f t="shared" si="1"/>
        <v>43664</v>
      </c>
      <c r="B65" s="36">
        <f>SUMIFS(СВЦЭМ!$C$33:$C$776,СВЦЭМ!$A$33:$A$776,$A65,СВЦЭМ!$B$33:$B$776,B$47)+'СЕТ СН'!$G$12+СВЦЭМ!$D$10+'СЕТ СН'!$G$6-'СЕТ СН'!$G$22</f>
        <v>1262.28843775</v>
      </c>
      <c r="C65" s="36">
        <f>SUMIFS(СВЦЭМ!$C$33:$C$776,СВЦЭМ!$A$33:$A$776,$A65,СВЦЭМ!$B$33:$B$776,C$47)+'СЕТ СН'!$G$12+СВЦЭМ!$D$10+'СЕТ СН'!$G$6-'СЕТ СН'!$G$22</f>
        <v>1261.5995917400001</v>
      </c>
      <c r="D65" s="36">
        <f>SUMIFS(СВЦЭМ!$C$33:$C$776,СВЦЭМ!$A$33:$A$776,$A65,СВЦЭМ!$B$33:$B$776,D$47)+'СЕТ СН'!$G$12+СВЦЭМ!$D$10+'СЕТ СН'!$G$6-'СЕТ СН'!$G$22</f>
        <v>1267.2768705100002</v>
      </c>
      <c r="E65" s="36">
        <f>SUMIFS(СВЦЭМ!$C$33:$C$776,СВЦЭМ!$A$33:$A$776,$A65,СВЦЭМ!$B$33:$B$776,E$47)+'СЕТ СН'!$G$12+СВЦЭМ!$D$10+'СЕТ СН'!$G$6-'СЕТ СН'!$G$22</f>
        <v>1303.6602678700001</v>
      </c>
      <c r="F65" s="36">
        <f>SUMIFS(СВЦЭМ!$C$33:$C$776,СВЦЭМ!$A$33:$A$776,$A65,СВЦЭМ!$B$33:$B$776,F$47)+'СЕТ СН'!$G$12+СВЦЭМ!$D$10+'СЕТ СН'!$G$6-'СЕТ СН'!$G$22</f>
        <v>1341.1529709500001</v>
      </c>
      <c r="G65" s="36">
        <f>SUMIFS(СВЦЭМ!$C$33:$C$776,СВЦЭМ!$A$33:$A$776,$A65,СВЦЭМ!$B$33:$B$776,G$47)+'СЕТ СН'!$G$12+СВЦЭМ!$D$10+'СЕТ СН'!$G$6-'СЕТ СН'!$G$22</f>
        <v>1376.90107726</v>
      </c>
      <c r="H65" s="36">
        <f>SUMIFS(СВЦЭМ!$C$33:$C$776,СВЦЭМ!$A$33:$A$776,$A65,СВЦЭМ!$B$33:$B$776,H$47)+'СЕТ СН'!$G$12+СВЦЭМ!$D$10+'СЕТ СН'!$G$6-'СЕТ СН'!$G$22</f>
        <v>1356.0736792299999</v>
      </c>
      <c r="I65" s="36">
        <f>SUMIFS(СВЦЭМ!$C$33:$C$776,СВЦЭМ!$A$33:$A$776,$A65,СВЦЭМ!$B$33:$B$776,I$47)+'СЕТ СН'!$G$12+СВЦЭМ!$D$10+'СЕТ СН'!$G$6-'СЕТ СН'!$G$22</f>
        <v>1320.0425129099999</v>
      </c>
      <c r="J65" s="36">
        <f>SUMIFS(СВЦЭМ!$C$33:$C$776,СВЦЭМ!$A$33:$A$776,$A65,СВЦЭМ!$B$33:$B$776,J$47)+'СЕТ СН'!$G$12+СВЦЭМ!$D$10+'СЕТ СН'!$G$6-'СЕТ СН'!$G$22</f>
        <v>1315.5237134700001</v>
      </c>
      <c r="K65" s="36">
        <f>SUMIFS(СВЦЭМ!$C$33:$C$776,СВЦЭМ!$A$33:$A$776,$A65,СВЦЭМ!$B$33:$B$776,K$47)+'СЕТ СН'!$G$12+СВЦЭМ!$D$10+'СЕТ СН'!$G$6-'СЕТ СН'!$G$22</f>
        <v>1279.4981590800001</v>
      </c>
      <c r="L65" s="36">
        <f>SUMIFS(СВЦЭМ!$C$33:$C$776,СВЦЭМ!$A$33:$A$776,$A65,СВЦЭМ!$B$33:$B$776,L$47)+'СЕТ СН'!$G$12+СВЦЭМ!$D$10+'СЕТ СН'!$G$6-'СЕТ СН'!$G$22</f>
        <v>1275.9713998699999</v>
      </c>
      <c r="M65" s="36">
        <f>SUMIFS(СВЦЭМ!$C$33:$C$776,СВЦЭМ!$A$33:$A$776,$A65,СВЦЭМ!$B$33:$B$776,M$47)+'СЕТ СН'!$G$12+СВЦЭМ!$D$10+'СЕТ СН'!$G$6-'СЕТ СН'!$G$22</f>
        <v>1279.6703529500001</v>
      </c>
      <c r="N65" s="36">
        <f>SUMIFS(СВЦЭМ!$C$33:$C$776,СВЦЭМ!$A$33:$A$776,$A65,СВЦЭМ!$B$33:$B$776,N$47)+'СЕТ СН'!$G$12+СВЦЭМ!$D$10+'СЕТ СН'!$G$6-'СЕТ СН'!$G$22</f>
        <v>1289.32210304</v>
      </c>
      <c r="O65" s="36">
        <f>SUMIFS(СВЦЭМ!$C$33:$C$776,СВЦЭМ!$A$33:$A$776,$A65,СВЦЭМ!$B$33:$B$776,O$47)+'СЕТ СН'!$G$12+СВЦЭМ!$D$10+'СЕТ СН'!$G$6-'СЕТ СН'!$G$22</f>
        <v>1297.5092148000001</v>
      </c>
      <c r="P65" s="36">
        <f>SUMIFS(СВЦЭМ!$C$33:$C$776,СВЦЭМ!$A$33:$A$776,$A65,СВЦЭМ!$B$33:$B$776,P$47)+'СЕТ СН'!$G$12+СВЦЭМ!$D$10+'СЕТ СН'!$G$6-'СЕТ СН'!$G$22</f>
        <v>1309.2971399100002</v>
      </c>
      <c r="Q65" s="36">
        <f>SUMIFS(СВЦЭМ!$C$33:$C$776,СВЦЭМ!$A$33:$A$776,$A65,СВЦЭМ!$B$33:$B$776,Q$47)+'СЕТ СН'!$G$12+СВЦЭМ!$D$10+'СЕТ СН'!$G$6-'СЕТ СН'!$G$22</f>
        <v>1315.69862212</v>
      </c>
      <c r="R65" s="36">
        <f>SUMIFS(СВЦЭМ!$C$33:$C$776,СВЦЭМ!$A$33:$A$776,$A65,СВЦЭМ!$B$33:$B$776,R$47)+'СЕТ СН'!$G$12+СВЦЭМ!$D$10+'СЕТ СН'!$G$6-'СЕТ СН'!$G$22</f>
        <v>1235.1572442400002</v>
      </c>
      <c r="S65" s="36">
        <f>SUMIFS(СВЦЭМ!$C$33:$C$776,СВЦЭМ!$A$33:$A$776,$A65,СВЦЭМ!$B$33:$B$776,S$47)+'СЕТ СН'!$G$12+СВЦЭМ!$D$10+'СЕТ СН'!$G$6-'СЕТ СН'!$G$22</f>
        <v>1156.34916337</v>
      </c>
      <c r="T65" s="36">
        <f>SUMIFS(СВЦЭМ!$C$33:$C$776,СВЦЭМ!$A$33:$A$776,$A65,СВЦЭМ!$B$33:$B$776,T$47)+'СЕТ СН'!$G$12+СВЦЭМ!$D$10+'СЕТ СН'!$G$6-'СЕТ СН'!$G$22</f>
        <v>1154.4571740599999</v>
      </c>
      <c r="U65" s="36">
        <f>SUMIFS(СВЦЭМ!$C$33:$C$776,СВЦЭМ!$A$33:$A$776,$A65,СВЦЭМ!$B$33:$B$776,U$47)+'СЕТ СН'!$G$12+СВЦЭМ!$D$10+'СЕТ СН'!$G$6-'СЕТ СН'!$G$22</f>
        <v>1138.6381699600001</v>
      </c>
      <c r="V65" s="36">
        <f>SUMIFS(СВЦЭМ!$C$33:$C$776,СВЦЭМ!$A$33:$A$776,$A65,СВЦЭМ!$B$33:$B$776,V$47)+'СЕТ СН'!$G$12+СВЦЭМ!$D$10+'СЕТ СН'!$G$6-'СЕТ СН'!$G$22</f>
        <v>1143.2132938700001</v>
      </c>
      <c r="W65" s="36">
        <f>SUMIFS(СВЦЭМ!$C$33:$C$776,СВЦЭМ!$A$33:$A$776,$A65,СВЦЭМ!$B$33:$B$776,W$47)+'СЕТ СН'!$G$12+СВЦЭМ!$D$10+'СЕТ СН'!$G$6-'СЕТ СН'!$G$22</f>
        <v>1140.9067584500001</v>
      </c>
      <c r="X65" s="36">
        <f>SUMIFS(СВЦЭМ!$C$33:$C$776,СВЦЭМ!$A$33:$A$776,$A65,СВЦЭМ!$B$33:$B$776,X$47)+'СЕТ СН'!$G$12+СВЦЭМ!$D$10+'СЕТ СН'!$G$6-'СЕТ СН'!$G$22</f>
        <v>1155.0765571100001</v>
      </c>
      <c r="Y65" s="36">
        <f>SUMIFS(СВЦЭМ!$C$33:$C$776,СВЦЭМ!$A$33:$A$776,$A65,СВЦЭМ!$B$33:$B$776,Y$47)+'СЕТ СН'!$G$12+СВЦЭМ!$D$10+'СЕТ СН'!$G$6-'СЕТ СН'!$G$22</f>
        <v>1216.5224208300001</v>
      </c>
    </row>
    <row r="66" spans="1:27" ht="15.75" x14ac:dyDescent="0.2">
      <c r="A66" s="35">
        <f t="shared" si="1"/>
        <v>43665</v>
      </c>
      <c r="B66" s="36">
        <f>SUMIFS(СВЦЭМ!$C$33:$C$776,СВЦЭМ!$A$33:$A$776,$A66,СВЦЭМ!$B$33:$B$776,B$47)+'СЕТ СН'!$G$12+СВЦЭМ!$D$10+'СЕТ СН'!$G$6-'СЕТ СН'!$G$22</f>
        <v>1284.10962621</v>
      </c>
      <c r="C66" s="36">
        <f>SUMIFS(СВЦЭМ!$C$33:$C$776,СВЦЭМ!$A$33:$A$776,$A66,СВЦЭМ!$B$33:$B$776,C$47)+'СЕТ СН'!$G$12+СВЦЭМ!$D$10+'СЕТ СН'!$G$6-'СЕТ СН'!$G$22</f>
        <v>1286.7315534900001</v>
      </c>
      <c r="D66" s="36">
        <f>SUMIFS(СВЦЭМ!$C$33:$C$776,СВЦЭМ!$A$33:$A$776,$A66,СВЦЭМ!$B$33:$B$776,D$47)+'СЕТ СН'!$G$12+СВЦЭМ!$D$10+'СЕТ СН'!$G$6-'СЕТ СН'!$G$22</f>
        <v>1315.8284709899999</v>
      </c>
      <c r="E66" s="36">
        <f>SUMIFS(СВЦЭМ!$C$33:$C$776,СВЦЭМ!$A$33:$A$776,$A66,СВЦЭМ!$B$33:$B$776,E$47)+'СЕТ СН'!$G$12+СВЦЭМ!$D$10+'СЕТ СН'!$G$6-'СЕТ СН'!$G$22</f>
        <v>1332.1672640199999</v>
      </c>
      <c r="F66" s="36">
        <f>SUMIFS(СВЦЭМ!$C$33:$C$776,СВЦЭМ!$A$33:$A$776,$A66,СВЦЭМ!$B$33:$B$776,F$47)+'СЕТ СН'!$G$12+СВЦЭМ!$D$10+'СЕТ СН'!$G$6-'СЕТ СН'!$G$22</f>
        <v>1328.89065669</v>
      </c>
      <c r="G66" s="36">
        <f>SUMIFS(СВЦЭМ!$C$33:$C$776,СВЦЭМ!$A$33:$A$776,$A66,СВЦЭМ!$B$33:$B$776,G$47)+'СЕТ СН'!$G$12+СВЦЭМ!$D$10+'СЕТ СН'!$G$6-'СЕТ СН'!$G$22</f>
        <v>1320.48223424</v>
      </c>
      <c r="H66" s="36">
        <f>SUMIFS(СВЦЭМ!$C$33:$C$776,СВЦЭМ!$A$33:$A$776,$A66,СВЦЭМ!$B$33:$B$776,H$47)+'СЕТ СН'!$G$12+СВЦЭМ!$D$10+'СЕТ СН'!$G$6-'СЕТ СН'!$G$22</f>
        <v>1290.1992269500001</v>
      </c>
      <c r="I66" s="36">
        <f>SUMIFS(СВЦЭМ!$C$33:$C$776,СВЦЭМ!$A$33:$A$776,$A66,СВЦЭМ!$B$33:$B$776,I$47)+'СЕТ СН'!$G$12+СВЦЭМ!$D$10+'СЕТ СН'!$G$6-'СЕТ СН'!$G$22</f>
        <v>1259.9128654300002</v>
      </c>
      <c r="J66" s="36">
        <f>SUMIFS(СВЦЭМ!$C$33:$C$776,СВЦЭМ!$A$33:$A$776,$A66,СВЦЭМ!$B$33:$B$776,J$47)+'СЕТ СН'!$G$12+СВЦЭМ!$D$10+'СЕТ СН'!$G$6-'СЕТ СН'!$G$22</f>
        <v>1259.5423566500001</v>
      </c>
      <c r="K66" s="36">
        <f>SUMIFS(СВЦЭМ!$C$33:$C$776,СВЦЭМ!$A$33:$A$776,$A66,СВЦЭМ!$B$33:$B$776,K$47)+'СЕТ СН'!$G$12+СВЦЭМ!$D$10+'СЕТ СН'!$G$6-'СЕТ СН'!$G$22</f>
        <v>1232.3257410400001</v>
      </c>
      <c r="L66" s="36">
        <f>SUMIFS(СВЦЭМ!$C$33:$C$776,СВЦЭМ!$A$33:$A$776,$A66,СВЦЭМ!$B$33:$B$776,L$47)+'СЕТ СН'!$G$12+СВЦЭМ!$D$10+'СЕТ СН'!$G$6-'СЕТ СН'!$G$22</f>
        <v>1211.12734378</v>
      </c>
      <c r="M66" s="36">
        <f>SUMIFS(СВЦЭМ!$C$33:$C$776,СВЦЭМ!$A$33:$A$776,$A66,СВЦЭМ!$B$33:$B$776,M$47)+'СЕТ СН'!$G$12+СВЦЭМ!$D$10+'СЕТ СН'!$G$6-'СЕТ СН'!$G$22</f>
        <v>1212.8150931499999</v>
      </c>
      <c r="N66" s="36">
        <f>SUMIFS(СВЦЭМ!$C$33:$C$776,СВЦЭМ!$A$33:$A$776,$A66,СВЦЭМ!$B$33:$B$776,N$47)+'СЕТ СН'!$G$12+СВЦЭМ!$D$10+'СЕТ СН'!$G$6-'СЕТ СН'!$G$22</f>
        <v>1223.1730258699999</v>
      </c>
      <c r="O66" s="36">
        <f>SUMIFS(СВЦЭМ!$C$33:$C$776,СВЦЭМ!$A$33:$A$776,$A66,СВЦЭМ!$B$33:$B$776,O$47)+'СЕТ СН'!$G$12+СВЦЭМ!$D$10+'СЕТ СН'!$G$6-'СЕТ СН'!$G$22</f>
        <v>1225.5443755900001</v>
      </c>
      <c r="P66" s="36">
        <f>SUMIFS(СВЦЭМ!$C$33:$C$776,СВЦЭМ!$A$33:$A$776,$A66,СВЦЭМ!$B$33:$B$776,P$47)+'СЕТ СН'!$G$12+СВЦЭМ!$D$10+'СЕТ СН'!$G$6-'СЕТ СН'!$G$22</f>
        <v>1234.63187879</v>
      </c>
      <c r="Q66" s="36">
        <f>SUMIFS(СВЦЭМ!$C$33:$C$776,СВЦЭМ!$A$33:$A$776,$A66,СВЦЭМ!$B$33:$B$776,Q$47)+'СЕТ СН'!$G$12+СВЦЭМ!$D$10+'СЕТ СН'!$G$6-'СЕТ СН'!$G$22</f>
        <v>1236.10959521</v>
      </c>
      <c r="R66" s="36">
        <f>SUMIFS(СВЦЭМ!$C$33:$C$776,СВЦЭМ!$A$33:$A$776,$A66,СВЦЭМ!$B$33:$B$776,R$47)+'СЕТ СН'!$G$12+СВЦЭМ!$D$10+'СЕТ СН'!$G$6-'СЕТ СН'!$G$22</f>
        <v>1192.4219633600001</v>
      </c>
      <c r="S66" s="36">
        <f>SUMIFS(СВЦЭМ!$C$33:$C$776,СВЦЭМ!$A$33:$A$776,$A66,СВЦЭМ!$B$33:$B$776,S$47)+'СЕТ СН'!$G$12+СВЦЭМ!$D$10+'СЕТ СН'!$G$6-'СЕТ СН'!$G$22</f>
        <v>1174.3761455900001</v>
      </c>
      <c r="T66" s="36">
        <f>SUMIFS(СВЦЭМ!$C$33:$C$776,СВЦЭМ!$A$33:$A$776,$A66,СВЦЭМ!$B$33:$B$776,T$47)+'СЕТ СН'!$G$12+СВЦЭМ!$D$10+'СЕТ СН'!$G$6-'СЕТ СН'!$G$22</f>
        <v>1166.6310382700001</v>
      </c>
      <c r="U66" s="36">
        <f>SUMIFS(СВЦЭМ!$C$33:$C$776,СВЦЭМ!$A$33:$A$776,$A66,СВЦЭМ!$B$33:$B$776,U$47)+'СЕТ СН'!$G$12+СВЦЭМ!$D$10+'СЕТ СН'!$G$6-'СЕТ СН'!$G$22</f>
        <v>1160.6111871900002</v>
      </c>
      <c r="V66" s="36">
        <f>SUMIFS(СВЦЭМ!$C$33:$C$776,СВЦЭМ!$A$33:$A$776,$A66,СВЦЭМ!$B$33:$B$776,V$47)+'СЕТ СН'!$G$12+СВЦЭМ!$D$10+'СЕТ СН'!$G$6-'СЕТ СН'!$G$22</f>
        <v>1167.84088918</v>
      </c>
      <c r="W66" s="36">
        <f>SUMIFS(СВЦЭМ!$C$33:$C$776,СВЦЭМ!$A$33:$A$776,$A66,СВЦЭМ!$B$33:$B$776,W$47)+'СЕТ СН'!$G$12+СВЦЭМ!$D$10+'СЕТ СН'!$G$6-'СЕТ СН'!$G$22</f>
        <v>1163.2017033100001</v>
      </c>
      <c r="X66" s="36">
        <f>SUMIFS(СВЦЭМ!$C$33:$C$776,СВЦЭМ!$A$33:$A$776,$A66,СВЦЭМ!$B$33:$B$776,X$47)+'СЕТ СН'!$G$12+СВЦЭМ!$D$10+'СЕТ СН'!$G$6-'СЕТ СН'!$G$22</f>
        <v>1160.7089822500002</v>
      </c>
      <c r="Y66" s="36">
        <f>SUMIFS(СВЦЭМ!$C$33:$C$776,СВЦЭМ!$A$33:$A$776,$A66,СВЦЭМ!$B$33:$B$776,Y$47)+'СЕТ СН'!$G$12+СВЦЭМ!$D$10+'СЕТ СН'!$G$6-'СЕТ СН'!$G$22</f>
        <v>1180.03478625</v>
      </c>
    </row>
    <row r="67" spans="1:27" ht="15.75" x14ac:dyDescent="0.2">
      <c r="A67" s="35">
        <f t="shared" si="1"/>
        <v>43666</v>
      </c>
      <c r="B67" s="36">
        <f>SUMIFS(СВЦЭМ!$C$33:$C$776,СВЦЭМ!$A$33:$A$776,$A67,СВЦЭМ!$B$33:$B$776,B$47)+'СЕТ СН'!$G$12+СВЦЭМ!$D$10+'СЕТ СН'!$G$6-'СЕТ СН'!$G$22</f>
        <v>1208.8501780500001</v>
      </c>
      <c r="C67" s="36">
        <f>SUMIFS(СВЦЭМ!$C$33:$C$776,СВЦЭМ!$A$33:$A$776,$A67,СВЦЭМ!$B$33:$B$776,C$47)+'СЕТ СН'!$G$12+СВЦЭМ!$D$10+'СЕТ СН'!$G$6-'СЕТ СН'!$G$22</f>
        <v>1214.0978515800002</v>
      </c>
      <c r="D67" s="36">
        <f>SUMIFS(СВЦЭМ!$C$33:$C$776,СВЦЭМ!$A$33:$A$776,$A67,СВЦЭМ!$B$33:$B$776,D$47)+'СЕТ СН'!$G$12+СВЦЭМ!$D$10+'СЕТ СН'!$G$6-'СЕТ СН'!$G$22</f>
        <v>1219.3128781</v>
      </c>
      <c r="E67" s="36">
        <f>SUMIFS(СВЦЭМ!$C$33:$C$776,СВЦЭМ!$A$33:$A$776,$A67,СВЦЭМ!$B$33:$B$776,E$47)+'СЕТ СН'!$G$12+СВЦЭМ!$D$10+'СЕТ СН'!$G$6-'СЕТ СН'!$G$22</f>
        <v>1225.99901722</v>
      </c>
      <c r="F67" s="36">
        <f>SUMIFS(СВЦЭМ!$C$33:$C$776,СВЦЭМ!$A$33:$A$776,$A67,СВЦЭМ!$B$33:$B$776,F$47)+'СЕТ СН'!$G$12+СВЦЭМ!$D$10+'СЕТ СН'!$G$6-'СЕТ СН'!$G$22</f>
        <v>1232.69186459</v>
      </c>
      <c r="G67" s="36">
        <f>SUMIFS(СВЦЭМ!$C$33:$C$776,СВЦЭМ!$A$33:$A$776,$A67,СВЦЭМ!$B$33:$B$776,G$47)+'СЕТ СН'!$G$12+СВЦЭМ!$D$10+'СЕТ СН'!$G$6-'СЕТ СН'!$G$22</f>
        <v>1237.95370955</v>
      </c>
      <c r="H67" s="36">
        <f>SUMIFS(СВЦЭМ!$C$33:$C$776,СВЦЭМ!$A$33:$A$776,$A67,СВЦЭМ!$B$33:$B$776,H$47)+'СЕТ СН'!$G$12+СВЦЭМ!$D$10+'СЕТ СН'!$G$6-'СЕТ СН'!$G$22</f>
        <v>1227.8479900300001</v>
      </c>
      <c r="I67" s="36">
        <f>SUMIFS(СВЦЭМ!$C$33:$C$776,СВЦЭМ!$A$33:$A$776,$A67,СВЦЭМ!$B$33:$B$776,I$47)+'СЕТ СН'!$G$12+СВЦЭМ!$D$10+'СЕТ СН'!$G$6-'СЕТ СН'!$G$22</f>
        <v>1219.8347588700001</v>
      </c>
      <c r="J67" s="36">
        <f>SUMIFS(СВЦЭМ!$C$33:$C$776,СВЦЭМ!$A$33:$A$776,$A67,СВЦЭМ!$B$33:$B$776,J$47)+'СЕТ СН'!$G$12+СВЦЭМ!$D$10+'СЕТ СН'!$G$6-'СЕТ СН'!$G$22</f>
        <v>1203.2962823800001</v>
      </c>
      <c r="K67" s="36">
        <f>SUMIFS(СВЦЭМ!$C$33:$C$776,СВЦЭМ!$A$33:$A$776,$A67,СВЦЭМ!$B$33:$B$776,K$47)+'СЕТ СН'!$G$12+СВЦЭМ!$D$10+'СЕТ СН'!$G$6-'СЕТ СН'!$G$22</f>
        <v>1196.0661900499999</v>
      </c>
      <c r="L67" s="36">
        <f>SUMIFS(СВЦЭМ!$C$33:$C$776,СВЦЭМ!$A$33:$A$776,$A67,СВЦЭМ!$B$33:$B$776,L$47)+'СЕТ СН'!$G$12+СВЦЭМ!$D$10+'СЕТ СН'!$G$6-'СЕТ СН'!$G$22</f>
        <v>1190.1811086299999</v>
      </c>
      <c r="M67" s="36">
        <f>SUMIFS(СВЦЭМ!$C$33:$C$776,СВЦЭМ!$A$33:$A$776,$A67,СВЦЭМ!$B$33:$B$776,M$47)+'СЕТ СН'!$G$12+СВЦЭМ!$D$10+'СЕТ СН'!$G$6-'СЕТ СН'!$G$22</f>
        <v>1180.14187081</v>
      </c>
      <c r="N67" s="36">
        <f>SUMIFS(СВЦЭМ!$C$33:$C$776,СВЦЭМ!$A$33:$A$776,$A67,СВЦЭМ!$B$33:$B$776,N$47)+'СЕТ СН'!$G$12+СВЦЭМ!$D$10+'СЕТ СН'!$G$6-'СЕТ СН'!$G$22</f>
        <v>1185.89777546</v>
      </c>
      <c r="O67" s="36">
        <f>SUMIFS(СВЦЭМ!$C$33:$C$776,СВЦЭМ!$A$33:$A$776,$A67,СВЦЭМ!$B$33:$B$776,O$47)+'СЕТ СН'!$G$12+СВЦЭМ!$D$10+'СЕТ СН'!$G$6-'СЕТ СН'!$G$22</f>
        <v>1200.4332038900002</v>
      </c>
      <c r="P67" s="36">
        <f>SUMIFS(СВЦЭМ!$C$33:$C$776,СВЦЭМ!$A$33:$A$776,$A67,СВЦЭМ!$B$33:$B$776,P$47)+'СЕТ СН'!$G$12+СВЦЭМ!$D$10+'СЕТ СН'!$G$6-'СЕТ СН'!$G$22</f>
        <v>1215.2457628699999</v>
      </c>
      <c r="Q67" s="36">
        <f>SUMIFS(СВЦЭМ!$C$33:$C$776,СВЦЭМ!$A$33:$A$776,$A67,СВЦЭМ!$B$33:$B$776,Q$47)+'СЕТ СН'!$G$12+СВЦЭМ!$D$10+'СЕТ СН'!$G$6-'СЕТ СН'!$G$22</f>
        <v>1203.6481475300002</v>
      </c>
      <c r="R67" s="36">
        <f>SUMIFS(СВЦЭМ!$C$33:$C$776,СВЦЭМ!$A$33:$A$776,$A67,СВЦЭМ!$B$33:$B$776,R$47)+'СЕТ СН'!$G$12+СВЦЭМ!$D$10+'СЕТ СН'!$G$6-'СЕТ СН'!$G$22</f>
        <v>1166.9772497200001</v>
      </c>
      <c r="S67" s="36">
        <f>SUMIFS(СВЦЭМ!$C$33:$C$776,СВЦЭМ!$A$33:$A$776,$A67,СВЦЭМ!$B$33:$B$776,S$47)+'СЕТ СН'!$G$12+СВЦЭМ!$D$10+'СЕТ СН'!$G$6-'СЕТ СН'!$G$22</f>
        <v>1147.4233378500001</v>
      </c>
      <c r="T67" s="36">
        <f>SUMIFS(СВЦЭМ!$C$33:$C$776,СВЦЭМ!$A$33:$A$776,$A67,СВЦЭМ!$B$33:$B$776,T$47)+'СЕТ СН'!$G$12+СВЦЭМ!$D$10+'СЕТ СН'!$G$6-'СЕТ СН'!$G$22</f>
        <v>1133.82824209</v>
      </c>
      <c r="U67" s="36">
        <f>SUMIFS(СВЦЭМ!$C$33:$C$776,СВЦЭМ!$A$33:$A$776,$A67,СВЦЭМ!$B$33:$B$776,U$47)+'СЕТ СН'!$G$12+СВЦЭМ!$D$10+'СЕТ СН'!$G$6-'СЕТ СН'!$G$22</f>
        <v>1116.2860090100003</v>
      </c>
      <c r="V67" s="36">
        <f>SUMIFS(СВЦЭМ!$C$33:$C$776,СВЦЭМ!$A$33:$A$776,$A67,СВЦЭМ!$B$33:$B$776,V$47)+'СЕТ СН'!$G$12+СВЦЭМ!$D$10+'СЕТ СН'!$G$6-'СЕТ СН'!$G$22</f>
        <v>1111.3618079800001</v>
      </c>
      <c r="W67" s="36">
        <f>SUMIFS(СВЦЭМ!$C$33:$C$776,СВЦЭМ!$A$33:$A$776,$A67,СВЦЭМ!$B$33:$B$776,W$47)+'СЕТ СН'!$G$12+СВЦЭМ!$D$10+'СЕТ СН'!$G$6-'СЕТ СН'!$G$22</f>
        <v>1112.9486703900002</v>
      </c>
      <c r="X67" s="36">
        <f>SUMIFS(СВЦЭМ!$C$33:$C$776,СВЦЭМ!$A$33:$A$776,$A67,СВЦЭМ!$B$33:$B$776,X$47)+'СЕТ СН'!$G$12+СВЦЭМ!$D$10+'СЕТ СН'!$G$6-'СЕТ СН'!$G$22</f>
        <v>1120.9556048200002</v>
      </c>
      <c r="Y67" s="36">
        <f>SUMIFS(СВЦЭМ!$C$33:$C$776,СВЦЭМ!$A$33:$A$776,$A67,СВЦЭМ!$B$33:$B$776,Y$47)+'СЕТ СН'!$G$12+СВЦЭМ!$D$10+'СЕТ СН'!$G$6-'СЕТ СН'!$G$22</f>
        <v>1194.66621691</v>
      </c>
    </row>
    <row r="68" spans="1:27" ht="15.75" x14ac:dyDescent="0.2">
      <c r="A68" s="35">
        <f t="shared" si="1"/>
        <v>43667</v>
      </c>
      <c r="B68" s="36">
        <f>SUMIFS(СВЦЭМ!$C$33:$C$776,СВЦЭМ!$A$33:$A$776,$A68,СВЦЭМ!$B$33:$B$776,B$47)+'СЕТ СН'!$G$12+СВЦЭМ!$D$10+'СЕТ СН'!$G$6-'СЕТ СН'!$G$22</f>
        <v>1213.08852815</v>
      </c>
      <c r="C68" s="36">
        <f>SUMIFS(СВЦЭМ!$C$33:$C$776,СВЦЭМ!$A$33:$A$776,$A68,СВЦЭМ!$B$33:$B$776,C$47)+'СЕТ СН'!$G$12+СВЦЭМ!$D$10+'СЕТ СН'!$G$6-'СЕТ СН'!$G$22</f>
        <v>1242.4926513099999</v>
      </c>
      <c r="D68" s="36">
        <f>SUMIFS(СВЦЭМ!$C$33:$C$776,СВЦЭМ!$A$33:$A$776,$A68,СВЦЭМ!$B$33:$B$776,D$47)+'СЕТ СН'!$G$12+СВЦЭМ!$D$10+'СЕТ СН'!$G$6-'СЕТ СН'!$G$22</f>
        <v>1264.60411961</v>
      </c>
      <c r="E68" s="36">
        <f>SUMIFS(СВЦЭМ!$C$33:$C$776,СВЦЭМ!$A$33:$A$776,$A68,СВЦЭМ!$B$33:$B$776,E$47)+'СЕТ СН'!$G$12+СВЦЭМ!$D$10+'СЕТ СН'!$G$6-'СЕТ СН'!$G$22</f>
        <v>1265.8017331800002</v>
      </c>
      <c r="F68" s="36">
        <f>SUMIFS(СВЦЭМ!$C$33:$C$776,СВЦЭМ!$A$33:$A$776,$A68,СВЦЭМ!$B$33:$B$776,F$47)+'СЕТ СН'!$G$12+СВЦЭМ!$D$10+'СЕТ СН'!$G$6-'СЕТ СН'!$G$22</f>
        <v>1250.3520229400001</v>
      </c>
      <c r="G68" s="36">
        <f>SUMIFS(СВЦЭМ!$C$33:$C$776,СВЦЭМ!$A$33:$A$776,$A68,СВЦЭМ!$B$33:$B$776,G$47)+'СЕТ СН'!$G$12+СВЦЭМ!$D$10+'СЕТ СН'!$G$6-'СЕТ СН'!$G$22</f>
        <v>1254.2657786899999</v>
      </c>
      <c r="H68" s="36">
        <f>SUMIFS(СВЦЭМ!$C$33:$C$776,СВЦЭМ!$A$33:$A$776,$A68,СВЦЭМ!$B$33:$B$776,H$47)+'СЕТ СН'!$G$12+СВЦЭМ!$D$10+'СЕТ СН'!$G$6-'СЕТ СН'!$G$22</f>
        <v>1256.66591634</v>
      </c>
      <c r="I68" s="36">
        <f>SUMIFS(СВЦЭМ!$C$33:$C$776,СВЦЭМ!$A$33:$A$776,$A68,СВЦЭМ!$B$33:$B$776,I$47)+'СЕТ СН'!$G$12+СВЦЭМ!$D$10+'СЕТ СН'!$G$6-'СЕТ СН'!$G$22</f>
        <v>1256.1056806199999</v>
      </c>
      <c r="J68" s="36">
        <f>SUMIFS(СВЦЭМ!$C$33:$C$776,СВЦЭМ!$A$33:$A$776,$A68,СВЦЭМ!$B$33:$B$776,J$47)+'СЕТ СН'!$G$12+СВЦЭМ!$D$10+'СЕТ СН'!$G$6-'СЕТ СН'!$G$22</f>
        <v>1236.6414279800001</v>
      </c>
      <c r="K68" s="36">
        <f>SUMIFS(СВЦЭМ!$C$33:$C$776,СВЦЭМ!$A$33:$A$776,$A68,СВЦЭМ!$B$33:$B$776,K$47)+'СЕТ СН'!$G$12+СВЦЭМ!$D$10+'СЕТ СН'!$G$6-'СЕТ СН'!$G$22</f>
        <v>1199.7514309800001</v>
      </c>
      <c r="L68" s="36">
        <f>SUMIFS(СВЦЭМ!$C$33:$C$776,СВЦЭМ!$A$33:$A$776,$A68,СВЦЭМ!$B$33:$B$776,L$47)+'СЕТ СН'!$G$12+СВЦЭМ!$D$10+'СЕТ СН'!$G$6-'СЕТ СН'!$G$22</f>
        <v>1182.0695326499999</v>
      </c>
      <c r="M68" s="36">
        <f>SUMIFS(СВЦЭМ!$C$33:$C$776,СВЦЭМ!$A$33:$A$776,$A68,СВЦЭМ!$B$33:$B$776,M$47)+'СЕТ СН'!$G$12+СВЦЭМ!$D$10+'СЕТ СН'!$G$6-'СЕТ СН'!$G$22</f>
        <v>1172.4609111300001</v>
      </c>
      <c r="N68" s="36">
        <f>SUMIFS(СВЦЭМ!$C$33:$C$776,СВЦЭМ!$A$33:$A$776,$A68,СВЦЭМ!$B$33:$B$776,N$47)+'СЕТ СН'!$G$12+СВЦЭМ!$D$10+'СЕТ СН'!$G$6-'СЕТ СН'!$G$22</f>
        <v>1170.6369878300002</v>
      </c>
      <c r="O68" s="36">
        <f>SUMIFS(СВЦЭМ!$C$33:$C$776,СВЦЭМ!$A$33:$A$776,$A68,СВЦЭМ!$B$33:$B$776,O$47)+'СЕТ СН'!$G$12+СВЦЭМ!$D$10+'СЕТ СН'!$G$6-'СЕТ СН'!$G$22</f>
        <v>1177.75355343</v>
      </c>
      <c r="P68" s="36">
        <f>SUMIFS(СВЦЭМ!$C$33:$C$776,СВЦЭМ!$A$33:$A$776,$A68,СВЦЭМ!$B$33:$B$776,P$47)+'СЕТ СН'!$G$12+СВЦЭМ!$D$10+'СЕТ СН'!$G$6-'СЕТ СН'!$G$22</f>
        <v>1183.3480527199999</v>
      </c>
      <c r="Q68" s="36">
        <f>SUMIFS(СВЦЭМ!$C$33:$C$776,СВЦЭМ!$A$33:$A$776,$A68,СВЦЭМ!$B$33:$B$776,Q$47)+'СЕТ СН'!$G$12+СВЦЭМ!$D$10+'СЕТ СН'!$G$6-'СЕТ СН'!$G$22</f>
        <v>1181.2142100800002</v>
      </c>
      <c r="R68" s="36">
        <f>SUMIFS(СВЦЭМ!$C$33:$C$776,СВЦЭМ!$A$33:$A$776,$A68,СВЦЭМ!$B$33:$B$776,R$47)+'СЕТ СН'!$G$12+СВЦЭМ!$D$10+'СЕТ СН'!$G$6-'СЕТ СН'!$G$22</f>
        <v>1133.6242877200002</v>
      </c>
      <c r="S68" s="36">
        <f>SUMIFS(СВЦЭМ!$C$33:$C$776,СВЦЭМ!$A$33:$A$776,$A68,СВЦЭМ!$B$33:$B$776,S$47)+'СЕТ СН'!$G$12+СВЦЭМ!$D$10+'СЕТ СН'!$G$6-'СЕТ СН'!$G$22</f>
        <v>1103.4336897200001</v>
      </c>
      <c r="T68" s="36">
        <f>SUMIFS(СВЦЭМ!$C$33:$C$776,СВЦЭМ!$A$33:$A$776,$A68,СВЦЭМ!$B$33:$B$776,T$47)+'СЕТ СН'!$G$12+СВЦЭМ!$D$10+'СЕТ СН'!$G$6-'СЕТ СН'!$G$22</f>
        <v>1104.4252820000002</v>
      </c>
      <c r="U68" s="36">
        <f>SUMIFS(СВЦЭМ!$C$33:$C$776,СВЦЭМ!$A$33:$A$776,$A68,СВЦЭМ!$B$33:$B$776,U$47)+'СЕТ СН'!$G$12+СВЦЭМ!$D$10+'СЕТ СН'!$G$6-'СЕТ СН'!$G$22</f>
        <v>1089.4825214500001</v>
      </c>
      <c r="V68" s="36">
        <f>SUMIFS(СВЦЭМ!$C$33:$C$776,СВЦЭМ!$A$33:$A$776,$A68,СВЦЭМ!$B$33:$B$776,V$47)+'СЕТ СН'!$G$12+СВЦЭМ!$D$10+'СЕТ СН'!$G$6-'СЕТ СН'!$G$22</f>
        <v>1078.95513151</v>
      </c>
      <c r="W68" s="36">
        <f>SUMIFS(СВЦЭМ!$C$33:$C$776,СВЦЭМ!$A$33:$A$776,$A68,СВЦЭМ!$B$33:$B$776,W$47)+'СЕТ СН'!$G$12+СВЦЭМ!$D$10+'СЕТ СН'!$G$6-'СЕТ СН'!$G$22</f>
        <v>1091.41067174</v>
      </c>
      <c r="X68" s="36">
        <f>SUMIFS(СВЦЭМ!$C$33:$C$776,СВЦЭМ!$A$33:$A$776,$A68,СВЦЭМ!$B$33:$B$776,X$47)+'СЕТ СН'!$G$12+СВЦЭМ!$D$10+'СЕТ СН'!$G$6-'СЕТ СН'!$G$22</f>
        <v>1107.64846734</v>
      </c>
      <c r="Y68" s="36">
        <f>SUMIFS(СВЦЭМ!$C$33:$C$776,СВЦЭМ!$A$33:$A$776,$A68,СВЦЭМ!$B$33:$B$776,Y$47)+'СЕТ СН'!$G$12+СВЦЭМ!$D$10+'СЕТ СН'!$G$6-'СЕТ СН'!$G$22</f>
        <v>1183.6007858900002</v>
      </c>
    </row>
    <row r="69" spans="1:27" ht="15.75" x14ac:dyDescent="0.2">
      <c r="A69" s="35">
        <f t="shared" si="1"/>
        <v>43668</v>
      </c>
      <c r="B69" s="36">
        <f>SUMIFS(СВЦЭМ!$C$33:$C$776,СВЦЭМ!$A$33:$A$776,$A69,СВЦЭМ!$B$33:$B$776,B$47)+'СЕТ СН'!$G$12+СВЦЭМ!$D$10+'СЕТ СН'!$G$6-'СЕТ СН'!$G$22</f>
        <v>1211.2438356900002</v>
      </c>
      <c r="C69" s="36">
        <f>SUMIFS(СВЦЭМ!$C$33:$C$776,СВЦЭМ!$A$33:$A$776,$A69,СВЦЭМ!$B$33:$B$776,C$47)+'СЕТ СН'!$G$12+СВЦЭМ!$D$10+'СЕТ СН'!$G$6-'СЕТ СН'!$G$22</f>
        <v>1260.7562775400002</v>
      </c>
      <c r="D69" s="36">
        <f>SUMIFS(СВЦЭМ!$C$33:$C$776,СВЦЭМ!$A$33:$A$776,$A69,СВЦЭМ!$B$33:$B$776,D$47)+'СЕТ СН'!$G$12+СВЦЭМ!$D$10+'СЕТ СН'!$G$6-'СЕТ СН'!$G$22</f>
        <v>1287.7376322300001</v>
      </c>
      <c r="E69" s="36">
        <f>SUMIFS(СВЦЭМ!$C$33:$C$776,СВЦЭМ!$A$33:$A$776,$A69,СВЦЭМ!$B$33:$B$776,E$47)+'СЕТ СН'!$G$12+СВЦЭМ!$D$10+'СЕТ СН'!$G$6-'СЕТ СН'!$G$22</f>
        <v>1287.2624764699999</v>
      </c>
      <c r="F69" s="36">
        <f>SUMIFS(СВЦЭМ!$C$33:$C$776,СВЦЭМ!$A$33:$A$776,$A69,СВЦЭМ!$B$33:$B$776,F$47)+'СЕТ СН'!$G$12+СВЦЭМ!$D$10+'СЕТ СН'!$G$6-'СЕТ СН'!$G$22</f>
        <v>1282.8359571300002</v>
      </c>
      <c r="G69" s="36">
        <f>SUMIFS(СВЦЭМ!$C$33:$C$776,СВЦЭМ!$A$33:$A$776,$A69,СВЦЭМ!$B$33:$B$776,G$47)+'СЕТ СН'!$G$12+СВЦЭМ!$D$10+'СЕТ СН'!$G$6-'СЕТ СН'!$G$22</f>
        <v>1268.1591097099999</v>
      </c>
      <c r="H69" s="36">
        <f>SUMIFS(СВЦЭМ!$C$33:$C$776,СВЦЭМ!$A$33:$A$776,$A69,СВЦЭМ!$B$33:$B$776,H$47)+'СЕТ СН'!$G$12+СВЦЭМ!$D$10+'СЕТ СН'!$G$6-'СЕТ СН'!$G$22</f>
        <v>1237.95965273</v>
      </c>
      <c r="I69" s="36">
        <f>SUMIFS(СВЦЭМ!$C$33:$C$776,СВЦЭМ!$A$33:$A$776,$A69,СВЦЭМ!$B$33:$B$776,I$47)+'СЕТ СН'!$G$12+СВЦЭМ!$D$10+'СЕТ СН'!$G$6-'СЕТ СН'!$G$22</f>
        <v>1225.8813976700001</v>
      </c>
      <c r="J69" s="36">
        <f>SUMIFS(СВЦЭМ!$C$33:$C$776,СВЦЭМ!$A$33:$A$776,$A69,СВЦЭМ!$B$33:$B$776,J$47)+'СЕТ СН'!$G$12+СВЦЭМ!$D$10+'СЕТ СН'!$G$6-'СЕТ СН'!$G$22</f>
        <v>1233.82072629</v>
      </c>
      <c r="K69" s="36">
        <f>SUMIFS(СВЦЭМ!$C$33:$C$776,СВЦЭМ!$A$33:$A$776,$A69,СВЦЭМ!$B$33:$B$776,K$47)+'СЕТ СН'!$G$12+СВЦЭМ!$D$10+'СЕТ СН'!$G$6-'СЕТ СН'!$G$22</f>
        <v>1239.1233890400001</v>
      </c>
      <c r="L69" s="36">
        <f>SUMIFS(СВЦЭМ!$C$33:$C$776,СВЦЭМ!$A$33:$A$776,$A69,СВЦЭМ!$B$33:$B$776,L$47)+'СЕТ СН'!$G$12+СВЦЭМ!$D$10+'СЕТ СН'!$G$6-'СЕТ СН'!$G$22</f>
        <v>1238.85801429</v>
      </c>
      <c r="M69" s="36">
        <f>SUMIFS(СВЦЭМ!$C$33:$C$776,СВЦЭМ!$A$33:$A$776,$A69,СВЦЭМ!$B$33:$B$776,M$47)+'СЕТ СН'!$G$12+СВЦЭМ!$D$10+'СЕТ СН'!$G$6-'СЕТ СН'!$G$22</f>
        <v>1231.46258048</v>
      </c>
      <c r="N69" s="36">
        <f>SUMIFS(СВЦЭМ!$C$33:$C$776,СВЦЭМ!$A$33:$A$776,$A69,СВЦЭМ!$B$33:$B$776,N$47)+'СЕТ СН'!$G$12+СВЦЭМ!$D$10+'СЕТ СН'!$G$6-'СЕТ СН'!$G$22</f>
        <v>1219.3350504200002</v>
      </c>
      <c r="O69" s="36">
        <f>SUMIFS(СВЦЭМ!$C$33:$C$776,СВЦЭМ!$A$33:$A$776,$A69,СВЦЭМ!$B$33:$B$776,O$47)+'СЕТ СН'!$G$12+СВЦЭМ!$D$10+'СЕТ СН'!$G$6-'СЕТ СН'!$G$22</f>
        <v>1219.75256775</v>
      </c>
      <c r="P69" s="36">
        <f>SUMIFS(СВЦЭМ!$C$33:$C$776,СВЦЭМ!$A$33:$A$776,$A69,СВЦЭМ!$B$33:$B$776,P$47)+'СЕТ СН'!$G$12+СВЦЭМ!$D$10+'СЕТ СН'!$G$6-'СЕТ СН'!$G$22</f>
        <v>1227.6931126700001</v>
      </c>
      <c r="Q69" s="36">
        <f>SUMIFS(СВЦЭМ!$C$33:$C$776,СВЦЭМ!$A$33:$A$776,$A69,СВЦЭМ!$B$33:$B$776,Q$47)+'СЕТ СН'!$G$12+СВЦЭМ!$D$10+'СЕТ СН'!$G$6-'СЕТ СН'!$G$22</f>
        <v>1235.8422326800001</v>
      </c>
      <c r="R69" s="36">
        <f>SUMIFS(СВЦЭМ!$C$33:$C$776,СВЦЭМ!$A$33:$A$776,$A69,СВЦЭМ!$B$33:$B$776,R$47)+'СЕТ СН'!$G$12+СВЦЭМ!$D$10+'СЕТ СН'!$G$6-'СЕТ СН'!$G$22</f>
        <v>1186.02387791</v>
      </c>
      <c r="S69" s="36">
        <f>SUMIFS(СВЦЭМ!$C$33:$C$776,СВЦЭМ!$A$33:$A$776,$A69,СВЦЭМ!$B$33:$B$776,S$47)+'СЕТ СН'!$G$12+СВЦЭМ!$D$10+'СЕТ СН'!$G$6-'СЕТ СН'!$G$22</f>
        <v>1157.9557630200002</v>
      </c>
      <c r="T69" s="36">
        <f>SUMIFS(СВЦЭМ!$C$33:$C$776,СВЦЭМ!$A$33:$A$776,$A69,СВЦЭМ!$B$33:$B$776,T$47)+'СЕТ СН'!$G$12+СВЦЭМ!$D$10+'СЕТ СН'!$G$6-'СЕТ СН'!$G$22</f>
        <v>1157.8411370399999</v>
      </c>
      <c r="U69" s="36">
        <f>SUMIFS(СВЦЭМ!$C$33:$C$776,СВЦЭМ!$A$33:$A$776,$A69,СВЦЭМ!$B$33:$B$776,U$47)+'СЕТ СН'!$G$12+СВЦЭМ!$D$10+'СЕТ СН'!$G$6-'СЕТ СН'!$G$22</f>
        <v>1156.4077585700002</v>
      </c>
      <c r="V69" s="36">
        <f>SUMIFS(СВЦЭМ!$C$33:$C$776,СВЦЭМ!$A$33:$A$776,$A69,СВЦЭМ!$B$33:$B$776,V$47)+'СЕТ СН'!$G$12+СВЦЭМ!$D$10+'СЕТ СН'!$G$6-'СЕТ СН'!$G$22</f>
        <v>1154.6383627499999</v>
      </c>
      <c r="W69" s="36">
        <f>SUMIFS(СВЦЭМ!$C$33:$C$776,СВЦЭМ!$A$33:$A$776,$A69,СВЦЭМ!$B$33:$B$776,W$47)+'СЕТ СН'!$G$12+СВЦЭМ!$D$10+'СЕТ СН'!$G$6-'СЕТ СН'!$G$22</f>
        <v>1167.4915758100001</v>
      </c>
      <c r="X69" s="36">
        <f>SUMIFS(СВЦЭМ!$C$33:$C$776,СВЦЭМ!$A$33:$A$776,$A69,СВЦЭМ!$B$33:$B$776,X$47)+'СЕТ СН'!$G$12+СВЦЭМ!$D$10+'СЕТ СН'!$G$6-'СЕТ СН'!$G$22</f>
        <v>1193.0298066099999</v>
      </c>
      <c r="Y69" s="36">
        <f>SUMIFS(СВЦЭМ!$C$33:$C$776,СВЦЭМ!$A$33:$A$776,$A69,СВЦЭМ!$B$33:$B$776,Y$47)+'СЕТ СН'!$G$12+СВЦЭМ!$D$10+'СЕТ СН'!$G$6-'СЕТ СН'!$G$22</f>
        <v>1296.03440645</v>
      </c>
    </row>
    <row r="70" spans="1:27" ht="15.75" x14ac:dyDescent="0.2">
      <c r="A70" s="35">
        <f t="shared" si="1"/>
        <v>43669</v>
      </c>
      <c r="B70" s="36">
        <f>SUMIFS(СВЦЭМ!$C$33:$C$776,СВЦЭМ!$A$33:$A$776,$A70,СВЦЭМ!$B$33:$B$776,B$47)+'СЕТ СН'!$G$12+СВЦЭМ!$D$10+'СЕТ СН'!$G$6-'СЕТ СН'!$G$22</f>
        <v>1301.66470781</v>
      </c>
      <c r="C70" s="36">
        <f>SUMIFS(СВЦЭМ!$C$33:$C$776,СВЦЭМ!$A$33:$A$776,$A70,СВЦЭМ!$B$33:$B$776,C$47)+'СЕТ СН'!$G$12+СВЦЭМ!$D$10+'СЕТ СН'!$G$6-'СЕТ СН'!$G$22</f>
        <v>1346.6294082100001</v>
      </c>
      <c r="D70" s="36">
        <f>SUMIFS(СВЦЭМ!$C$33:$C$776,СВЦЭМ!$A$33:$A$776,$A70,СВЦЭМ!$B$33:$B$776,D$47)+'СЕТ СН'!$G$12+СВЦЭМ!$D$10+'СЕТ СН'!$G$6-'СЕТ СН'!$G$22</f>
        <v>1378.2543631400001</v>
      </c>
      <c r="E70" s="36">
        <f>SUMIFS(СВЦЭМ!$C$33:$C$776,СВЦЭМ!$A$33:$A$776,$A70,СВЦЭМ!$B$33:$B$776,E$47)+'СЕТ СН'!$G$12+СВЦЭМ!$D$10+'СЕТ СН'!$G$6-'СЕТ СН'!$G$22</f>
        <v>1390.7323638600001</v>
      </c>
      <c r="F70" s="36">
        <f>SUMIFS(СВЦЭМ!$C$33:$C$776,СВЦЭМ!$A$33:$A$776,$A70,СВЦЭМ!$B$33:$B$776,F$47)+'СЕТ СН'!$G$12+СВЦЭМ!$D$10+'СЕТ СН'!$G$6-'СЕТ СН'!$G$22</f>
        <v>1391.2868128700002</v>
      </c>
      <c r="G70" s="36">
        <f>SUMIFS(СВЦЭМ!$C$33:$C$776,СВЦЭМ!$A$33:$A$776,$A70,СВЦЭМ!$B$33:$B$776,G$47)+'СЕТ СН'!$G$12+СВЦЭМ!$D$10+'СЕТ СН'!$G$6-'СЕТ СН'!$G$22</f>
        <v>1369.8731384500002</v>
      </c>
      <c r="H70" s="36">
        <f>SUMIFS(СВЦЭМ!$C$33:$C$776,СВЦЭМ!$A$33:$A$776,$A70,СВЦЭМ!$B$33:$B$776,H$47)+'СЕТ СН'!$G$12+СВЦЭМ!$D$10+'СЕТ СН'!$G$6-'СЕТ СН'!$G$22</f>
        <v>1335.51410607</v>
      </c>
      <c r="I70" s="36">
        <f>SUMIFS(СВЦЭМ!$C$33:$C$776,СВЦЭМ!$A$33:$A$776,$A70,СВЦЭМ!$B$33:$B$776,I$47)+'СЕТ СН'!$G$12+СВЦЭМ!$D$10+'СЕТ СН'!$G$6-'СЕТ СН'!$G$22</f>
        <v>1290.0880641799999</v>
      </c>
      <c r="J70" s="36">
        <f>SUMIFS(СВЦЭМ!$C$33:$C$776,СВЦЭМ!$A$33:$A$776,$A70,СВЦЭМ!$B$33:$B$776,J$47)+'СЕТ СН'!$G$12+СВЦЭМ!$D$10+'СЕТ СН'!$G$6-'СЕТ СН'!$G$22</f>
        <v>1270.0265711300001</v>
      </c>
      <c r="K70" s="36">
        <f>SUMIFS(СВЦЭМ!$C$33:$C$776,СВЦЭМ!$A$33:$A$776,$A70,СВЦЭМ!$B$33:$B$776,K$47)+'СЕТ СН'!$G$12+СВЦЭМ!$D$10+'СЕТ СН'!$G$6-'СЕТ СН'!$G$22</f>
        <v>1212.8633771100001</v>
      </c>
      <c r="L70" s="36">
        <f>SUMIFS(СВЦЭМ!$C$33:$C$776,СВЦЭМ!$A$33:$A$776,$A70,СВЦЭМ!$B$33:$B$776,L$47)+'СЕТ СН'!$G$12+СВЦЭМ!$D$10+'СЕТ СН'!$G$6-'СЕТ СН'!$G$22</f>
        <v>1219.7618155099999</v>
      </c>
      <c r="M70" s="36">
        <f>SUMIFS(СВЦЭМ!$C$33:$C$776,СВЦЭМ!$A$33:$A$776,$A70,СВЦЭМ!$B$33:$B$776,M$47)+'СЕТ СН'!$G$12+СВЦЭМ!$D$10+'СЕТ СН'!$G$6-'СЕТ СН'!$G$22</f>
        <v>1226.9119314500001</v>
      </c>
      <c r="N70" s="36">
        <f>SUMIFS(СВЦЭМ!$C$33:$C$776,СВЦЭМ!$A$33:$A$776,$A70,СВЦЭМ!$B$33:$B$776,N$47)+'СЕТ СН'!$G$12+СВЦЭМ!$D$10+'СЕТ СН'!$G$6-'СЕТ СН'!$G$22</f>
        <v>1232.35578648</v>
      </c>
      <c r="O70" s="36">
        <f>SUMIFS(СВЦЭМ!$C$33:$C$776,СВЦЭМ!$A$33:$A$776,$A70,СВЦЭМ!$B$33:$B$776,O$47)+'СЕТ СН'!$G$12+СВЦЭМ!$D$10+'СЕТ СН'!$G$6-'СЕТ СН'!$G$22</f>
        <v>1243.4222951100001</v>
      </c>
      <c r="P70" s="36">
        <f>SUMIFS(СВЦЭМ!$C$33:$C$776,СВЦЭМ!$A$33:$A$776,$A70,СВЦЭМ!$B$33:$B$776,P$47)+'СЕТ СН'!$G$12+СВЦЭМ!$D$10+'СЕТ СН'!$G$6-'СЕТ СН'!$G$22</f>
        <v>1245.5917618100002</v>
      </c>
      <c r="Q70" s="36">
        <f>SUMIFS(СВЦЭМ!$C$33:$C$776,СВЦЭМ!$A$33:$A$776,$A70,СВЦЭМ!$B$33:$B$776,Q$47)+'СЕТ СН'!$G$12+СВЦЭМ!$D$10+'СЕТ СН'!$G$6-'СЕТ СН'!$G$22</f>
        <v>1251.1471110699999</v>
      </c>
      <c r="R70" s="36">
        <f>SUMIFS(СВЦЭМ!$C$33:$C$776,СВЦЭМ!$A$33:$A$776,$A70,СВЦЭМ!$B$33:$B$776,R$47)+'СЕТ СН'!$G$12+СВЦЭМ!$D$10+'СЕТ СН'!$G$6-'СЕТ СН'!$G$22</f>
        <v>1199.1774254300001</v>
      </c>
      <c r="S70" s="36">
        <f>SUMIFS(СВЦЭМ!$C$33:$C$776,СВЦЭМ!$A$33:$A$776,$A70,СВЦЭМ!$B$33:$B$776,S$47)+'СЕТ СН'!$G$12+СВЦЭМ!$D$10+'СЕТ СН'!$G$6-'СЕТ СН'!$G$22</f>
        <v>1165.4338390400001</v>
      </c>
      <c r="T70" s="36">
        <f>SUMIFS(СВЦЭМ!$C$33:$C$776,СВЦЭМ!$A$33:$A$776,$A70,СВЦЭМ!$B$33:$B$776,T$47)+'СЕТ СН'!$G$12+СВЦЭМ!$D$10+'СЕТ СН'!$G$6-'СЕТ СН'!$G$22</f>
        <v>1163.4476643100002</v>
      </c>
      <c r="U70" s="36">
        <f>SUMIFS(СВЦЭМ!$C$33:$C$776,СВЦЭМ!$A$33:$A$776,$A70,СВЦЭМ!$B$33:$B$776,U$47)+'СЕТ СН'!$G$12+СВЦЭМ!$D$10+'СЕТ СН'!$G$6-'СЕТ СН'!$G$22</f>
        <v>1164.4072949599999</v>
      </c>
      <c r="V70" s="36">
        <f>SUMIFS(СВЦЭМ!$C$33:$C$776,СВЦЭМ!$A$33:$A$776,$A70,СВЦЭМ!$B$33:$B$776,V$47)+'СЕТ СН'!$G$12+СВЦЭМ!$D$10+'СЕТ СН'!$G$6-'СЕТ СН'!$G$22</f>
        <v>1168.0299511000001</v>
      </c>
      <c r="W70" s="36">
        <f>SUMIFS(СВЦЭМ!$C$33:$C$776,СВЦЭМ!$A$33:$A$776,$A70,СВЦЭМ!$B$33:$B$776,W$47)+'СЕТ СН'!$G$12+СВЦЭМ!$D$10+'СЕТ СН'!$G$6-'СЕТ СН'!$G$22</f>
        <v>1166.0227197700001</v>
      </c>
      <c r="X70" s="36">
        <f>SUMIFS(СВЦЭМ!$C$33:$C$776,СВЦЭМ!$A$33:$A$776,$A70,СВЦЭМ!$B$33:$B$776,X$47)+'СЕТ СН'!$G$12+СВЦЭМ!$D$10+'СЕТ СН'!$G$6-'СЕТ СН'!$G$22</f>
        <v>1165.7557995699999</v>
      </c>
      <c r="Y70" s="36">
        <f>SUMIFS(СВЦЭМ!$C$33:$C$776,СВЦЭМ!$A$33:$A$776,$A70,СВЦЭМ!$B$33:$B$776,Y$47)+'СЕТ СН'!$G$12+СВЦЭМ!$D$10+'СЕТ СН'!$G$6-'СЕТ СН'!$G$22</f>
        <v>1206.03940706</v>
      </c>
    </row>
    <row r="71" spans="1:27" ht="15.75" x14ac:dyDescent="0.2">
      <c r="A71" s="35">
        <f t="shared" si="1"/>
        <v>43670</v>
      </c>
      <c r="B71" s="36">
        <f>SUMIFS(СВЦЭМ!$C$33:$C$776,СВЦЭМ!$A$33:$A$776,$A71,СВЦЭМ!$B$33:$B$776,B$47)+'СЕТ СН'!$G$12+СВЦЭМ!$D$10+'СЕТ СН'!$G$6-'СЕТ СН'!$G$22</f>
        <v>1247.16664848</v>
      </c>
      <c r="C71" s="36">
        <f>SUMIFS(СВЦЭМ!$C$33:$C$776,СВЦЭМ!$A$33:$A$776,$A71,СВЦЭМ!$B$33:$B$776,C$47)+'СЕТ СН'!$G$12+СВЦЭМ!$D$10+'СЕТ СН'!$G$6-'СЕТ СН'!$G$22</f>
        <v>1274.6981677000001</v>
      </c>
      <c r="D71" s="36">
        <f>SUMIFS(СВЦЭМ!$C$33:$C$776,СВЦЭМ!$A$33:$A$776,$A71,СВЦЭМ!$B$33:$B$776,D$47)+'СЕТ СН'!$G$12+СВЦЭМ!$D$10+'СЕТ СН'!$G$6-'СЕТ СН'!$G$22</f>
        <v>1307.3359909300002</v>
      </c>
      <c r="E71" s="36">
        <f>SUMIFS(СВЦЭМ!$C$33:$C$776,СВЦЭМ!$A$33:$A$776,$A71,СВЦЭМ!$B$33:$B$776,E$47)+'СЕТ СН'!$G$12+СВЦЭМ!$D$10+'СЕТ СН'!$G$6-'СЕТ СН'!$G$22</f>
        <v>1323.7470277699999</v>
      </c>
      <c r="F71" s="36">
        <f>SUMIFS(СВЦЭМ!$C$33:$C$776,СВЦЭМ!$A$33:$A$776,$A71,СВЦЭМ!$B$33:$B$776,F$47)+'СЕТ СН'!$G$12+СВЦЭМ!$D$10+'СЕТ СН'!$G$6-'СЕТ СН'!$G$22</f>
        <v>1318.6708281400001</v>
      </c>
      <c r="G71" s="36">
        <f>SUMIFS(СВЦЭМ!$C$33:$C$776,СВЦЭМ!$A$33:$A$776,$A71,СВЦЭМ!$B$33:$B$776,G$47)+'СЕТ СН'!$G$12+СВЦЭМ!$D$10+'СЕТ СН'!$G$6-'СЕТ СН'!$G$22</f>
        <v>1315.4336185000002</v>
      </c>
      <c r="H71" s="36">
        <f>SUMIFS(СВЦЭМ!$C$33:$C$776,СВЦЭМ!$A$33:$A$776,$A71,СВЦЭМ!$B$33:$B$776,H$47)+'СЕТ СН'!$G$12+СВЦЭМ!$D$10+'СЕТ СН'!$G$6-'СЕТ СН'!$G$22</f>
        <v>1289.0721310200001</v>
      </c>
      <c r="I71" s="36">
        <f>SUMIFS(СВЦЭМ!$C$33:$C$776,СВЦЭМ!$A$33:$A$776,$A71,СВЦЭМ!$B$33:$B$776,I$47)+'СЕТ СН'!$G$12+СВЦЭМ!$D$10+'СЕТ СН'!$G$6-'СЕТ СН'!$G$22</f>
        <v>1265.6281485200002</v>
      </c>
      <c r="J71" s="36">
        <f>SUMIFS(СВЦЭМ!$C$33:$C$776,СВЦЭМ!$A$33:$A$776,$A71,СВЦЭМ!$B$33:$B$776,J$47)+'СЕТ СН'!$G$12+СВЦЭМ!$D$10+'СЕТ СН'!$G$6-'СЕТ СН'!$G$22</f>
        <v>1255.1202593800001</v>
      </c>
      <c r="K71" s="36">
        <f>SUMIFS(СВЦЭМ!$C$33:$C$776,СВЦЭМ!$A$33:$A$776,$A71,СВЦЭМ!$B$33:$B$776,K$47)+'СЕТ СН'!$G$12+СВЦЭМ!$D$10+'СЕТ СН'!$G$6-'СЕТ СН'!$G$22</f>
        <v>1255.37595609</v>
      </c>
      <c r="L71" s="36">
        <f>SUMIFS(СВЦЭМ!$C$33:$C$776,СВЦЭМ!$A$33:$A$776,$A71,СВЦЭМ!$B$33:$B$776,L$47)+'СЕТ СН'!$G$12+СВЦЭМ!$D$10+'СЕТ СН'!$G$6-'СЕТ СН'!$G$22</f>
        <v>1260.2984494100001</v>
      </c>
      <c r="M71" s="36">
        <f>SUMIFS(СВЦЭМ!$C$33:$C$776,СВЦЭМ!$A$33:$A$776,$A71,СВЦЭМ!$B$33:$B$776,M$47)+'СЕТ СН'!$G$12+СВЦЭМ!$D$10+'СЕТ СН'!$G$6-'СЕТ СН'!$G$22</f>
        <v>1272.1292372500002</v>
      </c>
      <c r="N71" s="36">
        <f>SUMIFS(СВЦЭМ!$C$33:$C$776,СВЦЭМ!$A$33:$A$776,$A71,СВЦЭМ!$B$33:$B$776,N$47)+'СЕТ СН'!$G$12+СВЦЭМ!$D$10+'СЕТ СН'!$G$6-'СЕТ СН'!$G$22</f>
        <v>1270.1012730300001</v>
      </c>
      <c r="O71" s="36">
        <f>SUMIFS(СВЦЭМ!$C$33:$C$776,СВЦЭМ!$A$33:$A$776,$A71,СВЦЭМ!$B$33:$B$776,O$47)+'СЕТ СН'!$G$12+СВЦЭМ!$D$10+'СЕТ СН'!$G$6-'СЕТ СН'!$G$22</f>
        <v>1276.2657676399999</v>
      </c>
      <c r="P71" s="36">
        <f>SUMIFS(СВЦЭМ!$C$33:$C$776,СВЦЭМ!$A$33:$A$776,$A71,СВЦЭМ!$B$33:$B$776,P$47)+'СЕТ СН'!$G$12+СВЦЭМ!$D$10+'СЕТ СН'!$G$6-'СЕТ СН'!$G$22</f>
        <v>1278.6097887200001</v>
      </c>
      <c r="Q71" s="36">
        <f>SUMIFS(СВЦЭМ!$C$33:$C$776,СВЦЭМ!$A$33:$A$776,$A71,СВЦЭМ!$B$33:$B$776,Q$47)+'СЕТ СН'!$G$12+СВЦЭМ!$D$10+'СЕТ СН'!$G$6-'СЕТ СН'!$G$22</f>
        <v>1286.3742517000001</v>
      </c>
      <c r="R71" s="36">
        <f>SUMIFS(СВЦЭМ!$C$33:$C$776,СВЦЭМ!$A$33:$A$776,$A71,СВЦЭМ!$B$33:$B$776,R$47)+'СЕТ СН'!$G$12+СВЦЭМ!$D$10+'СЕТ СН'!$G$6-'СЕТ СН'!$G$22</f>
        <v>1223.75289021</v>
      </c>
      <c r="S71" s="36">
        <f>SUMIFS(СВЦЭМ!$C$33:$C$776,СВЦЭМ!$A$33:$A$776,$A71,СВЦЭМ!$B$33:$B$776,S$47)+'СЕТ СН'!$G$12+СВЦЭМ!$D$10+'СЕТ СН'!$G$6-'СЕТ СН'!$G$22</f>
        <v>1209.3061354000001</v>
      </c>
      <c r="T71" s="36">
        <f>SUMIFS(СВЦЭМ!$C$33:$C$776,СВЦЭМ!$A$33:$A$776,$A71,СВЦЭМ!$B$33:$B$776,T$47)+'СЕТ СН'!$G$12+СВЦЭМ!$D$10+'СЕТ СН'!$G$6-'СЕТ СН'!$G$22</f>
        <v>1215.4430040699999</v>
      </c>
      <c r="U71" s="36">
        <f>SUMIFS(СВЦЭМ!$C$33:$C$776,СВЦЭМ!$A$33:$A$776,$A71,СВЦЭМ!$B$33:$B$776,U$47)+'СЕТ СН'!$G$12+СВЦЭМ!$D$10+'СЕТ СН'!$G$6-'СЕТ СН'!$G$22</f>
        <v>1200.4504795900002</v>
      </c>
      <c r="V71" s="36">
        <f>SUMIFS(СВЦЭМ!$C$33:$C$776,СВЦЭМ!$A$33:$A$776,$A71,СВЦЭМ!$B$33:$B$776,V$47)+'СЕТ СН'!$G$12+СВЦЭМ!$D$10+'СЕТ СН'!$G$6-'СЕТ СН'!$G$22</f>
        <v>1209.06381405</v>
      </c>
      <c r="W71" s="36">
        <f>SUMIFS(СВЦЭМ!$C$33:$C$776,СВЦЭМ!$A$33:$A$776,$A71,СВЦЭМ!$B$33:$B$776,W$47)+'СЕТ СН'!$G$12+СВЦЭМ!$D$10+'СЕТ СН'!$G$6-'СЕТ СН'!$G$22</f>
        <v>1217.3173524700001</v>
      </c>
      <c r="X71" s="36">
        <f>SUMIFS(СВЦЭМ!$C$33:$C$776,СВЦЭМ!$A$33:$A$776,$A71,СВЦЭМ!$B$33:$B$776,X$47)+'СЕТ СН'!$G$12+СВЦЭМ!$D$10+'СЕТ СН'!$G$6-'СЕТ СН'!$G$22</f>
        <v>1201.6109384599999</v>
      </c>
      <c r="Y71" s="36">
        <f>SUMIFS(СВЦЭМ!$C$33:$C$776,СВЦЭМ!$A$33:$A$776,$A71,СВЦЭМ!$B$33:$B$776,Y$47)+'СЕТ СН'!$G$12+СВЦЭМ!$D$10+'СЕТ СН'!$G$6-'СЕТ СН'!$G$22</f>
        <v>1243.61816684</v>
      </c>
    </row>
    <row r="72" spans="1:27" ht="15.75" x14ac:dyDescent="0.2">
      <c r="A72" s="35">
        <f t="shared" si="1"/>
        <v>43671</v>
      </c>
      <c r="B72" s="36">
        <f>SUMIFS(СВЦЭМ!$C$33:$C$776,СВЦЭМ!$A$33:$A$776,$A72,СВЦЭМ!$B$33:$B$776,B$47)+'СЕТ СН'!$G$12+СВЦЭМ!$D$10+'СЕТ СН'!$G$6-'СЕТ СН'!$G$22</f>
        <v>1315.6420874099999</v>
      </c>
      <c r="C72" s="36">
        <f>SUMIFS(СВЦЭМ!$C$33:$C$776,СВЦЭМ!$A$33:$A$776,$A72,СВЦЭМ!$B$33:$B$776,C$47)+'СЕТ СН'!$G$12+СВЦЭМ!$D$10+'СЕТ СН'!$G$6-'СЕТ СН'!$G$22</f>
        <v>1338.2542073200002</v>
      </c>
      <c r="D72" s="36">
        <f>SUMIFS(СВЦЭМ!$C$33:$C$776,СВЦЭМ!$A$33:$A$776,$A72,СВЦЭМ!$B$33:$B$776,D$47)+'СЕТ СН'!$G$12+СВЦЭМ!$D$10+'СЕТ СН'!$G$6-'СЕТ СН'!$G$22</f>
        <v>1311.0847277</v>
      </c>
      <c r="E72" s="36">
        <f>SUMIFS(СВЦЭМ!$C$33:$C$776,СВЦЭМ!$A$33:$A$776,$A72,СВЦЭМ!$B$33:$B$776,E$47)+'СЕТ СН'!$G$12+СВЦЭМ!$D$10+'СЕТ СН'!$G$6-'СЕТ СН'!$G$22</f>
        <v>1312.58784083</v>
      </c>
      <c r="F72" s="36">
        <f>SUMIFS(СВЦЭМ!$C$33:$C$776,СВЦЭМ!$A$33:$A$776,$A72,СВЦЭМ!$B$33:$B$776,F$47)+'СЕТ СН'!$G$12+СВЦЭМ!$D$10+'СЕТ СН'!$G$6-'СЕТ СН'!$G$22</f>
        <v>1294.7107380100001</v>
      </c>
      <c r="G72" s="36">
        <f>SUMIFS(СВЦЭМ!$C$33:$C$776,СВЦЭМ!$A$33:$A$776,$A72,СВЦЭМ!$B$33:$B$776,G$47)+'СЕТ СН'!$G$12+СВЦЭМ!$D$10+'СЕТ СН'!$G$6-'СЕТ СН'!$G$22</f>
        <v>1306.6136249800002</v>
      </c>
      <c r="H72" s="36">
        <f>SUMIFS(СВЦЭМ!$C$33:$C$776,СВЦЭМ!$A$33:$A$776,$A72,СВЦЭМ!$B$33:$B$776,H$47)+'СЕТ СН'!$G$12+СВЦЭМ!$D$10+'СЕТ СН'!$G$6-'СЕТ СН'!$G$22</f>
        <v>1329.6028770400001</v>
      </c>
      <c r="I72" s="36">
        <f>SUMIFS(СВЦЭМ!$C$33:$C$776,СВЦЭМ!$A$33:$A$776,$A72,СВЦЭМ!$B$33:$B$776,I$47)+'СЕТ СН'!$G$12+СВЦЭМ!$D$10+'СЕТ СН'!$G$6-'СЕТ СН'!$G$22</f>
        <v>1371.9323920300001</v>
      </c>
      <c r="J72" s="36">
        <f>SUMIFS(СВЦЭМ!$C$33:$C$776,СВЦЭМ!$A$33:$A$776,$A72,СВЦЭМ!$B$33:$B$776,J$47)+'СЕТ СН'!$G$12+СВЦЭМ!$D$10+'СЕТ СН'!$G$6-'СЕТ СН'!$G$22</f>
        <v>1384.7458798900002</v>
      </c>
      <c r="K72" s="36">
        <f>SUMIFS(СВЦЭМ!$C$33:$C$776,СВЦЭМ!$A$33:$A$776,$A72,СВЦЭМ!$B$33:$B$776,K$47)+'СЕТ СН'!$G$12+СВЦЭМ!$D$10+'СЕТ СН'!$G$6-'СЕТ СН'!$G$22</f>
        <v>1361.12473516</v>
      </c>
      <c r="L72" s="36">
        <f>SUMIFS(СВЦЭМ!$C$33:$C$776,СВЦЭМ!$A$33:$A$776,$A72,СВЦЭМ!$B$33:$B$776,L$47)+'СЕТ СН'!$G$12+СВЦЭМ!$D$10+'СЕТ СН'!$G$6-'СЕТ СН'!$G$22</f>
        <v>1350.88513721</v>
      </c>
      <c r="M72" s="36">
        <f>SUMIFS(СВЦЭМ!$C$33:$C$776,СВЦЭМ!$A$33:$A$776,$A72,СВЦЭМ!$B$33:$B$776,M$47)+'СЕТ СН'!$G$12+СВЦЭМ!$D$10+'СЕТ СН'!$G$6-'СЕТ СН'!$G$22</f>
        <v>1344.7506027300001</v>
      </c>
      <c r="N72" s="36">
        <f>SUMIFS(СВЦЭМ!$C$33:$C$776,СВЦЭМ!$A$33:$A$776,$A72,СВЦЭМ!$B$33:$B$776,N$47)+'СЕТ СН'!$G$12+СВЦЭМ!$D$10+'СЕТ СН'!$G$6-'СЕТ СН'!$G$22</f>
        <v>1344.8838385200002</v>
      </c>
      <c r="O72" s="36">
        <f>SUMIFS(СВЦЭМ!$C$33:$C$776,СВЦЭМ!$A$33:$A$776,$A72,СВЦЭМ!$B$33:$B$776,O$47)+'СЕТ СН'!$G$12+СВЦЭМ!$D$10+'СЕТ СН'!$G$6-'СЕТ СН'!$G$22</f>
        <v>1342.04801709</v>
      </c>
      <c r="P72" s="36">
        <f>SUMIFS(СВЦЭМ!$C$33:$C$776,СВЦЭМ!$A$33:$A$776,$A72,СВЦЭМ!$B$33:$B$776,P$47)+'СЕТ СН'!$G$12+СВЦЭМ!$D$10+'СЕТ СН'!$G$6-'СЕТ СН'!$G$22</f>
        <v>1346.64504835</v>
      </c>
      <c r="Q72" s="36">
        <f>SUMIFS(СВЦЭМ!$C$33:$C$776,СВЦЭМ!$A$33:$A$776,$A72,СВЦЭМ!$B$33:$B$776,Q$47)+'СЕТ СН'!$G$12+СВЦЭМ!$D$10+'СЕТ СН'!$G$6-'СЕТ СН'!$G$22</f>
        <v>1360.2611963500001</v>
      </c>
      <c r="R72" s="36">
        <f>SUMIFS(СВЦЭМ!$C$33:$C$776,СВЦЭМ!$A$33:$A$776,$A72,СВЦЭМ!$B$33:$B$776,R$47)+'СЕТ СН'!$G$12+СВЦЭМ!$D$10+'СЕТ СН'!$G$6-'СЕТ СН'!$G$22</f>
        <v>1306.3376657000001</v>
      </c>
      <c r="S72" s="36">
        <f>SUMIFS(СВЦЭМ!$C$33:$C$776,СВЦЭМ!$A$33:$A$776,$A72,СВЦЭМ!$B$33:$B$776,S$47)+'СЕТ СН'!$G$12+СВЦЭМ!$D$10+'СЕТ СН'!$G$6-'СЕТ СН'!$G$22</f>
        <v>1279.2294415000001</v>
      </c>
      <c r="T72" s="36">
        <f>SUMIFS(СВЦЭМ!$C$33:$C$776,СВЦЭМ!$A$33:$A$776,$A72,СВЦЭМ!$B$33:$B$776,T$47)+'СЕТ СН'!$G$12+СВЦЭМ!$D$10+'СЕТ СН'!$G$6-'СЕТ СН'!$G$22</f>
        <v>1275.9893394600001</v>
      </c>
      <c r="U72" s="36">
        <f>SUMIFS(СВЦЭМ!$C$33:$C$776,СВЦЭМ!$A$33:$A$776,$A72,СВЦЭМ!$B$33:$B$776,U$47)+'СЕТ СН'!$G$12+СВЦЭМ!$D$10+'СЕТ СН'!$G$6-'СЕТ СН'!$G$22</f>
        <v>1265.31991728</v>
      </c>
      <c r="V72" s="36">
        <f>SUMIFS(СВЦЭМ!$C$33:$C$776,СВЦЭМ!$A$33:$A$776,$A72,СВЦЭМ!$B$33:$B$776,V$47)+'СЕТ СН'!$G$12+СВЦЭМ!$D$10+'СЕТ СН'!$G$6-'СЕТ СН'!$G$22</f>
        <v>1264.5213581600001</v>
      </c>
      <c r="W72" s="36">
        <f>SUMIFS(СВЦЭМ!$C$33:$C$776,СВЦЭМ!$A$33:$A$776,$A72,СВЦЭМ!$B$33:$B$776,W$47)+'СЕТ СН'!$G$12+СВЦЭМ!$D$10+'СЕТ СН'!$G$6-'СЕТ СН'!$G$22</f>
        <v>1253.6415272200002</v>
      </c>
      <c r="X72" s="36">
        <f>SUMIFS(СВЦЭМ!$C$33:$C$776,СВЦЭМ!$A$33:$A$776,$A72,СВЦЭМ!$B$33:$B$776,X$47)+'СЕТ СН'!$G$12+СВЦЭМ!$D$10+'СЕТ СН'!$G$6-'СЕТ СН'!$G$22</f>
        <v>1252.31772417</v>
      </c>
      <c r="Y72" s="36">
        <f>SUMIFS(СВЦЭМ!$C$33:$C$776,СВЦЭМ!$A$33:$A$776,$A72,СВЦЭМ!$B$33:$B$776,Y$47)+'СЕТ СН'!$G$12+СВЦЭМ!$D$10+'СЕТ СН'!$G$6-'СЕТ СН'!$G$22</f>
        <v>1289.8085060100002</v>
      </c>
    </row>
    <row r="73" spans="1:27" ht="15.75" x14ac:dyDescent="0.2">
      <c r="A73" s="35">
        <f t="shared" si="1"/>
        <v>43672</v>
      </c>
      <c r="B73" s="36">
        <f>SUMIFS(СВЦЭМ!$C$33:$C$776,СВЦЭМ!$A$33:$A$776,$A73,СВЦЭМ!$B$33:$B$776,B$47)+'СЕТ СН'!$G$12+СВЦЭМ!$D$10+'СЕТ СН'!$G$6-'СЕТ СН'!$G$22</f>
        <v>1326.75514279</v>
      </c>
      <c r="C73" s="36">
        <f>SUMIFS(СВЦЭМ!$C$33:$C$776,СВЦЭМ!$A$33:$A$776,$A73,СВЦЭМ!$B$33:$B$776,C$47)+'СЕТ СН'!$G$12+СВЦЭМ!$D$10+'СЕТ СН'!$G$6-'СЕТ СН'!$G$22</f>
        <v>1358.08129044</v>
      </c>
      <c r="D73" s="36">
        <f>SUMIFS(СВЦЭМ!$C$33:$C$776,СВЦЭМ!$A$33:$A$776,$A73,СВЦЭМ!$B$33:$B$776,D$47)+'СЕТ СН'!$G$12+СВЦЭМ!$D$10+'СЕТ СН'!$G$6-'СЕТ СН'!$G$22</f>
        <v>1390.0445455600002</v>
      </c>
      <c r="E73" s="36">
        <f>SUMIFS(СВЦЭМ!$C$33:$C$776,СВЦЭМ!$A$33:$A$776,$A73,СВЦЭМ!$B$33:$B$776,E$47)+'СЕТ СН'!$G$12+СВЦЭМ!$D$10+'СЕТ СН'!$G$6-'СЕТ СН'!$G$22</f>
        <v>1397.03824667</v>
      </c>
      <c r="F73" s="36">
        <f>SUMIFS(СВЦЭМ!$C$33:$C$776,СВЦЭМ!$A$33:$A$776,$A73,СВЦЭМ!$B$33:$B$776,F$47)+'СЕТ СН'!$G$12+СВЦЭМ!$D$10+'СЕТ СН'!$G$6-'СЕТ СН'!$G$22</f>
        <v>1398.4951785500002</v>
      </c>
      <c r="G73" s="36">
        <f>SUMIFS(СВЦЭМ!$C$33:$C$776,СВЦЭМ!$A$33:$A$776,$A73,СВЦЭМ!$B$33:$B$776,G$47)+'СЕТ СН'!$G$12+СВЦЭМ!$D$10+'СЕТ СН'!$G$6-'СЕТ СН'!$G$22</f>
        <v>1391.9037130199999</v>
      </c>
      <c r="H73" s="36">
        <f>SUMIFS(СВЦЭМ!$C$33:$C$776,СВЦЭМ!$A$33:$A$776,$A73,СВЦЭМ!$B$33:$B$776,H$47)+'СЕТ СН'!$G$12+СВЦЭМ!$D$10+'СЕТ СН'!$G$6-'СЕТ СН'!$G$22</f>
        <v>1327.01184969</v>
      </c>
      <c r="I73" s="36">
        <f>SUMIFS(СВЦЭМ!$C$33:$C$776,СВЦЭМ!$A$33:$A$776,$A73,СВЦЭМ!$B$33:$B$776,I$47)+'СЕТ СН'!$G$12+СВЦЭМ!$D$10+'СЕТ СН'!$G$6-'СЕТ СН'!$G$22</f>
        <v>1304.0863898900002</v>
      </c>
      <c r="J73" s="36">
        <f>SUMIFS(СВЦЭМ!$C$33:$C$776,СВЦЭМ!$A$33:$A$776,$A73,СВЦЭМ!$B$33:$B$776,J$47)+'СЕТ СН'!$G$12+СВЦЭМ!$D$10+'СЕТ СН'!$G$6-'СЕТ СН'!$G$22</f>
        <v>1271.0916463900001</v>
      </c>
      <c r="K73" s="36">
        <f>SUMIFS(СВЦЭМ!$C$33:$C$776,СВЦЭМ!$A$33:$A$776,$A73,СВЦЭМ!$B$33:$B$776,K$47)+'СЕТ СН'!$G$12+СВЦЭМ!$D$10+'СЕТ СН'!$G$6-'СЕТ СН'!$G$22</f>
        <v>1253.6801636300002</v>
      </c>
      <c r="L73" s="36">
        <f>SUMIFS(СВЦЭМ!$C$33:$C$776,СВЦЭМ!$A$33:$A$776,$A73,СВЦЭМ!$B$33:$B$776,L$47)+'СЕТ СН'!$G$12+СВЦЭМ!$D$10+'СЕТ СН'!$G$6-'СЕТ СН'!$G$22</f>
        <v>1257.9425450100002</v>
      </c>
      <c r="M73" s="36">
        <f>SUMIFS(СВЦЭМ!$C$33:$C$776,СВЦЭМ!$A$33:$A$776,$A73,СВЦЭМ!$B$33:$B$776,M$47)+'СЕТ СН'!$G$12+СВЦЭМ!$D$10+'СЕТ СН'!$G$6-'СЕТ СН'!$G$22</f>
        <v>1256.4497262200002</v>
      </c>
      <c r="N73" s="36">
        <f>SUMIFS(СВЦЭМ!$C$33:$C$776,СВЦЭМ!$A$33:$A$776,$A73,СВЦЭМ!$B$33:$B$776,N$47)+'СЕТ СН'!$G$12+СВЦЭМ!$D$10+'СЕТ СН'!$G$6-'СЕТ СН'!$G$22</f>
        <v>1259.3457971600001</v>
      </c>
      <c r="O73" s="36">
        <f>SUMIFS(СВЦЭМ!$C$33:$C$776,СВЦЭМ!$A$33:$A$776,$A73,СВЦЭМ!$B$33:$B$776,O$47)+'СЕТ СН'!$G$12+СВЦЭМ!$D$10+'СЕТ СН'!$G$6-'СЕТ СН'!$G$22</f>
        <v>1258.9115868900001</v>
      </c>
      <c r="P73" s="36">
        <f>SUMIFS(СВЦЭМ!$C$33:$C$776,СВЦЭМ!$A$33:$A$776,$A73,СВЦЭМ!$B$33:$B$776,P$47)+'СЕТ СН'!$G$12+СВЦЭМ!$D$10+'СЕТ СН'!$G$6-'СЕТ СН'!$G$22</f>
        <v>1260.9202029</v>
      </c>
      <c r="Q73" s="36">
        <f>SUMIFS(СВЦЭМ!$C$33:$C$776,СВЦЭМ!$A$33:$A$776,$A73,СВЦЭМ!$B$33:$B$776,Q$47)+'СЕТ СН'!$G$12+СВЦЭМ!$D$10+'СЕТ СН'!$G$6-'СЕТ СН'!$G$22</f>
        <v>1264.3841424000002</v>
      </c>
      <c r="R73" s="36">
        <f>SUMIFS(СВЦЭМ!$C$33:$C$776,СВЦЭМ!$A$33:$A$776,$A73,СВЦЭМ!$B$33:$B$776,R$47)+'СЕТ СН'!$G$12+СВЦЭМ!$D$10+'СЕТ СН'!$G$6-'СЕТ СН'!$G$22</f>
        <v>1216.97000222</v>
      </c>
      <c r="S73" s="36">
        <f>SUMIFS(СВЦЭМ!$C$33:$C$776,СВЦЭМ!$A$33:$A$776,$A73,СВЦЭМ!$B$33:$B$776,S$47)+'СЕТ СН'!$G$12+СВЦЭМ!$D$10+'СЕТ СН'!$G$6-'СЕТ СН'!$G$22</f>
        <v>1176.6205209300001</v>
      </c>
      <c r="T73" s="36">
        <f>SUMIFS(СВЦЭМ!$C$33:$C$776,СВЦЭМ!$A$33:$A$776,$A73,СВЦЭМ!$B$33:$B$776,T$47)+'СЕТ СН'!$G$12+СВЦЭМ!$D$10+'СЕТ СН'!$G$6-'СЕТ СН'!$G$22</f>
        <v>1174.8561802600002</v>
      </c>
      <c r="U73" s="36">
        <f>SUMIFS(СВЦЭМ!$C$33:$C$776,СВЦЭМ!$A$33:$A$776,$A73,СВЦЭМ!$B$33:$B$776,U$47)+'СЕТ СН'!$G$12+СВЦЭМ!$D$10+'СЕТ СН'!$G$6-'СЕТ СН'!$G$22</f>
        <v>1173.6045476900001</v>
      </c>
      <c r="V73" s="36">
        <f>SUMIFS(СВЦЭМ!$C$33:$C$776,СВЦЭМ!$A$33:$A$776,$A73,СВЦЭМ!$B$33:$B$776,V$47)+'СЕТ СН'!$G$12+СВЦЭМ!$D$10+'СЕТ СН'!$G$6-'СЕТ СН'!$G$22</f>
        <v>1170.7655786099999</v>
      </c>
      <c r="W73" s="36">
        <f>SUMIFS(СВЦЭМ!$C$33:$C$776,СВЦЭМ!$A$33:$A$776,$A73,СВЦЭМ!$B$33:$B$776,W$47)+'СЕТ СН'!$G$12+СВЦЭМ!$D$10+'СЕТ СН'!$G$6-'СЕТ СН'!$G$22</f>
        <v>1159.8132555699999</v>
      </c>
      <c r="X73" s="36">
        <f>SUMIFS(СВЦЭМ!$C$33:$C$776,СВЦЭМ!$A$33:$A$776,$A73,СВЦЭМ!$B$33:$B$776,X$47)+'СЕТ СН'!$G$12+СВЦЭМ!$D$10+'СЕТ СН'!$G$6-'СЕТ СН'!$G$22</f>
        <v>1176.3161249300001</v>
      </c>
      <c r="Y73" s="36">
        <f>SUMIFS(СВЦЭМ!$C$33:$C$776,СВЦЭМ!$A$33:$A$776,$A73,СВЦЭМ!$B$33:$B$776,Y$47)+'СЕТ СН'!$G$12+СВЦЭМ!$D$10+'СЕТ СН'!$G$6-'СЕТ СН'!$G$22</f>
        <v>1204.8409925000001</v>
      </c>
    </row>
    <row r="74" spans="1:27" ht="15.75" x14ac:dyDescent="0.2">
      <c r="A74" s="35">
        <f t="shared" si="1"/>
        <v>43673</v>
      </c>
      <c r="B74" s="36">
        <f>SUMIFS(СВЦЭМ!$C$33:$C$776,СВЦЭМ!$A$33:$A$776,$A74,СВЦЭМ!$B$33:$B$776,B$47)+'СЕТ СН'!$G$12+СВЦЭМ!$D$10+'СЕТ СН'!$G$6-'СЕТ СН'!$G$22</f>
        <v>1175.5180150599999</v>
      </c>
      <c r="C74" s="36">
        <f>SUMIFS(СВЦЭМ!$C$33:$C$776,СВЦЭМ!$A$33:$A$776,$A74,СВЦЭМ!$B$33:$B$776,C$47)+'СЕТ СН'!$G$12+СВЦЭМ!$D$10+'СЕТ СН'!$G$6-'СЕТ СН'!$G$22</f>
        <v>1200.0442002499999</v>
      </c>
      <c r="D74" s="36">
        <f>SUMIFS(СВЦЭМ!$C$33:$C$776,СВЦЭМ!$A$33:$A$776,$A74,СВЦЭМ!$B$33:$B$776,D$47)+'СЕТ СН'!$G$12+СВЦЭМ!$D$10+'СЕТ СН'!$G$6-'СЕТ СН'!$G$22</f>
        <v>1211.9853090700001</v>
      </c>
      <c r="E74" s="36">
        <f>SUMIFS(СВЦЭМ!$C$33:$C$776,СВЦЭМ!$A$33:$A$776,$A74,СВЦЭМ!$B$33:$B$776,E$47)+'СЕТ СН'!$G$12+СВЦЭМ!$D$10+'СЕТ СН'!$G$6-'СЕТ СН'!$G$22</f>
        <v>1217.60100177</v>
      </c>
      <c r="F74" s="36">
        <f>SUMIFS(СВЦЭМ!$C$33:$C$776,СВЦЭМ!$A$33:$A$776,$A74,СВЦЭМ!$B$33:$B$776,F$47)+'СЕТ СН'!$G$12+СВЦЭМ!$D$10+'СЕТ СН'!$G$6-'СЕТ СН'!$G$22</f>
        <v>1223.48918815</v>
      </c>
      <c r="G74" s="36">
        <f>SUMIFS(СВЦЭМ!$C$33:$C$776,СВЦЭМ!$A$33:$A$776,$A74,СВЦЭМ!$B$33:$B$776,G$47)+'СЕТ СН'!$G$12+СВЦЭМ!$D$10+'СЕТ СН'!$G$6-'СЕТ СН'!$G$22</f>
        <v>1259.2033758299999</v>
      </c>
      <c r="H74" s="36">
        <f>SUMIFS(СВЦЭМ!$C$33:$C$776,СВЦЭМ!$A$33:$A$776,$A74,СВЦЭМ!$B$33:$B$776,H$47)+'СЕТ СН'!$G$12+СВЦЭМ!$D$10+'СЕТ СН'!$G$6-'СЕТ СН'!$G$22</f>
        <v>1284.6000911900001</v>
      </c>
      <c r="I74" s="36">
        <f>SUMIFS(СВЦЭМ!$C$33:$C$776,СВЦЭМ!$A$33:$A$776,$A74,СВЦЭМ!$B$33:$B$776,I$47)+'СЕТ СН'!$G$12+СВЦЭМ!$D$10+'СЕТ СН'!$G$6-'СЕТ СН'!$G$22</f>
        <v>1268.44351069</v>
      </c>
      <c r="J74" s="36">
        <f>SUMIFS(СВЦЭМ!$C$33:$C$776,СВЦЭМ!$A$33:$A$776,$A74,СВЦЭМ!$B$33:$B$776,J$47)+'СЕТ СН'!$G$12+СВЦЭМ!$D$10+'СЕТ СН'!$G$6-'СЕТ СН'!$G$22</f>
        <v>1272.6552016099999</v>
      </c>
      <c r="K74" s="36">
        <f>SUMIFS(СВЦЭМ!$C$33:$C$776,СВЦЭМ!$A$33:$A$776,$A74,СВЦЭМ!$B$33:$B$776,K$47)+'СЕТ СН'!$G$12+СВЦЭМ!$D$10+'СЕТ СН'!$G$6-'СЕТ СН'!$G$22</f>
        <v>1239.1224337799999</v>
      </c>
      <c r="L74" s="36">
        <f>SUMIFS(СВЦЭМ!$C$33:$C$776,СВЦЭМ!$A$33:$A$776,$A74,СВЦЭМ!$B$33:$B$776,L$47)+'СЕТ СН'!$G$12+СВЦЭМ!$D$10+'СЕТ СН'!$G$6-'СЕТ СН'!$G$22</f>
        <v>1247.3285298700002</v>
      </c>
      <c r="M74" s="36">
        <f>SUMIFS(СВЦЭМ!$C$33:$C$776,СВЦЭМ!$A$33:$A$776,$A74,СВЦЭМ!$B$33:$B$776,M$47)+'СЕТ СН'!$G$12+СВЦЭМ!$D$10+'СЕТ СН'!$G$6-'СЕТ СН'!$G$22</f>
        <v>1242.2151875500001</v>
      </c>
      <c r="N74" s="36">
        <f>SUMIFS(СВЦЭМ!$C$33:$C$776,СВЦЭМ!$A$33:$A$776,$A74,СВЦЭМ!$B$33:$B$776,N$47)+'СЕТ СН'!$G$12+СВЦЭМ!$D$10+'СЕТ СН'!$G$6-'СЕТ СН'!$G$22</f>
        <v>1232.0031619700001</v>
      </c>
      <c r="O74" s="36">
        <f>SUMIFS(СВЦЭМ!$C$33:$C$776,СВЦЭМ!$A$33:$A$776,$A74,СВЦЭМ!$B$33:$B$776,O$47)+'СЕТ СН'!$G$12+СВЦЭМ!$D$10+'СЕТ СН'!$G$6-'СЕТ СН'!$G$22</f>
        <v>1234.6346955900001</v>
      </c>
      <c r="P74" s="36">
        <f>SUMIFS(СВЦЭМ!$C$33:$C$776,СВЦЭМ!$A$33:$A$776,$A74,СВЦЭМ!$B$33:$B$776,P$47)+'СЕТ СН'!$G$12+СВЦЭМ!$D$10+'СЕТ СН'!$G$6-'СЕТ СН'!$G$22</f>
        <v>1237.1683760800001</v>
      </c>
      <c r="Q74" s="36">
        <f>SUMIFS(СВЦЭМ!$C$33:$C$776,СВЦЭМ!$A$33:$A$776,$A74,СВЦЭМ!$B$33:$B$776,Q$47)+'СЕТ СН'!$G$12+СВЦЭМ!$D$10+'СЕТ СН'!$G$6-'СЕТ СН'!$G$22</f>
        <v>1230.91064796</v>
      </c>
      <c r="R74" s="36">
        <f>SUMIFS(СВЦЭМ!$C$33:$C$776,СВЦЭМ!$A$33:$A$776,$A74,СВЦЭМ!$B$33:$B$776,R$47)+'СЕТ СН'!$G$12+СВЦЭМ!$D$10+'СЕТ СН'!$G$6-'СЕТ СН'!$G$22</f>
        <v>1196.5914837600001</v>
      </c>
      <c r="S74" s="36">
        <f>SUMIFS(СВЦЭМ!$C$33:$C$776,СВЦЭМ!$A$33:$A$776,$A74,СВЦЭМ!$B$33:$B$776,S$47)+'СЕТ СН'!$G$12+СВЦЭМ!$D$10+'СЕТ СН'!$G$6-'СЕТ СН'!$G$22</f>
        <v>1182.24369127</v>
      </c>
      <c r="T74" s="36">
        <f>SUMIFS(СВЦЭМ!$C$33:$C$776,СВЦЭМ!$A$33:$A$776,$A74,СВЦЭМ!$B$33:$B$776,T$47)+'СЕТ СН'!$G$12+СВЦЭМ!$D$10+'СЕТ СН'!$G$6-'СЕТ СН'!$G$22</f>
        <v>1171.55451954</v>
      </c>
      <c r="U74" s="36">
        <f>SUMIFS(СВЦЭМ!$C$33:$C$776,СВЦЭМ!$A$33:$A$776,$A74,СВЦЭМ!$B$33:$B$776,U$47)+'СЕТ СН'!$G$12+СВЦЭМ!$D$10+'СЕТ СН'!$G$6-'СЕТ СН'!$G$22</f>
        <v>1161.4091218200001</v>
      </c>
      <c r="V74" s="36">
        <f>SUMIFS(СВЦЭМ!$C$33:$C$776,СВЦЭМ!$A$33:$A$776,$A74,СВЦЭМ!$B$33:$B$776,V$47)+'СЕТ СН'!$G$12+СВЦЭМ!$D$10+'СЕТ СН'!$G$6-'СЕТ СН'!$G$22</f>
        <v>1160.9217942800001</v>
      </c>
      <c r="W74" s="36">
        <f>SUMIFS(СВЦЭМ!$C$33:$C$776,СВЦЭМ!$A$33:$A$776,$A74,СВЦЭМ!$B$33:$B$776,W$47)+'СЕТ СН'!$G$12+СВЦЭМ!$D$10+'СЕТ СН'!$G$6-'СЕТ СН'!$G$22</f>
        <v>1168.2125581099999</v>
      </c>
      <c r="X74" s="36">
        <f>SUMIFS(СВЦЭМ!$C$33:$C$776,СВЦЭМ!$A$33:$A$776,$A74,СВЦЭМ!$B$33:$B$776,X$47)+'СЕТ СН'!$G$12+СВЦЭМ!$D$10+'СЕТ СН'!$G$6-'СЕТ СН'!$G$22</f>
        <v>1160.6020582599999</v>
      </c>
      <c r="Y74" s="36">
        <f>SUMIFS(СВЦЭМ!$C$33:$C$776,СВЦЭМ!$A$33:$A$776,$A74,СВЦЭМ!$B$33:$B$776,Y$47)+'СЕТ СН'!$G$12+СВЦЭМ!$D$10+'СЕТ СН'!$G$6-'СЕТ СН'!$G$22</f>
        <v>1210.8545311299999</v>
      </c>
    </row>
    <row r="75" spans="1:27" ht="15.75" x14ac:dyDescent="0.2">
      <c r="A75" s="35">
        <f t="shared" si="1"/>
        <v>43674</v>
      </c>
      <c r="B75" s="36">
        <f>SUMIFS(СВЦЭМ!$C$33:$C$776,СВЦЭМ!$A$33:$A$776,$A75,СВЦЭМ!$B$33:$B$776,B$47)+'СЕТ СН'!$G$12+СВЦЭМ!$D$10+'СЕТ СН'!$G$6-'СЕТ СН'!$G$22</f>
        <v>1192.1317763100001</v>
      </c>
      <c r="C75" s="36">
        <f>SUMIFS(СВЦЭМ!$C$33:$C$776,СВЦЭМ!$A$33:$A$776,$A75,СВЦЭМ!$B$33:$B$776,C$47)+'СЕТ СН'!$G$12+СВЦЭМ!$D$10+'СЕТ СН'!$G$6-'СЕТ СН'!$G$22</f>
        <v>1228.67026695</v>
      </c>
      <c r="D75" s="36">
        <f>SUMIFS(СВЦЭМ!$C$33:$C$776,СВЦЭМ!$A$33:$A$776,$A75,СВЦЭМ!$B$33:$B$776,D$47)+'СЕТ СН'!$G$12+СВЦЭМ!$D$10+'СЕТ СН'!$G$6-'СЕТ СН'!$G$22</f>
        <v>1245.1109705100002</v>
      </c>
      <c r="E75" s="36">
        <f>SUMIFS(СВЦЭМ!$C$33:$C$776,СВЦЭМ!$A$33:$A$776,$A75,СВЦЭМ!$B$33:$B$776,E$47)+'СЕТ СН'!$G$12+СВЦЭМ!$D$10+'СЕТ СН'!$G$6-'СЕТ СН'!$G$22</f>
        <v>1253.9166192500002</v>
      </c>
      <c r="F75" s="36">
        <f>SUMIFS(СВЦЭМ!$C$33:$C$776,СВЦЭМ!$A$33:$A$776,$A75,СВЦЭМ!$B$33:$B$776,F$47)+'СЕТ СН'!$G$12+СВЦЭМ!$D$10+'СЕТ СН'!$G$6-'СЕТ СН'!$G$22</f>
        <v>1263.9535842700002</v>
      </c>
      <c r="G75" s="36">
        <f>SUMIFS(СВЦЭМ!$C$33:$C$776,СВЦЭМ!$A$33:$A$776,$A75,СВЦЭМ!$B$33:$B$776,G$47)+'СЕТ СН'!$G$12+СВЦЭМ!$D$10+'СЕТ СН'!$G$6-'СЕТ СН'!$G$22</f>
        <v>1254.6691259500001</v>
      </c>
      <c r="H75" s="36">
        <f>SUMIFS(СВЦЭМ!$C$33:$C$776,СВЦЭМ!$A$33:$A$776,$A75,СВЦЭМ!$B$33:$B$776,H$47)+'СЕТ СН'!$G$12+СВЦЭМ!$D$10+'СЕТ СН'!$G$6-'СЕТ СН'!$G$22</f>
        <v>1246.7731439900001</v>
      </c>
      <c r="I75" s="36">
        <f>SUMIFS(СВЦЭМ!$C$33:$C$776,СВЦЭМ!$A$33:$A$776,$A75,СВЦЭМ!$B$33:$B$776,I$47)+'СЕТ СН'!$G$12+СВЦЭМ!$D$10+'СЕТ СН'!$G$6-'СЕТ СН'!$G$22</f>
        <v>1237.07779499</v>
      </c>
      <c r="J75" s="36">
        <f>SUMIFS(СВЦЭМ!$C$33:$C$776,СВЦЭМ!$A$33:$A$776,$A75,СВЦЭМ!$B$33:$B$776,J$47)+'СЕТ СН'!$G$12+СВЦЭМ!$D$10+'СЕТ СН'!$G$6-'СЕТ СН'!$G$22</f>
        <v>1247.7132239299999</v>
      </c>
      <c r="K75" s="36">
        <f>SUMIFS(СВЦЭМ!$C$33:$C$776,СВЦЭМ!$A$33:$A$776,$A75,СВЦЭМ!$B$33:$B$776,K$47)+'СЕТ СН'!$G$12+СВЦЭМ!$D$10+'СЕТ СН'!$G$6-'СЕТ СН'!$G$22</f>
        <v>1230.8165251700002</v>
      </c>
      <c r="L75" s="36">
        <f>SUMIFS(СВЦЭМ!$C$33:$C$776,СВЦЭМ!$A$33:$A$776,$A75,СВЦЭМ!$B$33:$B$776,L$47)+'СЕТ СН'!$G$12+СВЦЭМ!$D$10+'СЕТ СН'!$G$6-'СЕТ СН'!$G$22</f>
        <v>1254.7526155800001</v>
      </c>
      <c r="M75" s="36">
        <f>SUMIFS(СВЦЭМ!$C$33:$C$776,СВЦЭМ!$A$33:$A$776,$A75,СВЦЭМ!$B$33:$B$776,M$47)+'СЕТ СН'!$G$12+СВЦЭМ!$D$10+'СЕТ СН'!$G$6-'СЕТ СН'!$G$22</f>
        <v>1254.6734746500001</v>
      </c>
      <c r="N75" s="36">
        <f>SUMIFS(СВЦЭМ!$C$33:$C$776,СВЦЭМ!$A$33:$A$776,$A75,СВЦЭМ!$B$33:$B$776,N$47)+'СЕТ СН'!$G$12+СВЦЭМ!$D$10+'СЕТ СН'!$G$6-'СЕТ СН'!$G$22</f>
        <v>1252.9672523500001</v>
      </c>
      <c r="O75" s="36">
        <f>SUMIFS(СВЦЭМ!$C$33:$C$776,СВЦЭМ!$A$33:$A$776,$A75,СВЦЭМ!$B$33:$B$776,O$47)+'СЕТ СН'!$G$12+СВЦЭМ!$D$10+'СЕТ СН'!$G$6-'СЕТ СН'!$G$22</f>
        <v>1251.8708288400001</v>
      </c>
      <c r="P75" s="36">
        <f>SUMIFS(СВЦЭМ!$C$33:$C$776,СВЦЭМ!$A$33:$A$776,$A75,СВЦЭМ!$B$33:$B$776,P$47)+'СЕТ СН'!$G$12+СВЦЭМ!$D$10+'СЕТ СН'!$G$6-'СЕТ СН'!$G$22</f>
        <v>1250.2973481500001</v>
      </c>
      <c r="Q75" s="36">
        <f>SUMIFS(СВЦЭМ!$C$33:$C$776,СВЦЭМ!$A$33:$A$776,$A75,СВЦЭМ!$B$33:$B$776,Q$47)+'СЕТ СН'!$G$12+СВЦЭМ!$D$10+'СЕТ СН'!$G$6-'СЕТ СН'!$G$22</f>
        <v>1245.5794846600002</v>
      </c>
      <c r="R75" s="36">
        <f>SUMIFS(СВЦЭМ!$C$33:$C$776,СВЦЭМ!$A$33:$A$776,$A75,СВЦЭМ!$B$33:$B$776,R$47)+'СЕТ СН'!$G$12+СВЦЭМ!$D$10+'СЕТ СН'!$G$6-'СЕТ СН'!$G$22</f>
        <v>1204.51280911</v>
      </c>
      <c r="S75" s="36">
        <f>SUMIFS(СВЦЭМ!$C$33:$C$776,СВЦЭМ!$A$33:$A$776,$A75,СВЦЭМ!$B$33:$B$776,S$47)+'СЕТ СН'!$G$12+СВЦЭМ!$D$10+'СЕТ СН'!$G$6-'СЕТ СН'!$G$22</f>
        <v>1188.6572276900001</v>
      </c>
      <c r="T75" s="36">
        <f>SUMIFS(СВЦЭМ!$C$33:$C$776,СВЦЭМ!$A$33:$A$776,$A75,СВЦЭМ!$B$33:$B$776,T$47)+'СЕТ СН'!$G$12+СВЦЭМ!$D$10+'СЕТ СН'!$G$6-'СЕТ СН'!$G$22</f>
        <v>1186.07109782</v>
      </c>
      <c r="U75" s="36">
        <f>SUMIFS(СВЦЭМ!$C$33:$C$776,СВЦЭМ!$A$33:$A$776,$A75,СВЦЭМ!$B$33:$B$776,U$47)+'СЕТ СН'!$G$12+СВЦЭМ!$D$10+'СЕТ СН'!$G$6-'СЕТ СН'!$G$22</f>
        <v>1176.8662667100002</v>
      </c>
      <c r="V75" s="36">
        <f>SUMIFS(СВЦЭМ!$C$33:$C$776,СВЦЭМ!$A$33:$A$776,$A75,СВЦЭМ!$B$33:$B$776,V$47)+'СЕТ СН'!$G$12+СВЦЭМ!$D$10+'СЕТ СН'!$G$6-'СЕТ СН'!$G$22</f>
        <v>1171.4954256800002</v>
      </c>
      <c r="W75" s="36">
        <f>SUMIFS(СВЦЭМ!$C$33:$C$776,СВЦЭМ!$A$33:$A$776,$A75,СВЦЭМ!$B$33:$B$776,W$47)+'СЕТ СН'!$G$12+СВЦЭМ!$D$10+'СЕТ СН'!$G$6-'СЕТ СН'!$G$22</f>
        <v>1179.7066338600002</v>
      </c>
      <c r="X75" s="36">
        <f>SUMIFS(СВЦЭМ!$C$33:$C$776,СВЦЭМ!$A$33:$A$776,$A75,СВЦЭМ!$B$33:$B$776,X$47)+'СЕТ СН'!$G$12+СВЦЭМ!$D$10+'СЕТ СН'!$G$6-'СЕТ СН'!$G$22</f>
        <v>1160.8726348800001</v>
      </c>
      <c r="Y75" s="36">
        <f>SUMIFS(СВЦЭМ!$C$33:$C$776,СВЦЭМ!$A$33:$A$776,$A75,СВЦЭМ!$B$33:$B$776,Y$47)+'СЕТ СН'!$G$12+СВЦЭМ!$D$10+'СЕТ СН'!$G$6-'СЕТ СН'!$G$22</f>
        <v>1184.8075108800001</v>
      </c>
    </row>
    <row r="76" spans="1:27" ht="15.75" x14ac:dyDescent="0.2">
      <c r="A76" s="35">
        <f t="shared" si="1"/>
        <v>43675</v>
      </c>
      <c r="B76" s="36">
        <f>SUMIFS(СВЦЭМ!$C$33:$C$776,СВЦЭМ!$A$33:$A$776,$A76,СВЦЭМ!$B$33:$B$776,B$47)+'СЕТ СН'!$G$12+СВЦЭМ!$D$10+'СЕТ СН'!$G$6-'СЕТ СН'!$G$22</f>
        <v>1238.1483054400001</v>
      </c>
      <c r="C76" s="36">
        <f>SUMIFS(СВЦЭМ!$C$33:$C$776,СВЦЭМ!$A$33:$A$776,$A76,СВЦЭМ!$B$33:$B$776,C$47)+'СЕТ СН'!$G$12+СВЦЭМ!$D$10+'СЕТ СН'!$G$6-'СЕТ СН'!$G$22</f>
        <v>1247.7050719600002</v>
      </c>
      <c r="D76" s="36">
        <f>SUMIFS(СВЦЭМ!$C$33:$C$776,СВЦЭМ!$A$33:$A$776,$A76,СВЦЭМ!$B$33:$B$776,D$47)+'СЕТ СН'!$G$12+СВЦЭМ!$D$10+'СЕТ СН'!$G$6-'СЕТ СН'!$G$22</f>
        <v>1247.1565574400001</v>
      </c>
      <c r="E76" s="36">
        <f>SUMIFS(СВЦЭМ!$C$33:$C$776,СВЦЭМ!$A$33:$A$776,$A76,СВЦЭМ!$B$33:$B$776,E$47)+'СЕТ СН'!$G$12+СВЦЭМ!$D$10+'СЕТ СН'!$G$6-'СЕТ СН'!$G$22</f>
        <v>1253.6840268300002</v>
      </c>
      <c r="F76" s="36">
        <f>SUMIFS(СВЦЭМ!$C$33:$C$776,СВЦЭМ!$A$33:$A$776,$A76,СВЦЭМ!$B$33:$B$776,F$47)+'СЕТ СН'!$G$12+СВЦЭМ!$D$10+'СЕТ СН'!$G$6-'СЕТ СН'!$G$22</f>
        <v>1281.9033648500001</v>
      </c>
      <c r="G76" s="36">
        <f>SUMIFS(СВЦЭМ!$C$33:$C$776,СВЦЭМ!$A$33:$A$776,$A76,СВЦЭМ!$B$33:$B$776,G$47)+'СЕТ СН'!$G$12+СВЦЭМ!$D$10+'СЕТ СН'!$G$6-'СЕТ СН'!$G$22</f>
        <v>1262.6959458000001</v>
      </c>
      <c r="H76" s="36">
        <f>SUMIFS(СВЦЭМ!$C$33:$C$776,СВЦЭМ!$A$33:$A$776,$A76,СВЦЭМ!$B$33:$B$776,H$47)+'СЕТ СН'!$G$12+СВЦЭМ!$D$10+'СЕТ СН'!$G$6-'СЕТ СН'!$G$22</f>
        <v>1238.7169962400001</v>
      </c>
      <c r="I76" s="36">
        <f>SUMIFS(СВЦЭМ!$C$33:$C$776,СВЦЭМ!$A$33:$A$776,$A76,СВЦЭМ!$B$33:$B$776,I$47)+'СЕТ СН'!$G$12+СВЦЭМ!$D$10+'СЕТ СН'!$G$6-'СЕТ СН'!$G$22</f>
        <v>1233.6485976399999</v>
      </c>
      <c r="J76" s="36">
        <f>SUMIFS(СВЦЭМ!$C$33:$C$776,СВЦЭМ!$A$33:$A$776,$A76,СВЦЭМ!$B$33:$B$776,J$47)+'СЕТ СН'!$G$12+СВЦЭМ!$D$10+'СЕТ СН'!$G$6-'СЕТ СН'!$G$22</f>
        <v>1196.4927496300002</v>
      </c>
      <c r="K76" s="36">
        <f>SUMIFS(СВЦЭМ!$C$33:$C$776,СВЦЭМ!$A$33:$A$776,$A76,СВЦЭМ!$B$33:$B$776,K$47)+'СЕТ СН'!$G$12+СВЦЭМ!$D$10+'СЕТ СН'!$G$6-'СЕТ СН'!$G$22</f>
        <v>1193.49085977</v>
      </c>
      <c r="L76" s="36">
        <f>SUMIFS(СВЦЭМ!$C$33:$C$776,СВЦЭМ!$A$33:$A$776,$A76,СВЦЭМ!$B$33:$B$776,L$47)+'СЕТ СН'!$G$12+СВЦЭМ!$D$10+'СЕТ СН'!$G$6-'СЕТ СН'!$G$22</f>
        <v>1196.09466049</v>
      </c>
      <c r="M76" s="36">
        <f>SUMIFS(СВЦЭМ!$C$33:$C$776,СВЦЭМ!$A$33:$A$776,$A76,СВЦЭМ!$B$33:$B$776,M$47)+'СЕТ СН'!$G$12+СВЦЭМ!$D$10+'СЕТ СН'!$G$6-'СЕТ СН'!$G$22</f>
        <v>1197.22799508</v>
      </c>
      <c r="N76" s="36">
        <f>SUMIFS(СВЦЭМ!$C$33:$C$776,СВЦЭМ!$A$33:$A$776,$A76,СВЦЭМ!$B$33:$B$776,N$47)+'СЕТ СН'!$G$12+СВЦЭМ!$D$10+'СЕТ СН'!$G$6-'СЕТ СН'!$G$22</f>
        <v>1190.1603561400002</v>
      </c>
      <c r="O76" s="36">
        <f>SUMIFS(СВЦЭМ!$C$33:$C$776,СВЦЭМ!$A$33:$A$776,$A76,СВЦЭМ!$B$33:$B$776,O$47)+'СЕТ СН'!$G$12+СВЦЭМ!$D$10+'СЕТ СН'!$G$6-'СЕТ СН'!$G$22</f>
        <v>1197.9586945300002</v>
      </c>
      <c r="P76" s="36">
        <f>SUMIFS(СВЦЭМ!$C$33:$C$776,СВЦЭМ!$A$33:$A$776,$A76,СВЦЭМ!$B$33:$B$776,P$47)+'СЕТ СН'!$G$12+СВЦЭМ!$D$10+'СЕТ СН'!$G$6-'СЕТ СН'!$G$22</f>
        <v>1196.8042640900001</v>
      </c>
      <c r="Q76" s="36">
        <f>SUMIFS(СВЦЭМ!$C$33:$C$776,СВЦЭМ!$A$33:$A$776,$A76,СВЦЭМ!$B$33:$B$776,Q$47)+'СЕТ СН'!$G$12+СВЦЭМ!$D$10+'СЕТ СН'!$G$6-'СЕТ СН'!$G$22</f>
        <v>1193.9421536100001</v>
      </c>
      <c r="R76" s="36">
        <f>SUMIFS(СВЦЭМ!$C$33:$C$776,СВЦЭМ!$A$33:$A$776,$A76,СВЦЭМ!$B$33:$B$776,R$47)+'СЕТ СН'!$G$12+СВЦЭМ!$D$10+'СЕТ СН'!$G$6-'СЕТ СН'!$G$22</f>
        <v>1149.81826935</v>
      </c>
      <c r="S76" s="36">
        <f>SUMIFS(СВЦЭМ!$C$33:$C$776,СВЦЭМ!$A$33:$A$776,$A76,СВЦЭМ!$B$33:$B$776,S$47)+'СЕТ СН'!$G$12+СВЦЭМ!$D$10+'СЕТ СН'!$G$6-'СЕТ СН'!$G$22</f>
        <v>1127.8001146900001</v>
      </c>
      <c r="T76" s="36">
        <f>SUMIFS(СВЦЭМ!$C$33:$C$776,СВЦЭМ!$A$33:$A$776,$A76,СВЦЭМ!$B$33:$B$776,T$47)+'СЕТ СН'!$G$12+СВЦЭМ!$D$10+'СЕТ СН'!$G$6-'СЕТ СН'!$G$22</f>
        <v>1131.90729637</v>
      </c>
      <c r="U76" s="36">
        <f>SUMIFS(СВЦЭМ!$C$33:$C$776,СВЦЭМ!$A$33:$A$776,$A76,СВЦЭМ!$B$33:$B$776,U$47)+'СЕТ СН'!$G$12+СВЦЭМ!$D$10+'СЕТ СН'!$G$6-'СЕТ СН'!$G$22</f>
        <v>1133.4778745100002</v>
      </c>
      <c r="V76" s="36">
        <f>SUMIFS(СВЦЭМ!$C$33:$C$776,СВЦЭМ!$A$33:$A$776,$A76,СВЦЭМ!$B$33:$B$776,V$47)+'СЕТ СН'!$G$12+СВЦЭМ!$D$10+'СЕТ СН'!$G$6-'СЕТ СН'!$G$22</f>
        <v>1140.4415058700001</v>
      </c>
      <c r="W76" s="36">
        <f>SUMIFS(СВЦЭМ!$C$33:$C$776,СВЦЭМ!$A$33:$A$776,$A76,СВЦЭМ!$B$33:$B$776,W$47)+'СЕТ СН'!$G$12+СВЦЭМ!$D$10+'СЕТ СН'!$G$6-'СЕТ СН'!$G$22</f>
        <v>1135.5993707500002</v>
      </c>
      <c r="X76" s="36">
        <f>SUMIFS(СВЦЭМ!$C$33:$C$776,СВЦЭМ!$A$33:$A$776,$A76,СВЦЭМ!$B$33:$B$776,X$47)+'СЕТ СН'!$G$12+СВЦЭМ!$D$10+'СЕТ СН'!$G$6-'СЕТ СН'!$G$22</f>
        <v>1126.15639706</v>
      </c>
      <c r="Y76" s="36">
        <f>SUMIFS(СВЦЭМ!$C$33:$C$776,СВЦЭМ!$A$33:$A$776,$A76,СВЦЭМ!$B$33:$B$776,Y$47)+'СЕТ СН'!$G$12+СВЦЭМ!$D$10+'СЕТ СН'!$G$6-'СЕТ СН'!$G$22</f>
        <v>1202.5228707800002</v>
      </c>
    </row>
    <row r="77" spans="1:27" ht="15.75" x14ac:dyDescent="0.2">
      <c r="A77" s="35">
        <f t="shared" si="1"/>
        <v>43676</v>
      </c>
      <c r="B77" s="36">
        <f>SUMIFS(СВЦЭМ!$C$33:$C$776,СВЦЭМ!$A$33:$A$776,$A77,СВЦЭМ!$B$33:$B$776,B$47)+'СЕТ СН'!$G$12+СВЦЭМ!$D$10+'СЕТ СН'!$G$6-'СЕТ СН'!$G$22</f>
        <v>1257.93634952</v>
      </c>
      <c r="C77" s="36">
        <f>SUMIFS(СВЦЭМ!$C$33:$C$776,СВЦЭМ!$A$33:$A$776,$A77,СВЦЭМ!$B$33:$B$776,C$47)+'СЕТ СН'!$G$12+СВЦЭМ!$D$10+'СЕТ СН'!$G$6-'СЕТ СН'!$G$22</f>
        <v>1261.9537066800001</v>
      </c>
      <c r="D77" s="36">
        <f>SUMIFS(СВЦЭМ!$C$33:$C$776,СВЦЭМ!$A$33:$A$776,$A77,СВЦЭМ!$B$33:$B$776,D$47)+'СЕТ СН'!$G$12+СВЦЭМ!$D$10+'СЕТ СН'!$G$6-'СЕТ СН'!$G$22</f>
        <v>1261.4879596000001</v>
      </c>
      <c r="E77" s="36">
        <f>SUMIFS(СВЦЭМ!$C$33:$C$776,СВЦЭМ!$A$33:$A$776,$A77,СВЦЭМ!$B$33:$B$776,E$47)+'СЕТ СН'!$G$12+СВЦЭМ!$D$10+'СЕТ СН'!$G$6-'СЕТ СН'!$G$22</f>
        <v>1285.3197293800001</v>
      </c>
      <c r="F77" s="36">
        <f>SUMIFS(СВЦЭМ!$C$33:$C$776,СВЦЭМ!$A$33:$A$776,$A77,СВЦЭМ!$B$33:$B$776,F$47)+'СЕТ СН'!$G$12+СВЦЭМ!$D$10+'СЕТ СН'!$G$6-'СЕТ СН'!$G$22</f>
        <v>1288.3380973500002</v>
      </c>
      <c r="G77" s="36">
        <f>SUMIFS(СВЦЭМ!$C$33:$C$776,СВЦЭМ!$A$33:$A$776,$A77,СВЦЭМ!$B$33:$B$776,G$47)+'СЕТ СН'!$G$12+СВЦЭМ!$D$10+'СЕТ СН'!$G$6-'СЕТ СН'!$G$22</f>
        <v>1281.0740193000001</v>
      </c>
      <c r="H77" s="36">
        <f>SUMIFS(СВЦЭМ!$C$33:$C$776,СВЦЭМ!$A$33:$A$776,$A77,СВЦЭМ!$B$33:$B$776,H$47)+'СЕТ СН'!$G$12+СВЦЭМ!$D$10+'СЕТ СН'!$G$6-'СЕТ СН'!$G$22</f>
        <v>1280.3941981800001</v>
      </c>
      <c r="I77" s="36">
        <f>SUMIFS(СВЦЭМ!$C$33:$C$776,СВЦЭМ!$A$33:$A$776,$A77,СВЦЭМ!$B$33:$B$776,I$47)+'СЕТ СН'!$G$12+СВЦЭМ!$D$10+'СЕТ СН'!$G$6-'СЕТ СН'!$G$22</f>
        <v>1221.4317405500001</v>
      </c>
      <c r="J77" s="36">
        <f>SUMIFS(СВЦЭМ!$C$33:$C$776,СВЦЭМ!$A$33:$A$776,$A77,СВЦЭМ!$B$33:$B$776,J$47)+'СЕТ СН'!$G$12+СВЦЭМ!$D$10+'СЕТ СН'!$G$6-'СЕТ СН'!$G$22</f>
        <v>1191.8686207000001</v>
      </c>
      <c r="K77" s="36">
        <f>SUMIFS(СВЦЭМ!$C$33:$C$776,СВЦЭМ!$A$33:$A$776,$A77,СВЦЭМ!$B$33:$B$776,K$47)+'СЕТ СН'!$G$12+СВЦЭМ!$D$10+'СЕТ СН'!$G$6-'СЕТ СН'!$G$22</f>
        <v>1217.6818752300001</v>
      </c>
      <c r="L77" s="36">
        <f>SUMIFS(СВЦЭМ!$C$33:$C$776,СВЦЭМ!$A$33:$A$776,$A77,СВЦЭМ!$B$33:$B$776,L$47)+'СЕТ СН'!$G$12+СВЦЭМ!$D$10+'СЕТ СН'!$G$6-'СЕТ СН'!$G$22</f>
        <v>1225.0806515500001</v>
      </c>
      <c r="M77" s="36">
        <f>SUMIFS(СВЦЭМ!$C$33:$C$776,СВЦЭМ!$A$33:$A$776,$A77,СВЦЭМ!$B$33:$B$776,M$47)+'СЕТ СН'!$G$12+СВЦЭМ!$D$10+'СЕТ СН'!$G$6-'СЕТ СН'!$G$22</f>
        <v>1223.0708005400002</v>
      </c>
      <c r="N77" s="36">
        <f>SUMIFS(СВЦЭМ!$C$33:$C$776,СВЦЭМ!$A$33:$A$776,$A77,СВЦЭМ!$B$33:$B$776,N$47)+'СЕТ СН'!$G$12+СВЦЭМ!$D$10+'СЕТ СН'!$G$6-'СЕТ СН'!$G$22</f>
        <v>1222.2968274899999</v>
      </c>
      <c r="O77" s="36">
        <f>SUMIFS(СВЦЭМ!$C$33:$C$776,СВЦЭМ!$A$33:$A$776,$A77,СВЦЭМ!$B$33:$B$776,O$47)+'СЕТ СН'!$G$12+СВЦЭМ!$D$10+'СЕТ СН'!$G$6-'СЕТ СН'!$G$22</f>
        <v>1224.44822458</v>
      </c>
      <c r="P77" s="36">
        <f>SUMIFS(СВЦЭМ!$C$33:$C$776,СВЦЭМ!$A$33:$A$776,$A77,СВЦЭМ!$B$33:$B$776,P$47)+'СЕТ СН'!$G$12+СВЦЭМ!$D$10+'СЕТ СН'!$G$6-'СЕТ СН'!$G$22</f>
        <v>1237.8253022600002</v>
      </c>
      <c r="Q77" s="36">
        <f>SUMIFS(СВЦЭМ!$C$33:$C$776,СВЦЭМ!$A$33:$A$776,$A77,СВЦЭМ!$B$33:$B$776,Q$47)+'СЕТ СН'!$G$12+СВЦЭМ!$D$10+'СЕТ СН'!$G$6-'СЕТ СН'!$G$22</f>
        <v>1231.1671877700001</v>
      </c>
      <c r="R77" s="36">
        <f>SUMIFS(СВЦЭМ!$C$33:$C$776,СВЦЭМ!$A$33:$A$776,$A77,СВЦЭМ!$B$33:$B$776,R$47)+'СЕТ СН'!$G$12+СВЦЭМ!$D$10+'СЕТ СН'!$G$6-'СЕТ СН'!$G$22</f>
        <v>1179.5746256100001</v>
      </c>
      <c r="S77" s="36">
        <f>SUMIFS(СВЦЭМ!$C$33:$C$776,СВЦЭМ!$A$33:$A$776,$A77,СВЦЭМ!$B$33:$B$776,S$47)+'СЕТ СН'!$G$12+СВЦЭМ!$D$10+'СЕТ СН'!$G$6-'СЕТ СН'!$G$22</f>
        <v>1146.68723419</v>
      </c>
      <c r="T77" s="36">
        <f>SUMIFS(СВЦЭМ!$C$33:$C$776,СВЦЭМ!$A$33:$A$776,$A77,СВЦЭМ!$B$33:$B$776,T$47)+'СЕТ СН'!$G$12+СВЦЭМ!$D$10+'СЕТ СН'!$G$6-'СЕТ СН'!$G$22</f>
        <v>1153.23303059</v>
      </c>
      <c r="U77" s="36">
        <f>SUMIFS(СВЦЭМ!$C$33:$C$776,СВЦЭМ!$A$33:$A$776,$A77,СВЦЭМ!$B$33:$B$776,U$47)+'СЕТ СН'!$G$12+СВЦЭМ!$D$10+'СЕТ СН'!$G$6-'СЕТ СН'!$G$22</f>
        <v>1147.53100576</v>
      </c>
      <c r="V77" s="36">
        <f>SUMIFS(СВЦЭМ!$C$33:$C$776,СВЦЭМ!$A$33:$A$776,$A77,СВЦЭМ!$B$33:$B$776,V$47)+'СЕТ СН'!$G$12+СВЦЭМ!$D$10+'СЕТ СН'!$G$6-'СЕТ СН'!$G$22</f>
        <v>1123.5211185600001</v>
      </c>
      <c r="W77" s="36">
        <f>SUMIFS(СВЦЭМ!$C$33:$C$776,СВЦЭМ!$A$33:$A$776,$A77,СВЦЭМ!$B$33:$B$776,W$47)+'СЕТ СН'!$G$12+СВЦЭМ!$D$10+'СЕТ СН'!$G$6-'СЕТ СН'!$G$22</f>
        <v>1112.6312111100001</v>
      </c>
      <c r="X77" s="36">
        <f>SUMIFS(СВЦЭМ!$C$33:$C$776,СВЦЭМ!$A$33:$A$776,$A77,СВЦЭМ!$B$33:$B$776,X$47)+'СЕТ СН'!$G$12+СВЦЭМ!$D$10+'СЕТ СН'!$G$6-'СЕТ СН'!$G$22</f>
        <v>1103.2543573400001</v>
      </c>
      <c r="Y77" s="36">
        <f>SUMIFS(СВЦЭМ!$C$33:$C$776,СВЦЭМ!$A$33:$A$776,$A77,СВЦЭМ!$B$33:$B$776,Y$47)+'СЕТ СН'!$G$12+СВЦЭМ!$D$10+'СЕТ СН'!$G$6-'СЕТ СН'!$G$22</f>
        <v>1168.8750945500001</v>
      </c>
      <c r="AA77" s="37"/>
    </row>
    <row r="78" spans="1:27" ht="15.75" x14ac:dyDescent="0.2">
      <c r="A78" s="35">
        <f t="shared" si="1"/>
        <v>43677</v>
      </c>
      <c r="B78" s="36">
        <f>SUMIFS(СВЦЭМ!$C$33:$C$776,СВЦЭМ!$A$33:$A$776,$A78,СВЦЭМ!$B$33:$B$776,B$47)+'СЕТ СН'!$G$12+СВЦЭМ!$D$10+'СЕТ СН'!$G$6-'СЕТ СН'!$G$22</f>
        <v>1268.6334879200001</v>
      </c>
      <c r="C78" s="36">
        <f>SUMIFS(СВЦЭМ!$C$33:$C$776,СВЦЭМ!$A$33:$A$776,$A78,СВЦЭМ!$B$33:$B$776,C$47)+'СЕТ СН'!$G$12+СВЦЭМ!$D$10+'СЕТ СН'!$G$6-'СЕТ СН'!$G$22</f>
        <v>1272.71736551</v>
      </c>
      <c r="D78" s="36">
        <f>SUMIFS(СВЦЭМ!$C$33:$C$776,СВЦЭМ!$A$33:$A$776,$A78,СВЦЭМ!$B$33:$B$776,D$47)+'СЕТ СН'!$G$12+СВЦЭМ!$D$10+'СЕТ СН'!$G$6-'СЕТ СН'!$G$22</f>
        <v>1281.54480848</v>
      </c>
      <c r="E78" s="36">
        <f>SUMIFS(СВЦЭМ!$C$33:$C$776,СВЦЭМ!$A$33:$A$776,$A78,СВЦЭМ!$B$33:$B$776,E$47)+'СЕТ СН'!$G$12+СВЦЭМ!$D$10+'СЕТ СН'!$G$6-'СЕТ СН'!$G$22</f>
        <v>1288.2313026000002</v>
      </c>
      <c r="F78" s="36">
        <f>SUMIFS(СВЦЭМ!$C$33:$C$776,СВЦЭМ!$A$33:$A$776,$A78,СВЦЭМ!$B$33:$B$776,F$47)+'СЕТ СН'!$G$12+СВЦЭМ!$D$10+'СЕТ СН'!$G$6-'СЕТ СН'!$G$22</f>
        <v>1286.6322741200001</v>
      </c>
      <c r="G78" s="36">
        <f>SUMIFS(СВЦЭМ!$C$33:$C$776,СВЦЭМ!$A$33:$A$776,$A78,СВЦЭМ!$B$33:$B$776,G$47)+'СЕТ СН'!$G$12+СВЦЭМ!$D$10+'СЕТ СН'!$G$6-'СЕТ СН'!$G$22</f>
        <v>1272.8841089699999</v>
      </c>
      <c r="H78" s="36">
        <f>SUMIFS(СВЦЭМ!$C$33:$C$776,СВЦЭМ!$A$33:$A$776,$A78,СВЦЭМ!$B$33:$B$776,H$47)+'СЕТ СН'!$G$12+СВЦЭМ!$D$10+'СЕТ СН'!$G$6-'СЕТ СН'!$G$22</f>
        <v>1262.50624251</v>
      </c>
      <c r="I78" s="36">
        <f>SUMIFS(СВЦЭМ!$C$33:$C$776,СВЦЭМ!$A$33:$A$776,$A78,СВЦЭМ!$B$33:$B$776,I$47)+'СЕТ СН'!$G$12+СВЦЭМ!$D$10+'СЕТ СН'!$G$6-'СЕТ СН'!$G$22</f>
        <v>1248.62636991</v>
      </c>
      <c r="J78" s="36">
        <f>SUMIFS(СВЦЭМ!$C$33:$C$776,СВЦЭМ!$A$33:$A$776,$A78,СВЦЭМ!$B$33:$B$776,J$47)+'СЕТ СН'!$G$12+СВЦЭМ!$D$10+'СЕТ СН'!$G$6-'СЕТ СН'!$G$22</f>
        <v>1249.0366231500002</v>
      </c>
      <c r="K78" s="36">
        <f>SUMIFS(СВЦЭМ!$C$33:$C$776,СВЦЭМ!$A$33:$A$776,$A78,СВЦЭМ!$B$33:$B$776,K$47)+'СЕТ СН'!$G$12+СВЦЭМ!$D$10+'СЕТ СН'!$G$6-'СЕТ СН'!$G$22</f>
        <v>1252.24403682</v>
      </c>
      <c r="L78" s="36">
        <f>SUMIFS(СВЦЭМ!$C$33:$C$776,СВЦЭМ!$A$33:$A$776,$A78,СВЦЭМ!$B$33:$B$776,L$47)+'СЕТ СН'!$G$12+СВЦЭМ!$D$10+'СЕТ СН'!$G$6-'СЕТ СН'!$G$22</f>
        <v>1249.1897564800001</v>
      </c>
      <c r="M78" s="36">
        <f>SUMIFS(СВЦЭМ!$C$33:$C$776,СВЦЭМ!$A$33:$A$776,$A78,СВЦЭМ!$B$33:$B$776,M$47)+'СЕТ СН'!$G$12+СВЦЭМ!$D$10+'СЕТ СН'!$G$6-'СЕТ СН'!$G$22</f>
        <v>1242.78810509</v>
      </c>
      <c r="N78" s="36">
        <f>SUMIFS(СВЦЭМ!$C$33:$C$776,СВЦЭМ!$A$33:$A$776,$A78,СВЦЭМ!$B$33:$B$776,N$47)+'СЕТ СН'!$G$12+СВЦЭМ!$D$10+'СЕТ СН'!$G$6-'СЕТ СН'!$G$22</f>
        <v>1239.1996694899999</v>
      </c>
      <c r="O78" s="36">
        <f>SUMIFS(СВЦЭМ!$C$33:$C$776,СВЦЭМ!$A$33:$A$776,$A78,СВЦЭМ!$B$33:$B$776,O$47)+'СЕТ СН'!$G$12+СВЦЭМ!$D$10+'СЕТ СН'!$G$6-'СЕТ СН'!$G$22</f>
        <v>1252.18455748</v>
      </c>
      <c r="P78" s="36">
        <f>SUMIFS(СВЦЭМ!$C$33:$C$776,СВЦЭМ!$A$33:$A$776,$A78,СВЦЭМ!$B$33:$B$776,P$47)+'СЕТ СН'!$G$12+СВЦЭМ!$D$10+'СЕТ СН'!$G$6-'СЕТ СН'!$G$22</f>
        <v>1266.43171459</v>
      </c>
      <c r="Q78" s="36">
        <f>SUMIFS(СВЦЭМ!$C$33:$C$776,СВЦЭМ!$A$33:$A$776,$A78,СВЦЭМ!$B$33:$B$776,Q$47)+'СЕТ СН'!$G$12+СВЦЭМ!$D$10+'СЕТ СН'!$G$6-'СЕТ СН'!$G$22</f>
        <v>1268.3119402900002</v>
      </c>
      <c r="R78" s="36">
        <f>SUMIFS(СВЦЭМ!$C$33:$C$776,СВЦЭМ!$A$33:$A$776,$A78,СВЦЭМ!$B$33:$B$776,R$47)+'СЕТ СН'!$G$12+СВЦЭМ!$D$10+'СЕТ СН'!$G$6-'СЕТ СН'!$G$22</f>
        <v>1214.5764409600001</v>
      </c>
      <c r="S78" s="36">
        <f>SUMIFS(СВЦЭМ!$C$33:$C$776,СВЦЭМ!$A$33:$A$776,$A78,СВЦЭМ!$B$33:$B$776,S$47)+'СЕТ СН'!$G$12+СВЦЭМ!$D$10+'СЕТ СН'!$G$6-'СЕТ СН'!$G$22</f>
        <v>1186.5520882200001</v>
      </c>
      <c r="T78" s="36">
        <f>SUMIFS(СВЦЭМ!$C$33:$C$776,СВЦЭМ!$A$33:$A$776,$A78,СВЦЭМ!$B$33:$B$776,T$47)+'СЕТ СН'!$G$12+СВЦЭМ!$D$10+'СЕТ СН'!$G$6-'СЕТ СН'!$G$22</f>
        <v>1175.96140681</v>
      </c>
      <c r="U78" s="36">
        <f>SUMIFS(СВЦЭМ!$C$33:$C$776,СВЦЭМ!$A$33:$A$776,$A78,СВЦЭМ!$B$33:$B$776,U$47)+'СЕТ СН'!$G$12+СВЦЭМ!$D$10+'СЕТ СН'!$G$6-'СЕТ СН'!$G$22</f>
        <v>1240.9729436800001</v>
      </c>
      <c r="V78" s="36">
        <f>SUMIFS(СВЦЭМ!$C$33:$C$776,СВЦЭМ!$A$33:$A$776,$A78,СВЦЭМ!$B$33:$B$776,V$47)+'СЕТ СН'!$G$12+СВЦЭМ!$D$10+'СЕТ СН'!$G$6-'СЕТ СН'!$G$22</f>
        <v>1168.2040024900002</v>
      </c>
      <c r="W78" s="36">
        <f>SUMIFS(СВЦЭМ!$C$33:$C$776,СВЦЭМ!$A$33:$A$776,$A78,СВЦЭМ!$B$33:$B$776,W$47)+'СЕТ СН'!$G$12+СВЦЭМ!$D$10+'СЕТ СН'!$G$6-'СЕТ СН'!$G$22</f>
        <v>1167.69546089</v>
      </c>
      <c r="X78" s="36">
        <f>SUMIFS(СВЦЭМ!$C$33:$C$776,СВЦЭМ!$A$33:$A$776,$A78,СВЦЭМ!$B$33:$B$776,X$47)+'СЕТ СН'!$G$12+СВЦЭМ!$D$10+'СЕТ СН'!$G$6-'СЕТ СН'!$G$22</f>
        <v>1153.0472795600001</v>
      </c>
      <c r="Y78" s="36">
        <f>SUMIFS(СВЦЭМ!$C$33:$C$776,СВЦЭМ!$A$33:$A$776,$A78,СВЦЭМ!$B$33:$B$776,Y$47)+'СЕТ СН'!$G$12+СВЦЭМ!$D$10+'СЕТ СН'!$G$6-'СЕТ СН'!$G$22</f>
        <v>1193.86099046</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01.07.2019</v>
      </c>
      <c r="B84" s="36">
        <f>SUMIFS(СВЦЭМ!$C$33:$C$776,СВЦЭМ!$A$33:$A$776,$A84,СВЦЭМ!$B$33:$B$776,B$83)+'СЕТ СН'!$H$12+СВЦЭМ!$D$10+'СЕТ СН'!$H$6-'СЕТ СН'!$H$22</f>
        <v>1072.7476568699999</v>
      </c>
      <c r="C84" s="36">
        <f>SUMIFS(СВЦЭМ!$C$33:$C$776,СВЦЭМ!$A$33:$A$776,$A84,СВЦЭМ!$B$33:$B$776,C$83)+'СЕТ СН'!$H$12+СВЦЭМ!$D$10+'СЕТ СН'!$H$6-'СЕТ СН'!$H$22</f>
        <v>1171.2019767700001</v>
      </c>
      <c r="D84" s="36">
        <f>SUMIFS(СВЦЭМ!$C$33:$C$776,СВЦЭМ!$A$33:$A$776,$A84,СВЦЭМ!$B$33:$B$776,D$83)+'СЕТ СН'!$H$12+СВЦЭМ!$D$10+'СЕТ СН'!$H$6-'СЕТ СН'!$H$22</f>
        <v>1201.06660235</v>
      </c>
      <c r="E84" s="36">
        <f>SUMIFS(СВЦЭМ!$C$33:$C$776,СВЦЭМ!$A$33:$A$776,$A84,СВЦЭМ!$B$33:$B$776,E$83)+'СЕТ СН'!$H$12+СВЦЭМ!$D$10+'СЕТ СН'!$H$6-'СЕТ СН'!$H$22</f>
        <v>1227.1741316500002</v>
      </c>
      <c r="F84" s="36">
        <f>SUMIFS(СВЦЭМ!$C$33:$C$776,СВЦЭМ!$A$33:$A$776,$A84,СВЦЭМ!$B$33:$B$776,F$83)+'СЕТ СН'!$H$12+СВЦЭМ!$D$10+'СЕТ СН'!$H$6-'СЕТ СН'!$H$22</f>
        <v>1228.8512004300001</v>
      </c>
      <c r="G84" s="36">
        <f>SUMIFS(СВЦЭМ!$C$33:$C$776,СВЦЭМ!$A$33:$A$776,$A84,СВЦЭМ!$B$33:$B$776,G$83)+'СЕТ СН'!$H$12+СВЦЭМ!$D$10+'СЕТ СН'!$H$6-'СЕТ СН'!$H$22</f>
        <v>1212.71071884</v>
      </c>
      <c r="H84" s="36">
        <f>SUMIFS(СВЦЭМ!$C$33:$C$776,СВЦЭМ!$A$33:$A$776,$A84,СВЦЭМ!$B$33:$B$776,H$83)+'СЕТ СН'!$H$12+СВЦЭМ!$D$10+'СЕТ СН'!$H$6-'СЕТ СН'!$H$22</f>
        <v>1156.9198307800002</v>
      </c>
      <c r="I84" s="36">
        <f>SUMIFS(СВЦЭМ!$C$33:$C$776,СВЦЭМ!$A$33:$A$776,$A84,СВЦЭМ!$B$33:$B$776,I$83)+'СЕТ СН'!$H$12+СВЦЭМ!$D$10+'СЕТ СН'!$H$6-'СЕТ СН'!$H$22</f>
        <v>1098.35415932</v>
      </c>
      <c r="J84" s="36">
        <f>SUMIFS(СВЦЭМ!$C$33:$C$776,СВЦЭМ!$A$33:$A$776,$A84,СВЦЭМ!$B$33:$B$776,J$83)+'СЕТ СН'!$H$12+СВЦЭМ!$D$10+'СЕТ СН'!$H$6-'СЕТ СН'!$H$22</f>
        <v>1087.3178449900001</v>
      </c>
      <c r="K84" s="36">
        <f>SUMIFS(СВЦЭМ!$C$33:$C$776,СВЦЭМ!$A$33:$A$776,$A84,СВЦЭМ!$B$33:$B$776,K$83)+'СЕТ СН'!$H$12+СВЦЭМ!$D$10+'СЕТ СН'!$H$6-'СЕТ СН'!$H$22</f>
        <v>1092.2436952900002</v>
      </c>
      <c r="L84" s="36">
        <f>SUMIFS(СВЦЭМ!$C$33:$C$776,СВЦЭМ!$A$33:$A$776,$A84,СВЦЭМ!$B$33:$B$776,L$83)+'СЕТ СН'!$H$12+СВЦЭМ!$D$10+'СЕТ СН'!$H$6-'СЕТ СН'!$H$22</f>
        <v>1096.8226778100002</v>
      </c>
      <c r="M84" s="36">
        <f>SUMIFS(СВЦЭМ!$C$33:$C$776,СВЦЭМ!$A$33:$A$776,$A84,СВЦЭМ!$B$33:$B$776,M$83)+'СЕТ СН'!$H$12+СВЦЭМ!$D$10+'СЕТ СН'!$H$6-'СЕТ СН'!$H$22</f>
        <v>1086.0231765600001</v>
      </c>
      <c r="N84" s="36">
        <f>SUMIFS(СВЦЭМ!$C$33:$C$776,СВЦЭМ!$A$33:$A$776,$A84,СВЦЭМ!$B$33:$B$776,N$83)+'СЕТ СН'!$H$12+СВЦЭМ!$D$10+'СЕТ СН'!$H$6-'СЕТ СН'!$H$22</f>
        <v>1073.0201722400002</v>
      </c>
      <c r="O84" s="36">
        <f>SUMIFS(СВЦЭМ!$C$33:$C$776,СВЦЭМ!$A$33:$A$776,$A84,СВЦЭМ!$B$33:$B$776,O$83)+'СЕТ СН'!$H$12+СВЦЭМ!$D$10+'СЕТ СН'!$H$6-'СЕТ СН'!$H$22</f>
        <v>1071.3292847299999</v>
      </c>
      <c r="P84" s="36">
        <f>SUMIFS(СВЦЭМ!$C$33:$C$776,СВЦЭМ!$A$33:$A$776,$A84,СВЦЭМ!$B$33:$B$776,P$83)+'СЕТ СН'!$H$12+СВЦЭМ!$D$10+'СЕТ СН'!$H$6-'СЕТ СН'!$H$22</f>
        <v>1072.18113339</v>
      </c>
      <c r="Q84" s="36">
        <f>SUMIFS(СВЦЭМ!$C$33:$C$776,СВЦЭМ!$A$33:$A$776,$A84,СВЦЭМ!$B$33:$B$776,Q$83)+'СЕТ СН'!$H$12+СВЦЭМ!$D$10+'СЕТ СН'!$H$6-'СЕТ СН'!$H$22</f>
        <v>1057.99071802</v>
      </c>
      <c r="R84" s="36">
        <f>SUMIFS(СВЦЭМ!$C$33:$C$776,СВЦЭМ!$A$33:$A$776,$A84,СВЦЭМ!$B$33:$B$776,R$83)+'СЕТ СН'!$H$12+СВЦЭМ!$D$10+'СЕТ СН'!$H$6-'СЕТ СН'!$H$22</f>
        <v>1002.7702746000001</v>
      </c>
      <c r="S84" s="36">
        <f>SUMIFS(СВЦЭМ!$C$33:$C$776,СВЦЭМ!$A$33:$A$776,$A84,СВЦЭМ!$B$33:$B$776,S$83)+'СЕТ СН'!$H$12+СВЦЭМ!$D$10+'СЕТ СН'!$H$6-'СЕТ СН'!$H$22</f>
        <v>996.55719413000008</v>
      </c>
      <c r="T84" s="36">
        <f>SUMIFS(СВЦЭМ!$C$33:$C$776,СВЦЭМ!$A$33:$A$776,$A84,СВЦЭМ!$B$33:$B$776,T$83)+'СЕТ СН'!$H$12+СВЦЭМ!$D$10+'СЕТ СН'!$H$6-'СЕТ СН'!$H$22</f>
        <v>1003.9579956800001</v>
      </c>
      <c r="U84" s="36">
        <f>SUMIFS(СВЦЭМ!$C$33:$C$776,СВЦЭМ!$A$33:$A$776,$A84,СВЦЭМ!$B$33:$B$776,U$83)+'СЕТ СН'!$H$12+СВЦЭМ!$D$10+'СЕТ СН'!$H$6-'СЕТ СН'!$H$22</f>
        <v>995.80888287000005</v>
      </c>
      <c r="V84" s="36">
        <f>SUMIFS(СВЦЭМ!$C$33:$C$776,СВЦЭМ!$A$33:$A$776,$A84,СВЦЭМ!$B$33:$B$776,V$83)+'СЕТ СН'!$H$12+СВЦЭМ!$D$10+'СЕТ СН'!$H$6-'СЕТ СН'!$H$22</f>
        <v>1001.4716845200001</v>
      </c>
      <c r="W84" s="36">
        <f>SUMIFS(СВЦЭМ!$C$33:$C$776,СВЦЭМ!$A$33:$A$776,$A84,СВЦЭМ!$B$33:$B$776,W$83)+'СЕТ СН'!$H$12+СВЦЭМ!$D$10+'СЕТ СН'!$H$6-'СЕТ СН'!$H$22</f>
        <v>1024.66781556</v>
      </c>
      <c r="X84" s="36">
        <f>SUMIFS(СВЦЭМ!$C$33:$C$776,СВЦЭМ!$A$33:$A$776,$A84,СВЦЭМ!$B$33:$B$776,X$83)+'СЕТ СН'!$H$12+СВЦЭМ!$D$10+'СЕТ СН'!$H$6-'СЕТ СН'!$H$22</f>
        <v>997.63499294000007</v>
      </c>
      <c r="Y84" s="36">
        <f>SUMIFS(СВЦЭМ!$C$33:$C$776,СВЦЭМ!$A$33:$A$776,$A84,СВЦЭМ!$B$33:$B$776,Y$83)+'СЕТ СН'!$H$12+СВЦЭМ!$D$10+'СЕТ СН'!$H$6-'СЕТ СН'!$H$22</f>
        <v>997.30586023000001</v>
      </c>
    </row>
    <row r="85" spans="1:25" ht="15.75" x14ac:dyDescent="0.2">
      <c r="A85" s="35">
        <f>A84+1</f>
        <v>43648</v>
      </c>
      <c r="B85" s="36">
        <f>SUMIFS(СВЦЭМ!$C$33:$C$776,СВЦЭМ!$A$33:$A$776,$A85,СВЦЭМ!$B$33:$B$776,B$83)+'СЕТ СН'!$H$12+СВЦЭМ!$D$10+'СЕТ СН'!$H$6-'СЕТ СН'!$H$22</f>
        <v>1154.4748113600001</v>
      </c>
      <c r="C85" s="36">
        <f>SUMIFS(СВЦЭМ!$C$33:$C$776,СВЦЭМ!$A$33:$A$776,$A85,СВЦЭМ!$B$33:$B$776,C$83)+'СЕТ СН'!$H$12+СВЦЭМ!$D$10+'СЕТ СН'!$H$6-'СЕТ СН'!$H$22</f>
        <v>1267.1490857600002</v>
      </c>
      <c r="D85" s="36">
        <f>SUMIFS(СВЦЭМ!$C$33:$C$776,СВЦЭМ!$A$33:$A$776,$A85,СВЦЭМ!$B$33:$B$776,D$83)+'СЕТ СН'!$H$12+СВЦЭМ!$D$10+'СЕТ СН'!$H$6-'СЕТ СН'!$H$22</f>
        <v>1276.3449534900001</v>
      </c>
      <c r="E85" s="36">
        <f>SUMIFS(СВЦЭМ!$C$33:$C$776,СВЦЭМ!$A$33:$A$776,$A85,СВЦЭМ!$B$33:$B$776,E$83)+'СЕТ СН'!$H$12+СВЦЭМ!$D$10+'СЕТ СН'!$H$6-'СЕТ СН'!$H$22</f>
        <v>1311.5847389999999</v>
      </c>
      <c r="F85" s="36">
        <f>SUMIFS(СВЦЭМ!$C$33:$C$776,СВЦЭМ!$A$33:$A$776,$A85,СВЦЭМ!$B$33:$B$776,F$83)+'СЕТ СН'!$H$12+СВЦЭМ!$D$10+'СЕТ СН'!$H$6-'СЕТ СН'!$H$22</f>
        <v>1308.7295014400001</v>
      </c>
      <c r="G85" s="36">
        <f>SUMIFS(СВЦЭМ!$C$33:$C$776,СВЦЭМ!$A$33:$A$776,$A85,СВЦЭМ!$B$33:$B$776,G$83)+'СЕТ СН'!$H$12+СВЦЭМ!$D$10+'СЕТ СН'!$H$6-'СЕТ СН'!$H$22</f>
        <v>1293.0894603000002</v>
      </c>
      <c r="H85" s="36">
        <f>SUMIFS(СВЦЭМ!$C$33:$C$776,СВЦЭМ!$A$33:$A$776,$A85,СВЦЭМ!$B$33:$B$776,H$83)+'СЕТ СН'!$H$12+СВЦЭМ!$D$10+'СЕТ СН'!$H$6-'СЕТ СН'!$H$22</f>
        <v>1240.5554322200001</v>
      </c>
      <c r="I85" s="36">
        <f>SUMIFS(СВЦЭМ!$C$33:$C$776,СВЦЭМ!$A$33:$A$776,$A85,СВЦЭМ!$B$33:$B$776,I$83)+'СЕТ СН'!$H$12+СВЦЭМ!$D$10+'СЕТ СН'!$H$6-'СЕТ СН'!$H$22</f>
        <v>1173.7744470800001</v>
      </c>
      <c r="J85" s="36">
        <f>SUMIFS(СВЦЭМ!$C$33:$C$776,СВЦЭМ!$A$33:$A$776,$A85,СВЦЭМ!$B$33:$B$776,J$83)+'СЕТ СН'!$H$12+СВЦЭМ!$D$10+'СЕТ СН'!$H$6-'СЕТ СН'!$H$22</f>
        <v>1121.97808889</v>
      </c>
      <c r="K85" s="36">
        <f>SUMIFS(СВЦЭМ!$C$33:$C$776,СВЦЭМ!$A$33:$A$776,$A85,СВЦЭМ!$B$33:$B$776,K$83)+'СЕТ СН'!$H$12+СВЦЭМ!$D$10+'СЕТ СН'!$H$6-'СЕТ СН'!$H$22</f>
        <v>1089.63242881</v>
      </c>
      <c r="L85" s="36">
        <f>SUMIFS(СВЦЭМ!$C$33:$C$776,СВЦЭМ!$A$33:$A$776,$A85,СВЦЭМ!$B$33:$B$776,L$83)+'СЕТ СН'!$H$12+СВЦЭМ!$D$10+'СЕТ СН'!$H$6-'СЕТ СН'!$H$22</f>
        <v>1076.0306694400001</v>
      </c>
      <c r="M85" s="36">
        <f>SUMIFS(СВЦЭМ!$C$33:$C$776,СВЦЭМ!$A$33:$A$776,$A85,СВЦЭМ!$B$33:$B$776,M$83)+'СЕТ СН'!$H$12+СВЦЭМ!$D$10+'СЕТ СН'!$H$6-'СЕТ СН'!$H$22</f>
        <v>1083.4539189400002</v>
      </c>
      <c r="N85" s="36">
        <f>SUMIFS(СВЦЭМ!$C$33:$C$776,СВЦЭМ!$A$33:$A$776,$A85,СВЦЭМ!$B$33:$B$776,N$83)+'СЕТ СН'!$H$12+СВЦЭМ!$D$10+'СЕТ СН'!$H$6-'СЕТ СН'!$H$22</f>
        <v>1100.4237460500001</v>
      </c>
      <c r="O85" s="36">
        <f>SUMIFS(СВЦЭМ!$C$33:$C$776,СВЦЭМ!$A$33:$A$776,$A85,СВЦЭМ!$B$33:$B$776,O$83)+'СЕТ СН'!$H$12+СВЦЭМ!$D$10+'СЕТ СН'!$H$6-'СЕТ СН'!$H$22</f>
        <v>1094.4174724899999</v>
      </c>
      <c r="P85" s="36">
        <f>SUMIFS(СВЦЭМ!$C$33:$C$776,СВЦЭМ!$A$33:$A$776,$A85,СВЦЭМ!$B$33:$B$776,P$83)+'СЕТ СН'!$H$12+СВЦЭМ!$D$10+'СЕТ СН'!$H$6-'СЕТ СН'!$H$22</f>
        <v>1097.0731646200002</v>
      </c>
      <c r="Q85" s="36">
        <f>SUMIFS(СВЦЭМ!$C$33:$C$776,СВЦЭМ!$A$33:$A$776,$A85,СВЦЭМ!$B$33:$B$776,Q$83)+'СЕТ СН'!$H$12+СВЦЭМ!$D$10+'СЕТ СН'!$H$6-'СЕТ СН'!$H$22</f>
        <v>1085.2354234600002</v>
      </c>
      <c r="R85" s="36">
        <f>SUMIFS(СВЦЭМ!$C$33:$C$776,СВЦЭМ!$A$33:$A$776,$A85,СВЦЭМ!$B$33:$B$776,R$83)+'СЕТ СН'!$H$12+СВЦЭМ!$D$10+'СЕТ СН'!$H$6-'СЕТ СН'!$H$22</f>
        <v>1037.14381058</v>
      </c>
      <c r="S85" s="36">
        <f>SUMIFS(СВЦЭМ!$C$33:$C$776,СВЦЭМ!$A$33:$A$776,$A85,СВЦЭМ!$B$33:$B$776,S$83)+'СЕТ СН'!$H$12+СВЦЭМ!$D$10+'СЕТ СН'!$H$6-'СЕТ СН'!$H$22</f>
        <v>1035.2330119000001</v>
      </c>
      <c r="T85" s="36">
        <f>SUMIFS(СВЦЭМ!$C$33:$C$776,СВЦЭМ!$A$33:$A$776,$A85,СВЦЭМ!$B$33:$B$776,T$83)+'СЕТ СН'!$H$12+СВЦЭМ!$D$10+'СЕТ СН'!$H$6-'СЕТ СН'!$H$22</f>
        <v>1029.9576533899999</v>
      </c>
      <c r="U85" s="36">
        <f>SUMIFS(СВЦЭМ!$C$33:$C$776,СВЦЭМ!$A$33:$A$776,$A85,СВЦЭМ!$B$33:$B$776,U$83)+'СЕТ СН'!$H$12+СВЦЭМ!$D$10+'СЕТ СН'!$H$6-'СЕТ СН'!$H$22</f>
        <v>1022.5541014500001</v>
      </c>
      <c r="V85" s="36">
        <f>SUMIFS(СВЦЭМ!$C$33:$C$776,СВЦЭМ!$A$33:$A$776,$A85,СВЦЭМ!$B$33:$B$776,V$83)+'СЕТ СН'!$H$12+СВЦЭМ!$D$10+'СЕТ СН'!$H$6-'СЕТ СН'!$H$22</f>
        <v>1022.73740079</v>
      </c>
      <c r="W85" s="36">
        <f>SUMIFS(СВЦЭМ!$C$33:$C$776,СВЦЭМ!$A$33:$A$776,$A85,СВЦЭМ!$B$33:$B$776,W$83)+'СЕТ СН'!$H$12+СВЦЭМ!$D$10+'СЕТ СН'!$H$6-'СЕТ СН'!$H$22</f>
        <v>1018.1970894000001</v>
      </c>
      <c r="X85" s="36">
        <f>SUMIFS(СВЦЭМ!$C$33:$C$776,СВЦЭМ!$A$33:$A$776,$A85,СВЦЭМ!$B$33:$B$776,X$83)+'СЕТ СН'!$H$12+СВЦЭМ!$D$10+'СЕТ СН'!$H$6-'СЕТ СН'!$H$22</f>
        <v>1061.3657585800001</v>
      </c>
      <c r="Y85" s="36">
        <f>SUMIFS(СВЦЭМ!$C$33:$C$776,СВЦЭМ!$A$33:$A$776,$A85,СВЦЭМ!$B$33:$B$776,Y$83)+'СЕТ СН'!$H$12+СВЦЭМ!$D$10+'СЕТ СН'!$H$6-'СЕТ СН'!$H$22</f>
        <v>1078.3953814199999</v>
      </c>
    </row>
    <row r="86" spans="1:25" ht="15.75" x14ac:dyDescent="0.2">
      <c r="A86" s="35">
        <f t="shared" ref="A86:A114" si="2">A85+1</f>
        <v>43649</v>
      </c>
      <c r="B86" s="36">
        <f>SUMIFS(СВЦЭМ!$C$33:$C$776,СВЦЭМ!$A$33:$A$776,$A86,СВЦЭМ!$B$33:$B$776,B$83)+'СЕТ СН'!$H$12+СВЦЭМ!$D$10+'СЕТ СН'!$H$6-'СЕТ СН'!$H$22</f>
        <v>1086.7979894499999</v>
      </c>
      <c r="C86" s="36">
        <f>SUMIFS(СВЦЭМ!$C$33:$C$776,СВЦЭМ!$A$33:$A$776,$A86,СВЦЭМ!$B$33:$B$776,C$83)+'СЕТ СН'!$H$12+СВЦЭМ!$D$10+'СЕТ СН'!$H$6-'СЕТ СН'!$H$22</f>
        <v>1188.10506592</v>
      </c>
      <c r="D86" s="36">
        <f>SUMIFS(СВЦЭМ!$C$33:$C$776,СВЦЭМ!$A$33:$A$776,$A86,СВЦЭМ!$B$33:$B$776,D$83)+'СЕТ СН'!$H$12+СВЦЭМ!$D$10+'СЕТ СН'!$H$6-'СЕТ СН'!$H$22</f>
        <v>1221.5597529300001</v>
      </c>
      <c r="E86" s="36">
        <f>SUMIFS(СВЦЭМ!$C$33:$C$776,СВЦЭМ!$A$33:$A$776,$A86,СВЦЭМ!$B$33:$B$776,E$83)+'СЕТ СН'!$H$12+СВЦЭМ!$D$10+'СЕТ СН'!$H$6-'СЕТ СН'!$H$22</f>
        <v>1230.2639910500002</v>
      </c>
      <c r="F86" s="36">
        <f>SUMIFS(СВЦЭМ!$C$33:$C$776,СВЦЭМ!$A$33:$A$776,$A86,СВЦЭМ!$B$33:$B$776,F$83)+'СЕТ СН'!$H$12+СВЦЭМ!$D$10+'СЕТ СН'!$H$6-'СЕТ СН'!$H$22</f>
        <v>1230.0023314</v>
      </c>
      <c r="G86" s="36">
        <f>SUMIFS(СВЦЭМ!$C$33:$C$776,СВЦЭМ!$A$33:$A$776,$A86,СВЦЭМ!$B$33:$B$776,G$83)+'СЕТ СН'!$H$12+СВЦЭМ!$D$10+'СЕТ СН'!$H$6-'СЕТ СН'!$H$22</f>
        <v>1212.23422734</v>
      </c>
      <c r="H86" s="36">
        <f>SUMIFS(СВЦЭМ!$C$33:$C$776,СВЦЭМ!$A$33:$A$776,$A86,СВЦЭМ!$B$33:$B$776,H$83)+'СЕТ СН'!$H$12+СВЦЭМ!$D$10+'СЕТ СН'!$H$6-'СЕТ СН'!$H$22</f>
        <v>1178.7506772400002</v>
      </c>
      <c r="I86" s="36">
        <f>SUMIFS(СВЦЭМ!$C$33:$C$776,СВЦЭМ!$A$33:$A$776,$A86,СВЦЭМ!$B$33:$B$776,I$83)+'СЕТ СН'!$H$12+СВЦЭМ!$D$10+'СЕТ СН'!$H$6-'СЕТ СН'!$H$22</f>
        <v>1151.96999117</v>
      </c>
      <c r="J86" s="36">
        <f>SUMIFS(СВЦЭМ!$C$33:$C$776,СВЦЭМ!$A$33:$A$776,$A86,СВЦЭМ!$B$33:$B$776,J$83)+'СЕТ СН'!$H$12+СВЦЭМ!$D$10+'СЕТ СН'!$H$6-'СЕТ СН'!$H$22</f>
        <v>1110.2736835300002</v>
      </c>
      <c r="K86" s="36">
        <f>SUMIFS(СВЦЭМ!$C$33:$C$776,СВЦЭМ!$A$33:$A$776,$A86,СВЦЭМ!$B$33:$B$776,K$83)+'СЕТ СН'!$H$12+СВЦЭМ!$D$10+'СЕТ СН'!$H$6-'СЕТ СН'!$H$22</f>
        <v>1101.1122637600001</v>
      </c>
      <c r="L86" s="36">
        <f>SUMIFS(СВЦЭМ!$C$33:$C$776,СВЦЭМ!$A$33:$A$776,$A86,СВЦЭМ!$B$33:$B$776,L$83)+'СЕТ СН'!$H$12+СВЦЭМ!$D$10+'СЕТ СН'!$H$6-'СЕТ СН'!$H$22</f>
        <v>1106.35066607</v>
      </c>
      <c r="M86" s="36">
        <f>SUMIFS(СВЦЭМ!$C$33:$C$776,СВЦЭМ!$A$33:$A$776,$A86,СВЦЭМ!$B$33:$B$776,M$83)+'СЕТ СН'!$H$12+СВЦЭМ!$D$10+'СЕТ СН'!$H$6-'СЕТ СН'!$H$22</f>
        <v>1099.45377766</v>
      </c>
      <c r="N86" s="36">
        <f>SUMIFS(СВЦЭМ!$C$33:$C$776,СВЦЭМ!$A$33:$A$776,$A86,СВЦЭМ!$B$33:$B$776,N$83)+'СЕТ СН'!$H$12+СВЦЭМ!$D$10+'СЕТ СН'!$H$6-'СЕТ СН'!$H$22</f>
        <v>1095.0864882999999</v>
      </c>
      <c r="O86" s="36">
        <f>SUMIFS(СВЦЭМ!$C$33:$C$776,СВЦЭМ!$A$33:$A$776,$A86,СВЦЭМ!$B$33:$B$776,O$83)+'СЕТ СН'!$H$12+СВЦЭМ!$D$10+'СЕТ СН'!$H$6-'СЕТ СН'!$H$22</f>
        <v>1103.6965380700001</v>
      </c>
      <c r="P86" s="36">
        <f>SUMIFS(СВЦЭМ!$C$33:$C$776,СВЦЭМ!$A$33:$A$776,$A86,СВЦЭМ!$B$33:$B$776,P$83)+'СЕТ СН'!$H$12+СВЦЭМ!$D$10+'СЕТ СН'!$H$6-'СЕТ СН'!$H$22</f>
        <v>1121.5774972700001</v>
      </c>
      <c r="Q86" s="36">
        <f>SUMIFS(СВЦЭМ!$C$33:$C$776,СВЦЭМ!$A$33:$A$776,$A86,СВЦЭМ!$B$33:$B$776,Q$83)+'СЕТ СН'!$H$12+СВЦЭМ!$D$10+'СЕТ СН'!$H$6-'СЕТ СН'!$H$22</f>
        <v>1114.3548576400001</v>
      </c>
      <c r="R86" s="36">
        <f>SUMIFS(СВЦЭМ!$C$33:$C$776,СВЦЭМ!$A$33:$A$776,$A86,СВЦЭМ!$B$33:$B$776,R$83)+'СЕТ СН'!$H$12+СВЦЭМ!$D$10+'СЕТ СН'!$H$6-'СЕТ СН'!$H$22</f>
        <v>1063.47262961</v>
      </c>
      <c r="S86" s="36">
        <f>SUMIFS(СВЦЭМ!$C$33:$C$776,СВЦЭМ!$A$33:$A$776,$A86,СВЦЭМ!$B$33:$B$776,S$83)+'СЕТ СН'!$H$12+СВЦЭМ!$D$10+'СЕТ СН'!$H$6-'СЕТ СН'!$H$22</f>
        <v>1067.9636289</v>
      </c>
      <c r="T86" s="36">
        <f>SUMIFS(СВЦЭМ!$C$33:$C$776,СВЦЭМ!$A$33:$A$776,$A86,СВЦЭМ!$B$33:$B$776,T$83)+'СЕТ СН'!$H$12+СВЦЭМ!$D$10+'СЕТ СН'!$H$6-'СЕТ СН'!$H$22</f>
        <v>1059.4349450200002</v>
      </c>
      <c r="U86" s="36">
        <f>SUMIFS(СВЦЭМ!$C$33:$C$776,СВЦЭМ!$A$33:$A$776,$A86,СВЦЭМ!$B$33:$B$776,U$83)+'СЕТ СН'!$H$12+СВЦЭМ!$D$10+'СЕТ СН'!$H$6-'СЕТ СН'!$H$22</f>
        <v>1037.7642380500001</v>
      </c>
      <c r="V86" s="36">
        <f>SUMIFS(СВЦЭМ!$C$33:$C$776,СВЦЭМ!$A$33:$A$776,$A86,СВЦЭМ!$B$33:$B$776,V$83)+'СЕТ СН'!$H$12+СВЦЭМ!$D$10+'СЕТ СН'!$H$6-'СЕТ СН'!$H$22</f>
        <v>1029.5227299200001</v>
      </c>
      <c r="W86" s="36">
        <f>SUMIFS(СВЦЭМ!$C$33:$C$776,СВЦЭМ!$A$33:$A$776,$A86,СВЦЭМ!$B$33:$B$776,W$83)+'СЕТ СН'!$H$12+СВЦЭМ!$D$10+'СЕТ СН'!$H$6-'СЕТ СН'!$H$22</f>
        <v>1022.9511723800001</v>
      </c>
      <c r="X86" s="36">
        <f>SUMIFS(СВЦЭМ!$C$33:$C$776,СВЦЭМ!$A$33:$A$776,$A86,СВЦЭМ!$B$33:$B$776,X$83)+'СЕТ СН'!$H$12+СВЦЭМ!$D$10+'СЕТ СН'!$H$6-'СЕТ СН'!$H$22</f>
        <v>1037.9810265800002</v>
      </c>
      <c r="Y86" s="36">
        <f>SUMIFS(СВЦЭМ!$C$33:$C$776,СВЦЭМ!$A$33:$A$776,$A86,СВЦЭМ!$B$33:$B$776,Y$83)+'СЕТ СН'!$H$12+СВЦЭМ!$D$10+'СЕТ СН'!$H$6-'СЕТ СН'!$H$22</f>
        <v>1075.0111490100001</v>
      </c>
    </row>
    <row r="87" spans="1:25" ht="15.75" x14ac:dyDescent="0.2">
      <c r="A87" s="35">
        <f t="shared" si="2"/>
        <v>43650</v>
      </c>
      <c r="B87" s="36">
        <f>SUMIFS(СВЦЭМ!$C$33:$C$776,СВЦЭМ!$A$33:$A$776,$A87,СВЦЭМ!$B$33:$B$776,B$83)+'СЕТ СН'!$H$12+СВЦЭМ!$D$10+'СЕТ СН'!$H$6-'СЕТ СН'!$H$22</f>
        <v>1138.4081699799999</v>
      </c>
      <c r="C87" s="36">
        <f>SUMIFS(СВЦЭМ!$C$33:$C$776,СВЦЭМ!$A$33:$A$776,$A87,СВЦЭМ!$B$33:$B$776,C$83)+'СЕТ СН'!$H$12+СВЦЭМ!$D$10+'СЕТ СН'!$H$6-'СЕТ СН'!$H$22</f>
        <v>1252.27868891</v>
      </c>
      <c r="D87" s="36">
        <f>SUMIFS(СВЦЭМ!$C$33:$C$776,СВЦЭМ!$A$33:$A$776,$A87,СВЦЭМ!$B$33:$B$776,D$83)+'СЕТ СН'!$H$12+СВЦЭМ!$D$10+'СЕТ СН'!$H$6-'СЕТ СН'!$H$22</f>
        <v>1281.2427912800001</v>
      </c>
      <c r="E87" s="36">
        <f>SUMIFS(СВЦЭМ!$C$33:$C$776,СВЦЭМ!$A$33:$A$776,$A87,СВЦЭМ!$B$33:$B$776,E$83)+'СЕТ СН'!$H$12+СВЦЭМ!$D$10+'СЕТ СН'!$H$6-'СЕТ СН'!$H$22</f>
        <v>1348.7326500200002</v>
      </c>
      <c r="F87" s="36">
        <f>SUMIFS(СВЦЭМ!$C$33:$C$776,СВЦЭМ!$A$33:$A$776,$A87,СВЦЭМ!$B$33:$B$776,F$83)+'СЕТ СН'!$H$12+СВЦЭМ!$D$10+'СЕТ СН'!$H$6-'СЕТ СН'!$H$22</f>
        <v>1277.7946649800001</v>
      </c>
      <c r="G87" s="36">
        <f>SUMIFS(СВЦЭМ!$C$33:$C$776,СВЦЭМ!$A$33:$A$776,$A87,СВЦЭМ!$B$33:$B$776,G$83)+'СЕТ СН'!$H$12+СВЦЭМ!$D$10+'СЕТ СН'!$H$6-'СЕТ СН'!$H$22</f>
        <v>1245.0480453</v>
      </c>
      <c r="H87" s="36">
        <f>SUMIFS(СВЦЭМ!$C$33:$C$776,СВЦЭМ!$A$33:$A$776,$A87,СВЦЭМ!$B$33:$B$776,H$83)+'СЕТ СН'!$H$12+СВЦЭМ!$D$10+'СЕТ СН'!$H$6-'СЕТ СН'!$H$22</f>
        <v>1218.90007485</v>
      </c>
      <c r="I87" s="36">
        <f>SUMIFS(СВЦЭМ!$C$33:$C$776,СВЦЭМ!$A$33:$A$776,$A87,СВЦЭМ!$B$33:$B$776,I$83)+'СЕТ СН'!$H$12+СВЦЭМ!$D$10+'СЕТ СН'!$H$6-'СЕТ СН'!$H$22</f>
        <v>1153.6438105699999</v>
      </c>
      <c r="J87" s="36">
        <f>SUMIFS(СВЦЭМ!$C$33:$C$776,СВЦЭМ!$A$33:$A$776,$A87,СВЦЭМ!$B$33:$B$776,J$83)+'СЕТ СН'!$H$12+СВЦЭМ!$D$10+'СЕТ СН'!$H$6-'СЕТ СН'!$H$22</f>
        <v>1119.1205465400001</v>
      </c>
      <c r="K87" s="36">
        <f>SUMIFS(СВЦЭМ!$C$33:$C$776,СВЦЭМ!$A$33:$A$776,$A87,СВЦЭМ!$B$33:$B$776,K$83)+'СЕТ СН'!$H$12+СВЦЭМ!$D$10+'СЕТ СН'!$H$6-'СЕТ СН'!$H$22</f>
        <v>1091.7386615600001</v>
      </c>
      <c r="L87" s="36">
        <f>SUMIFS(СВЦЭМ!$C$33:$C$776,СВЦЭМ!$A$33:$A$776,$A87,СВЦЭМ!$B$33:$B$776,L$83)+'СЕТ СН'!$H$12+СВЦЭМ!$D$10+'СЕТ СН'!$H$6-'СЕТ СН'!$H$22</f>
        <v>1092.1122281299999</v>
      </c>
      <c r="M87" s="36">
        <f>SUMIFS(СВЦЭМ!$C$33:$C$776,СВЦЭМ!$A$33:$A$776,$A87,СВЦЭМ!$B$33:$B$776,M$83)+'СЕТ СН'!$H$12+СВЦЭМ!$D$10+'СЕТ СН'!$H$6-'СЕТ СН'!$H$22</f>
        <v>1094.6473618800001</v>
      </c>
      <c r="N87" s="36">
        <f>SUMIFS(СВЦЭМ!$C$33:$C$776,СВЦЭМ!$A$33:$A$776,$A87,СВЦЭМ!$B$33:$B$776,N$83)+'СЕТ СН'!$H$12+СВЦЭМ!$D$10+'СЕТ СН'!$H$6-'СЕТ СН'!$H$22</f>
        <v>1102.0982761300002</v>
      </c>
      <c r="O87" s="36">
        <f>SUMIFS(СВЦЭМ!$C$33:$C$776,СВЦЭМ!$A$33:$A$776,$A87,СВЦЭМ!$B$33:$B$776,O$83)+'СЕТ СН'!$H$12+СВЦЭМ!$D$10+'СЕТ СН'!$H$6-'СЕТ СН'!$H$22</f>
        <v>1112.1009998</v>
      </c>
      <c r="P87" s="36">
        <f>SUMIFS(СВЦЭМ!$C$33:$C$776,СВЦЭМ!$A$33:$A$776,$A87,СВЦЭМ!$B$33:$B$776,P$83)+'СЕТ СН'!$H$12+СВЦЭМ!$D$10+'СЕТ СН'!$H$6-'СЕТ СН'!$H$22</f>
        <v>1112.29876175</v>
      </c>
      <c r="Q87" s="36">
        <f>SUMIFS(СВЦЭМ!$C$33:$C$776,СВЦЭМ!$A$33:$A$776,$A87,СВЦЭМ!$B$33:$B$776,Q$83)+'СЕТ СН'!$H$12+СВЦЭМ!$D$10+'СЕТ СН'!$H$6-'СЕТ СН'!$H$22</f>
        <v>1105.4708441500002</v>
      </c>
      <c r="R87" s="36">
        <f>SUMIFS(СВЦЭМ!$C$33:$C$776,СВЦЭМ!$A$33:$A$776,$A87,СВЦЭМ!$B$33:$B$776,R$83)+'СЕТ СН'!$H$12+СВЦЭМ!$D$10+'СЕТ СН'!$H$6-'СЕТ СН'!$H$22</f>
        <v>1052.56881866</v>
      </c>
      <c r="S87" s="36">
        <f>SUMIFS(СВЦЭМ!$C$33:$C$776,СВЦЭМ!$A$33:$A$776,$A87,СВЦЭМ!$B$33:$B$776,S$83)+'СЕТ СН'!$H$12+СВЦЭМ!$D$10+'СЕТ СН'!$H$6-'СЕТ СН'!$H$22</f>
        <v>1050.43995395</v>
      </c>
      <c r="T87" s="36">
        <f>SUMIFS(СВЦЭМ!$C$33:$C$776,СВЦЭМ!$A$33:$A$776,$A87,СВЦЭМ!$B$33:$B$776,T$83)+'СЕТ СН'!$H$12+СВЦЭМ!$D$10+'СЕТ СН'!$H$6-'СЕТ СН'!$H$22</f>
        <v>1043.6733600900002</v>
      </c>
      <c r="U87" s="36">
        <f>SUMIFS(СВЦЭМ!$C$33:$C$776,СВЦЭМ!$A$33:$A$776,$A87,СВЦЭМ!$B$33:$B$776,U$83)+'СЕТ СН'!$H$12+СВЦЭМ!$D$10+'СЕТ СН'!$H$6-'СЕТ СН'!$H$22</f>
        <v>1024.1949925600002</v>
      </c>
      <c r="V87" s="36">
        <f>SUMIFS(СВЦЭМ!$C$33:$C$776,СВЦЭМ!$A$33:$A$776,$A87,СВЦЭМ!$B$33:$B$776,V$83)+'СЕТ СН'!$H$12+СВЦЭМ!$D$10+'СЕТ СН'!$H$6-'СЕТ СН'!$H$22</f>
        <v>1041.5672489600001</v>
      </c>
      <c r="W87" s="36">
        <f>SUMIFS(СВЦЭМ!$C$33:$C$776,СВЦЭМ!$A$33:$A$776,$A87,СВЦЭМ!$B$33:$B$776,W$83)+'СЕТ СН'!$H$12+СВЦЭМ!$D$10+'СЕТ СН'!$H$6-'СЕТ СН'!$H$22</f>
        <v>1076.1304233599999</v>
      </c>
      <c r="X87" s="36">
        <f>SUMIFS(СВЦЭМ!$C$33:$C$776,СВЦЭМ!$A$33:$A$776,$A87,СВЦЭМ!$B$33:$B$776,X$83)+'СЕТ СН'!$H$12+СВЦЭМ!$D$10+'СЕТ СН'!$H$6-'СЕТ СН'!$H$22</f>
        <v>1067.6416399200002</v>
      </c>
      <c r="Y87" s="36">
        <f>SUMIFS(СВЦЭМ!$C$33:$C$776,СВЦЭМ!$A$33:$A$776,$A87,СВЦЭМ!$B$33:$B$776,Y$83)+'СЕТ СН'!$H$12+СВЦЭМ!$D$10+'СЕТ СН'!$H$6-'СЕТ СН'!$H$22</f>
        <v>1061.35011248</v>
      </c>
    </row>
    <row r="88" spans="1:25" ht="15.75" x14ac:dyDescent="0.2">
      <c r="A88" s="35">
        <f t="shared" si="2"/>
        <v>43651</v>
      </c>
      <c r="B88" s="36">
        <f>SUMIFS(СВЦЭМ!$C$33:$C$776,СВЦЭМ!$A$33:$A$776,$A88,СВЦЭМ!$B$33:$B$776,B$83)+'СЕТ СН'!$H$12+СВЦЭМ!$D$10+'СЕТ СН'!$H$6-'СЕТ СН'!$H$22</f>
        <v>1054.8600897599999</v>
      </c>
      <c r="C88" s="36">
        <f>SUMIFS(СВЦЭМ!$C$33:$C$776,СВЦЭМ!$A$33:$A$776,$A88,СВЦЭМ!$B$33:$B$776,C$83)+'СЕТ СН'!$H$12+СВЦЭМ!$D$10+'СЕТ СН'!$H$6-'СЕТ СН'!$H$22</f>
        <v>1162.30258039</v>
      </c>
      <c r="D88" s="36">
        <f>SUMIFS(СВЦЭМ!$C$33:$C$776,СВЦЭМ!$A$33:$A$776,$A88,СВЦЭМ!$B$33:$B$776,D$83)+'СЕТ СН'!$H$12+СВЦЭМ!$D$10+'СЕТ СН'!$H$6-'СЕТ СН'!$H$22</f>
        <v>1192.7693682900001</v>
      </c>
      <c r="E88" s="36">
        <f>SUMIFS(СВЦЭМ!$C$33:$C$776,СВЦЭМ!$A$33:$A$776,$A88,СВЦЭМ!$B$33:$B$776,E$83)+'СЕТ СН'!$H$12+СВЦЭМ!$D$10+'СЕТ СН'!$H$6-'СЕТ СН'!$H$22</f>
        <v>1193.9204229500001</v>
      </c>
      <c r="F88" s="36">
        <f>SUMIFS(СВЦЭМ!$C$33:$C$776,СВЦЭМ!$A$33:$A$776,$A88,СВЦЭМ!$B$33:$B$776,F$83)+'СЕТ СН'!$H$12+СВЦЭМ!$D$10+'СЕТ СН'!$H$6-'СЕТ СН'!$H$22</f>
        <v>1191.1958472400001</v>
      </c>
      <c r="G88" s="36">
        <f>SUMIFS(СВЦЭМ!$C$33:$C$776,СВЦЭМ!$A$33:$A$776,$A88,СВЦЭМ!$B$33:$B$776,G$83)+'СЕТ СН'!$H$12+СВЦЭМ!$D$10+'СЕТ СН'!$H$6-'СЕТ СН'!$H$22</f>
        <v>1185.8429024500001</v>
      </c>
      <c r="H88" s="36">
        <f>SUMIFS(СВЦЭМ!$C$33:$C$776,СВЦЭМ!$A$33:$A$776,$A88,СВЦЭМ!$B$33:$B$776,H$83)+'СЕТ СН'!$H$12+СВЦЭМ!$D$10+'СЕТ СН'!$H$6-'СЕТ СН'!$H$22</f>
        <v>1150.6095336000001</v>
      </c>
      <c r="I88" s="36">
        <f>SUMIFS(СВЦЭМ!$C$33:$C$776,СВЦЭМ!$A$33:$A$776,$A88,СВЦЭМ!$B$33:$B$776,I$83)+'СЕТ СН'!$H$12+СВЦЭМ!$D$10+'СЕТ СН'!$H$6-'СЕТ СН'!$H$22</f>
        <v>1102.42146187</v>
      </c>
      <c r="J88" s="36">
        <f>SUMIFS(СВЦЭМ!$C$33:$C$776,СВЦЭМ!$A$33:$A$776,$A88,СВЦЭМ!$B$33:$B$776,J$83)+'СЕТ СН'!$H$12+СВЦЭМ!$D$10+'СЕТ СН'!$H$6-'СЕТ СН'!$H$22</f>
        <v>1083.7698674400001</v>
      </c>
      <c r="K88" s="36">
        <f>SUMIFS(СВЦЭМ!$C$33:$C$776,СВЦЭМ!$A$33:$A$776,$A88,СВЦЭМ!$B$33:$B$776,K$83)+'СЕТ СН'!$H$12+СВЦЭМ!$D$10+'СЕТ СН'!$H$6-'СЕТ СН'!$H$22</f>
        <v>1074.7868584800001</v>
      </c>
      <c r="L88" s="36">
        <f>SUMIFS(СВЦЭМ!$C$33:$C$776,СВЦЭМ!$A$33:$A$776,$A88,СВЦЭМ!$B$33:$B$776,L$83)+'СЕТ СН'!$H$12+СВЦЭМ!$D$10+'СЕТ СН'!$H$6-'СЕТ СН'!$H$22</f>
        <v>1088.8992997600001</v>
      </c>
      <c r="M88" s="36">
        <f>SUMIFS(СВЦЭМ!$C$33:$C$776,СВЦЭМ!$A$33:$A$776,$A88,СВЦЭМ!$B$33:$B$776,M$83)+'СЕТ СН'!$H$12+СВЦЭМ!$D$10+'СЕТ СН'!$H$6-'СЕТ СН'!$H$22</f>
        <v>1088.3128540500002</v>
      </c>
      <c r="N88" s="36">
        <f>SUMIFS(СВЦЭМ!$C$33:$C$776,СВЦЭМ!$A$33:$A$776,$A88,СВЦЭМ!$B$33:$B$776,N$83)+'СЕТ СН'!$H$12+СВЦЭМ!$D$10+'СЕТ СН'!$H$6-'СЕТ СН'!$H$22</f>
        <v>1080.69019678</v>
      </c>
      <c r="O88" s="36">
        <f>SUMIFS(СВЦЭМ!$C$33:$C$776,СВЦЭМ!$A$33:$A$776,$A88,СВЦЭМ!$B$33:$B$776,O$83)+'СЕТ СН'!$H$12+СВЦЭМ!$D$10+'СЕТ СН'!$H$6-'СЕТ СН'!$H$22</f>
        <v>1095.7146330600001</v>
      </c>
      <c r="P88" s="36">
        <f>SUMIFS(СВЦЭМ!$C$33:$C$776,СВЦЭМ!$A$33:$A$776,$A88,СВЦЭМ!$B$33:$B$776,P$83)+'СЕТ СН'!$H$12+СВЦЭМ!$D$10+'СЕТ СН'!$H$6-'СЕТ СН'!$H$22</f>
        <v>1087.7238372300001</v>
      </c>
      <c r="Q88" s="36">
        <f>SUMIFS(СВЦЭМ!$C$33:$C$776,СВЦЭМ!$A$33:$A$776,$A88,СВЦЭМ!$B$33:$B$776,Q$83)+'СЕТ СН'!$H$12+СВЦЭМ!$D$10+'СЕТ СН'!$H$6-'СЕТ СН'!$H$22</f>
        <v>1075.1600519100002</v>
      </c>
      <c r="R88" s="36">
        <f>SUMIFS(СВЦЭМ!$C$33:$C$776,СВЦЭМ!$A$33:$A$776,$A88,СВЦЭМ!$B$33:$B$776,R$83)+'СЕТ СН'!$H$12+СВЦЭМ!$D$10+'СЕТ СН'!$H$6-'СЕТ СН'!$H$22</f>
        <v>972.27459480000005</v>
      </c>
      <c r="S88" s="36">
        <f>SUMIFS(СВЦЭМ!$C$33:$C$776,СВЦЭМ!$A$33:$A$776,$A88,СВЦЭМ!$B$33:$B$776,S$83)+'СЕТ СН'!$H$12+СВЦЭМ!$D$10+'СЕТ СН'!$H$6-'СЕТ СН'!$H$22</f>
        <v>964.05074161000005</v>
      </c>
      <c r="T88" s="36">
        <f>SUMIFS(СВЦЭМ!$C$33:$C$776,СВЦЭМ!$A$33:$A$776,$A88,СВЦЭМ!$B$33:$B$776,T$83)+'СЕТ СН'!$H$12+СВЦЭМ!$D$10+'СЕТ СН'!$H$6-'СЕТ СН'!$H$22</f>
        <v>963.72850209000012</v>
      </c>
      <c r="U88" s="36">
        <f>SUMIFS(СВЦЭМ!$C$33:$C$776,СВЦЭМ!$A$33:$A$776,$A88,СВЦЭМ!$B$33:$B$776,U$83)+'СЕТ СН'!$H$12+СВЦЭМ!$D$10+'СЕТ СН'!$H$6-'СЕТ СН'!$H$22</f>
        <v>959.53489048000006</v>
      </c>
      <c r="V88" s="36">
        <f>SUMIFS(СВЦЭМ!$C$33:$C$776,СВЦЭМ!$A$33:$A$776,$A88,СВЦЭМ!$B$33:$B$776,V$83)+'СЕТ СН'!$H$12+СВЦЭМ!$D$10+'СЕТ СН'!$H$6-'СЕТ СН'!$H$22</f>
        <v>964.90326052000012</v>
      </c>
      <c r="W88" s="36">
        <f>SUMIFS(СВЦЭМ!$C$33:$C$776,СВЦЭМ!$A$33:$A$776,$A88,СВЦЭМ!$B$33:$B$776,W$83)+'СЕТ СН'!$H$12+СВЦЭМ!$D$10+'СЕТ СН'!$H$6-'СЕТ СН'!$H$22</f>
        <v>957.85288125</v>
      </c>
      <c r="X88" s="36">
        <f>SUMIFS(СВЦЭМ!$C$33:$C$776,СВЦЭМ!$A$33:$A$776,$A88,СВЦЭМ!$B$33:$B$776,X$83)+'СЕТ СН'!$H$12+СВЦЭМ!$D$10+'СЕТ СН'!$H$6-'СЕТ СН'!$H$22</f>
        <v>945.44201840000005</v>
      </c>
      <c r="Y88" s="36">
        <f>SUMIFS(СВЦЭМ!$C$33:$C$776,СВЦЭМ!$A$33:$A$776,$A88,СВЦЭМ!$B$33:$B$776,Y$83)+'СЕТ СН'!$H$12+СВЦЭМ!$D$10+'СЕТ СН'!$H$6-'СЕТ СН'!$H$22</f>
        <v>967.78227986000002</v>
      </c>
    </row>
    <row r="89" spans="1:25" ht="15.75" x14ac:dyDescent="0.2">
      <c r="A89" s="35">
        <f t="shared" si="2"/>
        <v>43652</v>
      </c>
      <c r="B89" s="36">
        <f>SUMIFS(СВЦЭМ!$C$33:$C$776,СВЦЭМ!$A$33:$A$776,$A89,СВЦЭМ!$B$33:$B$776,B$83)+'СЕТ СН'!$H$12+СВЦЭМ!$D$10+'СЕТ СН'!$H$6-'СЕТ СН'!$H$22</f>
        <v>1072.7973668100001</v>
      </c>
      <c r="C89" s="36">
        <f>SUMIFS(СВЦЭМ!$C$33:$C$776,СВЦЭМ!$A$33:$A$776,$A89,СВЦЭМ!$B$33:$B$776,C$83)+'СЕТ СН'!$H$12+СВЦЭМ!$D$10+'СЕТ СН'!$H$6-'СЕТ СН'!$H$22</f>
        <v>1176.7789956300001</v>
      </c>
      <c r="D89" s="36">
        <f>SUMIFS(СВЦЭМ!$C$33:$C$776,СВЦЭМ!$A$33:$A$776,$A89,СВЦЭМ!$B$33:$B$776,D$83)+'СЕТ СН'!$H$12+СВЦЭМ!$D$10+'СЕТ СН'!$H$6-'СЕТ СН'!$H$22</f>
        <v>1224.77531075</v>
      </c>
      <c r="E89" s="36">
        <f>SUMIFS(СВЦЭМ!$C$33:$C$776,СВЦЭМ!$A$33:$A$776,$A89,СВЦЭМ!$B$33:$B$776,E$83)+'СЕТ СН'!$H$12+СВЦЭМ!$D$10+'СЕТ СН'!$H$6-'СЕТ СН'!$H$22</f>
        <v>1236.64551927</v>
      </c>
      <c r="F89" s="36">
        <f>SUMIFS(СВЦЭМ!$C$33:$C$776,СВЦЭМ!$A$33:$A$776,$A89,СВЦЭМ!$B$33:$B$776,F$83)+'СЕТ СН'!$H$12+СВЦЭМ!$D$10+'СЕТ СН'!$H$6-'СЕТ СН'!$H$22</f>
        <v>1232.2216294</v>
      </c>
      <c r="G89" s="36">
        <f>SUMIFS(СВЦЭМ!$C$33:$C$776,СВЦЭМ!$A$33:$A$776,$A89,СВЦЭМ!$B$33:$B$776,G$83)+'СЕТ СН'!$H$12+СВЦЭМ!$D$10+'СЕТ СН'!$H$6-'СЕТ СН'!$H$22</f>
        <v>1212.6304278699999</v>
      </c>
      <c r="H89" s="36">
        <f>SUMIFS(СВЦЭМ!$C$33:$C$776,СВЦЭМ!$A$33:$A$776,$A89,СВЦЭМ!$B$33:$B$776,H$83)+'СЕТ СН'!$H$12+СВЦЭМ!$D$10+'СЕТ СН'!$H$6-'СЕТ СН'!$H$22</f>
        <v>1169.2226848</v>
      </c>
      <c r="I89" s="36">
        <f>SUMIFS(СВЦЭМ!$C$33:$C$776,СВЦЭМ!$A$33:$A$776,$A89,СВЦЭМ!$B$33:$B$776,I$83)+'СЕТ СН'!$H$12+СВЦЭМ!$D$10+'СЕТ СН'!$H$6-'СЕТ СН'!$H$22</f>
        <v>1120.8388475100001</v>
      </c>
      <c r="J89" s="36">
        <f>SUMIFS(СВЦЭМ!$C$33:$C$776,СВЦЭМ!$A$33:$A$776,$A89,СВЦЭМ!$B$33:$B$776,J$83)+'СЕТ СН'!$H$12+СВЦЭМ!$D$10+'СЕТ СН'!$H$6-'СЕТ СН'!$H$22</f>
        <v>1070.3000602300001</v>
      </c>
      <c r="K89" s="36">
        <f>SUMIFS(СВЦЭМ!$C$33:$C$776,СВЦЭМ!$A$33:$A$776,$A89,СВЦЭМ!$B$33:$B$776,K$83)+'СЕТ СН'!$H$12+СВЦЭМ!$D$10+'СЕТ СН'!$H$6-'СЕТ СН'!$H$22</f>
        <v>1051.3805404300001</v>
      </c>
      <c r="L89" s="36">
        <f>SUMIFS(СВЦЭМ!$C$33:$C$776,СВЦЭМ!$A$33:$A$776,$A89,СВЦЭМ!$B$33:$B$776,L$83)+'СЕТ СН'!$H$12+СВЦЭМ!$D$10+'СЕТ СН'!$H$6-'СЕТ СН'!$H$22</f>
        <v>1027.5603222300001</v>
      </c>
      <c r="M89" s="36">
        <f>SUMIFS(СВЦЭМ!$C$33:$C$776,СВЦЭМ!$A$33:$A$776,$A89,СВЦЭМ!$B$33:$B$776,M$83)+'СЕТ СН'!$H$12+СВЦЭМ!$D$10+'СЕТ СН'!$H$6-'СЕТ СН'!$H$22</f>
        <v>1017.39073669</v>
      </c>
      <c r="N89" s="36">
        <f>SUMIFS(СВЦЭМ!$C$33:$C$776,СВЦЭМ!$A$33:$A$776,$A89,СВЦЭМ!$B$33:$B$776,N$83)+'СЕТ СН'!$H$12+СВЦЭМ!$D$10+'СЕТ СН'!$H$6-'СЕТ СН'!$H$22</f>
        <v>1029.6514732400001</v>
      </c>
      <c r="O89" s="36">
        <f>SUMIFS(СВЦЭМ!$C$33:$C$776,СВЦЭМ!$A$33:$A$776,$A89,СВЦЭМ!$B$33:$B$776,O$83)+'СЕТ СН'!$H$12+СВЦЭМ!$D$10+'СЕТ СН'!$H$6-'СЕТ СН'!$H$22</f>
        <v>1040.4299052199999</v>
      </c>
      <c r="P89" s="36">
        <f>SUMIFS(СВЦЭМ!$C$33:$C$776,СВЦЭМ!$A$33:$A$776,$A89,СВЦЭМ!$B$33:$B$776,P$83)+'СЕТ СН'!$H$12+СВЦЭМ!$D$10+'СЕТ СН'!$H$6-'СЕТ СН'!$H$22</f>
        <v>1053.01332323</v>
      </c>
      <c r="Q89" s="36">
        <f>SUMIFS(СВЦЭМ!$C$33:$C$776,СВЦЭМ!$A$33:$A$776,$A89,СВЦЭМ!$B$33:$B$776,Q$83)+'СЕТ СН'!$H$12+СВЦЭМ!$D$10+'СЕТ СН'!$H$6-'СЕТ СН'!$H$22</f>
        <v>1039.9627575</v>
      </c>
      <c r="R89" s="36">
        <f>SUMIFS(СВЦЭМ!$C$33:$C$776,СВЦЭМ!$A$33:$A$776,$A89,СВЦЭМ!$B$33:$B$776,R$83)+'СЕТ СН'!$H$12+СВЦЭМ!$D$10+'СЕТ СН'!$H$6-'СЕТ СН'!$H$22</f>
        <v>988.4140015800001</v>
      </c>
      <c r="S89" s="36">
        <f>SUMIFS(СВЦЭМ!$C$33:$C$776,СВЦЭМ!$A$33:$A$776,$A89,СВЦЭМ!$B$33:$B$776,S$83)+'СЕТ СН'!$H$12+СВЦЭМ!$D$10+'СЕТ СН'!$H$6-'СЕТ СН'!$H$22</f>
        <v>993.45798405000005</v>
      </c>
      <c r="T89" s="36">
        <f>SUMIFS(СВЦЭМ!$C$33:$C$776,СВЦЭМ!$A$33:$A$776,$A89,СВЦЭМ!$B$33:$B$776,T$83)+'СЕТ СН'!$H$12+СВЦЭМ!$D$10+'СЕТ СН'!$H$6-'СЕТ СН'!$H$22</f>
        <v>980.6096070100001</v>
      </c>
      <c r="U89" s="36">
        <f>SUMIFS(СВЦЭМ!$C$33:$C$776,СВЦЭМ!$A$33:$A$776,$A89,СВЦЭМ!$B$33:$B$776,U$83)+'СЕТ СН'!$H$12+СВЦЭМ!$D$10+'СЕТ СН'!$H$6-'СЕТ СН'!$H$22</f>
        <v>967.50169318000007</v>
      </c>
      <c r="V89" s="36">
        <f>SUMIFS(СВЦЭМ!$C$33:$C$776,СВЦЭМ!$A$33:$A$776,$A89,СВЦЭМ!$B$33:$B$776,V$83)+'СЕТ СН'!$H$12+СВЦЭМ!$D$10+'СЕТ СН'!$H$6-'СЕТ СН'!$H$22</f>
        <v>980.41015628000002</v>
      </c>
      <c r="W89" s="36">
        <f>SUMIFS(СВЦЭМ!$C$33:$C$776,СВЦЭМ!$A$33:$A$776,$A89,СВЦЭМ!$B$33:$B$776,W$83)+'СЕТ СН'!$H$12+СВЦЭМ!$D$10+'СЕТ СН'!$H$6-'СЕТ СН'!$H$22</f>
        <v>988.43173617000002</v>
      </c>
      <c r="X89" s="36">
        <f>SUMIFS(СВЦЭМ!$C$33:$C$776,СВЦЭМ!$A$33:$A$776,$A89,СВЦЭМ!$B$33:$B$776,X$83)+'СЕТ СН'!$H$12+СВЦЭМ!$D$10+'СЕТ СН'!$H$6-'СЕТ СН'!$H$22</f>
        <v>982.52497117000007</v>
      </c>
      <c r="Y89" s="36">
        <f>SUMIFS(СВЦЭМ!$C$33:$C$776,СВЦЭМ!$A$33:$A$776,$A89,СВЦЭМ!$B$33:$B$776,Y$83)+'СЕТ СН'!$H$12+СВЦЭМ!$D$10+'СЕТ СН'!$H$6-'СЕТ СН'!$H$22</f>
        <v>1014.9816989000001</v>
      </c>
    </row>
    <row r="90" spans="1:25" ht="15.75" x14ac:dyDescent="0.2">
      <c r="A90" s="35">
        <f t="shared" si="2"/>
        <v>43653</v>
      </c>
      <c r="B90" s="36">
        <f>SUMIFS(СВЦЭМ!$C$33:$C$776,СВЦЭМ!$A$33:$A$776,$A90,СВЦЭМ!$B$33:$B$776,B$83)+'СЕТ СН'!$H$12+СВЦЭМ!$D$10+'СЕТ СН'!$H$6-'СЕТ СН'!$H$22</f>
        <v>1098.2334403100001</v>
      </c>
      <c r="C90" s="36">
        <f>SUMIFS(СВЦЭМ!$C$33:$C$776,СВЦЭМ!$A$33:$A$776,$A90,СВЦЭМ!$B$33:$B$776,C$83)+'СЕТ СН'!$H$12+СВЦЭМ!$D$10+'СЕТ СН'!$H$6-'СЕТ СН'!$H$22</f>
        <v>1214.7428566000001</v>
      </c>
      <c r="D90" s="36">
        <f>SUMIFS(СВЦЭМ!$C$33:$C$776,СВЦЭМ!$A$33:$A$776,$A90,СВЦЭМ!$B$33:$B$776,D$83)+'СЕТ СН'!$H$12+СВЦЭМ!$D$10+'СЕТ СН'!$H$6-'СЕТ СН'!$H$22</f>
        <v>1243.2325919300001</v>
      </c>
      <c r="E90" s="36">
        <f>SUMIFS(СВЦЭМ!$C$33:$C$776,СВЦЭМ!$A$33:$A$776,$A90,СВЦЭМ!$B$33:$B$776,E$83)+'СЕТ СН'!$H$12+СВЦЭМ!$D$10+'СЕТ СН'!$H$6-'СЕТ СН'!$H$22</f>
        <v>1259.3185078000001</v>
      </c>
      <c r="F90" s="36">
        <f>SUMIFS(СВЦЭМ!$C$33:$C$776,СВЦЭМ!$A$33:$A$776,$A90,СВЦЭМ!$B$33:$B$776,F$83)+'СЕТ СН'!$H$12+СВЦЭМ!$D$10+'СЕТ СН'!$H$6-'СЕТ СН'!$H$22</f>
        <v>1265.7224423100001</v>
      </c>
      <c r="G90" s="36">
        <f>SUMIFS(СВЦЭМ!$C$33:$C$776,СВЦЭМ!$A$33:$A$776,$A90,СВЦЭМ!$B$33:$B$776,G$83)+'СЕТ СН'!$H$12+СВЦЭМ!$D$10+'СЕТ СН'!$H$6-'СЕТ СН'!$H$22</f>
        <v>1263.84021824</v>
      </c>
      <c r="H90" s="36">
        <f>SUMIFS(СВЦЭМ!$C$33:$C$776,СВЦЭМ!$A$33:$A$776,$A90,СВЦЭМ!$B$33:$B$776,H$83)+'СЕТ СН'!$H$12+СВЦЭМ!$D$10+'СЕТ СН'!$H$6-'СЕТ СН'!$H$22</f>
        <v>1235.1743071200001</v>
      </c>
      <c r="I90" s="36">
        <f>SUMIFS(СВЦЭМ!$C$33:$C$776,СВЦЭМ!$A$33:$A$776,$A90,СВЦЭМ!$B$33:$B$776,I$83)+'СЕТ СН'!$H$12+СВЦЭМ!$D$10+'СЕТ СН'!$H$6-'СЕТ СН'!$H$22</f>
        <v>1179.9561295400001</v>
      </c>
      <c r="J90" s="36">
        <f>SUMIFS(СВЦЭМ!$C$33:$C$776,СВЦЭМ!$A$33:$A$776,$A90,СВЦЭМ!$B$33:$B$776,J$83)+'СЕТ СН'!$H$12+СВЦЭМ!$D$10+'СЕТ СН'!$H$6-'СЕТ СН'!$H$22</f>
        <v>1116.7179739000001</v>
      </c>
      <c r="K90" s="36">
        <f>SUMIFS(СВЦЭМ!$C$33:$C$776,СВЦЭМ!$A$33:$A$776,$A90,СВЦЭМ!$B$33:$B$776,K$83)+'СЕТ СН'!$H$12+СВЦЭМ!$D$10+'СЕТ СН'!$H$6-'СЕТ СН'!$H$22</f>
        <v>1059.3079704900001</v>
      </c>
      <c r="L90" s="36">
        <f>SUMIFS(СВЦЭМ!$C$33:$C$776,СВЦЭМ!$A$33:$A$776,$A90,СВЦЭМ!$B$33:$B$776,L$83)+'СЕТ СН'!$H$12+СВЦЭМ!$D$10+'СЕТ СН'!$H$6-'СЕТ СН'!$H$22</f>
        <v>1020.1029931400001</v>
      </c>
      <c r="M90" s="36">
        <f>SUMIFS(СВЦЭМ!$C$33:$C$776,СВЦЭМ!$A$33:$A$776,$A90,СВЦЭМ!$B$33:$B$776,M$83)+'СЕТ СН'!$H$12+СВЦЭМ!$D$10+'СЕТ СН'!$H$6-'СЕТ СН'!$H$22</f>
        <v>1021.51830599</v>
      </c>
      <c r="N90" s="36">
        <f>SUMIFS(СВЦЭМ!$C$33:$C$776,СВЦЭМ!$A$33:$A$776,$A90,СВЦЭМ!$B$33:$B$776,N$83)+'СЕТ СН'!$H$12+СВЦЭМ!$D$10+'СЕТ СН'!$H$6-'СЕТ СН'!$H$22</f>
        <v>1030.1011811000001</v>
      </c>
      <c r="O90" s="36">
        <f>SUMIFS(СВЦЭМ!$C$33:$C$776,СВЦЭМ!$A$33:$A$776,$A90,СВЦЭМ!$B$33:$B$776,O$83)+'СЕТ СН'!$H$12+СВЦЭМ!$D$10+'СЕТ СН'!$H$6-'СЕТ СН'!$H$22</f>
        <v>1036.6849042600002</v>
      </c>
      <c r="P90" s="36">
        <f>SUMIFS(СВЦЭМ!$C$33:$C$776,СВЦЭМ!$A$33:$A$776,$A90,СВЦЭМ!$B$33:$B$776,P$83)+'СЕТ СН'!$H$12+СВЦЭМ!$D$10+'СЕТ СН'!$H$6-'СЕТ СН'!$H$22</f>
        <v>1046.13854735</v>
      </c>
      <c r="Q90" s="36">
        <f>SUMIFS(СВЦЭМ!$C$33:$C$776,СВЦЭМ!$A$33:$A$776,$A90,СВЦЭМ!$B$33:$B$776,Q$83)+'СЕТ СН'!$H$12+СВЦЭМ!$D$10+'СЕТ СН'!$H$6-'СЕТ СН'!$H$22</f>
        <v>1029.7536089700002</v>
      </c>
      <c r="R90" s="36">
        <f>SUMIFS(СВЦЭМ!$C$33:$C$776,СВЦЭМ!$A$33:$A$776,$A90,СВЦЭМ!$B$33:$B$776,R$83)+'СЕТ СН'!$H$12+СВЦЭМ!$D$10+'СЕТ СН'!$H$6-'СЕТ СН'!$H$22</f>
        <v>974.01042314000006</v>
      </c>
      <c r="S90" s="36">
        <f>SUMIFS(СВЦЭМ!$C$33:$C$776,СВЦЭМ!$A$33:$A$776,$A90,СВЦЭМ!$B$33:$B$776,S$83)+'СЕТ СН'!$H$12+СВЦЭМ!$D$10+'СЕТ СН'!$H$6-'СЕТ СН'!$H$22</f>
        <v>967.60786637000001</v>
      </c>
      <c r="T90" s="36">
        <f>SUMIFS(СВЦЭМ!$C$33:$C$776,СВЦЭМ!$A$33:$A$776,$A90,СВЦЭМ!$B$33:$B$776,T$83)+'СЕТ СН'!$H$12+СВЦЭМ!$D$10+'СЕТ СН'!$H$6-'СЕТ СН'!$H$22</f>
        <v>963.45371849000003</v>
      </c>
      <c r="U90" s="36">
        <f>SUMIFS(СВЦЭМ!$C$33:$C$776,СВЦЭМ!$A$33:$A$776,$A90,СВЦЭМ!$B$33:$B$776,U$83)+'СЕТ СН'!$H$12+СВЦЭМ!$D$10+'СЕТ СН'!$H$6-'СЕТ СН'!$H$22</f>
        <v>955.68528398000001</v>
      </c>
      <c r="V90" s="36">
        <f>SUMIFS(СВЦЭМ!$C$33:$C$776,СВЦЭМ!$A$33:$A$776,$A90,СВЦЭМ!$B$33:$B$776,V$83)+'СЕТ СН'!$H$12+СВЦЭМ!$D$10+'СЕТ СН'!$H$6-'СЕТ СН'!$H$22</f>
        <v>961.63404374000004</v>
      </c>
      <c r="W90" s="36">
        <f>SUMIFS(СВЦЭМ!$C$33:$C$776,СВЦЭМ!$A$33:$A$776,$A90,СВЦЭМ!$B$33:$B$776,W$83)+'СЕТ СН'!$H$12+СВЦЭМ!$D$10+'СЕТ СН'!$H$6-'СЕТ СН'!$H$22</f>
        <v>950.00330669000004</v>
      </c>
      <c r="X90" s="36">
        <f>SUMIFS(СВЦЭМ!$C$33:$C$776,СВЦЭМ!$A$33:$A$776,$A90,СВЦЭМ!$B$33:$B$776,X$83)+'СЕТ СН'!$H$12+СВЦЭМ!$D$10+'СЕТ СН'!$H$6-'СЕТ СН'!$H$22</f>
        <v>962.38246957000013</v>
      </c>
      <c r="Y90" s="36">
        <f>SUMIFS(СВЦЭМ!$C$33:$C$776,СВЦЭМ!$A$33:$A$776,$A90,СВЦЭМ!$B$33:$B$776,Y$83)+'СЕТ СН'!$H$12+СВЦЭМ!$D$10+'СЕТ СН'!$H$6-'СЕТ СН'!$H$22</f>
        <v>997.61000719000003</v>
      </c>
    </row>
    <row r="91" spans="1:25" ht="15.75" x14ac:dyDescent="0.2">
      <c r="A91" s="35">
        <f t="shared" si="2"/>
        <v>43654</v>
      </c>
      <c r="B91" s="36">
        <f>SUMIFS(СВЦЭМ!$C$33:$C$776,СВЦЭМ!$A$33:$A$776,$A91,СВЦЭМ!$B$33:$B$776,B$83)+'СЕТ СН'!$H$12+СВЦЭМ!$D$10+'СЕТ СН'!$H$6-'СЕТ СН'!$H$22</f>
        <v>1095.4963601700001</v>
      </c>
      <c r="C91" s="36">
        <f>SUMIFS(СВЦЭМ!$C$33:$C$776,СВЦЭМ!$A$33:$A$776,$A91,СВЦЭМ!$B$33:$B$776,C$83)+'СЕТ СН'!$H$12+СВЦЭМ!$D$10+'СЕТ СН'!$H$6-'СЕТ СН'!$H$22</f>
        <v>1195.1176954900002</v>
      </c>
      <c r="D91" s="36">
        <f>SUMIFS(СВЦЭМ!$C$33:$C$776,СВЦЭМ!$A$33:$A$776,$A91,СВЦЭМ!$B$33:$B$776,D$83)+'СЕТ СН'!$H$12+СВЦЭМ!$D$10+'СЕТ СН'!$H$6-'СЕТ СН'!$H$22</f>
        <v>1225.82178595</v>
      </c>
      <c r="E91" s="36">
        <f>SUMIFS(СВЦЭМ!$C$33:$C$776,СВЦЭМ!$A$33:$A$776,$A91,СВЦЭМ!$B$33:$B$776,E$83)+'СЕТ СН'!$H$12+СВЦЭМ!$D$10+'СЕТ СН'!$H$6-'СЕТ СН'!$H$22</f>
        <v>1245.7145914299999</v>
      </c>
      <c r="F91" s="36">
        <f>SUMIFS(СВЦЭМ!$C$33:$C$776,СВЦЭМ!$A$33:$A$776,$A91,СВЦЭМ!$B$33:$B$776,F$83)+'СЕТ СН'!$H$12+СВЦЭМ!$D$10+'СЕТ СН'!$H$6-'СЕТ СН'!$H$22</f>
        <v>1248.9709475899999</v>
      </c>
      <c r="G91" s="36">
        <f>SUMIFS(СВЦЭМ!$C$33:$C$776,СВЦЭМ!$A$33:$A$776,$A91,СВЦЭМ!$B$33:$B$776,G$83)+'СЕТ СН'!$H$12+СВЦЭМ!$D$10+'СЕТ СН'!$H$6-'СЕТ СН'!$H$22</f>
        <v>1232.3231348700001</v>
      </c>
      <c r="H91" s="36">
        <f>SUMIFS(СВЦЭМ!$C$33:$C$776,СВЦЭМ!$A$33:$A$776,$A91,СВЦЭМ!$B$33:$B$776,H$83)+'СЕТ СН'!$H$12+СВЦЭМ!$D$10+'СЕТ СН'!$H$6-'СЕТ СН'!$H$22</f>
        <v>1180.7338189900001</v>
      </c>
      <c r="I91" s="36">
        <f>SUMIFS(СВЦЭМ!$C$33:$C$776,СВЦЭМ!$A$33:$A$776,$A91,СВЦЭМ!$B$33:$B$776,I$83)+'СЕТ СН'!$H$12+СВЦЭМ!$D$10+'СЕТ СН'!$H$6-'СЕТ СН'!$H$22</f>
        <v>1141.8790053100001</v>
      </c>
      <c r="J91" s="36">
        <f>SUMIFS(СВЦЭМ!$C$33:$C$776,СВЦЭМ!$A$33:$A$776,$A91,СВЦЭМ!$B$33:$B$776,J$83)+'СЕТ СН'!$H$12+СВЦЭМ!$D$10+'СЕТ СН'!$H$6-'СЕТ СН'!$H$22</f>
        <v>1127.74109426</v>
      </c>
      <c r="K91" s="36">
        <f>SUMIFS(СВЦЭМ!$C$33:$C$776,СВЦЭМ!$A$33:$A$776,$A91,СВЦЭМ!$B$33:$B$776,K$83)+'СЕТ СН'!$H$12+СВЦЭМ!$D$10+'СЕТ СН'!$H$6-'СЕТ СН'!$H$22</f>
        <v>1126.6900848499999</v>
      </c>
      <c r="L91" s="36">
        <f>SUMIFS(СВЦЭМ!$C$33:$C$776,СВЦЭМ!$A$33:$A$776,$A91,СВЦЭМ!$B$33:$B$776,L$83)+'СЕТ СН'!$H$12+СВЦЭМ!$D$10+'СЕТ СН'!$H$6-'СЕТ СН'!$H$22</f>
        <v>1122.0768338900002</v>
      </c>
      <c r="M91" s="36">
        <f>SUMIFS(СВЦЭМ!$C$33:$C$776,СВЦЭМ!$A$33:$A$776,$A91,СВЦЭМ!$B$33:$B$776,M$83)+'СЕТ СН'!$H$12+СВЦЭМ!$D$10+'СЕТ СН'!$H$6-'СЕТ СН'!$H$22</f>
        <v>1090.5317587600002</v>
      </c>
      <c r="N91" s="36">
        <f>SUMIFS(СВЦЭМ!$C$33:$C$776,СВЦЭМ!$A$33:$A$776,$A91,СВЦЭМ!$B$33:$B$776,N$83)+'СЕТ СН'!$H$12+СВЦЭМ!$D$10+'СЕТ СН'!$H$6-'СЕТ СН'!$H$22</f>
        <v>1090.8104853300001</v>
      </c>
      <c r="O91" s="36">
        <f>SUMIFS(СВЦЭМ!$C$33:$C$776,СВЦЭМ!$A$33:$A$776,$A91,СВЦЭМ!$B$33:$B$776,O$83)+'СЕТ СН'!$H$12+СВЦЭМ!$D$10+'СЕТ СН'!$H$6-'СЕТ СН'!$H$22</f>
        <v>1086.0218062399999</v>
      </c>
      <c r="P91" s="36">
        <f>SUMIFS(СВЦЭМ!$C$33:$C$776,СВЦЭМ!$A$33:$A$776,$A91,СВЦЭМ!$B$33:$B$776,P$83)+'СЕТ СН'!$H$12+СВЦЭМ!$D$10+'СЕТ СН'!$H$6-'СЕТ СН'!$H$22</f>
        <v>1044.5613002099999</v>
      </c>
      <c r="Q91" s="36">
        <f>SUMIFS(СВЦЭМ!$C$33:$C$776,СВЦЭМ!$A$33:$A$776,$A91,СВЦЭМ!$B$33:$B$776,Q$83)+'СЕТ СН'!$H$12+СВЦЭМ!$D$10+'СЕТ СН'!$H$6-'СЕТ СН'!$H$22</f>
        <v>1020.9135620400001</v>
      </c>
      <c r="R91" s="36">
        <f>SUMIFS(СВЦЭМ!$C$33:$C$776,СВЦЭМ!$A$33:$A$776,$A91,СВЦЭМ!$B$33:$B$776,R$83)+'СЕТ СН'!$H$12+СВЦЭМ!$D$10+'СЕТ СН'!$H$6-'СЕТ СН'!$H$22</f>
        <v>979.17127899000002</v>
      </c>
      <c r="S91" s="36">
        <f>SUMIFS(СВЦЭМ!$C$33:$C$776,СВЦЭМ!$A$33:$A$776,$A91,СВЦЭМ!$B$33:$B$776,S$83)+'СЕТ СН'!$H$12+СВЦЭМ!$D$10+'СЕТ СН'!$H$6-'СЕТ СН'!$H$22</f>
        <v>987.9925206800001</v>
      </c>
      <c r="T91" s="36">
        <f>SUMIFS(СВЦЭМ!$C$33:$C$776,СВЦЭМ!$A$33:$A$776,$A91,СВЦЭМ!$B$33:$B$776,T$83)+'СЕТ СН'!$H$12+СВЦЭМ!$D$10+'СЕТ СН'!$H$6-'СЕТ СН'!$H$22</f>
        <v>988.96506904000012</v>
      </c>
      <c r="U91" s="36">
        <f>SUMIFS(СВЦЭМ!$C$33:$C$776,СВЦЭМ!$A$33:$A$776,$A91,СВЦЭМ!$B$33:$B$776,U$83)+'СЕТ СН'!$H$12+СВЦЭМ!$D$10+'СЕТ СН'!$H$6-'СЕТ СН'!$H$22</f>
        <v>980.90569744000004</v>
      </c>
      <c r="V91" s="36">
        <f>SUMIFS(СВЦЭМ!$C$33:$C$776,СВЦЭМ!$A$33:$A$776,$A91,СВЦЭМ!$B$33:$B$776,V$83)+'СЕТ СН'!$H$12+СВЦЭМ!$D$10+'СЕТ СН'!$H$6-'СЕТ СН'!$H$22</f>
        <v>1005.2119810900001</v>
      </c>
      <c r="W91" s="36">
        <f>SUMIFS(СВЦЭМ!$C$33:$C$776,СВЦЭМ!$A$33:$A$776,$A91,СВЦЭМ!$B$33:$B$776,W$83)+'СЕТ СН'!$H$12+СВЦЭМ!$D$10+'СЕТ СН'!$H$6-'СЕТ СН'!$H$22</f>
        <v>1030.0108385399999</v>
      </c>
      <c r="X91" s="36">
        <f>SUMIFS(СВЦЭМ!$C$33:$C$776,СВЦЭМ!$A$33:$A$776,$A91,СВЦЭМ!$B$33:$B$776,X$83)+'СЕТ СН'!$H$12+СВЦЭМ!$D$10+'СЕТ СН'!$H$6-'СЕТ СН'!$H$22</f>
        <v>1039.7615736600001</v>
      </c>
      <c r="Y91" s="36">
        <f>SUMIFS(СВЦЭМ!$C$33:$C$776,СВЦЭМ!$A$33:$A$776,$A91,СВЦЭМ!$B$33:$B$776,Y$83)+'СЕТ СН'!$H$12+СВЦЭМ!$D$10+'СЕТ СН'!$H$6-'СЕТ СН'!$H$22</f>
        <v>1064.6579075100001</v>
      </c>
    </row>
    <row r="92" spans="1:25" ht="15.75" x14ac:dyDescent="0.2">
      <c r="A92" s="35">
        <f t="shared" si="2"/>
        <v>43655</v>
      </c>
      <c r="B92" s="36">
        <f>SUMIFS(СВЦЭМ!$C$33:$C$776,СВЦЭМ!$A$33:$A$776,$A92,СВЦЭМ!$B$33:$B$776,B$83)+'СЕТ СН'!$H$12+СВЦЭМ!$D$10+'СЕТ СН'!$H$6-'СЕТ СН'!$H$22</f>
        <v>1142.0039757200002</v>
      </c>
      <c r="C92" s="36">
        <f>SUMIFS(СВЦЭМ!$C$33:$C$776,СВЦЭМ!$A$33:$A$776,$A92,СВЦЭМ!$B$33:$B$776,C$83)+'СЕТ СН'!$H$12+СВЦЭМ!$D$10+'СЕТ СН'!$H$6-'СЕТ СН'!$H$22</f>
        <v>1169.2639015899999</v>
      </c>
      <c r="D92" s="36">
        <f>SUMIFS(СВЦЭМ!$C$33:$C$776,СВЦЭМ!$A$33:$A$776,$A92,СВЦЭМ!$B$33:$B$776,D$83)+'СЕТ СН'!$H$12+СВЦЭМ!$D$10+'СЕТ СН'!$H$6-'СЕТ СН'!$H$22</f>
        <v>1196.8645023399999</v>
      </c>
      <c r="E92" s="36">
        <f>SUMIFS(СВЦЭМ!$C$33:$C$776,СВЦЭМ!$A$33:$A$776,$A92,СВЦЭМ!$B$33:$B$776,E$83)+'СЕТ СН'!$H$12+СВЦЭМ!$D$10+'СЕТ СН'!$H$6-'СЕТ СН'!$H$22</f>
        <v>1216.6155685600002</v>
      </c>
      <c r="F92" s="36">
        <f>SUMIFS(СВЦЭМ!$C$33:$C$776,СВЦЭМ!$A$33:$A$776,$A92,СВЦЭМ!$B$33:$B$776,F$83)+'СЕТ СН'!$H$12+СВЦЭМ!$D$10+'СЕТ СН'!$H$6-'СЕТ СН'!$H$22</f>
        <v>1205.18800667</v>
      </c>
      <c r="G92" s="36">
        <f>SUMIFS(СВЦЭМ!$C$33:$C$776,СВЦЭМ!$A$33:$A$776,$A92,СВЦЭМ!$B$33:$B$776,G$83)+'СЕТ СН'!$H$12+СВЦЭМ!$D$10+'СЕТ СН'!$H$6-'СЕТ СН'!$H$22</f>
        <v>1199.2447669200001</v>
      </c>
      <c r="H92" s="36">
        <f>SUMIFS(СВЦЭМ!$C$33:$C$776,СВЦЭМ!$A$33:$A$776,$A92,СВЦЭМ!$B$33:$B$776,H$83)+'СЕТ СН'!$H$12+СВЦЭМ!$D$10+'СЕТ СН'!$H$6-'СЕТ СН'!$H$22</f>
        <v>1154.5394058300001</v>
      </c>
      <c r="I92" s="36">
        <f>SUMIFS(СВЦЭМ!$C$33:$C$776,СВЦЭМ!$A$33:$A$776,$A92,СВЦЭМ!$B$33:$B$776,I$83)+'СЕТ СН'!$H$12+СВЦЭМ!$D$10+'СЕТ СН'!$H$6-'СЕТ СН'!$H$22</f>
        <v>1131.1073683200002</v>
      </c>
      <c r="J92" s="36">
        <f>SUMIFS(СВЦЭМ!$C$33:$C$776,СВЦЭМ!$A$33:$A$776,$A92,СВЦЭМ!$B$33:$B$776,J$83)+'СЕТ СН'!$H$12+СВЦЭМ!$D$10+'СЕТ СН'!$H$6-'СЕТ СН'!$H$22</f>
        <v>1102.2625083800001</v>
      </c>
      <c r="K92" s="36">
        <f>SUMIFS(СВЦЭМ!$C$33:$C$776,СВЦЭМ!$A$33:$A$776,$A92,СВЦЭМ!$B$33:$B$776,K$83)+'СЕТ СН'!$H$12+СВЦЭМ!$D$10+'СЕТ СН'!$H$6-'СЕТ СН'!$H$22</f>
        <v>1083.4641293</v>
      </c>
      <c r="L92" s="36">
        <f>SUMIFS(СВЦЭМ!$C$33:$C$776,СВЦЭМ!$A$33:$A$776,$A92,СВЦЭМ!$B$33:$B$776,L$83)+'СЕТ СН'!$H$12+СВЦЭМ!$D$10+'СЕТ СН'!$H$6-'СЕТ СН'!$H$22</f>
        <v>1084.3772161500001</v>
      </c>
      <c r="M92" s="36">
        <f>SUMIFS(СВЦЭМ!$C$33:$C$776,СВЦЭМ!$A$33:$A$776,$A92,СВЦЭМ!$B$33:$B$776,M$83)+'СЕТ СН'!$H$12+СВЦЭМ!$D$10+'СЕТ СН'!$H$6-'СЕТ СН'!$H$22</f>
        <v>1078.4574748</v>
      </c>
      <c r="N92" s="36">
        <f>SUMIFS(СВЦЭМ!$C$33:$C$776,СВЦЭМ!$A$33:$A$776,$A92,СВЦЭМ!$B$33:$B$776,N$83)+'СЕТ СН'!$H$12+СВЦЭМ!$D$10+'СЕТ СН'!$H$6-'СЕТ СН'!$H$22</f>
        <v>1079.96942868</v>
      </c>
      <c r="O92" s="36">
        <f>SUMIFS(СВЦЭМ!$C$33:$C$776,СВЦЭМ!$A$33:$A$776,$A92,СВЦЭМ!$B$33:$B$776,O$83)+'СЕТ СН'!$H$12+СВЦЭМ!$D$10+'СЕТ СН'!$H$6-'СЕТ СН'!$H$22</f>
        <v>1079.0475945100002</v>
      </c>
      <c r="P92" s="36">
        <f>SUMIFS(СВЦЭМ!$C$33:$C$776,СВЦЭМ!$A$33:$A$776,$A92,СВЦЭМ!$B$33:$B$776,P$83)+'СЕТ СН'!$H$12+СВЦЭМ!$D$10+'СЕТ СН'!$H$6-'СЕТ СН'!$H$22</f>
        <v>1083.6501692400002</v>
      </c>
      <c r="Q92" s="36">
        <f>SUMIFS(СВЦЭМ!$C$33:$C$776,СВЦЭМ!$A$33:$A$776,$A92,СВЦЭМ!$B$33:$B$776,Q$83)+'СЕТ СН'!$H$12+СВЦЭМ!$D$10+'СЕТ СН'!$H$6-'СЕТ СН'!$H$22</f>
        <v>1101.44640622</v>
      </c>
      <c r="R92" s="36">
        <f>SUMIFS(СВЦЭМ!$C$33:$C$776,СВЦЭМ!$A$33:$A$776,$A92,СВЦЭМ!$B$33:$B$776,R$83)+'СЕТ СН'!$H$12+СВЦЭМ!$D$10+'СЕТ СН'!$H$6-'СЕТ СН'!$H$22</f>
        <v>1069.3668280300001</v>
      </c>
      <c r="S92" s="36">
        <f>SUMIFS(СВЦЭМ!$C$33:$C$776,СВЦЭМ!$A$33:$A$776,$A92,СВЦЭМ!$B$33:$B$776,S$83)+'СЕТ СН'!$H$12+СВЦЭМ!$D$10+'СЕТ СН'!$H$6-'СЕТ СН'!$H$22</f>
        <v>1034.7125365900001</v>
      </c>
      <c r="T92" s="36">
        <f>SUMIFS(СВЦЭМ!$C$33:$C$776,СВЦЭМ!$A$33:$A$776,$A92,СВЦЭМ!$B$33:$B$776,T$83)+'СЕТ СН'!$H$12+СВЦЭМ!$D$10+'СЕТ СН'!$H$6-'СЕТ СН'!$H$22</f>
        <v>1034.6163301000001</v>
      </c>
      <c r="U92" s="36">
        <f>SUMIFS(СВЦЭМ!$C$33:$C$776,СВЦЭМ!$A$33:$A$776,$A92,СВЦЭМ!$B$33:$B$776,U$83)+'СЕТ СН'!$H$12+СВЦЭМ!$D$10+'СЕТ СН'!$H$6-'СЕТ СН'!$H$22</f>
        <v>1030.4449773400002</v>
      </c>
      <c r="V92" s="36">
        <f>SUMIFS(СВЦЭМ!$C$33:$C$776,СВЦЭМ!$A$33:$A$776,$A92,СВЦЭМ!$B$33:$B$776,V$83)+'СЕТ СН'!$H$12+СВЦЭМ!$D$10+'СЕТ СН'!$H$6-'СЕТ СН'!$H$22</f>
        <v>1027.1739175800001</v>
      </c>
      <c r="W92" s="36">
        <f>SUMIFS(СВЦЭМ!$C$33:$C$776,СВЦЭМ!$A$33:$A$776,$A92,СВЦЭМ!$B$33:$B$776,W$83)+'СЕТ СН'!$H$12+СВЦЭМ!$D$10+'СЕТ СН'!$H$6-'СЕТ СН'!$H$22</f>
        <v>1001.0966511600001</v>
      </c>
      <c r="X92" s="36">
        <f>SUMIFS(СВЦЭМ!$C$33:$C$776,СВЦЭМ!$A$33:$A$776,$A92,СВЦЭМ!$B$33:$B$776,X$83)+'СЕТ СН'!$H$12+СВЦЭМ!$D$10+'СЕТ СН'!$H$6-'СЕТ СН'!$H$22</f>
        <v>1017.94267501</v>
      </c>
      <c r="Y92" s="36">
        <f>SUMIFS(СВЦЭМ!$C$33:$C$776,СВЦЭМ!$A$33:$A$776,$A92,СВЦЭМ!$B$33:$B$776,Y$83)+'СЕТ СН'!$H$12+СВЦЭМ!$D$10+'СЕТ СН'!$H$6-'СЕТ СН'!$H$22</f>
        <v>1085.1657522300002</v>
      </c>
    </row>
    <row r="93" spans="1:25" ht="15.75" x14ac:dyDescent="0.2">
      <c r="A93" s="35">
        <f t="shared" si="2"/>
        <v>43656</v>
      </c>
      <c r="B93" s="36">
        <f>SUMIFS(СВЦЭМ!$C$33:$C$776,СВЦЭМ!$A$33:$A$776,$A93,СВЦЭМ!$B$33:$B$776,B$83)+'СЕТ СН'!$H$12+СВЦЭМ!$D$10+'СЕТ СН'!$H$6-'СЕТ СН'!$H$22</f>
        <v>1153.2602703100001</v>
      </c>
      <c r="C93" s="36">
        <f>SUMIFS(СВЦЭМ!$C$33:$C$776,СВЦЭМ!$A$33:$A$776,$A93,СВЦЭМ!$B$33:$B$776,C$83)+'СЕТ СН'!$H$12+СВЦЭМ!$D$10+'СЕТ СН'!$H$6-'СЕТ СН'!$H$22</f>
        <v>1186.2067370200002</v>
      </c>
      <c r="D93" s="36">
        <f>SUMIFS(СВЦЭМ!$C$33:$C$776,СВЦЭМ!$A$33:$A$776,$A93,СВЦЭМ!$B$33:$B$776,D$83)+'СЕТ СН'!$H$12+СВЦЭМ!$D$10+'СЕТ СН'!$H$6-'СЕТ СН'!$H$22</f>
        <v>1199.98877253</v>
      </c>
      <c r="E93" s="36">
        <f>SUMIFS(СВЦЭМ!$C$33:$C$776,СВЦЭМ!$A$33:$A$776,$A93,СВЦЭМ!$B$33:$B$776,E$83)+'СЕТ СН'!$H$12+СВЦЭМ!$D$10+'СЕТ СН'!$H$6-'СЕТ СН'!$H$22</f>
        <v>1217.0937148500002</v>
      </c>
      <c r="F93" s="36">
        <f>SUMIFS(СВЦЭМ!$C$33:$C$776,СВЦЭМ!$A$33:$A$776,$A93,СВЦЭМ!$B$33:$B$776,F$83)+'СЕТ СН'!$H$12+СВЦЭМ!$D$10+'СЕТ СН'!$H$6-'СЕТ СН'!$H$22</f>
        <v>1205.9188722900001</v>
      </c>
      <c r="G93" s="36">
        <f>SUMIFS(СВЦЭМ!$C$33:$C$776,СВЦЭМ!$A$33:$A$776,$A93,СВЦЭМ!$B$33:$B$776,G$83)+'СЕТ СН'!$H$12+СВЦЭМ!$D$10+'СЕТ СН'!$H$6-'СЕТ СН'!$H$22</f>
        <v>1215.31714446</v>
      </c>
      <c r="H93" s="36">
        <f>SUMIFS(СВЦЭМ!$C$33:$C$776,СВЦЭМ!$A$33:$A$776,$A93,СВЦЭМ!$B$33:$B$776,H$83)+'СЕТ СН'!$H$12+СВЦЭМ!$D$10+'СЕТ СН'!$H$6-'СЕТ СН'!$H$22</f>
        <v>1184.3789372700001</v>
      </c>
      <c r="I93" s="36">
        <f>SUMIFS(СВЦЭМ!$C$33:$C$776,СВЦЭМ!$A$33:$A$776,$A93,СВЦЭМ!$B$33:$B$776,I$83)+'СЕТ СН'!$H$12+СВЦЭМ!$D$10+'СЕТ СН'!$H$6-'СЕТ СН'!$H$22</f>
        <v>1146.6748013900001</v>
      </c>
      <c r="J93" s="36">
        <f>SUMIFS(СВЦЭМ!$C$33:$C$776,СВЦЭМ!$A$33:$A$776,$A93,СВЦЭМ!$B$33:$B$776,J$83)+'СЕТ СН'!$H$12+СВЦЭМ!$D$10+'СЕТ СН'!$H$6-'СЕТ СН'!$H$22</f>
        <v>1128.8636665700001</v>
      </c>
      <c r="K93" s="36">
        <f>SUMIFS(СВЦЭМ!$C$33:$C$776,СВЦЭМ!$A$33:$A$776,$A93,СВЦЭМ!$B$33:$B$776,K$83)+'СЕТ СН'!$H$12+СВЦЭМ!$D$10+'СЕТ СН'!$H$6-'СЕТ СН'!$H$22</f>
        <v>1116.68161027</v>
      </c>
      <c r="L93" s="36">
        <f>SUMIFS(СВЦЭМ!$C$33:$C$776,СВЦЭМ!$A$33:$A$776,$A93,СВЦЭМ!$B$33:$B$776,L$83)+'СЕТ СН'!$H$12+СВЦЭМ!$D$10+'СЕТ СН'!$H$6-'СЕТ СН'!$H$22</f>
        <v>1110.9312284500002</v>
      </c>
      <c r="M93" s="36">
        <f>SUMIFS(СВЦЭМ!$C$33:$C$776,СВЦЭМ!$A$33:$A$776,$A93,СВЦЭМ!$B$33:$B$776,M$83)+'СЕТ СН'!$H$12+СВЦЭМ!$D$10+'СЕТ СН'!$H$6-'СЕТ СН'!$H$22</f>
        <v>1092.5924883</v>
      </c>
      <c r="N93" s="36">
        <f>SUMIFS(СВЦЭМ!$C$33:$C$776,СВЦЭМ!$A$33:$A$776,$A93,СВЦЭМ!$B$33:$B$776,N$83)+'СЕТ СН'!$H$12+СВЦЭМ!$D$10+'СЕТ СН'!$H$6-'СЕТ СН'!$H$22</f>
        <v>1090.0115090600002</v>
      </c>
      <c r="O93" s="36">
        <f>SUMIFS(СВЦЭМ!$C$33:$C$776,СВЦЭМ!$A$33:$A$776,$A93,СВЦЭМ!$B$33:$B$776,O$83)+'СЕТ СН'!$H$12+СВЦЭМ!$D$10+'СЕТ СН'!$H$6-'СЕТ СН'!$H$22</f>
        <v>1089.9591753300001</v>
      </c>
      <c r="P93" s="36">
        <f>SUMIFS(СВЦЭМ!$C$33:$C$776,СВЦЭМ!$A$33:$A$776,$A93,СВЦЭМ!$B$33:$B$776,P$83)+'СЕТ СН'!$H$12+СВЦЭМ!$D$10+'СЕТ СН'!$H$6-'СЕТ СН'!$H$22</f>
        <v>1082.3604537199999</v>
      </c>
      <c r="Q93" s="36">
        <f>SUMIFS(СВЦЭМ!$C$33:$C$776,СВЦЭМ!$A$33:$A$776,$A93,СВЦЭМ!$B$33:$B$776,Q$83)+'СЕТ СН'!$H$12+СВЦЭМ!$D$10+'СЕТ СН'!$H$6-'СЕТ СН'!$H$22</f>
        <v>1090.33648752</v>
      </c>
      <c r="R93" s="36">
        <f>SUMIFS(СВЦЭМ!$C$33:$C$776,СВЦЭМ!$A$33:$A$776,$A93,СВЦЭМ!$B$33:$B$776,R$83)+'СЕТ СН'!$H$12+СВЦЭМ!$D$10+'СЕТ СН'!$H$6-'СЕТ СН'!$H$22</f>
        <v>1042.7432185100001</v>
      </c>
      <c r="S93" s="36">
        <f>SUMIFS(СВЦЭМ!$C$33:$C$776,СВЦЭМ!$A$33:$A$776,$A93,СВЦЭМ!$B$33:$B$776,S$83)+'СЕТ СН'!$H$12+СВЦЭМ!$D$10+'СЕТ СН'!$H$6-'СЕТ СН'!$H$22</f>
        <v>1024.44316269</v>
      </c>
      <c r="T93" s="36">
        <f>SUMIFS(СВЦЭМ!$C$33:$C$776,СВЦЭМ!$A$33:$A$776,$A93,СВЦЭМ!$B$33:$B$776,T$83)+'СЕТ СН'!$H$12+СВЦЭМ!$D$10+'СЕТ СН'!$H$6-'СЕТ СН'!$H$22</f>
        <v>1023.8430642400001</v>
      </c>
      <c r="U93" s="36">
        <f>SUMIFS(СВЦЭМ!$C$33:$C$776,СВЦЭМ!$A$33:$A$776,$A93,СВЦЭМ!$B$33:$B$776,U$83)+'СЕТ СН'!$H$12+СВЦЭМ!$D$10+'СЕТ СН'!$H$6-'СЕТ СН'!$H$22</f>
        <v>1015.4943725400001</v>
      </c>
      <c r="V93" s="36">
        <f>SUMIFS(СВЦЭМ!$C$33:$C$776,СВЦЭМ!$A$33:$A$776,$A93,СВЦЭМ!$B$33:$B$776,V$83)+'СЕТ СН'!$H$12+СВЦЭМ!$D$10+'СЕТ СН'!$H$6-'СЕТ СН'!$H$22</f>
        <v>1018.5454666000001</v>
      </c>
      <c r="W93" s="36">
        <f>SUMIFS(СВЦЭМ!$C$33:$C$776,СВЦЭМ!$A$33:$A$776,$A93,СВЦЭМ!$B$33:$B$776,W$83)+'СЕТ СН'!$H$12+СВЦЭМ!$D$10+'СЕТ СН'!$H$6-'СЕТ СН'!$H$22</f>
        <v>1002.9165813500001</v>
      </c>
      <c r="X93" s="36">
        <f>SUMIFS(СВЦЭМ!$C$33:$C$776,СВЦЭМ!$A$33:$A$776,$A93,СВЦЭМ!$B$33:$B$776,X$83)+'СЕТ СН'!$H$12+СВЦЭМ!$D$10+'СЕТ СН'!$H$6-'СЕТ СН'!$H$22</f>
        <v>1008.0763830200001</v>
      </c>
      <c r="Y93" s="36">
        <f>SUMIFS(СВЦЭМ!$C$33:$C$776,СВЦЭМ!$A$33:$A$776,$A93,СВЦЭМ!$B$33:$B$776,Y$83)+'СЕТ СН'!$H$12+СВЦЭМ!$D$10+'СЕТ СН'!$H$6-'СЕТ СН'!$H$22</f>
        <v>1096.2968875900001</v>
      </c>
    </row>
    <row r="94" spans="1:25" ht="15.75" x14ac:dyDescent="0.2">
      <c r="A94" s="35">
        <f t="shared" si="2"/>
        <v>43657</v>
      </c>
      <c r="B94" s="36">
        <f>SUMIFS(СВЦЭМ!$C$33:$C$776,СВЦЭМ!$A$33:$A$776,$A94,СВЦЭМ!$B$33:$B$776,B$83)+'СЕТ СН'!$H$12+СВЦЭМ!$D$10+'СЕТ СН'!$H$6-'СЕТ СН'!$H$22</f>
        <v>1152.2440664300002</v>
      </c>
      <c r="C94" s="36">
        <f>SUMIFS(СВЦЭМ!$C$33:$C$776,СВЦЭМ!$A$33:$A$776,$A94,СВЦЭМ!$B$33:$B$776,C$83)+'СЕТ СН'!$H$12+СВЦЭМ!$D$10+'СЕТ СН'!$H$6-'СЕТ СН'!$H$22</f>
        <v>1192.7379867</v>
      </c>
      <c r="D94" s="36">
        <f>SUMIFS(СВЦЭМ!$C$33:$C$776,СВЦЭМ!$A$33:$A$776,$A94,СВЦЭМ!$B$33:$B$776,D$83)+'СЕТ СН'!$H$12+СВЦЭМ!$D$10+'СЕТ СН'!$H$6-'СЕТ СН'!$H$22</f>
        <v>1210.2243138600002</v>
      </c>
      <c r="E94" s="36">
        <f>SUMIFS(СВЦЭМ!$C$33:$C$776,СВЦЭМ!$A$33:$A$776,$A94,СВЦЭМ!$B$33:$B$776,E$83)+'СЕТ СН'!$H$12+СВЦЭМ!$D$10+'СЕТ СН'!$H$6-'СЕТ СН'!$H$22</f>
        <v>1235.89903964</v>
      </c>
      <c r="F94" s="36">
        <f>SUMIFS(СВЦЭМ!$C$33:$C$776,СВЦЭМ!$A$33:$A$776,$A94,СВЦЭМ!$B$33:$B$776,F$83)+'СЕТ СН'!$H$12+СВЦЭМ!$D$10+'СЕТ СН'!$H$6-'СЕТ СН'!$H$22</f>
        <v>1235.9722719400002</v>
      </c>
      <c r="G94" s="36">
        <f>SUMIFS(СВЦЭМ!$C$33:$C$776,СВЦЭМ!$A$33:$A$776,$A94,СВЦЭМ!$B$33:$B$776,G$83)+'СЕТ СН'!$H$12+СВЦЭМ!$D$10+'СЕТ СН'!$H$6-'СЕТ СН'!$H$22</f>
        <v>1226.5265767200001</v>
      </c>
      <c r="H94" s="36">
        <f>SUMIFS(СВЦЭМ!$C$33:$C$776,СВЦЭМ!$A$33:$A$776,$A94,СВЦЭМ!$B$33:$B$776,H$83)+'СЕТ СН'!$H$12+СВЦЭМ!$D$10+'СЕТ СН'!$H$6-'СЕТ СН'!$H$22</f>
        <v>1171.0086332000001</v>
      </c>
      <c r="I94" s="36">
        <f>SUMIFS(СВЦЭМ!$C$33:$C$776,СВЦЭМ!$A$33:$A$776,$A94,СВЦЭМ!$B$33:$B$776,I$83)+'СЕТ СН'!$H$12+СВЦЭМ!$D$10+'СЕТ СН'!$H$6-'СЕТ СН'!$H$22</f>
        <v>1148.1485396500002</v>
      </c>
      <c r="J94" s="36">
        <f>SUMIFS(СВЦЭМ!$C$33:$C$776,СВЦЭМ!$A$33:$A$776,$A94,СВЦЭМ!$B$33:$B$776,J$83)+'СЕТ СН'!$H$12+СВЦЭМ!$D$10+'СЕТ СН'!$H$6-'СЕТ СН'!$H$22</f>
        <v>1104.8921440300001</v>
      </c>
      <c r="K94" s="36">
        <f>SUMIFS(СВЦЭМ!$C$33:$C$776,СВЦЭМ!$A$33:$A$776,$A94,СВЦЭМ!$B$33:$B$776,K$83)+'СЕТ СН'!$H$12+СВЦЭМ!$D$10+'СЕТ СН'!$H$6-'СЕТ СН'!$H$22</f>
        <v>1097.33036485</v>
      </c>
      <c r="L94" s="36">
        <f>SUMIFS(СВЦЭМ!$C$33:$C$776,СВЦЭМ!$A$33:$A$776,$A94,СВЦЭМ!$B$33:$B$776,L$83)+'СЕТ СН'!$H$12+СВЦЭМ!$D$10+'СЕТ СН'!$H$6-'СЕТ СН'!$H$22</f>
        <v>1078.8167016299999</v>
      </c>
      <c r="M94" s="36">
        <f>SUMIFS(СВЦЭМ!$C$33:$C$776,СВЦЭМ!$A$33:$A$776,$A94,СВЦЭМ!$B$33:$B$776,M$83)+'СЕТ СН'!$H$12+СВЦЭМ!$D$10+'СЕТ СН'!$H$6-'СЕТ СН'!$H$22</f>
        <v>1074.87051107</v>
      </c>
      <c r="N94" s="36">
        <f>SUMIFS(СВЦЭМ!$C$33:$C$776,СВЦЭМ!$A$33:$A$776,$A94,СВЦЭМ!$B$33:$B$776,N$83)+'СЕТ СН'!$H$12+СВЦЭМ!$D$10+'СЕТ СН'!$H$6-'СЕТ СН'!$H$22</f>
        <v>1072.7095715600001</v>
      </c>
      <c r="O94" s="36">
        <f>SUMIFS(СВЦЭМ!$C$33:$C$776,СВЦЭМ!$A$33:$A$776,$A94,СВЦЭМ!$B$33:$B$776,O$83)+'СЕТ СН'!$H$12+СВЦЭМ!$D$10+'СЕТ СН'!$H$6-'СЕТ СН'!$H$22</f>
        <v>1078.3784000000001</v>
      </c>
      <c r="P94" s="36">
        <f>SUMIFS(СВЦЭМ!$C$33:$C$776,СВЦЭМ!$A$33:$A$776,$A94,СВЦЭМ!$B$33:$B$776,P$83)+'СЕТ СН'!$H$12+СВЦЭМ!$D$10+'СЕТ СН'!$H$6-'СЕТ СН'!$H$22</f>
        <v>1073.6590924300001</v>
      </c>
      <c r="Q94" s="36">
        <f>SUMIFS(СВЦЭМ!$C$33:$C$776,СВЦЭМ!$A$33:$A$776,$A94,СВЦЭМ!$B$33:$B$776,Q$83)+'СЕТ СН'!$H$12+СВЦЭМ!$D$10+'СЕТ СН'!$H$6-'СЕТ СН'!$H$22</f>
        <v>1076.76384955</v>
      </c>
      <c r="R94" s="36">
        <f>SUMIFS(СВЦЭМ!$C$33:$C$776,СВЦЭМ!$A$33:$A$776,$A94,СВЦЭМ!$B$33:$B$776,R$83)+'СЕТ СН'!$H$12+СВЦЭМ!$D$10+'СЕТ СН'!$H$6-'СЕТ СН'!$H$22</f>
        <v>1030.2121133700002</v>
      </c>
      <c r="S94" s="36">
        <f>SUMIFS(СВЦЭМ!$C$33:$C$776,СВЦЭМ!$A$33:$A$776,$A94,СВЦЭМ!$B$33:$B$776,S$83)+'СЕТ СН'!$H$12+СВЦЭМ!$D$10+'СЕТ СН'!$H$6-'СЕТ СН'!$H$22</f>
        <v>1014.26390645</v>
      </c>
      <c r="T94" s="36">
        <f>SUMIFS(СВЦЭМ!$C$33:$C$776,СВЦЭМ!$A$33:$A$776,$A94,СВЦЭМ!$B$33:$B$776,T$83)+'СЕТ СН'!$H$12+СВЦЭМ!$D$10+'СЕТ СН'!$H$6-'СЕТ СН'!$H$22</f>
        <v>1014.2842134700001</v>
      </c>
      <c r="U94" s="36">
        <f>SUMIFS(СВЦЭМ!$C$33:$C$776,СВЦЭМ!$A$33:$A$776,$A94,СВЦЭМ!$B$33:$B$776,U$83)+'СЕТ СН'!$H$12+СВЦЭМ!$D$10+'СЕТ СН'!$H$6-'СЕТ СН'!$H$22</f>
        <v>1003.6851062000001</v>
      </c>
      <c r="V94" s="36">
        <f>SUMIFS(СВЦЭМ!$C$33:$C$776,СВЦЭМ!$A$33:$A$776,$A94,СВЦЭМ!$B$33:$B$776,V$83)+'СЕТ СН'!$H$12+СВЦЭМ!$D$10+'СЕТ СН'!$H$6-'СЕТ СН'!$H$22</f>
        <v>1004.5859847</v>
      </c>
      <c r="W94" s="36">
        <f>SUMIFS(СВЦЭМ!$C$33:$C$776,СВЦЭМ!$A$33:$A$776,$A94,СВЦЭМ!$B$33:$B$776,W$83)+'СЕТ СН'!$H$12+СВЦЭМ!$D$10+'СЕТ СН'!$H$6-'СЕТ СН'!$H$22</f>
        <v>1010.15066461</v>
      </c>
      <c r="X94" s="36">
        <f>SUMIFS(СВЦЭМ!$C$33:$C$776,СВЦЭМ!$A$33:$A$776,$A94,СВЦЭМ!$B$33:$B$776,X$83)+'СЕТ СН'!$H$12+СВЦЭМ!$D$10+'СЕТ СН'!$H$6-'СЕТ СН'!$H$22</f>
        <v>1016.75117075</v>
      </c>
      <c r="Y94" s="36">
        <f>SUMIFS(СВЦЭМ!$C$33:$C$776,СВЦЭМ!$A$33:$A$776,$A94,СВЦЭМ!$B$33:$B$776,Y$83)+'СЕТ СН'!$H$12+СВЦЭМ!$D$10+'СЕТ СН'!$H$6-'СЕТ СН'!$H$22</f>
        <v>1099.99142046</v>
      </c>
    </row>
    <row r="95" spans="1:25" ht="15.75" x14ac:dyDescent="0.2">
      <c r="A95" s="35">
        <f t="shared" si="2"/>
        <v>43658</v>
      </c>
      <c r="B95" s="36">
        <f>SUMIFS(СВЦЭМ!$C$33:$C$776,СВЦЭМ!$A$33:$A$776,$A95,СВЦЭМ!$B$33:$B$776,B$83)+'СЕТ СН'!$H$12+СВЦЭМ!$D$10+'СЕТ СН'!$H$6-'СЕТ СН'!$H$22</f>
        <v>1143.48550288</v>
      </c>
      <c r="C95" s="36">
        <f>SUMIFS(СВЦЭМ!$C$33:$C$776,СВЦЭМ!$A$33:$A$776,$A95,СВЦЭМ!$B$33:$B$776,C$83)+'СЕТ СН'!$H$12+СВЦЭМ!$D$10+'СЕТ СН'!$H$6-'СЕТ СН'!$H$22</f>
        <v>1181.3112042800001</v>
      </c>
      <c r="D95" s="36">
        <f>SUMIFS(СВЦЭМ!$C$33:$C$776,СВЦЭМ!$A$33:$A$776,$A95,СВЦЭМ!$B$33:$B$776,D$83)+'СЕТ СН'!$H$12+СВЦЭМ!$D$10+'СЕТ СН'!$H$6-'СЕТ СН'!$H$22</f>
        <v>1198.39345981</v>
      </c>
      <c r="E95" s="36">
        <f>SUMIFS(СВЦЭМ!$C$33:$C$776,СВЦЭМ!$A$33:$A$776,$A95,СВЦЭМ!$B$33:$B$776,E$83)+'СЕТ СН'!$H$12+СВЦЭМ!$D$10+'СЕТ СН'!$H$6-'СЕТ СН'!$H$22</f>
        <v>1212.8812026400001</v>
      </c>
      <c r="F95" s="36">
        <f>SUMIFS(СВЦЭМ!$C$33:$C$776,СВЦЭМ!$A$33:$A$776,$A95,СВЦЭМ!$B$33:$B$776,F$83)+'СЕТ СН'!$H$12+СВЦЭМ!$D$10+'СЕТ СН'!$H$6-'СЕТ СН'!$H$22</f>
        <v>1205.7404689499999</v>
      </c>
      <c r="G95" s="36">
        <f>SUMIFS(СВЦЭМ!$C$33:$C$776,СВЦЭМ!$A$33:$A$776,$A95,СВЦЭМ!$B$33:$B$776,G$83)+'СЕТ СН'!$H$12+СВЦЭМ!$D$10+'СЕТ СН'!$H$6-'СЕТ СН'!$H$22</f>
        <v>1205.7801775800001</v>
      </c>
      <c r="H95" s="36">
        <f>SUMIFS(СВЦЭМ!$C$33:$C$776,СВЦЭМ!$A$33:$A$776,$A95,СВЦЭМ!$B$33:$B$776,H$83)+'СЕТ СН'!$H$12+СВЦЭМ!$D$10+'СЕТ СН'!$H$6-'СЕТ СН'!$H$22</f>
        <v>1178.8117408400001</v>
      </c>
      <c r="I95" s="36">
        <f>SUMIFS(СВЦЭМ!$C$33:$C$776,СВЦЭМ!$A$33:$A$776,$A95,СВЦЭМ!$B$33:$B$776,I$83)+'СЕТ СН'!$H$12+СВЦЭМ!$D$10+'СЕТ СН'!$H$6-'СЕТ СН'!$H$22</f>
        <v>1153.2565349199999</v>
      </c>
      <c r="J95" s="36">
        <f>SUMIFS(СВЦЭМ!$C$33:$C$776,СВЦЭМ!$A$33:$A$776,$A95,СВЦЭМ!$B$33:$B$776,J$83)+'СЕТ СН'!$H$12+СВЦЭМ!$D$10+'СЕТ СН'!$H$6-'СЕТ СН'!$H$22</f>
        <v>1112.4776846</v>
      </c>
      <c r="K95" s="36">
        <f>SUMIFS(СВЦЭМ!$C$33:$C$776,СВЦЭМ!$A$33:$A$776,$A95,СВЦЭМ!$B$33:$B$776,K$83)+'СЕТ СН'!$H$12+СВЦЭМ!$D$10+'СЕТ СН'!$H$6-'СЕТ СН'!$H$22</f>
        <v>1080.9554196300001</v>
      </c>
      <c r="L95" s="36">
        <f>SUMIFS(СВЦЭМ!$C$33:$C$776,СВЦЭМ!$A$33:$A$776,$A95,СВЦЭМ!$B$33:$B$776,L$83)+'СЕТ СН'!$H$12+СВЦЭМ!$D$10+'СЕТ СН'!$H$6-'СЕТ СН'!$H$22</f>
        <v>1075.9396108400001</v>
      </c>
      <c r="M95" s="36">
        <f>SUMIFS(СВЦЭМ!$C$33:$C$776,СВЦЭМ!$A$33:$A$776,$A95,СВЦЭМ!$B$33:$B$776,M$83)+'СЕТ СН'!$H$12+СВЦЭМ!$D$10+'СЕТ СН'!$H$6-'СЕТ СН'!$H$22</f>
        <v>1081.7335102300001</v>
      </c>
      <c r="N95" s="36">
        <f>SUMIFS(СВЦЭМ!$C$33:$C$776,СВЦЭМ!$A$33:$A$776,$A95,СВЦЭМ!$B$33:$B$776,N$83)+'СЕТ СН'!$H$12+СВЦЭМ!$D$10+'СЕТ СН'!$H$6-'СЕТ СН'!$H$22</f>
        <v>1091.5821861700001</v>
      </c>
      <c r="O95" s="36">
        <f>SUMIFS(СВЦЭМ!$C$33:$C$776,СВЦЭМ!$A$33:$A$776,$A95,СВЦЭМ!$B$33:$B$776,O$83)+'СЕТ СН'!$H$12+СВЦЭМ!$D$10+'СЕТ СН'!$H$6-'СЕТ СН'!$H$22</f>
        <v>1093.3508002000001</v>
      </c>
      <c r="P95" s="36">
        <f>SUMIFS(СВЦЭМ!$C$33:$C$776,СВЦЭМ!$A$33:$A$776,$A95,СВЦЭМ!$B$33:$B$776,P$83)+'СЕТ СН'!$H$12+СВЦЭМ!$D$10+'СЕТ СН'!$H$6-'СЕТ СН'!$H$22</f>
        <v>1089.1134788899999</v>
      </c>
      <c r="Q95" s="36">
        <f>SUMIFS(СВЦЭМ!$C$33:$C$776,СВЦЭМ!$A$33:$A$776,$A95,СВЦЭМ!$B$33:$B$776,Q$83)+'СЕТ СН'!$H$12+СВЦЭМ!$D$10+'СЕТ СН'!$H$6-'СЕТ СН'!$H$22</f>
        <v>1101.3129244000002</v>
      </c>
      <c r="R95" s="36">
        <f>SUMIFS(СВЦЭМ!$C$33:$C$776,СВЦЭМ!$A$33:$A$776,$A95,СВЦЭМ!$B$33:$B$776,R$83)+'СЕТ СН'!$H$12+СВЦЭМ!$D$10+'СЕТ СН'!$H$6-'СЕТ СН'!$H$22</f>
        <v>1047.3458840400001</v>
      </c>
      <c r="S95" s="36">
        <f>SUMIFS(СВЦЭМ!$C$33:$C$776,СВЦЭМ!$A$33:$A$776,$A95,СВЦЭМ!$B$33:$B$776,S$83)+'СЕТ СН'!$H$12+СВЦЭМ!$D$10+'СЕТ СН'!$H$6-'СЕТ СН'!$H$22</f>
        <v>1034.0596539400001</v>
      </c>
      <c r="T95" s="36">
        <f>SUMIFS(СВЦЭМ!$C$33:$C$776,СВЦЭМ!$A$33:$A$776,$A95,СВЦЭМ!$B$33:$B$776,T$83)+'СЕТ СН'!$H$12+СВЦЭМ!$D$10+'СЕТ СН'!$H$6-'СЕТ СН'!$H$22</f>
        <v>1025.4563794700002</v>
      </c>
      <c r="U95" s="36">
        <f>SUMIFS(СВЦЭМ!$C$33:$C$776,СВЦЭМ!$A$33:$A$776,$A95,СВЦЭМ!$B$33:$B$776,U$83)+'СЕТ СН'!$H$12+СВЦЭМ!$D$10+'СЕТ СН'!$H$6-'СЕТ СН'!$H$22</f>
        <v>1014.6515214200001</v>
      </c>
      <c r="V95" s="36">
        <f>SUMIFS(СВЦЭМ!$C$33:$C$776,СВЦЭМ!$A$33:$A$776,$A95,СВЦЭМ!$B$33:$B$776,V$83)+'СЕТ СН'!$H$12+СВЦЭМ!$D$10+'СЕТ СН'!$H$6-'СЕТ СН'!$H$22</f>
        <v>999.88156175000006</v>
      </c>
      <c r="W95" s="36">
        <f>SUMIFS(СВЦЭМ!$C$33:$C$776,СВЦЭМ!$A$33:$A$776,$A95,СВЦЭМ!$B$33:$B$776,W$83)+'СЕТ СН'!$H$12+СВЦЭМ!$D$10+'СЕТ СН'!$H$6-'СЕТ СН'!$H$22</f>
        <v>984.59069996000005</v>
      </c>
      <c r="X95" s="36">
        <f>SUMIFS(СВЦЭМ!$C$33:$C$776,СВЦЭМ!$A$33:$A$776,$A95,СВЦЭМ!$B$33:$B$776,X$83)+'СЕТ СН'!$H$12+СВЦЭМ!$D$10+'СЕТ СН'!$H$6-'СЕТ СН'!$H$22</f>
        <v>961.31076501000007</v>
      </c>
      <c r="Y95" s="36">
        <f>SUMIFS(СВЦЭМ!$C$33:$C$776,СВЦЭМ!$A$33:$A$776,$A95,СВЦЭМ!$B$33:$B$776,Y$83)+'СЕТ СН'!$H$12+СВЦЭМ!$D$10+'СЕТ СН'!$H$6-'СЕТ СН'!$H$22</f>
        <v>1046.3636317400001</v>
      </c>
    </row>
    <row r="96" spans="1:25" ht="15.75" x14ac:dyDescent="0.2">
      <c r="A96" s="35">
        <f t="shared" si="2"/>
        <v>43659</v>
      </c>
      <c r="B96" s="36">
        <f>SUMIFS(СВЦЭМ!$C$33:$C$776,СВЦЭМ!$A$33:$A$776,$A96,СВЦЭМ!$B$33:$B$776,B$83)+'СЕТ СН'!$H$12+СВЦЭМ!$D$10+'СЕТ СН'!$H$6-'СЕТ СН'!$H$22</f>
        <v>1046.8393839700002</v>
      </c>
      <c r="C96" s="36">
        <f>SUMIFS(СВЦЭМ!$C$33:$C$776,СВЦЭМ!$A$33:$A$776,$A96,СВЦЭМ!$B$33:$B$776,C$83)+'СЕТ СН'!$H$12+СВЦЭМ!$D$10+'СЕТ СН'!$H$6-'СЕТ СН'!$H$22</f>
        <v>1075.9704096700002</v>
      </c>
      <c r="D96" s="36">
        <f>SUMIFS(СВЦЭМ!$C$33:$C$776,СВЦЭМ!$A$33:$A$776,$A96,СВЦЭМ!$B$33:$B$776,D$83)+'СЕТ СН'!$H$12+СВЦЭМ!$D$10+'СЕТ СН'!$H$6-'СЕТ СН'!$H$22</f>
        <v>1113.80942224</v>
      </c>
      <c r="E96" s="36">
        <f>SUMIFS(СВЦЭМ!$C$33:$C$776,СВЦЭМ!$A$33:$A$776,$A96,СВЦЭМ!$B$33:$B$776,E$83)+'СЕТ СН'!$H$12+СВЦЭМ!$D$10+'СЕТ СН'!$H$6-'СЕТ СН'!$H$22</f>
        <v>1126.4598833300001</v>
      </c>
      <c r="F96" s="36">
        <f>SUMIFS(СВЦЭМ!$C$33:$C$776,СВЦЭМ!$A$33:$A$776,$A96,СВЦЭМ!$B$33:$B$776,F$83)+'СЕТ СН'!$H$12+СВЦЭМ!$D$10+'СЕТ СН'!$H$6-'СЕТ СН'!$H$22</f>
        <v>1131.67919046</v>
      </c>
      <c r="G96" s="36">
        <f>SUMIFS(СВЦЭМ!$C$33:$C$776,СВЦЭМ!$A$33:$A$776,$A96,СВЦЭМ!$B$33:$B$776,G$83)+'СЕТ СН'!$H$12+СВЦЭМ!$D$10+'СЕТ СН'!$H$6-'СЕТ СН'!$H$22</f>
        <v>1135.2007767499999</v>
      </c>
      <c r="H96" s="36">
        <f>SUMIFS(СВЦЭМ!$C$33:$C$776,СВЦЭМ!$A$33:$A$776,$A96,СВЦЭМ!$B$33:$B$776,H$83)+'СЕТ СН'!$H$12+СВЦЭМ!$D$10+'СЕТ СН'!$H$6-'СЕТ СН'!$H$22</f>
        <v>1140.4387765199999</v>
      </c>
      <c r="I96" s="36">
        <f>SUMIFS(СВЦЭМ!$C$33:$C$776,СВЦЭМ!$A$33:$A$776,$A96,СВЦЭМ!$B$33:$B$776,I$83)+'СЕТ СН'!$H$12+СВЦЭМ!$D$10+'СЕТ СН'!$H$6-'СЕТ СН'!$H$22</f>
        <v>1145.37663348</v>
      </c>
      <c r="J96" s="36">
        <f>SUMIFS(СВЦЭМ!$C$33:$C$776,СВЦЭМ!$A$33:$A$776,$A96,СВЦЭМ!$B$33:$B$776,J$83)+'СЕТ СН'!$H$12+СВЦЭМ!$D$10+'СЕТ СН'!$H$6-'СЕТ СН'!$H$22</f>
        <v>1106.1396251000001</v>
      </c>
      <c r="K96" s="36">
        <f>SUMIFS(СВЦЭМ!$C$33:$C$776,СВЦЭМ!$A$33:$A$776,$A96,СВЦЭМ!$B$33:$B$776,K$83)+'СЕТ СН'!$H$12+СВЦЭМ!$D$10+'СЕТ СН'!$H$6-'СЕТ СН'!$H$22</f>
        <v>1062.5323049000001</v>
      </c>
      <c r="L96" s="36">
        <f>SUMIFS(СВЦЭМ!$C$33:$C$776,СВЦЭМ!$A$33:$A$776,$A96,СВЦЭМ!$B$33:$B$776,L$83)+'СЕТ СН'!$H$12+СВЦЭМ!$D$10+'СЕТ СН'!$H$6-'СЕТ СН'!$H$22</f>
        <v>1033.4680713100001</v>
      </c>
      <c r="M96" s="36">
        <f>SUMIFS(СВЦЭМ!$C$33:$C$776,СВЦЭМ!$A$33:$A$776,$A96,СВЦЭМ!$B$33:$B$776,M$83)+'СЕТ СН'!$H$12+СВЦЭМ!$D$10+'СЕТ СН'!$H$6-'СЕТ СН'!$H$22</f>
        <v>1029.0391234000001</v>
      </c>
      <c r="N96" s="36">
        <f>SUMIFS(СВЦЭМ!$C$33:$C$776,СВЦЭМ!$A$33:$A$776,$A96,СВЦЭМ!$B$33:$B$776,N$83)+'СЕТ СН'!$H$12+СВЦЭМ!$D$10+'СЕТ СН'!$H$6-'СЕТ СН'!$H$22</f>
        <v>1027.0519062799999</v>
      </c>
      <c r="O96" s="36">
        <f>SUMIFS(СВЦЭМ!$C$33:$C$776,СВЦЭМ!$A$33:$A$776,$A96,СВЦЭМ!$B$33:$B$776,O$83)+'СЕТ СН'!$H$12+СВЦЭМ!$D$10+'СЕТ СН'!$H$6-'СЕТ СН'!$H$22</f>
        <v>1034.9297202600001</v>
      </c>
      <c r="P96" s="36">
        <f>SUMIFS(СВЦЭМ!$C$33:$C$776,СВЦЭМ!$A$33:$A$776,$A96,СВЦЭМ!$B$33:$B$776,P$83)+'СЕТ СН'!$H$12+СВЦЭМ!$D$10+'СЕТ СН'!$H$6-'СЕТ СН'!$H$22</f>
        <v>1047.2798123600001</v>
      </c>
      <c r="Q96" s="36">
        <f>SUMIFS(СВЦЭМ!$C$33:$C$776,СВЦЭМ!$A$33:$A$776,$A96,СВЦЭМ!$B$33:$B$776,Q$83)+'СЕТ СН'!$H$12+СВЦЭМ!$D$10+'СЕТ СН'!$H$6-'СЕТ СН'!$H$22</f>
        <v>1054.6484507700002</v>
      </c>
      <c r="R96" s="36">
        <f>SUMIFS(СВЦЭМ!$C$33:$C$776,СВЦЭМ!$A$33:$A$776,$A96,СВЦЭМ!$B$33:$B$776,R$83)+'СЕТ СН'!$H$12+СВЦЭМ!$D$10+'СЕТ СН'!$H$6-'СЕТ СН'!$H$22</f>
        <v>1018.2914966000001</v>
      </c>
      <c r="S96" s="36">
        <f>SUMIFS(СВЦЭМ!$C$33:$C$776,СВЦЭМ!$A$33:$A$776,$A96,СВЦЭМ!$B$33:$B$776,S$83)+'СЕТ СН'!$H$12+СВЦЭМ!$D$10+'СЕТ СН'!$H$6-'СЕТ СН'!$H$22</f>
        <v>992.65091453000002</v>
      </c>
      <c r="T96" s="36">
        <f>SUMIFS(СВЦЭМ!$C$33:$C$776,СВЦЭМ!$A$33:$A$776,$A96,СВЦЭМ!$B$33:$B$776,T$83)+'СЕТ СН'!$H$12+СВЦЭМ!$D$10+'СЕТ СН'!$H$6-'СЕТ СН'!$H$22</f>
        <v>977.73589561000006</v>
      </c>
      <c r="U96" s="36">
        <f>SUMIFS(СВЦЭМ!$C$33:$C$776,СВЦЭМ!$A$33:$A$776,$A96,СВЦЭМ!$B$33:$B$776,U$83)+'СЕТ СН'!$H$12+СВЦЭМ!$D$10+'СЕТ СН'!$H$6-'СЕТ СН'!$H$22</f>
        <v>966.47026027000004</v>
      </c>
      <c r="V96" s="36">
        <f>SUMIFS(СВЦЭМ!$C$33:$C$776,СВЦЭМ!$A$33:$A$776,$A96,СВЦЭМ!$B$33:$B$776,V$83)+'СЕТ СН'!$H$12+СВЦЭМ!$D$10+'СЕТ СН'!$H$6-'СЕТ СН'!$H$22</f>
        <v>963.38522615000011</v>
      </c>
      <c r="W96" s="36">
        <f>SUMIFS(СВЦЭМ!$C$33:$C$776,СВЦЭМ!$A$33:$A$776,$A96,СВЦЭМ!$B$33:$B$776,W$83)+'СЕТ СН'!$H$12+СВЦЭМ!$D$10+'СЕТ СН'!$H$6-'СЕТ СН'!$H$22</f>
        <v>953.66206834000002</v>
      </c>
      <c r="X96" s="36">
        <f>SUMIFS(СВЦЭМ!$C$33:$C$776,СВЦЭМ!$A$33:$A$776,$A96,СВЦЭМ!$B$33:$B$776,X$83)+'СЕТ СН'!$H$12+СВЦЭМ!$D$10+'СЕТ СН'!$H$6-'СЕТ СН'!$H$22</f>
        <v>964.04451669000002</v>
      </c>
      <c r="Y96" s="36">
        <f>SUMIFS(СВЦЭМ!$C$33:$C$776,СВЦЭМ!$A$33:$A$776,$A96,СВЦЭМ!$B$33:$B$776,Y$83)+'СЕТ СН'!$H$12+СВЦЭМ!$D$10+'СЕТ СН'!$H$6-'СЕТ СН'!$H$22</f>
        <v>1034.81567152</v>
      </c>
    </row>
    <row r="97" spans="1:25" ht="15.75" x14ac:dyDescent="0.2">
      <c r="A97" s="35">
        <f t="shared" si="2"/>
        <v>43660</v>
      </c>
      <c r="B97" s="36">
        <f>SUMIFS(СВЦЭМ!$C$33:$C$776,СВЦЭМ!$A$33:$A$776,$A97,СВЦЭМ!$B$33:$B$776,B$83)+'СЕТ СН'!$H$12+СВЦЭМ!$D$10+'СЕТ СН'!$H$6-'СЕТ СН'!$H$22</f>
        <v>1081.1165693</v>
      </c>
      <c r="C97" s="36">
        <f>SUMIFS(СВЦЭМ!$C$33:$C$776,СВЦЭМ!$A$33:$A$776,$A97,СВЦЭМ!$B$33:$B$776,C$83)+'СЕТ СН'!$H$12+СВЦЭМ!$D$10+'СЕТ СН'!$H$6-'СЕТ СН'!$H$22</f>
        <v>1130.29394419</v>
      </c>
      <c r="D97" s="36">
        <f>SUMIFS(СВЦЭМ!$C$33:$C$776,СВЦЭМ!$A$33:$A$776,$A97,СВЦЭМ!$B$33:$B$776,D$83)+'СЕТ СН'!$H$12+СВЦЭМ!$D$10+'СЕТ СН'!$H$6-'СЕТ СН'!$H$22</f>
        <v>1168.33620913</v>
      </c>
      <c r="E97" s="36">
        <f>SUMIFS(СВЦЭМ!$C$33:$C$776,СВЦЭМ!$A$33:$A$776,$A97,СВЦЭМ!$B$33:$B$776,E$83)+'СЕТ СН'!$H$12+СВЦЭМ!$D$10+'СЕТ СН'!$H$6-'СЕТ СН'!$H$22</f>
        <v>1178.9604265800001</v>
      </c>
      <c r="F97" s="36">
        <f>SUMIFS(СВЦЭМ!$C$33:$C$776,СВЦЭМ!$A$33:$A$776,$A97,СВЦЭМ!$B$33:$B$776,F$83)+'СЕТ СН'!$H$12+СВЦЭМ!$D$10+'СЕТ СН'!$H$6-'СЕТ СН'!$H$22</f>
        <v>1181.8669689200001</v>
      </c>
      <c r="G97" s="36">
        <f>SUMIFS(СВЦЭМ!$C$33:$C$776,СВЦЭМ!$A$33:$A$776,$A97,СВЦЭМ!$B$33:$B$776,G$83)+'СЕТ СН'!$H$12+СВЦЭМ!$D$10+'СЕТ СН'!$H$6-'СЕТ СН'!$H$22</f>
        <v>1180.8982319000002</v>
      </c>
      <c r="H97" s="36">
        <f>SUMIFS(СВЦЭМ!$C$33:$C$776,СВЦЭМ!$A$33:$A$776,$A97,СВЦЭМ!$B$33:$B$776,H$83)+'СЕТ СН'!$H$12+СВЦЭМ!$D$10+'СЕТ СН'!$H$6-'СЕТ СН'!$H$22</f>
        <v>1159.8956374899999</v>
      </c>
      <c r="I97" s="36">
        <f>SUMIFS(СВЦЭМ!$C$33:$C$776,СВЦЭМ!$A$33:$A$776,$A97,СВЦЭМ!$B$33:$B$776,I$83)+'СЕТ СН'!$H$12+СВЦЭМ!$D$10+'СЕТ СН'!$H$6-'СЕТ СН'!$H$22</f>
        <v>1128.2803994400001</v>
      </c>
      <c r="J97" s="36">
        <f>SUMIFS(СВЦЭМ!$C$33:$C$776,СВЦЭМ!$A$33:$A$776,$A97,СВЦЭМ!$B$33:$B$776,J$83)+'СЕТ СН'!$H$12+СВЦЭМ!$D$10+'СЕТ СН'!$H$6-'СЕТ СН'!$H$22</f>
        <v>1073.6880902600001</v>
      </c>
      <c r="K97" s="36">
        <f>SUMIFS(СВЦЭМ!$C$33:$C$776,СВЦЭМ!$A$33:$A$776,$A97,СВЦЭМ!$B$33:$B$776,K$83)+'СЕТ СН'!$H$12+СВЦЭМ!$D$10+'СЕТ СН'!$H$6-'СЕТ СН'!$H$22</f>
        <v>1028.08859317</v>
      </c>
      <c r="L97" s="36">
        <f>SUMIFS(СВЦЭМ!$C$33:$C$776,СВЦЭМ!$A$33:$A$776,$A97,СВЦЭМ!$B$33:$B$776,L$83)+'СЕТ СН'!$H$12+СВЦЭМ!$D$10+'СЕТ СН'!$H$6-'СЕТ СН'!$H$22</f>
        <v>1010.57800019</v>
      </c>
      <c r="M97" s="36">
        <f>SUMIFS(СВЦЭМ!$C$33:$C$776,СВЦЭМ!$A$33:$A$776,$A97,СВЦЭМ!$B$33:$B$776,M$83)+'СЕТ СН'!$H$12+СВЦЭМ!$D$10+'СЕТ СН'!$H$6-'СЕТ СН'!$H$22</f>
        <v>1006.45504672</v>
      </c>
      <c r="N97" s="36">
        <f>SUMIFS(СВЦЭМ!$C$33:$C$776,СВЦЭМ!$A$33:$A$776,$A97,СВЦЭМ!$B$33:$B$776,N$83)+'СЕТ СН'!$H$12+СВЦЭМ!$D$10+'СЕТ СН'!$H$6-'СЕТ СН'!$H$22</f>
        <v>1008.6126547700001</v>
      </c>
      <c r="O97" s="36">
        <f>SUMIFS(СВЦЭМ!$C$33:$C$776,СВЦЭМ!$A$33:$A$776,$A97,СВЦЭМ!$B$33:$B$776,O$83)+'СЕТ СН'!$H$12+СВЦЭМ!$D$10+'СЕТ СН'!$H$6-'СЕТ СН'!$H$22</f>
        <v>1015.93561378</v>
      </c>
      <c r="P97" s="36">
        <f>SUMIFS(СВЦЭМ!$C$33:$C$776,СВЦЭМ!$A$33:$A$776,$A97,СВЦЭМ!$B$33:$B$776,P$83)+'СЕТ СН'!$H$12+СВЦЭМ!$D$10+'СЕТ СН'!$H$6-'СЕТ СН'!$H$22</f>
        <v>1025.0783382100001</v>
      </c>
      <c r="Q97" s="36">
        <f>SUMIFS(СВЦЭМ!$C$33:$C$776,СВЦЭМ!$A$33:$A$776,$A97,СВЦЭМ!$B$33:$B$776,Q$83)+'СЕТ СН'!$H$12+СВЦЭМ!$D$10+'СЕТ СН'!$H$6-'СЕТ СН'!$H$22</f>
        <v>1040.0142995900001</v>
      </c>
      <c r="R97" s="36">
        <f>SUMIFS(СВЦЭМ!$C$33:$C$776,СВЦЭМ!$A$33:$A$776,$A97,СВЦЭМ!$B$33:$B$776,R$83)+'СЕТ СН'!$H$12+СВЦЭМ!$D$10+'СЕТ СН'!$H$6-'СЕТ СН'!$H$22</f>
        <v>1003.4993290000001</v>
      </c>
      <c r="S97" s="36">
        <f>SUMIFS(СВЦЭМ!$C$33:$C$776,СВЦЭМ!$A$33:$A$776,$A97,СВЦЭМ!$B$33:$B$776,S$83)+'СЕТ СН'!$H$12+СВЦЭМ!$D$10+'СЕТ СН'!$H$6-'СЕТ СН'!$H$22</f>
        <v>981.83941027000003</v>
      </c>
      <c r="T97" s="36">
        <f>SUMIFS(СВЦЭМ!$C$33:$C$776,СВЦЭМ!$A$33:$A$776,$A97,СВЦЭМ!$B$33:$B$776,T$83)+'СЕТ СН'!$H$12+СВЦЭМ!$D$10+'СЕТ СН'!$H$6-'СЕТ СН'!$H$22</f>
        <v>976.46002033000002</v>
      </c>
      <c r="U97" s="36">
        <f>SUMIFS(СВЦЭМ!$C$33:$C$776,СВЦЭМ!$A$33:$A$776,$A97,СВЦЭМ!$B$33:$B$776,U$83)+'СЕТ СН'!$H$12+СВЦЭМ!$D$10+'СЕТ СН'!$H$6-'СЕТ СН'!$H$22</f>
        <v>959.39761551000004</v>
      </c>
      <c r="V97" s="36">
        <f>SUMIFS(СВЦЭМ!$C$33:$C$776,СВЦЭМ!$A$33:$A$776,$A97,СВЦЭМ!$B$33:$B$776,V$83)+'СЕТ СН'!$H$12+СВЦЭМ!$D$10+'СЕТ СН'!$H$6-'СЕТ СН'!$H$22</f>
        <v>953.84819026000002</v>
      </c>
      <c r="W97" s="36">
        <f>SUMIFS(СВЦЭМ!$C$33:$C$776,СВЦЭМ!$A$33:$A$776,$A97,СВЦЭМ!$B$33:$B$776,W$83)+'СЕТ СН'!$H$12+СВЦЭМ!$D$10+'СЕТ СН'!$H$6-'СЕТ СН'!$H$22</f>
        <v>948.41030134000005</v>
      </c>
      <c r="X97" s="36">
        <f>SUMIFS(СВЦЭМ!$C$33:$C$776,СВЦЭМ!$A$33:$A$776,$A97,СВЦЭМ!$B$33:$B$776,X$83)+'СЕТ СН'!$H$12+СВЦЭМ!$D$10+'СЕТ СН'!$H$6-'СЕТ СН'!$H$22</f>
        <v>958.04800428999999</v>
      </c>
      <c r="Y97" s="36">
        <f>SUMIFS(СВЦЭМ!$C$33:$C$776,СВЦЭМ!$A$33:$A$776,$A97,СВЦЭМ!$B$33:$B$776,Y$83)+'СЕТ СН'!$H$12+СВЦЭМ!$D$10+'СЕТ СН'!$H$6-'СЕТ СН'!$H$22</f>
        <v>1036.69380002</v>
      </c>
    </row>
    <row r="98" spans="1:25" ht="15.75" x14ac:dyDescent="0.2">
      <c r="A98" s="35">
        <f t="shared" si="2"/>
        <v>43661</v>
      </c>
      <c r="B98" s="36">
        <f>SUMIFS(СВЦЭМ!$C$33:$C$776,СВЦЭМ!$A$33:$A$776,$A98,СВЦЭМ!$B$33:$B$776,B$83)+'СЕТ СН'!$H$12+СВЦЭМ!$D$10+'СЕТ СН'!$H$6-'СЕТ СН'!$H$22</f>
        <v>1116.8179043800001</v>
      </c>
      <c r="C98" s="36">
        <f>SUMIFS(СВЦЭМ!$C$33:$C$776,СВЦЭМ!$A$33:$A$776,$A98,СВЦЭМ!$B$33:$B$776,C$83)+'СЕТ СН'!$H$12+СВЦЭМ!$D$10+'СЕТ СН'!$H$6-'СЕТ СН'!$H$22</f>
        <v>1133.4349329000001</v>
      </c>
      <c r="D98" s="36">
        <f>SUMIFS(СВЦЭМ!$C$33:$C$776,СВЦЭМ!$A$33:$A$776,$A98,СВЦЭМ!$B$33:$B$776,D$83)+'СЕТ СН'!$H$12+СВЦЭМ!$D$10+'СЕТ СН'!$H$6-'СЕТ СН'!$H$22</f>
        <v>1142.82213985</v>
      </c>
      <c r="E98" s="36">
        <f>SUMIFS(СВЦЭМ!$C$33:$C$776,СВЦЭМ!$A$33:$A$776,$A98,СВЦЭМ!$B$33:$B$776,E$83)+'СЕТ СН'!$H$12+СВЦЭМ!$D$10+'СЕТ СН'!$H$6-'СЕТ СН'!$H$22</f>
        <v>1168.7934287800001</v>
      </c>
      <c r="F98" s="36">
        <f>SUMIFS(СВЦЭМ!$C$33:$C$776,СВЦЭМ!$A$33:$A$776,$A98,СВЦЭМ!$B$33:$B$776,F$83)+'СЕТ СН'!$H$12+СВЦЭМ!$D$10+'СЕТ СН'!$H$6-'СЕТ СН'!$H$22</f>
        <v>1181.32016509</v>
      </c>
      <c r="G98" s="36">
        <f>SUMIFS(СВЦЭМ!$C$33:$C$776,СВЦЭМ!$A$33:$A$776,$A98,СВЦЭМ!$B$33:$B$776,G$83)+'СЕТ СН'!$H$12+СВЦЭМ!$D$10+'СЕТ СН'!$H$6-'СЕТ СН'!$H$22</f>
        <v>1167.13927147</v>
      </c>
      <c r="H98" s="36">
        <f>SUMIFS(СВЦЭМ!$C$33:$C$776,СВЦЭМ!$A$33:$A$776,$A98,СВЦЭМ!$B$33:$B$776,H$83)+'СЕТ СН'!$H$12+СВЦЭМ!$D$10+'СЕТ СН'!$H$6-'СЕТ СН'!$H$22</f>
        <v>1147.70390142</v>
      </c>
      <c r="I98" s="36">
        <f>SUMIFS(СВЦЭМ!$C$33:$C$776,СВЦЭМ!$A$33:$A$776,$A98,СВЦЭМ!$B$33:$B$776,I$83)+'СЕТ СН'!$H$12+СВЦЭМ!$D$10+'СЕТ СН'!$H$6-'СЕТ СН'!$H$22</f>
        <v>1118.9282854800001</v>
      </c>
      <c r="J98" s="36">
        <f>SUMIFS(СВЦЭМ!$C$33:$C$776,СВЦЭМ!$A$33:$A$776,$A98,СВЦЭМ!$B$33:$B$776,J$83)+'СЕТ СН'!$H$12+СВЦЭМ!$D$10+'СЕТ СН'!$H$6-'СЕТ СН'!$H$22</f>
        <v>1079.4864988200002</v>
      </c>
      <c r="K98" s="36">
        <f>SUMIFS(СВЦЭМ!$C$33:$C$776,СВЦЭМ!$A$33:$A$776,$A98,СВЦЭМ!$B$33:$B$776,K$83)+'СЕТ СН'!$H$12+СВЦЭМ!$D$10+'СЕТ СН'!$H$6-'СЕТ СН'!$H$22</f>
        <v>1030.8877796800002</v>
      </c>
      <c r="L98" s="36">
        <f>SUMIFS(СВЦЭМ!$C$33:$C$776,СВЦЭМ!$A$33:$A$776,$A98,СВЦЭМ!$B$33:$B$776,L$83)+'СЕТ СН'!$H$12+СВЦЭМ!$D$10+'СЕТ СН'!$H$6-'СЕТ СН'!$H$22</f>
        <v>1021.8109920400001</v>
      </c>
      <c r="M98" s="36">
        <f>SUMIFS(СВЦЭМ!$C$33:$C$776,СВЦЭМ!$A$33:$A$776,$A98,СВЦЭМ!$B$33:$B$776,M$83)+'СЕТ СН'!$H$12+СВЦЭМ!$D$10+'СЕТ СН'!$H$6-'СЕТ СН'!$H$22</f>
        <v>1029.1831380600001</v>
      </c>
      <c r="N98" s="36">
        <f>SUMIFS(СВЦЭМ!$C$33:$C$776,СВЦЭМ!$A$33:$A$776,$A98,СВЦЭМ!$B$33:$B$776,N$83)+'СЕТ СН'!$H$12+СВЦЭМ!$D$10+'СЕТ СН'!$H$6-'СЕТ СН'!$H$22</f>
        <v>1051.3668376400001</v>
      </c>
      <c r="O98" s="36">
        <f>SUMIFS(СВЦЭМ!$C$33:$C$776,СВЦЭМ!$A$33:$A$776,$A98,СВЦЭМ!$B$33:$B$776,O$83)+'СЕТ СН'!$H$12+СВЦЭМ!$D$10+'СЕТ СН'!$H$6-'СЕТ СН'!$H$22</f>
        <v>1043.42148797</v>
      </c>
      <c r="P98" s="36">
        <f>SUMIFS(СВЦЭМ!$C$33:$C$776,СВЦЭМ!$A$33:$A$776,$A98,СВЦЭМ!$B$33:$B$776,P$83)+'СЕТ СН'!$H$12+СВЦЭМ!$D$10+'СЕТ СН'!$H$6-'СЕТ СН'!$H$22</f>
        <v>1028.2400465800001</v>
      </c>
      <c r="Q98" s="36">
        <f>SUMIFS(СВЦЭМ!$C$33:$C$776,СВЦЭМ!$A$33:$A$776,$A98,СВЦЭМ!$B$33:$B$776,Q$83)+'СЕТ СН'!$H$12+СВЦЭМ!$D$10+'СЕТ СН'!$H$6-'СЕТ СН'!$H$22</f>
        <v>1016.2625541800001</v>
      </c>
      <c r="R98" s="36">
        <f>SUMIFS(СВЦЭМ!$C$33:$C$776,СВЦЭМ!$A$33:$A$776,$A98,СВЦЭМ!$B$33:$B$776,R$83)+'СЕТ СН'!$H$12+СВЦЭМ!$D$10+'СЕТ СН'!$H$6-'СЕТ СН'!$H$22</f>
        <v>966.65478660000008</v>
      </c>
      <c r="S98" s="36">
        <f>SUMIFS(СВЦЭМ!$C$33:$C$776,СВЦЭМ!$A$33:$A$776,$A98,СВЦЭМ!$B$33:$B$776,S$83)+'СЕТ СН'!$H$12+СВЦЭМ!$D$10+'СЕТ СН'!$H$6-'СЕТ СН'!$H$22</f>
        <v>951.39293017000011</v>
      </c>
      <c r="T98" s="36">
        <f>SUMIFS(СВЦЭМ!$C$33:$C$776,СВЦЭМ!$A$33:$A$776,$A98,СВЦЭМ!$B$33:$B$776,T$83)+'СЕТ СН'!$H$12+СВЦЭМ!$D$10+'СЕТ СН'!$H$6-'СЕТ СН'!$H$22</f>
        <v>956.41921953000008</v>
      </c>
      <c r="U98" s="36">
        <f>SUMIFS(СВЦЭМ!$C$33:$C$776,СВЦЭМ!$A$33:$A$776,$A98,СВЦЭМ!$B$33:$B$776,U$83)+'СЕТ СН'!$H$12+СВЦЭМ!$D$10+'СЕТ СН'!$H$6-'СЕТ СН'!$H$22</f>
        <v>956.28527904999999</v>
      </c>
      <c r="V98" s="36">
        <f>SUMIFS(СВЦЭМ!$C$33:$C$776,СВЦЭМ!$A$33:$A$776,$A98,СВЦЭМ!$B$33:$B$776,V$83)+'СЕТ СН'!$H$12+СВЦЭМ!$D$10+'СЕТ СН'!$H$6-'СЕТ СН'!$H$22</f>
        <v>954.94829429000004</v>
      </c>
      <c r="W98" s="36">
        <f>SUMIFS(СВЦЭМ!$C$33:$C$776,СВЦЭМ!$A$33:$A$776,$A98,СВЦЭМ!$B$33:$B$776,W$83)+'СЕТ СН'!$H$12+СВЦЭМ!$D$10+'СЕТ СН'!$H$6-'СЕТ СН'!$H$22</f>
        <v>949.5524533900001</v>
      </c>
      <c r="X98" s="36">
        <f>SUMIFS(СВЦЭМ!$C$33:$C$776,СВЦЭМ!$A$33:$A$776,$A98,СВЦЭМ!$B$33:$B$776,X$83)+'СЕТ СН'!$H$12+СВЦЭМ!$D$10+'СЕТ СН'!$H$6-'СЕТ СН'!$H$22</f>
        <v>965.91391263000003</v>
      </c>
      <c r="Y98" s="36">
        <f>SUMIFS(СВЦЭМ!$C$33:$C$776,СВЦЭМ!$A$33:$A$776,$A98,СВЦЭМ!$B$33:$B$776,Y$83)+'СЕТ СН'!$H$12+СВЦЭМ!$D$10+'СЕТ СН'!$H$6-'СЕТ СН'!$H$22</f>
        <v>1040.1171609</v>
      </c>
    </row>
    <row r="99" spans="1:25" ht="15.75" x14ac:dyDescent="0.2">
      <c r="A99" s="35">
        <f t="shared" si="2"/>
        <v>43662</v>
      </c>
      <c r="B99" s="36">
        <f>SUMIFS(СВЦЭМ!$C$33:$C$776,СВЦЭМ!$A$33:$A$776,$A99,СВЦЭМ!$B$33:$B$776,B$83)+'СЕТ СН'!$H$12+СВЦЭМ!$D$10+'СЕТ СН'!$H$6-'СЕТ СН'!$H$22</f>
        <v>1134.89253321</v>
      </c>
      <c r="C99" s="36">
        <f>SUMIFS(СВЦЭМ!$C$33:$C$776,СВЦЭМ!$A$33:$A$776,$A99,СВЦЭМ!$B$33:$B$776,C$83)+'СЕТ СН'!$H$12+СВЦЭМ!$D$10+'СЕТ СН'!$H$6-'СЕТ СН'!$H$22</f>
        <v>1155.51381044</v>
      </c>
      <c r="D99" s="36">
        <f>SUMIFS(СВЦЭМ!$C$33:$C$776,СВЦЭМ!$A$33:$A$776,$A99,СВЦЭМ!$B$33:$B$776,D$83)+'СЕТ СН'!$H$12+СВЦЭМ!$D$10+'СЕТ СН'!$H$6-'СЕТ СН'!$H$22</f>
        <v>1140.6749718300002</v>
      </c>
      <c r="E99" s="36">
        <f>SUMIFS(СВЦЭМ!$C$33:$C$776,СВЦЭМ!$A$33:$A$776,$A99,СВЦЭМ!$B$33:$B$776,E$83)+'СЕТ СН'!$H$12+СВЦЭМ!$D$10+'СЕТ СН'!$H$6-'СЕТ СН'!$H$22</f>
        <v>1130.1758583999999</v>
      </c>
      <c r="F99" s="36">
        <f>SUMIFS(СВЦЭМ!$C$33:$C$776,СВЦЭМ!$A$33:$A$776,$A99,СВЦЭМ!$B$33:$B$776,F$83)+'СЕТ СН'!$H$12+СВЦЭМ!$D$10+'СЕТ СН'!$H$6-'СЕТ СН'!$H$22</f>
        <v>1142.31103304</v>
      </c>
      <c r="G99" s="36">
        <f>SUMIFS(СВЦЭМ!$C$33:$C$776,СВЦЭМ!$A$33:$A$776,$A99,СВЦЭМ!$B$33:$B$776,G$83)+'СЕТ СН'!$H$12+СВЦЭМ!$D$10+'СЕТ СН'!$H$6-'СЕТ СН'!$H$22</f>
        <v>1140.9525260800001</v>
      </c>
      <c r="H99" s="36">
        <f>SUMIFS(СВЦЭМ!$C$33:$C$776,СВЦЭМ!$A$33:$A$776,$A99,СВЦЭМ!$B$33:$B$776,H$83)+'СЕТ СН'!$H$12+СВЦЭМ!$D$10+'СЕТ СН'!$H$6-'СЕТ СН'!$H$22</f>
        <v>1145.40473266</v>
      </c>
      <c r="I99" s="36">
        <f>SUMIFS(СВЦЭМ!$C$33:$C$776,СВЦЭМ!$A$33:$A$776,$A99,СВЦЭМ!$B$33:$B$776,I$83)+'СЕТ СН'!$H$12+СВЦЭМ!$D$10+'СЕТ СН'!$H$6-'СЕТ СН'!$H$22</f>
        <v>1129.57576328</v>
      </c>
      <c r="J99" s="36">
        <f>SUMIFS(СВЦЭМ!$C$33:$C$776,СВЦЭМ!$A$33:$A$776,$A99,СВЦЭМ!$B$33:$B$776,J$83)+'СЕТ СН'!$H$12+СВЦЭМ!$D$10+'СЕТ СН'!$H$6-'СЕТ СН'!$H$22</f>
        <v>1095.7562800300002</v>
      </c>
      <c r="K99" s="36">
        <f>SUMIFS(СВЦЭМ!$C$33:$C$776,СВЦЭМ!$A$33:$A$776,$A99,СВЦЭМ!$B$33:$B$776,K$83)+'СЕТ СН'!$H$12+СВЦЭМ!$D$10+'СЕТ СН'!$H$6-'СЕТ СН'!$H$22</f>
        <v>1059.5087059000002</v>
      </c>
      <c r="L99" s="36">
        <f>SUMIFS(СВЦЭМ!$C$33:$C$776,СВЦЭМ!$A$33:$A$776,$A99,СВЦЭМ!$B$33:$B$776,L$83)+'СЕТ СН'!$H$12+СВЦЭМ!$D$10+'СЕТ СН'!$H$6-'СЕТ СН'!$H$22</f>
        <v>1044.12738515</v>
      </c>
      <c r="M99" s="36">
        <f>SUMIFS(СВЦЭМ!$C$33:$C$776,СВЦЭМ!$A$33:$A$776,$A99,СВЦЭМ!$B$33:$B$776,M$83)+'СЕТ СН'!$H$12+СВЦЭМ!$D$10+'СЕТ СН'!$H$6-'СЕТ СН'!$H$22</f>
        <v>1044.1169607500001</v>
      </c>
      <c r="N99" s="36">
        <f>SUMIFS(СВЦЭМ!$C$33:$C$776,СВЦЭМ!$A$33:$A$776,$A99,СВЦЭМ!$B$33:$B$776,N$83)+'СЕТ СН'!$H$12+СВЦЭМ!$D$10+'СЕТ СН'!$H$6-'СЕТ СН'!$H$22</f>
        <v>1041.85209523</v>
      </c>
      <c r="O99" s="36">
        <f>SUMIFS(СВЦЭМ!$C$33:$C$776,СВЦЭМ!$A$33:$A$776,$A99,СВЦЭМ!$B$33:$B$776,O$83)+'СЕТ СН'!$H$12+СВЦЭМ!$D$10+'СЕТ СН'!$H$6-'СЕТ СН'!$H$22</f>
        <v>1042.5429550399999</v>
      </c>
      <c r="P99" s="36">
        <f>SUMIFS(СВЦЭМ!$C$33:$C$776,СВЦЭМ!$A$33:$A$776,$A99,СВЦЭМ!$B$33:$B$776,P$83)+'СЕТ СН'!$H$12+СВЦЭМ!$D$10+'СЕТ СН'!$H$6-'СЕТ СН'!$H$22</f>
        <v>1035.9211769100002</v>
      </c>
      <c r="Q99" s="36">
        <f>SUMIFS(СВЦЭМ!$C$33:$C$776,СВЦЭМ!$A$33:$A$776,$A99,СВЦЭМ!$B$33:$B$776,Q$83)+'СЕТ СН'!$H$12+СВЦЭМ!$D$10+'СЕТ СН'!$H$6-'СЕТ СН'!$H$22</f>
        <v>1052.7519570100001</v>
      </c>
      <c r="R99" s="36">
        <f>SUMIFS(СВЦЭМ!$C$33:$C$776,СВЦЭМ!$A$33:$A$776,$A99,СВЦЭМ!$B$33:$B$776,R$83)+'СЕТ СН'!$H$12+СВЦЭМ!$D$10+'СЕТ СН'!$H$6-'СЕТ СН'!$H$22</f>
        <v>1004.8295871600001</v>
      </c>
      <c r="S99" s="36">
        <f>SUMIFS(СВЦЭМ!$C$33:$C$776,СВЦЭМ!$A$33:$A$776,$A99,СВЦЭМ!$B$33:$B$776,S$83)+'СЕТ СН'!$H$12+СВЦЭМ!$D$10+'СЕТ СН'!$H$6-'СЕТ СН'!$H$22</f>
        <v>985.61481988000003</v>
      </c>
      <c r="T99" s="36">
        <f>SUMIFS(СВЦЭМ!$C$33:$C$776,СВЦЭМ!$A$33:$A$776,$A99,СВЦЭМ!$B$33:$B$776,T$83)+'СЕТ СН'!$H$12+СВЦЭМ!$D$10+'СЕТ СН'!$H$6-'СЕТ СН'!$H$22</f>
        <v>990.73277866000001</v>
      </c>
      <c r="U99" s="36">
        <f>SUMIFS(СВЦЭМ!$C$33:$C$776,СВЦЭМ!$A$33:$A$776,$A99,СВЦЭМ!$B$33:$B$776,U$83)+'СЕТ СН'!$H$12+СВЦЭМ!$D$10+'СЕТ СН'!$H$6-'СЕТ СН'!$H$22</f>
        <v>989.01544579000006</v>
      </c>
      <c r="V99" s="36">
        <f>SUMIFS(СВЦЭМ!$C$33:$C$776,СВЦЭМ!$A$33:$A$776,$A99,СВЦЭМ!$B$33:$B$776,V$83)+'СЕТ СН'!$H$12+СВЦЭМ!$D$10+'СЕТ СН'!$H$6-'СЕТ СН'!$H$22</f>
        <v>989.92569060000005</v>
      </c>
      <c r="W99" s="36">
        <f>SUMIFS(СВЦЭМ!$C$33:$C$776,СВЦЭМ!$A$33:$A$776,$A99,СВЦЭМ!$B$33:$B$776,W$83)+'СЕТ СН'!$H$12+СВЦЭМ!$D$10+'СЕТ СН'!$H$6-'СЕТ СН'!$H$22</f>
        <v>978.50308660000007</v>
      </c>
      <c r="X99" s="36">
        <f>SUMIFS(СВЦЭМ!$C$33:$C$776,СВЦЭМ!$A$33:$A$776,$A99,СВЦЭМ!$B$33:$B$776,X$83)+'СЕТ СН'!$H$12+СВЦЭМ!$D$10+'СЕТ СН'!$H$6-'СЕТ СН'!$H$22</f>
        <v>992.37684180000008</v>
      </c>
      <c r="Y99" s="36">
        <f>SUMIFS(СВЦЭМ!$C$33:$C$776,СВЦЭМ!$A$33:$A$776,$A99,СВЦЭМ!$B$33:$B$776,Y$83)+'СЕТ СН'!$H$12+СВЦЭМ!$D$10+'СЕТ СН'!$H$6-'СЕТ СН'!$H$22</f>
        <v>1042.8986024800001</v>
      </c>
    </row>
    <row r="100" spans="1:25" ht="15.75" x14ac:dyDescent="0.2">
      <c r="A100" s="35">
        <f t="shared" si="2"/>
        <v>43663</v>
      </c>
      <c r="B100" s="36">
        <f>SUMIFS(СВЦЭМ!$C$33:$C$776,СВЦЭМ!$A$33:$A$776,$A100,СВЦЭМ!$B$33:$B$776,B$83)+'СЕТ СН'!$H$12+СВЦЭМ!$D$10+'СЕТ СН'!$H$6-'СЕТ СН'!$H$22</f>
        <v>1129.2581531600001</v>
      </c>
      <c r="C100" s="36">
        <f>SUMIFS(СВЦЭМ!$C$33:$C$776,СВЦЭМ!$A$33:$A$776,$A100,СВЦЭМ!$B$33:$B$776,C$83)+'СЕТ СН'!$H$12+СВЦЭМ!$D$10+'СЕТ СН'!$H$6-'СЕТ СН'!$H$22</f>
        <v>1153.3345311</v>
      </c>
      <c r="D100" s="36">
        <f>SUMIFS(СВЦЭМ!$C$33:$C$776,СВЦЭМ!$A$33:$A$776,$A100,СВЦЭМ!$B$33:$B$776,D$83)+'СЕТ СН'!$H$12+СВЦЭМ!$D$10+'СЕТ СН'!$H$6-'СЕТ СН'!$H$22</f>
        <v>1180.1961321000001</v>
      </c>
      <c r="E100" s="36">
        <f>SUMIFS(СВЦЭМ!$C$33:$C$776,СВЦЭМ!$A$33:$A$776,$A100,СВЦЭМ!$B$33:$B$776,E$83)+'СЕТ СН'!$H$12+СВЦЭМ!$D$10+'СЕТ СН'!$H$6-'СЕТ СН'!$H$22</f>
        <v>1189.6491294699999</v>
      </c>
      <c r="F100" s="36">
        <f>SUMIFS(СВЦЭМ!$C$33:$C$776,СВЦЭМ!$A$33:$A$776,$A100,СВЦЭМ!$B$33:$B$776,F$83)+'СЕТ СН'!$H$12+СВЦЭМ!$D$10+'СЕТ СН'!$H$6-'СЕТ СН'!$H$22</f>
        <v>1182.70739899</v>
      </c>
      <c r="G100" s="36">
        <f>SUMIFS(СВЦЭМ!$C$33:$C$776,СВЦЭМ!$A$33:$A$776,$A100,СВЦЭМ!$B$33:$B$776,G$83)+'СЕТ СН'!$H$12+СВЦЭМ!$D$10+'СЕТ СН'!$H$6-'СЕТ СН'!$H$22</f>
        <v>1176.5212607100002</v>
      </c>
      <c r="H100" s="36">
        <f>SUMIFS(СВЦЭМ!$C$33:$C$776,СВЦЭМ!$A$33:$A$776,$A100,СВЦЭМ!$B$33:$B$776,H$83)+'СЕТ СН'!$H$12+СВЦЭМ!$D$10+'СЕТ СН'!$H$6-'СЕТ СН'!$H$22</f>
        <v>1148.31290719</v>
      </c>
      <c r="I100" s="36">
        <f>SUMIFS(СВЦЭМ!$C$33:$C$776,СВЦЭМ!$A$33:$A$776,$A100,СВЦЭМ!$B$33:$B$776,I$83)+'СЕТ СН'!$H$12+СВЦЭМ!$D$10+'СЕТ СН'!$H$6-'СЕТ СН'!$H$22</f>
        <v>1118.10544499</v>
      </c>
      <c r="J100" s="36">
        <f>SUMIFS(СВЦЭМ!$C$33:$C$776,СВЦЭМ!$A$33:$A$776,$A100,СВЦЭМ!$B$33:$B$776,J$83)+'СЕТ СН'!$H$12+СВЦЭМ!$D$10+'СЕТ СН'!$H$6-'СЕТ СН'!$H$22</f>
        <v>1097.28007566</v>
      </c>
      <c r="K100" s="36">
        <f>SUMIFS(СВЦЭМ!$C$33:$C$776,СВЦЭМ!$A$33:$A$776,$A100,СВЦЭМ!$B$33:$B$776,K$83)+'СЕТ СН'!$H$12+СВЦЭМ!$D$10+'СЕТ СН'!$H$6-'СЕТ СН'!$H$22</f>
        <v>1062.11610793</v>
      </c>
      <c r="L100" s="36">
        <f>SUMIFS(СВЦЭМ!$C$33:$C$776,СВЦЭМ!$A$33:$A$776,$A100,СВЦЭМ!$B$33:$B$776,L$83)+'СЕТ СН'!$H$12+СВЦЭМ!$D$10+'СЕТ СН'!$H$6-'СЕТ СН'!$H$22</f>
        <v>1056.7189232999999</v>
      </c>
      <c r="M100" s="36">
        <f>SUMIFS(СВЦЭМ!$C$33:$C$776,СВЦЭМ!$A$33:$A$776,$A100,СВЦЭМ!$B$33:$B$776,M$83)+'СЕТ СН'!$H$12+СВЦЭМ!$D$10+'СЕТ СН'!$H$6-'СЕТ СН'!$H$22</f>
        <v>1060.8275594500001</v>
      </c>
      <c r="N100" s="36">
        <f>SUMIFS(СВЦЭМ!$C$33:$C$776,СВЦЭМ!$A$33:$A$776,$A100,СВЦЭМ!$B$33:$B$776,N$83)+'СЕТ СН'!$H$12+СВЦЭМ!$D$10+'СЕТ СН'!$H$6-'СЕТ СН'!$H$22</f>
        <v>1063.3024791299999</v>
      </c>
      <c r="O100" s="36">
        <f>SUMIFS(СВЦЭМ!$C$33:$C$776,СВЦЭМ!$A$33:$A$776,$A100,СВЦЭМ!$B$33:$B$776,O$83)+'СЕТ СН'!$H$12+СВЦЭМ!$D$10+'СЕТ СН'!$H$6-'СЕТ СН'!$H$22</f>
        <v>1063.0335533000002</v>
      </c>
      <c r="P100" s="36">
        <f>SUMIFS(СВЦЭМ!$C$33:$C$776,СВЦЭМ!$A$33:$A$776,$A100,СВЦЭМ!$B$33:$B$776,P$83)+'СЕТ СН'!$H$12+СВЦЭМ!$D$10+'СЕТ СН'!$H$6-'СЕТ СН'!$H$22</f>
        <v>1059.4907190500001</v>
      </c>
      <c r="Q100" s="36">
        <f>SUMIFS(СВЦЭМ!$C$33:$C$776,СВЦЭМ!$A$33:$A$776,$A100,СВЦЭМ!$B$33:$B$776,Q$83)+'СЕТ СН'!$H$12+СВЦЭМ!$D$10+'СЕТ СН'!$H$6-'СЕТ СН'!$H$22</f>
        <v>1065.14080857</v>
      </c>
      <c r="R100" s="36">
        <f>SUMIFS(СВЦЭМ!$C$33:$C$776,СВЦЭМ!$A$33:$A$776,$A100,СВЦЭМ!$B$33:$B$776,R$83)+'СЕТ СН'!$H$12+СВЦЭМ!$D$10+'СЕТ СН'!$H$6-'СЕТ СН'!$H$22</f>
        <v>1021.6282244800001</v>
      </c>
      <c r="S100" s="36">
        <f>SUMIFS(СВЦЭМ!$C$33:$C$776,СВЦЭМ!$A$33:$A$776,$A100,СВЦЭМ!$B$33:$B$776,S$83)+'СЕТ СН'!$H$12+СВЦЭМ!$D$10+'СЕТ СН'!$H$6-'СЕТ СН'!$H$22</f>
        <v>1002.56723219</v>
      </c>
      <c r="T100" s="36">
        <f>SUMIFS(СВЦЭМ!$C$33:$C$776,СВЦЭМ!$A$33:$A$776,$A100,СВЦЭМ!$B$33:$B$776,T$83)+'СЕТ СН'!$H$12+СВЦЭМ!$D$10+'СЕТ СН'!$H$6-'СЕТ СН'!$H$22</f>
        <v>1004.7494058300001</v>
      </c>
      <c r="U100" s="36">
        <f>SUMIFS(СВЦЭМ!$C$33:$C$776,СВЦЭМ!$A$33:$A$776,$A100,СВЦЭМ!$B$33:$B$776,U$83)+'СЕТ СН'!$H$12+СВЦЭМ!$D$10+'СЕТ СН'!$H$6-'СЕТ СН'!$H$22</f>
        <v>994.89853100000005</v>
      </c>
      <c r="V100" s="36">
        <f>SUMIFS(СВЦЭМ!$C$33:$C$776,СВЦЭМ!$A$33:$A$776,$A100,СВЦЭМ!$B$33:$B$776,V$83)+'СЕТ СН'!$H$12+СВЦЭМ!$D$10+'СЕТ СН'!$H$6-'СЕТ СН'!$H$22</f>
        <v>1004.03689779</v>
      </c>
      <c r="W100" s="36">
        <f>SUMIFS(СВЦЭМ!$C$33:$C$776,СВЦЭМ!$A$33:$A$776,$A100,СВЦЭМ!$B$33:$B$776,W$83)+'СЕТ СН'!$H$12+СВЦЭМ!$D$10+'СЕТ СН'!$H$6-'СЕТ СН'!$H$22</f>
        <v>1001.24040791</v>
      </c>
      <c r="X100" s="36">
        <f>SUMIFS(СВЦЭМ!$C$33:$C$776,СВЦЭМ!$A$33:$A$776,$A100,СВЦЭМ!$B$33:$B$776,X$83)+'СЕТ СН'!$H$12+СВЦЭМ!$D$10+'СЕТ СН'!$H$6-'СЕТ СН'!$H$22</f>
        <v>975.6325702900001</v>
      </c>
      <c r="Y100" s="36">
        <f>SUMIFS(СВЦЭМ!$C$33:$C$776,СВЦЭМ!$A$33:$A$776,$A100,СВЦЭМ!$B$33:$B$776,Y$83)+'СЕТ СН'!$H$12+СВЦЭМ!$D$10+'СЕТ СН'!$H$6-'СЕТ СН'!$H$22</f>
        <v>999.69177830000001</v>
      </c>
    </row>
    <row r="101" spans="1:25" ht="15.75" x14ac:dyDescent="0.2">
      <c r="A101" s="35">
        <f t="shared" si="2"/>
        <v>43664</v>
      </c>
      <c r="B101" s="36">
        <f>SUMIFS(СВЦЭМ!$C$33:$C$776,СВЦЭМ!$A$33:$A$776,$A101,СВЦЭМ!$B$33:$B$776,B$83)+'СЕТ СН'!$H$12+СВЦЭМ!$D$10+'СЕТ СН'!$H$6-'СЕТ СН'!$H$22</f>
        <v>1081.7984377500002</v>
      </c>
      <c r="C101" s="36">
        <f>SUMIFS(СВЦЭМ!$C$33:$C$776,СВЦЭМ!$A$33:$A$776,$A101,СВЦЭМ!$B$33:$B$776,C$83)+'СЕТ СН'!$H$12+СВЦЭМ!$D$10+'СЕТ СН'!$H$6-'СЕТ СН'!$H$22</f>
        <v>1081.10959174</v>
      </c>
      <c r="D101" s="36">
        <f>SUMIFS(СВЦЭМ!$C$33:$C$776,СВЦЭМ!$A$33:$A$776,$A101,СВЦЭМ!$B$33:$B$776,D$83)+'СЕТ СН'!$H$12+СВЦЭМ!$D$10+'СЕТ СН'!$H$6-'СЕТ СН'!$H$22</f>
        <v>1086.78687051</v>
      </c>
      <c r="E101" s="36">
        <f>SUMIFS(СВЦЭМ!$C$33:$C$776,СВЦЭМ!$A$33:$A$776,$A101,СВЦЭМ!$B$33:$B$776,E$83)+'СЕТ СН'!$H$12+СВЦЭМ!$D$10+'СЕТ СН'!$H$6-'СЕТ СН'!$H$22</f>
        <v>1123.1702678700001</v>
      </c>
      <c r="F101" s="36">
        <f>SUMIFS(СВЦЭМ!$C$33:$C$776,СВЦЭМ!$A$33:$A$776,$A101,СВЦЭМ!$B$33:$B$776,F$83)+'СЕТ СН'!$H$12+СВЦЭМ!$D$10+'СЕТ СН'!$H$6-'СЕТ СН'!$H$22</f>
        <v>1160.66297095</v>
      </c>
      <c r="G101" s="36">
        <f>SUMIFS(СВЦЭМ!$C$33:$C$776,СВЦЭМ!$A$33:$A$776,$A101,СВЦЭМ!$B$33:$B$776,G$83)+'СЕТ СН'!$H$12+СВЦЭМ!$D$10+'СЕТ СН'!$H$6-'СЕТ СН'!$H$22</f>
        <v>1196.4110772600002</v>
      </c>
      <c r="H101" s="36">
        <f>SUMIFS(СВЦЭМ!$C$33:$C$776,СВЦЭМ!$A$33:$A$776,$A101,СВЦЭМ!$B$33:$B$776,H$83)+'СЕТ СН'!$H$12+СВЦЭМ!$D$10+'СЕТ СН'!$H$6-'СЕТ СН'!$H$22</f>
        <v>1175.5836792300001</v>
      </c>
      <c r="I101" s="36">
        <f>SUMIFS(СВЦЭМ!$C$33:$C$776,СВЦЭМ!$A$33:$A$776,$A101,СВЦЭМ!$B$33:$B$776,I$83)+'СЕТ СН'!$H$12+СВЦЭМ!$D$10+'СЕТ СН'!$H$6-'СЕТ СН'!$H$22</f>
        <v>1139.5525129100001</v>
      </c>
      <c r="J101" s="36">
        <f>SUMIFS(СВЦЭМ!$C$33:$C$776,СВЦЭМ!$A$33:$A$776,$A101,СВЦЭМ!$B$33:$B$776,J$83)+'СЕТ СН'!$H$12+СВЦЭМ!$D$10+'СЕТ СН'!$H$6-'СЕТ СН'!$H$22</f>
        <v>1135.0337134700001</v>
      </c>
      <c r="K101" s="36">
        <f>SUMIFS(СВЦЭМ!$C$33:$C$776,СВЦЭМ!$A$33:$A$776,$A101,СВЦЭМ!$B$33:$B$776,K$83)+'СЕТ СН'!$H$12+СВЦЭМ!$D$10+'СЕТ СН'!$H$6-'СЕТ СН'!$H$22</f>
        <v>1099.00815908</v>
      </c>
      <c r="L101" s="36">
        <f>SUMIFS(СВЦЭМ!$C$33:$C$776,СВЦЭМ!$A$33:$A$776,$A101,СВЦЭМ!$B$33:$B$776,L$83)+'СЕТ СН'!$H$12+СВЦЭМ!$D$10+'СЕТ СН'!$H$6-'СЕТ СН'!$H$22</f>
        <v>1095.4813998700001</v>
      </c>
      <c r="M101" s="36">
        <f>SUMIFS(СВЦЭМ!$C$33:$C$776,СВЦЭМ!$A$33:$A$776,$A101,СВЦЭМ!$B$33:$B$776,M$83)+'СЕТ СН'!$H$12+СВЦЭМ!$D$10+'СЕТ СН'!$H$6-'СЕТ СН'!$H$22</f>
        <v>1099.18035295</v>
      </c>
      <c r="N101" s="36">
        <f>SUMIFS(СВЦЭМ!$C$33:$C$776,СВЦЭМ!$A$33:$A$776,$A101,СВЦЭМ!$B$33:$B$776,N$83)+'СЕТ СН'!$H$12+СВЦЭМ!$D$10+'СЕТ СН'!$H$6-'СЕТ СН'!$H$22</f>
        <v>1108.8321030400002</v>
      </c>
      <c r="O101" s="36">
        <f>SUMIFS(СВЦЭМ!$C$33:$C$776,СВЦЭМ!$A$33:$A$776,$A101,СВЦЭМ!$B$33:$B$776,O$83)+'СЕТ СН'!$H$12+СВЦЭМ!$D$10+'СЕТ СН'!$H$6-'СЕТ СН'!$H$22</f>
        <v>1117.0192148000001</v>
      </c>
      <c r="P101" s="36">
        <f>SUMIFS(СВЦЭМ!$C$33:$C$776,СВЦЭМ!$A$33:$A$776,$A101,СВЦЭМ!$B$33:$B$776,P$83)+'СЕТ СН'!$H$12+СВЦЭМ!$D$10+'СЕТ СН'!$H$6-'СЕТ СН'!$H$22</f>
        <v>1128.8071399099999</v>
      </c>
      <c r="Q101" s="36">
        <f>SUMIFS(СВЦЭМ!$C$33:$C$776,СВЦЭМ!$A$33:$A$776,$A101,СВЦЭМ!$B$33:$B$776,Q$83)+'СЕТ СН'!$H$12+СВЦЭМ!$D$10+'СЕТ СН'!$H$6-'СЕТ СН'!$H$22</f>
        <v>1135.2086221200002</v>
      </c>
      <c r="R101" s="36">
        <f>SUMIFS(СВЦЭМ!$C$33:$C$776,СВЦЭМ!$A$33:$A$776,$A101,СВЦЭМ!$B$33:$B$776,R$83)+'СЕТ СН'!$H$12+СВЦЭМ!$D$10+'СЕТ СН'!$H$6-'СЕТ СН'!$H$22</f>
        <v>1054.6672442399999</v>
      </c>
      <c r="S101" s="36">
        <f>SUMIFS(СВЦЭМ!$C$33:$C$776,СВЦЭМ!$A$33:$A$776,$A101,СВЦЭМ!$B$33:$B$776,S$83)+'СЕТ СН'!$H$12+СВЦЭМ!$D$10+'СЕТ СН'!$H$6-'СЕТ СН'!$H$22</f>
        <v>975.85916337000003</v>
      </c>
      <c r="T101" s="36">
        <f>SUMIFS(СВЦЭМ!$C$33:$C$776,СВЦЭМ!$A$33:$A$776,$A101,СВЦЭМ!$B$33:$B$776,T$83)+'СЕТ СН'!$H$12+СВЦЭМ!$D$10+'СЕТ СН'!$H$6-'СЕТ СН'!$H$22</f>
        <v>973.96717406000005</v>
      </c>
      <c r="U101" s="36">
        <f>SUMIFS(СВЦЭМ!$C$33:$C$776,СВЦЭМ!$A$33:$A$776,$A101,СВЦЭМ!$B$33:$B$776,U$83)+'СЕТ СН'!$H$12+СВЦЭМ!$D$10+'СЕТ СН'!$H$6-'СЕТ СН'!$H$22</f>
        <v>958.14816996000002</v>
      </c>
      <c r="V101" s="36">
        <f>SUMIFS(СВЦЭМ!$C$33:$C$776,СВЦЭМ!$A$33:$A$776,$A101,СВЦЭМ!$B$33:$B$776,V$83)+'СЕТ СН'!$H$12+СВЦЭМ!$D$10+'СЕТ СН'!$H$6-'СЕТ СН'!$H$22</f>
        <v>962.72329387000002</v>
      </c>
      <c r="W101" s="36">
        <f>SUMIFS(СВЦЭМ!$C$33:$C$776,СВЦЭМ!$A$33:$A$776,$A101,СВЦЭМ!$B$33:$B$776,W$83)+'СЕТ СН'!$H$12+СВЦЭМ!$D$10+'СЕТ СН'!$H$6-'СЕТ СН'!$H$22</f>
        <v>960.41675845000009</v>
      </c>
      <c r="X101" s="36">
        <f>SUMIFS(СВЦЭМ!$C$33:$C$776,СВЦЭМ!$A$33:$A$776,$A101,СВЦЭМ!$B$33:$B$776,X$83)+'СЕТ СН'!$H$12+СВЦЭМ!$D$10+'СЕТ СН'!$H$6-'СЕТ СН'!$H$22</f>
        <v>974.58655711000006</v>
      </c>
      <c r="Y101" s="36">
        <f>SUMIFS(СВЦЭМ!$C$33:$C$776,СВЦЭМ!$A$33:$A$776,$A101,СВЦЭМ!$B$33:$B$776,Y$83)+'СЕТ СН'!$H$12+СВЦЭМ!$D$10+'СЕТ СН'!$H$6-'СЕТ СН'!$H$22</f>
        <v>1036.0324208300001</v>
      </c>
    </row>
    <row r="102" spans="1:25" ht="15.75" x14ac:dyDescent="0.2">
      <c r="A102" s="35">
        <f t="shared" si="2"/>
        <v>43665</v>
      </c>
      <c r="B102" s="36">
        <f>SUMIFS(СВЦЭМ!$C$33:$C$776,СВЦЭМ!$A$33:$A$776,$A102,СВЦЭМ!$B$33:$B$776,B$83)+'СЕТ СН'!$H$12+СВЦЭМ!$D$10+'СЕТ СН'!$H$6-'СЕТ СН'!$H$22</f>
        <v>1103.6196262100002</v>
      </c>
      <c r="C102" s="36">
        <f>SUMIFS(СВЦЭМ!$C$33:$C$776,СВЦЭМ!$A$33:$A$776,$A102,СВЦЭМ!$B$33:$B$776,C$83)+'СЕТ СН'!$H$12+СВЦЭМ!$D$10+'СЕТ СН'!$H$6-'СЕТ СН'!$H$22</f>
        <v>1106.2415534900001</v>
      </c>
      <c r="D102" s="36">
        <f>SUMIFS(СВЦЭМ!$C$33:$C$776,СВЦЭМ!$A$33:$A$776,$A102,СВЦЭМ!$B$33:$B$776,D$83)+'СЕТ СН'!$H$12+СВЦЭМ!$D$10+'СЕТ СН'!$H$6-'СЕТ СН'!$H$22</f>
        <v>1135.3384709900001</v>
      </c>
      <c r="E102" s="36">
        <f>SUMIFS(СВЦЭМ!$C$33:$C$776,СВЦЭМ!$A$33:$A$776,$A102,СВЦЭМ!$B$33:$B$776,E$83)+'СЕТ СН'!$H$12+СВЦЭМ!$D$10+'СЕТ СН'!$H$6-'СЕТ СН'!$H$22</f>
        <v>1151.6772640200002</v>
      </c>
      <c r="F102" s="36">
        <f>SUMIFS(СВЦЭМ!$C$33:$C$776,СВЦЭМ!$A$33:$A$776,$A102,СВЦЭМ!$B$33:$B$776,F$83)+'СЕТ СН'!$H$12+СВЦЭМ!$D$10+'СЕТ СН'!$H$6-'СЕТ СН'!$H$22</f>
        <v>1148.4006566900002</v>
      </c>
      <c r="G102" s="36">
        <f>SUMIFS(СВЦЭМ!$C$33:$C$776,СВЦЭМ!$A$33:$A$776,$A102,СВЦЭМ!$B$33:$B$776,G$83)+'СЕТ СН'!$H$12+СВЦЭМ!$D$10+'СЕТ СН'!$H$6-'СЕТ СН'!$H$22</f>
        <v>1139.99223424</v>
      </c>
      <c r="H102" s="36">
        <f>SUMIFS(СВЦЭМ!$C$33:$C$776,СВЦЭМ!$A$33:$A$776,$A102,СВЦЭМ!$B$33:$B$776,H$83)+'СЕТ СН'!$H$12+СВЦЭМ!$D$10+'СЕТ СН'!$H$6-'СЕТ СН'!$H$22</f>
        <v>1109.7092269499999</v>
      </c>
      <c r="I102" s="36">
        <f>SUMIFS(СВЦЭМ!$C$33:$C$776,СВЦЭМ!$A$33:$A$776,$A102,СВЦЭМ!$B$33:$B$776,I$83)+'СЕТ СН'!$H$12+СВЦЭМ!$D$10+'СЕТ СН'!$H$6-'СЕТ СН'!$H$22</f>
        <v>1079.42286543</v>
      </c>
      <c r="J102" s="36">
        <f>SUMIFS(СВЦЭМ!$C$33:$C$776,СВЦЭМ!$A$33:$A$776,$A102,СВЦЭМ!$B$33:$B$776,J$83)+'СЕТ СН'!$H$12+СВЦЭМ!$D$10+'СЕТ СН'!$H$6-'СЕТ СН'!$H$22</f>
        <v>1079.0523566500001</v>
      </c>
      <c r="K102" s="36">
        <f>SUMIFS(СВЦЭМ!$C$33:$C$776,СВЦЭМ!$A$33:$A$776,$A102,СВЦЭМ!$B$33:$B$776,K$83)+'СЕТ СН'!$H$12+СВЦЭМ!$D$10+'СЕТ СН'!$H$6-'СЕТ СН'!$H$22</f>
        <v>1051.8357410399999</v>
      </c>
      <c r="L102" s="36">
        <f>SUMIFS(СВЦЭМ!$C$33:$C$776,СВЦЭМ!$A$33:$A$776,$A102,СВЦЭМ!$B$33:$B$776,L$83)+'СЕТ СН'!$H$12+СВЦЭМ!$D$10+'СЕТ СН'!$H$6-'СЕТ СН'!$H$22</f>
        <v>1030.63734378</v>
      </c>
      <c r="M102" s="36">
        <f>SUMIFS(СВЦЭМ!$C$33:$C$776,СВЦЭМ!$A$33:$A$776,$A102,СВЦЭМ!$B$33:$B$776,M$83)+'СЕТ СН'!$H$12+СВЦЭМ!$D$10+'СЕТ СН'!$H$6-'СЕТ СН'!$H$22</f>
        <v>1032.3250931500002</v>
      </c>
      <c r="N102" s="36">
        <f>SUMIFS(СВЦЭМ!$C$33:$C$776,СВЦЭМ!$A$33:$A$776,$A102,СВЦЭМ!$B$33:$B$776,N$83)+'СЕТ СН'!$H$12+СВЦЭМ!$D$10+'СЕТ СН'!$H$6-'СЕТ СН'!$H$22</f>
        <v>1042.6830258700002</v>
      </c>
      <c r="O102" s="36">
        <f>SUMIFS(СВЦЭМ!$C$33:$C$776,СВЦЭМ!$A$33:$A$776,$A102,СВЦЭМ!$B$33:$B$776,O$83)+'СЕТ СН'!$H$12+СВЦЭМ!$D$10+'СЕТ СН'!$H$6-'СЕТ СН'!$H$22</f>
        <v>1045.0543755900001</v>
      </c>
      <c r="P102" s="36">
        <f>SUMIFS(СВЦЭМ!$C$33:$C$776,СВЦЭМ!$A$33:$A$776,$A102,СВЦЭМ!$B$33:$B$776,P$83)+'СЕТ СН'!$H$12+СВЦЭМ!$D$10+'СЕТ СН'!$H$6-'СЕТ СН'!$H$22</f>
        <v>1054.1418787900002</v>
      </c>
      <c r="Q102" s="36">
        <f>SUMIFS(СВЦЭМ!$C$33:$C$776,СВЦЭМ!$A$33:$A$776,$A102,СВЦЭМ!$B$33:$B$776,Q$83)+'СЕТ СН'!$H$12+СВЦЭМ!$D$10+'СЕТ СН'!$H$6-'СЕТ СН'!$H$22</f>
        <v>1055.6195952100002</v>
      </c>
      <c r="R102" s="36">
        <f>SUMIFS(СВЦЭМ!$C$33:$C$776,СВЦЭМ!$A$33:$A$776,$A102,СВЦЭМ!$B$33:$B$776,R$83)+'СЕТ СН'!$H$12+СВЦЭМ!$D$10+'СЕТ СН'!$H$6-'СЕТ СН'!$H$22</f>
        <v>1011.9319633600001</v>
      </c>
      <c r="S102" s="36">
        <f>SUMIFS(СВЦЭМ!$C$33:$C$776,СВЦЭМ!$A$33:$A$776,$A102,СВЦЭМ!$B$33:$B$776,S$83)+'СЕТ СН'!$H$12+СВЦЭМ!$D$10+'СЕТ СН'!$H$6-'СЕТ СН'!$H$22</f>
        <v>993.88614559000007</v>
      </c>
      <c r="T102" s="36">
        <f>SUMIFS(СВЦЭМ!$C$33:$C$776,СВЦЭМ!$A$33:$A$776,$A102,СВЦЭМ!$B$33:$B$776,T$83)+'СЕТ СН'!$H$12+СВЦЭМ!$D$10+'СЕТ СН'!$H$6-'СЕТ СН'!$H$22</f>
        <v>986.14103827000008</v>
      </c>
      <c r="U102" s="36">
        <f>SUMIFS(СВЦЭМ!$C$33:$C$776,СВЦЭМ!$A$33:$A$776,$A102,СВЦЭМ!$B$33:$B$776,U$83)+'СЕТ СН'!$H$12+СВЦЭМ!$D$10+'СЕТ СН'!$H$6-'СЕТ СН'!$H$22</f>
        <v>980.12118719000011</v>
      </c>
      <c r="V102" s="36">
        <f>SUMIFS(СВЦЭМ!$C$33:$C$776,СВЦЭМ!$A$33:$A$776,$A102,СВЦЭМ!$B$33:$B$776,V$83)+'СЕТ СН'!$H$12+СВЦЭМ!$D$10+'СЕТ СН'!$H$6-'СЕТ СН'!$H$22</f>
        <v>987.35088918000008</v>
      </c>
      <c r="W102" s="36">
        <f>SUMIFS(СВЦЭМ!$C$33:$C$776,СВЦЭМ!$A$33:$A$776,$A102,СВЦЭМ!$B$33:$B$776,W$83)+'СЕТ СН'!$H$12+СВЦЭМ!$D$10+'СЕТ СН'!$H$6-'СЕТ СН'!$H$22</f>
        <v>982.71170331000008</v>
      </c>
      <c r="X102" s="36">
        <f>SUMIFS(СВЦЭМ!$C$33:$C$776,СВЦЭМ!$A$33:$A$776,$A102,СВЦЭМ!$B$33:$B$776,X$83)+'СЕТ СН'!$H$12+СВЦЭМ!$D$10+'СЕТ СН'!$H$6-'СЕТ СН'!$H$22</f>
        <v>980.21898225000007</v>
      </c>
      <c r="Y102" s="36">
        <f>SUMIFS(СВЦЭМ!$C$33:$C$776,СВЦЭМ!$A$33:$A$776,$A102,СВЦЭМ!$B$33:$B$776,Y$83)+'СЕТ СН'!$H$12+СВЦЭМ!$D$10+'СЕТ СН'!$H$6-'СЕТ СН'!$H$22</f>
        <v>999.54478625000002</v>
      </c>
    </row>
    <row r="103" spans="1:25" ht="15.75" x14ac:dyDescent="0.2">
      <c r="A103" s="35">
        <f t="shared" si="2"/>
        <v>43666</v>
      </c>
      <c r="B103" s="36">
        <f>SUMIFS(СВЦЭМ!$C$33:$C$776,СВЦЭМ!$A$33:$A$776,$A103,СВЦЭМ!$B$33:$B$776,B$83)+'СЕТ СН'!$H$12+СВЦЭМ!$D$10+'СЕТ СН'!$H$6-'СЕТ СН'!$H$22</f>
        <v>1028.3601780500001</v>
      </c>
      <c r="C103" s="36">
        <f>SUMIFS(СВЦЭМ!$C$33:$C$776,СВЦЭМ!$A$33:$A$776,$A103,СВЦЭМ!$B$33:$B$776,C$83)+'СЕТ СН'!$H$12+СВЦЭМ!$D$10+'СЕТ СН'!$H$6-'СЕТ СН'!$H$22</f>
        <v>1033.60785158</v>
      </c>
      <c r="D103" s="36">
        <f>SUMIFS(СВЦЭМ!$C$33:$C$776,СВЦЭМ!$A$33:$A$776,$A103,СВЦЭМ!$B$33:$B$776,D$83)+'СЕТ СН'!$H$12+СВЦЭМ!$D$10+'СЕТ СН'!$H$6-'СЕТ СН'!$H$22</f>
        <v>1038.8228781</v>
      </c>
      <c r="E103" s="36">
        <f>SUMIFS(СВЦЭМ!$C$33:$C$776,СВЦЭМ!$A$33:$A$776,$A103,СВЦЭМ!$B$33:$B$776,E$83)+'СЕТ СН'!$H$12+СВЦЭМ!$D$10+'СЕТ СН'!$H$6-'СЕТ СН'!$H$22</f>
        <v>1045.50901722</v>
      </c>
      <c r="F103" s="36">
        <f>SUMIFS(СВЦЭМ!$C$33:$C$776,СВЦЭМ!$A$33:$A$776,$A103,СВЦЭМ!$B$33:$B$776,F$83)+'СЕТ СН'!$H$12+СВЦЭМ!$D$10+'СЕТ СН'!$H$6-'СЕТ СН'!$H$22</f>
        <v>1052.20186459</v>
      </c>
      <c r="G103" s="36">
        <f>SUMIFS(СВЦЭМ!$C$33:$C$776,СВЦЭМ!$A$33:$A$776,$A103,СВЦЭМ!$B$33:$B$776,G$83)+'СЕТ СН'!$H$12+СВЦЭМ!$D$10+'СЕТ СН'!$H$6-'СЕТ СН'!$H$22</f>
        <v>1057.4637095500002</v>
      </c>
      <c r="H103" s="36">
        <f>SUMIFS(СВЦЭМ!$C$33:$C$776,СВЦЭМ!$A$33:$A$776,$A103,СВЦЭМ!$B$33:$B$776,H$83)+'СЕТ СН'!$H$12+СВЦЭМ!$D$10+'СЕТ СН'!$H$6-'СЕТ СН'!$H$22</f>
        <v>1047.3579900300001</v>
      </c>
      <c r="I103" s="36">
        <f>SUMIFS(СВЦЭМ!$C$33:$C$776,СВЦЭМ!$A$33:$A$776,$A103,СВЦЭМ!$B$33:$B$776,I$83)+'СЕТ СН'!$H$12+СВЦЭМ!$D$10+'СЕТ СН'!$H$6-'СЕТ СН'!$H$22</f>
        <v>1039.3447588700001</v>
      </c>
      <c r="J103" s="36">
        <f>SUMIFS(СВЦЭМ!$C$33:$C$776,СВЦЭМ!$A$33:$A$776,$A103,СВЦЭМ!$B$33:$B$776,J$83)+'СЕТ СН'!$H$12+СВЦЭМ!$D$10+'СЕТ СН'!$H$6-'СЕТ СН'!$H$22</f>
        <v>1022.8062823800001</v>
      </c>
      <c r="K103" s="36">
        <f>SUMIFS(СВЦЭМ!$C$33:$C$776,СВЦЭМ!$A$33:$A$776,$A103,СВЦЭМ!$B$33:$B$776,K$83)+'СЕТ СН'!$H$12+СВЦЭМ!$D$10+'СЕТ СН'!$H$6-'СЕТ СН'!$H$22</f>
        <v>1015.57619005</v>
      </c>
      <c r="L103" s="36">
        <f>SUMIFS(СВЦЭМ!$C$33:$C$776,СВЦЭМ!$A$33:$A$776,$A103,СВЦЭМ!$B$33:$B$776,L$83)+'СЕТ СН'!$H$12+СВЦЭМ!$D$10+'СЕТ СН'!$H$6-'СЕТ СН'!$H$22</f>
        <v>1009.69110863</v>
      </c>
      <c r="M103" s="36">
        <f>SUMIFS(СВЦЭМ!$C$33:$C$776,СВЦЭМ!$A$33:$A$776,$A103,СВЦЭМ!$B$33:$B$776,M$83)+'СЕТ СН'!$H$12+СВЦЭМ!$D$10+'СЕТ СН'!$H$6-'СЕТ СН'!$H$22</f>
        <v>999.6518708100001</v>
      </c>
      <c r="N103" s="36">
        <f>SUMIFS(СВЦЭМ!$C$33:$C$776,СВЦЭМ!$A$33:$A$776,$A103,СВЦЭМ!$B$33:$B$776,N$83)+'СЕТ СН'!$H$12+СВЦЭМ!$D$10+'СЕТ СН'!$H$6-'СЕТ СН'!$H$22</f>
        <v>1005.40777546</v>
      </c>
      <c r="O103" s="36">
        <f>SUMIFS(СВЦЭМ!$C$33:$C$776,СВЦЭМ!$A$33:$A$776,$A103,СВЦЭМ!$B$33:$B$776,O$83)+'СЕТ СН'!$H$12+СВЦЭМ!$D$10+'СЕТ СН'!$H$6-'СЕТ СН'!$H$22</f>
        <v>1019.9432038900001</v>
      </c>
      <c r="P103" s="36">
        <f>SUMIFS(СВЦЭМ!$C$33:$C$776,СВЦЭМ!$A$33:$A$776,$A103,СВЦЭМ!$B$33:$B$776,P$83)+'СЕТ СН'!$H$12+СВЦЭМ!$D$10+'СЕТ СН'!$H$6-'СЕТ СН'!$H$22</f>
        <v>1034.7557628700001</v>
      </c>
      <c r="Q103" s="36">
        <f>SUMIFS(СВЦЭМ!$C$33:$C$776,СВЦЭМ!$A$33:$A$776,$A103,СВЦЭМ!$B$33:$B$776,Q$83)+'СЕТ СН'!$H$12+СВЦЭМ!$D$10+'СЕТ СН'!$H$6-'СЕТ СН'!$H$22</f>
        <v>1023.1581475300001</v>
      </c>
      <c r="R103" s="36">
        <f>SUMIFS(СВЦЭМ!$C$33:$C$776,СВЦЭМ!$A$33:$A$776,$A103,СВЦЭМ!$B$33:$B$776,R$83)+'СЕТ СН'!$H$12+СВЦЭМ!$D$10+'СЕТ СН'!$H$6-'СЕТ СН'!$H$22</f>
        <v>986.48724972000002</v>
      </c>
      <c r="S103" s="36">
        <f>SUMIFS(СВЦЭМ!$C$33:$C$776,СВЦЭМ!$A$33:$A$776,$A103,СВЦЭМ!$B$33:$B$776,S$83)+'СЕТ СН'!$H$12+СВЦЭМ!$D$10+'СЕТ СН'!$H$6-'СЕТ СН'!$H$22</f>
        <v>966.93333785000004</v>
      </c>
      <c r="T103" s="36">
        <f>SUMIFS(СВЦЭМ!$C$33:$C$776,СВЦЭМ!$A$33:$A$776,$A103,СВЦЭМ!$B$33:$B$776,T$83)+'СЕТ СН'!$H$12+СВЦЭМ!$D$10+'СЕТ СН'!$H$6-'СЕТ СН'!$H$22</f>
        <v>953.33824209000011</v>
      </c>
      <c r="U103" s="36">
        <f>SUMIFS(СВЦЭМ!$C$33:$C$776,СВЦЭМ!$A$33:$A$776,$A103,СВЦЭМ!$B$33:$B$776,U$83)+'СЕТ СН'!$H$12+СВЦЭМ!$D$10+'СЕТ СН'!$H$6-'СЕТ СН'!$H$22</f>
        <v>935.79600901000015</v>
      </c>
      <c r="V103" s="36">
        <f>SUMIFS(СВЦЭМ!$C$33:$C$776,СВЦЭМ!$A$33:$A$776,$A103,СВЦЭМ!$B$33:$B$776,V$83)+'СЕТ СН'!$H$12+СВЦЭМ!$D$10+'СЕТ СН'!$H$6-'СЕТ СН'!$H$22</f>
        <v>930.87180798000009</v>
      </c>
      <c r="W103" s="36">
        <f>SUMIFS(СВЦЭМ!$C$33:$C$776,СВЦЭМ!$A$33:$A$776,$A103,СВЦЭМ!$B$33:$B$776,W$83)+'СЕТ СН'!$H$12+СВЦЭМ!$D$10+'СЕТ СН'!$H$6-'СЕТ СН'!$H$22</f>
        <v>932.45867039000007</v>
      </c>
      <c r="X103" s="36">
        <f>SUMIFS(СВЦЭМ!$C$33:$C$776,СВЦЭМ!$A$33:$A$776,$A103,СВЦЭМ!$B$33:$B$776,X$83)+'СЕТ СН'!$H$12+СВЦЭМ!$D$10+'СЕТ СН'!$H$6-'СЕТ СН'!$H$22</f>
        <v>940.46560482000007</v>
      </c>
      <c r="Y103" s="36">
        <f>SUMIFS(СВЦЭМ!$C$33:$C$776,СВЦЭМ!$A$33:$A$776,$A103,СВЦЭМ!$B$33:$B$776,Y$83)+'СЕТ СН'!$H$12+СВЦЭМ!$D$10+'СЕТ СН'!$H$6-'СЕТ СН'!$H$22</f>
        <v>1014.1762169100001</v>
      </c>
    </row>
    <row r="104" spans="1:25" ht="15.75" x14ac:dyDescent="0.2">
      <c r="A104" s="35">
        <f t="shared" si="2"/>
        <v>43667</v>
      </c>
      <c r="B104" s="36">
        <f>SUMIFS(СВЦЭМ!$C$33:$C$776,СВЦЭМ!$A$33:$A$776,$A104,СВЦЭМ!$B$33:$B$776,B$83)+'СЕТ СН'!$H$12+СВЦЭМ!$D$10+'СЕТ СН'!$H$6-'СЕТ СН'!$H$22</f>
        <v>1032.5985281500002</v>
      </c>
      <c r="C104" s="36">
        <f>SUMIFS(СВЦЭМ!$C$33:$C$776,СВЦЭМ!$A$33:$A$776,$A104,СВЦЭМ!$B$33:$B$776,C$83)+'СЕТ СН'!$H$12+СВЦЭМ!$D$10+'СЕТ СН'!$H$6-'СЕТ СН'!$H$22</f>
        <v>1062.0026513100001</v>
      </c>
      <c r="D104" s="36">
        <f>SUMIFS(СВЦЭМ!$C$33:$C$776,СВЦЭМ!$A$33:$A$776,$A104,СВЦЭМ!$B$33:$B$776,D$83)+'СЕТ СН'!$H$12+СВЦЭМ!$D$10+'СЕТ СН'!$H$6-'СЕТ СН'!$H$22</f>
        <v>1084.1141196100002</v>
      </c>
      <c r="E104" s="36">
        <f>SUMIFS(СВЦЭМ!$C$33:$C$776,СВЦЭМ!$A$33:$A$776,$A104,СВЦЭМ!$B$33:$B$776,E$83)+'СЕТ СН'!$H$12+СВЦЭМ!$D$10+'СЕТ СН'!$H$6-'СЕТ СН'!$H$22</f>
        <v>1085.3117331799999</v>
      </c>
      <c r="F104" s="36">
        <f>SUMIFS(СВЦЭМ!$C$33:$C$776,СВЦЭМ!$A$33:$A$776,$A104,СВЦЭМ!$B$33:$B$776,F$83)+'СЕТ СН'!$H$12+СВЦЭМ!$D$10+'СЕТ СН'!$H$6-'СЕТ СН'!$H$22</f>
        <v>1069.8620229400001</v>
      </c>
      <c r="G104" s="36">
        <f>SUMIFS(СВЦЭМ!$C$33:$C$776,СВЦЭМ!$A$33:$A$776,$A104,СВЦЭМ!$B$33:$B$776,G$83)+'СЕТ СН'!$H$12+СВЦЭМ!$D$10+'СЕТ СН'!$H$6-'СЕТ СН'!$H$22</f>
        <v>1073.7757786900002</v>
      </c>
      <c r="H104" s="36">
        <f>SUMIFS(СВЦЭМ!$C$33:$C$776,СВЦЭМ!$A$33:$A$776,$A104,СВЦЭМ!$B$33:$B$776,H$83)+'СЕТ СН'!$H$12+СВЦЭМ!$D$10+'СЕТ СН'!$H$6-'СЕТ СН'!$H$22</f>
        <v>1076.1759163400002</v>
      </c>
      <c r="I104" s="36">
        <f>SUMIFS(СВЦЭМ!$C$33:$C$776,СВЦЭМ!$A$33:$A$776,$A104,СВЦЭМ!$B$33:$B$776,I$83)+'СЕТ СН'!$H$12+СВЦЭМ!$D$10+'СЕТ СН'!$H$6-'СЕТ СН'!$H$22</f>
        <v>1075.6156806200001</v>
      </c>
      <c r="J104" s="36">
        <f>SUMIFS(СВЦЭМ!$C$33:$C$776,СВЦЭМ!$A$33:$A$776,$A104,СВЦЭМ!$B$33:$B$776,J$83)+'СЕТ СН'!$H$12+СВЦЭМ!$D$10+'СЕТ СН'!$H$6-'СЕТ СН'!$H$22</f>
        <v>1056.1514279800001</v>
      </c>
      <c r="K104" s="36">
        <f>SUMIFS(СВЦЭМ!$C$33:$C$776,СВЦЭМ!$A$33:$A$776,$A104,СВЦЭМ!$B$33:$B$776,K$83)+'СЕТ СН'!$H$12+СВЦЭМ!$D$10+'СЕТ СН'!$H$6-'СЕТ СН'!$H$22</f>
        <v>1019.2614309800001</v>
      </c>
      <c r="L104" s="36">
        <f>SUMIFS(СВЦЭМ!$C$33:$C$776,СВЦЭМ!$A$33:$A$776,$A104,СВЦЭМ!$B$33:$B$776,L$83)+'СЕТ СН'!$H$12+СВЦЭМ!$D$10+'СЕТ СН'!$H$6-'СЕТ СН'!$H$22</f>
        <v>1001.57953265</v>
      </c>
      <c r="M104" s="36">
        <f>SUMIFS(СВЦЭМ!$C$33:$C$776,СВЦЭМ!$A$33:$A$776,$A104,СВЦЭМ!$B$33:$B$776,M$83)+'СЕТ СН'!$H$12+СВЦЭМ!$D$10+'СЕТ СН'!$H$6-'СЕТ СН'!$H$22</f>
        <v>991.9709111300001</v>
      </c>
      <c r="N104" s="36">
        <f>SUMIFS(СВЦЭМ!$C$33:$C$776,СВЦЭМ!$A$33:$A$776,$A104,СВЦЭМ!$B$33:$B$776,N$83)+'СЕТ СН'!$H$12+СВЦЭМ!$D$10+'СЕТ СН'!$H$6-'СЕТ СН'!$H$22</f>
        <v>990.14698783000006</v>
      </c>
      <c r="O104" s="36">
        <f>SUMIFS(СВЦЭМ!$C$33:$C$776,СВЦЭМ!$A$33:$A$776,$A104,СВЦЭМ!$B$33:$B$776,O$83)+'СЕТ СН'!$H$12+СВЦЭМ!$D$10+'СЕТ СН'!$H$6-'СЕТ СН'!$H$22</f>
        <v>997.26355343000012</v>
      </c>
      <c r="P104" s="36">
        <f>SUMIFS(СВЦЭМ!$C$33:$C$776,СВЦЭМ!$A$33:$A$776,$A104,СВЦЭМ!$B$33:$B$776,P$83)+'СЕТ СН'!$H$12+СВЦЭМ!$D$10+'СЕТ СН'!$H$6-'СЕТ СН'!$H$22</f>
        <v>1002.85805272</v>
      </c>
      <c r="Q104" s="36">
        <f>SUMIFS(СВЦЭМ!$C$33:$C$776,СВЦЭМ!$A$33:$A$776,$A104,СВЦЭМ!$B$33:$B$776,Q$83)+'СЕТ СН'!$H$12+СВЦЭМ!$D$10+'СЕТ СН'!$H$6-'СЕТ СН'!$H$22</f>
        <v>1000.72421008</v>
      </c>
      <c r="R104" s="36">
        <f>SUMIFS(СВЦЭМ!$C$33:$C$776,СВЦЭМ!$A$33:$A$776,$A104,СВЦЭМ!$B$33:$B$776,R$83)+'СЕТ СН'!$H$12+СВЦЭМ!$D$10+'СЕТ СН'!$H$6-'СЕТ СН'!$H$22</f>
        <v>953.13428772000009</v>
      </c>
      <c r="S104" s="36">
        <f>SUMIFS(СВЦЭМ!$C$33:$C$776,СВЦЭМ!$A$33:$A$776,$A104,СВЦЭМ!$B$33:$B$776,S$83)+'СЕТ СН'!$H$12+СВЦЭМ!$D$10+'СЕТ СН'!$H$6-'СЕТ СН'!$H$22</f>
        <v>922.94368972000007</v>
      </c>
      <c r="T104" s="36">
        <f>SUMIFS(СВЦЭМ!$C$33:$C$776,СВЦЭМ!$A$33:$A$776,$A104,СВЦЭМ!$B$33:$B$776,T$83)+'СЕТ СН'!$H$12+СВЦЭМ!$D$10+'СЕТ СН'!$H$6-'СЕТ СН'!$H$22</f>
        <v>923.93528200000003</v>
      </c>
      <c r="U104" s="36">
        <f>SUMIFS(СВЦЭМ!$C$33:$C$776,СВЦЭМ!$A$33:$A$776,$A104,СВЦЭМ!$B$33:$B$776,U$83)+'СЕТ СН'!$H$12+СВЦЭМ!$D$10+'СЕТ СН'!$H$6-'СЕТ СН'!$H$22</f>
        <v>908.99252145000003</v>
      </c>
      <c r="V104" s="36">
        <f>SUMIFS(СВЦЭМ!$C$33:$C$776,СВЦЭМ!$A$33:$A$776,$A104,СВЦЭМ!$B$33:$B$776,V$83)+'СЕТ СН'!$H$12+СВЦЭМ!$D$10+'СЕТ СН'!$H$6-'СЕТ СН'!$H$22</f>
        <v>898.46513150999999</v>
      </c>
      <c r="W104" s="36">
        <f>SUMIFS(СВЦЭМ!$C$33:$C$776,СВЦЭМ!$A$33:$A$776,$A104,СВЦЭМ!$B$33:$B$776,W$83)+'СЕТ СН'!$H$12+СВЦЭМ!$D$10+'СЕТ СН'!$H$6-'СЕТ СН'!$H$22</f>
        <v>910.92067173999999</v>
      </c>
      <c r="X104" s="36">
        <f>SUMIFS(СВЦЭМ!$C$33:$C$776,СВЦЭМ!$A$33:$A$776,$A104,СВЦЭМ!$B$33:$B$776,X$83)+'СЕТ СН'!$H$12+СВЦЭМ!$D$10+'СЕТ СН'!$H$6-'СЕТ СН'!$H$22</f>
        <v>927.15846734000013</v>
      </c>
      <c r="Y104" s="36">
        <f>SUMIFS(СВЦЭМ!$C$33:$C$776,СВЦЭМ!$A$33:$A$776,$A104,СВЦЭМ!$B$33:$B$776,Y$83)+'СЕТ СН'!$H$12+СВЦЭМ!$D$10+'СЕТ СН'!$H$6-'СЕТ СН'!$H$22</f>
        <v>1003.1107858900001</v>
      </c>
    </row>
    <row r="105" spans="1:25" ht="15.75" x14ac:dyDescent="0.2">
      <c r="A105" s="35">
        <f t="shared" si="2"/>
        <v>43668</v>
      </c>
      <c r="B105" s="36">
        <f>SUMIFS(СВЦЭМ!$C$33:$C$776,СВЦЭМ!$A$33:$A$776,$A105,СВЦЭМ!$B$33:$B$776,B$83)+'СЕТ СН'!$H$12+СВЦЭМ!$D$10+'СЕТ СН'!$H$6-'СЕТ СН'!$H$22</f>
        <v>1030.75383569</v>
      </c>
      <c r="C105" s="36">
        <f>SUMIFS(СВЦЭМ!$C$33:$C$776,СВЦЭМ!$A$33:$A$776,$A105,СВЦЭМ!$B$33:$B$776,C$83)+'СЕТ СН'!$H$12+СВЦЭМ!$D$10+'СЕТ СН'!$H$6-'СЕТ СН'!$H$22</f>
        <v>1080.2662775399999</v>
      </c>
      <c r="D105" s="36">
        <f>SUMIFS(СВЦЭМ!$C$33:$C$776,СВЦЭМ!$A$33:$A$776,$A105,СВЦЭМ!$B$33:$B$776,D$83)+'СЕТ СН'!$H$12+СВЦЭМ!$D$10+'СЕТ СН'!$H$6-'СЕТ СН'!$H$22</f>
        <v>1107.2476322299999</v>
      </c>
      <c r="E105" s="36">
        <f>SUMIFS(СВЦЭМ!$C$33:$C$776,СВЦЭМ!$A$33:$A$776,$A105,СВЦЭМ!$B$33:$B$776,E$83)+'СЕТ СН'!$H$12+СВЦЭМ!$D$10+'СЕТ СН'!$H$6-'СЕТ СН'!$H$22</f>
        <v>1106.7724764700001</v>
      </c>
      <c r="F105" s="36">
        <f>SUMIFS(СВЦЭМ!$C$33:$C$776,СВЦЭМ!$A$33:$A$776,$A105,СВЦЭМ!$B$33:$B$776,F$83)+'СЕТ СН'!$H$12+СВЦЭМ!$D$10+'СЕТ СН'!$H$6-'СЕТ СН'!$H$22</f>
        <v>1102.34595713</v>
      </c>
      <c r="G105" s="36">
        <f>SUMIFS(СВЦЭМ!$C$33:$C$776,СВЦЭМ!$A$33:$A$776,$A105,СВЦЭМ!$B$33:$B$776,G$83)+'СЕТ СН'!$H$12+СВЦЭМ!$D$10+'СЕТ СН'!$H$6-'СЕТ СН'!$H$22</f>
        <v>1087.6691097100002</v>
      </c>
      <c r="H105" s="36">
        <f>SUMIFS(СВЦЭМ!$C$33:$C$776,СВЦЭМ!$A$33:$A$776,$A105,СВЦЭМ!$B$33:$B$776,H$83)+'СЕТ СН'!$H$12+СВЦЭМ!$D$10+'СЕТ СН'!$H$6-'СЕТ СН'!$H$22</f>
        <v>1057.4696527300002</v>
      </c>
      <c r="I105" s="36">
        <f>SUMIFS(СВЦЭМ!$C$33:$C$776,СВЦЭМ!$A$33:$A$776,$A105,СВЦЭМ!$B$33:$B$776,I$83)+'СЕТ СН'!$H$12+СВЦЭМ!$D$10+'СЕТ СН'!$H$6-'СЕТ СН'!$H$22</f>
        <v>1045.3913976700001</v>
      </c>
      <c r="J105" s="36">
        <f>SUMIFS(СВЦЭМ!$C$33:$C$776,СВЦЭМ!$A$33:$A$776,$A105,СВЦЭМ!$B$33:$B$776,J$83)+'СЕТ СН'!$H$12+СВЦЭМ!$D$10+'СЕТ СН'!$H$6-'СЕТ СН'!$H$22</f>
        <v>1053.33072629</v>
      </c>
      <c r="K105" s="36">
        <f>SUMIFS(СВЦЭМ!$C$33:$C$776,СВЦЭМ!$A$33:$A$776,$A105,СВЦЭМ!$B$33:$B$776,K$83)+'СЕТ СН'!$H$12+СВЦЭМ!$D$10+'СЕТ СН'!$H$6-'СЕТ СН'!$H$22</f>
        <v>1058.6333890400001</v>
      </c>
      <c r="L105" s="36">
        <f>SUMIFS(СВЦЭМ!$C$33:$C$776,СВЦЭМ!$A$33:$A$776,$A105,СВЦЭМ!$B$33:$B$776,L$83)+'СЕТ СН'!$H$12+СВЦЭМ!$D$10+'СЕТ СН'!$H$6-'СЕТ СН'!$H$22</f>
        <v>1058.36801429</v>
      </c>
      <c r="M105" s="36">
        <f>SUMIFS(СВЦЭМ!$C$33:$C$776,СВЦЭМ!$A$33:$A$776,$A105,СВЦЭМ!$B$33:$B$776,M$83)+'СЕТ СН'!$H$12+СВЦЭМ!$D$10+'СЕТ СН'!$H$6-'СЕТ СН'!$H$22</f>
        <v>1050.97258048</v>
      </c>
      <c r="N105" s="36">
        <f>SUMIFS(СВЦЭМ!$C$33:$C$776,СВЦЭМ!$A$33:$A$776,$A105,СВЦЭМ!$B$33:$B$776,N$83)+'СЕТ СН'!$H$12+СВЦЭМ!$D$10+'СЕТ СН'!$H$6-'СЕТ СН'!$H$22</f>
        <v>1038.84505042</v>
      </c>
      <c r="O105" s="36">
        <f>SUMIFS(СВЦЭМ!$C$33:$C$776,СВЦЭМ!$A$33:$A$776,$A105,СВЦЭМ!$B$33:$B$776,O$83)+'СЕТ СН'!$H$12+СВЦЭМ!$D$10+'СЕТ СН'!$H$6-'СЕТ СН'!$H$22</f>
        <v>1039.26256775</v>
      </c>
      <c r="P105" s="36">
        <f>SUMIFS(СВЦЭМ!$C$33:$C$776,СВЦЭМ!$A$33:$A$776,$A105,СВЦЭМ!$B$33:$B$776,P$83)+'СЕТ СН'!$H$12+СВЦЭМ!$D$10+'СЕТ СН'!$H$6-'СЕТ СН'!$H$22</f>
        <v>1047.2031126700001</v>
      </c>
      <c r="Q105" s="36">
        <f>SUMIFS(СВЦЭМ!$C$33:$C$776,СВЦЭМ!$A$33:$A$776,$A105,СВЦЭМ!$B$33:$B$776,Q$83)+'СЕТ СН'!$H$12+СВЦЭМ!$D$10+'СЕТ СН'!$H$6-'СЕТ СН'!$H$22</f>
        <v>1055.35223268</v>
      </c>
      <c r="R105" s="36">
        <f>SUMIFS(СВЦЭМ!$C$33:$C$776,СВЦЭМ!$A$33:$A$776,$A105,СВЦЭМ!$B$33:$B$776,R$83)+'СЕТ СН'!$H$12+СВЦЭМ!$D$10+'СЕТ СН'!$H$6-'СЕТ СН'!$H$22</f>
        <v>1005.5338779100001</v>
      </c>
      <c r="S105" s="36">
        <f>SUMIFS(СВЦЭМ!$C$33:$C$776,СВЦЭМ!$A$33:$A$776,$A105,СВЦЭМ!$B$33:$B$776,S$83)+'СЕТ СН'!$H$12+СВЦЭМ!$D$10+'СЕТ СН'!$H$6-'СЕТ СН'!$H$22</f>
        <v>977.46576302000005</v>
      </c>
      <c r="T105" s="36">
        <f>SUMIFS(СВЦЭМ!$C$33:$C$776,СВЦЭМ!$A$33:$A$776,$A105,СВЦЭМ!$B$33:$B$776,T$83)+'СЕТ СН'!$H$12+СВЦЭМ!$D$10+'СЕТ СН'!$H$6-'СЕТ СН'!$H$22</f>
        <v>977.35113704000003</v>
      </c>
      <c r="U105" s="36">
        <f>SUMIFS(СВЦЭМ!$C$33:$C$776,СВЦЭМ!$A$33:$A$776,$A105,СВЦЭМ!$B$33:$B$776,U$83)+'СЕТ СН'!$H$12+СВЦЭМ!$D$10+'СЕТ СН'!$H$6-'СЕТ СН'!$H$22</f>
        <v>975.91775857000005</v>
      </c>
      <c r="V105" s="36">
        <f>SUMIFS(СВЦЭМ!$C$33:$C$776,СВЦЭМ!$A$33:$A$776,$A105,СВЦЭМ!$B$33:$B$776,V$83)+'СЕТ СН'!$H$12+СВЦЭМ!$D$10+'СЕТ СН'!$H$6-'СЕТ СН'!$H$22</f>
        <v>974.14836275000005</v>
      </c>
      <c r="W105" s="36">
        <f>SUMIFS(СВЦЭМ!$C$33:$C$776,СВЦЭМ!$A$33:$A$776,$A105,СВЦЭМ!$B$33:$B$776,W$83)+'СЕТ СН'!$H$12+СВЦЭМ!$D$10+'СЕТ СН'!$H$6-'СЕТ СН'!$H$22</f>
        <v>987.00157581000008</v>
      </c>
      <c r="X105" s="36">
        <f>SUMIFS(СВЦЭМ!$C$33:$C$776,СВЦЭМ!$A$33:$A$776,$A105,СВЦЭМ!$B$33:$B$776,X$83)+'СЕТ СН'!$H$12+СВЦЭМ!$D$10+'СЕТ СН'!$H$6-'СЕТ СН'!$H$22</f>
        <v>1012.53980661</v>
      </c>
      <c r="Y105" s="36">
        <f>SUMIFS(СВЦЭМ!$C$33:$C$776,СВЦЭМ!$A$33:$A$776,$A105,СВЦЭМ!$B$33:$B$776,Y$83)+'СЕТ СН'!$H$12+СВЦЭМ!$D$10+'СЕТ СН'!$H$6-'СЕТ СН'!$H$22</f>
        <v>1115.5444064500002</v>
      </c>
    </row>
    <row r="106" spans="1:25" ht="15.75" x14ac:dyDescent="0.2">
      <c r="A106" s="35">
        <f t="shared" si="2"/>
        <v>43669</v>
      </c>
      <c r="B106" s="36">
        <f>SUMIFS(СВЦЭМ!$C$33:$C$776,СВЦЭМ!$A$33:$A$776,$A106,СВЦЭМ!$B$33:$B$776,B$83)+'СЕТ СН'!$H$12+СВЦЭМ!$D$10+'СЕТ СН'!$H$6-'СЕТ СН'!$H$22</f>
        <v>1121.1747078100002</v>
      </c>
      <c r="C106" s="36">
        <f>SUMIFS(СВЦЭМ!$C$33:$C$776,СВЦЭМ!$A$33:$A$776,$A106,СВЦЭМ!$B$33:$B$776,C$83)+'СЕТ СН'!$H$12+СВЦЭМ!$D$10+'СЕТ СН'!$H$6-'СЕТ СН'!$H$22</f>
        <v>1166.1394082100001</v>
      </c>
      <c r="D106" s="36">
        <f>SUMIFS(СВЦЭМ!$C$33:$C$776,СВЦЭМ!$A$33:$A$776,$A106,СВЦЭМ!$B$33:$B$776,D$83)+'СЕТ СН'!$H$12+СВЦЭМ!$D$10+'СЕТ СН'!$H$6-'СЕТ СН'!$H$22</f>
        <v>1197.7643631400001</v>
      </c>
      <c r="E106" s="36">
        <f>SUMIFS(СВЦЭМ!$C$33:$C$776,СВЦЭМ!$A$33:$A$776,$A106,СВЦЭМ!$B$33:$B$776,E$83)+'СЕТ СН'!$H$12+СВЦЭМ!$D$10+'СЕТ СН'!$H$6-'СЕТ СН'!$H$22</f>
        <v>1210.2423638600001</v>
      </c>
      <c r="F106" s="36">
        <f>SUMIFS(СВЦЭМ!$C$33:$C$776,СВЦЭМ!$A$33:$A$776,$A106,СВЦЭМ!$B$33:$B$776,F$83)+'СЕТ СН'!$H$12+СВЦЭМ!$D$10+'СЕТ СН'!$H$6-'СЕТ СН'!$H$22</f>
        <v>1210.7968128699999</v>
      </c>
      <c r="G106" s="36">
        <f>SUMIFS(СВЦЭМ!$C$33:$C$776,СВЦЭМ!$A$33:$A$776,$A106,СВЦЭМ!$B$33:$B$776,G$83)+'СЕТ СН'!$H$12+СВЦЭМ!$D$10+'СЕТ СН'!$H$6-'СЕТ СН'!$H$22</f>
        <v>1189.3831384499999</v>
      </c>
      <c r="H106" s="36">
        <f>SUMIFS(СВЦЭМ!$C$33:$C$776,СВЦЭМ!$A$33:$A$776,$A106,СВЦЭМ!$B$33:$B$776,H$83)+'СЕТ СН'!$H$12+СВЦЭМ!$D$10+'СЕТ СН'!$H$6-'СЕТ СН'!$H$22</f>
        <v>1155.02410607</v>
      </c>
      <c r="I106" s="36">
        <f>SUMIFS(СВЦЭМ!$C$33:$C$776,СВЦЭМ!$A$33:$A$776,$A106,СВЦЭМ!$B$33:$B$776,I$83)+'СЕТ СН'!$H$12+СВЦЭМ!$D$10+'СЕТ СН'!$H$6-'СЕТ СН'!$H$22</f>
        <v>1109.5980641800002</v>
      </c>
      <c r="J106" s="36">
        <f>SUMIFS(СВЦЭМ!$C$33:$C$776,СВЦЭМ!$A$33:$A$776,$A106,СВЦЭМ!$B$33:$B$776,J$83)+'СЕТ СН'!$H$12+СВЦЭМ!$D$10+'СЕТ СН'!$H$6-'СЕТ СН'!$H$22</f>
        <v>1089.5365711300001</v>
      </c>
      <c r="K106" s="36">
        <f>SUMIFS(СВЦЭМ!$C$33:$C$776,СВЦЭМ!$A$33:$A$776,$A106,СВЦЭМ!$B$33:$B$776,K$83)+'СЕТ СН'!$H$12+СВЦЭМ!$D$10+'СЕТ СН'!$H$6-'СЕТ СН'!$H$22</f>
        <v>1032.3733771100001</v>
      </c>
      <c r="L106" s="36">
        <f>SUMIFS(СВЦЭМ!$C$33:$C$776,СВЦЭМ!$A$33:$A$776,$A106,СВЦЭМ!$B$33:$B$776,L$83)+'СЕТ СН'!$H$12+СВЦЭМ!$D$10+'СЕТ СН'!$H$6-'СЕТ СН'!$H$22</f>
        <v>1039.2718155100001</v>
      </c>
      <c r="M106" s="36">
        <f>SUMIFS(СВЦЭМ!$C$33:$C$776,СВЦЭМ!$A$33:$A$776,$A106,СВЦЭМ!$B$33:$B$776,M$83)+'СЕТ СН'!$H$12+СВЦЭМ!$D$10+'СЕТ СН'!$H$6-'СЕТ СН'!$H$22</f>
        <v>1046.4219314500001</v>
      </c>
      <c r="N106" s="36">
        <f>SUMIFS(СВЦЭМ!$C$33:$C$776,СВЦЭМ!$A$33:$A$776,$A106,СВЦЭМ!$B$33:$B$776,N$83)+'СЕТ СН'!$H$12+СВЦЭМ!$D$10+'СЕТ СН'!$H$6-'СЕТ СН'!$H$22</f>
        <v>1051.8657864800002</v>
      </c>
      <c r="O106" s="36">
        <f>SUMIFS(СВЦЭМ!$C$33:$C$776,СВЦЭМ!$A$33:$A$776,$A106,СВЦЭМ!$B$33:$B$776,O$83)+'СЕТ СН'!$H$12+СВЦЭМ!$D$10+'СЕТ СН'!$H$6-'СЕТ СН'!$H$22</f>
        <v>1062.93229511</v>
      </c>
      <c r="P106" s="36">
        <f>SUMIFS(СВЦЭМ!$C$33:$C$776,СВЦЭМ!$A$33:$A$776,$A106,СВЦЭМ!$B$33:$B$776,P$83)+'СЕТ СН'!$H$12+СВЦЭМ!$D$10+'СЕТ СН'!$H$6-'СЕТ СН'!$H$22</f>
        <v>1065.10176181</v>
      </c>
      <c r="Q106" s="36">
        <f>SUMIFS(СВЦЭМ!$C$33:$C$776,СВЦЭМ!$A$33:$A$776,$A106,СВЦЭМ!$B$33:$B$776,Q$83)+'СЕТ СН'!$H$12+СВЦЭМ!$D$10+'СЕТ СН'!$H$6-'СЕТ СН'!$H$22</f>
        <v>1070.6571110700002</v>
      </c>
      <c r="R106" s="36">
        <f>SUMIFS(СВЦЭМ!$C$33:$C$776,СВЦЭМ!$A$33:$A$776,$A106,СВЦЭМ!$B$33:$B$776,R$83)+'СЕТ СН'!$H$12+СВЦЭМ!$D$10+'СЕТ СН'!$H$6-'СЕТ СН'!$H$22</f>
        <v>1018.6874254300001</v>
      </c>
      <c r="S106" s="36">
        <f>SUMIFS(СВЦЭМ!$C$33:$C$776,СВЦЭМ!$A$33:$A$776,$A106,СВЦЭМ!$B$33:$B$776,S$83)+'СЕТ СН'!$H$12+СВЦЭМ!$D$10+'СЕТ СН'!$H$6-'СЕТ СН'!$H$22</f>
        <v>984.94383904000006</v>
      </c>
      <c r="T106" s="36">
        <f>SUMIFS(СВЦЭМ!$C$33:$C$776,СВЦЭМ!$A$33:$A$776,$A106,СВЦЭМ!$B$33:$B$776,T$83)+'СЕТ СН'!$H$12+СВЦЭМ!$D$10+'СЕТ СН'!$H$6-'СЕТ СН'!$H$22</f>
        <v>982.95766431000004</v>
      </c>
      <c r="U106" s="36">
        <f>SUMIFS(СВЦЭМ!$C$33:$C$776,СВЦЭМ!$A$33:$A$776,$A106,СВЦЭМ!$B$33:$B$776,U$83)+'СЕТ СН'!$H$12+СВЦЭМ!$D$10+'СЕТ СН'!$H$6-'СЕТ СН'!$H$22</f>
        <v>983.91729496000005</v>
      </c>
      <c r="V106" s="36">
        <f>SUMIFS(СВЦЭМ!$C$33:$C$776,СВЦЭМ!$A$33:$A$776,$A106,СВЦЭМ!$B$33:$B$776,V$83)+'СЕТ СН'!$H$12+СВЦЭМ!$D$10+'СЕТ СН'!$H$6-'СЕТ СН'!$H$22</f>
        <v>987.53995110000005</v>
      </c>
      <c r="W106" s="36">
        <f>SUMIFS(СВЦЭМ!$C$33:$C$776,СВЦЭМ!$A$33:$A$776,$A106,СВЦЭМ!$B$33:$B$776,W$83)+'СЕТ СН'!$H$12+СВЦЭМ!$D$10+'СЕТ СН'!$H$6-'СЕТ СН'!$H$22</f>
        <v>985.53271977000009</v>
      </c>
      <c r="X106" s="36">
        <f>SUMIFS(СВЦЭМ!$C$33:$C$776,СВЦЭМ!$A$33:$A$776,$A106,СВЦЭМ!$B$33:$B$776,X$83)+'СЕТ СН'!$H$12+СВЦЭМ!$D$10+'СЕТ СН'!$H$6-'СЕТ СН'!$H$22</f>
        <v>985.26579957000001</v>
      </c>
      <c r="Y106" s="36">
        <f>SUMIFS(СВЦЭМ!$C$33:$C$776,СВЦЭМ!$A$33:$A$776,$A106,СВЦЭМ!$B$33:$B$776,Y$83)+'СЕТ СН'!$H$12+СВЦЭМ!$D$10+'СЕТ СН'!$H$6-'СЕТ СН'!$H$22</f>
        <v>1025.54940706</v>
      </c>
    </row>
    <row r="107" spans="1:25" ht="15.75" x14ac:dyDescent="0.2">
      <c r="A107" s="35">
        <f t="shared" si="2"/>
        <v>43670</v>
      </c>
      <c r="B107" s="36">
        <f>SUMIFS(СВЦЭМ!$C$33:$C$776,СВЦЭМ!$A$33:$A$776,$A107,СВЦЭМ!$B$33:$B$776,B$83)+'СЕТ СН'!$H$12+СВЦЭМ!$D$10+'СЕТ СН'!$H$6-'СЕТ СН'!$H$22</f>
        <v>1066.67664848</v>
      </c>
      <c r="C107" s="36">
        <f>SUMIFS(СВЦЭМ!$C$33:$C$776,СВЦЭМ!$A$33:$A$776,$A107,СВЦЭМ!$B$33:$B$776,C$83)+'СЕТ СН'!$H$12+СВЦЭМ!$D$10+'СЕТ СН'!$H$6-'СЕТ СН'!$H$22</f>
        <v>1094.2081677000001</v>
      </c>
      <c r="D107" s="36">
        <f>SUMIFS(СВЦЭМ!$C$33:$C$776,СВЦЭМ!$A$33:$A$776,$A107,СВЦЭМ!$B$33:$B$776,D$83)+'СЕТ СН'!$H$12+СВЦЭМ!$D$10+'СЕТ СН'!$H$6-'СЕТ СН'!$H$22</f>
        <v>1126.84599093</v>
      </c>
      <c r="E107" s="36">
        <f>SUMIFS(СВЦЭМ!$C$33:$C$776,СВЦЭМ!$A$33:$A$776,$A107,СВЦЭМ!$B$33:$B$776,E$83)+'СЕТ СН'!$H$12+СВЦЭМ!$D$10+'СЕТ СН'!$H$6-'СЕТ СН'!$H$22</f>
        <v>1143.2570277700001</v>
      </c>
      <c r="F107" s="36">
        <f>SUMIFS(СВЦЭМ!$C$33:$C$776,СВЦЭМ!$A$33:$A$776,$A107,СВЦЭМ!$B$33:$B$776,F$83)+'СЕТ СН'!$H$12+СВЦЭМ!$D$10+'СЕТ СН'!$H$6-'СЕТ СН'!$H$22</f>
        <v>1138.1808281399999</v>
      </c>
      <c r="G107" s="36">
        <f>SUMIFS(СВЦЭМ!$C$33:$C$776,СВЦЭМ!$A$33:$A$776,$A107,СВЦЭМ!$B$33:$B$776,G$83)+'СЕТ СН'!$H$12+СВЦЭМ!$D$10+'СЕТ СН'!$H$6-'СЕТ СН'!$H$22</f>
        <v>1134.9436185</v>
      </c>
      <c r="H107" s="36">
        <f>SUMIFS(СВЦЭМ!$C$33:$C$776,СВЦЭМ!$A$33:$A$776,$A107,СВЦЭМ!$B$33:$B$776,H$83)+'СЕТ СН'!$H$12+СВЦЭМ!$D$10+'СЕТ СН'!$H$6-'СЕТ СН'!$H$22</f>
        <v>1108.5821310199999</v>
      </c>
      <c r="I107" s="36">
        <f>SUMIFS(СВЦЭМ!$C$33:$C$776,СВЦЭМ!$A$33:$A$776,$A107,СВЦЭМ!$B$33:$B$776,I$83)+'СЕТ СН'!$H$12+СВЦЭМ!$D$10+'СЕТ СН'!$H$6-'СЕТ СН'!$H$22</f>
        <v>1085.13814852</v>
      </c>
      <c r="J107" s="36">
        <f>SUMIFS(СВЦЭМ!$C$33:$C$776,СВЦЭМ!$A$33:$A$776,$A107,СВЦЭМ!$B$33:$B$776,J$83)+'СЕТ СН'!$H$12+СВЦЭМ!$D$10+'СЕТ СН'!$H$6-'СЕТ СН'!$H$22</f>
        <v>1074.6302593800001</v>
      </c>
      <c r="K107" s="36">
        <f>SUMIFS(СВЦЭМ!$C$33:$C$776,СВЦЭМ!$A$33:$A$776,$A107,СВЦЭМ!$B$33:$B$776,K$83)+'СЕТ СН'!$H$12+СВЦЭМ!$D$10+'СЕТ СН'!$H$6-'СЕТ СН'!$H$22</f>
        <v>1074.88595609</v>
      </c>
      <c r="L107" s="36">
        <f>SUMIFS(СВЦЭМ!$C$33:$C$776,СВЦЭМ!$A$33:$A$776,$A107,СВЦЭМ!$B$33:$B$776,L$83)+'СЕТ СН'!$H$12+СВЦЭМ!$D$10+'СЕТ СН'!$H$6-'СЕТ СН'!$H$22</f>
        <v>1079.8084494100001</v>
      </c>
      <c r="M107" s="36">
        <f>SUMIFS(СВЦЭМ!$C$33:$C$776,СВЦЭМ!$A$33:$A$776,$A107,СВЦЭМ!$B$33:$B$776,M$83)+'СЕТ СН'!$H$12+СВЦЭМ!$D$10+'СЕТ СН'!$H$6-'СЕТ СН'!$H$22</f>
        <v>1091.63923725</v>
      </c>
      <c r="N107" s="36">
        <f>SUMIFS(СВЦЭМ!$C$33:$C$776,СВЦЭМ!$A$33:$A$776,$A107,СВЦЭМ!$B$33:$B$776,N$83)+'СЕТ СН'!$H$12+СВЦЭМ!$D$10+'СЕТ СН'!$H$6-'СЕТ СН'!$H$22</f>
        <v>1089.6112730300001</v>
      </c>
      <c r="O107" s="36">
        <f>SUMIFS(СВЦЭМ!$C$33:$C$776,СВЦЭМ!$A$33:$A$776,$A107,СВЦЭМ!$B$33:$B$776,O$83)+'СЕТ СН'!$H$12+СВЦЭМ!$D$10+'СЕТ СН'!$H$6-'СЕТ СН'!$H$22</f>
        <v>1095.7757676400001</v>
      </c>
      <c r="P107" s="36">
        <f>SUMIFS(СВЦЭМ!$C$33:$C$776,СВЦЭМ!$A$33:$A$776,$A107,СВЦЭМ!$B$33:$B$776,P$83)+'СЕТ СН'!$H$12+СВЦЭМ!$D$10+'СЕТ СН'!$H$6-'СЕТ СН'!$H$22</f>
        <v>1098.1197887200001</v>
      </c>
      <c r="Q107" s="36">
        <f>SUMIFS(СВЦЭМ!$C$33:$C$776,СВЦЭМ!$A$33:$A$776,$A107,СВЦЭМ!$B$33:$B$776,Q$83)+'СЕТ СН'!$H$12+СВЦЭМ!$D$10+'СЕТ СН'!$H$6-'СЕТ СН'!$H$22</f>
        <v>1105.8842517</v>
      </c>
      <c r="R107" s="36">
        <f>SUMIFS(СВЦЭМ!$C$33:$C$776,СВЦЭМ!$A$33:$A$776,$A107,СВЦЭМ!$B$33:$B$776,R$83)+'СЕТ СН'!$H$12+СВЦЭМ!$D$10+'СЕТ СН'!$H$6-'СЕТ СН'!$H$22</f>
        <v>1043.26289021</v>
      </c>
      <c r="S107" s="36">
        <f>SUMIFS(СВЦЭМ!$C$33:$C$776,СВЦЭМ!$A$33:$A$776,$A107,СВЦЭМ!$B$33:$B$776,S$83)+'СЕТ СН'!$H$12+СВЦЭМ!$D$10+'СЕТ СН'!$H$6-'СЕТ СН'!$H$22</f>
        <v>1028.8161353999999</v>
      </c>
      <c r="T107" s="36">
        <f>SUMIFS(СВЦЭМ!$C$33:$C$776,СВЦЭМ!$A$33:$A$776,$A107,СВЦЭМ!$B$33:$B$776,T$83)+'СЕТ СН'!$H$12+СВЦЭМ!$D$10+'СЕТ СН'!$H$6-'СЕТ СН'!$H$22</f>
        <v>1034.9530040700001</v>
      </c>
      <c r="U107" s="36">
        <f>SUMIFS(СВЦЭМ!$C$33:$C$776,СВЦЭМ!$A$33:$A$776,$A107,СВЦЭМ!$B$33:$B$776,U$83)+'СЕТ СН'!$H$12+СВЦЭМ!$D$10+'СЕТ СН'!$H$6-'СЕТ СН'!$H$22</f>
        <v>1019.9604795900001</v>
      </c>
      <c r="V107" s="36">
        <f>SUMIFS(СВЦЭМ!$C$33:$C$776,СВЦЭМ!$A$33:$A$776,$A107,СВЦЭМ!$B$33:$B$776,V$83)+'СЕТ СН'!$H$12+СВЦЭМ!$D$10+'СЕТ СН'!$H$6-'СЕТ СН'!$H$22</f>
        <v>1028.57381405</v>
      </c>
      <c r="W107" s="36">
        <f>SUMIFS(СВЦЭМ!$C$33:$C$776,СВЦЭМ!$A$33:$A$776,$A107,СВЦЭМ!$B$33:$B$776,W$83)+'СЕТ СН'!$H$12+СВЦЭМ!$D$10+'СЕТ СН'!$H$6-'СЕТ СН'!$H$22</f>
        <v>1036.8273524700001</v>
      </c>
      <c r="X107" s="36">
        <f>SUMIFS(СВЦЭМ!$C$33:$C$776,СВЦЭМ!$A$33:$A$776,$A107,СВЦЭМ!$B$33:$B$776,X$83)+'СЕТ СН'!$H$12+СВЦЭМ!$D$10+'СЕТ СН'!$H$6-'СЕТ СН'!$H$22</f>
        <v>1021.12093846</v>
      </c>
      <c r="Y107" s="36">
        <f>SUMIFS(СВЦЭМ!$C$33:$C$776,СВЦЭМ!$A$33:$A$776,$A107,СВЦЭМ!$B$33:$B$776,Y$83)+'СЕТ СН'!$H$12+СВЦЭМ!$D$10+'СЕТ СН'!$H$6-'СЕТ СН'!$H$22</f>
        <v>1063.1281668400002</v>
      </c>
    </row>
    <row r="108" spans="1:25" ht="15.75" x14ac:dyDescent="0.2">
      <c r="A108" s="35">
        <f t="shared" si="2"/>
        <v>43671</v>
      </c>
      <c r="B108" s="36">
        <f>SUMIFS(СВЦЭМ!$C$33:$C$776,СВЦЭМ!$A$33:$A$776,$A108,СВЦЭМ!$B$33:$B$776,B$83)+'СЕТ СН'!$H$12+СВЦЭМ!$D$10+'СЕТ СН'!$H$6-'СЕТ СН'!$H$22</f>
        <v>1135.1520874100001</v>
      </c>
      <c r="C108" s="36">
        <f>SUMIFS(СВЦЭМ!$C$33:$C$776,СВЦЭМ!$A$33:$A$776,$A108,СВЦЭМ!$B$33:$B$776,C$83)+'СЕТ СН'!$H$12+СВЦЭМ!$D$10+'СЕТ СН'!$H$6-'СЕТ СН'!$H$22</f>
        <v>1157.76420732</v>
      </c>
      <c r="D108" s="36">
        <f>SUMIFS(СВЦЭМ!$C$33:$C$776,СВЦЭМ!$A$33:$A$776,$A108,СВЦЭМ!$B$33:$B$776,D$83)+'СЕТ СН'!$H$12+СВЦЭМ!$D$10+'СЕТ СН'!$H$6-'СЕТ СН'!$H$22</f>
        <v>1130.5947277</v>
      </c>
      <c r="E108" s="36">
        <f>SUMIFS(СВЦЭМ!$C$33:$C$776,СВЦЭМ!$A$33:$A$776,$A108,СВЦЭМ!$B$33:$B$776,E$83)+'СЕТ СН'!$H$12+СВЦЭМ!$D$10+'СЕТ СН'!$H$6-'СЕТ СН'!$H$22</f>
        <v>1132.0978408300002</v>
      </c>
      <c r="F108" s="36">
        <f>SUMIFS(СВЦЭМ!$C$33:$C$776,СВЦЭМ!$A$33:$A$776,$A108,СВЦЭМ!$B$33:$B$776,F$83)+'СЕТ СН'!$H$12+СВЦЭМ!$D$10+'СЕТ СН'!$H$6-'СЕТ СН'!$H$22</f>
        <v>1114.2207380100001</v>
      </c>
      <c r="G108" s="36">
        <f>SUMIFS(СВЦЭМ!$C$33:$C$776,СВЦЭМ!$A$33:$A$776,$A108,СВЦЭМ!$B$33:$B$776,G$83)+'СЕТ СН'!$H$12+СВЦЭМ!$D$10+'СЕТ СН'!$H$6-'СЕТ СН'!$H$22</f>
        <v>1126.1236249799999</v>
      </c>
      <c r="H108" s="36">
        <f>SUMIFS(СВЦЭМ!$C$33:$C$776,СВЦЭМ!$A$33:$A$776,$A108,СВЦЭМ!$B$33:$B$776,H$83)+'СЕТ СН'!$H$12+СВЦЭМ!$D$10+'СЕТ СН'!$H$6-'СЕТ СН'!$H$22</f>
        <v>1149.1128770400001</v>
      </c>
      <c r="I108" s="36">
        <f>SUMIFS(СВЦЭМ!$C$33:$C$776,СВЦЭМ!$A$33:$A$776,$A108,СВЦЭМ!$B$33:$B$776,I$83)+'СЕТ СН'!$H$12+СВЦЭМ!$D$10+'СЕТ СН'!$H$6-'СЕТ СН'!$H$22</f>
        <v>1191.4423920300001</v>
      </c>
      <c r="J108" s="36">
        <f>SUMIFS(СВЦЭМ!$C$33:$C$776,СВЦЭМ!$A$33:$A$776,$A108,СВЦЭМ!$B$33:$B$776,J$83)+'СЕТ СН'!$H$12+СВЦЭМ!$D$10+'СЕТ СН'!$H$6-'СЕТ СН'!$H$22</f>
        <v>1204.25587989</v>
      </c>
      <c r="K108" s="36">
        <f>SUMIFS(СВЦЭМ!$C$33:$C$776,СВЦЭМ!$A$33:$A$776,$A108,СВЦЭМ!$B$33:$B$776,K$83)+'СЕТ СН'!$H$12+СВЦЭМ!$D$10+'СЕТ СН'!$H$6-'СЕТ СН'!$H$22</f>
        <v>1180.6347351600002</v>
      </c>
      <c r="L108" s="36">
        <f>SUMIFS(СВЦЭМ!$C$33:$C$776,СВЦЭМ!$A$33:$A$776,$A108,СВЦЭМ!$B$33:$B$776,L$83)+'СЕТ СН'!$H$12+СВЦЭМ!$D$10+'СЕТ СН'!$H$6-'СЕТ СН'!$H$22</f>
        <v>1170.39513721</v>
      </c>
      <c r="M108" s="36">
        <f>SUMIFS(СВЦЭМ!$C$33:$C$776,СВЦЭМ!$A$33:$A$776,$A108,СВЦЭМ!$B$33:$B$776,M$83)+'СЕТ СН'!$H$12+СВЦЭМ!$D$10+'СЕТ СН'!$H$6-'СЕТ СН'!$H$22</f>
        <v>1164.2606027300001</v>
      </c>
      <c r="N108" s="36">
        <f>SUMIFS(СВЦЭМ!$C$33:$C$776,СВЦЭМ!$A$33:$A$776,$A108,СВЦЭМ!$B$33:$B$776,N$83)+'СЕТ СН'!$H$12+СВЦЭМ!$D$10+'СЕТ СН'!$H$6-'СЕТ СН'!$H$22</f>
        <v>1164.3938385199999</v>
      </c>
      <c r="O108" s="36">
        <f>SUMIFS(СВЦЭМ!$C$33:$C$776,СВЦЭМ!$A$33:$A$776,$A108,СВЦЭМ!$B$33:$B$776,O$83)+'СЕТ СН'!$H$12+СВЦЭМ!$D$10+'СЕТ СН'!$H$6-'СЕТ СН'!$H$22</f>
        <v>1161.55801709</v>
      </c>
      <c r="P108" s="36">
        <f>SUMIFS(СВЦЭМ!$C$33:$C$776,СВЦЭМ!$A$33:$A$776,$A108,СВЦЭМ!$B$33:$B$776,P$83)+'СЕТ СН'!$H$12+СВЦЭМ!$D$10+'СЕТ СН'!$H$6-'СЕТ СН'!$H$22</f>
        <v>1166.15504835</v>
      </c>
      <c r="Q108" s="36">
        <f>SUMIFS(СВЦЭМ!$C$33:$C$776,СВЦЭМ!$A$33:$A$776,$A108,СВЦЭМ!$B$33:$B$776,Q$83)+'СЕТ СН'!$H$12+СВЦЭМ!$D$10+'СЕТ СН'!$H$6-'СЕТ СН'!$H$22</f>
        <v>1179.7711963500001</v>
      </c>
      <c r="R108" s="36">
        <f>SUMIFS(СВЦЭМ!$C$33:$C$776,СВЦЭМ!$A$33:$A$776,$A108,СВЦЭМ!$B$33:$B$776,R$83)+'СЕТ СН'!$H$12+СВЦЭМ!$D$10+'СЕТ СН'!$H$6-'СЕТ СН'!$H$22</f>
        <v>1125.8476657000001</v>
      </c>
      <c r="S108" s="36">
        <f>SUMIFS(СВЦЭМ!$C$33:$C$776,СВЦЭМ!$A$33:$A$776,$A108,СВЦЭМ!$B$33:$B$776,S$83)+'СЕТ СН'!$H$12+СВЦЭМ!$D$10+'СЕТ СН'!$H$6-'СЕТ СН'!$H$22</f>
        <v>1098.7394415000001</v>
      </c>
      <c r="T108" s="36">
        <f>SUMIFS(СВЦЭМ!$C$33:$C$776,СВЦЭМ!$A$33:$A$776,$A108,СВЦЭМ!$B$33:$B$776,T$83)+'СЕТ СН'!$H$12+СВЦЭМ!$D$10+'СЕТ СН'!$H$6-'СЕТ СН'!$H$22</f>
        <v>1095.4993394600001</v>
      </c>
      <c r="U108" s="36">
        <f>SUMIFS(СВЦЭМ!$C$33:$C$776,СВЦЭМ!$A$33:$A$776,$A108,СВЦЭМ!$B$33:$B$776,U$83)+'СЕТ СН'!$H$12+СВЦЭМ!$D$10+'СЕТ СН'!$H$6-'СЕТ СН'!$H$22</f>
        <v>1084.82991728</v>
      </c>
      <c r="V108" s="36">
        <f>SUMIFS(СВЦЭМ!$C$33:$C$776,СВЦЭМ!$A$33:$A$776,$A108,СВЦЭМ!$B$33:$B$776,V$83)+'СЕТ СН'!$H$12+СВЦЭМ!$D$10+'СЕТ СН'!$H$6-'СЕТ СН'!$H$22</f>
        <v>1084.0313581600001</v>
      </c>
      <c r="W108" s="36">
        <f>SUMIFS(СВЦЭМ!$C$33:$C$776,СВЦЭМ!$A$33:$A$776,$A108,СВЦЭМ!$B$33:$B$776,W$83)+'СЕТ СН'!$H$12+СВЦЭМ!$D$10+'СЕТ СН'!$H$6-'СЕТ СН'!$H$22</f>
        <v>1073.1515272199999</v>
      </c>
      <c r="X108" s="36">
        <f>SUMIFS(СВЦЭМ!$C$33:$C$776,СВЦЭМ!$A$33:$A$776,$A108,СВЦЭМ!$B$33:$B$776,X$83)+'СЕТ СН'!$H$12+СВЦЭМ!$D$10+'СЕТ СН'!$H$6-'СЕТ СН'!$H$22</f>
        <v>1071.82772417</v>
      </c>
      <c r="Y108" s="36">
        <f>SUMIFS(СВЦЭМ!$C$33:$C$776,СВЦЭМ!$A$33:$A$776,$A108,СВЦЭМ!$B$33:$B$776,Y$83)+'СЕТ СН'!$H$12+СВЦЭМ!$D$10+'СЕТ СН'!$H$6-'СЕТ СН'!$H$22</f>
        <v>1109.31850601</v>
      </c>
    </row>
    <row r="109" spans="1:25" ht="15.75" x14ac:dyDescent="0.2">
      <c r="A109" s="35">
        <f t="shared" si="2"/>
        <v>43672</v>
      </c>
      <c r="B109" s="36">
        <f>SUMIFS(СВЦЭМ!$C$33:$C$776,СВЦЭМ!$A$33:$A$776,$A109,СВЦЭМ!$B$33:$B$776,B$83)+'СЕТ СН'!$H$12+СВЦЭМ!$D$10+'СЕТ СН'!$H$6-'СЕТ СН'!$H$22</f>
        <v>1146.26514279</v>
      </c>
      <c r="C109" s="36">
        <f>SUMIFS(СВЦЭМ!$C$33:$C$776,СВЦЭМ!$A$33:$A$776,$A109,СВЦЭМ!$B$33:$B$776,C$83)+'СЕТ СН'!$H$12+СВЦЭМ!$D$10+'СЕТ СН'!$H$6-'СЕТ СН'!$H$22</f>
        <v>1177.5912904400002</v>
      </c>
      <c r="D109" s="36">
        <f>SUMIFS(СВЦЭМ!$C$33:$C$776,СВЦЭМ!$A$33:$A$776,$A109,СВЦЭМ!$B$33:$B$776,D$83)+'СЕТ СН'!$H$12+СВЦЭМ!$D$10+'СЕТ СН'!$H$6-'СЕТ СН'!$H$22</f>
        <v>1209.55454556</v>
      </c>
      <c r="E109" s="36">
        <f>SUMIFS(СВЦЭМ!$C$33:$C$776,СВЦЭМ!$A$33:$A$776,$A109,СВЦЭМ!$B$33:$B$776,E$83)+'СЕТ СН'!$H$12+СВЦЭМ!$D$10+'СЕТ СН'!$H$6-'СЕТ СН'!$H$22</f>
        <v>1216.54824667</v>
      </c>
      <c r="F109" s="36">
        <f>SUMIFS(СВЦЭМ!$C$33:$C$776,СВЦЭМ!$A$33:$A$776,$A109,СВЦЭМ!$B$33:$B$776,F$83)+'СЕТ СН'!$H$12+СВЦЭМ!$D$10+'СЕТ СН'!$H$6-'СЕТ СН'!$H$22</f>
        <v>1218.00517855</v>
      </c>
      <c r="G109" s="36">
        <f>SUMIFS(СВЦЭМ!$C$33:$C$776,СВЦЭМ!$A$33:$A$776,$A109,СВЦЭМ!$B$33:$B$776,G$83)+'СЕТ СН'!$H$12+СВЦЭМ!$D$10+'СЕТ СН'!$H$6-'СЕТ СН'!$H$22</f>
        <v>1211.4137130200002</v>
      </c>
      <c r="H109" s="36">
        <f>SUMIFS(СВЦЭМ!$C$33:$C$776,СВЦЭМ!$A$33:$A$776,$A109,СВЦЭМ!$B$33:$B$776,H$83)+'СЕТ СН'!$H$12+СВЦЭМ!$D$10+'СЕТ СН'!$H$6-'СЕТ СН'!$H$22</f>
        <v>1146.5218496900002</v>
      </c>
      <c r="I109" s="36">
        <f>SUMIFS(СВЦЭМ!$C$33:$C$776,СВЦЭМ!$A$33:$A$776,$A109,СВЦЭМ!$B$33:$B$776,I$83)+'СЕТ СН'!$H$12+СВЦЭМ!$D$10+'СЕТ СН'!$H$6-'СЕТ СН'!$H$22</f>
        <v>1123.59638989</v>
      </c>
      <c r="J109" s="36">
        <f>SUMIFS(СВЦЭМ!$C$33:$C$776,СВЦЭМ!$A$33:$A$776,$A109,СВЦЭМ!$B$33:$B$776,J$83)+'СЕТ СН'!$H$12+СВЦЭМ!$D$10+'СЕТ СН'!$H$6-'СЕТ СН'!$H$22</f>
        <v>1090.60164639</v>
      </c>
      <c r="K109" s="36">
        <f>SUMIFS(СВЦЭМ!$C$33:$C$776,СВЦЭМ!$A$33:$A$776,$A109,СВЦЭМ!$B$33:$B$776,K$83)+'СЕТ СН'!$H$12+СВЦЭМ!$D$10+'СЕТ СН'!$H$6-'СЕТ СН'!$H$22</f>
        <v>1073.1901636299999</v>
      </c>
      <c r="L109" s="36">
        <f>SUMIFS(СВЦЭМ!$C$33:$C$776,СВЦЭМ!$A$33:$A$776,$A109,СВЦЭМ!$B$33:$B$776,L$83)+'СЕТ СН'!$H$12+СВЦЭМ!$D$10+'СЕТ СН'!$H$6-'СЕТ СН'!$H$22</f>
        <v>1077.45254501</v>
      </c>
      <c r="M109" s="36">
        <f>SUMIFS(СВЦЭМ!$C$33:$C$776,СВЦЭМ!$A$33:$A$776,$A109,СВЦЭМ!$B$33:$B$776,M$83)+'СЕТ СН'!$H$12+СВЦЭМ!$D$10+'СЕТ СН'!$H$6-'СЕТ СН'!$H$22</f>
        <v>1075.95972622</v>
      </c>
      <c r="N109" s="36">
        <f>SUMIFS(СВЦЭМ!$C$33:$C$776,СВЦЭМ!$A$33:$A$776,$A109,СВЦЭМ!$B$33:$B$776,N$83)+'СЕТ СН'!$H$12+СВЦЭМ!$D$10+'СЕТ СН'!$H$6-'СЕТ СН'!$H$22</f>
        <v>1078.8557971600001</v>
      </c>
      <c r="O109" s="36">
        <f>SUMIFS(СВЦЭМ!$C$33:$C$776,СВЦЭМ!$A$33:$A$776,$A109,СВЦЭМ!$B$33:$B$776,O$83)+'СЕТ СН'!$H$12+СВЦЭМ!$D$10+'СЕТ СН'!$H$6-'СЕТ СН'!$H$22</f>
        <v>1078.4215868900001</v>
      </c>
      <c r="P109" s="36">
        <f>SUMIFS(СВЦЭМ!$C$33:$C$776,СВЦЭМ!$A$33:$A$776,$A109,СВЦЭМ!$B$33:$B$776,P$83)+'СЕТ СН'!$H$12+СВЦЭМ!$D$10+'СЕТ СН'!$H$6-'СЕТ СН'!$H$22</f>
        <v>1080.4302029</v>
      </c>
      <c r="Q109" s="36">
        <f>SUMIFS(СВЦЭМ!$C$33:$C$776,СВЦЭМ!$A$33:$A$776,$A109,СВЦЭМ!$B$33:$B$776,Q$83)+'СЕТ СН'!$H$12+СВЦЭМ!$D$10+'СЕТ СН'!$H$6-'СЕТ СН'!$H$22</f>
        <v>1083.8941424</v>
      </c>
      <c r="R109" s="36">
        <f>SUMIFS(СВЦЭМ!$C$33:$C$776,СВЦЭМ!$A$33:$A$776,$A109,СВЦЭМ!$B$33:$B$776,R$83)+'СЕТ СН'!$H$12+СВЦЭМ!$D$10+'СЕТ СН'!$H$6-'СЕТ СН'!$H$22</f>
        <v>1036.4800022200002</v>
      </c>
      <c r="S109" s="36">
        <f>SUMIFS(СВЦЭМ!$C$33:$C$776,СВЦЭМ!$A$33:$A$776,$A109,СВЦЭМ!$B$33:$B$776,S$83)+'СЕТ СН'!$H$12+СВЦЭМ!$D$10+'СЕТ СН'!$H$6-'СЕТ СН'!$H$22</f>
        <v>996.1305209300001</v>
      </c>
      <c r="T109" s="36">
        <f>SUMIFS(СВЦЭМ!$C$33:$C$776,СВЦЭМ!$A$33:$A$776,$A109,СВЦЭМ!$B$33:$B$776,T$83)+'СЕТ СН'!$H$12+СВЦЭМ!$D$10+'СЕТ СН'!$H$6-'СЕТ СН'!$H$22</f>
        <v>994.36618026000008</v>
      </c>
      <c r="U109" s="36">
        <f>SUMIFS(СВЦЭМ!$C$33:$C$776,СВЦЭМ!$A$33:$A$776,$A109,СВЦЭМ!$B$33:$B$776,U$83)+'СЕТ СН'!$H$12+СВЦЭМ!$D$10+'СЕТ СН'!$H$6-'СЕТ СН'!$H$22</f>
        <v>993.11454769000011</v>
      </c>
      <c r="V109" s="36">
        <f>SUMIFS(СВЦЭМ!$C$33:$C$776,СВЦЭМ!$A$33:$A$776,$A109,СВЦЭМ!$B$33:$B$776,V$83)+'СЕТ СН'!$H$12+СВЦЭМ!$D$10+'СЕТ СН'!$H$6-'СЕТ СН'!$H$22</f>
        <v>990.27557861000003</v>
      </c>
      <c r="W109" s="36">
        <f>SUMIFS(СВЦЭМ!$C$33:$C$776,СВЦЭМ!$A$33:$A$776,$A109,СВЦЭМ!$B$33:$B$776,W$83)+'СЕТ СН'!$H$12+СВЦЭМ!$D$10+'СЕТ СН'!$H$6-'СЕТ СН'!$H$22</f>
        <v>979.32325557000001</v>
      </c>
      <c r="X109" s="36">
        <f>SUMIFS(СВЦЭМ!$C$33:$C$776,СВЦЭМ!$A$33:$A$776,$A109,СВЦЭМ!$B$33:$B$776,X$83)+'СЕТ СН'!$H$12+СВЦЭМ!$D$10+'СЕТ СН'!$H$6-'СЕТ СН'!$H$22</f>
        <v>995.82612493000011</v>
      </c>
      <c r="Y109" s="36">
        <f>SUMIFS(СВЦЭМ!$C$33:$C$776,СВЦЭМ!$A$33:$A$776,$A109,СВЦЭМ!$B$33:$B$776,Y$83)+'СЕТ СН'!$H$12+СВЦЭМ!$D$10+'СЕТ СН'!$H$6-'СЕТ СН'!$H$22</f>
        <v>1024.3509925000001</v>
      </c>
    </row>
    <row r="110" spans="1:25" ht="15.75" x14ac:dyDescent="0.2">
      <c r="A110" s="35">
        <f t="shared" si="2"/>
        <v>43673</v>
      </c>
      <c r="B110" s="36">
        <f>SUMIFS(СВЦЭМ!$C$33:$C$776,СВЦЭМ!$A$33:$A$776,$A110,СВЦЭМ!$B$33:$B$776,B$83)+'СЕТ СН'!$H$12+СВЦЭМ!$D$10+'СЕТ СН'!$H$6-'СЕТ СН'!$H$22</f>
        <v>995.02801506000003</v>
      </c>
      <c r="C110" s="36">
        <f>SUMIFS(СВЦЭМ!$C$33:$C$776,СВЦЭМ!$A$33:$A$776,$A110,СВЦЭМ!$B$33:$B$776,C$83)+'СЕТ СН'!$H$12+СВЦЭМ!$D$10+'СЕТ СН'!$H$6-'СЕТ СН'!$H$22</f>
        <v>1019.55420025</v>
      </c>
      <c r="D110" s="36">
        <f>SUMIFS(СВЦЭМ!$C$33:$C$776,СВЦЭМ!$A$33:$A$776,$A110,СВЦЭМ!$B$33:$B$776,D$83)+'СЕТ СН'!$H$12+СВЦЭМ!$D$10+'СЕТ СН'!$H$6-'СЕТ СН'!$H$22</f>
        <v>1031.4953090700001</v>
      </c>
      <c r="E110" s="36">
        <f>SUMIFS(СВЦЭМ!$C$33:$C$776,СВЦЭМ!$A$33:$A$776,$A110,СВЦЭМ!$B$33:$B$776,E$83)+'СЕТ СН'!$H$12+СВЦЭМ!$D$10+'СЕТ СН'!$H$6-'СЕТ СН'!$H$22</f>
        <v>1037.11100177</v>
      </c>
      <c r="F110" s="36">
        <f>SUMIFS(СВЦЭМ!$C$33:$C$776,СВЦЭМ!$A$33:$A$776,$A110,СВЦЭМ!$B$33:$B$776,F$83)+'СЕТ СН'!$H$12+СВЦЭМ!$D$10+'СЕТ СН'!$H$6-'СЕТ СН'!$H$22</f>
        <v>1042.99918815</v>
      </c>
      <c r="G110" s="36">
        <f>SUMIFS(СВЦЭМ!$C$33:$C$776,СВЦЭМ!$A$33:$A$776,$A110,СВЦЭМ!$B$33:$B$776,G$83)+'СЕТ СН'!$H$12+СВЦЭМ!$D$10+'СЕТ СН'!$H$6-'СЕТ СН'!$H$22</f>
        <v>1078.7133758300001</v>
      </c>
      <c r="H110" s="36">
        <f>SUMIFS(СВЦЭМ!$C$33:$C$776,СВЦЭМ!$A$33:$A$776,$A110,СВЦЭМ!$B$33:$B$776,H$83)+'СЕТ СН'!$H$12+СВЦЭМ!$D$10+'СЕТ СН'!$H$6-'СЕТ СН'!$H$22</f>
        <v>1104.11009119</v>
      </c>
      <c r="I110" s="36">
        <f>SUMIFS(СВЦЭМ!$C$33:$C$776,СВЦЭМ!$A$33:$A$776,$A110,СВЦЭМ!$B$33:$B$776,I$83)+'СЕТ СН'!$H$12+СВЦЭМ!$D$10+'СЕТ СН'!$H$6-'СЕТ СН'!$H$22</f>
        <v>1087.95351069</v>
      </c>
      <c r="J110" s="36">
        <f>SUMIFS(СВЦЭМ!$C$33:$C$776,СВЦЭМ!$A$33:$A$776,$A110,СВЦЭМ!$B$33:$B$776,J$83)+'СЕТ СН'!$H$12+СВЦЭМ!$D$10+'СЕТ СН'!$H$6-'СЕТ СН'!$H$22</f>
        <v>1092.1652016100002</v>
      </c>
      <c r="K110" s="36">
        <f>SUMIFS(СВЦЭМ!$C$33:$C$776,СВЦЭМ!$A$33:$A$776,$A110,СВЦЭМ!$B$33:$B$776,K$83)+'СЕТ СН'!$H$12+СВЦЭМ!$D$10+'СЕТ СН'!$H$6-'СЕТ СН'!$H$22</f>
        <v>1058.6324337800002</v>
      </c>
      <c r="L110" s="36">
        <f>SUMIFS(СВЦЭМ!$C$33:$C$776,СВЦЭМ!$A$33:$A$776,$A110,СВЦЭМ!$B$33:$B$776,L$83)+'СЕТ СН'!$H$12+СВЦЭМ!$D$10+'СЕТ СН'!$H$6-'СЕТ СН'!$H$22</f>
        <v>1066.83852987</v>
      </c>
      <c r="M110" s="36">
        <f>SUMIFS(СВЦЭМ!$C$33:$C$776,СВЦЭМ!$A$33:$A$776,$A110,СВЦЭМ!$B$33:$B$776,M$83)+'СЕТ СН'!$H$12+СВЦЭМ!$D$10+'СЕТ СН'!$H$6-'СЕТ СН'!$H$22</f>
        <v>1061.7251875500001</v>
      </c>
      <c r="N110" s="36">
        <f>SUMIFS(СВЦЭМ!$C$33:$C$776,СВЦЭМ!$A$33:$A$776,$A110,СВЦЭМ!$B$33:$B$776,N$83)+'СЕТ СН'!$H$12+СВЦЭМ!$D$10+'СЕТ СН'!$H$6-'СЕТ СН'!$H$22</f>
        <v>1051.5131619700001</v>
      </c>
      <c r="O110" s="36">
        <f>SUMIFS(СВЦЭМ!$C$33:$C$776,СВЦЭМ!$A$33:$A$776,$A110,СВЦЭМ!$B$33:$B$776,O$83)+'СЕТ СН'!$H$12+СВЦЭМ!$D$10+'СЕТ СН'!$H$6-'СЕТ СН'!$H$22</f>
        <v>1054.1446955900001</v>
      </c>
      <c r="P110" s="36">
        <f>SUMIFS(СВЦЭМ!$C$33:$C$776,СВЦЭМ!$A$33:$A$776,$A110,СВЦЭМ!$B$33:$B$776,P$83)+'СЕТ СН'!$H$12+СВЦЭМ!$D$10+'СЕТ СН'!$H$6-'СЕТ СН'!$H$22</f>
        <v>1056.6783760799999</v>
      </c>
      <c r="Q110" s="36">
        <f>SUMIFS(СВЦЭМ!$C$33:$C$776,СВЦЭМ!$A$33:$A$776,$A110,СВЦЭМ!$B$33:$B$776,Q$83)+'СЕТ СН'!$H$12+СВЦЭМ!$D$10+'СЕТ СН'!$H$6-'СЕТ СН'!$H$22</f>
        <v>1050.4206479600002</v>
      </c>
      <c r="R110" s="36">
        <f>SUMIFS(СВЦЭМ!$C$33:$C$776,СВЦЭМ!$A$33:$A$776,$A110,СВЦЭМ!$B$33:$B$776,R$83)+'СЕТ СН'!$H$12+СВЦЭМ!$D$10+'СЕТ СН'!$H$6-'СЕТ СН'!$H$22</f>
        <v>1016.1014837600001</v>
      </c>
      <c r="S110" s="36">
        <f>SUMIFS(СВЦЭМ!$C$33:$C$776,СВЦЭМ!$A$33:$A$776,$A110,СВЦЭМ!$B$33:$B$776,S$83)+'СЕТ СН'!$H$12+СВЦЭМ!$D$10+'СЕТ СН'!$H$6-'СЕТ СН'!$H$22</f>
        <v>1001.7536912700001</v>
      </c>
      <c r="T110" s="36">
        <f>SUMIFS(СВЦЭМ!$C$33:$C$776,СВЦЭМ!$A$33:$A$776,$A110,СВЦЭМ!$B$33:$B$776,T$83)+'СЕТ СН'!$H$12+СВЦЭМ!$D$10+'СЕТ СН'!$H$6-'СЕТ СН'!$H$22</f>
        <v>991.06451954000011</v>
      </c>
      <c r="U110" s="36">
        <f>SUMIFS(СВЦЭМ!$C$33:$C$776,СВЦЭМ!$A$33:$A$776,$A110,СВЦЭМ!$B$33:$B$776,U$83)+'СЕТ СН'!$H$12+СВЦЭМ!$D$10+'СЕТ СН'!$H$6-'СЕТ СН'!$H$22</f>
        <v>980.9191218200001</v>
      </c>
      <c r="V110" s="36">
        <f>SUMIFS(СВЦЭМ!$C$33:$C$776,СВЦЭМ!$A$33:$A$776,$A110,СВЦЭМ!$B$33:$B$776,V$83)+'СЕТ СН'!$H$12+СВЦЭМ!$D$10+'СЕТ СН'!$H$6-'СЕТ СН'!$H$22</f>
        <v>980.43179428000008</v>
      </c>
      <c r="W110" s="36">
        <f>SUMIFS(СВЦЭМ!$C$33:$C$776,СВЦЭМ!$A$33:$A$776,$A110,СВЦЭМ!$B$33:$B$776,W$83)+'СЕТ СН'!$H$12+СВЦЭМ!$D$10+'СЕТ СН'!$H$6-'СЕТ СН'!$H$22</f>
        <v>987.72255811000002</v>
      </c>
      <c r="X110" s="36">
        <f>SUMIFS(СВЦЭМ!$C$33:$C$776,СВЦЭМ!$A$33:$A$776,$A110,СВЦЭМ!$B$33:$B$776,X$83)+'СЕТ СН'!$H$12+СВЦЭМ!$D$10+'СЕТ СН'!$H$6-'СЕТ СН'!$H$22</f>
        <v>980.11205826000003</v>
      </c>
      <c r="Y110" s="36">
        <f>SUMIFS(СВЦЭМ!$C$33:$C$776,СВЦЭМ!$A$33:$A$776,$A110,СВЦЭМ!$B$33:$B$776,Y$83)+'СЕТ СН'!$H$12+СВЦЭМ!$D$10+'СЕТ СН'!$H$6-'СЕТ СН'!$H$22</f>
        <v>1030.3645311300002</v>
      </c>
    </row>
    <row r="111" spans="1:25" ht="15.75" x14ac:dyDescent="0.2">
      <c r="A111" s="35">
        <f t="shared" si="2"/>
        <v>43674</v>
      </c>
      <c r="B111" s="36">
        <f>SUMIFS(СВЦЭМ!$C$33:$C$776,СВЦЭМ!$A$33:$A$776,$A111,СВЦЭМ!$B$33:$B$776,B$83)+'СЕТ СН'!$H$12+СВЦЭМ!$D$10+'СЕТ СН'!$H$6-'СЕТ СН'!$H$22</f>
        <v>1011.6417763100001</v>
      </c>
      <c r="C111" s="36">
        <f>SUMIFS(СВЦЭМ!$C$33:$C$776,СВЦЭМ!$A$33:$A$776,$A111,СВЦЭМ!$B$33:$B$776,C$83)+'СЕТ СН'!$H$12+СВЦЭМ!$D$10+'СЕТ СН'!$H$6-'СЕТ СН'!$H$22</f>
        <v>1048.18026695</v>
      </c>
      <c r="D111" s="36">
        <f>SUMIFS(СВЦЭМ!$C$33:$C$776,СВЦЭМ!$A$33:$A$776,$A111,СВЦЭМ!$B$33:$B$776,D$83)+'СЕТ СН'!$H$12+СВЦЭМ!$D$10+'СЕТ СН'!$H$6-'СЕТ СН'!$H$22</f>
        <v>1064.62097051</v>
      </c>
      <c r="E111" s="36">
        <f>SUMIFS(СВЦЭМ!$C$33:$C$776,СВЦЭМ!$A$33:$A$776,$A111,СВЦЭМ!$B$33:$B$776,E$83)+'СЕТ СН'!$H$12+СВЦЭМ!$D$10+'СЕТ СН'!$H$6-'СЕТ СН'!$H$22</f>
        <v>1073.4266192499999</v>
      </c>
      <c r="F111" s="36">
        <f>SUMIFS(СВЦЭМ!$C$33:$C$776,СВЦЭМ!$A$33:$A$776,$A111,СВЦЭМ!$B$33:$B$776,F$83)+'СЕТ СН'!$H$12+СВЦЭМ!$D$10+'СЕТ СН'!$H$6-'СЕТ СН'!$H$22</f>
        <v>1083.46358427</v>
      </c>
      <c r="G111" s="36">
        <f>SUMIFS(СВЦЭМ!$C$33:$C$776,СВЦЭМ!$A$33:$A$776,$A111,СВЦЭМ!$B$33:$B$776,G$83)+'СЕТ СН'!$H$12+СВЦЭМ!$D$10+'СЕТ СН'!$H$6-'СЕТ СН'!$H$22</f>
        <v>1074.1791259500001</v>
      </c>
      <c r="H111" s="36">
        <f>SUMIFS(СВЦЭМ!$C$33:$C$776,СВЦЭМ!$A$33:$A$776,$A111,СВЦЭМ!$B$33:$B$776,H$83)+'СЕТ СН'!$H$12+СВЦЭМ!$D$10+'СЕТ СН'!$H$6-'СЕТ СН'!$H$22</f>
        <v>1066.2831439900001</v>
      </c>
      <c r="I111" s="36">
        <f>SUMIFS(СВЦЭМ!$C$33:$C$776,СВЦЭМ!$A$33:$A$776,$A111,СВЦЭМ!$B$33:$B$776,I$83)+'СЕТ СН'!$H$12+СВЦЭМ!$D$10+'СЕТ СН'!$H$6-'СЕТ СН'!$H$22</f>
        <v>1056.58779499</v>
      </c>
      <c r="J111" s="36">
        <f>SUMIFS(СВЦЭМ!$C$33:$C$776,СВЦЭМ!$A$33:$A$776,$A111,СВЦЭМ!$B$33:$B$776,J$83)+'СЕТ СН'!$H$12+СВЦЭМ!$D$10+'СЕТ СН'!$H$6-'СЕТ СН'!$H$22</f>
        <v>1067.2232239300001</v>
      </c>
      <c r="K111" s="36">
        <f>SUMIFS(СВЦЭМ!$C$33:$C$776,СВЦЭМ!$A$33:$A$776,$A111,СВЦЭМ!$B$33:$B$776,K$83)+'СЕТ СН'!$H$12+СВЦЭМ!$D$10+'СЕТ СН'!$H$6-'СЕТ СН'!$H$22</f>
        <v>1050.32652517</v>
      </c>
      <c r="L111" s="36">
        <f>SUMIFS(СВЦЭМ!$C$33:$C$776,СВЦЭМ!$A$33:$A$776,$A111,СВЦЭМ!$B$33:$B$776,L$83)+'СЕТ СН'!$H$12+СВЦЭМ!$D$10+'СЕТ СН'!$H$6-'СЕТ СН'!$H$22</f>
        <v>1074.2626155800001</v>
      </c>
      <c r="M111" s="36">
        <f>SUMIFS(СВЦЭМ!$C$33:$C$776,СВЦЭМ!$A$33:$A$776,$A111,СВЦЭМ!$B$33:$B$776,M$83)+'СЕТ СН'!$H$12+СВЦЭМ!$D$10+'СЕТ СН'!$H$6-'СЕТ СН'!$H$22</f>
        <v>1074.1834746500001</v>
      </c>
      <c r="N111" s="36">
        <f>SUMIFS(СВЦЭМ!$C$33:$C$776,СВЦЭМ!$A$33:$A$776,$A111,СВЦЭМ!$B$33:$B$776,N$83)+'СЕТ СН'!$H$12+СВЦЭМ!$D$10+'СЕТ СН'!$H$6-'СЕТ СН'!$H$22</f>
        <v>1072.4772523500001</v>
      </c>
      <c r="O111" s="36">
        <f>SUMIFS(СВЦЭМ!$C$33:$C$776,СВЦЭМ!$A$33:$A$776,$A111,СВЦЭМ!$B$33:$B$776,O$83)+'СЕТ СН'!$H$12+СВЦЭМ!$D$10+'СЕТ СН'!$H$6-'СЕТ СН'!$H$22</f>
        <v>1071.38082884</v>
      </c>
      <c r="P111" s="36">
        <f>SUMIFS(СВЦЭМ!$C$33:$C$776,СВЦЭМ!$A$33:$A$776,$A111,СВЦЭМ!$B$33:$B$776,P$83)+'СЕТ СН'!$H$12+СВЦЭМ!$D$10+'СЕТ СН'!$H$6-'СЕТ СН'!$H$22</f>
        <v>1069.8073481500001</v>
      </c>
      <c r="Q111" s="36">
        <f>SUMIFS(СВЦЭМ!$C$33:$C$776,СВЦЭМ!$A$33:$A$776,$A111,СВЦЭМ!$B$33:$B$776,Q$83)+'СЕТ СН'!$H$12+СВЦЭМ!$D$10+'СЕТ СН'!$H$6-'СЕТ СН'!$H$22</f>
        <v>1065.0894846599999</v>
      </c>
      <c r="R111" s="36">
        <f>SUMIFS(СВЦЭМ!$C$33:$C$776,СВЦЭМ!$A$33:$A$776,$A111,СВЦЭМ!$B$33:$B$776,R$83)+'СЕТ СН'!$H$12+СВЦЭМ!$D$10+'СЕТ СН'!$H$6-'СЕТ СН'!$H$22</f>
        <v>1024.02280911</v>
      </c>
      <c r="S111" s="36">
        <f>SUMIFS(СВЦЭМ!$C$33:$C$776,СВЦЭМ!$A$33:$A$776,$A111,СВЦЭМ!$B$33:$B$776,S$83)+'СЕТ СН'!$H$12+СВЦЭМ!$D$10+'СЕТ СН'!$H$6-'СЕТ СН'!$H$22</f>
        <v>1008.1672276900001</v>
      </c>
      <c r="T111" s="36">
        <f>SUMIFS(СВЦЭМ!$C$33:$C$776,СВЦЭМ!$A$33:$A$776,$A111,СВЦЭМ!$B$33:$B$776,T$83)+'СЕТ СН'!$H$12+СВЦЭМ!$D$10+'СЕТ СН'!$H$6-'СЕТ СН'!$H$22</f>
        <v>1005.5810978200001</v>
      </c>
      <c r="U111" s="36">
        <f>SUMIFS(СВЦЭМ!$C$33:$C$776,СВЦЭМ!$A$33:$A$776,$A111,СВЦЭМ!$B$33:$B$776,U$83)+'СЕТ СН'!$H$12+СВЦЭМ!$D$10+'СЕТ СН'!$H$6-'СЕТ СН'!$H$22</f>
        <v>996.3762667100001</v>
      </c>
      <c r="V111" s="36">
        <f>SUMIFS(СВЦЭМ!$C$33:$C$776,СВЦЭМ!$A$33:$A$776,$A111,СВЦЭМ!$B$33:$B$776,V$83)+'СЕТ СН'!$H$12+СВЦЭМ!$D$10+'СЕТ СН'!$H$6-'СЕТ СН'!$H$22</f>
        <v>991.00542568000003</v>
      </c>
      <c r="W111" s="36">
        <f>SUMIFS(СВЦЭМ!$C$33:$C$776,СВЦЭМ!$A$33:$A$776,$A111,СВЦЭМ!$B$33:$B$776,W$83)+'СЕТ СН'!$H$12+СВЦЭМ!$D$10+'СЕТ СН'!$H$6-'СЕТ СН'!$H$22</f>
        <v>999.21663386000012</v>
      </c>
      <c r="X111" s="36">
        <f>SUMIFS(СВЦЭМ!$C$33:$C$776,СВЦЭМ!$A$33:$A$776,$A111,СВЦЭМ!$B$33:$B$776,X$83)+'СЕТ СН'!$H$12+СВЦЭМ!$D$10+'СЕТ СН'!$H$6-'СЕТ СН'!$H$22</f>
        <v>980.38263488000007</v>
      </c>
      <c r="Y111" s="36">
        <f>SUMIFS(СВЦЭМ!$C$33:$C$776,СВЦЭМ!$A$33:$A$776,$A111,СВЦЭМ!$B$33:$B$776,Y$83)+'СЕТ СН'!$H$12+СВЦЭМ!$D$10+'СЕТ СН'!$H$6-'СЕТ СН'!$H$22</f>
        <v>1004.3175108800001</v>
      </c>
    </row>
    <row r="112" spans="1:25" ht="15.75" x14ac:dyDescent="0.2">
      <c r="A112" s="35">
        <f t="shared" si="2"/>
        <v>43675</v>
      </c>
      <c r="B112" s="36">
        <f>SUMIFS(СВЦЭМ!$C$33:$C$776,СВЦЭМ!$A$33:$A$776,$A112,СВЦЭМ!$B$33:$B$776,B$83)+'СЕТ СН'!$H$12+СВЦЭМ!$D$10+'СЕТ СН'!$H$6-'СЕТ СН'!$H$22</f>
        <v>1057.65830544</v>
      </c>
      <c r="C112" s="36">
        <f>SUMIFS(СВЦЭМ!$C$33:$C$776,СВЦЭМ!$A$33:$A$776,$A112,СВЦЭМ!$B$33:$B$776,C$83)+'СЕТ СН'!$H$12+СВЦЭМ!$D$10+'СЕТ СН'!$H$6-'СЕТ СН'!$H$22</f>
        <v>1067.2150719599999</v>
      </c>
      <c r="D112" s="36">
        <f>SUMIFS(СВЦЭМ!$C$33:$C$776,СВЦЭМ!$A$33:$A$776,$A112,СВЦЭМ!$B$33:$B$776,D$83)+'СЕТ СН'!$H$12+СВЦЭМ!$D$10+'СЕТ СН'!$H$6-'СЕТ СН'!$H$22</f>
        <v>1066.6665574399999</v>
      </c>
      <c r="E112" s="36">
        <f>SUMIFS(СВЦЭМ!$C$33:$C$776,СВЦЭМ!$A$33:$A$776,$A112,СВЦЭМ!$B$33:$B$776,E$83)+'СЕТ СН'!$H$12+СВЦЭМ!$D$10+'СЕТ СН'!$H$6-'СЕТ СН'!$H$22</f>
        <v>1073.19402683</v>
      </c>
      <c r="F112" s="36">
        <f>SUMIFS(СВЦЭМ!$C$33:$C$776,СВЦЭМ!$A$33:$A$776,$A112,СВЦЭМ!$B$33:$B$776,F$83)+'СЕТ СН'!$H$12+СВЦЭМ!$D$10+'СЕТ СН'!$H$6-'СЕТ СН'!$H$22</f>
        <v>1101.4133648500001</v>
      </c>
      <c r="G112" s="36">
        <f>SUMIFS(СВЦЭМ!$C$33:$C$776,СВЦЭМ!$A$33:$A$776,$A112,СВЦЭМ!$B$33:$B$776,G$83)+'СЕТ СН'!$H$12+СВЦЭМ!$D$10+'СЕТ СН'!$H$6-'СЕТ СН'!$H$22</f>
        <v>1082.2059458000001</v>
      </c>
      <c r="H112" s="36">
        <f>SUMIFS(СВЦЭМ!$C$33:$C$776,СВЦЭМ!$A$33:$A$776,$A112,СВЦЭМ!$B$33:$B$776,H$83)+'СЕТ СН'!$H$12+СВЦЭМ!$D$10+'СЕТ СН'!$H$6-'СЕТ СН'!$H$22</f>
        <v>1058.2269962400001</v>
      </c>
      <c r="I112" s="36">
        <f>SUMIFS(СВЦЭМ!$C$33:$C$776,СВЦЭМ!$A$33:$A$776,$A112,СВЦЭМ!$B$33:$B$776,I$83)+'СЕТ СН'!$H$12+СВЦЭМ!$D$10+'СЕТ СН'!$H$6-'СЕТ СН'!$H$22</f>
        <v>1053.1585976400002</v>
      </c>
      <c r="J112" s="36">
        <f>SUMIFS(СВЦЭМ!$C$33:$C$776,СВЦЭМ!$A$33:$A$776,$A112,СВЦЭМ!$B$33:$B$776,J$83)+'СЕТ СН'!$H$12+СВЦЭМ!$D$10+'СЕТ СН'!$H$6-'СЕТ СН'!$H$22</f>
        <v>1016.00274963</v>
      </c>
      <c r="K112" s="36">
        <f>SUMIFS(СВЦЭМ!$C$33:$C$776,СВЦЭМ!$A$33:$A$776,$A112,СВЦЭМ!$B$33:$B$776,K$83)+'СЕТ СН'!$H$12+СВЦЭМ!$D$10+'СЕТ СН'!$H$6-'СЕТ СН'!$H$22</f>
        <v>1013.00085977</v>
      </c>
      <c r="L112" s="36">
        <f>SUMIFS(СВЦЭМ!$C$33:$C$776,СВЦЭМ!$A$33:$A$776,$A112,СВЦЭМ!$B$33:$B$776,L$83)+'СЕТ СН'!$H$12+СВЦЭМ!$D$10+'СЕТ СН'!$H$6-'СЕТ СН'!$H$22</f>
        <v>1015.60466049</v>
      </c>
      <c r="M112" s="36">
        <f>SUMIFS(СВЦЭМ!$C$33:$C$776,СВЦЭМ!$A$33:$A$776,$A112,СВЦЭМ!$B$33:$B$776,M$83)+'СЕТ СН'!$H$12+СВЦЭМ!$D$10+'СЕТ СН'!$H$6-'СЕТ СН'!$H$22</f>
        <v>1016.73799508</v>
      </c>
      <c r="N112" s="36">
        <f>SUMIFS(СВЦЭМ!$C$33:$C$776,СВЦЭМ!$A$33:$A$776,$A112,СВЦЭМ!$B$33:$B$776,N$83)+'СЕТ СН'!$H$12+СВЦЭМ!$D$10+'СЕТ СН'!$H$6-'СЕТ СН'!$H$22</f>
        <v>1009.6703561400001</v>
      </c>
      <c r="O112" s="36">
        <f>SUMIFS(СВЦЭМ!$C$33:$C$776,СВЦЭМ!$A$33:$A$776,$A112,СВЦЭМ!$B$33:$B$776,O$83)+'СЕТ СН'!$H$12+СВЦЭМ!$D$10+'СЕТ СН'!$H$6-'СЕТ СН'!$H$22</f>
        <v>1017.4686945300001</v>
      </c>
      <c r="P112" s="36">
        <f>SUMIFS(СВЦЭМ!$C$33:$C$776,СВЦЭМ!$A$33:$A$776,$A112,СВЦЭМ!$B$33:$B$776,P$83)+'СЕТ СН'!$H$12+СВЦЭМ!$D$10+'СЕТ СН'!$H$6-'СЕТ СН'!$H$22</f>
        <v>1016.3142640900001</v>
      </c>
      <c r="Q112" s="36">
        <f>SUMIFS(СВЦЭМ!$C$33:$C$776,СВЦЭМ!$A$33:$A$776,$A112,СВЦЭМ!$B$33:$B$776,Q$83)+'СЕТ СН'!$H$12+СВЦЭМ!$D$10+'СЕТ СН'!$H$6-'СЕТ СН'!$H$22</f>
        <v>1013.4521536100001</v>
      </c>
      <c r="R112" s="36">
        <f>SUMIFS(СВЦЭМ!$C$33:$C$776,СВЦЭМ!$A$33:$A$776,$A112,СВЦЭМ!$B$33:$B$776,R$83)+'СЕТ СН'!$H$12+СВЦЭМ!$D$10+'СЕТ СН'!$H$6-'СЕТ СН'!$H$22</f>
        <v>969.32826935000003</v>
      </c>
      <c r="S112" s="36">
        <f>SUMIFS(СВЦЭМ!$C$33:$C$776,СВЦЭМ!$A$33:$A$776,$A112,СВЦЭМ!$B$33:$B$776,S$83)+'СЕТ СН'!$H$12+СВЦЭМ!$D$10+'СЕТ СН'!$H$6-'СЕТ СН'!$H$22</f>
        <v>947.31011469000009</v>
      </c>
      <c r="T112" s="36">
        <f>SUMIFS(СВЦЭМ!$C$33:$C$776,СВЦЭМ!$A$33:$A$776,$A112,СВЦЭМ!$B$33:$B$776,T$83)+'СЕТ СН'!$H$12+СВЦЭМ!$D$10+'СЕТ СН'!$H$6-'СЕТ СН'!$H$22</f>
        <v>951.41729637000014</v>
      </c>
      <c r="U112" s="36">
        <f>SUMIFS(СВЦЭМ!$C$33:$C$776,СВЦЭМ!$A$33:$A$776,$A112,СВЦЭМ!$B$33:$B$776,U$83)+'СЕТ СН'!$H$12+СВЦЭМ!$D$10+'СЕТ СН'!$H$6-'СЕТ СН'!$H$22</f>
        <v>952.9878745100001</v>
      </c>
      <c r="V112" s="36">
        <f>SUMIFS(СВЦЭМ!$C$33:$C$776,СВЦЭМ!$A$33:$A$776,$A112,СВЦЭМ!$B$33:$B$776,V$83)+'СЕТ СН'!$H$12+СВЦЭМ!$D$10+'СЕТ СН'!$H$6-'СЕТ СН'!$H$22</f>
        <v>959.95150587000001</v>
      </c>
      <c r="W112" s="36">
        <f>SUMIFS(СВЦЭМ!$C$33:$C$776,СВЦЭМ!$A$33:$A$776,$A112,СВЦЭМ!$B$33:$B$776,W$83)+'СЕТ СН'!$H$12+СВЦЭМ!$D$10+'СЕТ СН'!$H$6-'СЕТ СН'!$H$22</f>
        <v>955.10937075000004</v>
      </c>
      <c r="X112" s="36">
        <f>SUMIFS(СВЦЭМ!$C$33:$C$776,СВЦЭМ!$A$33:$A$776,$A112,СВЦЭМ!$B$33:$B$776,X$83)+'СЕТ СН'!$H$12+СВЦЭМ!$D$10+'СЕТ СН'!$H$6-'СЕТ СН'!$H$22</f>
        <v>945.66639706000012</v>
      </c>
      <c r="Y112" s="36">
        <f>SUMIFS(СВЦЭМ!$C$33:$C$776,СВЦЭМ!$A$33:$A$776,$A112,СВЦЭМ!$B$33:$B$776,Y$83)+'СЕТ СН'!$H$12+СВЦЭМ!$D$10+'СЕТ СН'!$H$6-'СЕТ СН'!$H$22</f>
        <v>1022.0328707800001</v>
      </c>
    </row>
    <row r="113" spans="1:27" ht="15.75" x14ac:dyDescent="0.2">
      <c r="A113" s="35">
        <f t="shared" si="2"/>
        <v>43676</v>
      </c>
      <c r="B113" s="36">
        <f>SUMIFS(СВЦЭМ!$C$33:$C$776,СВЦЭМ!$A$33:$A$776,$A113,СВЦЭМ!$B$33:$B$776,B$83)+'СЕТ СН'!$H$12+СВЦЭМ!$D$10+'СЕТ СН'!$H$6-'СЕТ СН'!$H$22</f>
        <v>1077.44634952</v>
      </c>
      <c r="C113" s="36">
        <f>SUMIFS(СВЦЭМ!$C$33:$C$776,СВЦЭМ!$A$33:$A$776,$A113,СВЦЭМ!$B$33:$B$776,C$83)+'СЕТ СН'!$H$12+СВЦЭМ!$D$10+'СЕТ СН'!$H$6-'СЕТ СН'!$H$22</f>
        <v>1081.4637066800001</v>
      </c>
      <c r="D113" s="36">
        <f>SUMIFS(СВЦЭМ!$C$33:$C$776,СВЦЭМ!$A$33:$A$776,$A113,СВЦЭМ!$B$33:$B$776,D$83)+'СЕТ СН'!$H$12+СВЦЭМ!$D$10+'СЕТ СН'!$H$6-'СЕТ СН'!$H$22</f>
        <v>1080.9979596000001</v>
      </c>
      <c r="E113" s="36">
        <f>SUMIFS(СВЦЭМ!$C$33:$C$776,СВЦЭМ!$A$33:$A$776,$A113,СВЦЭМ!$B$33:$B$776,E$83)+'СЕТ СН'!$H$12+СВЦЭМ!$D$10+'СЕТ СН'!$H$6-'СЕТ СН'!$H$22</f>
        <v>1104.8297293800001</v>
      </c>
      <c r="F113" s="36">
        <f>SUMIFS(СВЦЭМ!$C$33:$C$776,СВЦЭМ!$A$33:$A$776,$A113,СВЦЭМ!$B$33:$B$776,F$83)+'СЕТ СН'!$H$12+СВЦЭМ!$D$10+'СЕТ СН'!$H$6-'СЕТ СН'!$H$22</f>
        <v>1107.84809735</v>
      </c>
      <c r="G113" s="36">
        <f>SUMIFS(СВЦЭМ!$C$33:$C$776,СВЦЭМ!$A$33:$A$776,$A113,СВЦЭМ!$B$33:$B$776,G$83)+'СЕТ СН'!$H$12+СВЦЭМ!$D$10+'СЕТ СН'!$H$6-'СЕТ СН'!$H$22</f>
        <v>1100.5840192999999</v>
      </c>
      <c r="H113" s="36">
        <f>SUMIFS(СВЦЭМ!$C$33:$C$776,СВЦЭМ!$A$33:$A$776,$A113,СВЦЭМ!$B$33:$B$776,H$83)+'СЕТ СН'!$H$12+СВЦЭМ!$D$10+'СЕТ СН'!$H$6-'СЕТ СН'!$H$22</f>
        <v>1099.9041981800001</v>
      </c>
      <c r="I113" s="36">
        <f>SUMIFS(СВЦЭМ!$C$33:$C$776,СВЦЭМ!$A$33:$A$776,$A113,СВЦЭМ!$B$33:$B$776,I$83)+'СЕТ СН'!$H$12+СВЦЭМ!$D$10+'СЕТ СН'!$H$6-'СЕТ СН'!$H$22</f>
        <v>1040.9417405500001</v>
      </c>
      <c r="J113" s="36">
        <f>SUMIFS(СВЦЭМ!$C$33:$C$776,СВЦЭМ!$A$33:$A$776,$A113,СВЦЭМ!$B$33:$B$776,J$83)+'СЕТ СН'!$H$12+СВЦЭМ!$D$10+'СЕТ СН'!$H$6-'СЕТ СН'!$H$22</f>
        <v>1011.3786207000001</v>
      </c>
      <c r="K113" s="36">
        <f>SUMIFS(СВЦЭМ!$C$33:$C$776,СВЦЭМ!$A$33:$A$776,$A113,СВЦЭМ!$B$33:$B$776,K$83)+'СЕТ СН'!$H$12+СВЦЭМ!$D$10+'СЕТ СН'!$H$6-'СЕТ СН'!$H$22</f>
        <v>1037.1918752300001</v>
      </c>
      <c r="L113" s="36">
        <f>SUMIFS(СВЦЭМ!$C$33:$C$776,СВЦЭМ!$A$33:$A$776,$A113,СВЦЭМ!$B$33:$B$776,L$83)+'СЕТ СН'!$H$12+СВЦЭМ!$D$10+'СЕТ СН'!$H$6-'СЕТ СН'!$H$22</f>
        <v>1044.5906515500001</v>
      </c>
      <c r="M113" s="36">
        <f>SUMIFS(СВЦЭМ!$C$33:$C$776,СВЦЭМ!$A$33:$A$776,$A113,СВЦЭМ!$B$33:$B$776,M$83)+'СЕТ СН'!$H$12+СВЦЭМ!$D$10+'СЕТ СН'!$H$6-'СЕТ СН'!$H$22</f>
        <v>1042.5808005399999</v>
      </c>
      <c r="N113" s="36">
        <f>SUMIFS(СВЦЭМ!$C$33:$C$776,СВЦЭМ!$A$33:$A$776,$A113,СВЦЭМ!$B$33:$B$776,N$83)+'СЕТ СН'!$H$12+СВЦЭМ!$D$10+'СЕТ СН'!$H$6-'СЕТ СН'!$H$22</f>
        <v>1041.8068274900002</v>
      </c>
      <c r="O113" s="36">
        <f>SUMIFS(СВЦЭМ!$C$33:$C$776,СВЦЭМ!$A$33:$A$776,$A113,СВЦЭМ!$B$33:$B$776,O$83)+'СЕТ СН'!$H$12+СВЦЭМ!$D$10+'СЕТ СН'!$H$6-'СЕТ СН'!$H$22</f>
        <v>1043.9582245800002</v>
      </c>
      <c r="P113" s="36">
        <f>SUMIFS(СВЦЭМ!$C$33:$C$776,СВЦЭМ!$A$33:$A$776,$A113,СВЦЭМ!$B$33:$B$776,P$83)+'СЕТ СН'!$H$12+СВЦЭМ!$D$10+'СЕТ СН'!$H$6-'СЕТ СН'!$H$22</f>
        <v>1057.3353022599999</v>
      </c>
      <c r="Q113" s="36">
        <f>SUMIFS(СВЦЭМ!$C$33:$C$776,СВЦЭМ!$A$33:$A$776,$A113,СВЦЭМ!$B$33:$B$776,Q$83)+'СЕТ СН'!$H$12+СВЦЭМ!$D$10+'СЕТ СН'!$H$6-'СЕТ СН'!$H$22</f>
        <v>1050.67718777</v>
      </c>
      <c r="R113" s="36">
        <f>SUMIFS(СВЦЭМ!$C$33:$C$776,СВЦЭМ!$A$33:$A$776,$A113,СВЦЭМ!$B$33:$B$776,R$83)+'СЕТ СН'!$H$12+СВЦЭМ!$D$10+'СЕТ СН'!$H$6-'СЕТ СН'!$H$22</f>
        <v>999.0846256100001</v>
      </c>
      <c r="S113" s="36">
        <f>SUMIFS(СВЦЭМ!$C$33:$C$776,СВЦЭМ!$A$33:$A$776,$A113,СВЦЭМ!$B$33:$B$776,S$83)+'СЕТ СН'!$H$12+СВЦЭМ!$D$10+'СЕТ СН'!$H$6-'СЕТ СН'!$H$22</f>
        <v>966.19723419000002</v>
      </c>
      <c r="T113" s="36">
        <f>SUMIFS(СВЦЭМ!$C$33:$C$776,СВЦЭМ!$A$33:$A$776,$A113,СВЦЭМ!$B$33:$B$776,T$83)+'СЕТ СН'!$H$12+СВЦЭМ!$D$10+'СЕТ СН'!$H$6-'СЕТ СН'!$H$22</f>
        <v>972.7430305900001</v>
      </c>
      <c r="U113" s="36">
        <f>SUMIFS(СВЦЭМ!$C$33:$C$776,СВЦЭМ!$A$33:$A$776,$A113,СВЦЭМ!$B$33:$B$776,U$83)+'СЕТ СН'!$H$12+СВЦЭМ!$D$10+'СЕТ СН'!$H$6-'СЕТ СН'!$H$22</f>
        <v>967.04100576000008</v>
      </c>
      <c r="V113" s="36">
        <f>SUMIFS(СВЦЭМ!$C$33:$C$776,СВЦЭМ!$A$33:$A$776,$A113,СВЦЭМ!$B$33:$B$776,V$83)+'СЕТ СН'!$H$12+СВЦЭМ!$D$10+'СЕТ СН'!$H$6-'СЕТ СН'!$H$22</f>
        <v>943.03111855999998</v>
      </c>
      <c r="W113" s="36">
        <f>SUMIFS(СВЦЭМ!$C$33:$C$776,СВЦЭМ!$A$33:$A$776,$A113,СВЦЭМ!$B$33:$B$776,W$83)+'СЕТ СН'!$H$12+СВЦЭМ!$D$10+'СЕТ СН'!$H$6-'СЕТ СН'!$H$22</f>
        <v>932.14121111000009</v>
      </c>
      <c r="X113" s="36">
        <f>SUMIFS(СВЦЭМ!$C$33:$C$776,СВЦЭМ!$A$33:$A$776,$A113,СВЦЭМ!$B$33:$B$776,X$83)+'СЕТ СН'!$H$12+СВЦЭМ!$D$10+'СЕТ СН'!$H$6-'СЕТ СН'!$H$22</f>
        <v>922.76435734000006</v>
      </c>
      <c r="Y113" s="36">
        <f>SUMIFS(СВЦЭМ!$C$33:$C$776,СВЦЭМ!$A$33:$A$776,$A113,СВЦЭМ!$B$33:$B$776,Y$83)+'СЕТ СН'!$H$12+СВЦЭМ!$D$10+'СЕТ СН'!$H$6-'СЕТ СН'!$H$22</f>
        <v>988.38509455000008</v>
      </c>
      <c r="AA113" s="37"/>
    </row>
    <row r="114" spans="1:27" ht="15.75" x14ac:dyDescent="0.2">
      <c r="A114" s="35">
        <f t="shared" si="2"/>
        <v>43677</v>
      </c>
      <c r="B114" s="36">
        <f>SUMIFS(СВЦЭМ!$C$33:$C$776,СВЦЭМ!$A$33:$A$776,$A114,СВЦЭМ!$B$33:$B$776,B$83)+'СЕТ СН'!$H$12+СВЦЭМ!$D$10+'СЕТ СН'!$H$6-'СЕТ СН'!$H$22</f>
        <v>1088.1434879200001</v>
      </c>
      <c r="C114" s="36">
        <f>SUMIFS(СВЦЭМ!$C$33:$C$776,СВЦЭМ!$A$33:$A$776,$A114,СВЦЭМ!$B$33:$B$776,C$83)+'СЕТ СН'!$H$12+СВЦЭМ!$D$10+'СЕТ СН'!$H$6-'СЕТ СН'!$H$22</f>
        <v>1092.22736551</v>
      </c>
      <c r="D114" s="36">
        <f>SUMIFS(СВЦЭМ!$C$33:$C$776,СВЦЭМ!$A$33:$A$776,$A114,СВЦЭМ!$B$33:$B$776,D$83)+'СЕТ СН'!$H$12+СВЦЭМ!$D$10+'СЕТ СН'!$H$6-'СЕТ СН'!$H$22</f>
        <v>1101.05480848</v>
      </c>
      <c r="E114" s="36">
        <f>SUMIFS(СВЦЭМ!$C$33:$C$776,СВЦЭМ!$A$33:$A$776,$A114,СВЦЭМ!$B$33:$B$776,E$83)+'СЕТ СН'!$H$12+СВЦЭМ!$D$10+'СЕТ СН'!$H$6-'СЕТ СН'!$H$22</f>
        <v>1107.7413025999999</v>
      </c>
      <c r="F114" s="36">
        <f>SUMIFS(СВЦЭМ!$C$33:$C$776,СВЦЭМ!$A$33:$A$776,$A114,СВЦЭМ!$B$33:$B$776,F$83)+'СЕТ СН'!$H$12+СВЦЭМ!$D$10+'СЕТ СН'!$H$6-'СЕТ СН'!$H$22</f>
        <v>1106.1422741199999</v>
      </c>
      <c r="G114" s="36">
        <f>SUMIFS(СВЦЭМ!$C$33:$C$776,СВЦЭМ!$A$33:$A$776,$A114,СВЦЭМ!$B$33:$B$776,G$83)+'СЕТ СН'!$H$12+СВЦЭМ!$D$10+'СЕТ СН'!$H$6-'СЕТ СН'!$H$22</f>
        <v>1092.3941089700002</v>
      </c>
      <c r="H114" s="36">
        <f>SUMIFS(СВЦЭМ!$C$33:$C$776,СВЦЭМ!$A$33:$A$776,$A114,СВЦЭМ!$B$33:$B$776,H$83)+'СЕТ СН'!$H$12+СВЦЭМ!$D$10+'СЕТ СН'!$H$6-'СЕТ СН'!$H$22</f>
        <v>1082.0162425100002</v>
      </c>
      <c r="I114" s="36">
        <f>SUMIFS(СВЦЭМ!$C$33:$C$776,СВЦЭМ!$A$33:$A$776,$A114,СВЦЭМ!$B$33:$B$776,I$83)+'СЕТ СН'!$H$12+СВЦЭМ!$D$10+'СЕТ СН'!$H$6-'СЕТ СН'!$H$22</f>
        <v>1068.1363699100002</v>
      </c>
      <c r="J114" s="36">
        <f>SUMIFS(СВЦЭМ!$C$33:$C$776,СВЦЭМ!$A$33:$A$776,$A114,СВЦЭМ!$B$33:$B$776,J$83)+'СЕТ СН'!$H$12+СВЦЭМ!$D$10+'СЕТ СН'!$H$6-'СЕТ СН'!$H$22</f>
        <v>1068.54662315</v>
      </c>
      <c r="K114" s="36">
        <f>SUMIFS(СВЦЭМ!$C$33:$C$776,СВЦЭМ!$A$33:$A$776,$A114,СВЦЭМ!$B$33:$B$776,K$83)+'СЕТ СН'!$H$12+СВЦЭМ!$D$10+'СЕТ СН'!$H$6-'СЕТ СН'!$H$22</f>
        <v>1071.75403682</v>
      </c>
      <c r="L114" s="36">
        <f>SUMIFS(СВЦЭМ!$C$33:$C$776,СВЦЭМ!$A$33:$A$776,$A114,СВЦЭМ!$B$33:$B$776,L$83)+'СЕТ СН'!$H$12+СВЦЭМ!$D$10+'СЕТ СН'!$H$6-'СЕТ СН'!$H$22</f>
        <v>1068.6997564799999</v>
      </c>
      <c r="M114" s="36">
        <f>SUMIFS(СВЦЭМ!$C$33:$C$776,СВЦЭМ!$A$33:$A$776,$A114,СВЦЭМ!$B$33:$B$776,M$83)+'СЕТ СН'!$H$12+СВЦЭМ!$D$10+'СЕТ СН'!$H$6-'СЕТ СН'!$H$22</f>
        <v>1062.29810509</v>
      </c>
      <c r="N114" s="36">
        <f>SUMIFS(СВЦЭМ!$C$33:$C$776,СВЦЭМ!$A$33:$A$776,$A114,СВЦЭМ!$B$33:$B$776,N$83)+'СЕТ СН'!$H$12+СВЦЭМ!$D$10+'СЕТ СН'!$H$6-'СЕТ СН'!$H$22</f>
        <v>1058.7096694900001</v>
      </c>
      <c r="O114" s="36">
        <f>SUMIFS(СВЦЭМ!$C$33:$C$776,СВЦЭМ!$A$33:$A$776,$A114,СВЦЭМ!$B$33:$B$776,O$83)+'СЕТ СН'!$H$12+СВЦЭМ!$D$10+'СЕТ СН'!$H$6-'СЕТ СН'!$H$22</f>
        <v>1071.6945574800002</v>
      </c>
      <c r="P114" s="36">
        <f>SUMIFS(СВЦЭМ!$C$33:$C$776,СВЦЭМ!$A$33:$A$776,$A114,СВЦЭМ!$B$33:$B$776,P$83)+'СЕТ СН'!$H$12+СВЦЭМ!$D$10+'СЕТ СН'!$H$6-'СЕТ СН'!$H$22</f>
        <v>1085.9417145900002</v>
      </c>
      <c r="Q114" s="36">
        <f>SUMIFS(СВЦЭМ!$C$33:$C$776,СВЦЭМ!$A$33:$A$776,$A114,СВЦЭМ!$B$33:$B$776,Q$83)+'СЕТ СН'!$H$12+СВЦЭМ!$D$10+'СЕТ СН'!$H$6-'СЕТ СН'!$H$22</f>
        <v>1087.8219402899999</v>
      </c>
      <c r="R114" s="36">
        <f>SUMIFS(СВЦЭМ!$C$33:$C$776,СВЦЭМ!$A$33:$A$776,$A114,СВЦЭМ!$B$33:$B$776,R$83)+'СЕТ СН'!$H$12+СВЦЭМ!$D$10+'СЕТ СН'!$H$6-'СЕТ СН'!$H$22</f>
        <v>1034.0864409600001</v>
      </c>
      <c r="S114" s="36">
        <f>SUMIFS(СВЦЭМ!$C$33:$C$776,СВЦЭМ!$A$33:$A$776,$A114,СВЦЭМ!$B$33:$B$776,S$83)+'СЕТ СН'!$H$12+СВЦЭМ!$D$10+'СЕТ СН'!$H$6-'СЕТ СН'!$H$22</f>
        <v>1006.0620882200001</v>
      </c>
      <c r="T114" s="36">
        <f>SUMIFS(СВЦЭМ!$C$33:$C$776,СВЦЭМ!$A$33:$A$776,$A114,СВЦЭМ!$B$33:$B$776,T$83)+'СЕТ СН'!$H$12+СВЦЭМ!$D$10+'СЕТ СН'!$H$6-'СЕТ СН'!$H$22</f>
        <v>995.47140681000008</v>
      </c>
      <c r="U114" s="36">
        <f>SUMIFS(СВЦЭМ!$C$33:$C$776,СВЦЭМ!$A$33:$A$776,$A114,СВЦЭМ!$B$33:$B$776,U$83)+'СЕТ СН'!$H$12+СВЦЭМ!$D$10+'СЕТ СН'!$H$6-'СЕТ СН'!$H$22</f>
        <v>1060.4829436800001</v>
      </c>
      <c r="V114" s="36">
        <f>SUMIFS(СВЦЭМ!$C$33:$C$776,СВЦЭМ!$A$33:$A$776,$A114,СВЦЭМ!$B$33:$B$776,V$83)+'СЕТ СН'!$H$12+СВЦЭМ!$D$10+'СЕТ СН'!$H$6-'СЕТ СН'!$H$22</f>
        <v>987.7140024900001</v>
      </c>
      <c r="W114" s="36">
        <f>SUMIFS(СВЦЭМ!$C$33:$C$776,СВЦЭМ!$A$33:$A$776,$A114,СВЦЭМ!$B$33:$B$776,W$83)+'СЕТ СН'!$H$12+СВЦЭМ!$D$10+'СЕТ СН'!$H$6-'СЕТ СН'!$H$22</f>
        <v>987.20546089000004</v>
      </c>
      <c r="X114" s="36">
        <f>SUMIFS(СВЦЭМ!$C$33:$C$776,СВЦЭМ!$A$33:$A$776,$A114,СВЦЭМ!$B$33:$B$776,X$83)+'СЕТ СН'!$H$12+СВЦЭМ!$D$10+'СЕТ СН'!$H$6-'СЕТ СН'!$H$22</f>
        <v>972.5572795600001</v>
      </c>
      <c r="Y114" s="36">
        <f>SUMIFS(СВЦЭМ!$C$33:$C$776,СВЦЭМ!$A$33:$A$776,$A114,СВЦЭМ!$B$33:$B$776,Y$83)+'СЕТ СН'!$H$12+СВЦЭМ!$D$10+'СЕТ СН'!$H$6-'СЕТ СН'!$H$22</f>
        <v>1013.37099046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01.07.2019</v>
      </c>
      <c r="B120" s="36">
        <f>SUMIFS(СВЦЭМ!$C$33:$C$776,СВЦЭМ!$A$33:$A$776,$A120,СВЦЭМ!$B$33:$B$776,B$119)+'СЕТ СН'!$I$12+СВЦЭМ!$D$10+'СЕТ СН'!$I$6-'СЕТ СН'!$I$22</f>
        <v>1309.64765687</v>
      </c>
      <c r="C120" s="36">
        <f>SUMIFS(СВЦЭМ!$C$33:$C$776,СВЦЭМ!$A$33:$A$776,$A120,СВЦЭМ!$B$33:$B$776,C$119)+'СЕТ СН'!$I$12+СВЦЭМ!$D$10+'СЕТ СН'!$I$6-'СЕТ СН'!$I$22</f>
        <v>1408.10197677</v>
      </c>
      <c r="D120" s="36">
        <f>SUMIFS(СВЦЭМ!$C$33:$C$776,СВЦЭМ!$A$33:$A$776,$A120,СВЦЭМ!$B$33:$B$776,D$119)+'СЕТ СН'!$I$12+СВЦЭМ!$D$10+'СЕТ СН'!$I$6-'СЕТ СН'!$I$22</f>
        <v>1437.9666023499999</v>
      </c>
      <c r="E120" s="36">
        <f>SUMIFS(СВЦЭМ!$C$33:$C$776,СВЦЭМ!$A$33:$A$776,$A120,СВЦЭМ!$B$33:$B$776,E$119)+'СЕТ СН'!$I$12+СВЦЭМ!$D$10+'СЕТ СН'!$I$6-'СЕТ СН'!$I$22</f>
        <v>1464.07413165</v>
      </c>
      <c r="F120" s="36">
        <f>SUMIFS(СВЦЭМ!$C$33:$C$776,СВЦЭМ!$A$33:$A$776,$A120,СВЦЭМ!$B$33:$B$776,F$119)+'СЕТ СН'!$I$12+СВЦЭМ!$D$10+'СЕТ СН'!$I$6-'СЕТ СН'!$I$22</f>
        <v>1465.7512004300002</v>
      </c>
      <c r="G120" s="36">
        <f>SUMIFS(СВЦЭМ!$C$33:$C$776,СВЦЭМ!$A$33:$A$776,$A120,СВЦЭМ!$B$33:$B$776,G$119)+'СЕТ СН'!$I$12+СВЦЭМ!$D$10+'СЕТ СН'!$I$6-'СЕТ СН'!$I$22</f>
        <v>1449.6107188400001</v>
      </c>
      <c r="H120" s="36">
        <f>SUMIFS(СВЦЭМ!$C$33:$C$776,СВЦЭМ!$A$33:$A$776,$A120,СВЦЭМ!$B$33:$B$776,H$119)+'СЕТ СН'!$I$12+СВЦЭМ!$D$10+'СЕТ СН'!$I$6-'СЕТ СН'!$I$22</f>
        <v>1393.8198307800001</v>
      </c>
      <c r="I120" s="36">
        <f>SUMIFS(СВЦЭМ!$C$33:$C$776,СВЦЭМ!$A$33:$A$776,$A120,СВЦЭМ!$B$33:$B$776,I$119)+'СЕТ СН'!$I$12+СВЦЭМ!$D$10+'СЕТ СН'!$I$6-'СЕТ СН'!$I$22</f>
        <v>1335.2541593199999</v>
      </c>
      <c r="J120" s="36">
        <f>SUMIFS(СВЦЭМ!$C$33:$C$776,СВЦЭМ!$A$33:$A$776,$A120,СВЦЭМ!$B$33:$B$776,J$119)+'СЕТ СН'!$I$12+СВЦЭМ!$D$10+'СЕТ СН'!$I$6-'СЕТ СН'!$I$22</f>
        <v>1324.21784499</v>
      </c>
      <c r="K120" s="36">
        <f>SUMIFS(СВЦЭМ!$C$33:$C$776,СВЦЭМ!$A$33:$A$776,$A120,СВЦЭМ!$B$33:$B$776,K$119)+'СЕТ СН'!$I$12+СВЦЭМ!$D$10+'СЕТ СН'!$I$6-'СЕТ СН'!$I$22</f>
        <v>1329.1436952900001</v>
      </c>
      <c r="L120" s="36">
        <f>SUMIFS(СВЦЭМ!$C$33:$C$776,СВЦЭМ!$A$33:$A$776,$A120,СВЦЭМ!$B$33:$B$776,L$119)+'СЕТ СН'!$I$12+СВЦЭМ!$D$10+'СЕТ СН'!$I$6-'СЕТ СН'!$I$22</f>
        <v>1333.7226778100001</v>
      </c>
      <c r="M120" s="36">
        <f>SUMIFS(СВЦЭМ!$C$33:$C$776,СВЦЭМ!$A$33:$A$776,$A120,СВЦЭМ!$B$33:$B$776,M$119)+'СЕТ СН'!$I$12+СВЦЭМ!$D$10+'СЕТ СН'!$I$6-'СЕТ СН'!$I$22</f>
        <v>1322.92317656</v>
      </c>
      <c r="N120" s="36">
        <f>SUMIFS(СВЦЭМ!$C$33:$C$776,СВЦЭМ!$A$33:$A$776,$A120,СВЦЭМ!$B$33:$B$776,N$119)+'СЕТ СН'!$I$12+СВЦЭМ!$D$10+'СЕТ СН'!$I$6-'СЕТ СН'!$I$22</f>
        <v>1309.9201722400001</v>
      </c>
      <c r="O120" s="36">
        <f>SUMIFS(СВЦЭМ!$C$33:$C$776,СВЦЭМ!$A$33:$A$776,$A120,СВЦЭМ!$B$33:$B$776,O$119)+'СЕТ СН'!$I$12+СВЦЭМ!$D$10+'СЕТ СН'!$I$6-'СЕТ СН'!$I$22</f>
        <v>1308.22928473</v>
      </c>
      <c r="P120" s="36">
        <f>SUMIFS(СВЦЭМ!$C$33:$C$776,СВЦЭМ!$A$33:$A$776,$A120,СВЦЭМ!$B$33:$B$776,P$119)+'СЕТ СН'!$I$12+СВЦЭМ!$D$10+'СЕТ СН'!$I$6-'СЕТ СН'!$I$22</f>
        <v>1309.0811333900001</v>
      </c>
      <c r="Q120" s="36">
        <f>SUMIFS(СВЦЭМ!$C$33:$C$776,СВЦЭМ!$A$33:$A$776,$A120,СВЦЭМ!$B$33:$B$776,Q$119)+'СЕТ СН'!$I$12+СВЦЭМ!$D$10+'СЕТ СН'!$I$6-'СЕТ СН'!$I$22</f>
        <v>1294.8907180199999</v>
      </c>
      <c r="R120" s="36">
        <f>SUMIFS(СВЦЭМ!$C$33:$C$776,СВЦЭМ!$A$33:$A$776,$A120,СВЦЭМ!$B$33:$B$776,R$119)+'СЕТ СН'!$I$12+СВЦЭМ!$D$10+'СЕТ СН'!$I$6-'СЕТ СН'!$I$22</f>
        <v>1239.6702746000001</v>
      </c>
      <c r="S120" s="36">
        <f>SUMIFS(СВЦЭМ!$C$33:$C$776,СВЦЭМ!$A$33:$A$776,$A120,СВЦЭМ!$B$33:$B$776,S$119)+'СЕТ СН'!$I$12+СВЦЭМ!$D$10+'СЕТ СН'!$I$6-'СЕТ СН'!$I$22</f>
        <v>1233.4571941300001</v>
      </c>
      <c r="T120" s="36">
        <f>SUMIFS(СВЦЭМ!$C$33:$C$776,СВЦЭМ!$A$33:$A$776,$A120,СВЦЭМ!$B$33:$B$776,T$119)+'СЕТ СН'!$I$12+СВЦЭМ!$D$10+'СЕТ СН'!$I$6-'СЕТ СН'!$I$22</f>
        <v>1240.8579956799999</v>
      </c>
      <c r="U120" s="36">
        <f>SUMIFS(СВЦЭМ!$C$33:$C$776,СВЦЭМ!$A$33:$A$776,$A120,СВЦЭМ!$B$33:$B$776,U$119)+'СЕТ СН'!$I$12+СВЦЭМ!$D$10+'СЕТ СН'!$I$6-'СЕТ СН'!$I$22</f>
        <v>1232.70888287</v>
      </c>
      <c r="V120" s="36">
        <f>SUMIFS(СВЦЭМ!$C$33:$C$776,СВЦЭМ!$A$33:$A$776,$A120,СВЦЭМ!$B$33:$B$776,V$119)+'СЕТ СН'!$I$12+СВЦЭМ!$D$10+'СЕТ СН'!$I$6-'СЕТ СН'!$I$22</f>
        <v>1238.3716845200001</v>
      </c>
      <c r="W120" s="36">
        <f>SUMIFS(СВЦЭМ!$C$33:$C$776,СВЦЭМ!$A$33:$A$776,$A120,СВЦЭМ!$B$33:$B$776,W$119)+'СЕТ СН'!$I$12+СВЦЭМ!$D$10+'СЕТ СН'!$I$6-'СЕТ СН'!$I$22</f>
        <v>1261.5678155599999</v>
      </c>
      <c r="X120" s="36">
        <f>SUMIFS(СВЦЭМ!$C$33:$C$776,СВЦЭМ!$A$33:$A$776,$A120,СВЦЭМ!$B$33:$B$776,X$119)+'СЕТ СН'!$I$12+СВЦЭМ!$D$10+'СЕТ СН'!$I$6-'СЕТ СН'!$I$22</f>
        <v>1234.5349929399999</v>
      </c>
      <c r="Y120" s="36">
        <f>SUMIFS(СВЦЭМ!$C$33:$C$776,СВЦЭМ!$A$33:$A$776,$A120,СВЦЭМ!$B$33:$B$776,Y$119)+'СЕТ СН'!$I$12+СВЦЭМ!$D$10+'СЕТ СН'!$I$6-'СЕТ СН'!$I$22</f>
        <v>1234.2058602299999</v>
      </c>
    </row>
    <row r="121" spans="1:27" ht="15.75" x14ac:dyDescent="0.2">
      <c r="A121" s="35">
        <f>A120+1</f>
        <v>43648</v>
      </c>
      <c r="B121" s="36">
        <f>SUMIFS(СВЦЭМ!$C$33:$C$776,СВЦЭМ!$A$33:$A$776,$A121,СВЦЭМ!$B$33:$B$776,B$119)+'СЕТ СН'!$I$12+СВЦЭМ!$D$10+'СЕТ СН'!$I$6-'СЕТ СН'!$I$22</f>
        <v>1391.37481136</v>
      </c>
      <c r="C121" s="36">
        <f>SUMIFS(СВЦЭМ!$C$33:$C$776,СВЦЭМ!$A$33:$A$776,$A121,СВЦЭМ!$B$33:$B$776,C$119)+'СЕТ СН'!$I$12+СВЦЭМ!$D$10+'СЕТ СН'!$I$6-'СЕТ СН'!$I$22</f>
        <v>1504.04908576</v>
      </c>
      <c r="D121" s="36">
        <f>SUMIFS(СВЦЭМ!$C$33:$C$776,СВЦЭМ!$A$33:$A$776,$A121,СВЦЭМ!$B$33:$B$776,D$119)+'СЕТ СН'!$I$12+СВЦЭМ!$D$10+'СЕТ СН'!$I$6-'СЕТ СН'!$I$22</f>
        <v>1513.2449534900002</v>
      </c>
      <c r="E121" s="36">
        <f>SUMIFS(СВЦЭМ!$C$33:$C$776,СВЦЭМ!$A$33:$A$776,$A121,СВЦЭМ!$B$33:$B$776,E$119)+'СЕТ СН'!$I$12+СВЦЭМ!$D$10+'СЕТ СН'!$I$6-'СЕТ СН'!$I$22</f>
        <v>1548.484739</v>
      </c>
      <c r="F121" s="36">
        <f>SUMIFS(СВЦЭМ!$C$33:$C$776,СВЦЭМ!$A$33:$A$776,$A121,СВЦЭМ!$B$33:$B$776,F$119)+'СЕТ СН'!$I$12+СВЦЭМ!$D$10+'СЕТ СН'!$I$6-'СЕТ СН'!$I$22</f>
        <v>1545.62950144</v>
      </c>
      <c r="G121" s="36">
        <f>SUMIFS(СВЦЭМ!$C$33:$C$776,СВЦЭМ!$A$33:$A$776,$A121,СВЦЭМ!$B$33:$B$776,G$119)+'СЕТ СН'!$I$12+СВЦЭМ!$D$10+'СЕТ СН'!$I$6-'СЕТ СН'!$I$22</f>
        <v>1529.9894603</v>
      </c>
      <c r="H121" s="36">
        <f>SUMIFS(СВЦЭМ!$C$33:$C$776,СВЦЭМ!$A$33:$A$776,$A121,СВЦЭМ!$B$33:$B$776,H$119)+'СЕТ СН'!$I$12+СВЦЭМ!$D$10+'СЕТ СН'!$I$6-'СЕТ СН'!$I$22</f>
        <v>1477.4554322200001</v>
      </c>
      <c r="I121" s="36">
        <f>SUMIFS(СВЦЭМ!$C$33:$C$776,СВЦЭМ!$A$33:$A$776,$A121,СВЦЭМ!$B$33:$B$776,I$119)+'СЕТ СН'!$I$12+СВЦЭМ!$D$10+'СЕТ СН'!$I$6-'СЕТ СН'!$I$22</f>
        <v>1410.6744470799999</v>
      </c>
      <c r="J121" s="36">
        <f>SUMIFS(СВЦЭМ!$C$33:$C$776,СВЦЭМ!$A$33:$A$776,$A121,СВЦЭМ!$B$33:$B$776,J$119)+'СЕТ СН'!$I$12+СВЦЭМ!$D$10+'СЕТ СН'!$I$6-'СЕТ СН'!$I$22</f>
        <v>1358.8780888900001</v>
      </c>
      <c r="K121" s="36">
        <f>SUMIFS(СВЦЭМ!$C$33:$C$776,СВЦЭМ!$A$33:$A$776,$A121,СВЦЭМ!$B$33:$B$776,K$119)+'СЕТ СН'!$I$12+СВЦЭМ!$D$10+'СЕТ СН'!$I$6-'СЕТ СН'!$I$22</f>
        <v>1326.5324288100001</v>
      </c>
      <c r="L121" s="36">
        <f>SUMIFS(СВЦЭМ!$C$33:$C$776,СВЦЭМ!$A$33:$A$776,$A121,СВЦЭМ!$B$33:$B$776,L$119)+'СЕТ СН'!$I$12+СВЦЭМ!$D$10+'СЕТ СН'!$I$6-'СЕТ СН'!$I$22</f>
        <v>1312.9306694400002</v>
      </c>
      <c r="M121" s="36">
        <f>SUMIFS(СВЦЭМ!$C$33:$C$776,СВЦЭМ!$A$33:$A$776,$A121,СВЦЭМ!$B$33:$B$776,M$119)+'СЕТ СН'!$I$12+СВЦЭМ!$D$10+'СЕТ СН'!$I$6-'СЕТ СН'!$I$22</f>
        <v>1320.3539189400001</v>
      </c>
      <c r="N121" s="36">
        <f>SUMIFS(СВЦЭМ!$C$33:$C$776,СВЦЭМ!$A$33:$A$776,$A121,СВЦЭМ!$B$33:$B$776,N$119)+'СЕТ СН'!$I$12+СВЦЭМ!$D$10+'СЕТ СН'!$I$6-'СЕТ СН'!$I$22</f>
        <v>1337.32374605</v>
      </c>
      <c r="O121" s="36">
        <f>SUMIFS(СВЦЭМ!$C$33:$C$776,СВЦЭМ!$A$33:$A$776,$A121,СВЦЭМ!$B$33:$B$776,O$119)+'СЕТ СН'!$I$12+СВЦЭМ!$D$10+'СЕТ СН'!$I$6-'СЕТ СН'!$I$22</f>
        <v>1331.31747249</v>
      </c>
      <c r="P121" s="36">
        <f>SUMIFS(СВЦЭМ!$C$33:$C$776,СВЦЭМ!$A$33:$A$776,$A121,СВЦЭМ!$B$33:$B$776,P$119)+'СЕТ СН'!$I$12+СВЦЭМ!$D$10+'СЕТ СН'!$I$6-'СЕТ СН'!$I$22</f>
        <v>1333.97316462</v>
      </c>
      <c r="Q121" s="36">
        <f>SUMIFS(СВЦЭМ!$C$33:$C$776,СВЦЭМ!$A$33:$A$776,$A121,СВЦЭМ!$B$33:$B$776,Q$119)+'СЕТ СН'!$I$12+СВЦЭМ!$D$10+'СЕТ СН'!$I$6-'СЕТ СН'!$I$22</f>
        <v>1322.1354234600001</v>
      </c>
      <c r="R121" s="36">
        <f>SUMIFS(СВЦЭМ!$C$33:$C$776,СВЦЭМ!$A$33:$A$776,$A121,СВЦЭМ!$B$33:$B$776,R$119)+'СЕТ СН'!$I$12+СВЦЭМ!$D$10+'СЕТ СН'!$I$6-'СЕТ СН'!$I$22</f>
        <v>1274.0438105799999</v>
      </c>
      <c r="S121" s="36">
        <f>SUMIFS(СВЦЭМ!$C$33:$C$776,СВЦЭМ!$A$33:$A$776,$A121,СВЦЭМ!$B$33:$B$776,S$119)+'СЕТ СН'!$I$12+СВЦЭМ!$D$10+'СЕТ СН'!$I$6-'СЕТ СН'!$I$22</f>
        <v>1272.1330118999999</v>
      </c>
      <c r="T121" s="36">
        <f>SUMIFS(СВЦЭМ!$C$33:$C$776,СВЦЭМ!$A$33:$A$776,$A121,СВЦЭМ!$B$33:$B$776,T$119)+'СЕТ СН'!$I$12+СВЦЭМ!$D$10+'СЕТ СН'!$I$6-'СЕТ СН'!$I$22</f>
        <v>1266.85765339</v>
      </c>
      <c r="U121" s="36">
        <f>SUMIFS(СВЦЭМ!$C$33:$C$776,СВЦЭМ!$A$33:$A$776,$A121,СВЦЭМ!$B$33:$B$776,U$119)+'СЕТ СН'!$I$12+СВЦЭМ!$D$10+'СЕТ СН'!$I$6-'СЕТ СН'!$I$22</f>
        <v>1259.4541014500001</v>
      </c>
      <c r="V121" s="36">
        <f>SUMIFS(СВЦЭМ!$C$33:$C$776,СВЦЭМ!$A$33:$A$776,$A121,СВЦЭМ!$B$33:$B$776,V$119)+'СЕТ СН'!$I$12+СВЦЭМ!$D$10+'СЕТ СН'!$I$6-'СЕТ СН'!$I$22</f>
        <v>1259.6374007899999</v>
      </c>
      <c r="W121" s="36">
        <f>SUMIFS(СВЦЭМ!$C$33:$C$776,СВЦЭМ!$A$33:$A$776,$A121,СВЦЭМ!$B$33:$B$776,W$119)+'СЕТ СН'!$I$12+СВЦЭМ!$D$10+'СЕТ СН'!$I$6-'СЕТ СН'!$I$22</f>
        <v>1255.0970894000002</v>
      </c>
      <c r="X121" s="36">
        <f>SUMIFS(СВЦЭМ!$C$33:$C$776,СВЦЭМ!$A$33:$A$776,$A121,СВЦЭМ!$B$33:$B$776,X$119)+'СЕТ СН'!$I$12+СВЦЭМ!$D$10+'СЕТ СН'!$I$6-'СЕТ СН'!$I$22</f>
        <v>1298.26575858</v>
      </c>
      <c r="Y121" s="36">
        <f>SUMIFS(СВЦЭМ!$C$33:$C$776,СВЦЭМ!$A$33:$A$776,$A121,СВЦЭМ!$B$33:$B$776,Y$119)+'СЕТ СН'!$I$12+СВЦЭМ!$D$10+'СЕТ СН'!$I$6-'СЕТ СН'!$I$22</f>
        <v>1315.29538142</v>
      </c>
    </row>
    <row r="122" spans="1:27" ht="15.75" x14ac:dyDescent="0.2">
      <c r="A122" s="35">
        <f t="shared" ref="A122:A150" si="3">A121+1</f>
        <v>43649</v>
      </c>
      <c r="B122" s="36">
        <f>SUMIFS(СВЦЭМ!$C$33:$C$776,СВЦЭМ!$A$33:$A$776,$A122,СВЦЭМ!$B$33:$B$776,B$119)+'СЕТ СН'!$I$12+СВЦЭМ!$D$10+'СЕТ СН'!$I$6-'СЕТ СН'!$I$22</f>
        <v>1323.69798945</v>
      </c>
      <c r="C122" s="36">
        <f>SUMIFS(СВЦЭМ!$C$33:$C$776,СВЦЭМ!$A$33:$A$776,$A122,СВЦЭМ!$B$33:$B$776,C$119)+'СЕТ СН'!$I$12+СВЦЭМ!$D$10+'СЕТ СН'!$I$6-'СЕТ СН'!$I$22</f>
        <v>1425.0050659200001</v>
      </c>
      <c r="D122" s="36">
        <f>SUMIFS(СВЦЭМ!$C$33:$C$776,СВЦЭМ!$A$33:$A$776,$A122,СВЦЭМ!$B$33:$B$776,D$119)+'СЕТ СН'!$I$12+СВЦЭМ!$D$10+'СЕТ СН'!$I$6-'СЕТ СН'!$I$22</f>
        <v>1458.4597529299999</v>
      </c>
      <c r="E122" s="36">
        <f>SUMIFS(СВЦЭМ!$C$33:$C$776,СВЦЭМ!$A$33:$A$776,$A122,СВЦЭМ!$B$33:$B$776,E$119)+'СЕТ СН'!$I$12+СВЦЭМ!$D$10+'СЕТ СН'!$I$6-'СЕТ СН'!$I$22</f>
        <v>1467.16399105</v>
      </c>
      <c r="F122" s="36">
        <f>SUMIFS(СВЦЭМ!$C$33:$C$776,СВЦЭМ!$A$33:$A$776,$A122,СВЦЭМ!$B$33:$B$776,F$119)+'СЕТ СН'!$I$12+СВЦЭМ!$D$10+'СЕТ СН'!$I$6-'СЕТ СН'!$I$22</f>
        <v>1466.9023314000001</v>
      </c>
      <c r="G122" s="36">
        <f>SUMIFS(СВЦЭМ!$C$33:$C$776,СВЦЭМ!$A$33:$A$776,$A122,СВЦЭМ!$B$33:$B$776,G$119)+'СЕТ СН'!$I$12+СВЦЭМ!$D$10+'СЕТ СН'!$I$6-'СЕТ СН'!$I$22</f>
        <v>1449.1342273400001</v>
      </c>
      <c r="H122" s="36">
        <f>SUMIFS(СВЦЭМ!$C$33:$C$776,СВЦЭМ!$A$33:$A$776,$A122,СВЦЭМ!$B$33:$B$776,H$119)+'СЕТ СН'!$I$12+СВЦЭМ!$D$10+'СЕТ СН'!$I$6-'СЕТ СН'!$I$22</f>
        <v>1415.6506772400001</v>
      </c>
      <c r="I122" s="36">
        <f>SUMIFS(СВЦЭМ!$C$33:$C$776,СВЦЭМ!$A$33:$A$776,$A122,СВЦЭМ!$B$33:$B$776,I$119)+'СЕТ СН'!$I$12+СВЦЭМ!$D$10+'СЕТ СН'!$I$6-'СЕТ СН'!$I$22</f>
        <v>1388.86999117</v>
      </c>
      <c r="J122" s="36">
        <f>SUMIFS(СВЦЭМ!$C$33:$C$776,СВЦЭМ!$A$33:$A$776,$A122,СВЦЭМ!$B$33:$B$776,J$119)+'СЕТ СН'!$I$12+СВЦЭМ!$D$10+'СЕТ СН'!$I$6-'СЕТ СН'!$I$22</f>
        <v>1347.1736835300001</v>
      </c>
      <c r="K122" s="36">
        <f>SUMIFS(СВЦЭМ!$C$33:$C$776,СВЦЭМ!$A$33:$A$776,$A122,СВЦЭМ!$B$33:$B$776,K$119)+'СЕТ СН'!$I$12+СВЦЭМ!$D$10+'СЕТ СН'!$I$6-'СЕТ СН'!$I$22</f>
        <v>1338.01226376</v>
      </c>
      <c r="L122" s="36">
        <f>SUMIFS(СВЦЭМ!$C$33:$C$776,СВЦЭМ!$A$33:$A$776,$A122,СВЦЭМ!$B$33:$B$776,L$119)+'СЕТ СН'!$I$12+СВЦЭМ!$D$10+'СЕТ СН'!$I$6-'СЕТ СН'!$I$22</f>
        <v>1343.2506660700001</v>
      </c>
      <c r="M122" s="36">
        <f>SUMIFS(СВЦЭМ!$C$33:$C$776,СВЦЭМ!$A$33:$A$776,$A122,СВЦЭМ!$B$33:$B$776,M$119)+'СЕТ СН'!$I$12+СВЦЭМ!$D$10+'СЕТ СН'!$I$6-'СЕТ СН'!$I$22</f>
        <v>1336.3537776600001</v>
      </c>
      <c r="N122" s="36">
        <f>SUMIFS(СВЦЭМ!$C$33:$C$776,СВЦЭМ!$A$33:$A$776,$A122,СВЦЭМ!$B$33:$B$776,N$119)+'СЕТ СН'!$I$12+СВЦЭМ!$D$10+'СЕТ СН'!$I$6-'СЕТ СН'!$I$22</f>
        <v>1331.9864883</v>
      </c>
      <c r="O122" s="36">
        <f>SUMIFS(СВЦЭМ!$C$33:$C$776,СВЦЭМ!$A$33:$A$776,$A122,СВЦЭМ!$B$33:$B$776,O$119)+'СЕТ СН'!$I$12+СВЦЭМ!$D$10+'СЕТ СН'!$I$6-'СЕТ СН'!$I$22</f>
        <v>1340.59653807</v>
      </c>
      <c r="P122" s="36">
        <f>SUMIFS(СВЦЭМ!$C$33:$C$776,СВЦЭМ!$A$33:$A$776,$A122,СВЦЭМ!$B$33:$B$776,P$119)+'СЕТ СН'!$I$12+СВЦЭМ!$D$10+'СЕТ СН'!$I$6-'СЕТ СН'!$I$22</f>
        <v>1358.4774972700002</v>
      </c>
      <c r="Q122" s="36">
        <f>SUMIFS(СВЦЭМ!$C$33:$C$776,СВЦЭМ!$A$33:$A$776,$A122,СВЦЭМ!$B$33:$B$776,Q$119)+'СЕТ СН'!$I$12+СВЦЭМ!$D$10+'СЕТ СН'!$I$6-'СЕТ СН'!$I$22</f>
        <v>1351.25485764</v>
      </c>
      <c r="R122" s="36">
        <f>SUMIFS(СВЦЭМ!$C$33:$C$776,СВЦЭМ!$A$33:$A$776,$A122,СВЦЭМ!$B$33:$B$776,R$119)+'СЕТ СН'!$I$12+СВЦЭМ!$D$10+'СЕТ СН'!$I$6-'СЕТ СН'!$I$22</f>
        <v>1300.3726296099999</v>
      </c>
      <c r="S122" s="36">
        <f>SUMIFS(СВЦЭМ!$C$33:$C$776,СВЦЭМ!$A$33:$A$776,$A122,СВЦЭМ!$B$33:$B$776,S$119)+'СЕТ СН'!$I$12+СВЦЭМ!$D$10+'СЕТ СН'!$I$6-'СЕТ СН'!$I$22</f>
        <v>1304.8636289000001</v>
      </c>
      <c r="T122" s="36">
        <f>SUMIFS(СВЦЭМ!$C$33:$C$776,СВЦЭМ!$A$33:$A$776,$A122,СВЦЭМ!$B$33:$B$776,T$119)+'СЕТ СН'!$I$12+СВЦЭМ!$D$10+'СЕТ СН'!$I$6-'СЕТ СН'!$I$22</f>
        <v>1296.3349450200001</v>
      </c>
      <c r="U122" s="36">
        <f>SUMIFS(СВЦЭМ!$C$33:$C$776,СВЦЭМ!$A$33:$A$776,$A122,СВЦЭМ!$B$33:$B$776,U$119)+'СЕТ СН'!$I$12+СВЦЭМ!$D$10+'СЕТ СН'!$I$6-'СЕТ СН'!$I$22</f>
        <v>1274.66423805</v>
      </c>
      <c r="V122" s="36">
        <f>SUMIFS(СВЦЭМ!$C$33:$C$776,СВЦЭМ!$A$33:$A$776,$A122,СВЦЭМ!$B$33:$B$776,V$119)+'СЕТ СН'!$I$12+СВЦЭМ!$D$10+'СЕТ СН'!$I$6-'СЕТ СН'!$I$22</f>
        <v>1266.4227299200002</v>
      </c>
      <c r="W122" s="36">
        <f>SUMIFS(СВЦЭМ!$C$33:$C$776,СВЦЭМ!$A$33:$A$776,$A122,СВЦЭМ!$B$33:$B$776,W$119)+'СЕТ СН'!$I$12+СВЦЭМ!$D$10+'СЕТ СН'!$I$6-'СЕТ СН'!$I$22</f>
        <v>1259.8511723800002</v>
      </c>
      <c r="X122" s="36">
        <f>SUMIFS(СВЦЭМ!$C$33:$C$776,СВЦЭМ!$A$33:$A$776,$A122,СВЦЭМ!$B$33:$B$776,X$119)+'СЕТ СН'!$I$12+СВЦЭМ!$D$10+'СЕТ СН'!$I$6-'СЕТ СН'!$I$22</f>
        <v>1274.88102658</v>
      </c>
      <c r="Y122" s="36">
        <f>SUMIFS(СВЦЭМ!$C$33:$C$776,СВЦЭМ!$A$33:$A$776,$A122,СВЦЭМ!$B$33:$B$776,Y$119)+'СЕТ СН'!$I$12+СВЦЭМ!$D$10+'СЕТ СН'!$I$6-'СЕТ СН'!$I$22</f>
        <v>1311.9111490099999</v>
      </c>
    </row>
    <row r="123" spans="1:27" ht="15.75" x14ac:dyDescent="0.2">
      <c r="A123" s="35">
        <f t="shared" si="3"/>
        <v>43650</v>
      </c>
      <c r="B123" s="36">
        <f>SUMIFS(СВЦЭМ!$C$33:$C$776,СВЦЭМ!$A$33:$A$776,$A123,СВЦЭМ!$B$33:$B$776,B$119)+'СЕТ СН'!$I$12+СВЦЭМ!$D$10+'СЕТ СН'!$I$6-'СЕТ СН'!$I$22</f>
        <v>1375.30816998</v>
      </c>
      <c r="C123" s="36">
        <f>SUMIFS(СВЦЭМ!$C$33:$C$776,СВЦЭМ!$A$33:$A$776,$A123,СВЦЭМ!$B$33:$B$776,C$119)+'СЕТ СН'!$I$12+СВЦЭМ!$D$10+'СЕТ СН'!$I$6-'СЕТ СН'!$I$22</f>
        <v>1489.1786889099999</v>
      </c>
      <c r="D123" s="36">
        <f>SUMIFS(СВЦЭМ!$C$33:$C$776,СВЦЭМ!$A$33:$A$776,$A123,СВЦЭМ!$B$33:$B$776,D$119)+'СЕТ СН'!$I$12+СВЦЭМ!$D$10+'СЕТ СН'!$I$6-'СЕТ СН'!$I$22</f>
        <v>1518.14279128</v>
      </c>
      <c r="E123" s="36">
        <f>SUMIFS(СВЦЭМ!$C$33:$C$776,СВЦЭМ!$A$33:$A$776,$A123,СВЦЭМ!$B$33:$B$776,E$119)+'СЕТ СН'!$I$12+СВЦЭМ!$D$10+'СЕТ СН'!$I$6-'СЕТ СН'!$I$22</f>
        <v>1585.63265002</v>
      </c>
      <c r="F123" s="36">
        <f>SUMIFS(СВЦЭМ!$C$33:$C$776,СВЦЭМ!$A$33:$A$776,$A123,СВЦЭМ!$B$33:$B$776,F$119)+'СЕТ СН'!$I$12+СВЦЭМ!$D$10+'СЕТ СН'!$I$6-'СЕТ СН'!$I$22</f>
        <v>1514.6946649800002</v>
      </c>
      <c r="G123" s="36">
        <f>SUMIFS(СВЦЭМ!$C$33:$C$776,СВЦЭМ!$A$33:$A$776,$A123,СВЦЭМ!$B$33:$B$776,G$119)+'СЕТ СН'!$I$12+СВЦЭМ!$D$10+'СЕТ СН'!$I$6-'СЕТ СН'!$I$22</f>
        <v>1481.9480453000001</v>
      </c>
      <c r="H123" s="36">
        <f>SUMIFS(СВЦЭМ!$C$33:$C$776,СВЦЭМ!$A$33:$A$776,$A123,СВЦЭМ!$B$33:$B$776,H$119)+'СЕТ СН'!$I$12+СВЦЭМ!$D$10+'СЕТ СН'!$I$6-'СЕТ СН'!$I$22</f>
        <v>1455.8000748499999</v>
      </c>
      <c r="I123" s="36">
        <f>SUMIFS(СВЦЭМ!$C$33:$C$776,СВЦЭМ!$A$33:$A$776,$A123,СВЦЭМ!$B$33:$B$776,I$119)+'СЕТ СН'!$I$12+СВЦЭМ!$D$10+'СЕТ СН'!$I$6-'СЕТ СН'!$I$22</f>
        <v>1390.54381057</v>
      </c>
      <c r="J123" s="36">
        <f>SUMIFS(СВЦЭМ!$C$33:$C$776,СВЦЭМ!$A$33:$A$776,$A123,СВЦЭМ!$B$33:$B$776,J$119)+'СЕТ СН'!$I$12+СВЦЭМ!$D$10+'СЕТ СН'!$I$6-'СЕТ СН'!$I$22</f>
        <v>1356.0205465399999</v>
      </c>
      <c r="K123" s="36">
        <f>SUMIFS(СВЦЭМ!$C$33:$C$776,СВЦЭМ!$A$33:$A$776,$A123,СВЦЭМ!$B$33:$B$776,K$119)+'СЕТ СН'!$I$12+СВЦЭМ!$D$10+'СЕТ СН'!$I$6-'СЕТ СН'!$I$22</f>
        <v>1328.6386615599999</v>
      </c>
      <c r="L123" s="36">
        <f>SUMIFS(СВЦЭМ!$C$33:$C$776,СВЦЭМ!$A$33:$A$776,$A123,СВЦЭМ!$B$33:$B$776,L$119)+'СЕТ СН'!$I$12+СВЦЭМ!$D$10+'СЕТ СН'!$I$6-'СЕТ СН'!$I$22</f>
        <v>1329.01222813</v>
      </c>
      <c r="M123" s="36">
        <f>SUMIFS(СВЦЭМ!$C$33:$C$776,СВЦЭМ!$A$33:$A$776,$A123,СВЦЭМ!$B$33:$B$776,M$119)+'СЕТ СН'!$I$12+СВЦЭМ!$D$10+'СЕТ СН'!$I$6-'СЕТ СН'!$I$22</f>
        <v>1331.5473618800002</v>
      </c>
      <c r="N123" s="36">
        <f>SUMIFS(СВЦЭМ!$C$33:$C$776,СВЦЭМ!$A$33:$A$776,$A123,СВЦЭМ!$B$33:$B$776,N$119)+'СЕТ СН'!$I$12+СВЦЭМ!$D$10+'СЕТ СН'!$I$6-'СЕТ СН'!$I$22</f>
        <v>1338.99827613</v>
      </c>
      <c r="O123" s="36">
        <f>SUMIFS(СВЦЭМ!$C$33:$C$776,СВЦЭМ!$A$33:$A$776,$A123,СВЦЭМ!$B$33:$B$776,O$119)+'СЕТ СН'!$I$12+СВЦЭМ!$D$10+'СЕТ СН'!$I$6-'СЕТ СН'!$I$22</f>
        <v>1349.0009998</v>
      </c>
      <c r="P123" s="36">
        <f>SUMIFS(СВЦЭМ!$C$33:$C$776,СВЦЭМ!$A$33:$A$776,$A123,СВЦЭМ!$B$33:$B$776,P$119)+'СЕТ СН'!$I$12+СВЦЭМ!$D$10+'СЕТ СН'!$I$6-'СЕТ СН'!$I$22</f>
        <v>1349.1987617499999</v>
      </c>
      <c r="Q123" s="36">
        <f>SUMIFS(СВЦЭМ!$C$33:$C$776,СВЦЭМ!$A$33:$A$776,$A123,СВЦЭМ!$B$33:$B$776,Q$119)+'СЕТ СН'!$I$12+СВЦЭМ!$D$10+'СЕТ СН'!$I$6-'СЕТ СН'!$I$22</f>
        <v>1342.37084415</v>
      </c>
      <c r="R123" s="36">
        <f>SUMIFS(СВЦЭМ!$C$33:$C$776,СВЦЭМ!$A$33:$A$776,$A123,СВЦЭМ!$B$33:$B$776,R$119)+'СЕТ СН'!$I$12+СВЦЭМ!$D$10+'СЕТ СН'!$I$6-'СЕТ СН'!$I$22</f>
        <v>1289.4688186600001</v>
      </c>
      <c r="S123" s="36">
        <f>SUMIFS(СВЦЭМ!$C$33:$C$776,СВЦЭМ!$A$33:$A$776,$A123,СВЦЭМ!$B$33:$B$776,S$119)+'СЕТ СН'!$I$12+СВЦЭМ!$D$10+'СЕТ СН'!$I$6-'СЕТ СН'!$I$22</f>
        <v>1287.3399539500001</v>
      </c>
      <c r="T123" s="36">
        <f>SUMIFS(СВЦЭМ!$C$33:$C$776,СВЦЭМ!$A$33:$A$776,$A123,СВЦЭМ!$B$33:$B$776,T$119)+'СЕТ СН'!$I$12+СВЦЭМ!$D$10+'СЕТ СН'!$I$6-'СЕТ СН'!$I$22</f>
        <v>1280.5733600900001</v>
      </c>
      <c r="U123" s="36">
        <f>SUMIFS(СВЦЭМ!$C$33:$C$776,СВЦЭМ!$A$33:$A$776,$A123,СВЦЭМ!$B$33:$B$776,U$119)+'СЕТ СН'!$I$12+СВЦЭМ!$D$10+'СЕТ СН'!$I$6-'СЕТ СН'!$I$22</f>
        <v>1261.09499256</v>
      </c>
      <c r="V123" s="36">
        <f>SUMIFS(СВЦЭМ!$C$33:$C$776,СВЦЭМ!$A$33:$A$776,$A123,СВЦЭМ!$B$33:$B$776,V$119)+'СЕТ СН'!$I$12+СВЦЭМ!$D$10+'СЕТ СН'!$I$6-'СЕТ СН'!$I$22</f>
        <v>1278.46724896</v>
      </c>
      <c r="W123" s="36">
        <f>SUMIFS(СВЦЭМ!$C$33:$C$776,СВЦЭМ!$A$33:$A$776,$A123,СВЦЭМ!$B$33:$B$776,W$119)+'СЕТ СН'!$I$12+СВЦЭМ!$D$10+'СЕТ СН'!$I$6-'СЕТ СН'!$I$22</f>
        <v>1313.03042336</v>
      </c>
      <c r="X123" s="36">
        <f>SUMIFS(СВЦЭМ!$C$33:$C$776,СВЦЭМ!$A$33:$A$776,$A123,СВЦЭМ!$B$33:$B$776,X$119)+'СЕТ СН'!$I$12+СВЦЭМ!$D$10+'СЕТ СН'!$I$6-'СЕТ СН'!$I$22</f>
        <v>1304.5416399200001</v>
      </c>
      <c r="Y123" s="36">
        <f>SUMIFS(СВЦЭМ!$C$33:$C$776,СВЦЭМ!$A$33:$A$776,$A123,СВЦЭМ!$B$33:$B$776,Y$119)+'СЕТ СН'!$I$12+СВЦЭМ!$D$10+'СЕТ СН'!$I$6-'СЕТ СН'!$I$22</f>
        <v>1298.2501124800001</v>
      </c>
    </row>
    <row r="124" spans="1:27" ht="15.75" x14ac:dyDescent="0.2">
      <c r="A124" s="35">
        <f t="shared" si="3"/>
        <v>43651</v>
      </c>
      <c r="B124" s="36">
        <f>SUMIFS(СВЦЭМ!$C$33:$C$776,СВЦЭМ!$A$33:$A$776,$A124,СВЦЭМ!$B$33:$B$776,B$119)+'СЕТ СН'!$I$12+СВЦЭМ!$D$10+'СЕТ СН'!$I$6-'СЕТ СН'!$I$22</f>
        <v>1291.76008976</v>
      </c>
      <c r="C124" s="36">
        <f>SUMIFS(СВЦЭМ!$C$33:$C$776,СВЦЭМ!$A$33:$A$776,$A124,СВЦЭМ!$B$33:$B$776,C$119)+'СЕТ СН'!$I$12+СВЦЭМ!$D$10+'СЕТ СН'!$I$6-'СЕТ СН'!$I$22</f>
        <v>1399.2025803900001</v>
      </c>
      <c r="D124" s="36">
        <f>SUMIFS(СВЦЭМ!$C$33:$C$776,СВЦЭМ!$A$33:$A$776,$A124,СВЦЭМ!$B$33:$B$776,D$119)+'СЕТ СН'!$I$12+СВЦЭМ!$D$10+'СЕТ СН'!$I$6-'СЕТ СН'!$I$22</f>
        <v>1429.66936829</v>
      </c>
      <c r="E124" s="36">
        <f>SUMIFS(СВЦЭМ!$C$33:$C$776,СВЦЭМ!$A$33:$A$776,$A124,СВЦЭМ!$B$33:$B$776,E$119)+'СЕТ СН'!$I$12+СВЦЭМ!$D$10+'СЕТ СН'!$I$6-'СЕТ СН'!$I$22</f>
        <v>1430.8204229500002</v>
      </c>
      <c r="F124" s="36">
        <f>SUMIFS(СВЦЭМ!$C$33:$C$776,СВЦЭМ!$A$33:$A$776,$A124,СВЦЭМ!$B$33:$B$776,F$119)+'СЕТ СН'!$I$12+СВЦЭМ!$D$10+'СЕТ СН'!$I$6-'СЕТ СН'!$I$22</f>
        <v>1428.09584724</v>
      </c>
      <c r="G124" s="36">
        <f>SUMIFS(СВЦЭМ!$C$33:$C$776,СВЦЭМ!$A$33:$A$776,$A124,СВЦЭМ!$B$33:$B$776,G$119)+'СЕТ СН'!$I$12+СВЦЭМ!$D$10+'СЕТ СН'!$I$6-'СЕТ СН'!$I$22</f>
        <v>1422.7429024500002</v>
      </c>
      <c r="H124" s="36">
        <f>SUMIFS(СВЦЭМ!$C$33:$C$776,СВЦЭМ!$A$33:$A$776,$A124,СВЦЭМ!$B$33:$B$776,H$119)+'СЕТ СН'!$I$12+СВЦЭМ!$D$10+'СЕТ СН'!$I$6-'СЕТ СН'!$I$22</f>
        <v>1387.5095335999999</v>
      </c>
      <c r="I124" s="36">
        <f>SUMIFS(СВЦЭМ!$C$33:$C$776,СВЦЭМ!$A$33:$A$776,$A124,СВЦЭМ!$B$33:$B$776,I$119)+'СЕТ СН'!$I$12+СВЦЭМ!$D$10+'СЕТ СН'!$I$6-'СЕТ СН'!$I$22</f>
        <v>1339.3214618699999</v>
      </c>
      <c r="J124" s="36">
        <f>SUMIFS(СВЦЭМ!$C$33:$C$776,СВЦЭМ!$A$33:$A$776,$A124,СВЦЭМ!$B$33:$B$776,J$119)+'СЕТ СН'!$I$12+СВЦЭМ!$D$10+'СЕТ СН'!$I$6-'СЕТ СН'!$I$22</f>
        <v>1320.66986744</v>
      </c>
      <c r="K124" s="36">
        <f>SUMIFS(СВЦЭМ!$C$33:$C$776,СВЦЭМ!$A$33:$A$776,$A124,СВЦЭМ!$B$33:$B$776,K$119)+'СЕТ СН'!$I$12+СВЦЭМ!$D$10+'СЕТ СН'!$I$6-'СЕТ СН'!$I$22</f>
        <v>1311.68685848</v>
      </c>
      <c r="L124" s="36">
        <f>SUMIFS(СВЦЭМ!$C$33:$C$776,СВЦЭМ!$A$33:$A$776,$A124,СВЦЭМ!$B$33:$B$776,L$119)+'СЕТ СН'!$I$12+СВЦЭМ!$D$10+'СЕТ СН'!$I$6-'СЕТ СН'!$I$22</f>
        <v>1325.7992997599999</v>
      </c>
      <c r="M124" s="36">
        <f>SUMIFS(СВЦЭМ!$C$33:$C$776,СВЦЭМ!$A$33:$A$776,$A124,СВЦЭМ!$B$33:$B$776,M$119)+'СЕТ СН'!$I$12+СВЦЭМ!$D$10+'СЕТ СН'!$I$6-'СЕТ СН'!$I$22</f>
        <v>1325.21285405</v>
      </c>
      <c r="N124" s="36">
        <f>SUMIFS(СВЦЭМ!$C$33:$C$776,СВЦЭМ!$A$33:$A$776,$A124,СВЦЭМ!$B$33:$B$776,N$119)+'СЕТ СН'!$I$12+СВЦЭМ!$D$10+'СЕТ СН'!$I$6-'СЕТ СН'!$I$22</f>
        <v>1317.59019678</v>
      </c>
      <c r="O124" s="36">
        <f>SUMIFS(СВЦЭМ!$C$33:$C$776,СВЦЭМ!$A$33:$A$776,$A124,СВЦЭМ!$B$33:$B$776,O$119)+'СЕТ СН'!$I$12+СВЦЭМ!$D$10+'СЕТ СН'!$I$6-'СЕТ СН'!$I$22</f>
        <v>1332.61463306</v>
      </c>
      <c r="P124" s="36">
        <f>SUMIFS(СВЦЭМ!$C$33:$C$776,СВЦЭМ!$A$33:$A$776,$A124,СВЦЭМ!$B$33:$B$776,P$119)+'СЕТ СН'!$I$12+СВЦЭМ!$D$10+'СЕТ СН'!$I$6-'СЕТ СН'!$I$22</f>
        <v>1324.6238372299999</v>
      </c>
      <c r="Q124" s="36">
        <f>SUMIFS(СВЦЭМ!$C$33:$C$776,СВЦЭМ!$A$33:$A$776,$A124,СВЦЭМ!$B$33:$B$776,Q$119)+'СЕТ СН'!$I$12+СВЦЭМ!$D$10+'СЕТ СН'!$I$6-'СЕТ СН'!$I$22</f>
        <v>1312.0600519100001</v>
      </c>
      <c r="R124" s="36">
        <f>SUMIFS(СВЦЭМ!$C$33:$C$776,СВЦЭМ!$A$33:$A$776,$A124,СВЦЭМ!$B$33:$B$776,R$119)+'СЕТ СН'!$I$12+СВЦЭМ!$D$10+'СЕТ СН'!$I$6-'СЕТ СН'!$I$22</f>
        <v>1209.1745948</v>
      </c>
      <c r="S124" s="36">
        <f>SUMIFS(СВЦЭМ!$C$33:$C$776,СВЦЭМ!$A$33:$A$776,$A124,СВЦЭМ!$B$33:$B$776,S$119)+'СЕТ СН'!$I$12+СВЦЭМ!$D$10+'СЕТ СН'!$I$6-'СЕТ СН'!$I$22</f>
        <v>1200.95074161</v>
      </c>
      <c r="T124" s="36">
        <f>SUMIFS(СВЦЭМ!$C$33:$C$776,СВЦЭМ!$A$33:$A$776,$A124,СВЦЭМ!$B$33:$B$776,T$119)+'СЕТ СН'!$I$12+СВЦЭМ!$D$10+'СЕТ СН'!$I$6-'СЕТ СН'!$I$22</f>
        <v>1200.62850209</v>
      </c>
      <c r="U124" s="36">
        <f>SUMIFS(СВЦЭМ!$C$33:$C$776,СВЦЭМ!$A$33:$A$776,$A124,СВЦЭМ!$B$33:$B$776,U$119)+'СЕТ СН'!$I$12+СВЦЭМ!$D$10+'СЕТ СН'!$I$6-'СЕТ СН'!$I$22</f>
        <v>1196.4348904799999</v>
      </c>
      <c r="V124" s="36">
        <f>SUMIFS(СВЦЭМ!$C$33:$C$776,СВЦЭМ!$A$33:$A$776,$A124,СВЦЭМ!$B$33:$B$776,V$119)+'СЕТ СН'!$I$12+СВЦЭМ!$D$10+'СЕТ СН'!$I$6-'СЕТ СН'!$I$22</f>
        <v>1201.8032605200001</v>
      </c>
      <c r="W124" s="36">
        <f>SUMIFS(СВЦЭМ!$C$33:$C$776,СВЦЭМ!$A$33:$A$776,$A124,СВЦЭМ!$B$33:$B$776,W$119)+'СЕТ СН'!$I$12+СВЦЭМ!$D$10+'СЕТ СН'!$I$6-'СЕТ СН'!$I$22</f>
        <v>1194.75288125</v>
      </c>
      <c r="X124" s="36">
        <f>SUMIFS(СВЦЭМ!$C$33:$C$776,СВЦЭМ!$A$33:$A$776,$A124,СВЦЭМ!$B$33:$B$776,X$119)+'СЕТ СН'!$I$12+СВЦЭМ!$D$10+'СЕТ СН'!$I$6-'СЕТ СН'!$I$22</f>
        <v>1182.3420184000001</v>
      </c>
      <c r="Y124" s="36">
        <f>SUMIFS(СВЦЭМ!$C$33:$C$776,СВЦЭМ!$A$33:$A$776,$A124,СВЦЭМ!$B$33:$B$776,Y$119)+'СЕТ СН'!$I$12+СВЦЭМ!$D$10+'СЕТ СН'!$I$6-'СЕТ СН'!$I$22</f>
        <v>1204.6822798600001</v>
      </c>
    </row>
    <row r="125" spans="1:27" ht="15.75" x14ac:dyDescent="0.2">
      <c r="A125" s="35">
        <f t="shared" si="3"/>
        <v>43652</v>
      </c>
      <c r="B125" s="36">
        <f>SUMIFS(СВЦЭМ!$C$33:$C$776,СВЦЭМ!$A$33:$A$776,$A125,СВЦЭМ!$B$33:$B$776,B$119)+'СЕТ СН'!$I$12+СВЦЭМ!$D$10+'СЕТ СН'!$I$6-'СЕТ СН'!$I$22</f>
        <v>1309.6973668099999</v>
      </c>
      <c r="C125" s="36">
        <f>SUMIFS(СВЦЭМ!$C$33:$C$776,СВЦЭМ!$A$33:$A$776,$A125,СВЦЭМ!$B$33:$B$776,C$119)+'СЕТ СН'!$I$12+СВЦЭМ!$D$10+'СЕТ СН'!$I$6-'СЕТ СН'!$I$22</f>
        <v>1413.6789956299999</v>
      </c>
      <c r="D125" s="36">
        <f>SUMIFS(СВЦЭМ!$C$33:$C$776,СВЦЭМ!$A$33:$A$776,$A125,СВЦЭМ!$B$33:$B$776,D$119)+'СЕТ СН'!$I$12+СВЦЭМ!$D$10+'СЕТ СН'!$I$6-'СЕТ СН'!$I$22</f>
        <v>1461.6753107499999</v>
      </c>
      <c r="E125" s="36">
        <f>SUMIFS(СВЦЭМ!$C$33:$C$776,СВЦЭМ!$A$33:$A$776,$A125,СВЦЭМ!$B$33:$B$776,E$119)+'СЕТ СН'!$I$12+СВЦЭМ!$D$10+'СЕТ СН'!$I$6-'СЕТ СН'!$I$22</f>
        <v>1473.5455192700001</v>
      </c>
      <c r="F125" s="36">
        <f>SUMIFS(СВЦЭМ!$C$33:$C$776,СВЦЭМ!$A$33:$A$776,$A125,СВЦЭМ!$B$33:$B$776,F$119)+'СЕТ СН'!$I$12+СВЦЭМ!$D$10+'СЕТ СН'!$I$6-'СЕТ СН'!$I$22</f>
        <v>1469.1216294000001</v>
      </c>
      <c r="G125" s="36">
        <f>SUMIFS(СВЦЭМ!$C$33:$C$776,СВЦЭМ!$A$33:$A$776,$A125,СВЦЭМ!$B$33:$B$776,G$119)+'СЕТ СН'!$I$12+СВЦЭМ!$D$10+'СЕТ СН'!$I$6-'СЕТ СН'!$I$22</f>
        <v>1449.53042787</v>
      </c>
      <c r="H125" s="36">
        <f>SUMIFS(СВЦЭМ!$C$33:$C$776,СВЦЭМ!$A$33:$A$776,$A125,СВЦЭМ!$B$33:$B$776,H$119)+'СЕТ СН'!$I$12+СВЦЭМ!$D$10+'СЕТ СН'!$I$6-'СЕТ СН'!$I$22</f>
        <v>1406.1226848000001</v>
      </c>
      <c r="I125" s="36">
        <f>SUMIFS(СВЦЭМ!$C$33:$C$776,СВЦЭМ!$A$33:$A$776,$A125,СВЦЭМ!$B$33:$B$776,I$119)+'СЕТ СН'!$I$12+СВЦЭМ!$D$10+'СЕТ СН'!$I$6-'СЕТ СН'!$I$22</f>
        <v>1357.7388475100001</v>
      </c>
      <c r="J125" s="36">
        <f>SUMIFS(СВЦЭМ!$C$33:$C$776,СВЦЭМ!$A$33:$A$776,$A125,СВЦЭМ!$B$33:$B$776,J$119)+'СЕТ СН'!$I$12+СВЦЭМ!$D$10+'СЕТ СН'!$I$6-'СЕТ СН'!$I$22</f>
        <v>1307.20006023</v>
      </c>
      <c r="K125" s="36">
        <f>SUMIFS(СВЦЭМ!$C$33:$C$776,СВЦЭМ!$A$33:$A$776,$A125,СВЦЭМ!$B$33:$B$776,K$119)+'СЕТ СН'!$I$12+СВЦЭМ!$D$10+'СЕТ СН'!$I$6-'СЕТ СН'!$I$22</f>
        <v>1288.2805404300002</v>
      </c>
      <c r="L125" s="36">
        <f>SUMIFS(СВЦЭМ!$C$33:$C$776,СВЦЭМ!$A$33:$A$776,$A125,СВЦЭМ!$B$33:$B$776,L$119)+'СЕТ СН'!$I$12+СВЦЭМ!$D$10+'СЕТ СН'!$I$6-'СЕТ СН'!$I$22</f>
        <v>1264.4603222300002</v>
      </c>
      <c r="M125" s="36">
        <f>SUMIFS(СВЦЭМ!$C$33:$C$776,СВЦЭМ!$A$33:$A$776,$A125,СВЦЭМ!$B$33:$B$776,M$119)+'СЕТ СН'!$I$12+СВЦЭМ!$D$10+'СЕТ СН'!$I$6-'СЕТ СН'!$I$22</f>
        <v>1254.2907366899999</v>
      </c>
      <c r="N125" s="36">
        <f>SUMIFS(СВЦЭМ!$C$33:$C$776,СВЦЭМ!$A$33:$A$776,$A125,СВЦЭМ!$B$33:$B$776,N$119)+'СЕТ СН'!$I$12+СВЦЭМ!$D$10+'СЕТ СН'!$I$6-'СЕТ СН'!$I$22</f>
        <v>1266.5514732400002</v>
      </c>
      <c r="O125" s="36">
        <f>SUMIFS(СВЦЭМ!$C$33:$C$776,СВЦЭМ!$A$33:$A$776,$A125,СВЦЭМ!$B$33:$B$776,O$119)+'СЕТ СН'!$I$12+СВЦЭМ!$D$10+'СЕТ СН'!$I$6-'СЕТ СН'!$I$22</f>
        <v>1277.32990522</v>
      </c>
      <c r="P125" s="36">
        <f>SUMIFS(СВЦЭМ!$C$33:$C$776,СВЦЭМ!$A$33:$A$776,$A125,СВЦЭМ!$B$33:$B$776,P$119)+'СЕТ СН'!$I$12+СВЦЭМ!$D$10+'СЕТ СН'!$I$6-'СЕТ СН'!$I$22</f>
        <v>1289.9133232300001</v>
      </c>
      <c r="Q125" s="36">
        <f>SUMIFS(СВЦЭМ!$C$33:$C$776,СВЦЭМ!$A$33:$A$776,$A125,СВЦЭМ!$B$33:$B$776,Q$119)+'СЕТ СН'!$I$12+СВЦЭМ!$D$10+'СЕТ СН'!$I$6-'СЕТ СН'!$I$22</f>
        <v>1276.8627575</v>
      </c>
      <c r="R125" s="36">
        <f>SUMIFS(СВЦЭМ!$C$33:$C$776,СВЦЭМ!$A$33:$A$776,$A125,СВЦЭМ!$B$33:$B$776,R$119)+'СЕТ СН'!$I$12+СВЦЭМ!$D$10+'СЕТ СН'!$I$6-'СЕТ СН'!$I$22</f>
        <v>1225.31400158</v>
      </c>
      <c r="S125" s="36">
        <f>SUMIFS(СВЦЭМ!$C$33:$C$776,СВЦЭМ!$A$33:$A$776,$A125,СВЦЭМ!$B$33:$B$776,S$119)+'СЕТ СН'!$I$12+СВЦЭМ!$D$10+'СЕТ СН'!$I$6-'СЕТ СН'!$I$22</f>
        <v>1230.3579840500001</v>
      </c>
      <c r="T125" s="36">
        <f>SUMIFS(СВЦЭМ!$C$33:$C$776,СВЦЭМ!$A$33:$A$776,$A125,СВЦЭМ!$B$33:$B$776,T$119)+'СЕТ СН'!$I$12+СВЦЭМ!$D$10+'СЕТ СН'!$I$6-'СЕТ СН'!$I$22</f>
        <v>1217.5096070100001</v>
      </c>
      <c r="U125" s="36">
        <f>SUMIFS(СВЦЭМ!$C$33:$C$776,СВЦЭМ!$A$33:$A$776,$A125,СВЦЭМ!$B$33:$B$776,U$119)+'СЕТ СН'!$I$12+СВЦЭМ!$D$10+'СЕТ СН'!$I$6-'СЕТ СН'!$I$22</f>
        <v>1204.4016931800002</v>
      </c>
      <c r="V125" s="36">
        <f>SUMIFS(СВЦЭМ!$C$33:$C$776,СВЦЭМ!$A$33:$A$776,$A125,СВЦЭМ!$B$33:$B$776,V$119)+'СЕТ СН'!$I$12+СВЦЭМ!$D$10+'СЕТ СН'!$I$6-'СЕТ СН'!$I$22</f>
        <v>1217.31015628</v>
      </c>
      <c r="W125" s="36">
        <f>SUMIFS(СВЦЭМ!$C$33:$C$776,СВЦЭМ!$A$33:$A$776,$A125,СВЦЭМ!$B$33:$B$776,W$119)+'СЕТ СН'!$I$12+СВЦЭМ!$D$10+'СЕТ СН'!$I$6-'СЕТ СН'!$I$22</f>
        <v>1225.3317361700001</v>
      </c>
      <c r="X125" s="36">
        <f>SUMIFS(СВЦЭМ!$C$33:$C$776,СВЦЭМ!$A$33:$A$776,$A125,СВЦЭМ!$B$33:$B$776,X$119)+'СЕТ СН'!$I$12+СВЦЭМ!$D$10+'СЕТ СН'!$I$6-'СЕТ СН'!$I$22</f>
        <v>1219.4249711699999</v>
      </c>
      <c r="Y125" s="36">
        <f>SUMIFS(СВЦЭМ!$C$33:$C$776,СВЦЭМ!$A$33:$A$776,$A125,СВЦЭМ!$B$33:$B$776,Y$119)+'СЕТ СН'!$I$12+СВЦЭМ!$D$10+'СЕТ СН'!$I$6-'СЕТ СН'!$I$22</f>
        <v>1251.8816989000002</v>
      </c>
    </row>
    <row r="126" spans="1:27" ht="15.75" x14ac:dyDescent="0.2">
      <c r="A126" s="35">
        <f t="shared" si="3"/>
        <v>43653</v>
      </c>
      <c r="B126" s="36">
        <f>SUMIFS(СВЦЭМ!$C$33:$C$776,СВЦЭМ!$A$33:$A$776,$A126,СВЦЭМ!$B$33:$B$776,B$119)+'СЕТ СН'!$I$12+СВЦЭМ!$D$10+'СЕТ СН'!$I$6-'СЕТ СН'!$I$22</f>
        <v>1335.13344031</v>
      </c>
      <c r="C126" s="36">
        <f>SUMIFS(СВЦЭМ!$C$33:$C$776,СВЦЭМ!$A$33:$A$776,$A126,СВЦЭМ!$B$33:$B$776,C$119)+'СЕТ СН'!$I$12+СВЦЭМ!$D$10+'СЕТ СН'!$I$6-'СЕТ СН'!$I$22</f>
        <v>1451.6428566</v>
      </c>
      <c r="D126" s="36">
        <f>SUMIFS(СВЦЭМ!$C$33:$C$776,СВЦЭМ!$A$33:$A$776,$A126,СВЦЭМ!$B$33:$B$776,D$119)+'СЕТ СН'!$I$12+СВЦЭМ!$D$10+'СЕТ СН'!$I$6-'СЕТ СН'!$I$22</f>
        <v>1480.13259193</v>
      </c>
      <c r="E126" s="36">
        <f>SUMIFS(СВЦЭМ!$C$33:$C$776,СВЦЭМ!$A$33:$A$776,$A126,СВЦЭМ!$B$33:$B$776,E$119)+'СЕТ СН'!$I$12+СВЦЭМ!$D$10+'СЕТ СН'!$I$6-'СЕТ СН'!$I$22</f>
        <v>1496.2185078</v>
      </c>
      <c r="F126" s="36">
        <f>SUMIFS(СВЦЭМ!$C$33:$C$776,СВЦЭМ!$A$33:$A$776,$A126,СВЦЭМ!$B$33:$B$776,F$119)+'СЕТ СН'!$I$12+СВЦЭМ!$D$10+'СЕТ СН'!$I$6-'СЕТ СН'!$I$22</f>
        <v>1502.62244231</v>
      </c>
      <c r="G126" s="36">
        <f>SUMIFS(СВЦЭМ!$C$33:$C$776,СВЦЭМ!$A$33:$A$776,$A126,СВЦЭМ!$B$33:$B$776,G$119)+'СЕТ СН'!$I$12+СВЦЭМ!$D$10+'СЕТ СН'!$I$6-'СЕТ СН'!$I$22</f>
        <v>1500.7402182400001</v>
      </c>
      <c r="H126" s="36">
        <f>SUMIFS(СВЦЭМ!$C$33:$C$776,СВЦЭМ!$A$33:$A$776,$A126,СВЦЭМ!$B$33:$B$776,H$119)+'СЕТ СН'!$I$12+СВЦЭМ!$D$10+'СЕТ СН'!$I$6-'СЕТ СН'!$I$22</f>
        <v>1472.07430712</v>
      </c>
      <c r="I126" s="36">
        <f>SUMIFS(СВЦЭМ!$C$33:$C$776,СВЦЭМ!$A$33:$A$776,$A126,СВЦЭМ!$B$33:$B$776,I$119)+'СЕТ СН'!$I$12+СВЦЭМ!$D$10+'СЕТ СН'!$I$6-'СЕТ СН'!$I$22</f>
        <v>1416.85612954</v>
      </c>
      <c r="J126" s="36">
        <f>SUMIFS(СВЦЭМ!$C$33:$C$776,СВЦЭМ!$A$33:$A$776,$A126,СВЦЭМ!$B$33:$B$776,J$119)+'СЕТ СН'!$I$12+СВЦЭМ!$D$10+'СЕТ СН'!$I$6-'СЕТ СН'!$I$22</f>
        <v>1353.6179738999999</v>
      </c>
      <c r="K126" s="36">
        <f>SUMIFS(СВЦЭМ!$C$33:$C$776,СВЦЭМ!$A$33:$A$776,$A126,СВЦЭМ!$B$33:$B$776,K$119)+'СЕТ СН'!$I$12+СВЦЭМ!$D$10+'СЕТ СН'!$I$6-'СЕТ СН'!$I$22</f>
        <v>1296.2079704900002</v>
      </c>
      <c r="L126" s="36">
        <f>SUMIFS(СВЦЭМ!$C$33:$C$776,СВЦЭМ!$A$33:$A$776,$A126,СВЦЭМ!$B$33:$B$776,L$119)+'СЕТ СН'!$I$12+СВЦЭМ!$D$10+'СЕТ СН'!$I$6-'СЕТ СН'!$I$22</f>
        <v>1257.0029931399999</v>
      </c>
      <c r="M126" s="36">
        <f>SUMIFS(СВЦЭМ!$C$33:$C$776,СВЦЭМ!$A$33:$A$776,$A126,СВЦЭМ!$B$33:$B$776,M$119)+'СЕТ СН'!$I$12+СВЦЭМ!$D$10+'СЕТ СН'!$I$6-'СЕТ СН'!$I$22</f>
        <v>1258.4183059900001</v>
      </c>
      <c r="N126" s="36">
        <f>SUMIFS(СВЦЭМ!$C$33:$C$776,СВЦЭМ!$A$33:$A$776,$A126,СВЦЭМ!$B$33:$B$776,N$119)+'СЕТ СН'!$I$12+СВЦЭМ!$D$10+'СЕТ СН'!$I$6-'СЕТ СН'!$I$22</f>
        <v>1267.0011810999999</v>
      </c>
      <c r="O126" s="36">
        <f>SUMIFS(СВЦЭМ!$C$33:$C$776,СВЦЭМ!$A$33:$A$776,$A126,СВЦЭМ!$B$33:$B$776,O$119)+'СЕТ СН'!$I$12+СВЦЭМ!$D$10+'СЕТ СН'!$I$6-'СЕТ СН'!$I$22</f>
        <v>1273.58490426</v>
      </c>
      <c r="P126" s="36">
        <f>SUMIFS(СВЦЭМ!$C$33:$C$776,СВЦЭМ!$A$33:$A$776,$A126,СВЦЭМ!$B$33:$B$776,P$119)+'СЕТ СН'!$I$12+СВЦЭМ!$D$10+'СЕТ СН'!$I$6-'СЕТ СН'!$I$22</f>
        <v>1283.03854735</v>
      </c>
      <c r="Q126" s="36">
        <f>SUMIFS(СВЦЭМ!$C$33:$C$776,СВЦЭМ!$A$33:$A$776,$A126,СВЦЭМ!$B$33:$B$776,Q$119)+'СЕТ СН'!$I$12+СВЦЭМ!$D$10+'СЕТ СН'!$I$6-'СЕТ СН'!$I$22</f>
        <v>1266.6536089700001</v>
      </c>
      <c r="R126" s="36">
        <f>SUMIFS(СВЦЭМ!$C$33:$C$776,СВЦЭМ!$A$33:$A$776,$A126,СВЦЭМ!$B$33:$B$776,R$119)+'СЕТ СН'!$I$12+СВЦЭМ!$D$10+'СЕТ СН'!$I$6-'СЕТ СН'!$I$22</f>
        <v>1210.9104231400001</v>
      </c>
      <c r="S126" s="36">
        <f>SUMIFS(СВЦЭМ!$C$33:$C$776,СВЦЭМ!$A$33:$A$776,$A126,СВЦЭМ!$B$33:$B$776,S$119)+'СЕТ СН'!$I$12+СВЦЭМ!$D$10+'СЕТ СН'!$I$6-'СЕТ СН'!$I$22</f>
        <v>1204.5078663700001</v>
      </c>
      <c r="T126" s="36">
        <f>SUMIFS(СВЦЭМ!$C$33:$C$776,СВЦЭМ!$A$33:$A$776,$A126,СВЦЭМ!$B$33:$B$776,T$119)+'СЕТ СН'!$I$12+СВЦЭМ!$D$10+'СЕТ СН'!$I$6-'СЕТ СН'!$I$22</f>
        <v>1200.3537184900001</v>
      </c>
      <c r="U126" s="36">
        <f>SUMIFS(СВЦЭМ!$C$33:$C$776,СВЦЭМ!$A$33:$A$776,$A126,СВЦЭМ!$B$33:$B$776,U$119)+'СЕТ СН'!$I$12+СВЦЭМ!$D$10+'СЕТ СН'!$I$6-'СЕТ СН'!$I$22</f>
        <v>1192.58528398</v>
      </c>
      <c r="V126" s="36">
        <f>SUMIFS(СВЦЭМ!$C$33:$C$776,СВЦЭМ!$A$33:$A$776,$A126,СВЦЭМ!$B$33:$B$776,V$119)+'СЕТ СН'!$I$12+СВЦЭМ!$D$10+'СЕТ СН'!$I$6-'СЕТ СН'!$I$22</f>
        <v>1198.53404374</v>
      </c>
      <c r="W126" s="36">
        <f>SUMIFS(СВЦЭМ!$C$33:$C$776,СВЦЭМ!$A$33:$A$776,$A126,СВЦЭМ!$B$33:$B$776,W$119)+'СЕТ СН'!$I$12+СВЦЭМ!$D$10+'СЕТ СН'!$I$6-'СЕТ СН'!$I$22</f>
        <v>1186.9033066900001</v>
      </c>
      <c r="X126" s="36">
        <f>SUMIFS(СВЦЭМ!$C$33:$C$776,СВЦЭМ!$A$33:$A$776,$A126,СВЦЭМ!$B$33:$B$776,X$119)+'СЕТ СН'!$I$12+СВЦЭМ!$D$10+'СЕТ СН'!$I$6-'СЕТ СН'!$I$22</f>
        <v>1199.2824695700001</v>
      </c>
      <c r="Y126" s="36">
        <f>SUMIFS(СВЦЭМ!$C$33:$C$776,СВЦЭМ!$A$33:$A$776,$A126,СВЦЭМ!$B$33:$B$776,Y$119)+'СЕТ СН'!$I$12+СВЦЭМ!$D$10+'СЕТ СН'!$I$6-'СЕТ СН'!$I$22</f>
        <v>1234.5100071900001</v>
      </c>
    </row>
    <row r="127" spans="1:27" ht="15.75" x14ac:dyDescent="0.2">
      <c r="A127" s="35">
        <f t="shared" si="3"/>
        <v>43654</v>
      </c>
      <c r="B127" s="36">
        <f>SUMIFS(СВЦЭМ!$C$33:$C$776,СВЦЭМ!$A$33:$A$776,$A127,СВЦЭМ!$B$33:$B$776,B$119)+'СЕТ СН'!$I$12+СВЦЭМ!$D$10+'СЕТ СН'!$I$6-'СЕТ СН'!$I$22</f>
        <v>1332.3963601700002</v>
      </c>
      <c r="C127" s="36">
        <f>SUMIFS(СВЦЭМ!$C$33:$C$776,СВЦЭМ!$A$33:$A$776,$A127,СВЦЭМ!$B$33:$B$776,C$119)+'СЕТ СН'!$I$12+СВЦЭМ!$D$10+'СЕТ СН'!$I$6-'СЕТ СН'!$I$22</f>
        <v>1432.0176954900001</v>
      </c>
      <c r="D127" s="36">
        <f>SUMIFS(СВЦЭМ!$C$33:$C$776,СВЦЭМ!$A$33:$A$776,$A127,СВЦЭМ!$B$33:$B$776,D$119)+'СЕТ СН'!$I$12+СВЦЭМ!$D$10+'СЕТ СН'!$I$6-'СЕТ СН'!$I$22</f>
        <v>1462.7217859500001</v>
      </c>
      <c r="E127" s="36">
        <f>SUMIFS(СВЦЭМ!$C$33:$C$776,СВЦЭМ!$A$33:$A$776,$A127,СВЦЭМ!$B$33:$B$776,E$119)+'СЕТ СН'!$I$12+СВЦЭМ!$D$10+'СЕТ СН'!$I$6-'СЕТ СН'!$I$22</f>
        <v>1482.61459143</v>
      </c>
      <c r="F127" s="36">
        <f>SUMIFS(СВЦЭМ!$C$33:$C$776,СВЦЭМ!$A$33:$A$776,$A127,СВЦЭМ!$B$33:$B$776,F$119)+'СЕТ СН'!$I$12+СВЦЭМ!$D$10+'СЕТ СН'!$I$6-'СЕТ СН'!$I$22</f>
        <v>1485.87094759</v>
      </c>
      <c r="G127" s="36">
        <f>SUMIFS(СВЦЭМ!$C$33:$C$776,СВЦЭМ!$A$33:$A$776,$A127,СВЦЭМ!$B$33:$B$776,G$119)+'СЕТ СН'!$I$12+СВЦЭМ!$D$10+'СЕТ СН'!$I$6-'СЕТ СН'!$I$22</f>
        <v>1469.2231348700002</v>
      </c>
      <c r="H127" s="36">
        <f>SUMIFS(СВЦЭМ!$C$33:$C$776,СВЦЭМ!$A$33:$A$776,$A127,СВЦЭМ!$B$33:$B$776,H$119)+'СЕТ СН'!$I$12+СВЦЭМ!$D$10+'СЕТ СН'!$I$6-'СЕТ СН'!$I$22</f>
        <v>1417.63381899</v>
      </c>
      <c r="I127" s="36">
        <f>SUMIFS(СВЦЭМ!$C$33:$C$776,СВЦЭМ!$A$33:$A$776,$A127,СВЦЭМ!$B$33:$B$776,I$119)+'СЕТ СН'!$I$12+СВЦЭМ!$D$10+'СЕТ СН'!$I$6-'СЕТ СН'!$I$22</f>
        <v>1378.77900531</v>
      </c>
      <c r="J127" s="36">
        <f>SUMIFS(СВЦЭМ!$C$33:$C$776,СВЦЭМ!$A$33:$A$776,$A127,СВЦЭМ!$B$33:$B$776,J$119)+'СЕТ СН'!$I$12+СВЦЭМ!$D$10+'СЕТ СН'!$I$6-'СЕТ СН'!$I$22</f>
        <v>1364.64109426</v>
      </c>
      <c r="K127" s="36">
        <f>SUMIFS(СВЦЭМ!$C$33:$C$776,СВЦЭМ!$A$33:$A$776,$A127,СВЦЭМ!$B$33:$B$776,K$119)+'СЕТ СН'!$I$12+СВЦЭМ!$D$10+'СЕТ СН'!$I$6-'СЕТ СН'!$I$22</f>
        <v>1363.59008485</v>
      </c>
      <c r="L127" s="36">
        <f>SUMIFS(СВЦЭМ!$C$33:$C$776,СВЦЭМ!$A$33:$A$776,$A127,СВЦЭМ!$B$33:$B$776,L$119)+'СЕТ СН'!$I$12+СВЦЭМ!$D$10+'СЕТ СН'!$I$6-'СЕТ СН'!$I$22</f>
        <v>1358.9768338900001</v>
      </c>
      <c r="M127" s="36">
        <f>SUMIFS(СВЦЭМ!$C$33:$C$776,СВЦЭМ!$A$33:$A$776,$A127,СВЦЭМ!$B$33:$B$776,M$119)+'СЕТ СН'!$I$12+СВЦЭМ!$D$10+'СЕТ СН'!$I$6-'СЕТ СН'!$I$22</f>
        <v>1327.4317587600001</v>
      </c>
      <c r="N127" s="36">
        <f>SUMIFS(СВЦЭМ!$C$33:$C$776,СВЦЭМ!$A$33:$A$776,$A127,СВЦЭМ!$B$33:$B$776,N$119)+'СЕТ СН'!$I$12+СВЦЭМ!$D$10+'СЕТ СН'!$I$6-'СЕТ СН'!$I$22</f>
        <v>1327.7104853300002</v>
      </c>
      <c r="O127" s="36">
        <f>SUMIFS(СВЦЭМ!$C$33:$C$776,СВЦЭМ!$A$33:$A$776,$A127,СВЦЭМ!$B$33:$B$776,O$119)+'СЕТ СН'!$I$12+СВЦЭМ!$D$10+'СЕТ СН'!$I$6-'СЕТ СН'!$I$22</f>
        <v>1322.92180624</v>
      </c>
      <c r="P127" s="36">
        <f>SUMIFS(СВЦЭМ!$C$33:$C$776,СВЦЭМ!$A$33:$A$776,$A127,СВЦЭМ!$B$33:$B$776,P$119)+'СЕТ СН'!$I$12+СВЦЭМ!$D$10+'СЕТ СН'!$I$6-'СЕТ СН'!$I$22</f>
        <v>1281.46130021</v>
      </c>
      <c r="Q127" s="36">
        <f>SUMIFS(СВЦЭМ!$C$33:$C$776,СВЦЭМ!$A$33:$A$776,$A127,СВЦЭМ!$B$33:$B$776,Q$119)+'СЕТ СН'!$I$12+СВЦЭМ!$D$10+'СЕТ СН'!$I$6-'СЕТ СН'!$I$22</f>
        <v>1257.8135620400001</v>
      </c>
      <c r="R127" s="36">
        <f>SUMIFS(СВЦЭМ!$C$33:$C$776,СВЦЭМ!$A$33:$A$776,$A127,СВЦЭМ!$B$33:$B$776,R$119)+'СЕТ СН'!$I$12+СВЦЭМ!$D$10+'СЕТ СН'!$I$6-'СЕТ СН'!$I$22</f>
        <v>1216.0712789899999</v>
      </c>
      <c r="S127" s="36">
        <f>SUMIFS(СВЦЭМ!$C$33:$C$776,СВЦЭМ!$A$33:$A$776,$A127,СВЦЭМ!$B$33:$B$776,S$119)+'СЕТ СН'!$I$12+СВЦЭМ!$D$10+'СЕТ СН'!$I$6-'СЕТ СН'!$I$22</f>
        <v>1224.89252068</v>
      </c>
      <c r="T127" s="36">
        <f>SUMIFS(СВЦЭМ!$C$33:$C$776,СВЦЭМ!$A$33:$A$776,$A127,СВЦЭМ!$B$33:$B$776,T$119)+'СЕТ СН'!$I$12+СВЦЭМ!$D$10+'СЕТ СН'!$I$6-'СЕТ СН'!$I$22</f>
        <v>1225.86506904</v>
      </c>
      <c r="U127" s="36">
        <f>SUMIFS(СВЦЭМ!$C$33:$C$776,СВЦЭМ!$A$33:$A$776,$A127,СВЦЭМ!$B$33:$B$776,U$119)+'СЕТ СН'!$I$12+СВЦЭМ!$D$10+'СЕТ СН'!$I$6-'СЕТ СН'!$I$22</f>
        <v>1217.8056974400001</v>
      </c>
      <c r="V127" s="36">
        <f>SUMIFS(СВЦЭМ!$C$33:$C$776,СВЦЭМ!$A$33:$A$776,$A127,СВЦЭМ!$B$33:$B$776,V$119)+'СЕТ СН'!$I$12+СВЦЭМ!$D$10+'СЕТ СН'!$I$6-'СЕТ СН'!$I$22</f>
        <v>1242.11198109</v>
      </c>
      <c r="W127" s="36">
        <f>SUMIFS(СВЦЭМ!$C$33:$C$776,СВЦЭМ!$A$33:$A$776,$A127,СВЦЭМ!$B$33:$B$776,W$119)+'СЕТ СН'!$I$12+СВЦЭМ!$D$10+'СЕТ СН'!$I$6-'СЕТ СН'!$I$22</f>
        <v>1266.91083854</v>
      </c>
      <c r="X127" s="36">
        <f>SUMIFS(СВЦЭМ!$C$33:$C$776,СВЦЭМ!$A$33:$A$776,$A127,СВЦЭМ!$B$33:$B$776,X$119)+'СЕТ СН'!$I$12+СВЦЭМ!$D$10+'СЕТ СН'!$I$6-'СЕТ СН'!$I$22</f>
        <v>1276.6615736600002</v>
      </c>
      <c r="Y127" s="36">
        <f>SUMIFS(СВЦЭМ!$C$33:$C$776,СВЦЭМ!$A$33:$A$776,$A127,СВЦЭМ!$B$33:$B$776,Y$119)+'СЕТ СН'!$I$12+СВЦЭМ!$D$10+'СЕТ СН'!$I$6-'СЕТ СН'!$I$22</f>
        <v>1301.5579075099999</v>
      </c>
    </row>
    <row r="128" spans="1:27" ht="15.75" x14ac:dyDescent="0.2">
      <c r="A128" s="35">
        <f t="shared" si="3"/>
        <v>43655</v>
      </c>
      <c r="B128" s="36">
        <f>SUMIFS(СВЦЭМ!$C$33:$C$776,СВЦЭМ!$A$33:$A$776,$A128,СВЦЭМ!$B$33:$B$776,B$119)+'СЕТ СН'!$I$12+СВЦЭМ!$D$10+'СЕТ СН'!$I$6-'СЕТ СН'!$I$22</f>
        <v>1378.9039757200001</v>
      </c>
      <c r="C128" s="36">
        <f>SUMIFS(СВЦЭМ!$C$33:$C$776,СВЦЭМ!$A$33:$A$776,$A128,СВЦЭМ!$B$33:$B$776,C$119)+'СЕТ СН'!$I$12+СВЦЭМ!$D$10+'СЕТ СН'!$I$6-'СЕТ СН'!$I$22</f>
        <v>1406.16390159</v>
      </c>
      <c r="D128" s="36">
        <f>SUMIFS(СВЦЭМ!$C$33:$C$776,СВЦЭМ!$A$33:$A$776,$A128,СВЦЭМ!$B$33:$B$776,D$119)+'СЕТ СН'!$I$12+СВЦЭМ!$D$10+'СЕТ СН'!$I$6-'СЕТ СН'!$I$22</f>
        <v>1433.76450234</v>
      </c>
      <c r="E128" s="36">
        <f>SUMIFS(СВЦЭМ!$C$33:$C$776,СВЦЭМ!$A$33:$A$776,$A128,СВЦЭМ!$B$33:$B$776,E$119)+'СЕТ СН'!$I$12+СВЦЭМ!$D$10+'СЕТ СН'!$I$6-'СЕТ СН'!$I$22</f>
        <v>1453.51556856</v>
      </c>
      <c r="F128" s="36">
        <f>SUMIFS(СВЦЭМ!$C$33:$C$776,СВЦЭМ!$A$33:$A$776,$A128,СВЦЭМ!$B$33:$B$776,F$119)+'СЕТ СН'!$I$12+СВЦЭМ!$D$10+'СЕТ СН'!$I$6-'СЕТ СН'!$I$22</f>
        <v>1442.0880066700001</v>
      </c>
      <c r="G128" s="36">
        <f>SUMIFS(СВЦЭМ!$C$33:$C$776,СВЦЭМ!$A$33:$A$776,$A128,СВЦЭМ!$B$33:$B$776,G$119)+'СЕТ СН'!$I$12+СВЦЭМ!$D$10+'СЕТ СН'!$I$6-'СЕТ СН'!$I$22</f>
        <v>1436.1447669200002</v>
      </c>
      <c r="H128" s="36">
        <f>SUMIFS(СВЦЭМ!$C$33:$C$776,СВЦЭМ!$A$33:$A$776,$A128,СВЦЭМ!$B$33:$B$776,H$119)+'СЕТ СН'!$I$12+СВЦЭМ!$D$10+'СЕТ СН'!$I$6-'СЕТ СН'!$I$22</f>
        <v>1391.4394058299999</v>
      </c>
      <c r="I128" s="36">
        <f>SUMIFS(СВЦЭМ!$C$33:$C$776,СВЦЭМ!$A$33:$A$776,$A128,СВЦЭМ!$B$33:$B$776,I$119)+'СЕТ СН'!$I$12+СВЦЭМ!$D$10+'СЕТ СН'!$I$6-'СЕТ СН'!$I$22</f>
        <v>1368.0073683200001</v>
      </c>
      <c r="J128" s="36">
        <f>SUMIFS(СВЦЭМ!$C$33:$C$776,СВЦЭМ!$A$33:$A$776,$A128,СВЦЭМ!$B$33:$B$776,J$119)+'СЕТ СН'!$I$12+СВЦЭМ!$D$10+'СЕТ СН'!$I$6-'СЕТ СН'!$I$22</f>
        <v>1339.16250838</v>
      </c>
      <c r="K128" s="36">
        <f>SUMIFS(СВЦЭМ!$C$33:$C$776,СВЦЭМ!$A$33:$A$776,$A128,СВЦЭМ!$B$33:$B$776,K$119)+'СЕТ СН'!$I$12+СВЦЭМ!$D$10+'СЕТ СН'!$I$6-'СЕТ СН'!$I$22</f>
        <v>1320.3641293000001</v>
      </c>
      <c r="L128" s="36">
        <f>SUMIFS(СВЦЭМ!$C$33:$C$776,СВЦЭМ!$A$33:$A$776,$A128,СВЦЭМ!$B$33:$B$776,L$119)+'СЕТ СН'!$I$12+СВЦЭМ!$D$10+'СЕТ СН'!$I$6-'СЕТ СН'!$I$22</f>
        <v>1321.2772161500002</v>
      </c>
      <c r="M128" s="36">
        <f>SUMIFS(СВЦЭМ!$C$33:$C$776,СВЦЭМ!$A$33:$A$776,$A128,СВЦЭМ!$B$33:$B$776,M$119)+'СЕТ СН'!$I$12+СВЦЭМ!$D$10+'СЕТ СН'!$I$6-'СЕТ СН'!$I$22</f>
        <v>1315.3574748000001</v>
      </c>
      <c r="N128" s="36">
        <f>SUMIFS(СВЦЭМ!$C$33:$C$776,СВЦЭМ!$A$33:$A$776,$A128,СВЦЭМ!$B$33:$B$776,N$119)+'СЕТ СН'!$I$12+СВЦЭМ!$D$10+'СЕТ СН'!$I$6-'СЕТ СН'!$I$22</f>
        <v>1316.8694286800001</v>
      </c>
      <c r="O128" s="36">
        <f>SUMIFS(СВЦЭМ!$C$33:$C$776,СВЦЭМ!$A$33:$A$776,$A128,СВЦЭМ!$B$33:$B$776,O$119)+'СЕТ СН'!$I$12+СВЦЭМ!$D$10+'СЕТ СН'!$I$6-'СЕТ СН'!$I$22</f>
        <v>1315.94759451</v>
      </c>
      <c r="P128" s="36">
        <f>SUMIFS(СВЦЭМ!$C$33:$C$776,СВЦЭМ!$A$33:$A$776,$A128,СВЦЭМ!$B$33:$B$776,P$119)+'СЕТ СН'!$I$12+СВЦЭМ!$D$10+'СЕТ СН'!$I$6-'СЕТ СН'!$I$22</f>
        <v>1320.5501692400001</v>
      </c>
      <c r="Q128" s="36">
        <f>SUMIFS(СВЦЭМ!$C$33:$C$776,СВЦЭМ!$A$33:$A$776,$A128,СВЦЭМ!$B$33:$B$776,Q$119)+'СЕТ СН'!$I$12+СВЦЭМ!$D$10+'СЕТ СН'!$I$6-'СЕТ СН'!$I$22</f>
        <v>1338.3464062200001</v>
      </c>
      <c r="R128" s="36">
        <f>SUMIFS(СВЦЭМ!$C$33:$C$776,СВЦЭМ!$A$33:$A$776,$A128,СВЦЭМ!$B$33:$B$776,R$119)+'СЕТ СН'!$I$12+СВЦЭМ!$D$10+'СЕТ СН'!$I$6-'СЕТ СН'!$I$22</f>
        <v>1306.2668280299999</v>
      </c>
      <c r="S128" s="36">
        <f>SUMIFS(СВЦЭМ!$C$33:$C$776,СВЦЭМ!$A$33:$A$776,$A128,СВЦЭМ!$B$33:$B$776,S$119)+'СЕТ СН'!$I$12+СВЦЭМ!$D$10+'СЕТ СН'!$I$6-'СЕТ СН'!$I$22</f>
        <v>1271.61253659</v>
      </c>
      <c r="T128" s="36">
        <f>SUMIFS(СВЦЭМ!$C$33:$C$776,СВЦЭМ!$A$33:$A$776,$A128,СВЦЭМ!$B$33:$B$776,T$119)+'СЕТ СН'!$I$12+СВЦЭМ!$D$10+'СЕТ СН'!$I$6-'СЕТ СН'!$I$22</f>
        <v>1271.5163301</v>
      </c>
      <c r="U128" s="36">
        <f>SUMIFS(СВЦЭМ!$C$33:$C$776,СВЦЭМ!$A$33:$A$776,$A128,СВЦЭМ!$B$33:$B$776,U$119)+'СЕТ СН'!$I$12+СВЦЭМ!$D$10+'СЕТ СН'!$I$6-'СЕТ СН'!$I$22</f>
        <v>1267.34497734</v>
      </c>
      <c r="V128" s="36">
        <f>SUMIFS(СВЦЭМ!$C$33:$C$776,СВЦЭМ!$A$33:$A$776,$A128,СВЦЭМ!$B$33:$B$776,V$119)+'СЕТ СН'!$I$12+СВЦЭМ!$D$10+'СЕТ СН'!$I$6-'СЕТ СН'!$I$22</f>
        <v>1264.0739175799999</v>
      </c>
      <c r="W128" s="36">
        <f>SUMIFS(СВЦЭМ!$C$33:$C$776,СВЦЭМ!$A$33:$A$776,$A128,СВЦЭМ!$B$33:$B$776,W$119)+'СЕТ СН'!$I$12+СВЦЭМ!$D$10+'СЕТ СН'!$I$6-'СЕТ СН'!$I$22</f>
        <v>1237.9966511600001</v>
      </c>
      <c r="X128" s="36">
        <f>SUMIFS(СВЦЭМ!$C$33:$C$776,СВЦЭМ!$A$33:$A$776,$A128,СВЦЭМ!$B$33:$B$776,X$119)+'СЕТ СН'!$I$12+СВЦЭМ!$D$10+'СЕТ СН'!$I$6-'СЕТ СН'!$I$22</f>
        <v>1254.84267501</v>
      </c>
      <c r="Y128" s="36">
        <f>SUMIFS(СВЦЭМ!$C$33:$C$776,СВЦЭМ!$A$33:$A$776,$A128,СВЦЭМ!$B$33:$B$776,Y$119)+'СЕТ СН'!$I$12+СВЦЭМ!$D$10+'СЕТ СН'!$I$6-'СЕТ СН'!$I$22</f>
        <v>1322.06575223</v>
      </c>
    </row>
    <row r="129" spans="1:25" ht="15.75" x14ac:dyDescent="0.2">
      <c r="A129" s="35">
        <f t="shared" si="3"/>
        <v>43656</v>
      </c>
      <c r="B129" s="36">
        <f>SUMIFS(СВЦЭМ!$C$33:$C$776,СВЦЭМ!$A$33:$A$776,$A129,СВЦЭМ!$B$33:$B$776,B$119)+'СЕТ СН'!$I$12+СВЦЭМ!$D$10+'СЕТ СН'!$I$6-'СЕТ СН'!$I$22</f>
        <v>1390.16027031</v>
      </c>
      <c r="C129" s="36">
        <f>SUMIFS(СВЦЭМ!$C$33:$C$776,СВЦЭМ!$A$33:$A$776,$A129,СВЦЭМ!$B$33:$B$776,C$119)+'СЕТ СН'!$I$12+СВЦЭМ!$D$10+'СЕТ СН'!$I$6-'СЕТ СН'!$I$22</f>
        <v>1423.1067370200001</v>
      </c>
      <c r="D129" s="36">
        <f>SUMIFS(СВЦЭМ!$C$33:$C$776,СВЦЭМ!$A$33:$A$776,$A129,СВЦЭМ!$B$33:$B$776,D$119)+'СЕТ СН'!$I$12+СВЦЭМ!$D$10+'СЕТ СН'!$I$6-'СЕТ СН'!$I$22</f>
        <v>1436.8887725300001</v>
      </c>
      <c r="E129" s="36">
        <f>SUMIFS(СВЦЭМ!$C$33:$C$776,СВЦЭМ!$A$33:$A$776,$A129,СВЦЭМ!$B$33:$B$776,E$119)+'СЕТ СН'!$I$12+СВЦЭМ!$D$10+'СЕТ СН'!$I$6-'СЕТ СН'!$I$22</f>
        <v>1453.9937148500001</v>
      </c>
      <c r="F129" s="36">
        <f>SUMIFS(СВЦЭМ!$C$33:$C$776,СВЦЭМ!$A$33:$A$776,$A129,СВЦЭМ!$B$33:$B$776,F$119)+'СЕТ СН'!$I$12+СВЦЭМ!$D$10+'СЕТ СН'!$I$6-'СЕТ СН'!$I$22</f>
        <v>1442.8188722899999</v>
      </c>
      <c r="G129" s="36">
        <f>SUMIFS(СВЦЭМ!$C$33:$C$776,СВЦЭМ!$A$33:$A$776,$A129,СВЦЭМ!$B$33:$B$776,G$119)+'СЕТ СН'!$I$12+СВЦЭМ!$D$10+'СЕТ СН'!$I$6-'СЕТ СН'!$I$22</f>
        <v>1452.2171444599999</v>
      </c>
      <c r="H129" s="36">
        <f>SUMIFS(СВЦЭМ!$C$33:$C$776,СВЦЭМ!$A$33:$A$776,$A129,СВЦЭМ!$B$33:$B$776,H$119)+'СЕТ СН'!$I$12+СВЦЭМ!$D$10+'СЕТ СН'!$I$6-'СЕТ СН'!$I$22</f>
        <v>1421.2789372699999</v>
      </c>
      <c r="I129" s="36">
        <f>SUMIFS(СВЦЭМ!$C$33:$C$776,СВЦЭМ!$A$33:$A$776,$A129,СВЦЭМ!$B$33:$B$776,I$119)+'СЕТ СН'!$I$12+СВЦЭМ!$D$10+'СЕТ СН'!$I$6-'СЕТ СН'!$I$22</f>
        <v>1383.5748013900002</v>
      </c>
      <c r="J129" s="36">
        <f>SUMIFS(СВЦЭМ!$C$33:$C$776,СВЦЭМ!$A$33:$A$776,$A129,СВЦЭМ!$B$33:$B$776,J$119)+'СЕТ СН'!$I$12+СВЦЭМ!$D$10+'СЕТ СН'!$I$6-'СЕТ СН'!$I$22</f>
        <v>1365.7636665700002</v>
      </c>
      <c r="K129" s="36">
        <f>SUMIFS(СВЦЭМ!$C$33:$C$776,СВЦЭМ!$A$33:$A$776,$A129,СВЦЭМ!$B$33:$B$776,K$119)+'СЕТ СН'!$I$12+СВЦЭМ!$D$10+'СЕТ СН'!$I$6-'СЕТ СН'!$I$22</f>
        <v>1353.5816102700001</v>
      </c>
      <c r="L129" s="36">
        <f>SUMIFS(СВЦЭМ!$C$33:$C$776,СВЦЭМ!$A$33:$A$776,$A129,СВЦЭМ!$B$33:$B$776,L$119)+'СЕТ СН'!$I$12+СВЦЭМ!$D$10+'СЕТ СН'!$I$6-'СЕТ СН'!$I$22</f>
        <v>1347.83122845</v>
      </c>
      <c r="M129" s="36">
        <f>SUMIFS(СВЦЭМ!$C$33:$C$776,СВЦЭМ!$A$33:$A$776,$A129,СВЦЭМ!$B$33:$B$776,M$119)+'СЕТ СН'!$I$12+СВЦЭМ!$D$10+'СЕТ СН'!$I$6-'СЕТ СН'!$I$22</f>
        <v>1329.4924882999999</v>
      </c>
      <c r="N129" s="36">
        <f>SUMIFS(СВЦЭМ!$C$33:$C$776,СВЦЭМ!$A$33:$A$776,$A129,СВЦЭМ!$B$33:$B$776,N$119)+'СЕТ СН'!$I$12+СВЦЭМ!$D$10+'СЕТ СН'!$I$6-'СЕТ СН'!$I$22</f>
        <v>1326.9115090600001</v>
      </c>
      <c r="O129" s="36">
        <f>SUMIFS(СВЦЭМ!$C$33:$C$776,СВЦЭМ!$A$33:$A$776,$A129,СВЦЭМ!$B$33:$B$776,O$119)+'СЕТ СН'!$I$12+СВЦЭМ!$D$10+'СЕТ СН'!$I$6-'СЕТ СН'!$I$22</f>
        <v>1326.8591753300002</v>
      </c>
      <c r="P129" s="36">
        <f>SUMIFS(СВЦЭМ!$C$33:$C$776,СВЦЭМ!$A$33:$A$776,$A129,СВЦЭМ!$B$33:$B$776,P$119)+'СЕТ СН'!$I$12+СВЦЭМ!$D$10+'СЕТ СН'!$I$6-'СЕТ СН'!$I$22</f>
        <v>1319.26045372</v>
      </c>
      <c r="Q129" s="36">
        <f>SUMIFS(СВЦЭМ!$C$33:$C$776,СВЦЭМ!$A$33:$A$776,$A129,СВЦЭМ!$B$33:$B$776,Q$119)+'СЕТ СН'!$I$12+СВЦЭМ!$D$10+'СЕТ СН'!$I$6-'СЕТ СН'!$I$22</f>
        <v>1327.2364875200001</v>
      </c>
      <c r="R129" s="36">
        <f>SUMIFS(СВЦЭМ!$C$33:$C$776,СВЦЭМ!$A$33:$A$776,$A129,СВЦЭМ!$B$33:$B$776,R$119)+'СЕТ СН'!$I$12+СВЦЭМ!$D$10+'СЕТ СН'!$I$6-'СЕТ СН'!$I$22</f>
        <v>1279.64321851</v>
      </c>
      <c r="S129" s="36">
        <f>SUMIFS(СВЦЭМ!$C$33:$C$776,СВЦЭМ!$A$33:$A$776,$A129,СВЦЭМ!$B$33:$B$776,S$119)+'СЕТ СН'!$I$12+СВЦЭМ!$D$10+'СЕТ СН'!$I$6-'СЕТ СН'!$I$22</f>
        <v>1261.3431626900001</v>
      </c>
      <c r="T129" s="36">
        <f>SUMIFS(СВЦЭМ!$C$33:$C$776,СВЦЭМ!$A$33:$A$776,$A129,СВЦЭМ!$B$33:$B$776,T$119)+'СЕТ СН'!$I$12+СВЦЭМ!$D$10+'СЕТ СН'!$I$6-'СЕТ СН'!$I$22</f>
        <v>1260.74306424</v>
      </c>
      <c r="U129" s="36">
        <f>SUMIFS(СВЦЭМ!$C$33:$C$776,СВЦЭМ!$A$33:$A$776,$A129,СВЦЭМ!$B$33:$B$776,U$119)+'СЕТ СН'!$I$12+СВЦЭМ!$D$10+'СЕТ СН'!$I$6-'СЕТ СН'!$I$22</f>
        <v>1252.3943725399999</v>
      </c>
      <c r="V129" s="36">
        <f>SUMIFS(СВЦЭМ!$C$33:$C$776,СВЦЭМ!$A$33:$A$776,$A129,СВЦЭМ!$B$33:$B$776,V$119)+'СЕТ СН'!$I$12+СВЦЭМ!$D$10+'СЕТ СН'!$I$6-'СЕТ СН'!$I$22</f>
        <v>1255.4454666000001</v>
      </c>
      <c r="W129" s="36">
        <f>SUMIFS(СВЦЭМ!$C$33:$C$776,СВЦЭМ!$A$33:$A$776,$A129,СВЦЭМ!$B$33:$B$776,W$119)+'СЕТ СН'!$I$12+СВЦЭМ!$D$10+'СЕТ СН'!$I$6-'СЕТ СН'!$I$22</f>
        <v>1239.81658135</v>
      </c>
      <c r="X129" s="36">
        <f>SUMIFS(СВЦЭМ!$C$33:$C$776,СВЦЭМ!$A$33:$A$776,$A129,СВЦЭМ!$B$33:$B$776,X$119)+'СЕТ СН'!$I$12+СВЦЭМ!$D$10+'СЕТ СН'!$I$6-'СЕТ СН'!$I$22</f>
        <v>1244.97638302</v>
      </c>
      <c r="Y129" s="36">
        <f>SUMIFS(СВЦЭМ!$C$33:$C$776,СВЦЭМ!$A$33:$A$776,$A129,СВЦЭМ!$B$33:$B$776,Y$119)+'СЕТ СН'!$I$12+СВЦЭМ!$D$10+'СЕТ СН'!$I$6-'СЕТ СН'!$I$22</f>
        <v>1333.1968875900002</v>
      </c>
    </row>
    <row r="130" spans="1:25" ht="15.75" x14ac:dyDescent="0.2">
      <c r="A130" s="35">
        <f t="shared" si="3"/>
        <v>43657</v>
      </c>
      <c r="B130" s="36">
        <f>SUMIFS(СВЦЭМ!$C$33:$C$776,СВЦЭМ!$A$33:$A$776,$A130,СВЦЭМ!$B$33:$B$776,B$119)+'СЕТ СН'!$I$12+СВЦЭМ!$D$10+'СЕТ СН'!$I$6-'СЕТ СН'!$I$22</f>
        <v>1389.1440664300001</v>
      </c>
      <c r="C130" s="36">
        <f>SUMIFS(СВЦЭМ!$C$33:$C$776,СВЦЭМ!$A$33:$A$776,$A130,СВЦЭМ!$B$33:$B$776,C$119)+'СЕТ СН'!$I$12+СВЦЭМ!$D$10+'СЕТ СН'!$I$6-'СЕТ СН'!$I$22</f>
        <v>1429.6379867000001</v>
      </c>
      <c r="D130" s="36">
        <f>SUMIFS(СВЦЭМ!$C$33:$C$776,СВЦЭМ!$A$33:$A$776,$A130,СВЦЭМ!$B$33:$B$776,D$119)+'СЕТ СН'!$I$12+СВЦЭМ!$D$10+'СЕТ СН'!$I$6-'СЕТ СН'!$I$22</f>
        <v>1447.12431386</v>
      </c>
      <c r="E130" s="36">
        <f>SUMIFS(СВЦЭМ!$C$33:$C$776,СВЦЭМ!$A$33:$A$776,$A130,СВЦЭМ!$B$33:$B$776,E$119)+'СЕТ СН'!$I$12+СВЦЭМ!$D$10+'СЕТ СН'!$I$6-'СЕТ СН'!$I$22</f>
        <v>1472.79903964</v>
      </c>
      <c r="F130" s="36">
        <f>SUMIFS(СВЦЭМ!$C$33:$C$776,СВЦЭМ!$A$33:$A$776,$A130,СВЦЭМ!$B$33:$B$776,F$119)+'СЕТ СН'!$I$12+СВЦЭМ!$D$10+'СЕТ СН'!$I$6-'СЕТ СН'!$I$22</f>
        <v>1472.87227194</v>
      </c>
      <c r="G130" s="36">
        <f>SUMIFS(СВЦЭМ!$C$33:$C$776,СВЦЭМ!$A$33:$A$776,$A130,СВЦЭМ!$B$33:$B$776,G$119)+'СЕТ СН'!$I$12+СВЦЭМ!$D$10+'СЕТ СН'!$I$6-'СЕТ СН'!$I$22</f>
        <v>1463.42657672</v>
      </c>
      <c r="H130" s="36">
        <f>SUMIFS(СВЦЭМ!$C$33:$C$776,СВЦЭМ!$A$33:$A$776,$A130,СВЦЭМ!$B$33:$B$776,H$119)+'СЕТ СН'!$I$12+СВЦЭМ!$D$10+'СЕТ СН'!$I$6-'СЕТ СН'!$I$22</f>
        <v>1407.9086332000002</v>
      </c>
      <c r="I130" s="36">
        <f>SUMIFS(СВЦЭМ!$C$33:$C$776,СВЦЭМ!$A$33:$A$776,$A130,СВЦЭМ!$B$33:$B$776,I$119)+'СЕТ СН'!$I$12+СВЦЭМ!$D$10+'СЕТ СН'!$I$6-'СЕТ СН'!$I$22</f>
        <v>1385.0485396500001</v>
      </c>
      <c r="J130" s="36">
        <f>SUMIFS(СВЦЭМ!$C$33:$C$776,СВЦЭМ!$A$33:$A$776,$A130,СВЦЭМ!$B$33:$B$776,J$119)+'СЕТ СН'!$I$12+СВЦЭМ!$D$10+'СЕТ СН'!$I$6-'СЕТ СН'!$I$22</f>
        <v>1341.7921440300001</v>
      </c>
      <c r="K130" s="36">
        <f>SUMIFS(СВЦЭМ!$C$33:$C$776,СВЦЭМ!$A$33:$A$776,$A130,СВЦЭМ!$B$33:$B$776,K$119)+'СЕТ СН'!$I$12+СВЦЭМ!$D$10+'СЕТ СН'!$I$6-'СЕТ СН'!$I$22</f>
        <v>1334.2303648500001</v>
      </c>
      <c r="L130" s="36">
        <f>SUMIFS(СВЦЭМ!$C$33:$C$776,СВЦЭМ!$A$33:$A$776,$A130,СВЦЭМ!$B$33:$B$776,L$119)+'СЕТ СН'!$I$12+СВЦЭМ!$D$10+'СЕТ СН'!$I$6-'СЕТ СН'!$I$22</f>
        <v>1315.71670163</v>
      </c>
      <c r="M130" s="36">
        <f>SUMIFS(СВЦЭМ!$C$33:$C$776,СВЦЭМ!$A$33:$A$776,$A130,СВЦЭМ!$B$33:$B$776,M$119)+'СЕТ СН'!$I$12+СВЦЭМ!$D$10+'СЕТ СН'!$I$6-'СЕТ СН'!$I$22</f>
        <v>1311.7705110699999</v>
      </c>
      <c r="N130" s="36">
        <f>SUMIFS(СВЦЭМ!$C$33:$C$776,СВЦЭМ!$A$33:$A$776,$A130,СВЦЭМ!$B$33:$B$776,N$119)+'СЕТ СН'!$I$12+СВЦЭМ!$D$10+'СЕТ СН'!$I$6-'СЕТ СН'!$I$22</f>
        <v>1309.6095715599999</v>
      </c>
      <c r="O130" s="36">
        <f>SUMIFS(СВЦЭМ!$C$33:$C$776,СВЦЭМ!$A$33:$A$776,$A130,СВЦЭМ!$B$33:$B$776,O$119)+'СЕТ СН'!$I$12+СВЦЭМ!$D$10+'СЕТ СН'!$I$6-'СЕТ СН'!$I$22</f>
        <v>1315.2784000000001</v>
      </c>
      <c r="P130" s="36">
        <f>SUMIFS(СВЦЭМ!$C$33:$C$776,СВЦЭМ!$A$33:$A$776,$A130,СВЦЭМ!$B$33:$B$776,P$119)+'СЕТ СН'!$I$12+СВЦЭМ!$D$10+'СЕТ СН'!$I$6-'СЕТ СН'!$I$22</f>
        <v>1310.55909243</v>
      </c>
      <c r="Q130" s="36">
        <f>SUMIFS(СВЦЭМ!$C$33:$C$776,СВЦЭМ!$A$33:$A$776,$A130,СВЦЭМ!$B$33:$B$776,Q$119)+'СЕТ СН'!$I$12+СВЦЭМ!$D$10+'СЕТ СН'!$I$6-'СЕТ СН'!$I$22</f>
        <v>1313.6638495500001</v>
      </c>
      <c r="R130" s="36">
        <f>SUMIFS(СВЦЭМ!$C$33:$C$776,СВЦЭМ!$A$33:$A$776,$A130,СВЦЭМ!$B$33:$B$776,R$119)+'СЕТ СН'!$I$12+СВЦЭМ!$D$10+'СЕТ СН'!$I$6-'СЕТ СН'!$I$22</f>
        <v>1267.1121133700001</v>
      </c>
      <c r="S130" s="36">
        <f>SUMIFS(СВЦЭМ!$C$33:$C$776,СВЦЭМ!$A$33:$A$776,$A130,СВЦЭМ!$B$33:$B$776,S$119)+'СЕТ СН'!$I$12+СВЦЭМ!$D$10+'СЕТ СН'!$I$6-'СЕТ СН'!$I$22</f>
        <v>1251.16390645</v>
      </c>
      <c r="T130" s="36">
        <f>SUMIFS(СВЦЭМ!$C$33:$C$776,СВЦЭМ!$A$33:$A$776,$A130,СВЦЭМ!$B$33:$B$776,T$119)+'СЕТ СН'!$I$12+СВЦЭМ!$D$10+'СЕТ СН'!$I$6-'СЕТ СН'!$I$22</f>
        <v>1251.18421347</v>
      </c>
      <c r="U130" s="36">
        <f>SUMIFS(СВЦЭМ!$C$33:$C$776,СВЦЭМ!$A$33:$A$776,$A130,СВЦЭМ!$B$33:$B$776,U$119)+'СЕТ СН'!$I$12+СВЦЭМ!$D$10+'СЕТ СН'!$I$6-'СЕТ СН'!$I$22</f>
        <v>1240.5851062000002</v>
      </c>
      <c r="V130" s="36">
        <f>SUMIFS(СВЦЭМ!$C$33:$C$776,СВЦЭМ!$A$33:$A$776,$A130,СВЦЭМ!$B$33:$B$776,V$119)+'СЕТ СН'!$I$12+СВЦЭМ!$D$10+'СЕТ СН'!$I$6-'СЕТ СН'!$I$22</f>
        <v>1241.4859847</v>
      </c>
      <c r="W130" s="36">
        <f>SUMIFS(СВЦЭМ!$C$33:$C$776,СВЦЭМ!$A$33:$A$776,$A130,СВЦЭМ!$B$33:$B$776,W$119)+'СЕТ СН'!$I$12+СВЦЭМ!$D$10+'СЕТ СН'!$I$6-'СЕТ СН'!$I$22</f>
        <v>1247.05066461</v>
      </c>
      <c r="X130" s="36">
        <f>SUMIFS(СВЦЭМ!$C$33:$C$776,СВЦЭМ!$A$33:$A$776,$A130,СВЦЭМ!$B$33:$B$776,X$119)+'СЕТ СН'!$I$12+СВЦЭМ!$D$10+'СЕТ СН'!$I$6-'СЕТ СН'!$I$22</f>
        <v>1253.6511707499999</v>
      </c>
      <c r="Y130" s="36">
        <f>SUMIFS(СВЦЭМ!$C$33:$C$776,СВЦЭМ!$A$33:$A$776,$A130,СВЦЭМ!$B$33:$B$776,Y$119)+'СЕТ СН'!$I$12+СВЦЭМ!$D$10+'СЕТ СН'!$I$6-'СЕТ СН'!$I$22</f>
        <v>1336.8914204600001</v>
      </c>
    </row>
    <row r="131" spans="1:25" ht="15.75" x14ac:dyDescent="0.2">
      <c r="A131" s="35">
        <f t="shared" si="3"/>
        <v>43658</v>
      </c>
      <c r="B131" s="36">
        <f>SUMIFS(СВЦЭМ!$C$33:$C$776,СВЦЭМ!$A$33:$A$776,$A131,СВЦЭМ!$B$33:$B$776,B$119)+'СЕТ СН'!$I$12+СВЦЭМ!$D$10+'СЕТ СН'!$I$6-'СЕТ СН'!$I$22</f>
        <v>1380.3855028799999</v>
      </c>
      <c r="C131" s="36">
        <f>SUMIFS(СВЦЭМ!$C$33:$C$776,СВЦЭМ!$A$33:$A$776,$A131,СВЦЭМ!$B$33:$B$776,C$119)+'СЕТ СН'!$I$12+СВЦЭМ!$D$10+'СЕТ СН'!$I$6-'СЕТ СН'!$I$22</f>
        <v>1418.2112042799999</v>
      </c>
      <c r="D131" s="36">
        <f>SUMIFS(СВЦЭМ!$C$33:$C$776,СВЦЭМ!$A$33:$A$776,$A131,СВЦЭМ!$B$33:$B$776,D$119)+'СЕТ СН'!$I$12+СВЦЭМ!$D$10+'СЕТ СН'!$I$6-'СЕТ СН'!$I$22</f>
        <v>1435.2934598100001</v>
      </c>
      <c r="E131" s="36">
        <f>SUMIFS(СВЦЭМ!$C$33:$C$776,СВЦЭМ!$A$33:$A$776,$A131,СВЦЭМ!$B$33:$B$776,E$119)+'СЕТ СН'!$I$12+СВЦЭМ!$D$10+'СЕТ СН'!$I$6-'СЕТ СН'!$I$22</f>
        <v>1449.7812026400002</v>
      </c>
      <c r="F131" s="36">
        <f>SUMIFS(СВЦЭМ!$C$33:$C$776,СВЦЭМ!$A$33:$A$776,$A131,СВЦЭМ!$B$33:$B$776,F$119)+'СЕТ СН'!$I$12+СВЦЭМ!$D$10+'СЕТ СН'!$I$6-'СЕТ СН'!$I$22</f>
        <v>1442.64046895</v>
      </c>
      <c r="G131" s="36">
        <f>SUMIFS(СВЦЭМ!$C$33:$C$776,СВЦЭМ!$A$33:$A$776,$A131,СВЦЭМ!$B$33:$B$776,G$119)+'СЕТ СН'!$I$12+СВЦЭМ!$D$10+'СЕТ СН'!$I$6-'СЕТ СН'!$I$22</f>
        <v>1442.68017758</v>
      </c>
      <c r="H131" s="36">
        <f>SUMIFS(СВЦЭМ!$C$33:$C$776,СВЦЭМ!$A$33:$A$776,$A131,СВЦЭМ!$B$33:$B$776,H$119)+'СЕТ СН'!$I$12+СВЦЭМ!$D$10+'СЕТ СН'!$I$6-'СЕТ СН'!$I$22</f>
        <v>1415.7117408399999</v>
      </c>
      <c r="I131" s="36">
        <f>SUMIFS(СВЦЭМ!$C$33:$C$776,СВЦЭМ!$A$33:$A$776,$A131,СВЦЭМ!$B$33:$B$776,I$119)+'СЕТ СН'!$I$12+СВЦЭМ!$D$10+'СЕТ СН'!$I$6-'СЕТ СН'!$I$22</f>
        <v>1390.15653492</v>
      </c>
      <c r="J131" s="36">
        <f>SUMIFS(СВЦЭМ!$C$33:$C$776,СВЦЭМ!$A$33:$A$776,$A131,СВЦЭМ!$B$33:$B$776,J$119)+'СЕТ СН'!$I$12+СВЦЭМ!$D$10+'СЕТ СН'!$I$6-'СЕТ СН'!$I$22</f>
        <v>1349.3776846000001</v>
      </c>
      <c r="K131" s="36">
        <f>SUMIFS(СВЦЭМ!$C$33:$C$776,СВЦЭМ!$A$33:$A$776,$A131,СВЦЭМ!$B$33:$B$776,K$119)+'СЕТ СН'!$I$12+СВЦЭМ!$D$10+'СЕТ СН'!$I$6-'СЕТ СН'!$I$22</f>
        <v>1317.8554196300001</v>
      </c>
      <c r="L131" s="36">
        <f>SUMIFS(СВЦЭМ!$C$33:$C$776,СВЦЭМ!$A$33:$A$776,$A131,СВЦЭМ!$B$33:$B$776,L$119)+'СЕТ СН'!$I$12+СВЦЭМ!$D$10+'СЕТ СН'!$I$6-'СЕТ СН'!$I$22</f>
        <v>1312.8396108400002</v>
      </c>
      <c r="M131" s="36">
        <f>SUMIFS(СВЦЭМ!$C$33:$C$776,СВЦЭМ!$A$33:$A$776,$A131,СВЦЭМ!$B$33:$B$776,M$119)+'СЕТ СН'!$I$12+СВЦЭМ!$D$10+'СЕТ СН'!$I$6-'СЕТ СН'!$I$22</f>
        <v>1318.63351023</v>
      </c>
      <c r="N131" s="36">
        <f>SUMIFS(СВЦЭМ!$C$33:$C$776,СВЦЭМ!$A$33:$A$776,$A131,СВЦЭМ!$B$33:$B$776,N$119)+'СЕТ СН'!$I$12+СВЦЭМ!$D$10+'СЕТ СН'!$I$6-'СЕТ СН'!$I$22</f>
        <v>1328.4821861700002</v>
      </c>
      <c r="O131" s="36">
        <f>SUMIFS(СВЦЭМ!$C$33:$C$776,СВЦЭМ!$A$33:$A$776,$A131,СВЦЭМ!$B$33:$B$776,O$119)+'СЕТ СН'!$I$12+СВЦЭМ!$D$10+'СЕТ СН'!$I$6-'СЕТ СН'!$I$22</f>
        <v>1330.2508002</v>
      </c>
      <c r="P131" s="36">
        <f>SUMIFS(СВЦЭМ!$C$33:$C$776,СВЦЭМ!$A$33:$A$776,$A131,СВЦЭМ!$B$33:$B$776,P$119)+'СЕТ СН'!$I$12+СВЦЭМ!$D$10+'СЕТ СН'!$I$6-'СЕТ СН'!$I$22</f>
        <v>1326.01347889</v>
      </c>
      <c r="Q131" s="36">
        <f>SUMIFS(СВЦЭМ!$C$33:$C$776,СВЦЭМ!$A$33:$A$776,$A131,СВЦЭМ!$B$33:$B$776,Q$119)+'СЕТ СН'!$I$12+СВЦЭМ!$D$10+'СЕТ СН'!$I$6-'СЕТ СН'!$I$22</f>
        <v>1338.2129244</v>
      </c>
      <c r="R131" s="36">
        <f>SUMIFS(СВЦЭМ!$C$33:$C$776,СВЦЭМ!$A$33:$A$776,$A131,СВЦЭМ!$B$33:$B$776,R$119)+'СЕТ СН'!$I$12+СВЦЭМ!$D$10+'СЕТ СН'!$I$6-'СЕТ СН'!$I$22</f>
        <v>1284.24588404</v>
      </c>
      <c r="S131" s="36">
        <f>SUMIFS(СВЦЭМ!$C$33:$C$776,СВЦЭМ!$A$33:$A$776,$A131,СВЦЭМ!$B$33:$B$776,S$119)+'СЕТ СН'!$I$12+СВЦЭМ!$D$10+'СЕТ СН'!$I$6-'СЕТ СН'!$I$22</f>
        <v>1270.95965394</v>
      </c>
      <c r="T131" s="36">
        <f>SUMIFS(СВЦЭМ!$C$33:$C$776,СВЦЭМ!$A$33:$A$776,$A131,СВЦЭМ!$B$33:$B$776,T$119)+'СЕТ СН'!$I$12+СВЦЭМ!$D$10+'СЕТ СН'!$I$6-'СЕТ СН'!$I$22</f>
        <v>1262.3563794700001</v>
      </c>
      <c r="U131" s="36">
        <f>SUMIFS(СВЦЭМ!$C$33:$C$776,СВЦЭМ!$A$33:$A$776,$A131,СВЦЭМ!$B$33:$B$776,U$119)+'СЕТ СН'!$I$12+СВЦЭМ!$D$10+'СЕТ СН'!$I$6-'СЕТ СН'!$I$22</f>
        <v>1251.55152142</v>
      </c>
      <c r="V131" s="36">
        <f>SUMIFS(СВЦЭМ!$C$33:$C$776,СВЦЭМ!$A$33:$A$776,$A131,СВЦЭМ!$B$33:$B$776,V$119)+'СЕТ СН'!$I$12+СВЦЭМ!$D$10+'СЕТ СН'!$I$6-'СЕТ СН'!$I$22</f>
        <v>1236.78156175</v>
      </c>
      <c r="W131" s="36">
        <f>SUMIFS(СВЦЭМ!$C$33:$C$776,СВЦЭМ!$A$33:$A$776,$A131,СВЦЭМ!$B$33:$B$776,W$119)+'СЕТ СН'!$I$12+СВЦЭМ!$D$10+'СЕТ СН'!$I$6-'СЕТ СН'!$I$22</f>
        <v>1221.49069996</v>
      </c>
      <c r="X131" s="36">
        <f>SUMIFS(СВЦЭМ!$C$33:$C$776,СВЦЭМ!$A$33:$A$776,$A131,СВЦЭМ!$B$33:$B$776,X$119)+'СЕТ СН'!$I$12+СВЦЭМ!$D$10+'СЕТ СН'!$I$6-'СЕТ СН'!$I$22</f>
        <v>1198.2107650100002</v>
      </c>
      <c r="Y131" s="36">
        <f>SUMIFS(СВЦЭМ!$C$33:$C$776,СВЦЭМ!$A$33:$A$776,$A131,СВЦЭМ!$B$33:$B$776,Y$119)+'СЕТ СН'!$I$12+СВЦЭМ!$D$10+'СЕТ СН'!$I$6-'СЕТ СН'!$I$22</f>
        <v>1283.2636317400002</v>
      </c>
    </row>
    <row r="132" spans="1:25" ht="15.75" x14ac:dyDescent="0.2">
      <c r="A132" s="35">
        <f t="shared" si="3"/>
        <v>43659</v>
      </c>
      <c r="B132" s="36">
        <f>SUMIFS(СВЦЭМ!$C$33:$C$776,СВЦЭМ!$A$33:$A$776,$A132,СВЦЭМ!$B$33:$B$776,B$119)+'СЕТ СН'!$I$12+СВЦЭМ!$D$10+'СЕТ СН'!$I$6-'СЕТ СН'!$I$22</f>
        <v>1283.7393839700001</v>
      </c>
      <c r="C132" s="36">
        <f>SUMIFS(СВЦЭМ!$C$33:$C$776,СВЦЭМ!$A$33:$A$776,$A132,СВЦЭМ!$B$33:$B$776,C$119)+'СЕТ СН'!$I$12+СВЦЭМ!$D$10+'СЕТ СН'!$I$6-'СЕТ СН'!$I$22</f>
        <v>1312.8704096700001</v>
      </c>
      <c r="D132" s="36">
        <f>SUMIFS(СВЦЭМ!$C$33:$C$776,СВЦЭМ!$A$33:$A$776,$A132,СВЦЭМ!$B$33:$B$776,D$119)+'СЕТ СН'!$I$12+СВЦЭМ!$D$10+'СЕТ СН'!$I$6-'СЕТ СН'!$I$22</f>
        <v>1350.7094222400001</v>
      </c>
      <c r="E132" s="36">
        <f>SUMIFS(СВЦЭМ!$C$33:$C$776,СВЦЭМ!$A$33:$A$776,$A132,СВЦЭМ!$B$33:$B$776,E$119)+'СЕТ СН'!$I$12+СВЦЭМ!$D$10+'СЕТ СН'!$I$6-'СЕТ СН'!$I$22</f>
        <v>1363.35988333</v>
      </c>
      <c r="F132" s="36">
        <f>SUMIFS(СВЦЭМ!$C$33:$C$776,СВЦЭМ!$A$33:$A$776,$A132,СВЦЭМ!$B$33:$B$776,F$119)+'СЕТ СН'!$I$12+СВЦЭМ!$D$10+'СЕТ СН'!$I$6-'СЕТ СН'!$I$22</f>
        <v>1368.5791904600001</v>
      </c>
      <c r="G132" s="36">
        <f>SUMIFS(СВЦЭМ!$C$33:$C$776,СВЦЭМ!$A$33:$A$776,$A132,СВЦЭМ!$B$33:$B$776,G$119)+'СЕТ СН'!$I$12+СВЦЭМ!$D$10+'СЕТ СН'!$I$6-'СЕТ СН'!$I$22</f>
        <v>1372.10077675</v>
      </c>
      <c r="H132" s="36">
        <f>SUMIFS(СВЦЭМ!$C$33:$C$776,СВЦЭМ!$A$33:$A$776,$A132,СВЦЭМ!$B$33:$B$776,H$119)+'СЕТ СН'!$I$12+СВЦЭМ!$D$10+'СЕТ СН'!$I$6-'СЕТ СН'!$I$22</f>
        <v>1377.33877652</v>
      </c>
      <c r="I132" s="36">
        <f>SUMIFS(СВЦЭМ!$C$33:$C$776,СВЦЭМ!$A$33:$A$776,$A132,СВЦЭМ!$B$33:$B$776,I$119)+'СЕТ СН'!$I$12+СВЦЭМ!$D$10+'СЕТ СН'!$I$6-'СЕТ СН'!$I$22</f>
        <v>1382.2766334799999</v>
      </c>
      <c r="J132" s="36">
        <f>SUMIFS(СВЦЭМ!$C$33:$C$776,СВЦЭМ!$A$33:$A$776,$A132,СВЦЭМ!$B$33:$B$776,J$119)+'СЕТ СН'!$I$12+СВЦЭМ!$D$10+'СЕТ СН'!$I$6-'СЕТ СН'!$I$22</f>
        <v>1343.0396251000002</v>
      </c>
      <c r="K132" s="36">
        <f>SUMIFS(СВЦЭМ!$C$33:$C$776,СВЦЭМ!$A$33:$A$776,$A132,СВЦЭМ!$B$33:$B$776,K$119)+'СЕТ СН'!$I$12+СВЦЭМ!$D$10+'СЕТ СН'!$I$6-'СЕТ СН'!$I$22</f>
        <v>1299.4323049</v>
      </c>
      <c r="L132" s="36">
        <f>SUMIFS(СВЦЭМ!$C$33:$C$776,СВЦЭМ!$A$33:$A$776,$A132,СВЦЭМ!$B$33:$B$776,L$119)+'СЕТ СН'!$I$12+СВЦЭМ!$D$10+'СЕТ СН'!$I$6-'СЕТ СН'!$I$22</f>
        <v>1270.36807131</v>
      </c>
      <c r="M132" s="36">
        <f>SUMIFS(СВЦЭМ!$C$33:$C$776,СВЦЭМ!$A$33:$A$776,$A132,СВЦЭМ!$B$33:$B$776,M$119)+'СЕТ СН'!$I$12+СВЦЭМ!$D$10+'СЕТ СН'!$I$6-'СЕТ СН'!$I$22</f>
        <v>1265.9391234</v>
      </c>
      <c r="N132" s="36">
        <f>SUMIFS(СВЦЭМ!$C$33:$C$776,СВЦЭМ!$A$33:$A$776,$A132,СВЦЭМ!$B$33:$B$776,N$119)+'СЕТ СН'!$I$12+СВЦЭМ!$D$10+'СЕТ СН'!$I$6-'СЕТ СН'!$I$22</f>
        <v>1263.95190628</v>
      </c>
      <c r="O132" s="36">
        <f>SUMIFS(СВЦЭМ!$C$33:$C$776,СВЦЭМ!$A$33:$A$776,$A132,СВЦЭМ!$B$33:$B$776,O$119)+'СЕТ СН'!$I$12+СВЦЭМ!$D$10+'СЕТ СН'!$I$6-'СЕТ СН'!$I$22</f>
        <v>1271.8297202600002</v>
      </c>
      <c r="P132" s="36">
        <f>SUMIFS(СВЦЭМ!$C$33:$C$776,СВЦЭМ!$A$33:$A$776,$A132,СВЦЭМ!$B$33:$B$776,P$119)+'СЕТ СН'!$I$12+СВЦЭМ!$D$10+'СЕТ СН'!$I$6-'СЕТ СН'!$I$22</f>
        <v>1284.1798123600001</v>
      </c>
      <c r="Q132" s="36">
        <f>SUMIFS(СВЦЭМ!$C$33:$C$776,СВЦЭМ!$A$33:$A$776,$A132,СВЦЭМ!$B$33:$B$776,Q$119)+'СЕТ СН'!$I$12+СВЦЭМ!$D$10+'СЕТ СН'!$I$6-'СЕТ СН'!$I$22</f>
        <v>1291.54845077</v>
      </c>
      <c r="R132" s="36">
        <f>SUMIFS(СВЦЭМ!$C$33:$C$776,СВЦЭМ!$A$33:$A$776,$A132,СВЦЭМ!$B$33:$B$776,R$119)+'СЕТ СН'!$I$12+СВЦЭМ!$D$10+'СЕТ СН'!$I$6-'СЕТ СН'!$I$22</f>
        <v>1255.1914965999999</v>
      </c>
      <c r="S132" s="36">
        <f>SUMIFS(СВЦЭМ!$C$33:$C$776,СВЦЭМ!$A$33:$A$776,$A132,СВЦЭМ!$B$33:$B$776,S$119)+'СЕТ СН'!$I$12+СВЦЭМ!$D$10+'СЕТ СН'!$I$6-'СЕТ СН'!$I$22</f>
        <v>1229.55091453</v>
      </c>
      <c r="T132" s="36">
        <f>SUMIFS(СВЦЭМ!$C$33:$C$776,СВЦЭМ!$A$33:$A$776,$A132,СВЦЭМ!$B$33:$B$776,T$119)+'СЕТ СН'!$I$12+СВЦЭМ!$D$10+'СЕТ СН'!$I$6-'СЕТ СН'!$I$22</f>
        <v>1214.63589561</v>
      </c>
      <c r="U132" s="36">
        <f>SUMIFS(СВЦЭМ!$C$33:$C$776,СВЦЭМ!$A$33:$A$776,$A132,СВЦЭМ!$B$33:$B$776,U$119)+'СЕТ СН'!$I$12+СВЦЭМ!$D$10+'СЕТ СН'!$I$6-'СЕТ СН'!$I$22</f>
        <v>1203.37026027</v>
      </c>
      <c r="V132" s="36">
        <f>SUMIFS(СВЦЭМ!$C$33:$C$776,СВЦЭМ!$A$33:$A$776,$A132,СВЦЭМ!$B$33:$B$776,V$119)+'СЕТ СН'!$I$12+СВЦЭМ!$D$10+'СЕТ СН'!$I$6-'СЕТ СН'!$I$22</f>
        <v>1200.2852261500002</v>
      </c>
      <c r="W132" s="36">
        <f>SUMIFS(СВЦЭМ!$C$33:$C$776,СВЦЭМ!$A$33:$A$776,$A132,СВЦЭМ!$B$33:$B$776,W$119)+'СЕТ СН'!$I$12+СВЦЭМ!$D$10+'СЕТ СН'!$I$6-'СЕТ СН'!$I$22</f>
        <v>1190.56206834</v>
      </c>
      <c r="X132" s="36">
        <f>SUMIFS(СВЦЭМ!$C$33:$C$776,СВЦЭМ!$A$33:$A$776,$A132,СВЦЭМ!$B$33:$B$776,X$119)+'СЕТ СН'!$I$12+СВЦЭМ!$D$10+'СЕТ СН'!$I$6-'СЕТ СН'!$I$22</f>
        <v>1200.94451669</v>
      </c>
      <c r="Y132" s="36">
        <f>SUMIFS(СВЦЭМ!$C$33:$C$776,СВЦЭМ!$A$33:$A$776,$A132,СВЦЭМ!$B$33:$B$776,Y$119)+'СЕТ СН'!$I$12+СВЦЭМ!$D$10+'СЕТ СН'!$I$6-'СЕТ СН'!$I$22</f>
        <v>1271.7156715199999</v>
      </c>
    </row>
    <row r="133" spans="1:25" ht="15.75" x14ac:dyDescent="0.2">
      <c r="A133" s="35">
        <f t="shared" si="3"/>
        <v>43660</v>
      </c>
      <c r="B133" s="36">
        <f>SUMIFS(СВЦЭМ!$C$33:$C$776,СВЦЭМ!$A$33:$A$776,$A133,СВЦЭМ!$B$33:$B$776,B$119)+'СЕТ СН'!$I$12+СВЦЭМ!$D$10+'СЕТ СН'!$I$6-'СЕТ СН'!$I$22</f>
        <v>1318.0165692999999</v>
      </c>
      <c r="C133" s="36">
        <f>SUMIFS(СВЦЭМ!$C$33:$C$776,СВЦЭМ!$A$33:$A$776,$A133,СВЦЭМ!$B$33:$B$776,C$119)+'СЕТ СН'!$I$12+СВЦЭМ!$D$10+'СЕТ СН'!$I$6-'СЕТ СН'!$I$22</f>
        <v>1367.1939441899999</v>
      </c>
      <c r="D133" s="36">
        <f>SUMIFS(СВЦЭМ!$C$33:$C$776,СВЦЭМ!$A$33:$A$776,$A133,СВЦЭМ!$B$33:$B$776,D$119)+'СЕТ СН'!$I$12+СВЦЭМ!$D$10+'СЕТ СН'!$I$6-'СЕТ СН'!$I$22</f>
        <v>1405.2362091300001</v>
      </c>
      <c r="E133" s="36">
        <f>SUMIFS(СВЦЭМ!$C$33:$C$776,СВЦЭМ!$A$33:$A$776,$A133,СВЦЭМ!$B$33:$B$776,E$119)+'СЕТ СН'!$I$12+СВЦЭМ!$D$10+'СЕТ СН'!$I$6-'СЕТ СН'!$I$22</f>
        <v>1415.86042658</v>
      </c>
      <c r="F133" s="36">
        <f>SUMIFS(СВЦЭМ!$C$33:$C$776,СВЦЭМ!$A$33:$A$776,$A133,СВЦЭМ!$B$33:$B$776,F$119)+'СЕТ СН'!$I$12+СВЦЭМ!$D$10+'СЕТ СН'!$I$6-'СЕТ СН'!$I$22</f>
        <v>1418.7669689200002</v>
      </c>
      <c r="G133" s="36">
        <f>SUMIFS(СВЦЭМ!$C$33:$C$776,СВЦЭМ!$A$33:$A$776,$A133,СВЦЭМ!$B$33:$B$776,G$119)+'СЕТ СН'!$I$12+СВЦЭМ!$D$10+'СЕТ СН'!$I$6-'СЕТ СН'!$I$22</f>
        <v>1417.7982319</v>
      </c>
      <c r="H133" s="36">
        <f>SUMIFS(СВЦЭМ!$C$33:$C$776,СВЦЭМ!$A$33:$A$776,$A133,СВЦЭМ!$B$33:$B$776,H$119)+'СЕТ СН'!$I$12+СВЦЭМ!$D$10+'СЕТ СН'!$I$6-'СЕТ СН'!$I$22</f>
        <v>1396.79563749</v>
      </c>
      <c r="I133" s="36">
        <f>SUMIFS(СВЦЭМ!$C$33:$C$776,СВЦЭМ!$A$33:$A$776,$A133,СВЦЭМ!$B$33:$B$776,I$119)+'СЕТ СН'!$I$12+СВЦЭМ!$D$10+'СЕТ СН'!$I$6-'СЕТ СН'!$I$22</f>
        <v>1365.1803994400002</v>
      </c>
      <c r="J133" s="36">
        <f>SUMIFS(СВЦЭМ!$C$33:$C$776,СВЦЭМ!$A$33:$A$776,$A133,СВЦЭМ!$B$33:$B$776,J$119)+'СЕТ СН'!$I$12+СВЦЭМ!$D$10+'СЕТ СН'!$I$6-'СЕТ СН'!$I$22</f>
        <v>1310.5880902600002</v>
      </c>
      <c r="K133" s="36">
        <f>SUMIFS(СВЦЭМ!$C$33:$C$776,СВЦЭМ!$A$33:$A$776,$A133,СВЦЭМ!$B$33:$B$776,K$119)+'СЕТ СН'!$I$12+СВЦЭМ!$D$10+'СЕТ СН'!$I$6-'СЕТ СН'!$I$22</f>
        <v>1264.9885931700001</v>
      </c>
      <c r="L133" s="36">
        <f>SUMIFS(СВЦЭМ!$C$33:$C$776,СВЦЭМ!$A$33:$A$776,$A133,СВЦЭМ!$B$33:$B$776,L$119)+'СЕТ СН'!$I$12+СВЦЭМ!$D$10+'СЕТ СН'!$I$6-'СЕТ СН'!$I$22</f>
        <v>1247.4780001899999</v>
      </c>
      <c r="M133" s="36">
        <f>SUMIFS(СВЦЭМ!$C$33:$C$776,СВЦЭМ!$A$33:$A$776,$A133,СВЦЭМ!$B$33:$B$776,M$119)+'СЕТ СН'!$I$12+СВЦЭМ!$D$10+'СЕТ СН'!$I$6-'СЕТ СН'!$I$22</f>
        <v>1243.35504672</v>
      </c>
      <c r="N133" s="36">
        <f>SUMIFS(СВЦЭМ!$C$33:$C$776,СВЦЭМ!$A$33:$A$776,$A133,СВЦЭМ!$B$33:$B$776,N$119)+'СЕТ СН'!$I$12+СВЦЭМ!$D$10+'СЕТ СН'!$I$6-'СЕТ СН'!$I$22</f>
        <v>1245.5126547700002</v>
      </c>
      <c r="O133" s="36">
        <f>SUMIFS(СВЦЭМ!$C$33:$C$776,СВЦЭМ!$A$33:$A$776,$A133,СВЦЭМ!$B$33:$B$776,O$119)+'СЕТ СН'!$I$12+СВЦЭМ!$D$10+'СЕТ СН'!$I$6-'СЕТ СН'!$I$22</f>
        <v>1252.8356137800001</v>
      </c>
      <c r="P133" s="36">
        <f>SUMIFS(СВЦЭМ!$C$33:$C$776,СВЦЭМ!$A$33:$A$776,$A133,СВЦЭМ!$B$33:$B$776,P$119)+'СЕТ СН'!$I$12+СВЦЭМ!$D$10+'СЕТ СН'!$I$6-'СЕТ СН'!$I$22</f>
        <v>1261.9783382099999</v>
      </c>
      <c r="Q133" s="36">
        <f>SUMIFS(СВЦЭМ!$C$33:$C$776,СВЦЭМ!$A$33:$A$776,$A133,СВЦЭМ!$B$33:$B$776,Q$119)+'СЕТ СН'!$I$12+СВЦЭМ!$D$10+'СЕТ СН'!$I$6-'СЕТ СН'!$I$22</f>
        <v>1276.9142995900002</v>
      </c>
      <c r="R133" s="36">
        <f>SUMIFS(СВЦЭМ!$C$33:$C$776,СВЦЭМ!$A$33:$A$776,$A133,СВЦЭМ!$B$33:$B$776,R$119)+'СЕТ СН'!$I$12+СВЦЭМ!$D$10+'СЕТ СН'!$I$6-'СЕТ СН'!$I$22</f>
        <v>1240.3993290000001</v>
      </c>
      <c r="S133" s="36">
        <f>SUMIFS(СВЦЭМ!$C$33:$C$776,СВЦЭМ!$A$33:$A$776,$A133,СВЦЭМ!$B$33:$B$776,S$119)+'СЕТ СН'!$I$12+СВЦЭМ!$D$10+'СЕТ СН'!$I$6-'СЕТ СН'!$I$22</f>
        <v>1218.73941027</v>
      </c>
      <c r="T133" s="36">
        <f>SUMIFS(СВЦЭМ!$C$33:$C$776,СВЦЭМ!$A$33:$A$776,$A133,СВЦЭМ!$B$33:$B$776,T$119)+'СЕТ СН'!$I$12+СВЦЭМ!$D$10+'СЕТ СН'!$I$6-'СЕТ СН'!$I$22</f>
        <v>1213.36002033</v>
      </c>
      <c r="U133" s="36">
        <f>SUMIFS(СВЦЭМ!$C$33:$C$776,СВЦЭМ!$A$33:$A$776,$A133,СВЦЭМ!$B$33:$B$776,U$119)+'СЕТ СН'!$I$12+СВЦЭМ!$D$10+'СЕТ СН'!$I$6-'СЕТ СН'!$I$22</f>
        <v>1196.29761551</v>
      </c>
      <c r="V133" s="36">
        <f>SUMIFS(СВЦЭМ!$C$33:$C$776,СВЦЭМ!$A$33:$A$776,$A133,СВЦЭМ!$B$33:$B$776,V$119)+'СЕТ СН'!$I$12+СВЦЭМ!$D$10+'СЕТ СН'!$I$6-'СЕТ СН'!$I$22</f>
        <v>1190.74819026</v>
      </c>
      <c r="W133" s="36">
        <f>SUMIFS(СВЦЭМ!$C$33:$C$776,СВЦЭМ!$A$33:$A$776,$A133,СВЦЭМ!$B$33:$B$776,W$119)+'СЕТ СН'!$I$12+СВЦЭМ!$D$10+'СЕТ СН'!$I$6-'СЕТ СН'!$I$22</f>
        <v>1185.31030134</v>
      </c>
      <c r="X133" s="36">
        <f>SUMIFS(СВЦЭМ!$C$33:$C$776,СВЦЭМ!$A$33:$A$776,$A133,СВЦЭМ!$B$33:$B$776,X$119)+'СЕТ СН'!$I$12+СВЦЭМ!$D$10+'СЕТ СН'!$I$6-'СЕТ СН'!$I$22</f>
        <v>1194.94800429</v>
      </c>
      <c r="Y133" s="36">
        <f>SUMIFS(СВЦЭМ!$C$33:$C$776,СВЦЭМ!$A$33:$A$776,$A133,СВЦЭМ!$B$33:$B$776,Y$119)+'СЕТ СН'!$I$12+СВЦЭМ!$D$10+'СЕТ СН'!$I$6-'СЕТ СН'!$I$22</f>
        <v>1273.5938000199999</v>
      </c>
    </row>
    <row r="134" spans="1:25" ht="15.75" x14ac:dyDescent="0.2">
      <c r="A134" s="35">
        <f t="shared" si="3"/>
        <v>43661</v>
      </c>
      <c r="B134" s="36">
        <f>SUMIFS(СВЦЭМ!$C$33:$C$776,СВЦЭМ!$A$33:$A$776,$A134,СВЦЭМ!$B$33:$B$776,B$119)+'СЕТ СН'!$I$12+СВЦЭМ!$D$10+'СЕТ СН'!$I$6-'СЕТ СН'!$I$22</f>
        <v>1353.7179043800002</v>
      </c>
      <c r="C134" s="36">
        <f>SUMIFS(СВЦЭМ!$C$33:$C$776,СВЦЭМ!$A$33:$A$776,$A134,СВЦЭМ!$B$33:$B$776,C$119)+'СЕТ СН'!$I$12+СВЦЭМ!$D$10+'СЕТ СН'!$I$6-'СЕТ СН'!$I$22</f>
        <v>1370.3349329</v>
      </c>
      <c r="D134" s="36">
        <f>SUMIFS(СВЦЭМ!$C$33:$C$776,СВЦЭМ!$A$33:$A$776,$A134,СВЦЭМ!$B$33:$B$776,D$119)+'СЕТ СН'!$I$12+СВЦЭМ!$D$10+'СЕТ СН'!$I$6-'СЕТ СН'!$I$22</f>
        <v>1379.7221398500001</v>
      </c>
      <c r="E134" s="36">
        <f>SUMIFS(СВЦЭМ!$C$33:$C$776,СВЦЭМ!$A$33:$A$776,$A134,СВЦЭМ!$B$33:$B$776,E$119)+'СЕТ СН'!$I$12+СВЦЭМ!$D$10+'СЕТ СН'!$I$6-'СЕТ СН'!$I$22</f>
        <v>1405.69342878</v>
      </c>
      <c r="F134" s="36">
        <f>SUMIFS(СВЦЭМ!$C$33:$C$776,СВЦЭМ!$A$33:$A$776,$A134,СВЦЭМ!$B$33:$B$776,F$119)+'СЕТ СН'!$I$12+СВЦЭМ!$D$10+'СЕТ СН'!$I$6-'СЕТ СН'!$I$22</f>
        <v>1418.2201650900001</v>
      </c>
      <c r="G134" s="36">
        <f>SUMIFS(СВЦЭМ!$C$33:$C$776,СВЦЭМ!$A$33:$A$776,$A134,СВЦЭМ!$B$33:$B$776,G$119)+'СЕТ СН'!$I$12+СВЦЭМ!$D$10+'СЕТ СН'!$I$6-'СЕТ СН'!$I$22</f>
        <v>1404.0392714700001</v>
      </c>
      <c r="H134" s="36">
        <f>SUMIFS(СВЦЭМ!$C$33:$C$776,СВЦЭМ!$A$33:$A$776,$A134,СВЦЭМ!$B$33:$B$776,H$119)+'СЕТ СН'!$I$12+СВЦЭМ!$D$10+'СЕТ СН'!$I$6-'СЕТ СН'!$I$22</f>
        <v>1384.6039014200001</v>
      </c>
      <c r="I134" s="36">
        <f>SUMIFS(СВЦЭМ!$C$33:$C$776,СВЦЭМ!$A$33:$A$776,$A134,СВЦЭМ!$B$33:$B$776,I$119)+'СЕТ СН'!$I$12+СВЦЭМ!$D$10+'СЕТ СН'!$I$6-'СЕТ СН'!$I$22</f>
        <v>1355.82828548</v>
      </c>
      <c r="J134" s="36">
        <f>SUMIFS(СВЦЭМ!$C$33:$C$776,СВЦЭМ!$A$33:$A$776,$A134,СВЦЭМ!$B$33:$B$776,J$119)+'СЕТ СН'!$I$12+СВЦЭМ!$D$10+'СЕТ СН'!$I$6-'СЕТ СН'!$I$22</f>
        <v>1316.38649882</v>
      </c>
      <c r="K134" s="36">
        <f>SUMIFS(СВЦЭМ!$C$33:$C$776,СВЦЭМ!$A$33:$A$776,$A134,СВЦЭМ!$B$33:$B$776,K$119)+'СЕТ СН'!$I$12+СВЦЭМ!$D$10+'СЕТ СН'!$I$6-'СЕТ СН'!$I$22</f>
        <v>1267.7877796800001</v>
      </c>
      <c r="L134" s="36">
        <f>SUMIFS(СВЦЭМ!$C$33:$C$776,СВЦЭМ!$A$33:$A$776,$A134,СВЦЭМ!$B$33:$B$776,L$119)+'СЕТ СН'!$I$12+СВЦЭМ!$D$10+'СЕТ СН'!$I$6-'СЕТ СН'!$I$22</f>
        <v>1258.7109920400001</v>
      </c>
      <c r="M134" s="36">
        <f>SUMIFS(СВЦЭМ!$C$33:$C$776,СВЦЭМ!$A$33:$A$776,$A134,СВЦЭМ!$B$33:$B$776,M$119)+'СЕТ СН'!$I$12+СВЦЭМ!$D$10+'СЕТ СН'!$I$6-'СЕТ СН'!$I$22</f>
        <v>1266.08313806</v>
      </c>
      <c r="N134" s="36">
        <f>SUMIFS(СВЦЭМ!$C$33:$C$776,СВЦЭМ!$A$33:$A$776,$A134,СВЦЭМ!$B$33:$B$776,N$119)+'СЕТ СН'!$I$12+СВЦЭМ!$D$10+'СЕТ СН'!$I$6-'СЕТ СН'!$I$22</f>
        <v>1288.2668376400002</v>
      </c>
      <c r="O134" s="36">
        <f>SUMIFS(СВЦЭМ!$C$33:$C$776,СВЦЭМ!$A$33:$A$776,$A134,СВЦЭМ!$B$33:$B$776,O$119)+'СЕТ СН'!$I$12+СВЦЭМ!$D$10+'СЕТ СН'!$I$6-'СЕТ СН'!$I$22</f>
        <v>1280.3214879699999</v>
      </c>
      <c r="P134" s="36">
        <f>SUMIFS(СВЦЭМ!$C$33:$C$776,СВЦЭМ!$A$33:$A$776,$A134,СВЦЭМ!$B$33:$B$776,P$119)+'СЕТ СН'!$I$12+СВЦЭМ!$D$10+'СЕТ СН'!$I$6-'СЕТ СН'!$I$22</f>
        <v>1265.14004658</v>
      </c>
      <c r="Q134" s="36">
        <f>SUMIFS(СВЦЭМ!$C$33:$C$776,СВЦЭМ!$A$33:$A$776,$A134,СВЦЭМ!$B$33:$B$776,Q$119)+'СЕТ СН'!$I$12+СВЦЭМ!$D$10+'СЕТ СН'!$I$6-'СЕТ СН'!$I$22</f>
        <v>1253.1625541799999</v>
      </c>
      <c r="R134" s="36">
        <f>SUMIFS(СВЦЭМ!$C$33:$C$776,СВЦЭМ!$A$33:$A$776,$A134,СВЦЭМ!$B$33:$B$776,R$119)+'СЕТ СН'!$I$12+СВЦЭМ!$D$10+'СЕТ СН'!$I$6-'СЕТ СН'!$I$22</f>
        <v>1203.5547866000002</v>
      </c>
      <c r="S134" s="36">
        <f>SUMIFS(СВЦЭМ!$C$33:$C$776,СВЦЭМ!$A$33:$A$776,$A134,СВЦЭМ!$B$33:$B$776,S$119)+'СЕТ СН'!$I$12+СВЦЭМ!$D$10+'СЕТ СН'!$I$6-'СЕТ СН'!$I$22</f>
        <v>1188.2929301700001</v>
      </c>
      <c r="T134" s="36">
        <f>SUMIFS(СВЦЭМ!$C$33:$C$776,СВЦЭМ!$A$33:$A$776,$A134,СВЦЭМ!$B$33:$B$776,T$119)+'СЕТ СН'!$I$12+СВЦЭМ!$D$10+'СЕТ СН'!$I$6-'СЕТ СН'!$I$22</f>
        <v>1193.3192195300001</v>
      </c>
      <c r="U134" s="36">
        <f>SUMIFS(СВЦЭМ!$C$33:$C$776,СВЦЭМ!$A$33:$A$776,$A134,СВЦЭМ!$B$33:$B$776,U$119)+'СЕТ СН'!$I$12+СВЦЭМ!$D$10+'СЕТ СН'!$I$6-'СЕТ СН'!$I$22</f>
        <v>1193.18527905</v>
      </c>
      <c r="V134" s="36">
        <f>SUMIFS(СВЦЭМ!$C$33:$C$776,СВЦЭМ!$A$33:$A$776,$A134,СВЦЭМ!$B$33:$B$776,V$119)+'СЕТ СН'!$I$12+СВЦЭМ!$D$10+'СЕТ СН'!$I$6-'СЕТ СН'!$I$22</f>
        <v>1191.84829429</v>
      </c>
      <c r="W134" s="36">
        <f>SUMIFS(СВЦЭМ!$C$33:$C$776,СВЦЭМ!$A$33:$A$776,$A134,СВЦЭМ!$B$33:$B$776,W$119)+'СЕТ СН'!$I$12+СВЦЭМ!$D$10+'СЕТ СН'!$I$6-'СЕТ СН'!$I$22</f>
        <v>1186.4524533900001</v>
      </c>
      <c r="X134" s="36">
        <f>SUMIFS(СВЦЭМ!$C$33:$C$776,СВЦЭМ!$A$33:$A$776,$A134,СВЦЭМ!$B$33:$B$776,X$119)+'СЕТ СН'!$I$12+СВЦЭМ!$D$10+'СЕТ СН'!$I$6-'СЕТ СН'!$I$22</f>
        <v>1202.81391263</v>
      </c>
      <c r="Y134" s="36">
        <f>SUMIFS(СВЦЭМ!$C$33:$C$776,СВЦЭМ!$A$33:$A$776,$A134,СВЦЭМ!$B$33:$B$776,Y$119)+'СЕТ СН'!$I$12+СВЦЭМ!$D$10+'СЕТ СН'!$I$6-'СЕТ СН'!$I$22</f>
        <v>1277.0171608999999</v>
      </c>
    </row>
    <row r="135" spans="1:25" ht="15.75" x14ac:dyDescent="0.2">
      <c r="A135" s="35">
        <f t="shared" si="3"/>
        <v>43662</v>
      </c>
      <c r="B135" s="36">
        <f>SUMIFS(СВЦЭМ!$C$33:$C$776,СВЦЭМ!$A$33:$A$776,$A135,СВЦЭМ!$B$33:$B$776,B$119)+'СЕТ СН'!$I$12+СВЦЭМ!$D$10+'СЕТ СН'!$I$6-'СЕТ СН'!$I$22</f>
        <v>1371.7925332099999</v>
      </c>
      <c r="C135" s="36">
        <f>SUMIFS(СВЦЭМ!$C$33:$C$776,СВЦЭМ!$A$33:$A$776,$A135,СВЦЭМ!$B$33:$B$776,C$119)+'СЕТ СН'!$I$12+СВЦЭМ!$D$10+'СЕТ СН'!$I$6-'СЕТ СН'!$I$22</f>
        <v>1392.4138104399999</v>
      </c>
      <c r="D135" s="36">
        <f>SUMIFS(СВЦЭМ!$C$33:$C$776,СВЦЭМ!$A$33:$A$776,$A135,СВЦЭМ!$B$33:$B$776,D$119)+'СЕТ СН'!$I$12+СВЦЭМ!$D$10+'СЕТ СН'!$I$6-'СЕТ СН'!$I$22</f>
        <v>1377.5749718300001</v>
      </c>
      <c r="E135" s="36">
        <f>SUMIFS(СВЦЭМ!$C$33:$C$776,СВЦЭМ!$A$33:$A$776,$A135,СВЦЭМ!$B$33:$B$776,E$119)+'СЕТ СН'!$I$12+СВЦЭМ!$D$10+'СЕТ СН'!$I$6-'СЕТ СН'!$I$22</f>
        <v>1367.0758584</v>
      </c>
      <c r="F135" s="36">
        <f>SUMIFS(СВЦЭМ!$C$33:$C$776,СВЦЭМ!$A$33:$A$776,$A135,СВЦЭМ!$B$33:$B$776,F$119)+'СЕТ СН'!$I$12+СВЦЭМ!$D$10+'СЕТ СН'!$I$6-'СЕТ СН'!$I$22</f>
        <v>1379.2110330400001</v>
      </c>
      <c r="G135" s="36">
        <f>SUMIFS(СВЦЭМ!$C$33:$C$776,СВЦЭМ!$A$33:$A$776,$A135,СВЦЭМ!$B$33:$B$776,G$119)+'СЕТ СН'!$I$12+СВЦЭМ!$D$10+'СЕТ СН'!$I$6-'СЕТ СН'!$I$22</f>
        <v>1377.8525260800002</v>
      </c>
      <c r="H135" s="36">
        <f>SUMIFS(СВЦЭМ!$C$33:$C$776,СВЦЭМ!$A$33:$A$776,$A135,СВЦЭМ!$B$33:$B$776,H$119)+'СЕТ СН'!$I$12+СВЦЭМ!$D$10+'СЕТ СН'!$I$6-'СЕТ СН'!$I$22</f>
        <v>1382.3047326599999</v>
      </c>
      <c r="I135" s="36">
        <f>SUMIFS(СВЦЭМ!$C$33:$C$776,СВЦЭМ!$A$33:$A$776,$A135,СВЦЭМ!$B$33:$B$776,I$119)+'СЕТ СН'!$I$12+СВЦЭМ!$D$10+'СЕТ СН'!$I$6-'СЕТ СН'!$I$22</f>
        <v>1366.4757632800001</v>
      </c>
      <c r="J135" s="36">
        <f>SUMIFS(СВЦЭМ!$C$33:$C$776,СВЦЭМ!$A$33:$A$776,$A135,СВЦЭМ!$B$33:$B$776,J$119)+'СЕТ СН'!$I$12+СВЦЭМ!$D$10+'СЕТ СН'!$I$6-'СЕТ СН'!$I$22</f>
        <v>1332.6562800300001</v>
      </c>
      <c r="K135" s="36">
        <f>SUMIFS(СВЦЭМ!$C$33:$C$776,СВЦЭМ!$A$33:$A$776,$A135,СВЦЭМ!$B$33:$B$776,K$119)+'СЕТ СН'!$I$12+СВЦЭМ!$D$10+'СЕТ СН'!$I$6-'СЕТ СН'!$I$22</f>
        <v>1296.4087059000001</v>
      </c>
      <c r="L135" s="36">
        <f>SUMIFS(СВЦЭМ!$C$33:$C$776,СВЦЭМ!$A$33:$A$776,$A135,СВЦЭМ!$B$33:$B$776,L$119)+'СЕТ СН'!$I$12+СВЦЭМ!$D$10+'СЕТ СН'!$I$6-'СЕТ СН'!$I$22</f>
        <v>1281.0273851500001</v>
      </c>
      <c r="M135" s="36">
        <f>SUMIFS(СВЦЭМ!$C$33:$C$776,СВЦЭМ!$A$33:$A$776,$A135,СВЦЭМ!$B$33:$B$776,M$119)+'СЕТ СН'!$I$12+СВЦЭМ!$D$10+'СЕТ СН'!$I$6-'СЕТ СН'!$I$22</f>
        <v>1281.0169607500002</v>
      </c>
      <c r="N135" s="36">
        <f>SUMIFS(СВЦЭМ!$C$33:$C$776,СВЦЭМ!$A$33:$A$776,$A135,СВЦЭМ!$B$33:$B$776,N$119)+'СЕТ СН'!$I$12+СВЦЭМ!$D$10+'СЕТ СН'!$I$6-'СЕТ СН'!$I$22</f>
        <v>1278.7520952300001</v>
      </c>
      <c r="O135" s="36">
        <f>SUMIFS(СВЦЭМ!$C$33:$C$776,СВЦЭМ!$A$33:$A$776,$A135,СВЦЭМ!$B$33:$B$776,O$119)+'СЕТ СН'!$I$12+СВЦЭМ!$D$10+'СЕТ СН'!$I$6-'СЕТ СН'!$I$22</f>
        <v>1279.44295504</v>
      </c>
      <c r="P135" s="36">
        <f>SUMIFS(СВЦЭМ!$C$33:$C$776,СВЦЭМ!$A$33:$A$776,$A135,СВЦЭМ!$B$33:$B$776,P$119)+'СЕТ СН'!$I$12+СВЦЭМ!$D$10+'СЕТ СН'!$I$6-'СЕТ СН'!$I$22</f>
        <v>1272.8211769100001</v>
      </c>
      <c r="Q135" s="36">
        <f>SUMIFS(СВЦЭМ!$C$33:$C$776,СВЦЭМ!$A$33:$A$776,$A135,СВЦЭМ!$B$33:$B$776,Q$119)+'СЕТ СН'!$I$12+СВЦЭМ!$D$10+'СЕТ СН'!$I$6-'СЕТ СН'!$I$22</f>
        <v>1289.6519570099999</v>
      </c>
      <c r="R135" s="36">
        <f>SUMIFS(СВЦЭМ!$C$33:$C$776,СВЦЭМ!$A$33:$A$776,$A135,СВЦЭМ!$B$33:$B$776,R$119)+'СЕТ СН'!$I$12+СВЦЭМ!$D$10+'СЕТ СН'!$I$6-'СЕТ СН'!$I$22</f>
        <v>1241.7295871599999</v>
      </c>
      <c r="S135" s="36">
        <f>SUMIFS(СВЦЭМ!$C$33:$C$776,СВЦЭМ!$A$33:$A$776,$A135,СВЦЭМ!$B$33:$B$776,S$119)+'СЕТ СН'!$I$12+СВЦЭМ!$D$10+'СЕТ СН'!$I$6-'СЕТ СН'!$I$22</f>
        <v>1222.51481988</v>
      </c>
      <c r="T135" s="36">
        <f>SUMIFS(СВЦЭМ!$C$33:$C$776,СВЦЭМ!$A$33:$A$776,$A135,СВЦЭМ!$B$33:$B$776,T$119)+'СЕТ СН'!$I$12+СВЦЭМ!$D$10+'СЕТ СН'!$I$6-'СЕТ СН'!$I$22</f>
        <v>1227.63277866</v>
      </c>
      <c r="U135" s="36">
        <f>SUMIFS(СВЦЭМ!$C$33:$C$776,СВЦЭМ!$A$33:$A$776,$A135,СВЦЭМ!$B$33:$B$776,U$119)+'СЕТ СН'!$I$12+СВЦЭМ!$D$10+'СЕТ СН'!$I$6-'СЕТ СН'!$I$22</f>
        <v>1225.9154457899999</v>
      </c>
      <c r="V135" s="36">
        <f>SUMIFS(СВЦЭМ!$C$33:$C$776,СВЦЭМ!$A$33:$A$776,$A135,СВЦЭМ!$B$33:$B$776,V$119)+'СЕТ СН'!$I$12+СВЦЭМ!$D$10+'СЕТ СН'!$I$6-'СЕТ СН'!$I$22</f>
        <v>1226.8256906000001</v>
      </c>
      <c r="W135" s="36">
        <f>SUMIFS(СВЦЭМ!$C$33:$C$776,СВЦЭМ!$A$33:$A$776,$A135,СВЦЭМ!$B$33:$B$776,W$119)+'СЕТ СН'!$I$12+СВЦЭМ!$D$10+'СЕТ СН'!$I$6-'СЕТ СН'!$I$22</f>
        <v>1215.4030866000001</v>
      </c>
      <c r="X135" s="36">
        <f>SUMIFS(СВЦЭМ!$C$33:$C$776,СВЦЭМ!$A$33:$A$776,$A135,СВЦЭМ!$B$33:$B$776,X$119)+'СЕТ СН'!$I$12+СВЦЭМ!$D$10+'СЕТ СН'!$I$6-'СЕТ СН'!$I$22</f>
        <v>1229.2768418000001</v>
      </c>
      <c r="Y135" s="36">
        <f>SUMIFS(СВЦЭМ!$C$33:$C$776,СВЦЭМ!$A$33:$A$776,$A135,СВЦЭМ!$B$33:$B$776,Y$119)+'СЕТ СН'!$I$12+СВЦЭМ!$D$10+'СЕТ СН'!$I$6-'СЕТ СН'!$I$22</f>
        <v>1279.79860248</v>
      </c>
    </row>
    <row r="136" spans="1:25" ht="15.75" x14ac:dyDescent="0.2">
      <c r="A136" s="35">
        <f t="shared" si="3"/>
        <v>43663</v>
      </c>
      <c r="B136" s="36">
        <f>SUMIFS(СВЦЭМ!$C$33:$C$776,СВЦЭМ!$A$33:$A$776,$A136,СВЦЭМ!$B$33:$B$776,B$119)+'СЕТ СН'!$I$12+СВЦЭМ!$D$10+'СЕТ СН'!$I$6-'СЕТ СН'!$I$22</f>
        <v>1366.15815316</v>
      </c>
      <c r="C136" s="36">
        <f>SUMIFS(СВЦЭМ!$C$33:$C$776,СВЦЭМ!$A$33:$A$776,$A136,СВЦЭМ!$B$33:$B$776,C$119)+'СЕТ СН'!$I$12+СВЦЭМ!$D$10+'СЕТ СН'!$I$6-'СЕТ СН'!$I$22</f>
        <v>1390.2345310999999</v>
      </c>
      <c r="D136" s="36">
        <f>SUMIFS(СВЦЭМ!$C$33:$C$776,СВЦЭМ!$A$33:$A$776,$A136,СВЦЭМ!$B$33:$B$776,D$119)+'СЕТ СН'!$I$12+СВЦЭМ!$D$10+'СЕТ СН'!$I$6-'СЕТ СН'!$I$22</f>
        <v>1417.0961321</v>
      </c>
      <c r="E136" s="36">
        <f>SUMIFS(СВЦЭМ!$C$33:$C$776,СВЦЭМ!$A$33:$A$776,$A136,СВЦЭМ!$B$33:$B$776,E$119)+'СЕТ СН'!$I$12+СВЦЭМ!$D$10+'СЕТ СН'!$I$6-'СЕТ СН'!$I$22</f>
        <v>1426.54912947</v>
      </c>
      <c r="F136" s="36">
        <f>SUMIFS(СВЦЭМ!$C$33:$C$776,СВЦЭМ!$A$33:$A$776,$A136,СВЦЭМ!$B$33:$B$776,F$119)+'СЕТ СН'!$I$12+СВЦЭМ!$D$10+'СЕТ СН'!$I$6-'СЕТ СН'!$I$22</f>
        <v>1419.6073989900001</v>
      </c>
      <c r="G136" s="36">
        <f>SUMIFS(СВЦЭМ!$C$33:$C$776,СВЦЭМ!$A$33:$A$776,$A136,СВЦЭМ!$B$33:$B$776,G$119)+'СЕТ СН'!$I$12+СВЦЭМ!$D$10+'СЕТ СН'!$I$6-'СЕТ СН'!$I$22</f>
        <v>1413.4212607100001</v>
      </c>
      <c r="H136" s="36">
        <f>SUMIFS(СВЦЭМ!$C$33:$C$776,СВЦЭМ!$A$33:$A$776,$A136,СВЦЭМ!$B$33:$B$776,H$119)+'СЕТ СН'!$I$12+СВЦЭМ!$D$10+'СЕТ СН'!$I$6-'СЕТ СН'!$I$22</f>
        <v>1385.2129071899999</v>
      </c>
      <c r="I136" s="36">
        <f>SUMIFS(СВЦЭМ!$C$33:$C$776,СВЦЭМ!$A$33:$A$776,$A136,СВЦЭМ!$B$33:$B$776,I$119)+'СЕТ СН'!$I$12+СВЦЭМ!$D$10+'СЕТ СН'!$I$6-'СЕТ СН'!$I$22</f>
        <v>1355.0054449899999</v>
      </c>
      <c r="J136" s="36">
        <f>SUMIFS(СВЦЭМ!$C$33:$C$776,СВЦЭМ!$A$33:$A$776,$A136,СВЦЭМ!$B$33:$B$776,J$119)+'СЕТ СН'!$I$12+СВЦЭМ!$D$10+'СЕТ СН'!$I$6-'СЕТ СН'!$I$22</f>
        <v>1334.1800756600001</v>
      </c>
      <c r="K136" s="36">
        <f>SUMIFS(СВЦЭМ!$C$33:$C$776,СВЦЭМ!$A$33:$A$776,$A136,СВЦЭМ!$B$33:$B$776,K$119)+'СЕТ СН'!$I$12+СВЦЭМ!$D$10+'СЕТ СН'!$I$6-'СЕТ СН'!$I$22</f>
        <v>1299.0161079300001</v>
      </c>
      <c r="L136" s="36">
        <f>SUMIFS(СВЦЭМ!$C$33:$C$776,СВЦЭМ!$A$33:$A$776,$A136,СВЦЭМ!$B$33:$B$776,L$119)+'СЕТ СН'!$I$12+СВЦЭМ!$D$10+'СЕТ СН'!$I$6-'СЕТ СН'!$I$22</f>
        <v>1293.6189233</v>
      </c>
      <c r="M136" s="36">
        <f>SUMIFS(СВЦЭМ!$C$33:$C$776,СВЦЭМ!$A$33:$A$776,$A136,СВЦЭМ!$B$33:$B$776,M$119)+'СЕТ СН'!$I$12+СВЦЭМ!$D$10+'СЕТ СН'!$I$6-'СЕТ СН'!$I$22</f>
        <v>1297.7275594500002</v>
      </c>
      <c r="N136" s="36">
        <f>SUMIFS(СВЦЭМ!$C$33:$C$776,СВЦЭМ!$A$33:$A$776,$A136,СВЦЭМ!$B$33:$B$776,N$119)+'СЕТ СН'!$I$12+СВЦЭМ!$D$10+'СЕТ СН'!$I$6-'СЕТ СН'!$I$22</f>
        <v>1300.20247913</v>
      </c>
      <c r="O136" s="36">
        <f>SUMIFS(СВЦЭМ!$C$33:$C$776,СВЦЭМ!$A$33:$A$776,$A136,СВЦЭМ!$B$33:$B$776,O$119)+'СЕТ СН'!$I$12+СВЦЭМ!$D$10+'СЕТ СН'!$I$6-'СЕТ СН'!$I$22</f>
        <v>1299.9335533000001</v>
      </c>
      <c r="P136" s="36">
        <f>SUMIFS(СВЦЭМ!$C$33:$C$776,СВЦЭМ!$A$33:$A$776,$A136,СВЦЭМ!$B$33:$B$776,P$119)+'СЕТ СН'!$I$12+СВЦЭМ!$D$10+'СЕТ СН'!$I$6-'СЕТ СН'!$I$22</f>
        <v>1296.3907190499999</v>
      </c>
      <c r="Q136" s="36">
        <f>SUMIFS(СВЦЭМ!$C$33:$C$776,СВЦЭМ!$A$33:$A$776,$A136,СВЦЭМ!$B$33:$B$776,Q$119)+'СЕТ СН'!$I$12+СВЦЭМ!$D$10+'СЕТ СН'!$I$6-'СЕТ СН'!$I$22</f>
        <v>1302.0408085700001</v>
      </c>
      <c r="R136" s="36">
        <f>SUMIFS(СВЦЭМ!$C$33:$C$776,СВЦЭМ!$A$33:$A$776,$A136,СВЦЭМ!$B$33:$B$776,R$119)+'СЕТ СН'!$I$12+СВЦЭМ!$D$10+'СЕТ СН'!$I$6-'СЕТ СН'!$I$22</f>
        <v>1258.5282244800001</v>
      </c>
      <c r="S136" s="36">
        <f>SUMIFS(СВЦЭМ!$C$33:$C$776,СВЦЭМ!$A$33:$A$776,$A136,СВЦЭМ!$B$33:$B$776,S$119)+'СЕТ СН'!$I$12+СВЦЭМ!$D$10+'СЕТ СН'!$I$6-'СЕТ СН'!$I$22</f>
        <v>1239.46723219</v>
      </c>
      <c r="T136" s="36">
        <f>SUMIFS(СВЦЭМ!$C$33:$C$776,СВЦЭМ!$A$33:$A$776,$A136,СВЦЭМ!$B$33:$B$776,T$119)+'СЕТ СН'!$I$12+СВЦЭМ!$D$10+'СЕТ СН'!$I$6-'СЕТ СН'!$I$22</f>
        <v>1241.64940583</v>
      </c>
      <c r="U136" s="36">
        <f>SUMIFS(СВЦЭМ!$C$33:$C$776,СВЦЭМ!$A$33:$A$776,$A136,СВЦЭМ!$B$33:$B$776,U$119)+'СЕТ СН'!$I$12+СВЦЭМ!$D$10+'СЕТ СН'!$I$6-'СЕТ СН'!$I$22</f>
        <v>1231.7985309999999</v>
      </c>
      <c r="V136" s="36">
        <f>SUMIFS(СВЦЭМ!$C$33:$C$776,СВЦЭМ!$A$33:$A$776,$A136,СВЦЭМ!$B$33:$B$776,V$119)+'СЕТ СН'!$I$12+СВЦЭМ!$D$10+'СЕТ СН'!$I$6-'СЕТ СН'!$I$22</f>
        <v>1240.9368977899999</v>
      </c>
      <c r="W136" s="36">
        <f>SUMIFS(СВЦЭМ!$C$33:$C$776,СВЦЭМ!$A$33:$A$776,$A136,СВЦЭМ!$B$33:$B$776,W$119)+'СЕТ СН'!$I$12+СВЦЭМ!$D$10+'СЕТ СН'!$I$6-'СЕТ СН'!$I$22</f>
        <v>1238.14040791</v>
      </c>
      <c r="X136" s="36">
        <f>SUMIFS(СВЦЭМ!$C$33:$C$776,СВЦЭМ!$A$33:$A$776,$A136,СВЦЭМ!$B$33:$B$776,X$119)+'СЕТ СН'!$I$12+СВЦЭМ!$D$10+'СЕТ СН'!$I$6-'СЕТ СН'!$I$22</f>
        <v>1212.53257029</v>
      </c>
      <c r="Y136" s="36">
        <f>SUMIFS(СВЦЭМ!$C$33:$C$776,СВЦЭМ!$A$33:$A$776,$A136,СВЦЭМ!$B$33:$B$776,Y$119)+'СЕТ СН'!$I$12+СВЦЭМ!$D$10+'СЕТ СН'!$I$6-'СЕТ СН'!$I$22</f>
        <v>1236.5917783</v>
      </c>
    </row>
    <row r="137" spans="1:25" ht="15.75" x14ac:dyDescent="0.2">
      <c r="A137" s="35">
        <f t="shared" si="3"/>
        <v>43664</v>
      </c>
      <c r="B137" s="36">
        <f>SUMIFS(СВЦЭМ!$C$33:$C$776,СВЦЭМ!$A$33:$A$776,$A137,СВЦЭМ!$B$33:$B$776,B$119)+'СЕТ СН'!$I$12+СВЦЭМ!$D$10+'СЕТ СН'!$I$6-'СЕТ СН'!$I$22</f>
        <v>1318.69843775</v>
      </c>
      <c r="C137" s="36">
        <f>SUMIFS(СВЦЭМ!$C$33:$C$776,СВЦЭМ!$A$33:$A$776,$A137,СВЦЭМ!$B$33:$B$776,C$119)+'СЕТ СН'!$I$12+СВЦЭМ!$D$10+'СЕТ СН'!$I$6-'СЕТ СН'!$I$22</f>
        <v>1318.0095917399999</v>
      </c>
      <c r="D137" s="36">
        <f>SUMIFS(СВЦЭМ!$C$33:$C$776,СВЦЭМ!$A$33:$A$776,$A137,СВЦЭМ!$B$33:$B$776,D$119)+'СЕТ СН'!$I$12+СВЦЭМ!$D$10+'СЕТ СН'!$I$6-'СЕТ СН'!$I$22</f>
        <v>1323.6868705100001</v>
      </c>
      <c r="E137" s="36">
        <f>SUMIFS(СВЦЭМ!$C$33:$C$776,СВЦЭМ!$A$33:$A$776,$A137,СВЦЭМ!$B$33:$B$776,E$119)+'СЕТ СН'!$I$12+СВЦЭМ!$D$10+'СЕТ СН'!$I$6-'СЕТ СН'!$I$22</f>
        <v>1360.07026787</v>
      </c>
      <c r="F137" s="36">
        <f>SUMIFS(СВЦЭМ!$C$33:$C$776,СВЦЭМ!$A$33:$A$776,$A137,СВЦЭМ!$B$33:$B$776,F$119)+'СЕТ СН'!$I$12+СВЦЭМ!$D$10+'СЕТ СН'!$I$6-'СЕТ СН'!$I$22</f>
        <v>1397.5629709499999</v>
      </c>
      <c r="G137" s="36">
        <f>SUMIFS(СВЦЭМ!$C$33:$C$776,СВЦЭМ!$A$33:$A$776,$A137,СВЦЭМ!$B$33:$B$776,G$119)+'СЕТ СН'!$I$12+СВЦЭМ!$D$10+'СЕТ СН'!$I$6-'СЕТ СН'!$I$22</f>
        <v>1433.31107726</v>
      </c>
      <c r="H137" s="36">
        <f>SUMIFS(СВЦЭМ!$C$33:$C$776,СВЦЭМ!$A$33:$A$776,$A137,СВЦЭМ!$B$33:$B$776,H$119)+'СЕТ СН'!$I$12+СВЦЭМ!$D$10+'СЕТ СН'!$I$6-'СЕТ СН'!$I$22</f>
        <v>1412.48367923</v>
      </c>
      <c r="I137" s="36">
        <f>SUMIFS(СВЦЭМ!$C$33:$C$776,СВЦЭМ!$A$33:$A$776,$A137,СВЦЭМ!$B$33:$B$776,I$119)+'СЕТ СН'!$I$12+СВЦЭМ!$D$10+'СЕТ СН'!$I$6-'СЕТ СН'!$I$22</f>
        <v>1376.45251291</v>
      </c>
      <c r="J137" s="36">
        <f>SUMIFS(СВЦЭМ!$C$33:$C$776,СВЦЭМ!$A$33:$A$776,$A137,СВЦЭМ!$B$33:$B$776,J$119)+'СЕТ СН'!$I$12+СВЦЭМ!$D$10+'СЕТ СН'!$I$6-'СЕТ СН'!$I$22</f>
        <v>1371.9337134699999</v>
      </c>
      <c r="K137" s="36">
        <f>SUMIFS(СВЦЭМ!$C$33:$C$776,СВЦЭМ!$A$33:$A$776,$A137,СВЦЭМ!$B$33:$B$776,K$119)+'СЕТ СН'!$I$12+СВЦЭМ!$D$10+'СЕТ СН'!$I$6-'СЕТ СН'!$I$22</f>
        <v>1335.9081590800001</v>
      </c>
      <c r="L137" s="36">
        <f>SUMIFS(СВЦЭМ!$C$33:$C$776,СВЦЭМ!$A$33:$A$776,$A137,СВЦЭМ!$B$33:$B$776,L$119)+'СЕТ СН'!$I$12+СВЦЭМ!$D$10+'СЕТ СН'!$I$6-'СЕТ СН'!$I$22</f>
        <v>1332.38139987</v>
      </c>
      <c r="M137" s="36">
        <f>SUMIFS(СВЦЭМ!$C$33:$C$776,СВЦЭМ!$A$33:$A$776,$A137,СВЦЭМ!$B$33:$B$776,M$119)+'СЕТ СН'!$I$12+СВЦЭМ!$D$10+'СЕТ СН'!$I$6-'СЕТ СН'!$I$22</f>
        <v>1336.0803529499999</v>
      </c>
      <c r="N137" s="36">
        <f>SUMIFS(СВЦЭМ!$C$33:$C$776,СВЦЭМ!$A$33:$A$776,$A137,СВЦЭМ!$B$33:$B$776,N$119)+'СЕТ СН'!$I$12+СВЦЭМ!$D$10+'СЕТ СН'!$I$6-'СЕТ СН'!$I$22</f>
        <v>1345.7321030400001</v>
      </c>
      <c r="O137" s="36">
        <f>SUMIFS(СВЦЭМ!$C$33:$C$776,СВЦЭМ!$A$33:$A$776,$A137,СВЦЭМ!$B$33:$B$776,O$119)+'СЕТ СН'!$I$12+СВЦЭМ!$D$10+'СЕТ СН'!$I$6-'СЕТ СН'!$I$22</f>
        <v>1353.9192148000002</v>
      </c>
      <c r="P137" s="36">
        <f>SUMIFS(СВЦЭМ!$C$33:$C$776,СВЦЭМ!$A$33:$A$776,$A137,СВЦЭМ!$B$33:$B$776,P$119)+'СЕТ СН'!$I$12+СВЦЭМ!$D$10+'СЕТ СН'!$I$6-'СЕТ СН'!$I$22</f>
        <v>1365.70713991</v>
      </c>
      <c r="Q137" s="36">
        <f>SUMIFS(СВЦЭМ!$C$33:$C$776,СВЦЭМ!$A$33:$A$776,$A137,СВЦЭМ!$B$33:$B$776,Q$119)+'СЕТ СН'!$I$12+СВЦЭМ!$D$10+'СЕТ СН'!$I$6-'СЕТ СН'!$I$22</f>
        <v>1372.1086221200001</v>
      </c>
      <c r="R137" s="36">
        <f>SUMIFS(СВЦЭМ!$C$33:$C$776,СВЦЭМ!$A$33:$A$776,$A137,СВЦЭМ!$B$33:$B$776,R$119)+'СЕТ СН'!$I$12+СВЦЭМ!$D$10+'СЕТ СН'!$I$6-'СЕТ СН'!$I$22</f>
        <v>1291.56724424</v>
      </c>
      <c r="S137" s="36">
        <f>SUMIFS(СВЦЭМ!$C$33:$C$776,СВЦЭМ!$A$33:$A$776,$A137,СВЦЭМ!$B$33:$B$776,S$119)+'СЕТ СН'!$I$12+СВЦЭМ!$D$10+'СЕТ СН'!$I$6-'СЕТ СН'!$I$22</f>
        <v>1212.7591633699999</v>
      </c>
      <c r="T137" s="36">
        <f>SUMIFS(СВЦЭМ!$C$33:$C$776,СВЦЭМ!$A$33:$A$776,$A137,СВЦЭМ!$B$33:$B$776,T$119)+'СЕТ СН'!$I$12+СВЦЭМ!$D$10+'СЕТ СН'!$I$6-'СЕТ СН'!$I$22</f>
        <v>1210.86717406</v>
      </c>
      <c r="U137" s="36">
        <f>SUMIFS(СВЦЭМ!$C$33:$C$776,СВЦЭМ!$A$33:$A$776,$A137,СВЦЭМ!$B$33:$B$776,U$119)+'СЕТ СН'!$I$12+СВЦЭМ!$D$10+'СЕТ СН'!$I$6-'СЕТ СН'!$I$22</f>
        <v>1195.04816996</v>
      </c>
      <c r="V137" s="36">
        <f>SUMIFS(СВЦЭМ!$C$33:$C$776,СВЦЭМ!$A$33:$A$776,$A137,СВЦЭМ!$B$33:$B$776,V$119)+'СЕТ СН'!$I$12+СВЦЭМ!$D$10+'СЕТ СН'!$I$6-'СЕТ СН'!$I$22</f>
        <v>1199.62329387</v>
      </c>
      <c r="W137" s="36">
        <f>SUMIFS(СВЦЭМ!$C$33:$C$776,СВЦЭМ!$A$33:$A$776,$A137,СВЦЭМ!$B$33:$B$776,W$119)+'СЕТ СН'!$I$12+СВЦЭМ!$D$10+'СЕТ СН'!$I$6-'СЕТ СН'!$I$22</f>
        <v>1197.3167584500002</v>
      </c>
      <c r="X137" s="36">
        <f>SUMIFS(СВЦЭМ!$C$33:$C$776,СВЦЭМ!$A$33:$A$776,$A137,СВЦЭМ!$B$33:$B$776,X$119)+'СЕТ СН'!$I$12+СВЦЭМ!$D$10+'СЕТ СН'!$I$6-'СЕТ СН'!$I$22</f>
        <v>1211.4865571099999</v>
      </c>
      <c r="Y137" s="36">
        <f>SUMIFS(СВЦЭМ!$C$33:$C$776,СВЦЭМ!$A$33:$A$776,$A137,СВЦЭМ!$B$33:$B$776,Y$119)+'СЕТ СН'!$I$12+СВЦЭМ!$D$10+'СЕТ СН'!$I$6-'СЕТ СН'!$I$22</f>
        <v>1272.93242083</v>
      </c>
    </row>
    <row r="138" spans="1:25" ht="15.75" x14ac:dyDescent="0.2">
      <c r="A138" s="35">
        <f t="shared" si="3"/>
        <v>43665</v>
      </c>
      <c r="B138" s="36">
        <f>SUMIFS(СВЦЭМ!$C$33:$C$776,СВЦЭМ!$A$33:$A$776,$A138,СВЦЭМ!$B$33:$B$776,B$119)+'СЕТ СН'!$I$12+СВЦЭМ!$D$10+'СЕТ СН'!$I$6-'СЕТ СН'!$I$22</f>
        <v>1340.5196262100001</v>
      </c>
      <c r="C138" s="36">
        <f>SUMIFS(СВЦЭМ!$C$33:$C$776,СВЦЭМ!$A$33:$A$776,$A138,СВЦЭМ!$B$33:$B$776,C$119)+'СЕТ СН'!$I$12+СВЦЭМ!$D$10+'СЕТ СН'!$I$6-'СЕТ СН'!$I$22</f>
        <v>1343.1415534900002</v>
      </c>
      <c r="D138" s="36">
        <f>SUMIFS(СВЦЭМ!$C$33:$C$776,СВЦЭМ!$A$33:$A$776,$A138,СВЦЭМ!$B$33:$B$776,D$119)+'СЕТ СН'!$I$12+СВЦЭМ!$D$10+'СЕТ СН'!$I$6-'СЕТ СН'!$I$22</f>
        <v>1372.23847099</v>
      </c>
      <c r="E138" s="36">
        <f>SUMIFS(СВЦЭМ!$C$33:$C$776,СВЦЭМ!$A$33:$A$776,$A138,СВЦЭМ!$B$33:$B$776,E$119)+'СЕТ СН'!$I$12+СВЦЭМ!$D$10+'СЕТ СН'!$I$6-'СЕТ СН'!$I$22</f>
        <v>1388.57726402</v>
      </c>
      <c r="F138" s="36">
        <f>SUMIFS(СВЦЭМ!$C$33:$C$776,СВЦЭМ!$A$33:$A$776,$A138,СВЦЭМ!$B$33:$B$776,F$119)+'СЕТ СН'!$I$12+СВЦЭМ!$D$10+'СЕТ СН'!$I$6-'СЕТ СН'!$I$22</f>
        <v>1385.3006566900001</v>
      </c>
      <c r="G138" s="36">
        <f>SUMIFS(СВЦЭМ!$C$33:$C$776,СВЦЭМ!$A$33:$A$776,$A138,СВЦЭМ!$B$33:$B$776,G$119)+'СЕТ СН'!$I$12+СВЦЭМ!$D$10+'СЕТ СН'!$I$6-'СЕТ СН'!$I$22</f>
        <v>1376.8922342400001</v>
      </c>
      <c r="H138" s="36">
        <f>SUMIFS(СВЦЭМ!$C$33:$C$776,СВЦЭМ!$A$33:$A$776,$A138,СВЦЭМ!$B$33:$B$776,H$119)+'СЕТ СН'!$I$12+СВЦЭМ!$D$10+'СЕТ СН'!$I$6-'СЕТ СН'!$I$22</f>
        <v>1346.60922695</v>
      </c>
      <c r="I138" s="36">
        <f>SUMIFS(СВЦЭМ!$C$33:$C$776,СВЦЭМ!$A$33:$A$776,$A138,СВЦЭМ!$B$33:$B$776,I$119)+'СЕТ СН'!$I$12+СВЦЭМ!$D$10+'СЕТ СН'!$I$6-'СЕТ СН'!$I$22</f>
        <v>1316.3228654300001</v>
      </c>
      <c r="J138" s="36">
        <f>SUMIFS(СВЦЭМ!$C$33:$C$776,СВЦЭМ!$A$33:$A$776,$A138,СВЦЭМ!$B$33:$B$776,J$119)+'СЕТ СН'!$I$12+СВЦЭМ!$D$10+'СЕТ СН'!$I$6-'СЕТ СН'!$I$22</f>
        <v>1315.9523566500002</v>
      </c>
      <c r="K138" s="36">
        <f>SUMIFS(СВЦЭМ!$C$33:$C$776,СВЦЭМ!$A$33:$A$776,$A138,СВЦЭМ!$B$33:$B$776,K$119)+'СЕТ СН'!$I$12+СВЦЭМ!$D$10+'СЕТ СН'!$I$6-'СЕТ СН'!$I$22</f>
        <v>1288.73574104</v>
      </c>
      <c r="L138" s="36">
        <f>SUMIFS(СВЦЭМ!$C$33:$C$776,СВЦЭМ!$A$33:$A$776,$A138,СВЦЭМ!$B$33:$B$776,L$119)+'СЕТ СН'!$I$12+СВЦЭМ!$D$10+'СЕТ СН'!$I$6-'СЕТ СН'!$I$22</f>
        <v>1267.5373437799999</v>
      </c>
      <c r="M138" s="36">
        <f>SUMIFS(СВЦЭМ!$C$33:$C$776,СВЦЭМ!$A$33:$A$776,$A138,СВЦЭМ!$B$33:$B$776,M$119)+'СЕТ СН'!$I$12+СВЦЭМ!$D$10+'СЕТ СН'!$I$6-'СЕТ СН'!$I$22</f>
        <v>1269.22509315</v>
      </c>
      <c r="N138" s="36">
        <f>SUMIFS(СВЦЭМ!$C$33:$C$776,СВЦЭМ!$A$33:$A$776,$A138,СВЦЭМ!$B$33:$B$776,N$119)+'СЕТ СН'!$I$12+СВЦЭМ!$D$10+'СЕТ СН'!$I$6-'СЕТ СН'!$I$22</f>
        <v>1279.58302587</v>
      </c>
      <c r="O138" s="36">
        <f>SUMIFS(СВЦЭМ!$C$33:$C$776,СВЦЭМ!$A$33:$A$776,$A138,СВЦЭМ!$B$33:$B$776,O$119)+'СЕТ СН'!$I$12+СВЦЭМ!$D$10+'СЕТ СН'!$I$6-'СЕТ СН'!$I$22</f>
        <v>1281.9543755899999</v>
      </c>
      <c r="P138" s="36">
        <f>SUMIFS(СВЦЭМ!$C$33:$C$776,СВЦЭМ!$A$33:$A$776,$A138,СВЦЭМ!$B$33:$B$776,P$119)+'СЕТ СН'!$I$12+СВЦЭМ!$D$10+'СЕТ СН'!$I$6-'СЕТ СН'!$I$22</f>
        <v>1291.0418787900001</v>
      </c>
      <c r="Q138" s="36">
        <f>SUMIFS(СВЦЭМ!$C$33:$C$776,СВЦЭМ!$A$33:$A$776,$A138,СВЦЭМ!$B$33:$B$776,Q$119)+'СЕТ СН'!$I$12+СВЦЭМ!$D$10+'СЕТ СН'!$I$6-'СЕТ СН'!$I$22</f>
        <v>1292.51959521</v>
      </c>
      <c r="R138" s="36">
        <f>SUMIFS(СВЦЭМ!$C$33:$C$776,СВЦЭМ!$A$33:$A$776,$A138,СВЦЭМ!$B$33:$B$776,R$119)+'СЕТ СН'!$I$12+СВЦЭМ!$D$10+'СЕТ СН'!$I$6-'СЕТ СН'!$I$22</f>
        <v>1248.8319633599999</v>
      </c>
      <c r="S138" s="36">
        <f>SUMIFS(СВЦЭМ!$C$33:$C$776,СВЦЭМ!$A$33:$A$776,$A138,СВЦЭМ!$B$33:$B$776,S$119)+'СЕТ СН'!$I$12+СВЦЭМ!$D$10+'СЕТ СН'!$I$6-'СЕТ СН'!$I$22</f>
        <v>1230.7861455900002</v>
      </c>
      <c r="T138" s="36">
        <f>SUMIFS(СВЦЭМ!$C$33:$C$776,СВЦЭМ!$A$33:$A$776,$A138,СВЦЭМ!$B$33:$B$776,T$119)+'СЕТ СН'!$I$12+СВЦЭМ!$D$10+'СЕТ СН'!$I$6-'СЕТ СН'!$I$22</f>
        <v>1223.0410382700002</v>
      </c>
      <c r="U138" s="36">
        <f>SUMIFS(СВЦЭМ!$C$33:$C$776,СВЦЭМ!$A$33:$A$776,$A138,СВЦЭМ!$B$33:$B$776,U$119)+'СЕТ СН'!$I$12+СВЦЭМ!$D$10+'СЕТ СН'!$I$6-'СЕТ СН'!$I$22</f>
        <v>1217.0211871900001</v>
      </c>
      <c r="V138" s="36">
        <f>SUMIFS(СВЦЭМ!$C$33:$C$776,СВЦЭМ!$A$33:$A$776,$A138,СВЦЭМ!$B$33:$B$776,V$119)+'СЕТ СН'!$I$12+СВЦЭМ!$D$10+'СЕТ СН'!$I$6-'СЕТ СН'!$I$22</f>
        <v>1224.2508891800001</v>
      </c>
      <c r="W138" s="36">
        <f>SUMIFS(СВЦЭМ!$C$33:$C$776,СВЦЭМ!$A$33:$A$776,$A138,СВЦЭМ!$B$33:$B$776,W$119)+'СЕТ СН'!$I$12+СВЦЭМ!$D$10+'СЕТ СН'!$I$6-'СЕТ СН'!$I$22</f>
        <v>1219.6117033099999</v>
      </c>
      <c r="X138" s="36">
        <f>SUMIFS(СВЦЭМ!$C$33:$C$776,СВЦЭМ!$A$33:$A$776,$A138,СВЦЭМ!$B$33:$B$776,X$119)+'СЕТ СН'!$I$12+СВЦЭМ!$D$10+'СЕТ СН'!$I$6-'СЕТ СН'!$I$22</f>
        <v>1217.11898225</v>
      </c>
      <c r="Y138" s="36">
        <f>SUMIFS(СВЦЭМ!$C$33:$C$776,СВЦЭМ!$A$33:$A$776,$A138,СВЦЭМ!$B$33:$B$776,Y$119)+'СЕТ СН'!$I$12+СВЦЭМ!$D$10+'СЕТ СН'!$I$6-'СЕТ СН'!$I$22</f>
        <v>1236.4447862500001</v>
      </c>
    </row>
    <row r="139" spans="1:25" ht="15.75" x14ac:dyDescent="0.2">
      <c r="A139" s="35">
        <f t="shared" si="3"/>
        <v>43666</v>
      </c>
      <c r="B139" s="36">
        <f>SUMIFS(СВЦЭМ!$C$33:$C$776,СВЦЭМ!$A$33:$A$776,$A139,СВЦЭМ!$B$33:$B$776,B$119)+'СЕТ СН'!$I$12+СВЦЭМ!$D$10+'СЕТ СН'!$I$6-'СЕТ СН'!$I$22</f>
        <v>1265.2601780499999</v>
      </c>
      <c r="C139" s="36">
        <f>SUMIFS(СВЦЭМ!$C$33:$C$776,СВЦЭМ!$A$33:$A$776,$A139,СВЦЭМ!$B$33:$B$776,C$119)+'СЕТ СН'!$I$12+СВЦЭМ!$D$10+'СЕТ СН'!$I$6-'СЕТ СН'!$I$22</f>
        <v>1270.5078515800001</v>
      </c>
      <c r="D139" s="36">
        <f>SUMIFS(СВЦЭМ!$C$33:$C$776,СВЦЭМ!$A$33:$A$776,$A139,СВЦЭМ!$B$33:$B$776,D$119)+'СЕТ СН'!$I$12+СВЦЭМ!$D$10+'СЕТ СН'!$I$6-'СЕТ СН'!$I$22</f>
        <v>1275.7228780999999</v>
      </c>
      <c r="E139" s="36">
        <f>SUMIFS(СВЦЭМ!$C$33:$C$776,СВЦЭМ!$A$33:$A$776,$A139,СВЦЭМ!$B$33:$B$776,E$119)+'СЕТ СН'!$I$12+СВЦЭМ!$D$10+'СЕТ СН'!$I$6-'СЕТ СН'!$I$22</f>
        <v>1282.4090172199999</v>
      </c>
      <c r="F139" s="36">
        <f>SUMIFS(СВЦЭМ!$C$33:$C$776,СВЦЭМ!$A$33:$A$776,$A139,СВЦЭМ!$B$33:$B$776,F$119)+'СЕТ СН'!$I$12+СВЦЭМ!$D$10+'СЕТ СН'!$I$6-'СЕТ СН'!$I$22</f>
        <v>1289.1018645899999</v>
      </c>
      <c r="G139" s="36">
        <f>SUMIFS(СВЦЭМ!$C$33:$C$776,СВЦЭМ!$A$33:$A$776,$A139,СВЦЭМ!$B$33:$B$776,G$119)+'СЕТ СН'!$I$12+СВЦЭМ!$D$10+'СЕТ СН'!$I$6-'СЕТ СН'!$I$22</f>
        <v>1294.3637095500001</v>
      </c>
      <c r="H139" s="36">
        <f>SUMIFS(СВЦЭМ!$C$33:$C$776,СВЦЭМ!$A$33:$A$776,$A139,СВЦЭМ!$B$33:$B$776,H$119)+'СЕТ СН'!$I$12+СВЦЭМ!$D$10+'СЕТ СН'!$I$6-'СЕТ СН'!$I$22</f>
        <v>1284.2579900300002</v>
      </c>
      <c r="I139" s="36">
        <f>SUMIFS(СВЦЭМ!$C$33:$C$776,СВЦЭМ!$A$33:$A$776,$A139,СВЦЭМ!$B$33:$B$776,I$119)+'СЕТ СН'!$I$12+СВЦЭМ!$D$10+'СЕТ СН'!$I$6-'СЕТ СН'!$I$22</f>
        <v>1276.2447588700002</v>
      </c>
      <c r="J139" s="36">
        <f>SUMIFS(СВЦЭМ!$C$33:$C$776,СВЦЭМ!$A$33:$A$776,$A139,СВЦЭМ!$B$33:$B$776,J$119)+'СЕТ СН'!$I$12+СВЦЭМ!$D$10+'СЕТ СН'!$I$6-'СЕТ СН'!$I$22</f>
        <v>1259.7062823800002</v>
      </c>
      <c r="K139" s="36">
        <f>SUMIFS(СВЦЭМ!$C$33:$C$776,СВЦЭМ!$A$33:$A$776,$A139,СВЦЭМ!$B$33:$B$776,K$119)+'СЕТ СН'!$I$12+СВЦЭМ!$D$10+'СЕТ СН'!$I$6-'СЕТ СН'!$I$22</f>
        <v>1252.47619005</v>
      </c>
      <c r="L139" s="36">
        <f>SUMIFS(СВЦЭМ!$C$33:$C$776,СВЦЭМ!$A$33:$A$776,$A139,СВЦЭМ!$B$33:$B$776,L$119)+'СЕТ СН'!$I$12+СВЦЭМ!$D$10+'СЕТ СН'!$I$6-'СЕТ СН'!$I$22</f>
        <v>1246.59110863</v>
      </c>
      <c r="M139" s="36">
        <f>SUMIFS(СВЦЭМ!$C$33:$C$776,СВЦЭМ!$A$33:$A$776,$A139,СВЦЭМ!$B$33:$B$776,M$119)+'СЕТ СН'!$I$12+СВЦЭМ!$D$10+'СЕТ СН'!$I$6-'СЕТ СН'!$I$22</f>
        <v>1236.5518708100001</v>
      </c>
      <c r="N139" s="36">
        <f>SUMIFS(СВЦЭМ!$C$33:$C$776,СВЦЭМ!$A$33:$A$776,$A139,СВЦЭМ!$B$33:$B$776,N$119)+'СЕТ СН'!$I$12+СВЦЭМ!$D$10+'СЕТ СН'!$I$6-'СЕТ СН'!$I$22</f>
        <v>1242.3077754599999</v>
      </c>
      <c r="O139" s="36">
        <f>SUMIFS(СВЦЭМ!$C$33:$C$776,СВЦЭМ!$A$33:$A$776,$A139,СВЦЭМ!$B$33:$B$776,O$119)+'СЕТ СН'!$I$12+СВЦЭМ!$D$10+'СЕТ СН'!$I$6-'СЕТ СН'!$I$22</f>
        <v>1256.84320389</v>
      </c>
      <c r="P139" s="36">
        <f>SUMIFS(СВЦЭМ!$C$33:$C$776,СВЦЭМ!$A$33:$A$776,$A139,СВЦЭМ!$B$33:$B$776,P$119)+'СЕТ СН'!$I$12+СВЦЭМ!$D$10+'СЕТ СН'!$I$6-'СЕТ СН'!$I$22</f>
        <v>1271.65576287</v>
      </c>
      <c r="Q139" s="36">
        <f>SUMIFS(СВЦЭМ!$C$33:$C$776,СВЦЭМ!$A$33:$A$776,$A139,СВЦЭМ!$B$33:$B$776,Q$119)+'СЕТ СН'!$I$12+СВЦЭМ!$D$10+'СЕТ СН'!$I$6-'СЕТ СН'!$I$22</f>
        <v>1260.05814753</v>
      </c>
      <c r="R139" s="36">
        <f>SUMIFS(СВЦЭМ!$C$33:$C$776,СВЦЭМ!$A$33:$A$776,$A139,СВЦЭМ!$B$33:$B$776,R$119)+'СЕТ СН'!$I$12+СВЦЭМ!$D$10+'СЕТ СН'!$I$6-'СЕТ СН'!$I$22</f>
        <v>1223.38724972</v>
      </c>
      <c r="S139" s="36">
        <f>SUMIFS(СВЦЭМ!$C$33:$C$776,СВЦЭМ!$A$33:$A$776,$A139,СВЦЭМ!$B$33:$B$776,S$119)+'СЕТ СН'!$I$12+СВЦЭМ!$D$10+'СЕТ СН'!$I$6-'СЕТ СН'!$I$22</f>
        <v>1203.8333378500001</v>
      </c>
      <c r="T139" s="36">
        <f>SUMIFS(СВЦЭМ!$C$33:$C$776,СВЦЭМ!$A$33:$A$776,$A139,СВЦЭМ!$B$33:$B$776,T$119)+'СЕТ СН'!$I$12+СВЦЭМ!$D$10+'СЕТ СН'!$I$6-'СЕТ СН'!$I$22</f>
        <v>1190.2382420900001</v>
      </c>
      <c r="U139" s="36">
        <f>SUMIFS(СВЦЭМ!$C$33:$C$776,СВЦЭМ!$A$33:$A$776,$A139,СВЦЭМ!$B$33:$B$776,U$119)+'СЕТ СН'!$I$12+СВЦЭМ!$D$10+'СЕТ СН'!$I$6-'СЕТ СН'!$I$22</f>
        <v>1172.6960090100001</v>
      </c>
      <c r="V139" s="36">
        <f>SUMIFS(СВЦЭМ!$C$33:$C$776,СВЦЭМ!$A$33:$A$776,$A139,СВЦЭМ!$B$33:$B$776,V$119)+'СЕТ СН'!$I$12+СВЦЭМ!$D$10+'СЕТ СН'!$I$6-'СЕТ СН'!$I$22</f>
        <v>1167.7718079800002</v>
      </c>
      <c r="W139" s="36">
        <f>SUMIFS(СВЦЭМ!$C$33:$C$776,СВЦЭМ!$A$33:$A$776,$A139,СВЦЭМ!$B$33:$B$776,W$119)+'СЕТ СН'!$I$12+СВЦЭМ!$D$10+'СЕТ СН'!$I$6-'СЕТ СН'!$I$22</f>
        <v>1169.35867039</v>
      </c>
      <c r="X139" s="36">
        <f>SUMIFS(СВЦЭМ!$C$33:$C$776,СВЦЭМ!$A$33:$A$776,$A139,СВЦЭМ!$B$33:$B$776,X$119)+'СЕТ СН'!$I$12+СВЦЭМ!$D$10+'СЕТ СН'!$I$6-'СЕТ СН'!$I$22</f>
        <v>1177.36560482</v>
      </c>
      <c r="Y139" s="36">
        <f>SUMIFS(СВЦЭМ!$C$33:$C$776,СВЦЭМ!$A$33:$A$776,$A139,СВЦЭМ!$B$33:$B$776,Y$119)+'СЕТ СН'!$I$12+СВЦЭМ!$D$10+'СЕТ СН'!$I$6-'СЕТ СН'!$I$22</f>
        <v>1251.0762169100001</v>
      </c>
    </row>
    <row r="140" spans="1:25" ht="15.75" x14ac:dyDescent="0.2">
      <c r="A140" s="35">
        <f t="shared" si="3"/>
        <v>43667</v>
      </c>
      <c r="B140" s="36">
        <f>SUMIFS(СВЦЭМ!$C$33:$C$776,СВЦЭМ!$A$33:$A$776,$A140,СВЦЭМ!$B$33:$B$776,B$119)+'СЕТ СН'!$I$12+СВЦЭМ!$D$10+'СЕТ СН'!$I$6-'СЕТ СН'!$I$22</f>
        <v>1269.4985281500001</v>
      </c>
      <c r="C140" s="36">
        <f>SUMIFS(СВЦЭМ!$C$33:$C$776,СВЦЭМ!$A$33:$A$776,$A140,СВЦЭМ!$B$33:$B$776,C$119)+'СЕТ СН'!$I$12+СВЦЭМ!$D$10+'СЕТ СН'!$I$6-'СЕТ СН'!$I$22</f>
        <v>1298.90265131</v>
      </c>
      <c r="D140" s="36">
        <f>SUMIFS(СВЦЭМ!$C$33:$C$776,СВЦЭМ!$A$33:$A$776,$A140,СВЦЭМ!$B$33:$B$776,D$119)+'СЕТ СН'!$I$12+СВЦЭМ!$D$10+'СЕТ СН'!$I$6-'СЕТ СН'!$I$22</f>
        <v>1321.0141196100001</v>
      </c>
      <c r="E140" s="36">
        <f>SUMIFS(СВЦЭМ!$C$33:$C$776,СВЦЭМ!$A$33:$A$776,$A140,СВЦЭМ!$B$33:$B$776,E$119)+'СЕТ СН'!$I$12+СВЦЭМ!$D$10+'СЕТ СН'!$I$6-'СЕТ СН'!$I$22</f>
        <v>1322.21173318</v>
      </c>
      <c r="F140" s="36">
        <f>SUMIFS(СВЦЭМ!$C$33:$C$776,СВЦЭМ!$A$33:$A$776,$A140,СВЦЭМ!$B$33:$B$776,F$119)+'СЕТ СН'!$I$12+СВЦЭМ!$D$10+'СЕТ СН'!$I$6-'СЕТ СН'!$I$22</f>
        <v>1306.76202294</v>
      </c>
      <c r="G140" s="36">
        <f>SUMIFS(СВЦЭМ!$C$33:$C$776,СВЦЭМ!$A$33:$A$776,$A140,СВЦЭМ!$B$33:$B$776,G$119)+'СЕТ СН'!$I$12+СВЦЭМ!$D$10+'СЕТ СН'!$I$6-'СЕТ СН'!$I$22</f>
        <v>1310.67577869</v>
      </c>
      <c r="H140" s="36">
        <f>SUMIFS(СВЦЭМ!$C$33:$C$776,СВЦЭМ!$A$33:$A$776,$A140,СВЦЭМ!$B$33:$B$776,H$119)+'СЕТ СН'!$I$12+СВЦЭМ!$D$10+'СЕТ СН'!$I$6-'СЕТ СН'!$I$22</f>
        <v>1313.07591634</v>
      </c>
      <c r="I140" s="36">
        <f>SUMIFS(СВЦЭМ!$C$33:$C$776,СВЦЭМ!$A$33:$A$776,$A140,СВЦЭМ!$B$33:$B$776,I$119)+'СЕТ СН'!$I$12+СВЦЭМ!$D$10+'СЕТ СН'!$I$6-'СЕТ СН'!$I$22</f>
        <v>1312.51568062</v>
      </c>
      <c r="J140" s="36">
        <f>SUMIFS(СВЦЭМ!$C$33:$C$776,СВЦЭМ!$A$33:$A$776,$A140,СВЦЭМ!$B$33:$B$776,J$119)+'СЕТ СН'!$I$12+СВЦЭМ!$D$10+'СЕТ СН'!$I$6-'СЕТ СН'!$I$22</f>
        <v>1293.05142798</v>
      </c>
      <c r="K140" s="36">
        <f>SUMIFS(СВЦЭМ!$C$33:$C$776,СВЦЭМ!$A$33:$A$776,$A140,СВЦЭМ!$B$33:$B$776,K$119)+'СЕТ СН'!$I$12+СВЦЭМ!$D$10+'СЕТ СН'!$I$6-'СЕТ СН'!$I$22</f>
        <v>1256.1614309800002</v>
      </c>
      <c r="L140" s="36">
        <f>SUMIFS(СВЦЭМ!$C$33:$C$776,СВЦЭМ!$A$33:$A$776,$A140,СВЦЭМ!$B$33:$B$776,L$119)+'СЕТ СН'!$I$12+СВЦЭМ!$D$10+'СЕТ СН'!$I$6-'СЕТ СН'!$I$22</f>
        <v>1238.47953265</v>
      </c>
      <c r="M140" s="36">
        <f>SUMIFS(СВЦЭМ!$C$33:$C$776,СВЦЭМ!$A$33:$A$776,$A140,СВЦЭМ!$B$33:$B$776,M$119)+'СЕТ СН'!$I$12+СВЦЭМ!$D$10+'СЕТ СН'!$I$6-'СЕТ СН'!$I$22</f>
        <v>1228.87091113</v>
      </c>
      <c r="N140" s="36">
        <f>SUMIFS(СВЦЭМ!$C$33:$C$776,СВЦЭМ!$A$33:$A$776,$A140,СВЦЭМ!$B$33:$B$776,N$119)+'СЕТ СН'!$I$12+СВЦЭМ!$D$10+'СЕТ СН'!$I$6-'СЕТ СН'!$I$22</f>
        <v>1227.04698783</v>
      </c>
      <c r="O140" s="36">
        <f>SUMIFS(СВЦЭМ!$C$33:$C$776,СВЦЭМ!$A$33:$A$776,$A140,СВЦЭМ!$B$33:$B$776,O$119)+'СЕТ СН'!$I$12+СВЦЭМ!$D$10+'СЕТ СН'!$I$6-'СЕТ СН'!$I$22</f>
        <v>1234.1635534300001</v>
      </c>
      <c r="P140" s="36">
        <f>SUMIFS(СВЦЭМ!$C$33:$C$776,СВЦЭМ!$A$33:$A$776,$A140,СВЦЭМ!$B$33:$B$776,P$119)+'СЕТ СН'!$I$12+СВЦЭМ!$D$10+'СЕТ СН'!$I$6-'СЕТ СН'!$I$22</f>
        <v>1239.75805272</v>
      </c>
      <c r="Q140" s="36">
        <f>SUMIFS(СВЦЭМ!$C$33:$C$776,СВЦЭМ!$A$33:$A$776,$A140,СВЦЭМ!$B$33:$B$776,Q$119)+'СЕТ СН'!$I$12+СВЦЭМ!$D$10+'СЕТ СН'!$I$6-'СЕТ СН'!$I$22</f>
        <v>1237.62421008</v>
      </c>
      <c r="R140" s="36">
        <f>SUMIFS(СВЦЭМ!$C$33:$C$776,СВЦЭМ!$A$33:$A$776,$A140,СВЦЭМ!$B$33:$B$776,R$119)+'СЕТ СН'!$I$12+СВЦЭМ!$D$10+'СЕТ СН'!$I$6-'СЕТ СН'!$I$22</f>
        <v>1190.0342877200001</v>
      </c>
      <c r="S140" s="36">
        <f>SUMIFS(СВЦЭМ!$C$33:$C$776,СВЦЭМ!$A$33:$A$776,$A140,СВЦЭМ!$B$33:$B$776,S$119)+'СЕТ СН'!$I$12+СВЦЭМ!$D$10+'СЕТ СН'!$I$6-'СЕТ СН'!$I$22</f>
        <v>1159.8436897199999</v>
      </c>
      <c r="T140" s="36">
        <f>SUMIFS(СВЦЭМ!$C$33:$C$776,СВЦЭМ!$A$33:$A$776,$A140,СВЦЭМ!$B$33:$B$776,T$119)+'СЕТ СН'!$I$12+СВЦЭМ!$D$10+'СЕТ СН'!$I$6-'СЕТ СН'!$I$22</f>
        <v>1160.835282</v>
      </c>
      <c r="U140" s="36">
        <f>SUMIFS(СВЦЭМ!$C$33:$C$776,СВЦЭМ!$A$33:$A$776,$A140,СВЦЭМ!$B$33:$B$776,U$119)+'СЕТ СН'!$I$12+СВЦЭМ!$D$10+'СЕТ СН'!$I$6-'СЕТ СН'!$I$22</f>
        <v>1145.89252145</v>
      </c>
      <c r="V140" s="36">
        <f>SUMIFS(СВЦЭМ!$C$33:$C$776,СВЦЭМ!$A$33:$A$776,$A140,СВЦЭМ!$B$33:$B$776,V$119)+'СЕТ СН'!$I$12+СВЦЭМ!$D$10+'СЕТ СН'!$I$6-'СЕТ СН'!$I$22</f>
        <v>1135.3651315100001</v>
      </c>
      <c r="W140" s="36">
        <f>SUMIFS(СВЦЭМ!$C$33:$C$776,СВЦЭМ!$A$33:$A$776,$A140,СВЦЭМ!$B$33:$B$776,W$119)+'СЕТ СН'!$I$12+СВЦЭМ!$D$10+'СЕТ СН'!$I$6-'СЕТ СН'!$I$22</f>
        <v>1147.8206717399999</v>
      </c>
      <c r="X140" s="36">
        <f>SUMIFS(СВЦЭМ!$C$33:$C$776,СВЦЭМ!$A$33:$A$776,$A140,СВЦЭМ!$B$33:$B$776,X$119)+'СЕТ СН'!$I$12+СВЦЭМ!$D$10+'СЕТ СН'!$I$6-'СЕТ СН'!$I$22</f>
        <v>1164.0584673400001</v>
      </c>
      <c r="Y140" s="36">
        <f>SUMIFS(СВЦЭМ!$C$33:$C$776,СВЦЭМ!$A$33:$A$776,$A140,СВЦЭМ!$B$33:$B$776,Y$119)+'СЕТ СН'!$I$12+СВЦЭМ!$D$10+'СЕТ СН'!$I$6-'СЕТ СН'!$I$22</f>
        <v>1240.0107858900001</v>
      </c>
    </row>
    <row r="141" spans="1:25" ht="15.75" x14ac:dyDescent="0.2">
      <c r="A141" s="35">
        <f t="shared" si="3"/>
        <v>43668</v>
      </c>
      <c r="B141" s="36">
        <f>SUMIFS(СВЦЭМ!$C$33:$C$776,СВЦЭМ!$A$33:$A$776,$A141,СВЦЭМ!$B$33:$B$776,B$119)+'СЕТ СН'!$I$12+СВЦЭМ!$D$10+'СЕТ СН'!$I$6-'СЕТ СН'!$I$22</f>
        <v>1267.6538356900001</v>
      </c>
      <c r="C141" s="36">
        <f>SUMIFS(СВЦЭМ!$C$33:$C$776,СВЦЭМ!$A$33:$A$776,$A141,СВЦЭМ!$B$33:$B$776,C$119)+'СЕТ СН'!$I$12+СВЦЭМ!$D$10+'СЕТ СН'!$I$6-'СЕТ СН'!$I$22</f>
        <v>1317.16627754</v>
      </c>
      <c r="D141" s="36">
        <f>SUMIFS(СВЦЭМ!$C$33:$C$776,СВЦЭМ!$A$33:$A$776,$A141,СВЦЭМ!$B$33:$B$776,D$119)+'СЕТ СН'!$I$12+СВЦЭМ!$D$10+'СЕТ СН'!$I$6-'СЕТ СН'!$I$22</f>
        <v>1344.14763223</v>
      </c>
      <c r="E141" s="36">
        <f>SUMIFS(СВЦЭМ!$C$33:$C$776,СВЦЭМ!$A$33:$A$776,$A141,СВЦЭМ!$B$33:$B$776,E$119)+'СЕТ СН'!$I$12+СВЦЭМ!$D$10+'СЕТ СН'!$I$6-'СЕТ СН'!$I$22</f>
        <v>1343.67247647</v>
      </c>
      <c r="F141" s="36">
        <f>SUMIFS(СВЦЭМ!$C$33:$C$776,СВЦЭМ!$A$33:$A$776,$A141,СВЦЭМ!$B$33:$B$776,F$119)+'СЕТ СН'!$I$12+СВЦЭМ!$D$10+'СЕТ СН'!$I$6-'СЕТ СН'!$I$22</f>
        <v>1339.2459571300001</v>
      </c>
      <c r="G141" s="36">
        <f>SUMIFS(СВЦЭМ!$C$33:$C$776,СВЦЭМ!$A$33:$A$776,$A141,СВЦЭМ!$B$33:$B$776,G$119)+'СЕТ СН'!$I$12+СВЦЭМ!$D$10+'СЕТ СН'!$I$6-'СЕТ СН'!$I$22</f>
        <v>1324.56910971</v>
      </c>
      <c r="H141" s="36">
        <f>SUMIFS(СВЦЭМ!$C$33:$C$776,СВЦЭМ!$A$33:$A$776,$A141,СВЦЭМ!$B$33:$B$776,H$119)+'СЕТ СН'!$I$12+СВЦЭМ!$D$10+'СЕТ СН'!$I$6-'СЕТ СН'!$I$22</f>
        <v>1294.3696527300001</v>
      </c>
      <c r="I141" s="36">
        <f>SUMIFS(СВЦЭМ!$C$33:$C$776,СВЦЭМ!$A$33:$A$776,$A141,СВЦЭМ!$B$33:$B$776,I$119)+'СЕТ СН'!$I$12+СВЦЭМ!$D$10+'СЕТ СН'!$I$6-'СЕТ СН'!$I$22</f>
        <v>1282.2913976700002</v>
      </c>
      <c r="J141" s="36">
        <f>SUMIFS(СВЦЭМ!$C$33:$C$776,СВЦЭМ!$A$33:$A$776,$A141,СВЦЭМ!$B$33:$B$776,J$119)+'СЕТ СН'!$I$12+СВЦЭМ!$D$10+'СЕТ СН'!$I$6-'СЕТ СН'!$I$22</f>
        <v>1290.2307262899999</v>
      </c>
      <c r="K141" s="36">
        <f>SUMIFS(СВЦЭМ!$C$33:$C$776,СВЦЭМ!$A$33:$A$776,$A141,СВЦЭМ!$B$33:$B$776,K$119)+'СЕТ СН'!$I$12+СВЦЭМ!$D$10+'СЕТ СН'!$I$6-'СЕТ СН'!$I$22</f>
        <v>1295.5333890400002</v>
      </c>
      <c r="L141" s="36">
        <f>SUMIFS(СВЦЭМ!$C$33:$C$776,СВЦЭМ!$A$33:$A$776,$A141,СВЦЭМ!$B$33:$B$776,L$119)+'СЕТ СН'!$I$12+СВЦЭМ!$D$10+'СЕТ СН'!$I$6-'СЕТ СН'!$I$22</f>
        <v>1295.2680142899999</v>
      </c>
      <c r="M141" s="36">
        <f>SUMIFS(СВЦЭМ!$C$33:$C$776,СВЦЭМ!$A$33:$A$776,$A141,СВЦЭМ!$B$33:$B$776,M$119)+'СЕТ СН'!$I$12+СВЦЭМ!$D$10+'СЕТ СН'!$I$6-'СЕТ СН'!$I$22</f>
        <v>1287.8725804800001</v>
      </c>
      <c r="N141" s="36">
        <f>SUMIFS(СВЦЭМ!$C$33:$C$776,СВЦЭМ!$A$33:$A$776,$A141,СВЦЭМ!$B$33:$B$776,N$119)+'СЕТ СН'!$I$12+СВЦЭМ!$D$10+'СЕТ СН'!$I$6-'СЕТ СН'!$I$22</f>
        <v>1275.7450504200001</v>
      </c>
      <c r="O141" s="36">
        <f>SUMIFS(СВЦЭМ!$C$33:$C$776,СВЦЭМ!$A$33:$A$776,$A141,СВЦЭМ!$B$33:$B$776,O$119)+'СЕТ СН'!$I$12+СВЦЭМ!$D$10+'СЕТ СН'!$I$6-'СЕТ СН'!$I$22</f>
        <v>1276.1625677500001</v>
      </c>
      <c r="P141" s="36">
        <f>SUMIFS(СВЦЭМ!$C$33:$C$776,СВЦЭМ!$A$33:$A$776,$A141,СВЦЭМ!$B$33:$B$776,P$119)+'СЕТ СН'!$I$12+СВЦЭМ!$D$10+'СЕТ СН'!$I$6-'СЕТ СН'!$I$22</f>
        <v>1284.10311267</v>
      </c>
      <c r="Q141" s="36">
        <f>SUMIFS(СВЦЭМ!$C$33:$C$776,СВЦЭМ!$A$33:$A$776,$A141,СВЦЭМ!$B$33:$B$776,Q$119)+'СЕТ СН'!$I$12+СВЦЭМ!$D$10+'СЕТ СН'!$I$6-'СЕТ СН'!$I$22</f>
        <v>1292.2522326799999</v>
      </c>
      <c r="R141" s="36">
        <f>SUMIFS(СВЦЭМ!$C$33:$C$776,СВЦЭМ!$A$33:$A$776,$A141,СВЦЭМ!$B$33:$B$776,R$119)+'СЕТ СН'!$I$12+СВЦЭМ!$D$10+'СЕТ СН'!$I$6-'СЕТ СН'!$I$22</f>
        <v>1242.4338779100001</v>
      </c>
      <c r="S141" s="36">
        <f>SUMIFS(СВЦЭМ!$C$33:$C$776,СВЦЭМ!$A$33:$A$776,$A141,СВЦЭМ!$B$33:$B$776,S$119)+'СЕТ СН'!$I$12+СВЦЭМ!$D$10+'СЕТ СН'!$I$6-'СЕТ СН'!$I$22</f>
        <v>1214.36576302</v>
      </c>
      <c r="T141" s="36">
        <f>SUMIFS(СВЦЭМ!$C$33:$C$776,СВЦЭМ!$A$33:$A$776,$A141,СВЦЭМ!$B$33:$B$776,T$119)+'СЕТ СН'!$I$12+СВЦЭМ!$D$10+'СЕТ СН'!$I$6-'СЕТ СН'!$I$22</f>
        <v>1214.25113704</v>
      </c>
      <c r="U141" s="36">
        <f>SUMIFS(СВЦЭМ!$C$33:$C$776,СВЦЭМ!$A$33:$A$776,$A141,СВЦЭМ!$B$33:$B$776,U$119)+'СЕТ СН'!$I$12+СВЦЭМ!$D$10+'СЕТ СН'!$I$6-'СЕТ СН'!$I$22</f>
        <v>1212.81775857</v>
      </c>
      <c r="V141" s="36">
        <f>SUMIFS(СВЦЭМ!$C$33:$C$776,СВЦЭМ!$A$33:$A$776,$A141,СВЦЭМ!$B$33:$B$776,V$119)+'СЕТ СН'!$I$12+СВЦЭМ!$D$10+'СЕТ СН'!$I$6-'СЕТ СН'!$I$22</f>
        <v>1211.04836275</v>
      </c>
      <c r="W141" s="36">
        <f>SUMIFS(СВЦЭМ!$C$33:$C$776,СВЦЭМ!$A$33:$A$776,$A141,СВЦЭМ!$B$33:$B$776,W$119)+'СЕТ СН'!$I$12+СВЦЭМ!$D$10+'СЕТ СН'!$I$6-'СЕТ СН'!$I$22</f>
        <v>1223.9015758099999</v>
      </c>
      <c r="X141" s="36">
        <f>SUMIFS(СВЦЭМ!$C$33:$C$776,СВЦЭМ!$A$33:$A$776,$A141,СВЦЭМ!$B$33:$B$776,X$119)+'СЕТ СН'!$I$12+СВЦЭМ!$D$10+'СЕТ СН'!$I$6-'СЕТ СН'!$I$22</f>
        <v>1249.43980661</v>
      </c>
      <c r="Y141" s="36">
        <f>SUMIFS(СВЦЭМ!$C$33:$C$776,СВЦЭМ!$A$33:$A$776,$A141,СВЦЭМ!$B$33:$B$776,Y$119)+'СЕТ СН'!$I$12+СВЦЭМ!$D$10+'СЕТ СН'!$I$6-'СЕТ СН'!$I$22</f>
        <v>1352.4444064500001</v>
      </c>
    </row>
    <row r="142" spans="1:25" ht="15.75" x14ac:dyDescent="0.2">
      <c r="A142" s="35">
        <f t="shared" si="3"/>
        <v>43669</v>
      </c>
      <c r="B142" s="36">
        <f>SUMIFS(СВЦЭМ!$C$33:$C$776,СВЦЭМ!$A$33:$A$776,$A142,СВЦЭМ!$B$33:$B$776,B$119)+'СЕТ СН'!$I$12+СВЦЭМ!$D$10+'СЕТ СН'!$I$6-'СЕТ СН'!$I$22</f>
        <v>1358.0747078100001</v>
      </c>
      <c r="C142" s="36">
        <f>SUMIFS(СВЦЭМ!$C$33:$C$776,СВЦЭМ!$A$33:$A$776,$A142,СВЦЭМ!$B$33:$B$776,C$119)+'СЕТ СН'!$I$12+СВЦЭМ!$D$10+'СЕТ СН'!$I$6-'СЕТ СН'!$I$22</f>
        <v>1403.0394082100001</v>
      </c>
      <c r="D142" s="36">
        <f>SUMIFS(СВЦЭМ!$C$33:$C$776,СВЦЭМ!$A$33:$A$776,$A142,СВЦЭМ!$B$33:$B$776,D$119)+'СЕТ СН'!$I$12+СВЦЭМ!$D$10+'СЕТ СН'!$I$6-'СЕТ СН'!$I$22</f>
        <v>1434.6643631400002</v>
      </c>
      <c r="E142" s="36">
        <f>SUMIFS(СВЦЭМ!$C$33:$C$776,СВЦЭМ!$A$33:$A$776,$A142,СВЦЭМ!$B$33:$B$776,E$119)+'СЕТ СН'!$I$12+СВЦЭМ!$D$10+'СЕТ СН'!$I$6-'СЕТ СН'!$I$22</f>
        <v>1447.1423638599999</v>
      </c>
      <c r="F142" s="36">
        <f>SUMIFS(СВЦЭМ!$C$33:$C$776,СВЦЭМ!$A$33:$A$776,$A142,СВЦЭМ!$B$33:$B$776,F$119)+'СЕТ СН'!$I$12+СВЦЭМ!$D$10+'СЕТ СН'!$I$6-'СЕТ СН'!$I$22</f>
        <v>1447.69681287</v>
      </c>
      <c r="G142" s="36">
        <f>SUMIFS(СВЦЭМ!$C$33:$C$776,СВЦЭМ!$A$33:$A$776,$A142,СВЦЭМ!$B$33:$B$776,G$119)+'СЕТ СН'!$I$12+СВЦЭМ!$D$10+'СЕТ СН'!$I$6-'СЕТ СН'!$I$22</f>
        <v>1426.28313845</v>
      </c>
      <c r="H142" s="36">
        <f>SUMIFS(СВЦЭМ!$C$33:$C$776,СВЦЭМ!$A$33:$A$776,$A142,СВЦЭМ!$B$33:$B$776,H$119)+'СЕТ СН'!$I$12+СВЦЭМ!$D$10+'СЕТ СН'!$I$6-'СЕТ СН'!$I$22</f>
        <v>1391.9241060700001</v>
      </c>
      <c r="I142" s="36">
        <f>SUMIFS(СВЦЭМ!$C$33:$C$776,СВЦЭМ!$A$33:$A$776,$A142,СВЦЭМ!$B$33:$B$776,I$119)+'СЕТ СН'!$I$12+СВЦЭМ!$D$10+'СЕТ СН'!$I$6-'СЕТ СН'!$I$22</f>
        <v>1346.49806418</v>
      </c>
      <c r="J142" s="36">
        <f>SUMIFS(СВЦЭМ!$C$33:$C$776,СВЦЭМ!$A$33:$A$776,$A142,СВЦЭМ!$B$33:$B$776,J$119)+'СЕТ СН'!$I$12+СВЦЭМ!$D$10+'СЕТ СН'!$I$6-'СЕТ СН'!$I$22</f>
        <v>1326.4365711300002</v>
      </c>
      <c r="K142" s="36">
        <f>SUMIFS(СВЦЭМ!$C$33:$C$776,СВЦЭМ!$A$33:$A$776,$A142,СВЦЭМ!$B$33:$B$776,K$119)+'СЕТ СН'!$I$12+СВЦЭМ!$D$10+'СЕТ СН'!$I$6-'СЕТ СН'!$I$22</f>
        <v>1269.2733771100002</v>
      </c>
      <c r="L142" s="36">
        <f>SUMIFS(СВЦЭМ!$C$33:$C$776,СВЦЭМ!$A$33:$A$776,$A142,СВЦЭМ!$B$33:$B$776,L$119)+'СЕТ СН'!$I$12+СВЦЭМ!$D$10+'СЕТ СН'!$I$6-'СЕТ СН'!$I$22</f>
        <v>1276.17181551</v>
      </c>
      <c r="M142" s="36">
        <f>SUMIFS(СВЦЭМ!$C$33:$C$776,СВЦЭМ!$A$33:$A$776,$A142,СВЦЭМ!$B$33:$B$776,M$119)+'СЕТ СН'!$I$12+СВЦЭМ!$D$10+'СЕТ СН'!$I$6-'СЕТ СН'!$I$22</f>
        <v>1283.3219314500002</v>
      </c>
      <c r="N142" s="36">
        <f>SUMIFS(СВЦЭМ!$C$33:$C$776,СВЦЭМ!$A$33:$A$776,$A142,СВЦЭМ!$B$33:$B$776,N$119)+'СЕТ СН'!$I$12+СВЦЭМ!$D$10+'СЕТ СН'!$I$6-'СЕТ СН'!$I$22</f>
        <v>1288.7657864800001</v>
      </c>
      <c r="O142" s="36">
        <f>SUMIFS(СВЦЭМ!$C$33:$C$776,СВЦЭМ!$A$33:$A$776,$A142,СВЦЭМ!$B$33:$B$776,O$119)+'СЕТ СН'!$I$12+СВЦЭМ!$D$10+'СЕТ СН'!$I$6-'СЕТ СН'!$I$22</f>
        <v>1299.8322951099999</v>
      </c>
      <c r="P142" s="36">
        <f>SUMIFS(СВЦЭМ!$C$33:$C$776,СВЦЭМ!$A$33:$A$776,$A142,СВЦЭМ!$B$33:$B$776,P$119)+'СЕТ СН'!$I$12+СВЦЭМ!$D$10+'СЕТ СН'!$I$6-'СЕТ СН'!$I$22</f>
        <v>1302.0017618100001</v>
      </c>
      <c r="Q142" s="36">
        <f>SUMIFS(СВЦЭМ!$C$33:$C$776,СВЦЭМ!$A$33:$A$776,$A142,СВЦЭМ!$B$33:$B$776,Q$119)+'СЕТ СН'!$I$12+СВЦЭМ!$D$10+'СЕТ СН'!$I$6-'СЕТ СН'!$I$22</f>
        <v>1307.55711107</v>
      </c>
      <c r="R142" s="36">
        <f>SUMIFS(СВЦЭМ!$C$33:$C$776,СВЦЭМ!$A$33:$A$776,$A142,СВЦЭМ!$B$33:$B$776,R$119)+'СЕТ СН'!$I$12+СВЦЭМ!$D$10+'СЕТ СН'!$I$6-'СЕТ СН'!$I$22</f>
        <v>1255.5874254300002</v>
      </c>
      <c r="S142" s="36">
        <f>SUMIFS(СВЦЭМ!$C$33:$C$776,СВЦЭМ!$A$33:$A$776,$A142,СВЦЭМ!$B$33:$B$776,S$119)+'СЕТ СН'!$I$12+СВЦЭМ!$D$10+'СЕТ СН'!$I$6-'СЕТ СН'!$I$22</f>
        <v>1221.8438390400001</v>
      </c>
      <c r="T142" s="36">
        <f>SUMIFS(СВЦЭМ!$C$33:$C$776,СВЦЭМ!$A$33:$A$776,$A142,СВЦЭМ!$B$33:$B$776,T$119)+'СЕТ СН'!$I$12+СВЦЭМ!$D$10+'СЕТ СН'!$I$6-'СЕТ СН'!$I$22</f>
        <v>1219.85766431</v>
      </c>
      <c r="U142" s="36">
        <f>SUMIFS(СВЦЭМ!$C$33:$C$776,СВЦЭМ!$A$33:$A$776,$A142,СВЦЭМ!$B$33:$B$776,U$119)+'СЕТ СН'!$I$12+СВЦЭМ!$D$10+'СЕТ СН'!$I$6-'СЕТ СН'!$I$22</f>
        <v>1220.81729496</v>
      </c>
      <c r="V142" s="36">
        <f>SUMIFS(СВЦЭМ!$C$33:$C$776,СВЦЭМ!$A$33:$A$776,$A142,СВЦЭМ!$B$33:$B$776,V$119)+'СЕТ СН'!$I$12+СВЦЭМ!$D$10+'СЕТ СН'!$I$6-'СЕТ СН'!$I$22</f>
        <v>1224.4399511000001</v>
      </c>
      <c r="W142" s="36">
        <f>SUMIFS(СВЦЭМ!$C$33:$C$776,СВЦЭМ!$A$33:$A$776,$A142,СВЦЭМ!$B$33:$B$776,W$119)+'СЕТ СН'!$I$12+СВЦЭМ!$D$10+'СЕТ СН'!$I$6-'СЕТ СН'!$I$22</f>
        <v>1222.4327197699999</v>
      </c>
      <c r="X142" s="36">
        <f>SUMIFS(СВЦЭМ!$C$33:$C$776,СВЦЭМ!$A$33:$A$776,$A142,СВЦЭМ!$B$33:$B$776,X$119)+'СЕТ СН'!$I$12+СВЦЭМ!$D$10+'СЕТ СН'!$I$6-'СЕТ СН'!$I$22</f>
        <v>1222.16579957</v>
      </c>
      <c r="Y142" s="36">
        <f>SUMIFS(СВЦЭМ!$C$33:$C$776,СВЦЭМ!$A$33:$A$776,$A142,СВЦЭМ!$B$33:$B$776,Y$119)+'СЕТ СН'!$I$12+СВЦЭМ!$D$10+'СЕТ СН'!$I$6-'СЕТ СН'!$I$22</f>
        <v>1262.4494070599999</v>
      </c>
    </row>
    <row r="143" spans="1:25" ht="15.75" x14ac:dyDescent="0.2">
      <c r="A143" s="35">
        <f t="shared" si="3"/>
        <v>43670</v>
      </c>
      <c r="B143" s="36">
        <f>SUMIFS(СВЦЭМ!$C$33:$C$776,СВЦЭМ!$A$33:$A$776,$A143,СВЦЭМ!$B$33:$B$776,B$119)+'СЕТ СН'!$I$12+СВЦЭМ!$D$10+'СЕТ СН'!$I$6-'СЕТ СН'!$I$22</f>
        <v>1303.5766484800001</v>
      </c>
      <c r="C143" s="36">
        <f>SUMIFS(СВЦЭМ!$C$33:$C$776,СВЦЭМ!$A$33:$A$776,$A143,СВЦЭМ!$B$33:$B$776,C$119)+'СЕТ СН'!$I$12+СВЦЭМ!$D$10+'СЕТ СН'!$I$6-'СЕТ СН'!$I$22</f>
        <v>1331.1081677000002</v>
      </c>
      <c r="D143" s="36">
        <f>SUMIFS(СВЦЭМ!$C$33:$C$776,СВЦЭМ!$A$33:$A$776,$A143,СВЦЭМ!$B$33:$B$776,D$119)+'СЕТ СН'!$I$12+СВЦЭМ!$D$10+'СЕТ СН'!$I$6-'СЕТ СН'!$I$22</f>
        <v>1363.7459909300001</v>
      </c>
      <c r="E143" s="36">
        <f>SUMIFS(СВЦЭМ!$C$33:$C$776,СВЦЭМ!$A$33:$A$776,$A143,СВЦЭМ!$B$33:$B$776,E$119)+'СЕТ СН'!$I$12+СВЦЭМ!$D$10+'СЕТ СН'!$I$6-'СЕТ СН'!$I$22</f>
        <v>1380.15702777</v>
      </c>
      <c r="F143" s="36">
        <f>SUMIFS(СВЦЭМ!$C$33:$C$776,СВЦЭМ!$A$33:$A$776,$A143,СВЦЭМ!$B$33:$B$776,F$119)+'СЕТ СН'!$I$12+СВЦЭМ!$D$10+'СЕТ СН'!$I$6-'СЕТ СН'!$I$22</f>
        <v>1375.08082814</v>
      </c>
      <c r="G143" s="36">
        <f>SUMIFS(СВЦЭМ!$C$33:$C$776,СВЦЭМ!$A$33:$A$776,$A143,СВЦЭМ!$B$33:$B$776,G$119)+'СЕТ СН'!$I$12+СВЦЭМ!$D$10+'СЕТ СН'!$I$6-'СЕТ СН'!$I$22</f>
        <v>1371.8436185</v>
      </c>
      <c r="H143" s="36">
        <f>SUMIFS(СВЦЭМ!$C$33:$C$776,СВЦЭМ!$A$33:$A$776,$A143,СВЦЭМ!$B$33:$B$776,H$119)+'СЕТ СН'!$I$12+СВЦЭМ!$D$10+'СЕТ СН'!$I$6-'СЕТ СН'!$I$22</f>
        <v>1345.48213102</v>
      </c>
      <c r="I143" s="36">
        <f>SUMIFS(СВЦЭМ!$C$33:$C$776,СВЦЭМ!$A$33:$A$776,$A143,СВЦЭМ!$B$33:$B$776,I$119)+'СЕТ СН'!$I$12+СВЦЭМ!$D$10+'СЕТ СН'!$I$6-'СЕТ СН'!$I$22</f>
        <v>1322.03814852</v>
      </c>
      <c r="J143" s="36">
        <f>SUMIFS(СВЦЭМ!$C$33:$C$776,СВЦЭМ!$A$33:$A$776,$A143,СВЦЭМ!$B$33:$B$776,J$119)+'СЕТ СН'!$I$12+СВЦЭМ!$D$10+'СЕТ СН'!$I$6-'СЕТ СН'!$I$22</f>
        <v>1311.5302593800002</v>
      </c>
      <c r="K143" s="36">
        <f>SUMIFS(СВЦЭМ!$C$33:$C$776,СВЦЭМ!$A$33:$A$776,$A143,СВЦЭМ!$B$33:$B$776,K$119)+'СЕТ СН'!$I$12+СВЦЭМ!$D$10+'СЕТ СН'!$I$6-'СЕТ СН'!$I$22</f>
        <v>1311.7859560900001</v>
      </c>
      <c r="L143" s="36">
        <f>SUMIFS(СВЦЭМ!$C$33:$C$776,СВЦЭМ!$A$33:$A$776,$A143,СВЦЭМ!$B$33:$B$776,L$119)+'СЕТ СН'!$I$12+СВЦЭМ!$D$10+'СЕТ СН'!$I$6-'СЕТ СН'!$I$22</f>
        <v>1316.70844941</v>
      </c>
      <c r="M143" s="36">
        <f>SUMIFS(СВЦЭМ!$C$33:$C$776,СВЦЭМ!$A$33:$A$776,$A143,СВЦЭМ!$B$33:$B$776,M$119)+'СЕТ СН'!$I$12+СВЦЭМ!$D$10+'СЕТ СН'!$I$6-'СЕТ СН'!$I$22</f>
        <v>1328.53923725</v>
      </c>
      <c r="N143" s="36">
        <f>SUMIFS(СВЦЭМ!$C$33:$C$776,СВЦЭМ!$A$33:$A$776,$A143,СВЦЭМ!$B$33:$B$776,N$119)+'СЕТ СН'!$I$12+СВЦЭМ!$D$10+'СЕТ СН'!$I$6-'СЕТ СН'!$I$22</f>
        <v>1326.5112730300002</v>
      </c>
      <c r="O143" s="36">
        <f>SUMIFS(СВЦЭМ!$C$33:$C$776,СВЦЭМ!$A$33:$A$776,$A143,СВЦЭМ!$B$33:$B$776,O$119)+'СЕТ СН'!$I$12+СВЦЭМ!$D$10+'СЕТ СН'!$I$6-'СЕТ СН'!$I$22</f>
        <v>1332.67576764</v>
      </c>
      <c r="P143" s="36">
        <f>SUMIFS(СВЦЭМ!$C$33:$C$776,СВЦЭМ!$A$33:$A$776,$A143,СВЦЭМ!$B$33:$B$776,P$119)+'СЕТ СН'!$I$12+СВЦЭМ!$D$10+'СЕТ СН'!$I$6-'СЕТ СН'!$I$22</f>
        <v>1335.0197887200002</v>
      </c>
      <c r="Q143" s="36">
        <f>SUMIFS(СВЦЭМ!$C$33:$C$776,СВЦЭМ!$A$33:$A$776,$A143,СВЦЭМ!$B$33:$B$776,Q$119)+'СЕТ СН'!$I$12+СВЦЭМ!$D$10+'СЕТ СН'!$I$6-'СЕТ СН'!$I$22</f>
        <v>1342.7842516999999</v>
      </c>
      <c r="R143" s="36">
        <f>SUMIFS(СВЦЭМ!$C$33:$C$776,СВЦЭМ!$A$33:$A$776,$A143,СВЦЭМ!$B$33:$B$776,R$119)+'СЕТ СН'!$I$12+СВЦЭМ!$D$10+'СЕТ СН'!$I$6-'СЕТ СН'!$I$22</f>
        <v>1280.1628902100001</v>
      </c>
      <c r="S143" s="36">
        <f>SUMIFS(СВЦЭМ!$C$33:$C$776,СВЦЭМ!$A$33:$A$776,$A143,СВЦЭМ!$B$33:$B$776,S$119)+'СЕТ СН'!$I$12+СВЦЭМ!$D$10+'СЕТ СН'!$I$6-'СЕТ СН'!$I$22</f>
        <v>1265.7161354</v>
      </c>
      <c r="T143" s="36">
        <f>SUMIFS(СВЦЭМ!$C$33:$C$776,СВЦЭМ!$A$33:$A$776,$A143,СВЦЭМ!$B$33:$B$776,T$119)+'СЕТ СН'!$I$12+СВЦЭМ!$D$10+'СЕТ СН'!$I$6-'СЕТ СН'!$I$22</f>
        <v>1271.85300407</v>
      </c>
      <c r="U143" s="36">
        <f>SUMIFS(СВЦЭМ!$C$33:$C$776,СВЦЭМ!$A$33:$A$776,$A143,СВЦЭМ!$B$33:$B$776,U$119)+'СЕТ СН'!$I$12+СВЦЭМ!$D$10+'СЕТ СН'!$I$6-'СЕТ СН'!$I$22</f>
        <v>1256.8604795900001</v>
      </c>
      <c r="V143" s="36">
        <f>SUMIFS(СВЦЭМ!$C$33:$C$776,СВЦЭМ!$A$33:$A$776,$A143,СВЦЭМ!$B$33:$B$776,V$119)+'СЕТ СН'!$I$12+СВЦЭМ!$D$10+'СЕТ СН'!$I$6-'СЕТ СН'!$I$22</f>
        <v>1265.4738140499999</v>
      </c>
      <c r="W143" s="36">
        <f>SUMIFS(СВЦЭМ!$C$33:$C$776,СВЦЭМ!$A$33:$A$776,$A143,СВЦЭМ!$B$33:$B$776,W$119)+'СЕТ СН'!$I$12+СВЦЭМ!$D$10+'СЕТ СН'!$I$6-'СЕТ СН'!$I$22</f>
        <v>1273.7273524699999</v>
      </c>
      <c r="X143" s="36">
        <f>SUMIFS(СВЦЭМ!$C$33:$C$776,СВЦЭМ!$A$33:$A$776,$A143,СВЦЭМ!$B$33:$B$776,X$119)+'СЕТ СН'!$I$12+СВЦЭМ!$D$10+'СЕТ СН'!$I$6-'СЕТ СН'!$I$22</f>
        <v>1258.02093846</v>
      </c>
      <c r="Y143" s="36">
        <f>SUMIFS(СВЦЭМ!$C$33:$C$776,СВЦЭМ!$A$33:$A$776,$A143,СВЦЭМ!$B$33:$B$776,Y$119)+'СЕТ СН'!$I$12+СВЦЭМ!$D$10+'СЕТ СН'!$I$6-'СЕТ СН'!$I$22</f>
        <v>1300.02816684</v>
      </c>
    </row>
    <row r="144" spans="1:25" ht="15.75" x14ac:dyDescent="0.2">
      <c r="A144" s="35">
        <f t="shared" si="3"/>
        <v>43671</v>
      </c>
      <c r="B144" s="36">
        <f>SUMIFS(СВЦЭМ!$C$33:$C$776,СВЦЭМ!$A$33:$A$776,$A144,СВЦЭМ!$B$33:$B$776,B$119)+'СЕТ СН'!$I$12+СВЦЭМ!$D$10+'СЕТ СН'!$I$6-'СЕТ СН'!$I$22</f>
        <v>1372.05208741</v>
      </c>
      <c r="C144" s="36">
        <f>SUMIFS(СВЦЭМ!$C$33:$C$776,СВЦЭМ!$A$33:$A$776,$A144,СВЦЭМ!$B$33:$B$776,C$119)+'СЕТ СН'!$I$12+СВЦЭМ!$D$10+'СЕТ СН'!$I$6-'СЕТ СН'!$I$22</f>
        <v>1394.6642073200001</v>
      </c>
      <c r="D144" s="36">
        <f>SUMIFS(СВЦЭМ!$C$33:$C$776,СВЦЭМ!$A$33:$A$776,$A144,СВЦЭМ!$B$33:$B$776,D$119)+'СЕТ СН'!$I$12+СВЦЭМ!$D$10+'СЕТ СН'!$I$6-'СЕТ СН'!$I$22</f>
        <v>1367.4947277000001</v>
      </c>
      <c r="E144" s="36">
        <f>SUMIFS(СВЦЭМ!$C$33:$C$776,СВЦЭМ!$A$33:$A$776,$A144,СВЦЭМ!$B$33:$B$776,E$119)+'СЕТ СН'!$I$12+СВЦЭМ!$D$10+'СЕТ СН'!$I$6-'СЕТ СН'!$I$22</f>
        <v>1368.9978408300001</v>
      </c>
      <c r="F144" s="36">
        <f>SUMIFS(СВЦЭМ!$C$33:$C$776,СВЦЭМ!$A$33:$A$776,$A144,СВЦЭМ!$B$33:$B$776,F$119)+'СЕТ СН'!$I$12+СВЦЭМ!$D$10+'СЕТ СН'!$I$6-'СЕТ СН'!$I$22</f>
        <v>1351.12073801</v>
      </c>
      <c r="G144" s="36">
        <f>SUMIFS(СВЦЭМ!$C$33:$C$776,СВЦЭМ!$A$33:$A$776,$A144,СВЦЭМ!$B$33:$B$776,G$119)+'СЕТ СН'!$I$12+СВЦЭМ!$D$10+'СЕТ СН'!$I$6-'СЕТ СН'!$I$22</f>
        <v>1363.02362498</v>
      </c>
      <c r="H144" s="36">
        <f>SUMIFS(СВЦЭМ!$C$33:$C$776,СВЦЭМ!$A$33:$A$776,$A144,СВЦЭМ!$B$33:$B$776,H$119)+'СЕТ СН'!$I$12+СВЦЭМ!$D$10+'СЕТ СН'!$I$6-'СЕТ СН'!$I$22</f>
        <v>1386.0128770400001</v>
      </c>
      <c r="I144" s="36">
        <f>SUMIFS(СВЦЭМ!$C$33:$C$776,СВЦЭМ!$A$33:$A$776,$A144,СВЦЭМ!$B$33:$B$776,I$119)+'СЕТ СН'!$I$12+СВЦЭМ!$D$10+'СЕТ СН'!$I$6-'СЕТ СН'!$I$22</f>
        <v>1428.3423920300002</v>
      </c>
      <c r="J144" s="36">
        <f>SUMIFS(СВЦЭМ!$C$33:$C$776,СВЦЭМ!$A$33:$A$776,$A144,СВЦЭМ!$B$33:$B$776,J$119)+'СЕТ СН'!$I$12+СВЦЭМ!$D$10+'СЕТ СН'!$I$6-'СЕТ СН'!$I$22</f>
        <v>1441.1558798900001</v>
      </c>
      <c r="K144" s="36">
        <f>SUMIFS(СВЦЭМ!$C$33:$C$776,СВЦЭМ!$A$33:$A$776,$A144,СВЦЭМ!$B$33:$B$776,K$119)+'СЕТ СН'!$I$12+СВЦЭМ!$D$10+'СЕТ СН'!$I$6-'СЕТ СН'!$I$22</f>
        <v>1417.5347351600001</v>
      </c>
      <c r="L144" s="36">
        <f>SUMIFS(СВЦЭМ!$C$33:$C$776,СВЦЭМ!$A$33:$A$776,$A144,СВЦЭМ!$B$33:$B$776,L$119)+'СЕТ СН'!$I$12+СВЦЭМ!$D$10+'СЕТ СН'!$I$6-'СЕТ СН'!$I$22</f>
        <v>1407.2951372100001</v>
      </c>
      <c r="M144" s="36">
        <f>SUMIFS(СВЦЭМ!$C$33:$C$776,СВЦЭМ!$A$33:$A$776,$A144,СВЦЭМ!$B$33:$B$776,M$119)+'СЕТ СН'!$I$12+СВЦЭМ!$D$10+'СЕТ СН'!$I$6-'СЕТ СН'!$I$22</f>
        <v>1401.1606027299999</v>
      </c>
      <c r="N144" s="36">
        <f>SUMIFS(СВЦЭМ!$C$33:$C$776,СВЦЭМ!$A$33:$A$776,$A144,СВЦЭМ!$B$33:$B$776,N$119)+'СЕТ СН'!$I$12+СВЦЭМ!$D$10+'СЕТ СН'!$I$6-'СЕТ СН'!$I$22</f>
        <v>1401.29383852</v>
      </c>
      <c r="O144" s="36">
        <f>SUMIFS(СВЦЭМ!$C$33:$C$776,СВЦЭМ!$A$33:$A$776,$A144,СВЦЭМ!$B$33:$B$776,O$119)+'СЕТ СН'!$I$12+СВЦЭМ!$D$10+'СЕТ СН'!$I$6-'СЕТ СН'!$I$22</f>
        <v>1398.4580170899999</v>
      </c>
      <c r="P144" s="36">
        <f>SUMIFS(СВЦЭМ!$C$33:$C$776,СВЦЭМ!$A$33:$A$776,$A144,СВЦЭМ!$B$33:$B$776,P$119)+'СЕТ СН'!$I$12+СВЦЭМ!$D$10+'СЕТ СН'!$I$6-'СЕТ СН'!$I$22</f>
        <v>1403.0550483500001</v>
      </c>
      <c r="Q144" s="36">
        <f>SUMIFS(СВЦЭМ!$C$33:$C$776,СВЦЭМ!$A$33:$A$776,$A144,СВЦЭМ!$B$33:$B$776,Q$119)+'СЕТ СН'!$I$12+СВЦЭМ!$D$10+'СЕТ СН'!$I$6-'СЕТ СН'!$I$22</f>
        <v>1416.6711963500002</v>
      </c>
      <c r="R144" s="36">
        <f>SUMIFS(СВЦЭМ!$C$33:$C$776,СВЦЭМ!$A$33:$A$776,$A144,СВЦЭМ!$B$33:$B$776,R$119)+'СЕТ СН'!$I$12+СВЦЭМ!$D$10+'СЕТ СН'!$I$6-'СЕТ СН'!$I$22</f>
        <v>1362.7476657000002</v>
      </c>
      <c r="S144" s="36">
        <f>SUMIFS(СВЦЭМ!$C$33:$C$776,СВЦЭМ!$A$33:$A$776,$A144,СВЦЭМ!$B$33:$B$776,S$119)+'СЕТ СН'!$I$12+СВЦЭМ!$D$10+'СЕТ СН'!$I$6-'СЕТ СН'!$I$22</f>
        <v>1335.6394415</v>
      </c>
      <c r="T144" s="36">
        <f>SUMIFS(СВЦЭМ!$C$33:$C$776,СВЦЭМ!$A$33:$A$776,$A144,СВЦЭМ!$B$33:$B$776,T$119)+'СЕТ СН'!$I$12+СВЦЭМ!$D$10+'СЕТ СН'!$I$6-'СЕТ СН'!$I$22</f>
        <v>1332.3993394600002</v>
      </c>
      <c r="U144" s="36">
        <f>SUMIFS(СВЦЭМ!$C$33:$C$776,СВЦЭМ!$A$33:$A$776,$A144,СВЦЭМ!$B$33:$B$776,U$119)+'СЕТ СН'!$I$12+СВЦЭМ!$D$10+'СЕТ СН'!$I$6-'СЕТ СН'!$I$22</f>
        <v>1321.7299172799999</v>
      </c>
      <c r="V144" s="36">
        <f>SUMIFS(СВЦЭМ!$C$33:$C$776,СВЦЭМ!$A$33:$A$776,$A144,СВЦЭМ!$B$33:$B$776,V$119)+'СЕТ СН'!$I$12+СВЦЭМ!$D$10+'СЕТ СН'!$I$6-'СЕТ СН'!$I$22</f>
        <v>1320.9313581599999</v>
      </c>
      <c r="W144" s="36">
        <f>SUMIFS(СВЦЭМ!$C$33:$C$776,СВЦЭМ!$A$33:$A$776,$A144,СВЦЭМ!$B$33:$B$776,W$119)+'СЕТ СН'!$I$12+СВЦЭМ!$D$10+'СЕТ СН'!$I$6-'СЕТ СН'!$I$22</f>
        <v>1310.05152722</v>
      </c>
      <c r="X144" s="36">
        <f>SUMIFS(СВЦЭМ!$C$33:$C$776,СВЦЭМ!$A$33:$A$776,$A144,СВЦЭМ!$B$33:$B$776,X$119)+'СЕТ СН'!$I$12+СВЦЭМ!$D$10+'СЕТ СН'!$I$6-'СЕТ СН'!$I$22</f>
        <v>1308.7277241699999</v>
      </c>
      <c r="Y144" s="36">
        <f>SUMIFS(СВЦЭМ!$C$33:$C$776,СВЦЭМ!$A$33:$A$776,$A144,СВЦЭМ!$B$33:$B$776,Y$119)+'СЕТ СН'!$I$12+СВЦЭМ!$D$10+'СЕТ СН'!$I$6-'СЕТ СН'!$I$22</f>
        <v>1346.2185060100001</v>
      </c>
    </row>
    <row r="145" spans="1:26" ht="15.75" x14ac:dyDescent="0.2">
      <c r="A145" s="35">
        <f t="shared" si="3"/>
        <v>43672</v>
      </c>
      <c r="B145" s="36">
        <f>SUMIFS(СВЦЭМ!$C$33:$C$776,СВЦЭМ!$A$33:$A$776,$A145,СВЦЭМ!$B$33:$B$776,B$119)+'СЕТ СН'!$I$12+СВЦЭМ!$D$10+'СЕТ СН'!$I$6-'СЕТ СН'!$I$22</f>
        <v>1383.1651427900001</v>
      </c>
      <c r="C145" s="36">
        <f>SUMIFS(СВЦЭМ!$C$33:$C$776,СВЦЭМ!$A$33:$A$776,$A145,СВЦЭМ!$B$33:$B$776,C$119)+'СЕТ СН'!$I$12+СВЦЭМ!$D$10+'СЕТ СН'!$I$6-'СЕТ СН'!$I$22</f>
        <v>1414.4912904400001</v>
      </c>
      <c r="D145" s="36">
        <f>SUMIFS(СВЦЭМ!$C$33:$C$776,СВЦЭМ!$A$33:$A$776,$A145,СВЦЭМ!$B$33:$B$776,D$119)+'СЕТ СН'!$I$12+СВЦЭМ!$D$10+'СЕТ СН'!$I$6-'СЕТ СН'!$I$22</f>
        <v>1446.45454556</v>
      </c>
      <c r="E145" s="36">
        <f>SUMIFS(СВЦЭМ!$C$33:$C$776,СВЦЭМ!$A$33:$A$776,$A145,СВЦЭМ!$B$33:$B$776,E$119)+'СЕТ СН'!$I$12+СВЦЭМ!$D$10+'СЕТ СН'!$I$6-'СЕТ СН'!$I$22</f>
        <v>1453.4482466700001</v>
      </c>
      <c r="F145" s="36">
        <f>SUMIFS(СВЦЭМ!$C$33:$C$776,СВЦЭМ!$A$33:$A$776,$A145,СВЦЭМ!$B$33:$B$776,F$119)+'СЕТ СН'!$I$12+СВЦЭМ!$D$10+'СЕТ СН'!$I$6-'СЕТ СН'!$I$22</f>
        <v>1454.9051785500001</v>
      </c>
      <c r="G145" s="36">
        <f>SUMIFS(СВЦЭМ!$C$33:$C$776,СВЦЭМ!$A$33:$A$776,$A145,СВЦЭМ!$B$33:$B$776,G$119)+'СЕТ СН'!$I$12+СВЦЭМ!$D$10+'СЕТ СН'!$I$6-'СЕТ СН'!$I$22</f>
        <v>1448.31371302</v>
      </c>
      <c r="H145" s="36">
        <f>SUMIFS(СВЦЭМ!$C$33:$C$776,СВЦЭМ!$A$33:$A$776,$A145,СВЦЭМ!$B$33:$B$776,H$119)+'СЕТ СН'!$I$12+СВЦЭМ!$D$10+'СЕТ СН'!$I$6-'СЕТ СН'!$I$22</f>
        <v>1383.42184969</v>
      </c>
      <c r="I145" s="36">
        <f>SUMIFS(СВЦЭМ!$C$33:$C$776,СВЦЭМ!$A$33:$A$776,$A145,СВЦЭМ!$B$33:$B$776,I$119)+'СЕТ СН'!$I$12+СВЦЭМ!$D$10+'СЕТ СН'!$I$6-'СЕТ СН'!$I$22</f>
        <v>1360.49638989</v>
      </c>
      <c r="J145" s="36">
        <f>SUMIFS(СВЦЭМ!$C$33:$C$776,СВЦЭМ!$A$33:$A$776,$A145,СВЦЭМ!$B$33:$B$776,J$119)+'СЕТ СН'!$I$12+СВЦЭМ!$D$10+'СЕТ СН'!$I$6-'СЕТ СН'!$I$22</f>
        <v>1327.5016463900001</v>
      </c>
      <c r="K145" s="36">
        <f>SUMIFS(СВЦЭМ!$C$33:$C$776,СВЦЭМ!$A$33:$A$776,$A145,СВЦЭМ!$B$33:$B$776,K$119)+'СЕТ СН'!$I$12+СВЦЭМ!$D$10+'СЕТ СН'!$I$6-'СЕТ СН'!$I$22</f>
        <v>1310.09016363</v>
      </c>
      <c r="L145" s="36">
        <f>SUMIFS(СВЦЭМ!$C$33:$C$776,СВЦЭМ!$A$33:$A$776,$A145,СВЦЭМ!$B$33:$B$776,L$119)+'СЕТ СН'!$I$12+СВЦЭМ!$D$10+'СЕТ СН'!$I$6-'СЕТ СН'!$I$22</f>
        <v>1314.3525450100001</v>
      </c>
      <c r="M145" s="36">
        <f>SUMIFS(СВЦЭМ!$C$33:$C$776,СВЦЭМ!$A$33:$A$776,$A145,СВЦЭМ!$B$33:$B$776,M$119)+'СЕТ СН'!$I$12+СВЦЭМ!$D$10+'СЕТ СН'!$I$6-'СЕТ СН'!$I$22</f>
        <v>1312.8597262200001</v>
      </c>
      <c r="N145" s="36">
        <f>SUMIFS(СВЦЭМ!$C$33:$C$776,СВЦЭМ!$A$33:$A$776,$A145,СВЦЭМ!$B$33:$B$776,N$119)+'СЕТ СН'!$I$12+СВЦЭМ!$D$10+'СЕТ СН'!$I$6-'СЕТ СН'!$I$22</f>
        <v>1315.7557971599999</v>
      </c>
      <c r="O145" s="36">
        <f>SUMIFS(СВЦЭМ!$C$33:$C$776,СВЦЭМ!$A$33:$A$776,$A145,СВЦЭМ!$B$33:$B$776,O$119)+'СЕТ СН'!$I$12+СВЦЭМ!$D$10+'СЕТ СН'!$I$6-'СЕТ СН'!$I$22</f>
        <v>1315.3215868900002</v>
      </c>
      <c r="P145" s="36">
        <f>SUMIFS(СВЦЭМ!$C$33:$C$776,СВЦЭМ!$A$33:$A$776,$A145,СВЦЭМ!$B$33:$B$776,P$119)+'СЕТ СН'!$I$12+СВЦЭМ!$D$10+'СЕТ СН'!$I$6-'СЕТ СН'!$I$22</f>
        <v>1317.3302029000001</v>
      </c>
      <c r="Q145" s="36">
        <f>SUMIFS(СВЦЭМ!$C$33:$C$776,СВЦЭМ!$A$33:$A$776,$A145,СВЦЭМ!$B$33:$B$776,Q$119)+'СЕТ СН'!$I$12+СВЦЭМ!$D$10+'СЕТ СН'!$I$6-'СЕТ СН'!$I$22</f>
        <v>1320.7941424000001</v>
      </c>
      <c r="R145" s="36">
        <f>SUMIFS(СВЦЭМ!$C$33:$C$776,СВЦЭМ!$A$33:$A$776,$A145,СВЦЭМ!$B$33:$B$776,R$119)+'СЕТ СН'!$I$12+СВЦЭМ!$D$10+'СЕТ СН'!$I$6-'СЕТ СН'!$I$22</f>
        <v>1273.3800022200001</v>
      </c>
      <c r="S145" s="36">
        <f>SUMIFS(СВЦЭМ!$C$33:$C$776,СВЦЭМ!$A$33:$A$776,$A145,СВЦЭМ!$B$33:$B$776,S$119)+'СЕТ СН'!$I$12+СВЦЭМ!$D$10+'СЕТ СН'!$I$6-'СЕТ СН'!$I$22</f>
        <v>1233.03052093</v>
      </c>
      <c r="T145" s="36">
        <f>SUMIFS(СВЦЭМ!$C$33:$C$776,СВЦЭМ!$A$33:$A$776,$A145,СВЦЭМ!$B$33:$B$776,T$119)+'СЕТ СН'!$I$12+СВЦЭМ!$D$10+'СЕТ СН'!$I$6-'СЕТ СН'!$I$22</f>
        <v>1231.2661802600001</v>
      </c>
      <c r="U145" s="36">
        <f>SUMIFS(СВЦЭМ!$C$33:$C$776,СВЦЭМ!$A$33:$A$776,$A145,СВЦЭМ!$B$33:$B$776,U$119)+'СЕТ СН'!$I$12+СВЦЭМ!$D$10+'СЕТ СН'!$I$6-'СЕТ СН'!$I$22</f>
        <v>1230.0145476900002</v>
      </c>
      <c r="V145" s="36">
        <f>SUMIFS(СВЦЭМ!$C$33:$C$776,СВЦЭМ!$A$33:$A$776,$A145,СВЦЭМ!$B$33:$B$776,V$119)+'СЕТ СН'!$I$12+СВЦЭМ!$D$10+'СЕТ СН'!$I$6-'СЕТ СН'!$I$22</f>
        <v>1227.17557861</v>
      </c>
      <c r="W145" s="36">
        <f>SUMIFS(СВЦЭМ!$C$33:$C$776,СВЦЭМ!$A$33:$A$776,$A145,СВЦЭМ!$B$33:$B$776,W$119)+'СЕТ СН'!$I$12+СВЦЭМ!$D$10+'СЕТ СН'!$I$6-'СЕТ СН'!$I$22</f>
        <v>1216.22325557</v>
      </c>
      <c r="X145" s="36">
        <f>SUMIFS(СВЦЭМ!$C$33:$C$776,СВЦЭМ!$A$33:$A$776,$A145,СВЦЭМ!$B$33:$B$776,X$119)+'СЕТ СН'!$I$12+СВЦЭМ!$D$10+'СЕТ СН'!$I$6-'СЕТ СН'!$I$22</f>
        <v>1232.72612493</v>
      </c>
      <c r="Y145" s="36">
        <f>SUMIFS(СВЦЭМ!$C$33:$C$776,СВЦЭМ!$A$33:$A$776,$A145,СВЦЭМ!$B$33:$B$776,Y$119)+'СЕТ СН'!$I$12+СВЦЭМ!$D$10+'СЕТ СН'!$I$6-'СЕТ СН'!$I$22</f>
        <v>1261.2509924999999</v>
      </c>
    </row>
    <row r="146" spans="1:26" ht="15.75" x14ac:dyDescent="0.2">
      <c r="A146" s="35">
        <f t="shared" si="3"/>
        <v>43673</v>
      </c>
      <c r="B146" s="36">
        <f>SUMIFS(СВЦЭМ!$C$33:$C$776,СВЦЭМ!$A$33:$A$776,$A146,СВЦЭМ!$B$33:$B$776,B$119)+'СЕТ СН'!$I$12+СВЦЭМ!$D$10+'СЕТ СН'!$I$6-'СЕТ СН'!$I$22</f>
        <v>1231.92801506</v>
      </c>
      <c r="C146" s="36">
        <f>SUMIFS(СВЦЭМ!$C$33:$C$776,СВЦЭМ!$A$33:$A$776,$A146,СВЦЭМ!$B$33:$B$776,C$119)+'СЕТ СН'!$I$12+СВЦЭМ!$D$10+'СЕТ СН'!$I$6-'СЕТ СН'!$I$22</f>
        <v>1256.45420025</v>
      </c>
      <c r="D146" s="36">
        <f>SUMIFS(СВЦЭМ!$C$33:$C$776,СВЦЭМ!$A$33:$A$776,$A146,СВЦЭМ!$B$33:$B$776,D$119)+'СЕТ СН'!$I$12+СВЦЭМ!$D$10+'СЕТ СН'!$I$6-'СЕТ СН'!$I$22</f>
        <v>1268.3953090700002</v>
      </c>
      <c r="E146" s="36">
        <f>SUMIFS(СВЦЭМ!$C$33:$C$776,СВЦЭМ!$A$33:$A$776,$A146,СВЦЭМ!$B$33:$B$776,E$119)+'СЕТ СН'!$I$12+СВЦЭМ!$D$10+'СЕТ СН'!$I$6-'СЕТ СН'!$I$22</f>
        <v>1274.0110017699999</v>
      </c>
      <c r="F146" s="36">
        <f>SUMIFS(СВЦЭМ!$C$33:$C$776,СВЦЭМ!$A$33:$A$776,$A146,СВЦЭМ!$B$33:$B$776,F$119)+'СЕТ СН'!$I$12+СВЦЭМ!$D$10+'СЕТ СН'!$I$6-'СЕТ СН'!$I$22</f>
        <v>1279.8991881500001</v>
      </c>
      <c r="G146" s="36">
        <f>SUMIFS(СВЦЭМ!$C$33:$C$776,СВЦЭМ!$A$33:$A$776,$A146,СВЦЭМ!$B$33:$B$776,G$119)+'СЕТ СН'!$I$12+СВЦЭМ!$D$10+'СЕТ СН'!$I$6-'СЕТ СН'!$I$22</f>
        <v>1315.61337583</v>
      </c>
      <c r="H146" s="36">
        <f>SUMIFS(СВЦЭМ!$C$33:$C$776,СВЦЭМ!$A$33:$A$776,$A146,СВЦЭМ!$B$33:$B$776,H$119)+'СЕТ СН'!$I$12+СВЦЭМ!$D$10+'СЕТ СН'!$I$6-'СЕТ СН'!$I$22</f>
        <v>1341.0100911899999</v>
      </c>
      <c r="I146" s="36">
        <f>SUMIFS(СВЦЭМ!$C$33:$C$776,СВЦЭМ!$A$33:$A$776,$A146,СВЦЭМ!$B$33:$B$776,I$119)+'СЕТ СН'!$I$12+СВЦЭМ!$D$10+'СЕТ СН'!$I$6-'СЕТ СН'!$I$22</f>
        <v>1324.8535106899999</v>
      </c>
      <c r="J146" s="36">
        <f>SUMIFS(СВЦЭМ!$C$33:$C$776,СВЦЭМ!$A$33:$A$776,$A146,СВЦЭМ!$B$33:$B$776,J$119)+'СЕТ СН'!$I$12+СВЦЭМ!$D$10+'СЕТ СН'!$I$6-'СЕТ СН'!$I$22</f>
        <v>1329.06520161</v>
      </c>
      <c r="K146" s="36">
        <f>SUMIFS(СВЦЭМ!$C$33:$C$776,СВЦЭМ!$A$33:$A$776,$A146,СВЦЭМ!$B$33:$B$776,K$119)+'СЕТ СН'!$I$12+СВЦЭМ!$D$10+'СЕТ СН'!$I$6-'СЕТ СН'!$I$22</f>
        <v>1295.53243378</v>
      </c>
      <c r="L146" s="36">
        <f>SUMIFS(СВЦЭМ!$C$33:$C$776,СВЦЭМ!$A$33:$A$776,$A146,СВЦЭМ!$B$33:$B$776,L$119)+'СЕТ СН'!$I$12+СВЦЭМ!$D$10+'СЕТ СН'!$I$6-'СЕТ СН'!$I$22</f>
        <v>1303.7385298700001</v>
      </c>
      <c r="M146" s="36">
        <f>SUMIFS(СВЦЭМ!$C$33:$C$776,СВЦЭМ!$A$33:$A$776,$A146,СВЦЭМ!$B$33:$B$776,M$119)+'СЕТ СН'!$I$12+СВЦЭМ!$D$10+'СЕТ СН'!$I$6-'СЕТ СН'!$I$22</f>
        <v>1298.6251875500002</v>
      </c>
      <c r="N146" s="36">
        <f>SUMIFS(СВЦЭМ!$C$33:$C$776,СВЦЭМ!$A$33:$A$776,$A146,СВЦЭМ!$B$33:$B$776,N$119)+'СЕТ СН'!$I$12+СВЦЭМ!$D$10+'СЕТ СН'!$I$6-'СЕТ СН'!$I$22</f>
        <v>1288.4131619700001</v>
      </c>
      <c r="O146" s="36">
        <f>SUMIFS(СВЦЭМ!$C$33:$C$776,СВЦЭМ!$A$33:$A$776,$A146,СВЦЭМ!$B$33:$B$776,O$119)+'СЕТ СН'!$I$12+СВЦЭМ!$D$10+'СЕТ СН'!$I$6-'СЕТ СН'!$I$22</f>
        <v>1291.0446955900002</v>
      </c>
      <c r="P146" s="36">
        <f>SUMIFS(СВЦЭМ!$C$33:$C$776,СВЦЭМ!$A$33:$A$776,$A146,СВЦЭМ!$B$33:$B$776,P$119)+'СЕТ СН'!$I$12+СВЦЭМ!$D$10+'СЕТ СН'!$I$6-'СЕТ СН'!$I$22</f>
        <v>1293.57837608</v>
      </c>
      <c r="Q146" s="36">
        <f>SUMIFS(СВЦЭМ!$C$33:$C$776,СВЦЭМ!$A$33:$A$776,$A146,СВЦЭМ!$B$33:$B$776,Q$119)+'СЕТ СН'!$I$12+СВЦЭМ!$D$10+'СЕТ СН'!$I$6-'СЕТ СН'!$I$22</f>
        <v>1287.3206479600001</v>
      </c>
      <c r="R146" s="36">
        <f>SUMIFS(СВЦЭМ!$C$33:$C$776,СВЦЭМ!$A$33:$A$776,$A146,СВЦЭМ!$B$33:$B$776,R$119)+'СЕТ СН'!$I$12+СВЦЭМ!$D$10+'СЕТ СН'!$I$6-'СЕТ СН'!$I$22</f>
        <v>1253.0014837600002</v>
      </c>
      <c r="S146" s="36">
        <f>SUMIFS(СВЦЭМ!$C$33:$C$776,СВЦЭМ!$A$33:$A$776,$A146,СВЦЭМ!$B$33:$B$776,S$119)+'СЕТ СН'!$I$12+СВЦЭМ!$D$10+'СЕТ СН'!$I$6-'СЕТ СН'!$I$22</f>
        <v>1238.6536912700001</v>
      </c>
      <c r="T146" s="36">
        <f>SUMIFS(СВЦЭМ!$C$33:$C$776,СВЦЭМ!$A$33:$A$776,$A146,СВЦЭМ!$B$33:$B$776,T$119)+'СЕТ СН'!$I$12+СВЦЭМ!$D$10+'СЕТ СН'!$I$6-'СЕТ СН'!$I$22</f>
        <v>1227.9645195400001</v>
      </c>
      <c r="U146" s="36">
        <f>SUMIFS(СВЦЭМ!$C$33:$C$776,СВЦЭМ!$A$33:$A$776,$A146,СВЦЭМ!$B$33:$B$776,U$119)+'СЕТ СН'!$I$12+СВЦЭМ!$D$10+'СЕТ СН'!$I$6-'СЕТ СН'!$I$22</f>
        <v>1217.81912182</v>
      </c>
      <c r="V146" s="36">
        <f>SUMIFS(СВЦЭМ!$C$33:$C$776,СВЦЭМ!$A$33:$A$776,$A146,СВЦЭМ!$B$33:$B$776,V$119)+'СЕТ СН'!$I$12+СВЦЭМ!$D$10+'СЕТ СН'!$I$6-'СЕТ СН'!$I$22</f>
        <v>1217.3317942799999</v>
      </c>
      <c r="W146" s="36">
        <f>SUMIFS(СВЦЭМ!$C$33:$C$776,СВЦЭМ!$A$33:$A$776,$A146,СВЦЭМ!$B$33:$B$776,W$119)+'СЕТ СН'!$I$12+СВЦЭМ!$D$10+'СЕТ СН'!$I$6-'СЕТ СН'!$I$22</f>
        <v>1224.62255811</v>
      </c>
      <c r="X146" s="36">
        <f>SUMIFS(СВЦЭМ!$C$33:$C$776,СВЦЭМ!$A$33:$A$776,$A146,СВЦЭМ!$B$33:$B$776,X$119)+'СЕТ СН'!$I$12+СВЦЭМ!$D$10+'СЕТ СН'!$I$6-'СЕТ СН'!$I$22</f>
        <v>1217.01205826</v>
      </c>
      <c r="Y146" s="36">
        <f>SUMIFS(СВЦЭМ!$C$33:$C$776,СВЦЭМ!$A$33:$A$776,$A146,СВЦЭМ!$B$33:$B$776,Y$119)+'СЕТ СН'!$I$12+СВЦЭМ!$D$10+'СЕТ СН'!$I$6-'СЕТ СН'!$I$22</f>
        <v>1267.26453113</v>
      </c>
    </row>
    <row r="147" spans="1:26" ht="15.75" x14ac:dyDescent="0.2">
      <c r="A147" s="35">
        <f t="shared" si="3"/>
        <v>43674</v>
      </c>
      <c r="B147" s="36">
        <f>SUMIFS(СВЦЭМ!$C$33:$C$776,СВЦЭМ!$A$33:$A$776,$A147,СВЦЭМ!$B$33:$B$776,B$119)+'СЕТ СН'!$I$12+СВЦЭМ!$D$10+'СЕТ СН'!$I$6-'СЕТ СН'!$I$22</f>
        <v>1248.5417763099999</v>
      </c>
      <c r="C147" s="36">
        <f>SUMIFS(СВЦЭМ!$C$33:$C$776,СВЦЭМ!$A$33:$A$776,$A147,СВЦЭМ!$B$33:$B$776,C$119)+'СЕТ СН'!$I$12+СВЦЭМ!$D$10+'СЕТ СН'!$I$6-'СЕТ СН'!$I$22</f>
        <v>1285.0802669499999</v>
      </c>
      <c r="D147" s="36">
        <f>SUMIFS(СВЦЭМ!$C$33:$C$776,СВЦЭМ!$A$33:$A$776,$A147,СВЦЭМ!$B$33:$B$776,D$119)+'СЕТ СН'!$I$12+СВЦЭМ!$D$10+'СЕТ СН'!$I$6-'СЕТ СН'!$I$22</f>
        <v>1301.5209705100001</v>
      </c>
      <c r="E147" s="36">
        <f>SUMIFS(СВЦЭМ!$C$33:$C$776,СВЦЭМ!$A$33:$A$776,$A147,СВЦЭМ!$B$33:$B$776,E$119)+'СЕТ СН'!$I$12+СВЦЭМ!$D$10+'СЕТ СН'!$I$6-'СЕТ СН'!$I$22</f>
        <v>1310.32661925</v>
      </c>
      <c r="F147" s="36">
        <f>SUMIFS(СВЦЭМ!$C$33:$C$776,СВЦЭМ!$A$33:$A$776,$A147,СВЦЭМ!$B$33:$B$776,F$119)+'СЕТ СН'!$I$12+СВЦЭМ!$D$10+'СЕТ СН'!$I$6-'СЕТ СН'!$I$22</f>
        <v>1320.36358427</v>
      </c>
      <c r="G147" s="36">
        <f>SUMIFS(СВЦЭМ!$C$33:$C$776,СВЦЭМ!$A$33:$A$776,$A147,СВЦЭМ!$B$33:$B$776,G$119)+'СЕТ СН'!$I$12+СВЦЭМ!$D$10+'СЕТ СН'!$I$6-'СЕТ СН'!$I$22</f>
        <v>1311.0791259500002</v>
      </c>
      <c r="H147" s="36">
        <f>SUMIFS(СВЦЭМ!$C$33:$C$776,СВЦЭМ!$A$33:$A$776,$A147,СВЦЭМ!$B$33:$B$776,H$119)+'СЕТ СН'!$I$12+СВЦЭМ!$D$10+'СЕТ СН'!$I$6-'СЕТ СН'!$I$22</f>
        <v>1303.1831439900002</v>
      </c>
      <c r="I147" s="36">
        <f>SUMIFS(СВЦЭМ!$C$33:$C$776,СВЦЭМ!$A$33:$A$776,$A147,СВЦЭМ!$B$33:$B$776,I$119)+'СЕТ СН'!$I$12+СВЦЭМ!$D$10+'СЕТ СН'!$I$6-'СЕТ СН'!$I$22</f>
        <v>1293.4877949900001</v>
      </c>
      <c r="J147" s="36">
        <f>SUMIFS(СВЦЭМ!$C$33:$C$776,СВЦЭМ!$A$33:$A$776,$A147,СВЦЭМ!$B$33:$B$776,J$119)+'СЕТ СН'!$I$12+СВЦЭМ!$D$10+'СЕТ СН'!$I$6-'СЕТ СН'!$I$22</f>
        <v>1304.12322393</v>
      </c>
      <c r="K147" s="36">
        <f>SUMIFS(СВЦЭМ!$C$33:$C$776,СВЦЭМ!$A$33:$A$776,$A147,СВЦЭМ!$B$33:$B$776,K$119)+'СЕТ СН'!$I$12+СВЦЭМ!$D$10+'СЕТ СН'!$I$6-'СЕТ СН'!$I$22</f>
        <v>1287.2265251700001</v>
      </c>
      <c r="L147" s="36">
        <f>SUMIFS(СВЦЭМ!$C$33:$C$776,СВЦЭМ!$A$33:$A$776,$A147,СВЦЭМ!$B$33:$B$776,L$119)+'СЕТ СН'!$I$12+СВЦЭМ!$D$10+'СЕТ СН'!$I$6-'СЕТ СН'!$I$22</f>
        <v>1311.16261558</v>
      </c>
      <c r="M147" s="36">
        <f>SUMIFS(СВЦЭМ!$C$33:$C$776,СВЦЭМ!$A$33:$A$776,$A147,СВЦЭМ!$B$33:$B$776,M$119)+'СЕТ СН'!$I$12+СВЦЭМ!$D$10+'СЕТ СН'!$I$6-'СЕТ СН'!$I$22</f>
        <v>1311.08347465</v>
      </c>
      <c r="N147" s="36">
        <f>SUMIFS(СВЦЭМ!$C$33:$C$776,СВЦЭМ!$A$33:$A$776,$A147,СВЦЭМ!$B$33:$B$776,N$119)+'СЕТ СН'!$I$12+СВЦЭМ!$D$10+'СЕТ СН'!$I$6-'СЕТ СН'!$I$22</f>
        <v>1309.3772523500002</v>
      </c>
      <c r="O147" s="36">
        <f>SUMIFS(СВЦЭМ!$C$33:$C$776,СВЦЭМ!$A$33:$A$776,$A147,СВЦЭМ!$B$33:$B$776,O$119)+'СЕТ СН'!$I$12+СВЦЭМ!$D$10+'СЕТ СН'!$I$6-'СЕТ СН'!$I$22</f>
        <v>1308.2808288400001</v>
      </c>
      <c r="P147" s="36">
        <f>SUMIFS(СВЦЭМ!$C$33:$C$776,СВЦЭМ!$A$33:$A$776,$A147,СВЦЭМ!$B$33:$B$776,P$119)+'СЕТ СН'!$I$12+СВЦЭМ!$D$10+'СЕТ СН'!$I$6-'СЕТ СН'!$I$22</f>
        <v>1306.7073481500001</v>
      </c>
      <c r="Q147" s="36">
        <f>SUMIFS(СВЦЭМ!$C$33:$C$776,СВЦЭМ!$A$33:$A$776,$A147,СВЦЭМ!$B$33:$B$776,Q$119)+'СЕТ СН'!$I$12+СВЦЭМ!$D$10+'СЕТ СН'!$I$6-'СЕТ СН'!$I$22</f>
        <v>1301.98948466</v>
      </c>
      <c r="R147" s="36">
        <f>SUMIFS(СВЦЭМ!$C$33:$C$776,СВЦЭМ!$A$33:$A$776,$A147,СВЦЭМ!$B$33:$B$776,R$119)+'СЕТ СН'!$I$12+СВЦЭМ!$D$10+'СЕТ СН'!$I$6-'СЕТ СН'!$I$22</f>
        <v>1260.9228091099999</v>
      </c>
      <c r="S147" s="36">
        <f>SUMIFS(СВЦЭМ!$C$33:$C$776,СВЦЭМ!$A$33:$A$776,$A147,СВЦЭМ!$B$33:$B$776,S$119)+'СЕТ СН'!$I$12+СВЦЭМ!$D$10+'СЕТ СН'!$I$6-'СЕТ СН'!$I$22</f>
        <v>1245.06722769</v>
      </c>
      <c r="T147" s="36">
        <f>SUMIFS(СВЦЭМ!$C$33:$C$776,СВЦЭМ!$A$33:$A$776,$A147,СВЦЭМ!$B$33:$B$776,T$119)+'СЕТ СН'!$I$12+СВЦЭМ!$D$10+'СЕТ СН'!$I$6-'СЕТ СН'!$I$22</f>
        <v>1242.4810978200001</v>
      </c>
      <c r="U147" s="36">
        <f>SUMIFS(СВЦЭМ!$C$33:$C$776,СВЦЭМ!$A$33:$A$776,$A147,СВЦЭМ!$B$33:$B$776,U$119)+'СЕТ СН'!$I$12+СВЦЭМ!$D$10+'СЕТ СН'!$I$6-'СЕТ СН'!$I$22</f>
        <v>1233.2762667100001</v>
      </c>
      <c r="V147" s="36">
        <f>SUMIFS(СВЦЭМ!$C$33:$C$776,СВЦЭМ!$A$33:$A$776,$A147,СВЦЭМ!$B$33:$B$776,V$119)+'СЕТ СН'!$I$12+СВЦЭМ!$D$10+'СЕТ СН'!$I$6-'СЕТ СН'!$I$22</f>
        <v>1227.90542568</v>
      </c>
      <c r="W147" s="36">
        <f>SUMIFS(СВЦЭМ!$C$33:$C$776,СВЦЭМ!$A$33:$A$776,$A147,СВЦЭМ!$B$33:$B$776,W$119)+'СЕТ СН'!$I$12+СВЦЭМ!$D$10+'СЕТ СН'!$I$6-'СЕТ СН'!$I$22</f>
        <v>1236.1166338600001</v>
      </c>
      <c r="X147" s="36">
        <f>SUMIFS(СВЦЭМ!$C$33:$C$776,СВЦЭМ!$A$33:$A$776,$A147,СВЦЭМ!$B$33:$B$776,X$119)+'СЕТ СН'!$I$12+СВЦЭМ!$D$10+'СЕТ СН'!$I$6-'СЕТ СН'!$I$22</f>
        <v>1217.2826348799999</v>
      </c>
      <c r="Y147" s="36">
        <f>SUMIFS(СВЦЭМ!$C$33:$C$776,СВЦЭМ!$A$33:$A$776,$A147,СВЦЭМ!$B$33:$B$776,Y$119)+'СЕТ СН'!$I$12+СВЦЭМ!$D$10+'СЕТ СН'!$I$6-'СЕТ СН'!$I$22</f>
        <v>1241.2175108800002</v>
      </c>
    </row>
    <row r="148" spans="1:26" ht="15.75" x14ac:dyDescent="0.2">
      <c r="A148" s="35">
        <f t="shared" si="3"/>
        <v>43675</v>
      </c>
      <c r="B148" s="36">
        <f>SUMIFS(СВЦЭМ!$C$33:$C$776,СВЦЭМ!$A$33:$A$776,$A148,СВЦЭМ!$B$33:$B$776,B$119)+'СЕТ СН'!$I$12+СВЦЭМ!$D$10+'СЕТ СН'!$I$6-'СЕТ СН'!$I$22</f>
        <v>1294.5583054399999</v>
      </c>
      <c r="C148" s="36">
        <f>SUMIFS(СВЦЭМ!$C$33:$C$776,СВЦЭМ!$A$33:$A$776,$A148,СВЦЭМ!$B$33:$B$776,C$119)+'СЕТ СН'!$I$12+СВЦЭМ!$D$10+'СЕТ СН'!$I$6-'СЕТ СН'!$I$22</f>
        <v>1304.11507196</v>
      </c>
      <c r="D148" s="36">
        <f>SUMIFS(СВЦЭМ!$C$33:$C$776,СВЦЭМ!$A$33:$A$776,$A148,СВЦЭМ!$B$33:$B$776,D$119)+'СЕТ СН'!$I$12+СВЦЭМ!$D$10+'СЕТ СН'!$I$6-'СЕТ СН'!$I$22</f>
        <v>1303.56655744</v>
      </c>
      <c r="E148" s="36">
        <f>SUMIFS(СВЦЭМ!$C$33:$C$776,СВЦЭМ!$A$33:$A$776,$A148,СВЦЭМ!$B$33:$B$776,E$119)+'СЕТ СН'!$I$12+СВЦЭМ!$D$10+'СЕТ СН'!$I$6-'СЕТ СН'!$I$22</f>
        <v>1310.0940268300001</v>
      </c>
      <c r="F148" s="36">
        <f>SUMIFS(СВЦЭМ!$C$33:$C$776,СВЦЭМ!$A$33:$A$776,$A148,СВЦЭМ!$B$33:$B$776,F$119)+'СЕТ СН'!$I$12+СВЦЭМ!$D$10+'СЕТ СН'!$I$6-'СЕТ СН'!$I$22</f>
        <v>1338.3133648500002</v>
      </c>
      <c r="G148" s="36">
        <f>SUMIFS(СВЦЭМ!$C$33:$C$776,СВЦЭМ!$A$33:$A$776,$A148,СВЦЭМ!$B$33:$B$776,G$119)+'СЕТ СН'!$I$12+СВЦЭМ!$D$10+'СЕТ СН'!$I$6-'СЕТ СН'!$I$22</f>
        <v>1319.1059458</v>
      </c>
      <c r="H148" s="36">
        <f>SUMIFS(СВЦЭМ!$C$33:$C$776,СВЦЭМ!$A$33:$A$776,$A148,СВЦЭМ!$B$33:$B$776,H$119)+'СЕТ СН'!$I$12+СВЦЭМ!$D$10+'СЕТ СН'!$I$6-'СЕТ СН'!$I$22</f>
        <v>1295.1269962400002</v>
      </c>
      <c r="I148" s="36">
        <f>SUMIFS(СВЦЭМ!$C$33:$C$776,СВЦЭМ!$A$33:$A$776,$A148,СВЦЭМ!$B$33:$B$776,I$119)+'СЕТ СН'!$I$12+СВЦЭМ!$D$10+'СЕТ СН'!$I$6-'СЕТ СН'!$I$22</f>
        <v>1290.05859764</v>
      </c>
      <c r="J148" s="36">
        <f>SUMIFS(СВЦЭМ!$C$33:$C$776,СВЦЭМ!$A$33:$A$776,$A148,СВЦЭМ!$B$33:$B$776,J$119)+'СЕТ СН'!$I$12+СВЦЭМ!$D$10+'СЕТ СН'!$I$6-'СЕТ СН'!$I$22</f>
        <v>1252.90274963</v>
      </c>
      <c r="K148" s="36">
        <f>SUMIFS(СВЦЭМ!$C$33:$C$776,СВЦЭМ!$A$33:$A$776,$A148,СВЦЭМ!$B$33:$B$776,K$119)+'СЕТ СН'!$I$12+СВЦЭМ!$D$10+'СЕТ СН'!$I$6-'СЕТ СН'!$I$22</f>
        <v>1249.9008597699999</v>
      </c>
      <c r="L148" s="36">
        <f>SUMIFS(СВЦЭМ!$C$33:$C$776,СВЦЭМ!$A$33:$A$776,$A148,СВЦЭМ!$B$33:$B$776,L$119)+'СЕТ СН'!$I$12+СВЦЭМ!$D$10+'СЕТ СН'!$I$6-'СЕТ СН'!$I$22</f>
        <v>1252.5046604899999</v>
      </c>
      <c r="M148" s="36">
        <f>SUMIFS(СВЦЭМ!$C$33:$C$776,СВЦЭМ!$A$33:$A$776,$A148,СВЦЭМ!$B$33:$B$776,M$119)+'СЕТ СН'!$I$12+СВЦЭМ!$D$10+'СЕТ СН'!$I$6-'СЕТ СН'!$I$22</f>
        <v>1253.6379950800001</v>
      </c>
      <c r="N148" s="36">
        <f>SUMIFS(СВЦЭМ!$C$33:$C$776,СВЦЭМ!$A$33:$A$776,$A148,СВЦЭМ!$B$33:$B$776,N$119)+'СЕТ СН'!$I$12+СВЦЭМ!$D$10+'СЕТ СН'!$I$6-'СЕТ СН'!$I$22</f>
        <v>1246.5703561400001</v>
      </c>
      <c r="O148" s="36">
        <f>SUMIFS(СВЦЭМ!$C$33:$C$776,СВЦЭМ!$A$33:$A$776,$A148,СВЦЭМ!$B$33:$B$776,O$119)+'СЕТ СН'!$I$12+СВЦЭМ!$D$10+'СЕТ СН'!$I$6-'СЕТ СН'!$I$22</f>
        <v>1254.3686945300001</v>
      </c>
      <c r="P148" s="36">
        <f>SUMIFS(СВЦЭМ!$C$33:$C$776,СВЦЭМ!$A$33:$A$776,$A148,СВЦЭМ!$B$33:$B$776,P$119)+'СЕТ СН'!$I$12+СВЦЭМ!$D$10+'СЕТ СН'!$I$6-'СЕТ СН'!$I$22</f>
        <v>1253.2142640900001</v>
      </c>
      <c r="Q148" s="36">
        <f>SUMIFS(СВЦЭМ!$C$33:$C$776,СВЦЭМ!$A$33:$A$776,$A148,СВЦЭМ!$B$33:$B$776,Q$119)+'СЕТ СН'!$I$12+СВЦЭМ!$D$10+'СЕТ СН'!$I$6-'СЕТ СН'!$I$22</f>
        <v>1250.3521536100002</v>
      </c>
      <c r="R148" s="36">
        <f>SUMIFS(СВЦЭМ!$C$33:$C$776,СВЦЭМ!$A$33:$A$776,$A148,СВЦЭМ!$B$33:$B$776,R$119)+'СЕТ СН'!$I$12+СВЦЭМ!$D$10+'СЕТ СН'!$I$6-'СЕТ СН'!$I$22</f>
        <v>1206.2282693500001</v>
      </c>
      <c r="S148" s="36">
        <f>SUMIFS(СВЦЭМ!$C$33:$C$776,СВЦЭМ!$A$33:$A$776,$A148,СВЦЭМ!$B$33:$B$776,S$119)+'СЕТ СН'!$I$12+СВЦЭМ!$D$10+'СЕТ СН'!$I$6-'СЕТ СН'!$I$22</f>
        <v>1184.21011469</v>
      </c>
      <c r="T148" s="36">
        <f>SUMIFS(СВЦЭМ!$C$33:$C$776,СВЦЭМ!$A$33:$A$776,$A148,СВЦЭМ!$B$33:$B$776,T$119)+'СЕТ СН'!$I$12+СВЦЭМ!$D$10+'СЕТ СН'!$I$6-'СЕТ СН'!$I$22</f>
        <v>1188.3172963700001</v>
      </c>
      <c r="U148" s="36">
        <f>SUMIFS(СВЦЭМ!$C$33:$C$776,СВЦЭМ!$A$33:$A$776,$A148,СВЦЭМ!$B$33:$B$776,U$119)+'СЕТ СН'!$I$12+СВЦЭМ!$D$10+'СЕТ СН'!$I$6-'СЕТ СН'!$I$22</f>
        <v>1189.8878745100001</v>
      </c>
      <c r="V148" s="36">
        <f>SUMIFS(СВЦЭМ!$C$33:$C$776,СВЦЭМ!$A$33:$A$776,$A148,СВЦЭМ!$B$33:$B$776,V$119)+'СЕТ СН'!$I$12+СВЦЭМ!$D$10+'СЕТ СН'!$I$6-'СЕТ СН'!$I$22</f>
        <v>1196.85150587</v>
      </c>
      <c r="W148" s="36">
        <f>SUMIFS(СВЦЭМ!$C$33:$C$776,СВЦЭМ!$A$33:$A$776,$A148,СВЦЭМ!$B$33:$B$776,W$119)+'СЕТ СН'!$I$12+СВЦЭМ!$D$10+'СЕТ СН'!$I$6-'СЕТ СН'!$I$22</f>
        <v>1192.00937075</v>
      </c>
      <c r="X148" s="36">
        <f>SUMIFS(СВЦЭМ!$C$33:$C$776,СВЦЭМ!$A$33:$A$776,$A148,СВЦЭМ!$B$33:$B$776,X$119)+'СЕТ СН'!$I$12+СВЦЭМ!$D$10+'СЕТ СН'!$I$6-'СЕТ СН'!$I$22</f>
        <v>1182.5663970600001</v>
      </c>
      <c r="Y148" s="36">
        <f>SUMIFS(СВЦЭМ!$C$33:$C$776,СВЦЭМ!$A$33:$A$776,$A148,СВЦЭМ!$B$33:$B$776,Y$119)+'СЕТ СН'!$I$12+СВЦЭМ!$D$10+'СЕТ СН'!$I$6-'СЕТ СН'!$I$22</f>
        <v>1258.93287078</v>
      </c>
    </row>
    <row r="149" spans="1:26" ht="15.75" x14ac:dyDescent="0.2">
      <c r="A149" s="35">
        <f t="shared" si="3"/>
        <v>43676</v>
      </c>
      <c r="B149" s="36">
        <f>SUMIFS(СВЦЭМ!$C$33:$C$776,СВЦЭМ!$A$33:$A$776,$A149,СВЦЭМ!$B$33:$B$776,B$119)+'СЕТ СН'!$I$12+СВЦЭМ!$D$10+'СЕТ СН'!$I$6-'СЕТ СН'!$I$22</f>
        <v>1314.3463495199999</v>
      </c>
      <c r="C149" s="36">
        <f>SUMIFS(СВЦЭМ!$C$33:$C$776,СВЦЭМ!$A$33:$A$776,$A149,СВЦЭМ!$B$33:$B$776,C$119)+'СЕТ СН'!$I$12+СВЦЭМ!$D$10+'СЕТ СН'!$I$6-'СЕТ СН'!$I$22</f>
        <v>1318.3637066800002</v>
      </c>
      <c r="D149" s="36">
        <f>SUMIFS(СВЦЭМ!$C$33:$C$776,СВЦЭМ!$A$33:$A$776,$A149,СВЦЭМ!$B$33:$B$776,D$119)+'СЕТ СН'!$I$12+СВЦЭМ!$D$10+'СЕТ СН'!$I$6-'СЕТ СН'!$I$22</f>
        <v>1317.8979595999999</v>
      </c>
      <c r="E149" s="36">
        <f>SUMIFS(СВЦЭМ!$C$33:$C$776,СВЦЭМ!$A$33:$A$776,$A149,СВЦЭМ!$B$33:$B$776,E$119)+'СЕТ СН'!$I$12+СВЦЭМ!$D$10+'СЕТ СН'!$I$6-'СЕТ СН'!$I$22</f>
        <v>1341.7297293800002</v>
      </c>
      <c r="F149" s="36">
        <f>SUMIFS(СВЦЭМ!$C$33:$C$776,СВЦЭМ!$A$33:$A$776,$A149,СВЦЭМ!$B$33:$B$776,F$119)+'СЕТ СН'!$I$12+СВЦЭМ!$D$10+'СЕТ СН'!$I$6-'СЕТ СН'!$I$22</f>
        <v>1344.7480973500001</v>
      </c>
      <c r="G149" s="36">
        <f>SUMIFS(СВЦЭМ!$C$33:$C$776,СВЦЭМ!$A$33:$A$776,$A149,СВЦЭМ!$B$33:$B$776,G$119)+'СЕТ СН'!$I$12+СВЦЭМ!$D$10+'СЕТ СН'!$I$6-'СЕТ СН'!$I$22</f>
        <v>1337.4840193</v>
      </c>
      <c r="H149" s="36">
        <f>SUMIFS(СВЦЭМ!$C$33:$C$776,СВЦЭМ!$A$33:$A$776,$A149,СВЦЭМ!$B$33:$B$776,H$119)+'СЕТ СН'!$I$12+СВЦЭМ!$D$10+'СЕТ СН'!$I$6-'СЕТ СН'!$I$22</f>
        <v>1336.8041981800002</v>
      </c>
      <c r="I149" s="36">
        <f>SUMIFS(СВЦЭМ!$C$33:$C$776,СВЦЭМ!$A$33:$A$776,$A149,СВЦЭМ!$B$33:$B$776,I$119)+'СЕТ СН'!$I$12+СВЦЭМ!$D$10+'СЕТ СН'!$I$6-'СЕТ СН'!$I$22</f>
        <v>1277.8417405499999</v>
      </c>
      <c r="J149" s="36">
        <f>SUMIFS(СВЦЭМ!$C$33:$C$776,СВЦЭМ!$A$33:$A$776,$A149,СВЦЭМ!$B$33:$B$776,J$119)+'СЕТ СН'!$I$12+СВЦЭМ!$D$10+'СЕТ СН'!$I$6-'СЕТ СН'!$I$22</f>
        <v>1248.2786206999999</v>
      </c>
      <c r="K149" s="36">
        <f>SUMIFS(СВЦЭМ!$C$33:$C$776,СВЦЭМ!$A$33:$A$776,$A149,СВЦЭМ!$B$33:$B$776,K$119)+'СЕТ СН'!$I$12+СВЦЭМ!$D$10+'СЕТ СН'!$I$6-'СЕТ СН'!$I$22</f>
        <v>1274.0918752299999</v>
      </c>
      <c r="L149" s="36">
        <f>SUMIFS(СВЦЭМ!$C$33:$C$776,СВЦЭМ!$A$33:$A$776,$A149,СВЦЭМ!$B$33:$B$776,L$119)+'СЕТ СН'!$I$12+СВЦЭМ!$D$10+'СЕТ СН'!$I$6-'СЕТ СН'!$I$22</f>
        <v>1281.4906515500002</v>
      </c>
      <c r="M149" s="36">
        <f>SUMIFS(СВЦЭМ!$C$33:$C$776,СВЦЭМ!$A$33:$A$776,$A149,СВЦЭМ!$B$33:$B$776,M$119)+'СЕТ СН'!$I$12+СВЦЭМ!$D$10+'СЕТ СН'!$I$6-'СЕТ СН'!$I$22</f>
        <v>1279.48080054</v>
      </c>
      <c r="N149" s="36">
        <f>SUMIFS(СВЦЭМ!$C$33:$C$776,СВЦЭМ!$A$33:$A$776,$A149,СВЦЭМ!$B$33:$B$776,N$119)+'СЕТ СН'!$I$12+СВЦЭМ!$D$10+'СЕТ СН'!$I$6-'СЕТ СН'!$I$22</f>
        <v>1278.70682749</v>
      </c>
      <c r="O149" s="36">
        <f>SUMIFS(СВЦЭМ!$C$33:$C$776,СВЦЭМ!$A$33:$A$776,$A149,СВЦЭМ!$B$33:$B$776,O$119)+'СЕТ СН'!$I$12+СВЦЭМ!$D$10+'СЕТ СН'!$I$6-'СЕТ СН'!$I$22</f>
        <v>1280.8582245800001</v>
      </c>
      <c r="P149" s="36">
        <f>SUMIFS(СВЦЭМ!$C$33:$C$776,СВЦЭМ!$A$33:$A$776,$A149,СВЦЭМ!$B$33:$B$776,P$119)+'СЕТ СН'!$I$12+СВЦЭМ!$D$10+'СЕТ СН'!$I$6-'СЕТ СН'!$I$22</f>
        <v>1294.23530226</v>
      </c>
      <c r="Q149" s="36">
        <f>SUMIFS(СВЦЭМ!$C$33:$C$776,СВЦЭМ!$A$33:$A$776,$A149,СВЦЭМ!$B$33:$B$776,Q$119)+'СЕТ СН'!$I$12+СВЦЭМ!$D$10+'СЕТ СН'!$I$6-'СЕТ СН'!$I$22</f>
        <v>1287.5771877699999</v>
      </c>
      <c r="R149" s="36">
        <f>SUMIFS(СВЦЭМ!$C$33:$C$776,СВЦЭМ!$A$33:$A$776,$A149,СВЦЭМ!$B$33:$B$776,R$119)+'СЕТ СН'!$I$12+СВЦЭМ!$D$10+'СЕТ СН'!$I$6-'СЕТ СН'!$I$22</f>
        <v>1235.98462561</v>
      </c>
      <c r="S149" s="36">
        <f>SUMIFS(СВЦЭМ!$C$33:$C$776,СВЦЭМ!$A$33:$A$776,$A149,СВЦЭМ!$B$33:$B$776,S$119)+'СЕТ СН'!$I$12+СВЦЭМ!$D$10+'СЕТ СН'!$I$6-'СЕТ СН'!$I$22</f>
        <v>1203.0972341900001</v>
      </c>
      <c r="T149" s="36">
        <f>SUMIFS(СВЦЭМ!$C$33:$C$776,СВЦЭМ!$A$33:$A$776,$A149,СВЦЭМ!$B$33:$B$776,T$119)+'СЕТ СН'!$I$12+СВЦЭМ!$D$10+'СЕТ СН'!$I$6-'СЕТ СН'!$I$22</f>
        <v>1209.6430305900001</v>
      </c>
      <c r="U149" s="36">
        <f>SUMIFS(СВЦЭМ!$C$33:$C$776,СВЦЭМ!$A$33:$A$776,$A149,СВЦЭМ!$B$33:$B$776,U$119)+'СЕТ СН'!$I$12+СВЦЭМ!$D$10+'СЕТ СН'!$I$6-'СЕТ СН'!$I$22</f>
        <v>1203.9410057600001</v>
      </c>
      <c r="V149" s="36">
        <f>SUMIFS(СВЦЭМ!$C$33:$C$776,СВЦЭМ!$A$33:$A$776,$A149,СВЦЭМ!$B$33:$B$776,V$119)+'СЕТ СН'!$I$12+СВЦЭМ!$D$10+'СЕТ СН'!$I$6-'СЕТ СН'!$I$22</f>
        <v>1179.93111856</v>
      </c>
      <c r="W149" s="36">
        <f>SUMIFS(СВЦЭМ!$C$33:$C$776,СВЦЭМ!$A$33:$A$776,$A149,СВЦЭМ!$B$33:$B$776,W$119)+'СЕТ СН'!$I$12+СВЦЭМ!$D$10+'СЕТ СН'!$I$6-'СЕТ СН'!$I$22</f>
        <v>1169.0412111099999</v>
      </c>
      <c r="X149" s="36">
        <f>SUMIFS(СВЦЭМ!$C$33:$C$776,СВЦЭМ!$A$33:$A$776,$A149,СВЦЭМ!$B$33:$B$776,X$119)+'СЕТ СН'!$I$12+СВЦЭМ!$D$10+'СЕТ СН'!$I$6-'СЕТ СН'!$I$22</f>
        <v>1159.6643573400002</v>
      </c>
      <c r="Y149" s="36">
        <f>SUMIFS(СВЦЭМ!$C$33:$C$776,СВЦЭМ!$A$33:$A$776,$A149,СВЦЭМ!$B$33:$B$776,Y$119)+'СЕТ СН'!$I$12+СВЦЭМ!$D$10+'СЕТ СН'!$I$6-'СЕТ СН'!$I$22</f>
        <v>1225.2850945499999</v>
      </c>
    </row>
    <row r="150" spans="1:26" ht="15.75" x14ac:dyDescent="0.2">
      <c r="A150" s="35">
        <f t="shared" si="3"/>
        <v>43677</v>
      </c>
      <c r="B150" s="36">
        <f>SUMIFS(СВЦЭМ!$C$33:$C$776,СВЦЭМ!$A$33:$A$776,$A150,СВЦЭМ!$B$33:$B$776,B$119)+'СЕТ СН'!$I$12+СВЦЭМ!$D$10+'СЕТ СН'!$I$6-'СЕТ СН'!$I$22</f>
        <v>1325.0434879200002</v>
      </c>
      <c r="C150" s="36">
        <f>SUMIFS(СВЦЭМ!$C$33:$C$776,СВЦЭМ!$A$33:$A$776,$A150,СВЦЭМ!$B$33:$B$776,C$119)+'СЕТ СН'!$I$12+СВЦЭМ!$D$10+'СЕТ СН'!$I$6-'СЕТ СН'!$I$22</f>
        <v>1329.1273655099999</v>
      </c>
      <c r="D150" s="36">
        <f>SUMIFS(СВЦЭМ!$C$33:$C$776,СВЦЭМ!$A$33:$A$776,$A150,СВЦЭМ!$B$33:$B$776,D$119)+'СЕТ СН'!$I$12+СВЦЭМ!$D$10+'СЕТ СН'!$I$6-'СЕТ СН'!$I$22</f>
        <v>1337.9548084799999</v>
      </c>
      <c r="E150" s="36">
        <f>SUMIFS(СВЦЭМ!$C$33:$C$776,СВЦЭМ!$A$33:$A$776,$A150,СВЦЭМ!$B$33:$B$776,E$119)+'СЕТ СН'!$I$12+СВЦЭМ!$D$10+'СЕТ СН'!$I$6-'СЕТ СН'!$I$22</f>
        <v>1344.6413026</v>
      </c>
      <c r="F150" s="36">
        <f>SUMIFS(СВЦЭМ!$C$33:$C$776,СВЦЭМ!$A$33:$A$776,$A150,СВЦЭМ!$B$33:$B$776,F$119)+'СЕТ СН'!$I$12+СВЦЭМ!$D$10+'СЕТ СН'!$I$6-'СЕТ СН'!$I$22</f>
        <v>1343.04227412</v>
      </c>
      <c r="G150" s="36">
        <f>SUMIFS(СВЦЭМ!$C$33:$C$776,СВЦЭМ!$A$33:$A$776,$A150,СВЦЭМ!$B$33:$B$776,G$119)+'СЕТ СН'!$I$12+СВЦЭМ!$D$10+'СЕТ СН'!$I$6-'СЕТ СН'!$I$22</f>
        <v>1329.29410897</v>
      </c>
      <c r="H150" s="36">
        <f>SUMIFS(СВЦЭМ!$C$33:$C$776,СВЦЭМ!$A$33:$A$776,$A150,СВЦЭМ!$B$33:$B$776,H$119)+'СЕТ СН'!$I$12+СВЦЭМ!$D$10+'СЕТ СН'!$I$6-'СЕТ СН'!$I$22</f>
        <v>1318.9162425100001</v>
      </c>
      <c r="I150" s="36">
        <f>SUMIFS(СВЦЭМ!$C$33:$C$776,СВЦЭМ!$A$33:$A$776,$A150,СВЦЭМ!$B$33:$B$776,I$119)+'СЕТ СН'!$I$12+СВЦЭМ!$D$10+'СЕТ СН'!$I$6-'СЕТ СН'!$I$22</f>
        <v>1305.0363699100001</v>
      </c>
      <c r="J150" s="36">
        <f>SUMIFS(СВЦЭМ!$C$33:$C$776,СВЦЭМ!$A$33:$A$776,$A150,СВЦЭМ!$B$33:$B$776,J$119)+'СЕТ СН'!$I$12+СВЦЭМ!$D$10+'СЕТ СН'!$I$6-'СЕТ СН'!$I$22</f>
        <v>1305.4466231500001</v>
      </c>
      <c r="K150" s="36">
        <f>SUMIFS(СВЦЭМ!$C$33:$C$776,СВЦЭМ!$A$33:$A$776,$A150,СВЦЭМ!$B$33:$B$776,K$119)+'СЕТ СН'!$I$12+СВЦЭМ!$D$10+'СЕТ СН'!$I$6-'СЕТ СН'!$I$22</f>
        <v>1308.6540368199999</v>
      </c>
      <c r="L150" s="36">
        <f>SUMIFS(СВЦЭМ!$C$33:$C$776,СВЦЭМ!$A$33:$A$776,$A150,СВЦЭМ!$B$33:$B$776,L$119)+'СЕТ СН'!$I$12+СВЦЭМ!$D$10+'СЕТ СН'!$I$6-'СЕТ СН'!$I$22</f>
        <v>1305.59975648</v>
      </c>
      <c r="M150" s="36">
        <f>SUMIFS(СВЦЭМ!$C$33:$C$776,СВЦЭМ!$A$33:$A$776,$A150,СВЦЭМ!$B$33:$B$776,M$119)+'СЕТ СН'!$I$12+СВЦЭМ!$D$10+'СЕТ СН'!$I$6-'СЕТ СН'!$I$22</f>
        <v>1299.1981050899999</v>
      </c>
      <c r="N150" s="36">
        <f>SUMIFS(СВЦЭМ!$C$33:$C$776,СВЦЭМ!$A$33:$A$776,$A150,СВЦЭМ!$B$33:$B$776,N$119)+'СЕТ СН'!$I$12+СВЦЭМ!$D$10+'СЕТ СН'!$I$6-'СЕТ СН'!$I$22</f>
        <v>1295.60966949</v>
      </c>
      <c r="O150" s="36">
        <f>SUMIFS(СВЦЭМ!$C$33:$C$776,СВЦЭМ!$A$33:$A$776,$A150,СВЦЭМ!$B$33:$B$776,O$119)+'СЕТ СН'!$I$12+СВЦЭМ!$D$10+'СЕТ СН'!$I$6-'СЕТ СН'!$I$22</f>
        <v>1308.59455748</v>
      </c>
      <c r="P150" s="36">
        <f>SUMIFS(СВЦЭМ!$C$33:$C$776,СВЦЭМ!$A$33:$A$776,$A150,СВЦЭМ!$B$33:$B$776,P$119)+'СЕТ СН'!$I$12+СВЦЭМ!$D$10+'СЕТ СН'!$I$6-'СЕТ СН'!$I$22</f>
        <v>1322.84171459</v>
      </c>
      <c r="Q150" s="36">
        <f>SUMIFS(СВЦЭМ!$C$33:$C$776,СВЦЭМ!$A$33:$A$776,$A150,СВЦЭМ!$B$33:$B$776,Q$119)+'СЕТ СН'!$I$12+СВЦЭМ!$D$10+'СЕТ СН'!$I$6-'СЕТ СН'!$I$22</f>
        <v>1324.72194029</v>
      </c>
      <c r="R150" s="36">
        <f>SUMIFS(СВЦЭМ!$C$33:$C$776,СВЦЭМ!$A$33:$A$776,$A150,СВЦЭМ!$B$33:$B$776,R$119)+'СЕТ СН'!$I$12+СВЦЭМ!$D$10+'СЕТ СН'!$I$6-'СЕТ СН'!$I$22</f>
        <v>1270.98644096</v>
      </c>
      <c r="S150" s="36">
        <f>SUMIFS(СВЦЭМ!$C$33:$C$776,СВЦЭМ!$A$33:$A$776,$A150,СВЦЭМ!$B$33:$B$776,S$119)+'СЕТ СН'!$I$12+СВЦЭМ!$D$10+'СЕТ СН'!$I$6-'СЕТ СН'!$I$22</f>
        <v>1242.9620882200002</v>
      </c>
      <c r="T150" s="36">
        <f>SUMIFS(СВЦЭМ!$C$33:$C$776,СВЦЭМ!$A$33:$A$776,$A150,СВЦЭМ!$B$33:$B$776,T$119)+'СЕТ СН'!$I$12+СВЦЭМ!$D$10+'СЕТ СН'!$I$6-'СЕТ СН'!$I$22</f>
        <v>1232.3714068100001</v>
      </c>
      <c r="U150" s="36">
        <f>SUMIFS(СВЦЭМ!$C$33:$C$776,СВЦЭМ!$A$33:$A$776,$A150,СВЦЭМ!$B$33:$B$776,U$119)+'СЕТ СН'!$I$12+СВЦЭМ!$D$10+'СЕТ СН'!$I$6-'СЕТ СН'!$I$22</f>
        <v>1297.3829436800002</v>
      </c>
      <c r="V150" s="36">
        <f>SUMIFS(СВЦЭМ!$C$33:$C$776,СВЦЭМ!$A$33:$A$776,$A150,СВЦЭМ!$B$33:$B$776,V$119)+'СЕТ СН'!$I$12+СВЦЭМ!$D$10+'СЕТ СН'!$I$6-'СЕТ СН'!$I$22</f>
        <v>1224.6140024900001</v>
      </c>
      <c r="W150" s="36">
        <f>SUMIFS(СВЦЭМ!$C$33:$C$776,СВЦЭМ!$A$33:$A$776,$A150,СВЦЭМ!$B$33:$B$776,W$119)+'СЕТ СН'!$I$12+СВЦЭМ!$D$10+'СЕТ СН'!$I$6-'СЕТ СН'!$I$22</f>
        <v>1224.1054608899999</v>
      </c>
      <c r="X150" s="36">
        <f>SUMIFS(СВЦЭМ!$C$33:$C$776,СВЦЭМ!$A$33:$A$776,$A150,СВЦЭМ!$B$33:$B$776,X$119)+'СЕТ СН'!$I$12+СВЦЭМ!$D$10+'СЕТ СН'!$I$6-'СЕТ СН'!$I$22</f>
        <v>1209.4572795600002</v>
      </c>
      <c r="Y150" s="36">
        <f>SUMIFS(СВЦЭМ!$C$33:$C$776,СВЦЭМ!$A$33:$A$776,$A150,СВЦЭМ!$B$33:$B$776,Y$119)+'СЕТ СН'!$I$12+СВЦЭМ!$D$10+'СЕТ СН'!$I$6-'СЕТ СН'!$I$22</f>
        <v>1250.2709904600001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5">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2"/>
      <c r="W154" s="32"/>
      <c r="X154" s="32"/>
      <c r="Y154" s="32"/>
    </row>
    <row r="155" spans="1:26" ht="15.75" x14ac:dyDescent="0.2">
      <c r="A155" s="138"/>
      <c r="B155" s="138"/>
      <c r="C155" s="138"/>
      <c r="D155" s="138"/>
      <c r="E155" s="138"/>
      <c r="F155" s="138"/>
      <c r="G155" s="138"/>
      <c r="H155" s="138"/>
      <c r="I155" s="138"/>
      <c r="J155" s="138"/>
      <c r="K155" s="138"/>
      <c r="L155" s="138"/>
      <c r="M155" s="138"/>
      <c r="N155" s="141">
        <f>СВЦЭМ!$D$12+'СЕТ СН'!$F$13-'СЕТ СН'!$F$23</f>
        <v>556017.89367700357</v>
      </c>
      <c r="O155" s="142"/>
      <c r="P155" s="141">
        <f>СВЦЭМ!$D$12+'СЕТ СН'!$F$13-'СЕТ СН'!$G$23</f>
        <v>556017.89367700357</v>
      </c>
      <c r="Q155" s="142"/>
      <c r="R155" s="141">
        <f>СВЦЭМ!$D$12+'СЕТ СН'!$F$13-'СЕТ СН'!$H$23</f>
        <v>556017.89367700357</v>
      </c>
      <c r="S155" s="142"/>
      <c r="T155" s="141">
        <f>СВЦЭМ!$D$12+'СЕТ СН'!$F$13-'СЕТ СН'!$I$23</f>
        <v>556017.89367700357</v>
      </c>
      <c r="U155" s="142"/>
      <c r="V155" s="40"/>
      <c r="W155" s="40"/>
      <c r="X155" s="40"/>
      <c r="Y155" s="40"/>
    </row>
    <row r="156" spans="1:26" x14ac:dyDescent="0.25">
      <c r="A156" s="144"/>
      <c r="B156" s="144"/>
      <c r="C156" s="144"/>
      <c r="D156" s="144"/>
      <c r="E156" s="144"/>
      <c r="F156" s="145"/>
      <c r="G156" s="145"/>
      <c r="H156" s="145"/>
      <c r="I156" s="145"/>
      <c r="J156" s="145"/>
      <c r="K156" s="145"/>
      <c r="L156" s="145"/>
      <c r="M156" s="145"/>
    </row>
    <row r="157" spans="1:26" ht="15.75" x14ac:dyDescent="0.25">
      <c r="A157" s="147" t="s">
        <v>75</v>
      </c>
      <c r="B157" s="148"/>
      <c r="C157" s="148"/>
      <c r="D157" s="148"/>
      <c r="E157" s="148"/>
      <c r="F157" s="148"/>
      <c r="G157" s="148"/>
      <c r="H157" s="148"/>
      <c r="I157" s="148"/>
      <c r="J157" s="148"/>
      <c r="K157" s="148"/>
      <c r="L157" s="148"/>
      <c r="M157" s="149"/>
      <c r="N157" s="139" t="s">
        <v>29</v>
      </c>
      <c r="O157" s="139"/>
      <c r="P157" s="139"/>
      <c r="Q157" s="139"/>
      <c r="R157" s="139"/>
      <c r="S157" s="139"/>
      <c r="T157" s="139"/>
      <c r="U157" s="139"/>
    </row>
    <row r="158" spans="1:26" ht="15.75" x14ac:dyDescent="0.25">
      <c r="A158" s="150"/>
      <c r="B158" s="151"/>
      <c r="C158" s="151"/>
      <c r="D158" s="151"/>
      <c r="E158" s="151"/>
      <c r="F158" s="151"/>
      <c r="G158" s="151"/>
      <c r="H158" s="151"/>
      <c r="I158" s="151"/>
      <c r="J158" s="151"/>
      <c r="K158" s="151"/>
      <c r="L158" s="151"/>
      <c r="M158" s="152"/>
      <c r="N158" s="140" t="s">
        <v>0</v>
      </c>
      <c r="O158" s="140"/>
      <c r="P158" s="140" t="s">
        <v>1</v>
      </c>
      <c r="Q158" s="140"/>
      <c r="R158" s="140" t="s">
        <v>2</v>
      </c>
      <c r="S158" s="140"/>
      <c r="T158" s="140" t="s">
        <v>3</v>
      </c>
      <c r="U158" s="140"/>
    </row>
    <row r="159" spans="1:26" ht="15.75" x14ac:dyDescent="0.25">
      <c r="A159" s="153"/>
      <c r="B159" s="154"/>
      <c r="C159" s="154"/>
      <c r="D159" s="154"/>
      <c r="E159" s="154"/>
      <c r="F159" s="154"/>
      <c r="G159" s="154"/>
      <c r="H159" s="154"/>
      <c r="I159" s="154"/>
      <c r="J159" s="154"/>
      <c r="K159" s="154"/>
      <c r="L159" s="154"/>
      <c r="M159" s="155"/>
      <c r="N159" s="146">
        <f>'СЕТ СН'!$F$7</f>
        <v>1433491.35</v>
      </c>
      <c r="O159" s="146"/>
      <c r="P159" s="146">
        <f>'СЕТ СН'!$G$7</f>
        <v>980880.36</v>
      </c>
      <c r="Q159" s="146"/>
      <c r="R159" s="146">
        <f>'СЕТ СН'!$H$7</f>
        <v>1301035.3799999999</v>
      </c>
      <c r="S159" s="146"/>
      <c r="T159" s="146">
        <f>'СЕТ СН'!$I$7</f>
        <v>1236276.94</v>
      </c>
      <c r="U159" s="146"/>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2019г.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01.07.2019</v>
      </c>
      <c r="B12" s="36">
        <f>SUMIFS(СВЦЭМ!$D$33:$D$776,СВЦЭМ!$A$33:$A$776,$A12,СВЦЭМ!$B$33:$B$776,B$11)+'СЕТ СН'!$F$14+СВЦЭМ!$D$10+'СЕТ СН'!$F$5-'СЕТ СН'!$F$24</f>
        <v>3134.9982142500003</v>
      </c>
      <c r="C12" s="36">
        <f>SUMIFS(СВЦЭМ!$D$33:$D$776,СВЦЭМ!$A$33:$A$776,$A12,СВЦЭМ!$B$33:$B$776,C$11)+'СЕТ СН'!$F$14+СВЦЭМ!$D$10+'СЕТ СН'!$F$5-'СЕТ СН'!$F$24</f>
        <v>3232.5193821500002</v>
      </c>
      <c r="D12" s="36">
        <f>SUMIFS(СВЦЭМ!$D$33:$D$776,СВЦЭМ!$A$33:$A$776,$A12,СВЦЭМ!$B$33:$B$776,D$11)+'СЕТ СН'!$F$14+СВЦЭМ!$D$10+'СЕТ СН'!$F$5-'СЕТ СН'!$F$24</f>
        <v>3262.4179953900002</v>
      </c>
      <c r="E12" s="36">
        <f>SUMIFS(СВЦЭМ!$D$33:$D$776,СВЦЭМ!$A$33:$A$776,$A12,СВЦЭМ!$B$33:$B$776,E$11)+'СЕТ СН'!$F$14+СВЦЭМ!$D$10+'СЕТ СН'!$F$5-'СЕТ СН'!$F$24</f>
        <v>3286.1784275300001</v>
      </c>
      <c r="F12" s="36">
        <f>SUMIFS(СВЦЭМ!$D$33:$D$776,СВЦЭМ!$A$33:$A$776,$A12,СВЦЭМ!$B$33:$B$776,F$11)+'СЕТ СН'!$F$14+СВЦЭМ!$D$10+'СЕТ СН'!$F$5-'СЕТ СН'!$F$24</f>
        <v>3289.5507521700001</v>
      </c>
      <c r="G12" s="36">
        <f>SUMIFS(СВЦЭМ!$D$33:$D$776,СВЦЭМ!$A$33:$A$776,$A12,СВЦЭМ!$B$33:$B$776,G$11)+'СЕТ СН'!$F$14+СВЦЭМ!$D$10+'СЕТ СН'!$F$5-'СЕТ СН'!$F$24</f>
        <v>3272.24759219</v>
      </c>
      <c r="H12" s="36">
        <f>SUMIFS(СВЦЭМ!$D$33:$D$776,СВЦЭМ!$A$33:$A$776,$A12,СВЦЭМ!$B$33:$B$776,H$11)+'СЕТ СН'!$F$14+СВЦЭМ!$D$10+'СЕТ СН'!$F$5-'СЕТ СН'!$F$24</f>
        <v>3217.9694628699999</v>
      </c>
      <c r="I12" s="36">
        <f>SUMIFS(СВЦЭМ!$D$33:$D$776,СВЦЭМ!$A$33:$A$776,$A12,СВЦЭМ!$B$33:$B$776,I$11)+'СЕТ СН'!$F$14+СВЦЭМ!$D$10+'СЕТ СН'!$F$5-'СЕТ СН'!$F$24</f>
        <v>3159.8638171399998</v>
      </c>
      <c r="J12" s="36">
        <f>SUMIFS(СВЦЭМ!$D$33:$D$776,СВЦЭМ!$A$33:$A$776,$A12,СВЦЭМ!$B$33:$B$776,J$11)+'СЕТ СН'!$F$14+СВЦЭМ!$D$10+'СЕТ СН'!$F$5-'СЕТ СН'!$F$24</f>
        <v>3150.3527430600002</v>
      </c>
      <c r="K12" s="36">
        <f>SUMIFS(СВЦЭМ!$D$33:$D$776,СВЦЭМ!$A$33:$A$776,$A12,СВЦЭМ!$B$33:$B$776,K$11)+'СЕТ СН'!$F$14+СВЦЭМ!$D$10+'СЕТ СН'!$F$5-'СЕТ СН'!$F$24</f>
        <v>3154.25063387</v>
      </c>
      <c r="L12" s="36">
        <f>SUMIFS(СВЦЭМ!$D$33:$D$776,СВЦЭМ!$A$33:$A$776,$A12,СВЦЭМ!$B$33:$B$776,L$11)+'СЕТ СН'!$F$14+СВЦЭМ!$D$10+'СЕТ СН'!$F$5-'СЕТ СН'!$F$24</f>
        <v>3158.9108859100002</v>
      </c>
      <c r="M12" s="36">
        <f>SUMIFS(СВЦЭМ!$D$33:$D$776,СВЦЭМ!$A$33:$A$776,$A12,СВЦЭМ!$B$33:$B$776,M$11)+'СЕТ СН'!$F$14+СВЦЭМ!$D$10+'СЕТ СН'!$F$5-'СЕТ СН'!$F$24</f>
        <v>3144.8736040700001</v>
      </c>
      <c r="N12" s="36">
        <f>SUMIFS(СВЦЭМ!$D$33:$D$776,СВЦЭМ!$A$33:$A$776,$A12,СВЦЭМ!$B$33:$B$776,N$11)+'СЕТ СН'!$F$14+СВЦЭМ!$D$10+'СЕТ СН'!$F$5-'СЕТ СН'!$F$24</f>
        <v>3133.6525784300002</v>
      </c>
      <c r="O12" s="36">
        <f>SUMIFS(СВЦЭМ!$D$33:$D$776,СВЦЭМ!$A$33:$A$776,$A12,СВЦЭМ!$B$33:$B$776,O$11)+'СЕТ СН'!$F$14+СВЦЭМ!$D$10+'СЕТ СН'!$F$5-'СЕТ СН'!$F$24</f>
        <v>3137.4189046500001</v>
      </c>
      <c r="P12" s="36">
        <f>SUMIFS(СВЦЭМ!$D$33:$D$776,СВЦЭМ!$A$33:$A$776,$A12,СВЦЭМ!$B$33:$B$776,P$11)+'СЕТ СН'!$F$14+СВЦЭМ!$D$10+'СЕТ СН'!$F$5-'СЕТ СН'!$F$24</f>
        <v>3137.8796147600001</v>
      </c>
      <c r="Q12" s="36">
        <f>SUMIFS(СВЦЭМ!$D$33:$D$776,СВЦЭМ!$A$33:$A$776,$A12,СВЦЭМ!$B$33:$B$776,Q$11)+'СЕТ СН'!$F$14+СВЦЭМ!$D$10+'СЕТ СН'!$F$5-'СЕТ СН'!$F$24</f>
        <v>3120.97390404</v>
      </c>
      <c r="R12" s="36">
        <f>SUMIFS(СВЦЭМ!$D$33:$D$776,СВЦЭМ!$A$33:$A$776,$A12,СВЦЭМ!$B$33:$B$776,R$11)+'СЕТ СН'!$F$14+СВЦЭМ!$D$10+'СЕТ СН'!$F$5-'СЕТ СН'!$F$24</f>
        <v>3067.6342579800003</v>
      </c>
      <c r="S12" s="36">
        <f>SUMIFS(СВЦЭМ!$D$33:$D$776,СВЦЭМ!$A$33:$A$776,$A12,СВЦЭМ!$B$33:$B$776,S$11)+'СЕТ СН'!$F$14+СВЦЭМ!$D$10+'СЕТ СН'!$F$5-'СЕТ СН'!$F$24</f>
        <v>3065.9769568400002</v>
      </c>
      <c r="T12" s="36">
        <f>SUMIFS(СВЦЭМ!$D$33:$D$776,СВЦЭМ!$A$33:$A$776,$A12,СВЦЭМ!$B$33:$B$776,T$11)+'СЕТ СН'!$F$14+СВЦЭМ!$D$10+'СЕТ СН'!$F$5-'СЕТ СН'!$F$24</f>
        <v>3067.7906169400003</v>
      </c>
      <c r="U12" s="36">
        <f>SUMIFS(СВЦЭМ!$D$33:$D$776,СВЦЭМ!$A$33:$A$776,$A12,СВЦЭМ!$B$33:$B$776,U$11)+'СЕТ СН'!$F$14+СВЦЭМ!$D$10+'СЕТ СН'!$F$5-'СЕТ СН'!$F$24</f>
        <v>3062.0273321300001</v>
      </c>
      <c r="V12" s="36">
        <f>SUMIFS(СВЦЭМ!$D$33:$D$776,СВЦЭМ!$A$33:$A$776,$A12,СВЦЭМ!$B$33:$B$776,V$11)+'СЕТ СН'!$F$14+СВЦЭМ!$D$10+'СЕТ СН'!$F$5-'СЕТ СН'!$F$24</f>
        <v>3065.4608599000003</v>
      </c>
      <c r="W12" s="36">
        <f>SUMIFS(СВЦЭМ!$D$33:$D$776,СВЦЭМ!$A$33:$A$776,$A12,СВЦЭМ!$B$33:$B$776,W$11)+'СЕТ СН'!$F$14+СВЦЭМ!$D$10+'СЕТ СН'!$F$5-'СЕТ СН'!$F$24</f>
        <v>3088.5743816499999</v>
      </c>
      <c r="X12" s="36">
        <f>SUMIFS(СВЦЭМ!$D$33:$D$776,СВЦЭМ!$A$33:$A$776,$A12,СВЦЭМ!$B$33:$B$776,X$11)+'СЕТ СН'!$F$14+СВЦЭМ!$D$10+'СЕТ СН'!$F$5-'СЕТ СН'!$F$24</f>
        <v>3061.5284046900001</v>
      </c>
      <c r="Y12" s="36">
        <f>SUMIFS(СВЦЭМ!$D$33:$D$776,СВЦЭМ!$A$33:$A$776,$A12,СВЦЭМ!$B$33:$B$776,Y$11)+'СЕТ СН'!$F$14+СВЦЭМ!$D$10+'СЕТ СН'!$F$5-'СЕТ СН'!$F$24</f>
        <v>3061.4156855000001</v>
      </c>
      <c r="AA12" s="45"/>
    </row>
    <row r="13" spans="1:27" ht="15.75" x14ac:dyDescent="0.2">
      <c r="A13" s="35">
        <f>A12+1</f>
        <v>43648</v>
      </c>
      <c r="B13" s="36">
        <f>SUMIFS(СВЦЭМ!$D$33:$D$776,СВЦЭМ!$A$33:$A$776,$A13,СВЦЭМ!$B$33:$B$776,B$11)+'СЕТ СН'!$F$14+СВЦЭМ!$D$10+'СЕТ СН'!$F$5-'СЕТ СН'!$F$24</f>
        <v>3216.5676634299998</v>
      </c>
      <c r="C13" s="36">
        <f>SUMIFS(СВЦЭМ!$D$33:$D$776,СВЦЭМ!$A$33:$A$776,$A13,СВЦЭМ!$B$33:$B$776,C$11)+'СЕТ СН'!$F$14+СВЦЭМ!$D$10+'СЕТ СН'!$F$5-'СЕТ СН'!$F$24</f>
        <v>3327.90572952</v>
      </c>
      <c r="D13" s="36">
        <f>SUMIFS(СВЦЭМ!$D$33:$D$776,СВЦЭМ!$A$33:$A$776,$A13,СВЦЭМ!$B$33:$B$776,D$11)+'СЕТ СН'!$F$14+СВЦЭМ!$D$10+'СЕТ СН'!$F$5-'СЕТ СН'!$F$24</f>
        <v>3337.3578995900002</v>
      </c>
      <c r="E13" s="36">
        <f>SUMIFS(СВЦЭМ!$D$33:$D$776,СВЦЭМ!$A$33:$A$776,$A13,СВЦЭМ!$B$33:$B$776,E$11)+'СЕТ СН'!$F$14+СВЦЭМ!$D$10+'СЕТ СН'!$F$5-'СЕТ СН'!$F$24</f>
        <v>3370.6139182500001</v>
      </c>
      <c r="F13" s="36">
        <f>SUMIFS(СВЦЭМ!$D$33:$D$776,СВЦЭМ!$A$33:$A$776,$A13,СВЦЭМ!$B$33:$B$776,F$11)+'СЕТ СН'!$F$14+СВЦЭМ!$D$10+'СЕТ СН'!$F$5-'СЕТ СН'!$F$24</f>
        <v>3367.72427707</v>
      </c>
      <c r="G13" s="36">
        <f>SUMIFS(СВЦЭМ!$D$33:$D$776,СВЦЭМ!$A$33:$A$776,$A13,СВЦЭМ!$B$33:$B$776,G$11)+'СЕТ СН'!$F$14+СВЦЭМ!$D$10+'СЕТ СН'!$F$5-'СЕТ СН'!$F$24</f>
        <v>3352.3303007600002</v>
      </c>
      <c r="H13" s="36">
        <f>SUMIFS(СВЦЭМ!$D$33:$D$776,СВЦЭМ!$A$33:$A$776,$A13,СВЦЭМ!$B$33:$B$776,H$11)+'СЕТ СН'!$F$14+СВЦЭМ!$D$10+'СЕТ СН'!$F$5-'СЕТ СН'!$F$24</f>
        <v>3301.92349848</v>
      </c>
      <c r="I13" s="36">
        <f>SUMIFS(СВЦЭМ!$D$33:$D$776,СВЦЭМ!$A$33:$A$776,$A13,СВЦЭМ!$B$33:$B$776,I$11)+'СЕТ СН'!$F$14+СВЦЭМ!$D$10+'СЕТ СН'!$F$5-'СЕТ СН'!$F$24</f>
        <v>3235.9438459000003</v>
      </c>
      <c r="J13" s="36">
        <f>SUMIFS(СВЦЭМ!$D$33:$D$776,СВЦЭМ!$A$33:$A$776,$A13,СВЦЭМ!$B$33:$B$776,J$11)+'СЕТ СН'!$F$14+СВЦЭМ!$D$10+'СЕТ СН'!$F$5-'СЕТ СН'!$F$24</f>
        <v>3189.07498781</v>
      </c>
      <c r="K13" s="36">
        <f>SUMIFS(СВЦЭМ!$D$33:$D$776,СВЦЭМ!$A$33:$A$776,$A13,СВЦЭМ!$B$33:$B$776,K$11)+'СЕТ СН'!$F$14+СВЦЭМ!$D$10+'СЕТ СН'!$F$5-'СЕТ СН'!$F$24</f>
        <v>3154.6614867500002</v>
      </c>
      <c r="L13" s="36">
        <f>SUMIFS(СВЦЭМ!$D$33:$D$776,СВЦЭМ!$A$33:$A$776,$A13,СВЦЭМ!$B$33:$B$776,L$11)+'СЕТ СН'!$F$14+СВЦЭМ!$D$10+'СЕТ СН'!$F$5-'СЕТ СН'!$F$24</f>
        <v>3141.2558709499999</v>
      </c>
      <c r="M13" s="36">
        <f>SUMIFS(СВЦЭМ!$D$33:$D$776,СВЦЭМ!$A$33:$A$776,$A13,СВЦЭМ!$B$33:$B$776,M$11)+'СЕТ СН'!$F$14+СВЦЭМ!$D$10+'СЕТ СН'!$F$5-'СЕТ СН'!$F$24</f>
        <v>3145.45849327</v>
      </c>
      <c r="N13" s="36">
        <f>SUMIFS(СВЦЭМ!$D$33:$D$776,СВЦЭМ!$A$33:$A$776,$A13,СВЦЭМ!$B$33:$B$776,N$11)+'СЕТ СН'!$F$14+СВЦЭМ!$D$10+'СЕТ СН'!$F$5-'СЕТ СН'!$F$24</f>
        <v>3163.3084091000001</v>
      </c>
      <c r="O13" s="36">
        <f>SUMIFS(СВЦЭМ!$D$33:$D$776,СВЦЭМ!$A$33:$A$776,$A13,СВЦЭМ!$B$33:$B$776,O$11)+'СЕТ СН'!$F$14+СВЦЭМ!$D$10+'СЕТ СН'!$F$5-'СЕТ СН'!$F$24</f>
        <v>3159.2818328600001</v>
      </c>
      <c r="P13" s="36">
        <f>SUMIFS(СВЦЭМ!$D$33:$D$776,СВЦЭМ!$A$33:$A$776,$A13,СВЦЭМ!$B$33:$B$776,P$11)+'СЕТ СН'!$F$14+СВЦЭМ!$D$10+'СЕТ СН'!$F$5-'СЕТ СН'!$F$24</f>
        <v>3162.97731492</v>
      </c>
      <c r="Q13" s="36">
        <f>SUMIFS(СВЦЭМ!$D$33:$D$776,СВЦЭМ!$A$33:$A$776,$A13,СВЦЭМ!$B$33:$B$776,Q$11)+'СЕТ СН'!$F$14+СВЦЭМ!$D$10+'СЕТ СН'!$F$5-'СЕТ СН'!$F$24</f>
        <v>3151.4534823900003</v>
      </c>
      <c r="R13" s="36">
        <f>SUMIFS(СВЦЭМ!$D$33:$D$776,СВЦЭМ!$A$33:$A$776,$A13,СВЦЭМ!$B$33:$B$776,R$11)+'СЕТ СН'!$F$14+СВЦЭМ!$D$10+'СЕТ СН'!$F$5-'СЕТ СН'!$F$24</f>
        <v>3102.0725294700001</v>
      </c>
      <c r="S13" s="36">
        <f>SUMIFS(СВЦЭМ!$D$33:$D$776,СВЦЭМ!$A$33:$A$776,$A13,СВЦЭМ!$B$33:$B$776,S$11)+'СЕТ СН'!$F$14+СВЦЭМ!$D$10+'СЕТ СН'!$F$5-'СЕТ СН'!$F$24</f>
        <v>3100.3002942600001</v>
      </c>
      <c r="T13" s="36">
        <f>SUMIFS(СВЦЭМ!$D$33:$D$776,СВЦЭМ!$A$33:$A$776,$A13,СВЦЭМ!$B$33:$B$776,T$11)+'СЕТ СН'!$F$14+СВЦЭМ!$D$10+'СЕТ СН'!$F$5-'СЕТ СН'!$F$24</f>
        <v>3093.1102762099999</v>
      </c>
      <c r="U13" s="36">
        <f>SUMIFS(СВЦЭМ!$D$33:$D$776,СВЦЭМ!$A$33:$A$776,$A13,СВЦЭМ!$B$33:$B$776,U$11)+'СЕТ СН'!$F$14+СВЦЭМ!$D$10+'СЕТ СН'!$F$5-'СЕТ СН'!$F$24</f>
        <v>3087.7933156600002</v>
      </c>
      <c r="V13" s="36">
        <f>SUMIFS(СВЦЭМ!$D$33:$D$776,СВЦЭМ!$A$33:$A$776,$A13,СВЦЭМ!$B$33:$B$776,V$11)+'СЕТ СН'!$F$14+СВЦЭМ!$D$10+'СЕТ СН'!$F$5-'СЕТ СН'!$F$24</f>
        <v>3086.52903337</v>
      </c>
      <c r="W13" s="36">
        <f>SUMIFS(СВЦЭМ!$D$33:$D$776,СВЦЭМ!$A$33:$A$776,$A13,СВЦЭМ!$B$33:$B$776,W$11)+'СЕТ СН'!$F$14+СВЦЭМ!$D$10+'СЕТ СН'!$F$5-'СЕТ СН'!$F$24</f>
        <v>3082.17492803</v>
      </c>
      <c r="X13" s="36">
        <f>SUMIFS(СВЦЭМ!$D$33:$D$776,СВЦЭМ!$A$33:$A$776,$A13,СВЦЭМ!$B$33:$B$776,X$11)+'СЕТ СН'!$F$14+СВЦЭМ!$D$10+'СЕТ СН'!$F$5-'СЕТ СН'!$F$24</f>
        <v>3124.9251935000002</v>
      </c>
      <c r="Y13" s="36">
        <f>SUMIFS(СВЦЭМ!$D$33:$D$776,СВЦЭМ!$A$33:$A$776,$A13,СВЦЭМ!$B$33:$B$776,Y$11)+'СЕТ СН'!$F$14+СВЦЭМ!$D$10+'СЕТ СН'!$F$5-'СЕТ СН'!$F$24</f>
        <v>3141.6674397900001</v>
      </c>
    </row>
    <row r="14" spans="1:27" ht="15.75" x14ac:dyDescent="0.2">
      <c r="A14" s="35">
        <f t="shared" ref="A14:A42" si="0">A13+1</f>
        <v>43649</v>
      </c>
      <c r="B14" s="36">
        <f>SUMIFS(СВЦЭМ!$D$33:$D$776,СВЦЭМ!$A$33:$A$776,$A14,СВЦЭМ!$B$33:$B$776,B$11)+'СЕТ СН'!$F$14+СВЦЭМ!$D$10+'СЕТ СН'!$F$5-'СЕТ СН'!$F$24</f>
        <v>3151.36058753</v>
      </c>
      <c r="C14" s="36">
        <f>SUMIFS(СВЦЭМ!$D$33:$D$776,СВЦЭМ!$A$33:$A$776,$A14,СВЦЭМ!$B$33:$B$776,C$11)+'СЕТ СН'!$F$14+СВЦЭМ!$D$10+'СЕТ СН'!$F$5-'СЕТ СН'!$F$24</f>
        <v>3252.2227269700002</v>
      </c>
      <c r="D14" s="36">
        <f>SUMIFS(СВЦЭМ!$D$33:$D$776,СВЦЭМ!$A$33:$A$776,$A14,СВЦЭМ!$B$33:$B$776,D$11)+'СЕТ СН'!$F$14+СВЦЭМ!$D$10+'СЕТ СН'!$F$5-'СЕТ СН'!$F$24</f>
        <v>3283.4219021500003</v>
      </c>
      <c r="E14" s="36">
        <f>SUMIFS(СВЦЭМ!$D$33:$D$776,СВЦЭМ!$A$33:$A$776,$A14,СВЦЭМ!$B$33:$B$776,E$11)+'СЕТ СН'!$F$14+СВЦЭМ!$D$10+'СЕТ СН'!$F$5-'СЕТ СН'!$F$24</f>
        <v>3296.0721499900001</v>
      </c>
      <c r="F14" s="36">
        <f>SUMIFS(СВЦЭМ!$D$33:$D$776,СВЦЭМ!$A$33:$A$776,$A14,СВЦЭМ!$B$33:$B$776,F$11)+'СЕТ СН'!$F$14+СВЦЭМ!$D$10+'СЕТ СН'!$F$5-'СЕТ СН'!$F$24</f>
        <v>3291.1805140199999</v>
      </c>
      <c r="G14" s="36">
        <f>SUMIFS(СВЦЭМ!$D$33:$D$776,СВЦЭМ!$A$33:$A$776,$A14,СВЦЭМ!$B$33:$B$776,G$11)+'СЕТ СН'!$F$14+СВЦЭМ!$D$10+'СЕТ СН'!$F$5-'СЕТ СН'!$F$24</f>
        <v>3278.8697602000002</v>
      </c>
      <c r="H14" s="36">
        <f>SUMIFS(СВЦЭМ!$D$33:$D$776,СВЦЭМ!$A$33:$A$776,$A14,СВЦЭМ!$B$33:$B$776,H$11)+'СЕТ СН'!$F$14+СВЦЭМ!$D$10+'СЕТ СН'!$F$5-'СЕТ СН'!$F$24</f>
        <v>3247.8732711100001</v>
      </c>
      <c r="I14" s="36">
        <f>SUMIFS(СВЦЭМ!$D$33:$D$776,СВЦЭМ!$A$33:$A$776,$A14,СВЦЭМ!$B$33:$B$776,I$11)+'СЕТ СН'!$F$14+СВЦЭМ!$D$10+'СЕТ СН'!$F$5-'СЕТ СН'!$F$24</f>
        <v>3216.10619658</v>
      </c>
      <c r="J14" s="36">
        <f>SUMIFS(СВЦЭМ!$D$33:$D$776,СВЦЭМ!$A$33:$A$776,$A14,СВЦЭМ!$B$33:$B$776,J$11)+'СЕТ СН'!$F$14+СВЦЭМ!$D$10+'СЕТ СН'!$F$5-'СЕТ СН'!$F$24</f>
        <v>3172.6369206500003</v>
      </c>
      <c r="K14" s="36">
        <f>SUMIFS(СВЦЭМ!$D$33:$D$776,СВЦЭМ!$A$33:$A$776,$A14,СВЦЭМ!$B$33:$B$776,K$11)+'СЕТ СН'!$F$14+СВЦЭМ!$D$10+'СЕТ СН'!$F$5-'СЕТ СН'!$F$24</f>
        <v>3165.02955643</v>
      </c>
      <c r="L14" s="36">
        <f>SUMIFS(СВЦЭМ!$D$33:$D$776,СВЦЭМ!$A$33:$A$776,$A14,СВЦЭМ!$B$33:$B$776,L$11)+'СЕТ СН'!$F$14+СВЦЭМ!$D$10+'СЕТ СН'!$F$5-'СЕТ СН'!$F$24</f>
        <v>3167.82729677</v>
      </c>
      <c r="M14" s="36">
        <f>SUMIFS(СВЦЭМ!$D$33:$D$776,СВЦЭМ!$A$33:$A$776,$A14,СВЦЭМ!$B$33:$B$776,M$11)+'СЕТ СН'!$F$14+СВЦЭМ!$D$10+'СЕТ СН'!$F$5-'СЕТ СН'!$F$24</f>
        <v>3163.4242714299999</v>
      </c>
      <c r="N14" s="36">
        <f>SUMIFS(СВЦЭМ!$D$33:$D$776,СВЦЭМ!$A$33:$A$776,$A14,СВЦЭМ!$B$33:$B$776,N$11)+'СЕТ СН'!$F$14+СВЦЭМ!$D$10+'СЕТ СН'!$F$5-'СЕТ СН'!$F$24</f>
        <v>3163.0605664200002</v>
      </c>
      <c r="O14" s="36">
        <f>SUMIFS(СВЦЭМ!$D$33:$D$776,СВЦЭМ!$A$33:$A$776,$A14,СВЦЭМ!$B$33:$B$776,O$11)+'СЕТ СН'!$F$14+СВЦЭМ!$D$10+'СЕТ СН'!$F$5-'СЕТ СН'!$F$24</f>
        <v>3165.92516105</v>
      </c>
      <c r="P14" s="36">
        <f>SUMIFS(СВЦЭМ!$D$33:$D$776,СВЦЭМ!$A$33:$A$776,$A14,СВЦЭМ!$B$33:$B$776,P$11)+'СЕТ СН'!$F$14+СВЦЭМ!$D$10+'СЕТ СН'!$F$5-'СЕТ СН'!$F$24</f>
        <v>3183.6000100599999</v>
      </c>
      <c r="Q14" s="36">
        <f>SUMIFS(СВЦЭМ!$D$33:$D$776,СВЦЭМ!$A$33:$A$776,$A14,СВЦЭМ!$B$33:$B$776,Q$11)+'СЕТ СН'!$F$14+СВЦЭМ!$D$10+'СЕТ СН'!$F$5-'СЕТ СН'!$F$24</f>
        <v>3176.0087341400003</v>
      </c>
      <c r="R14" s="36">
        <f>SUMIFS(СВЦЭМ!$D$33:$D$776,СВЦЭМ!$A$33:$A$776,$A14,СВЦЭМ!$B$33:$B$776,R$11)+'СЕТ СН'!$F$14+СВЦЭМ!$D$10+'СЕТ СН'!$F$5-'СЕТ СН'!$F$24</f>
        <v>3126.1313412200002</v>
      </c>
      <c r="S14" s="36">
        <f>SUMIFS(СВЦЭМ!$D$33:$D$776,СВЦЭМ!$A$33:$A$776,$A14,СВЦЭМ!$B$33:$B$776,S$11)+'СЕТ СН'!$F$14+СВЦЭМ!$D$10+'СЕТ СН'!$F$5-'СЕТ СН'!$F$24</f>
        <v>3130.23974675</v>
      </c>
      <c r="T14" s="36">
        <f>SUMIFS(СВЦЭМ!$D$33:$D$776,СВЦЭМ!$A$33:$A$776,$A14,СВЦЭМ!$B$33:$B$776,T$11)+'СЕТ СН'!$F$14+СВЦЭМ!$D$10+'СЕТ СН'!$F$5-'СЕТ СН'!$F$24</f>
        <v>3122.7807825800001</v>
      </c>
      <c r="U14" s="36">
        <f>SUMIFS(СВЦЭМ!$D$33:$D$776,СВЦЭМ!$A$33:$A$776,$A14,СВЦЭМ!$B$33:$B$776,U$11)+'СЕТ СН'!$F$14+СВЦЭМ!$D$10+'СЕТ СН'!$F$5-'СЕТ СН'!$F$24</f>
        <v>3102.34301018</v>
      </c>
      <c r="V14" s="36">
        <f>SUMIFS(СВЦЭМ!$D$33:$D$776,СВЦЭМ!$A$33:$A$776,$A14,СВЦЭМ!$B$33:$B$776,V$11)+'СЕТ СН'!$F$14+СВЦЭМ!$D$10+'СЕТ СН'!$F$5-'СЕТ СН'!$F$24</f>
        <v>3092.69910218</v>
      </c>
      <c r="W14" s="36">
        <f>SUMIFS(СВЦЭМ!$D$33:$D$776,СВЦЭМ!$A$33:$A$776,$A14,СВЦЭМ!$B$33:$B$776,W$11)+'СЕТ СН'!$F$14+СВЦЭМ!$D$10+'СЕТ СН'!$F$5-'СЕТ СН'!$F$24</f>
        <v>3086.3111053399998</v>
      </c>
      <c r="X14" s="36">
        <f>SUMIFS(СВЦЭМ!$D$33:$D$776,СВЦЭМ!$A$33:$A$776,$A14,СВЦЭМ!$B$33:$B$776,X$11)+'СЕТ СН'!$F$14+СВЦЭМ!$D$10+'СЕТ СН'!$F$5-'СЕТ СН'!$F$24</f>
        <v>3101.8130308700001</v>
      </c>
      <c r="Y14" s="36">
        <f>SUMIFS(СВЦЭМ!$D$33:$D$776,СВЦЭМ!$A$33:$A$776,$A14,СВЦЭМ!$B$33:$B$776,Y$11)+'СЕТ СН'!$F$14+СВЦЭМ!$D$10+'СЕТ СН'!$F$5-'СЕТ СН'!$F$24</f>
        <v>3141.86208369</v>
      </c>
    </row>
    <row r="15" spans="1:27" ht="15.75" x14ac:dyDescent="0.2">
      <c r="A15" s="35">
        <f t="shared" si="0"/>
        <v>43650</v>
      </c>
      <c r="B15" s="36">
        <f>SUMIFS(СВЦЭМ!$D$33:$D$776,СВЦЭМ!$A$33:$A$776,$A15,СВЦЭМ!$B$33:$B$776,B$11)+'СЕТ СН'!$F$14+СВЦЭМ!$D$10+'СЕТ СН'!$F$5-'СЕТ СН'!$F$24</f>
        <v>3200.9382836700001</v>
      </c>
      <c r="C15" s="36">
        <f>SUMIFS(СВЦЭМ!$D$33:$D$776,СВЦЭМ!$A$33:$A$776,$A15,СВЦЭМ!$B$33:$B$776,C$11)+'СЕТ СН'!$F$14+СВЦЭМ!$D$10+'СЕТ СН'!$F$5-'СЕТ СН'!$F$24</f>
        <v>3317.2611593900001</v>
      </c>
      <c r="D15" s="36">
        <f>SUMIFS(СВЦЭМ!$D$33:$D$776,СВЦЭМ!$A$33:$A$776,$A15,СВЦЭМ!$B$33:$B$776,D$11)+'СЕТ СН'!$F$14+СВЦЭМ!$D$10+'СЕТ СН'!$F$5-'СЕТ СН'!$F$24</f>
        <v>3349.58411449</v>
      </c>
      <c r="E15" s="36">
        <f>SUMIFS(СВЦЭМ!$D$33:$D$776,СВЦЭМ!$A$33:$A$776,$A15,СВЦЭМ!$B$33:$B$776,E$11)+'СЕТ СН'!$F$14+СВЦЭМ!$D$10+'СЕТ СН'!$F$5-'СЕТ СН'!$F$24</f>
        <v>3410.4085465600001</v>
      </c>
      <c r="F15" s="36">
        <f>SUMIFS(СВЦЭМ!$D$33:$D$776,СВЦЭМ!$A$33:$A$776,$A15,СВЦЭМ!$B$33:$B$776,F$11)+'СЕТ СН'!$F$14+СВЦЭМ!$D$10+'СЕТ СН'!$F$5-'СЕТ СН'!$F$24</f>
        <v>3340.0034197200002</v>
      </c>
      <c r="G15" s="36">
        <f>SUMIFS(СВЦЭМ!$D$33:$D$776,СВЦЭМ!$A$33:$A$776,$A15,СВЦЭМ!$B$33:$B$776,G$11)+'СЕТ СН'!$F$14+СВЦЭМ!$D$10+'СЕТ СН'!$F$5-'СЕТ СН'!$F$24</f>
        <v>3312.43324562</v>
      </c>
      <c r="H15" s="36">
        <f>SUMIFS(СВЦЭМ!$D$33:$D$776,СВЦЭМ!$A$33:$A$776,$A15,СВЦЭМ!$B$33:$B$776,H$11)+'СЕТ СН'!$F$14+СВЦЭМ!$D$10+'СЕТ СН'!$F$5-'СЕТ СН'!$F$24</f>
        <v>3286.2912208900002</v>
      </c>
      <c r="I15" s="36">
        <f>SUMIFS(СВЦЭМ!$D$33:$D$776,СВЦЭМ!$A$33:$A$776,$A15,СВЦЭМ!$B$33:$B$776,I$11)+'СЕТ СН'!$F$14+СВЦЭМ!$D$10+'СЕТ СН'!$F$5-'СЕТ СН'!$F$24</f>
        <v>3218.5205644900002</v>
      </c>
      <c r="J15" s="36">
        <f>SUMIFS(СВЦЭМ!$D$33:$D$776,СВЦЭМ!$A$33:$A$776,$A15,СВЦЭМ!$B$33:$B$776,J$11)+'СЕТ СН'!$F$14+СВЦЭМ!$D$10+'СЕТ СН'!$F$5-'СЕТ СН'!$F$24</f>
        <v>3179.4381702000001</v>
      </c>
      <c r="K15" s="36">
        <f>SUMIFS(СВЦЭМ!$D$33:$D$776,СВЦЭМ!$A$33:$A$776,$A15,СВЦЭМ!$B$33:$B$776,K$11)+'СЕТ СН'!$F$14+СВЦЭМ!$D$10+'СЕТ СН'!$F$5-'СЕТ СН'!$F$24</f>
        <v>3159.8257466499999</v>
      </c>
      <c r="L15" s="36">
        <f>SUMIFS(СВЦЭМ!$D$33:$D$776,СВЦЭМ!$A$33:$A$776,$A15,СВЦЭМ!$B$33:$B$776,L$11)+'СЕТ СН'!$F$14+СВЦЭМ!$D$10+'СЕТ СН'!$F$5-'СЕТ СН'!$F$24</f>
        <v>3158.99626674</v>
      </c>
      <c r="M15" s="36">
        <f>SUMIFS(СВЦЭМ!$D$33:$D$776,СВЦЭМ!$A$33:$A$776,$A15,СВЦЭМ!$B$33:$B$776,M$11)+'СЕТ СН'!$F$14+СВЦЭМ!$D$10+'СЕТ СН'!$F$5-'СЕТ СН'!$F$24</f>
        <v>3160.0012094499998</v>
      </c>
      <c r="N15" s="36">
        <f>SUMIFS(СВЦЭМ!$D$33:$D$776,СВЦЭМ!$A$33:$A$776,$A15,СВЦЭМ!$B$33:$B$776,N$11)+'СЕТ СН'!$F$14+СВЦЭМ!$D$10+'СЕТ СН'!$F$5-'СЕТ СН'!$F$24</f>
        <v>3169.9129553399998</v>
      </c>
      <c r="O15" s="36">
        <f>SUMIFS(СВЦЭМ!$D$33:$D$776,СВЦЭМ!$A$33:$A$776,$A15,СВЦЭМ!$B$33:$B$776,O$11)+'СЕТ СН'!$F$14+СВЦЭМ!$D$10+'СЕТ СН'!$F$5-'СЕТ СН'!$F$24</f>
        <v>3172.0536063700001</v>
      </c>
      <c r="P15" s="36">
        <f>SUMIFS(СВЦЭМ!$D$33:$D$776,СВЦЭМ!$A$33:$A$776,$A15,СВЦЭМ!$B$33:$B$776,P$11)+'СЕТ СН'!$F$14+СВЦЭМ!$D$10+'СЕТ СН'!$F$5-'СЕТ СН'!$F$24</f>
        <v>3177.71205259</v>
      </c>
      <c r="Q15" s="36">
        <f>SUMIFS(СВЦЭМ!$D$33:$D$776,СВЦЭМ!$A$33:$A$776,$A15,СВЦЭМ!$B$33:$B$776,Q$11)+'СЕТ СН'!$F$14+СВЦЭМ!$D$10+'СЕТ СН'!$F$5-'СЕТ СН'!$F$24</f>
        <v>3168.58793857</v>
      </c>
      <c r="R15" s="36">
        <f>SUMIFS(СВЦЭМ!$D$33:$D$776,СВЦЭМ!$A$33:$A$776,$A15,СВЦЭМ!$B$33:$B$776,R$11)+'СЕТ СН'!$F$14+СВЦЭМ!$D$10+'СЕТ СН'!$F$5-'СЕТ СН'!$F$24</f>
        <v>3117.2609068500001</v>
      </c>
      <c r="S15" s="36">
        <f>SUMIFS(СВЦЭМ!$D$33:$D$776,СВЦЭМ!$A$33:$A$776,$A15,СВЦЭМ!$B$33:$B$776,S$11)+'СЕТ СН'!$F$14+СВЦЭМ!$D$10+'СЕТ СН'!$F$5-'СЕТ СН'!$F$24</f>
        <v>3115.75336354</v>
      </c>
      <c r="T15" s="36">
        <f>SUMIFS(СВЦЭМ!$D$33:$D$776,СВЦЭМ!$A$33:$A$776,$A15,СВЦЭМ!$B$33:$B$776,T$11)+'СЕТ СН'!$F$14+СВЦЭМ!$D$10+'СЕТ СН'!$F$5-'СЕТ СН'!$F$24</f>
        <v>3110.0197273799999</v>
      </c>
      <c r="U15" s="36">
        <f>SUMIFS(СВЦЭМ!$D$33:$D$776,СВЦЭМ!$A$33:$A$776,$A15,СВЦЭМ!$B$33:$B$776,U$11)+'СЕТ СН'!$F$14+СВЦЭМ!$D$10+'СЕТ СН'!$F$5-'СЕТ СН'!$F$24</f>
        <v>3088.9825465600002</v>
      </c>
      <c r="V15" s="36">
        <f>SUMIFS(СВЦЭМ!$D$33:$D$776,СВЦЭМ!$A$33:$A$776,$A15,СВЦЭМ!$B$33:$B$776,V$11)+'СЕТ СН'!$F$14+СВЦЭМ!$D$10+'СЕТ СН'!$F$5-'СЕТ СН'!$F$24</f>
        <v>3104.3710238399999</v>
      </c>
      <c r="W15" s="36">
        <f>SUMIFS(СВЦЭМ!$D$33:$D$776,СВЦЭМ!$A$33:$A$776,$A15,СВЦЭМ!$B$33:$B$776,W$11)+'СЕТ СН'!$F$14+СВЦЭМ!$D$10+'СЕТ СН'!$F$5-'СЕТ СН'!$F$24</f>
        <v>3142.6683716500002</v>
      </c>
      <c r="X15" s="36">
        <f>SUMIFS(СВЦЭМ!$D$33:$D$776,СВЦЭМ!$A$33:$A$776,$A15,СВЦЭМ!$B$33:$B$776,X$11)+'СЕТ СН'!$F$14+СВЦЭМ!$D$10+'СЕТ СН'!$F$5-'СЕТ СН'!$F$24</f>
        <v>3133.5589643399999</v>
      </c>
      <c r="Y15" s="36">
        <f>SUMIFS(СВЦЭМ!$D$33:$D$776,СВЦЭМ!$A$33:$A$776,$A15,СВЦЭМ!$B$33:$B$776,Y$11)+'СЕТ СН'!$F$14+СВЦЭМ!$D$10+'СЕТ СН'!$F$5-'СЕТ СН'!$F$24</f>
        <v>3130.3987815199998</v>
      </c>
    </row>
    <row r="16" spans="1:27" ht="15.75" x14ac:dyDescent="0.2">
      <c r="A16" s="35">
        <f t="shared" si="0"/>
        <v>43651</v>
      </c>
      <c r="B16" s="36">
        <f>SUMIFS(СВЦЭМ!$D$33:$D$776,СВЦЭМ!$A$33:$A$776,$A16,СВЦЭМ!$B$33:$B$776,B$11)+'СЕТ СН'!$F$14+СВЦЭМ!$D$10+'СЕТ СН'!$F$5-'СЕТ СН'!$F$24</f>
        <v>3123.7708812400001</v>
      </c>
      <c r="C16" s="36">
        <f>SUMIFS(СВЦЭМ!$D$33:$D$776,СВЦЭМ!$A$33:$A$776,$A16,СВЦЭМ!$B$33:$B$776,C$11)+'СЕТ СН'!$F$14+СВЦЭМ!$D$10+'СЕТ СН'!$F$5-'СЕТ СН'!$F$24</f>
        <v>3226.5911550300002</v>
      </c>
      <c r="D16" s="36">
        <f>SUMIFS(СВЦЭМ!$D$33:$D$776,СВЦЭМ!$A$33:$A$776,$A16,СВЦЭМ!$B$33:$B$776,D$11)+'СЕТ СН'!$F$14+СВЦЭМ!$D$10+'СЕТ СН'!$F$5-'СЕТ СН'!$F$24</f>
        <v>3260.6988529400001</v>
      </c>
      <c r="E16" s="36">
        <f>SUMIFS(СВЦЭМ!$D$33:$D$776,СВЦЭМ!$A$33:$A$776,$A16,СВЦЭМ!$B$33:$B$776,E$11)+'СЕТ СН'!$F$14+СВЦЭМ!$D$10+'СЕТ СН'!$F$5-'СЕТ СН'!$F$24</f>
        <v>3257.4405154699998</v>
      </c>
      <c r="F16" s="36">
        <f>SUMIFS(СВЦЭМ!$D$33:$D$776,СВЦЭМ!$A$33:$A$776,$A16,СВЦЭМ!$B$33:$B$776,F$11)+'СЕТ СН'!$F$14+СВЦЭМ!$D$10+'СЕТ СН'!$F$5-'СЕТ СН'!$F$24</f>
        <v>3254.5317098099999</v>
      </c>
      <c r="G16" s="36">
        <f>SUMIFS(СВЦЭМ!$D$33:$D$776,СВЦЭМ!$A$33:$A$776,$A16,СВЦЭМ!$B$33:$B$776,G$11)+'СЕТ СН'!$F$14+СВЦЭМ!$D$10+'СЕТ СН'!$F$5-'СЕТ СН'!$F$24</f>
        <v>3249.2298489</v>
      </c>
      <c r="H16" s="36">
        <f>SUMIFS(СВЦЭМ!$D$33:$D$776,СВЦЭМ!$A$33:$A$776,$A16,СВЦЭМ!$B$33:$B$776,H$11)+'СЕТ СН'!$F$14+СВЦЭМ!$D$10+'СЕТ СН'!$F$5-'СЕТ СН'!$F$24</f>
        <v>3214.5335378899999</v>
      </c>
      <c r="I16" s="36">
        <f>SUMIFS(СВЦЭМ!$D$33:$D$776,СВЦЭМ!$A$33:$A$776,$A16,СВЦЭМ!$B$33:$B$776,I$11)+'СЕТ СН'!$F$14+СВЦЭМ!$D$10+'СЕТ СН'!$F$5-'СЕТ СН'!$F$24</f>
        <v>3166.8252283900001</v>
      </c>
      <c r="J16" s="36">
        <f>SUMIFS(СВЦЭМ!$D$33:$D$776,СВЦЭМ!$A$33:$A$776,$A16,СВЦЭМ!$B$33:$B$776,J$11)+'СЕТ СН'!$F$14+СВЦЭМ!$D$10+'СЕТ СН'!$F$5-'СЕТ СН'!$F$24</f>
        <v>3147.1453313299999</v>
      </c>
      <c r="K16" s="36">
        <f>SUMIFS(СВЦЭМ!$D$33:$D$776,СВЦЭМ!$A$33:$A$776,$A16,СВЦЭМ!$B$33:$B$776,K$11)+'СЕТ СН'!$F$14+СВЦЭМ!$D$10+'СЕТ СН'!$F$5-'СЕТ СН'!$F$24</f>
        <v>3142.93105956</v>
      </c>
      <c r="L16" s="36">
        <f>SUMIFS(СВЦЭМ!$D$33:$D$776,СВЦЭМ!$A$33:$A$776,$A16,СВЦЭМ!$B$33:$B$776,L$11)+'СЕТ СН'!$F$14+СВЦЭМ!$D$10+'СЕТ СН'!$F$5-'СЕТ СН'!$F$24</f>
        <v>3155.7288801200002</v>
      </c>
      <c r="M16" s="36">
        <f>SUMIFS(СВЦЭМ!$D$33:$D$776,СВЦЭМ!$A$33:$A$776,$A16,СВЦЭМ!$B$33:$B$776,M$11)+'СЕТ СН'!$F$14+СВЦЭМ!$D$10+'СЕТ СН'!$F$5-'СЕТ СН'!$F$24</f>
        <v>3153.6217701</v>
      </c>
      <c r="N16" s="36">
        <f>SUMIFS(СВЦЭМ!$D$33:$D$776,СВЦЭМ!$A$33:$A$776,$A16,СВЦЭМ!$B$33:$B$776,N$11)+'СЕТ СН'!$F$14+СВЦЭМ!$D$10+'СЕТ СН'!$F$5-'СЕТ СН'!$F$24</f>
        <v>3147.7853211199999</v>
      </c>
      <c r="O16" s="36">
        <f>SUMIFS(СВЦЭМ!$D$33:$D$776,СВЦЭМ!$A$33:$A$776,$A16,СВЦЭМ!$B$33:$B$776,O$11)+'СЕТ СН'!$F$14+СВЦЭМ!$D$10+'СЕТ СН'!$F$5-'СЕТ СН'!$F$24</f>
        <v>3155.9331654600001</v>
      </c>
      <c r="P16" s="36">
        <f>SUMIFS(СВЦЭМ!$D$33:$D$776,СВЦЭМ!$A$33:$A$776,$A16,СВЦЭМ!$B$33:$B$776,P$11)+'СЕТ СН'!$F$14+СВЦЭМ!$D$10+'СЕТ СН'!$F$5-'СЕТ СН'!$F$24</f>
        <v>3151.82355035</v>
      </c>
      <c r="Q16" s="36">
        <f>SUMIFS(СВЦЭМ!$D$33:$D$776,СВЦЭМ!$A$33:$A$776,$A16,СВЦЭМ!$B$33:$B$776,Q$11)+'СЕТ СН'!$F$14+СВЦЭМ!$D$10+'СЕТ СН'!$F$5-'СЕТ СН'!$F$24</f>
        <v>3138.2603142500002</v>
      </c>
      <c r="R16" s="36">
        <f>SUMIFS(СВЦЭМ!$D$33:$D$776,СВЦЭМ!$A$33:$A$776,$A16,СВЦЭМ!$B$33:$B$776,R$11)+'СЕТ СН'!$F$14+СВЦЭМ!$D$10+'СЕТ СН'!$F$5-'СЕТ СН'!$F$24</f>
        <v>3042.3057863100003</v>
      </c>
      <c r="S16" s="36">
        <f>SUMIFS(СВЦЭМ!$D$33:$D$776,СВЦЭМ!$A$33:$A$776,$A16,СВЦЭМ!$B$33:$B$776,S$11)+'СЕТ СН'!$F$14+СВЦЭМ!$D$10+'СЕТ СН'!$F$5-'СЕТ СН'!$F$24</f>
        <v>3029.4225721000003</v>
      </c>
      <c r="T16" s="36">
        <f>SUMIFS(СВЦЭМ!$D$33:$D$776,СВЦЭМ!$A$33:$A$776,$A16,СВЦЭМ!$B$33:$B$776,T$11)+'СЕТ СН'!$F$14+СВЦЭМ!$D$10+'СЕТ СН'!$F$5-'СЕТ СН'!$F$24</f>
        <v>3031.29044286</v>
      </c>
      <c r="U16" s="36">
        <f>SUMIFS(СВЦЭМ!$D$33:$D$776,СВЦЭМ!$A$33:$A$776,$A16,СВЦЭМ!$B$33:$B$776,U$11)+'СЕТ СН'!$F$14+СВЦЭМ!$D$10+'СЕТ СН'!$F$5-'СЕТ СН'!$F$24</f>
        <v>3029.5767303100001</v>
      </c>
      <c r="V16" s="36">
        <f>SUMIFS(СВЦЭМ!$D$33:$D$776,СВЦЭМ!$A$33:$A$776,$A16,СВЦЭМ!$B$33:$B$776,V$11)+'СЕТ СН'!$F$14+СВЦЭМ!$D$10+'СЕТ СН'!$F$5-'СЕТ СН'!$F$24</f>
        <v>3028.4258714500002</v>
      </c>
      <c r="W16" s="36">
        <f>SUMIFS(СВЦЭМ!$D$33:$D$776,СВЦЭМ!$A$33:$A$776,$A16,СВЦЭМ!$B$33:$B$776,W$11)+'СЕТ СН'!$F$14+СВЦЭМ!$D$10+'СЕТ СН'!$F$5-'СЕТ СН'!$F$24</f>
        <v>3022.3350215</v>
      </c>
      <c r="X16" s="36">
        <f>SUMIFS(СВЦЭМ!$D$33:$D$776,СВЦЭМ!$A$33:$A$776,$A16,СВЦЭМ!$B$33:$B$776,X$11)+'СЕТ СН'!$F$14+СВЦЭМ!$D$10+'СЕТ СН'!$F$5-'СЕТ СН'!$F$24</f>
        <v>3014.4387159500002</v>
      </c>
      <c r="Y16" s="36">
        <f>SUMIFS(СВЦЭМ!$D$33:$D$776,СВЦЭМ!$A$33:$A$776,$A16,СВЦЭМ!$B$33:$B$776,Y$11)+'СЕТ СН'!$F$14+СВЦЭМ!$D$10+'СЕТ СН'!$F$5-'СЕТ СН'!$F$24</f>
        <v>3037.0132537500003</v>
      </c>
    </row>
    <row r="17" spans="1:25" ht="15.75" x14ac:dyDescent="0.2">
      <c r="A17" s="35">
        <f t="shared" si="0"/>
        <v>43652</v>
      </c>
      <c r="B17" s="36">
        <f>SUMIFS(СВЦЭМ!$D$33:$D$776,СВЦЭМ!$A$33:$A$776,$A17,СВЦЭМ!$B$33:$B$776,B$11)+'СЕТ СН'!$F$14+СВЦЭМ!$D$10+'СЕТ СН'!$F$5-'СЕТ СН'!$F$24</f>
        <v>3137.24252256</v>
      </c>
      <c r="C17" s="36">
        <f>SUMIFS(СВЦЭМ!$D$33:$D$776,СВЦЭМ!$A$33:$A$776,$A17,СВЦЭМ!$B$33:$B$776,C$11)+'СЕТ СН'!$F$14+СВЦЭМ!$D$10+'СЕТ СН'!$F$5-'СЕТ СН'!$F$24</f>
        <v>3240.7249269700001</v>
      </c>
      <c r="D17" s="36">
        <f>SUMIFS(СВЦЭМ!$D$33:$D$776,СВЦЭМ!$A$33:$A$776,$A17,СВЦЭМ!$B$33:$B$776,D$11)+'СЕТ СН'!$F$14+СВЦЭМ!$D$10+'СЕТ СН'!$F$5-'СЕТ СН'!$F$24</f>
        <v>3285.2832226300002</v>
      </c>
      <c r="E17" s="36">
        <f>SUMIFS(СВЦЭМ!$D$33:$D$776,СВЦЭМ!$A$33:$A$776,$A17,СВЦЭМ!$B$33:$B$776,E$11)+'СЕТ СН'!$F$14+СВЦЭМ!$D$10+'СЕТ СН'!$F$5-'СЕТ СН'!$F$24</f>
        <v>3300.54629699</v>
      </c>
      <c r="F17" s="36">
        <f>SUMIFS(СВЦЭМ!$D$33:$D$776,СВЦЭМ!$A$33:$A$776,$A17,СВЦЭМ!$B$33:$B$776,F$11)+'СЕТ СН'!$F$14+СВЦЭМ!$D$10+'СЕТ СН'!$F$5-'СЕТ СН'!$F$24</f>
        <v>3295.3038765700003</v>
      </c>
      <c r="G17" s="36">
        <f>SUMIFS(СВЦЭМ!$D$33:$D$776,СВЦЭМ!$A$33:$A$776,$A17,СВЦЭМ!$B$33:$B$776,G$11)+'СЕТ СН'!$F$14+СВЦЭМ!$D$10+'СЕТ СН'!$F$5-'СЕТ СН'!$F$24</f>
        <v>3278.9458158300004</v>
      </c>
      <c r="H17" s="36">
        <f>SUMIFS(СВЦЭМ!$D$33:$D$776,СВЦЭМ!$A$33:$A$776,$A17,СВЦЭМ!$B$33:$B$776,H$11)+'СЕТ СН'!$F$14+СВЦЭМ!$D$10+'СЕТ СН'!$F$5-'СЕТ СН'!$F$24</f>
        <v>3236.6778849699999</v>
      </c>
      <c r="I17" s="36">
        <f>SUMIFS(СВЦЭМ!$D$33:$D$776,СВЦЭМ!$A$33:$A$776,$A17,СВЦЭМ!$B$33:$B$776,I$11)+'СЕТ СН'!$F$14+СВЦЭМ!$D$10+'СЕТ СН'!$F$5-'СЕТ СН'!$F$24</f>
        <v>3184.6707396400002</v>
      </c>
      <c r="J17" s="36">
        <f>SUMIFS(СВЦЭМ!$D$33:$D$776,СВЦЭМ!$A$33:$A$776,$A17,СВЦЭМ!$B$33:$B$776,J$11)+'СЕТ СН'!$F$14+СВЦЭМ!$D$10+'СЕТ СН'!$F$5-'СЕТ СН'!$F$24</f>
        <v>3132.6463499900001</v>
      </c>
      <c r="K17" s="36">
        <f>SUMIFS(СВЦЭМ!$D$33:$D$776,СВЦЭМ!$A$33:$A$776,$A17,СВЦЭМ!$B$33:$B$776,K$11)+'СЕТ СН'!$F$14+СВЦЭМ!$D$10+'СЕТ СН'!$F$5-'СЕТ СН'!$F$24</f>
        <v>3114.2854991600002</v>
      </c>
      <c r="L17" s="36">
        <f>SUMIFS(СВЦЭМ!$D$33:$D$776,СВЦЭМ!$A$33:$A$776,$A17,СВЦЭМ!$B$33:$B$776,L$11)+'СЕТ СН'!$F$14+СВЦЭМ!$D$10+'СЕТ СН'!$F$5-'СЕТ СН'!$F$24</f>
        <v>3087.66316134</v>
      </c>
      <c r="M17" s="36">
        <f>SUMIFS(СВЦЭМ!$D$33:$D$776,СВЦЭМ!$A$33:$A$776,$A17,СВЦЭМ!$B$33:$B$776,M$11)+'СЕТ СН'!$F$14+СВЦЭМ!$D$10+'СЕТ СН'!$F$5-'СЕТ СН'!$F$24</f>
        <v>3077.8488434800001</v>
      </c>
      <c r="N17" s="36">
        <f>SUMIFS(СВЦЭМ!$D$33:$D$776,СВЦЭМ!$A$33:$A$776,$A17,СВЦЭМ!$B$33:$B$776,N$11)+'СЕТ СН'!$F$14+СВЦЭМ!$D$10+'СЕТ СН'!$F$5-'СЕТ СН'!$F$24</f>
        <v>3091.2931593399999</v>
      </c>
      <c r="O17" s="36">
        <f>SUMIFS(СВЦЭМ!$D$33:$D$776,СВЦЭМ!$A$33:$A$776,$A17,СВЦЭМ!$B$33:$B$776,O$11)+'СЕТ СН'!$F$14+СВЦЭМ!$D$10+'СЕТ СН'!$F$5-'СЕТ СН'!$F$24</f>
        <v>3102.0022672</v>
      </c>
      <c r="P17" s="36">
        <f>SUMIFS(СВЦЭМ!$D$33:$D$776,СВЦЭМ!$A$33:$A$776,$A17,СВЦЭМ!$B$33:$B$776,P$11)+'СЕТ СН'!$F$14+СВЦЭМ!$D$10+'СЕТ СН'!$F$5-'СЕТ СН'!$F$24</f>
        <v>3115.06399999</v>
      </c>
      <c r="Q17" s="36">
        <f>SUMIFS(СВЦЭМ!$D$33:$D$776,СВЦЭМ!$A$33:$A$776,$A17,СВЦЭМ!$B$33:$B$776,Q$11)+'СЕТ СН'!$F$14+СВЦЭМ!$D$10+'СЕТ СН'!$F$5-'СЕТ СН'!$F$24</f>
        <v>3102.9636148099999</v>
      </c>
      <c r="R17" s="36">
        <f>SUMIFS(СВЦЭМ!$D$33:$D$776,СВЦЭМ!$A$33:$A$776,$A17,СВЦЭМ!$B$33:$B$776,R$11)+'СЕТ СН'!$F$14+СВЦЭМ!$D$10+'СЕТ СН'!$F$5-'СЕТ СН'!$F$24</f>
        <v>3052.69605004</v>
      </c>
      <c r="S17" s="36">
        <f>SUMIFS(СВЦЭМ!$D$33:$D$776,СВЦЭМ!$A$33:$A$776,$A17,СВЦЭМ!$B$33:$B$776,S$11)+'СЕТ СН'!$F$14+СВЦЭМ!$D$10+'СЕТ СН'!$F$5-'СЕТ СН'!$F$24</f>
        <v>3059.0445857100003</v>
      </c>
      <c r="T17" s="36">
        <f>SUMIFS(СВЦЭМ!$D$33:$D$776,СВЦЭМ!$A$33:$A$776,$A17,СВЦЭМ!$B$33:$B$776,T$11)+'СЕТ СН'!$F$14+СВЦЭМ!$D$10+'СЕТ СН'!$F$5-'СЕТ СН'!$F$24</f>
        <v>3046.2420863000002</v>
      </c>
      <c r="U17" s="36">
        <f>SUMIFS(СВЦЭМ!$D$33:$D$776,СВЦЭМ!$A$33:$A$776,$A17,СВЦЭМ!$B$33:$B$776,U$11)+'СЕТ СН'!$F$14+СВЦЭМ!$D$10+'СЕТ СН'!$F$5-'СЕТ СН'!$F$24</f>
        <v>3035.5179533300002</v>
      </c>
      <c r="V17" s="36">
        <f>SUMIFS(СВЦЭМ!$D$33:$D$776,СВЦЭМ!$A$33:$A$776,$A17,СВЦЭМ!$B$33:$B$776,V$11)+'СЕТ СН'!$F$14+СВЦЭМ!$D$10+'СЕТ СН'!$F$5-'СЕТ СН'!$F$24</f>
        <v>3044.07853858</v>
      </c>
      <c r="W17" s="36">
        <f>SUMIFS(СВЦЭМ!$D$33:$D$776,СВЦЭМ!$A$33:$A$776,$A17,СВЦЭМ!$B$33:$B$776,W$11)+'СЕТ СН'!$F$14+СВЦЭМ!$D$10+'СЕТ СН'!$F$5-'СЕТ СН'!$F$24</f>
        <v>3052.3072893500002</v>
      </c>
      <c r="X17" s="36">
        <f>SUMIFS(СВЦЭМ!$D$33:$D$776,СВЦЭМ!$A$33:$A$776,$A17,СВЦЭМ!$B$33:$B$776,X$11)+'СЕТ СН'!$F$14+СВЦЭМ!$D$10+'СЕТ СН'!$F$5-'СЕТ СН'!$F$24</f>
        <v>3048.6293202800002</v>
      </c>
      <c r="Y17" s="36">
        <f>SUMIFS(СВЦЭМ!$D$33:$D$776,СВЦЭМ!$A$33:$A$776,$A17,СВЦЭМ!$B$33:$B$776,Y$11)+'СЕТ СН'!$F$14+СВЦЭМ!$D$10+'СЕТ СН'!$F$5-'СЕТ СН'!$F$24</f>
        <v>3081.4746911299999</v>
      </c>
    </row>
    <row r="18" spans="1:25" ht="15.75" x14ac:dyDescent="0.2">
      <c r="A18" s="35">
        <f t="shared" si="0"/>
        <v>43653</v>
      </c>
      <c r="B18" s="36">
        <f>SUMIFS(СВЦЭМ!$D$33:$D$776,СВЦЭМ!$A$33:$A$776,$A18,СВЦЭМ!$B$33:$B$776,B$11)+'СЕТ СН'!$F$14+СВЦЭМ!$D$10+'СЕТ СН'!$F$5-'СЕТ СН'!$F$24</f>
        <v>3162.14291065</v>
      </c>
      <c r="C18" s="36">
        <f>SUMIFS(СВЦЭМ!$D$33:$D$776,СВЦЭМ!$A$33:$A$776,$A18,СВЦЭМ!$B$33:$B$776,C$11)+'СЕТ СН'!$F$14+СВЦЭМ!$D$10+'СЕТ СН'!$F$5-'СЕТ СН'!$F$24</f>
        <v>3276.03645297</v>
      </c>
      <c r="D18" s="36">
        <f>SUMIFS(СВЦЭМ!$D$33:$D$776,СВЦЭМ!$A$33:$A$776,$A18,СВЦЭМ!$B$33:$B$776,D$11)+'СЕТ СН'!$F$14+СВЦЭМ!$D$10+'СЕТ СН'!$F$5-'СЕТ СН'!$F$24</f>
        <v>3303.0370180700002</v>
      </c>
      <c r="E18" s="36">
        <f>SUMIFS(СВЦЭМ!$D$33:$D$776,СВЦЭМ!$A$33:$A$776,$A18,СВЦЭМ!$B$33:$B$776,E$11)+'СЕТ СН'!$F$14+СВЦЭМ!$D$10+'СЕТ СН'!$F$5-'СЕТ СН'!$F$24</f>
        <v>3320.4948309800002</v>
      </c>
      <c r="F18" s="36">
        <f>SUMIFS(СВЦЭМ!$D$33:$D$776,СВЦЭМ!$A$33:$A$776,$A18,СВЦЭМ!$B$33:$B$776,F$11)+'СЕТ СН'!$F$14+СВЦЭМ!$D$10+'СЕТ СН'!$F$5-'СЕТ СН'!$F$24</f>
        <v>3331.0114936999998</v>
      </c>
      <c r="G18" s="36">
        <f>SUMIFS(СВЦЭМ!$D$33:$D$776,СВЦЭМ!$A$33:$A$776,$A18,СВЦЭМ!$B$33:$B$776,G$11)+'СЕТ СН'!$F$14+СВЦЭМ!$D$10+'СЕТ СН'!$F$5-'СЕТ СН'!$F$24</f>
        <v>3330.0565580800003</v>
      </c>
      <c r="H18" s="36">
        <f>SUMIFS(СВЦЭМ!$D$33:$D$776,СВЦЭМ!$A$33:$A$776,$A18,СВЦЭМ!$B$33:$B$776,H$11)+'СЕТ СН'!$F$14+СВЦЭМ!$D$10+'СЕТ СН'!$F$5-'СЕТ СН'!$F$24</f>
        <v>3297.9271056600001</v>
      </c>
      <c r="I18" s="36">
        <f>SUMIFS(СВЦЭМ!$D$33:$D$776,СВЦЭМ!$A$33:$A$776,$A18,СВЦЭМ!$B$33:$B$776,I$11)+'СЕТ СН'!$F$14+СВЦЭМ!$D$10+'СЕТ СН'!$F$5-'СЕТ СН'!$F$24</f>
        <v>3244.2041521000001</v>
      </c>
      <c r="J18" s="36">
        <f>SUMIFS(СВЦЭМ!$D$33:$D$776,СВЦЭМ!$A$33:$A$776,$A18,СВЦЭМ!$B$33:$B$776,J$11)+'СЕТ СН'!$F$14+СВЦЭМ!$D$10+'СЕТ СН'!$F$5-'СЕТ СН'!$F$24</f>
        <v>3177.2828380999999</v>
      </c>
      <c r="K18" s="36">
        <f>SUMIFS(СВЦЭМ!$D$33:$D$776,СВЦЭМ!$A$33:$A$776,$A18,СВЦЭМ!$B$33:$B$776,K$11)+'СЕТ СН'!$F$14+СВЦЭМ!$D$10+'СЕТ СН'!$F$5-'СЕТ СН'!$F$24</f>
        <v>3120.8936312800001</v>
      </c>
      <c r="L18" s="36">
        <f>SUMIFS(СВЦЭМ!$D$33:$D$776,СВЦЭМ!$A$33:$A$776,$A18,СВЦЭМ!$B$33:$B$776,L$11)+'СЕТ СН'!$F$14+СВЦЭМ!$D$10+'СЕТ СН'!$F$5-'СЕТ СН'!$F$24</f>
        <v>3085.7657475599999</v>
      </c>
      <c r="M18" s="36">
        <f>SUMIFS(СВЦЭМ!$D$33:$D$776,СВЦЭМ!$A$33:$A$776,$A18,СВЦЭМ!$B$33:$B$776,M$11)+'СЕТ СН'!$F$14+СВЦЭМ!$D$10+'СЕТ СН'!$F$5-'СЕТ СН'!$F$24</f>
        <v>3087.3521560899999</v>
      </c>
      <c r="N18" s="36">
        <f>SUMIFS(СВЦЭМ!$D$33:$D$776,СВЦЭМ!$A$33:$A$776,$A18,СВЦЭМ!$B$33:$B$776,N$11)+'СЕТ СН'!$F$14+СВЦЭМ!$D$10+'СЕТ СН'!$F$5-'СЕТ СН'!$F$24</f>
        <v>3091.7639805100002</v>
      </c>
      <c r="O18" s="36">
        <f>SUMIFS(СВЦЭМ!$D$33:$D$776,СВЦЭМ!$A$33:$A$776,$A18,СВЦЭМ!$B$33:$B$776,O$11)+'СЕТ СН'!$F$14+СВЦЭМ!$D$10+'СЕТ СН'!$F$5-'СЕТ СН'!$F$24</f>
        <v>3094.79738838</v>
      </c>
      <c r="P18" s="36">
        <f>SUMIFS(СВЦЭМ!$D$33:$D$776,СВЦЭМ!$A$33:$A$776,$A18,СВЦЭМ!$B$33:$B$776,P$11)+'СЕТ СН'!$F$14+СВЦЭМ!$D$10+'СЕТ СН'!$F$5-'СЕТ СН'!$F$24</f>
        <v>3097.08374774</v>
      </c>
      <c r="Q18" s="36">
        <f>SUMIFS(СВЦЭМ!$D$33:$D$776,СВЦЭМ!$A$33:$A$776,$A18,СВЦЭМ!$B$33:$B$776,Q$11)+'СЕТ СН'!$F$14+СВЦЭМ!$D$10+'СЕТ СН'!$F$5-'СЕТ СН'!$F$24</f>
        <v>3086.4071827600001</v>
      </c>
      <c r="R18" s="36">
        <f>SUMIFS(СВЦЭМ!$D$33:$D$776,СВЦЭМ!$A$33:$A$776,$A18,СВЦЭМ!$B$33:$B$776,R$11)+'СЕТ СН'!$F$14+СВЦЭМ!$D$10+'СЕТ СН'!$F$5-'СЕТ СН'!$F$24</f>
        <v>3038.15317516</v>
      </c>
      <c r="S18" s="36">
        <f>SUMIFS(СВЦЭМ!$D$33:$D$776,СВЦЭМ!$A$33:$A$776,$A18,СВЦЭМ!$B$33:$B$776,S$11)+'СЕТ СН'!$F$14+СВЦЭМ!$D$10+'СЕТ СН'!$F$5-'СЕТ СН'!$F$24</f>
        <v>3031.3747421600001</v>
      </c>
      <c r="T18" s="36">
        <f>SUMIFS(СВЦЭМ!$D$33:$D$776,СВЦЭМ!$A$33:$A$776,$A18,СВЦЭМ!$B$33:$B$776,T$11)+'СЕТ СН'!$F$14+СВЦЭМ!$D$10+'СЕТ СН'!$F$5-'СЕТ СН'!$F$24</f>
        <v>3027.8316235399998</v>
      </c>
      <c r="U18" s="36">
        <f>SUMIFS(СВЦЭМ!$D$33:$D$776,СВЦЭМ!$A$33:$A$776,$A18,СВЦЭМ!$B$33:$B$776,U$11)+'СЕТ СН'!$F$14+СВЦЭМ!$D$10+'СЕТ СН'!$F$5-'СЕТ СН'!$F$24</f>
        <v>3025.0688081200001</v>
      </c>
      <c r="V18" s="36">
        <f>SUMIFS(СВЦЭМ!$D$33:$D$776,СВЦЭМ!$A$33:$A$776,$A18,СВЦЭМ!$B$33:$B$776,V$11)+'СЕТ СН'!$F$14+СВЦЭМ!$D$10+'СЕТ СН'!$F$5-'СЕТ СН'!$F$24</f>
        <v>3024.5585041200002</v>
      </c>
      <c r="W18" s="36">
        <f>SUMIFS(СВЦЭМ!$D$33:$D$776,СВЦЭМ!$A$33:$A$776,$A18,СВЦЭМ!$B$33:$B$776,W$11)+'СЕТ СН'!$F$14+СВЦЭМ!$D$10+'СЕТ СН'!$F$5-'СЕТ СН'!$F$24</f>
        <v>3013.9723891200001</v>
      </c>
      <c r="X18" s="36">
        <f>SUMIFS(СВЦЭМ!$D$33:$D$776,СВЦЭМ!$A$33:$A$776,$A18,СВЦЭМ!$B$33:$B$776,X$11)+'СЕТ СН'!$F$14+СВЦЭМ!$D$10+'СЕТ СН'!$F$5-'СЕТ СН'!$F$24</f>
        <v>3026.47685692</v>
      </c>
      <c r="Y18" s="36">
        <f>SUMIFS(СВЦЭМ!$D$33:$D$776,СВЦЭМ!$A$33:$A$776,$A18,СВЦЭМ!$B$33:$B$776,Y$11)+'СЕТ СН'!$F$14+СВЦЭМ!$D$10+'СЕТ СН'!$F$5-'СЕТ СН'!$F$24</f>
        <v>3060.8392961200002</v>
      </c>
    </row>
    <row r="19" spans="1:25" ht="15.75" x14ac:dyDescent="0.2">
      <c r="A19" s="35">
        <f t="shared" si="0"/>
        <v>43654</v>
      </c>
      <c r="B19" s="36">
        <f>SUMIFS(СВЦЭМ!$D$33:$D$776,СВЦЭМ!$A$33:$A$776,$A19,СВЦЭМ!$B$33:$B$776,B$11)+'СЕТ СН'!$F$14+СВЦЭМ!$D$10+'СЕТ СН'!$F$5-'СЕТ СН'!$F$24</f>
        <v>3161.1025368700002</v>
      </c>
      <c r="C19" s="36">
        <f>SUMIFS(СВЦЭМ!$D$33:$D$776,СВЦЭМ!$A$33:$A$776,$A19,СВЦЭМ!$B$33:$B$776,C$11)+'СЕТ СН'!$F$14+СВЦЭМ!$D$10+'СЕТ СН'!$F$5-'СЕТ СН'!$F$24</f>
        <v>3256.5764565500003</v>
      </c>
      <c r="D19" s="36">
        <f>SUMIFS(СВЦЭМ!$D$33:$D$776,СВЦЭМ!$A$33:$A$776,$A19,СВЦЭМ!$B$33:$B$776,D$11)+'СЕТ СН'!$F$14+СВЦЭМ!$D$10+'СЕТ СН'!$F$5-'СЕТ СН'!$F$24</f>
        <v>3285.3214436100002</v>
      </c>
      <c r="E19" s="36">
        <f>SUMIFS(СВЦЭМ!$D$33:$D$776,СВЦЭМ!$A$33:$A$776,$A19,СВЦЭМ!$B$33:$B$776,E$11)+'СЕТ СН'!$F$14+СВЦЭМ!$D$10+'СЕТ СН'!$F$5-'СЕТ СН'!$F$24</f>
        <v>3306.3716218500003</v>
      </c>
      <c r="F19" s="36">
        <f>SUMIFS(СВЦЭМ!$D$33:$D$776,СВЦЭМ!$A$33:$A$776,$A19,СВЦЭМ!$B$33:$B$776,F$11)+'СЕТ СН'!$F$14+СВЦЭМ!$D$10+'СЕТ СН'!$F$5-'СЕТ СН'!$F$24</f>
        <v>3309.4689556399999</v>
      </c>
      <c r="G19" s="36">
        <f>SUMIFS(СВЦЭМ!$D$33:$D$776,СВЦЭМ!$A$33:$A$776,$A19,СВЦЭМ!$B$33:$B$776,G$11)+'СЕТ СН'!$F$14+СВЦЭМ!$D$10+'СЕТ СН'!$F$5-'СЕТ СН'!$F$24</f>
        <v>3292.88964076</v>
      </c>
      <c r="H19" s="36">
        <f>SUMIFS(СВЦЭМ!$D$33:$D$776,СВЦЭМ!$A$33:$A$776,$A19,СВЦЭМ!$B$33:$B$776,H$11)+'СЕТ СН'!$F$14+СВЦЭМ!$D$10+'СЕТ СН'!$F$5-'СЕТ СН'!$F$24</f>
        <v>3242.71277835</v>
      </c>
      <c r="I19" s="36">
        <f>SUMIFS(СВЦЭМ!$D$33:$D$776,СВЦЭМ!$A$33:$A$776,$A19,СВЦЭМ!$B$33:$B$776,I$11)+'СЕТ СН'!$F$14+СВЦЭМ!$D$10+'СЕТ СН'!$F$5-'СЕТ СН'!$F$24</f>
        <v>3205.8301695099999</v>
      </c>
      <c r="J19" s="36">
        <f>SUMIFS(СВЦЭМ!$D$33:$D$776,СВЦЭМ!$A$33:$A$776,$A19,СВЦЭМ!$B$33:$B$776,J$11)+'СЕТ СН'!$F$14+СВЦЭМ!$D$10+'СЕТ СН'!$F$5-'СЕТ СН'!$F$24</f>
        <v>3188.7531100200003</v>
      </c>
      <c r="K19" s="36">
        <f>SUMIFS(СВЦЭМ!$D$33:$D$776,СВЦЭМ!$A$33:$A$776,$A19,СВЦЭМ!$B$33:$B$776,K$11)+'СЕТ СН'!$F$14+СВЦЭМ!$D$10+'СЕТ СН'!$F$5-'СЕТ СН'!$F$24</f>
        <v>3187.8599978400002</v>
      </c>
      <c r="L19" s="36">
        <f>SUMIFS(СВЦЭМ!$D$33:$D$776,СВЦЭМ!$A$33:$A$776,$A19,СВЦЭМ!$B$33:$B$776,L$11)+'СЕТ СН'!$F$14+СВЦЭМ!$D$10+'СЕТ СН'!$F$5-'СЕТ СН'!$F$24</f>
        <v>3187.18288996</v>
      </c>
      <c r="M19" s="36">
        <f>SUMIFS(СВЦЭМ!$D$33:$D$776,СВЦЭМ!$A$33:$A$776,$A19,СВЦЭМ!$B$33:$B$776,M$11)+'СЕТ СН'!$F$14+СВЦЭМ!$D$10+'СЕТ СН'!$F$5-'СЕТ СН'!$F$24</f>
        <v>3152.1046320800001</v>
      </c>
      <c r="N19" s="36">
        <f>SUMIFS(СВЦЭМ!$D$33:$D$776,СВЦЭМ!$A$33:$A$776,$A19,СВЦЭМ!$B$33:$B$776,N$11)+'СЕТ СН'!$F$14+СВЦЭМ!$D$10+'СЕТ СН'!$F$5-'СЕТ СН'!$F$24</f>
        <v>3150.6456557800002</v>
      </c>
      <c r="O19" s="36">
        <f>SUMIFS(СВЦЭМ!$D$33:$D$776,СВЦЭМ!$A$33:$A$776,$A19,СВЦЭМ!$B$33:$B$776,O$11)+'СЕТ СН'!$F$14+СВЦЭМ!$D$10+'СЕТ СН'!$F$5-'СЕТ СН'!$F$24</f>
        <v>3139.75140091</v>
      </c>
      <c r="P19" s="36">
        <f>SUMIFS(СВЦЭМ!$D$33:$D$776,СВЦЭМ!$A$33:$A$776,$A19,СВЦЭМ!$B$33:$B$776,P$11)+'СЕТ СН'!$F$14+СВЦЭМ!$D$10+'СЕТ СН'!$F$5-'СЕТ СН'!$F$24</f>
        <v>3106.9050455199999</v>
      </c>
      <c r="Q19" s="36">
        <f>SUMIFS(СВЦЭМ!$D$33:$D$776,СВЦЭМ!$A$33:$A$776,$A19,СВЦЭМ!$B$33:$B$776,Q$11)+'СЕТ СН'!$F$14+СВЦЭМ!$D$10+'СЕТ СН'!$F$5-'СЕТ СН'!$F$24</f>
        <v>3083.07589276</v>
      </c>
      <c r="R19" s="36">
        <f>SUMIFS(СВЦЭМ!$D$33:$D$776,СВЦЭМ!$A$33:$A$776,$A19,СВЦЭМ!$B$33:$B$776,R$11)+'СЕТ СН'!$F$14+СВЦЭМ!$D$10+'СЕТ СН'!$F$5-'СЕТ СН'!$F$24</f>
        <v>3042.6217087200002</v>
      </c>
      <c r="S19" s="36">
        <f>SUMIFS(СВЦЭМ!$D$33:$D$776,СВЦЭМ!$A$33:$A$776,$A19,СВЦЭМ!$B$33:$B$776,S$11)+'СЕТ СН'!$F$14+СВЦЭМ!$D$10+'СЕТ СН'!$F$5-'СЕТ СН'!$F$24</f>
        <v>3050.8967680999999</v>
      </c>
      <c r="T19" s="36">
        <f>SUMIFS(СВЦЭМ!$D$33:$D$776,СВЦЭМ!$A$33:$A$776,$A19,СВЦЭМ!$B$33:$B$776,T$11)+'СЕТ СН'!$F$14+СВЦЭМ!$D$10+'СЕТ СН'!$F$5-'СЕТ СН'!$F$24</f>
        <v>3051.88318617</v>
      </c>
      <c r="U19" s="36">
        <f>SUMIFS(СВЦЭМ!$D$33:$D$776,СВЦЭМ!$A$33:$A$776,$A19,СВЦЭМ!$B$33:$B$776,U$11)+'СЕТ СН'!$F$14+СВЦЭМ!$D$10+'СЕТ СН'!$F$5-'СЕТ СН'!$F$24</f>
        <v>3045.03325335</v>
      </c>
      <c r="V19" s="36">
        <f>SUMIFS(СВЦЭМ!$D$33:$D$776,СВЦЭМ!$A$33:$A$776,$A19,СВЦЭМ!$B$33:$B$776,V$11)+'СЕТ СН'!$F$14+СВЦЭМ!$D$10+'СЕТ СН'!$F$5-'СЕТ СН'!$F$24</f>
        <v>3067.3953180200001</v>
      </c>
      <c r="W19" s="36">
        <f>SUMIFS(СВЦЭМ!$D$33:$D$776,СВЦЭМ!$A$33:$A$776,$A19,СВЦЭМ!$B$33:$B$776,W$11)+'СЕТ СН'!$F$14+СВЦЭМ!$D$10+'СЕТ СН'!$F$5-'СЕТ СН'!$F$24</f>
        <v>3092.5270668900002</v>
      </c>
      <c r="X19" s="36">
        <f>SUMIFS(СВЦЭМ!$D$33:$D$776,СВЦЭМ!$A$33:$A$776,$A19,СВЦЭМ!$B$33:$B$776,X$11)+'СЕТ СН'!$F$14+СВЦЭМ!$D$10+'СЕТ СН'!$F$5-'СЕТ СН'!$F$24</f>
        <v>3106.6139689700003</v>
      </c>
      <c r="Y19" s="36">
        <f>SUMIFS(СВЦЭМ!$D$33:$D$776,СВЦЭМ!$A$33:$A$776,$A19,СВЦЭМ!$B$33:$B$776,Y$11)+'СЕТ СН'!$F$14+СВЦЭМ!$D$10+'СЕТ СН'!$F$5-'СЕТ СН'!$F$24</f>
        <v>3127.7851265099998</v>
      </c>
    </row>
    <row r="20" spans="1:25" ht="15.75" x14ac:dyDescent="0.2">
      <c r="A20" s="35">
        <f t="shared" si="0"/>
        <v>43655</v>
      </c>
      <c r="B20" s="36">
        <f>SUMIFS(СВЦЭМ!$D$33:$D$776,СВЦЭМ!$A$33:$A$776,$A20,СВЦЭМ!$B$33:$B$776,B$11)+'СЕТ СН'!$F$14+СВЦЭМ!$D$10+'СЕТ СН'!$F$5-'СЕТ СН'!$F$24</f>
        <v>3204.1745277600003</v>
      </c>
      <c r="C20" s="36">
        <f>SUMIFS(СВЦЭМ!$D$33:$D$776,СВЦЭМ!$A$33:$A$776,$A20,СВЦЭМ!$B$33:$B$776,C$11)+'СЕТ СН'!$F$14+СВЦЭМ!$D$10+'СЕТ СН'!$F$5-'СЕТ СН'!$F$24</f>
        <v>3237.1411876100001</v>
      </c>
      <c r="D20" s="36">
        <f>SUMIFS(СВЦЭМ!$D$33:$D$776,СВЦЭМ!$A$33:$A$776,$A20,СВЦЭМ!$B$33:$B$776,D$11)+'СЕТ СН'!$F$14+СВЦЭМ!$D$10+'СЕТ СН'!$F$5-'СЕТ СН'!$F$24</f>
        <v>3256.5770940000002</v>
      </c>
      <c r="E20" s="36">
        <f>SUMIFS(СВЦЭМ!$D$33:$D$776,СВЦЭМ!$A$33:$A$776,$A20,СВЦЭМ!$B$33:$B$776,E$11)+'СЕТ СН'!$F$14+СВЦЭМ!$D$10+'СЕТ СН'!$F$5-'СЕТ СН'!$F$24</f>
        <v>3273.4791791799998</v>
      </c>
      <c r="F20" s="36">
        <f>SUMIFS(СВЦЭМ!$D$33:$D$776,СВЦЭМ!$A$33:$A$776,$A20,СВЦЭМ!$B$33:$B$776,F$11)+'СЕТ СН'!$F$14+СВЦЭМ!$D$10+'СЕТ СН'!$F$5-'СЕТ СН'!$F$24</f>
        <v>3271.0396620700003</v>
      </c>
      <c r="G20" s="36">
        <f>SUMIFS(СВЦЭМ!$D$33:$D$776,СВЦЭМ!$A$33:$A$776,$A20,СВЦЭМ!$B$33:$B$776,G$11)+'СЕТ СН'!$F$14+СВЦЭМ!$D$10+'СЕТ СН'!$F$5-'СЕТ СН'!$F$24</f>
        <v>3266.97665203</v>
      </c>
      <c r="H20" s="36">
        <f>SUMIFS(СВЦЭМ!$D$33:$D$776,СВЦЭМ!$A$33:$A$776,$A20,СВЦЭМ!$B$33:$B$776,H$11)+'СЕТ СН'!$F$14+СВЦЭМ!$D$10+'СЕТ СН'!$F$5-'СЕТ СН'!$F$24</f>
        <v>3218.1084255700002</v>
      </c>
      <c r="I20" s="36">
        <f>SUMIFS(СВЦЭМ!$D$33:$D$776,СВЦЭМ!$A$33:$A$776,$A20,СВЦЭМ!$B$33:$B$776,I$11)+'СЕТ СН'!$F$14+СВЦЭМ!$D$10+'СЕТ СН'!$F$5-'СЕТ СН'!$F$24</f>
        <v>3194.8419525700001</v>
      </c>
      <c r="J20" s="36">
        <f>SUMIFS(СВЦЭМ!$D$33:$D$776,СВЦЭМ!$A$33:$A$776,$A20,СВЦЭМ!$B$33:$B$776,J$11)+'СЕТ СН'!$F$14+СВЦЭМ!$D$10+'СЕТ СН'!$F$5-'СЕТ СН'!$F$24</f>
        <v>3164.0888217800002</v>
      </c>
      <c r="K20" s="36">
        <f>SUMIFS(СВЦЭМ!$D$33:$D$776,СВЦЭМ!$A$33:$A$776,$A20,СВЦЭМ!$B$33:$B$776,K$11)+'СЕТ СН'!$F$14+СВЦЭМ!$D$10+'СЕТ СН'!$F$5-'СЕТ СН'!$F$24</f>
        <v>3145.9706816299999</v>
      </c>
      <c r="L20" s="36">
        <f>SUMIFS(СВЦЭМ!$D$33:$D$776,СВЦЭМ!$A$33:$A$776,$A20,СВЦЭМ!$B$33:$B$776,L$11)+'СЕТ СН'!$F$14+СВЦЭМ!$D$10+'СЕТ СН'!$F$5-'СЕТ СН'!$F$24</f>
        <v>3146.5506654000001</v>
      </c>
      <c r="M20" s="36">
        <f>SUMIFS(СВЦЭМ!$D$33:$D$776,СВЦЭМ!$A$33:$A$776,$A20,СВЦЭМ!$B$33:$B$776,M$11)+'СЕТ СН'!$F$14+СВЦЭМ!$D$10+'СЕТ СН'!$F$5-'СЕТ СН'!$F$24</f>
        <v>3140.34897955</v>
      </c>
      <c r="N20" s="36">
        <f>SUMIFS(СВЦЭМ!$D$33:$D$776,СВЦЭМ!$A$33:$A$776,$A20,СВЦЭМ!$B$33:$B$776,N$11)+'СЕТ СН'!$F$14+СВЦЭМ!$D$10+'СЕТ СН'!$F$5-'СЕТ СН'!$F$24</f>
        <v>3141.9991782400002</v>
      </c>
      <c r="O20" s="36">
        <f>SUMIFS(СВЦЭМ!$D$33:$D$776,СВЦЭМ!$A$33:$A$776,$A20,СВЦЭМ!$B$33:$B$776,O$11)+'СЕТ СН'!$F$14+СВЦЭМ!$D$10+'СЕТ СН'!$F$5-'СЕТ СН'!$F$24</f>
        <v>3137.6774395699999</v>
      </c>
      <c r="P20" s="36">
        <f>SUMIFS(СВЦЭМ!$D$33:$D$776,СВЦЭМ!$A$33:$A$776,$A20,СВЦЭМ!$B$33:$B$776,P$11)+'СЕТ СН'!$F$14+СВЦЭМ!$D$10+'СЕТ СН'!$F$5-'СЕТ СН'!$F$24</f>
        <v>3145.03839191</v>
      </c>
      <c r="Q20" s="36">
        <f>SUMIFS(СВЦЭМ!$D$33:$D$776,СВЦЭМ!$A$33:$A$776,$A20,СВЦЭМ!$B$33:$B$776,Q$11)+'СЕТ СН'!$F$14+СВЦЭМ!$D$10+'СЕТ СН'!$F$5-'СЕТ СН'!$F$24</f>
        <v>3163.6295488700002</v>
      </c>
      <c r="R20" s="36">
        <f>SUMIFS(СВЦЭМ!$D$33:$D$776,СВЦЭМ!$A$33:$A$776,$A20,СВЦЭМ!$B$33:$B$776,R$11)+'СЕТ СН'!$F$14+СВЦЭМ!$D$10+'СЕТ СН'!$F$5-'СЕТ СН'!$F$24</f>
        <v>3126.8268236700001</v>
      </c>
      <c r="S20" s="36">
        <f>SUMIFS(СВЦЭМ!$D$33:$D$776,СВЦЭМ!$A$33:$A$776,$A20,СВЦЭМ!$B$33:$B$776,S$11)+'СЕТ СН'!$F$14+СВЦЭМ!$D$10+'СЕТ СН'!$F$5-'СЕТ СН'!$F$24</f>
        <v>3097.2168914100002</v>
      </c>
      <c r="T20" s="36">
        <f>SUMIFS(СВЦЭМ!$D$33:$D$776,СВЦЭМ!$A$33:$A$776,$A20,СВЦЭМ!$B$33:$B$776,T$11)+'СЕТ СН'!$F$14+СВЦЭМ!$D$10+'СЕТ СН'!$F$5-'СЕТ СН'!$F$24</f>
        <v>3095.0124657300003</v>
      </c>
      <c r="U20" s="36">
        <f>SUMIFS(СВЦЭМ!$D$33:$D$776,СВЦЭМ!$A$33:$A$776,$A20,СВЦЭМ!$B$33:$B$776,U$11)+'СЕТ СН'!$F$14+СВЦЭМ!$D$10+'СЕТ СН'!$F$5-'СЕТ СН'!$F$24</f>
        <v>3087.05262941</v>
      </c>
      <c r="V20" s="36">
        <f>SUMIFS(СВЦЭМ!$D$33:$D$776,СВЦЭМ!$A$33:$A$776,$A20,СВЦЭМ!$B$33:$B$776,V$11)+'СЕТ СН'!$F$14+СВЦЭМ!$D$10+'СЕТ СН'!$F$5-'СЕТ СН'!$F$24</f>
        <v>3086.7333062000002</v>
      </c>
      <c r="W20" s="36">
        <f>SUMIFS(СВЦЭМ!$D$33:$D$776,СВЦЭМ!$A$33:$A$776,$A20,СВЦЭМ!$B$33:$B$776,W$11)+'СЕТ СН'!$F$14+СВЦЭМ!$D$10+'СЕТ СН'!$F$5-'СЕТ СН'!$F$24</f>
        <v>3063.10667943</v>
      </c>
      <c r="X20" s="36">
        <f>SUMIFS(СВЦЭМ!$D$33:$D$776,СВЦЭМ!$A$33:$A$776,$A20,СВЦЭМ!$B$33:$B$776,X$11)+'СЕТ СН'!$F$14+СВЦЭМ!$D$10+'СЕТ СН'!$F$5-'СЕТ СН'!$F$24</f>
        <v>3081.21682556</v>
      </c>
      <c r="Y20" s="36">
        <f>SUMIFS(СВЦЭМ!$D$33:$D$776,СВЦЭМ!$A$33:$A$776,$A20,СВЦЭМ!$B$33:$B$776,Y$11)+'СЕТ СН'!$F$14+СВЦЭМ!$D$10+'СЕТ СН'!$F$5-'СЕТ СН'!$F$24</f>
        <v>3148.3144840200002</v>
      </c>
    </row>
    <row r="21" spans="1:25" ht="15.75" x14ac:dyDescent="0.2">
      <c r="A21" s="35">
        <f t="shared" si="0"/>
        <v>43656</v>
      </c>
      <c r="B21" s="36">
        <f>SUMIFS(СВЦЭМ!$D$33:$D$776,СВЦЭМ!$A$33:$A$776,$A21,СВЦЭМ!$B$33:$B$776,B$11)+'СЕТ СН'!$F$14+СВЦЭМ!$D$10+'СЕТ СН'!$F$5-'СЕТ СН'!$F$24</f>
        <v>3217.7999009599998</v>
      </c>
      <c r="C21" s="36">
        <f>SUMIFS(СВЦЭМ!$D$33:$D$776,СВЦЭМ!$A$33:$A$776,$A21,СВЦЭМ!$B$33:$B$776,C$11)+'СЕТ СН'!$F$14+СВЦЭМ!$D$10+'СЕТ СН'!$F$5-'СЕТ СН'!$F$24</f>
        <v>3247.6225095899999</v>
      </c>
      <c r="D21" s="36">
        <f>SUMIFS(СВЦЭМ!$D$33:$D$776,СВЦЭМ!$A$33:$A$776,$A21,СВЦЭМ!$B$33:$B$776,D$11)+'СЕТ СН'!$F$14+СВЦЭМ!$D$10+'СЕТ СН'!$F$5-'СЕТ СН'!$F$24</f>
        <v>3259.4954332400002</v>
      </c>
      <c r="E21" s="36">
        <f>SUMIFS(СВЦЭМ!$D$33:$D$776,СВЦЭМ!$A$33:$A$776,$A21,СВЦЭМ!$B$33:$B$776,E$11)+'СЕТ СН'!$F$14+СВЦЭМ!$D$10+'СЕТ СН'!$F$5-'СЕТ СН'!$F$24</f>
        <v>3277.4096947600001</v>
      </c>
      <c r="F21" s="36">
        <f>SUMIFS(СВЦЭМ!$D$33:$D$776,СВЦЭМ!$A$33:$A$776,$A21,СВЦЭМ!$B$33:$B$776,F$11)+'СЕТ СН'!$F$14+СВЦЭМ!$D$10+'СЕТ СН'!$F$5-'СЕТ СН'!$F$24</f>
        <v>3266.6635667300002</v>
      </c>
      <c r="G21" s="36">
        <f>SUMIFS(СВЦЭМ!$D$33:$D$776,СВЦЭМ!$A$33:$A$776,$A21,СВЦЭМ!$B$33:$B$776,G$11)+'СЕТ СН'!$F$14+СВЦЭМ!$D$10+'СЕТ СН'!$F$5-'СЕТ СН'!$F$24</f>
        <v>3275.9448012500002</v>
      </c>
      <c r="H21" s="36">
        <f>SUMIFS(СВЦЭМ!$D$33:$D$776,СВЦЭМ!$A$33:$A$776,$A21,СВЦЭМ!$B$33:$B$776,H$11)+'СЕТ СН'!$F$14+СВЦЭМ!$D$10+'СЕТ СН'!$F$5-'СЕТ СН'!$F$24</f>
        <v>3245.96360968</v>
      </c>
      <c r="I21" s="36">
        <f>SUMIFS(СВЦЭМ!$D$33:$D$776,СВЦЭМ!$A$33:$A$776,$A21,СВЦЭМ!$B$33:$B$776,I$11)+'СЕТ СН'!$F$14+СВЦЭМ!$D$10+'СЕТ СН'!$F$5-'СЕТ СН'!$F$24</f>
        <v>3210.3083020600002</v>
      </c>
      <c r="J21" s="36">
        <f>SUMIFS(СВЦЭМ!$D$33:$D$776,СВЦЭМ!$A$33:$A$776,$A21,СВЦЭМ!$B$33:$B$776,J$11)+'СЕТ СН'!$F$14+СВЦЭМ!$D$10+'СЕТ СН'!$F$5-'СЕТ СН'!$F$24</f>
        <v>3189.25212573</v>
      </c>
      <c r="K21" s="36">
        <f>SUMIFS(СВЦЭМ!$D$33:$D$776,СВЦЭМ!$A$33:$A$776,$A21,СВЦЭМ!$B$33:$B$776,K$11)+'СЕТ СН'!$F$14+СВЦЭМ!$D$10+'СЕТ СН'!$F$5-'СЕТ СН'!$F$24</f>
        <v>3177.8310017100002</v>
      </c>
      <c r="L21" s="36">
        <f>SUMIFS(СВЦЭМ!$D$33:$D$776,СВЦЭМ!$A$33:$A$776,$A21,СВЦЭМ!$B$33:$B$776,L$11)+'СЕТ СН'!$F$14+СВЦЭМ!$D$10+'СЕТ СН'!$F$5-'СЕТ СН'!$F$24</f>
        <v>3175.65377627</v>
      </c>
      <c r="M21" s="36">
        <f>SUMIFS(СВЦЭМ!$D$33:$D$776,СВЦЭМ!$A$33:$A$776,$A21,СВЦЭМ!$B$33:$B$776,M$11)+'СЕТ СН'!$F$14+СВЦЭМ!$D$10+'СЕТ СН'!$F$5-'СЕТ СН'!$F$24</f>
        <v>3158.1392896900002</v>
      </c>
      <c r="N21" s="36">
        <f>SUMIFS(СВЦЭМ!$D$33:$D$776,СВЦЭМ!$A$33:$A$776,$A21,СВЦЭМ!$B$33:$B$776,N$11)+'СЕТ СН'!$F$14+СВЦЭМ!$D$10+'СЕТ СН'!$F$5-'СЕТ СН'!$F$24</f>
        <v>3152.7069219200002</v>
      </c>
      <c r="O21" s="36">
        <f>SUMIFS(СВЦЭМ!$D$33:$D$776,СВЦЭМ!$A$33:$A$776,$A21,СВЦЭМ!$B$33:$B$776,O$11)+'СЕТ СН'!$F$14+СВЦЭМ!$D$10+'СЕТ СН'!$F$5-'СЕТ СН'!$F$24</f>
        <v>3148.1215111900001</v>
      </c>
      <c r="P21" s="36">
        <f>SUMIFS(СВЦЭМ!$D$33:$D$776,СВЦЭМ!$A$33:$A$776,$A21,СВЦЭМ!$B$33:$B$776,P$11)+'СЕТ СН'!$F$14+СВЦЭМ!$D$10+'СЕТ СН'!$F$5-'СЕТ СН'!$F$24</f>
        <v>3144.9653475</v>
      </c>
      <c r="Q21" s="36">
        <f>SUMIFS(СВЦЭМ!$D$33:$D$776,СВЦЭМ!$A$33:$A$776,$A21,СВЦЭМ!$B$33:$B$776,Q$11)+'СЕТ СН'!$F$14+СВЦЭМ!$D$10+'СЕТ СН'!$F$5-'СЕТ СН'!$F$24</f>
        <v>3153.1815006699999</v>
      </c>
      <c r="R21" s="36">
        <f>SUMIFS(СВЦЭМ!$D$33:$D$776,СВЦЭМ!$A$33:$A$776,$A21,СВЦЭМ!$B$33:$B$776,R$11)+'СЕТ СН'!$F$14+СВЦЭМ!$D$10+'СЕТ СН'!$F$5-'СЕТ СН'!$F$24</f>
        <v>3106.5456395599999</v>
      </c>
      <c r="S21" s="36">
        <f>SUMIFS(СВЦЭМ!$D$33:$D$776,СВЦЭМ!$A$33:$A$776,$A21,СВЦЭМ!$B$33:$B$776,S$11)+'СЕТ СН'!$F$14+СВЦЭМ!$D$10+'СЕТ СН'!$F$5-'СЕТ СН'!$F$24</f>
        <v>3088.1084209099999</v>
      </c>
      <c r="T21" s="36">
        <f>SUMIFS(СВЦЭМ!$D$33:$D$776,СВЦЭМ!$A$33:$A$776,$A21,СВЦЭМ!$B$33:$B$776,T$11)+'СЕТ СН'!$F$14+СВЦЭМ!$D$10+'СЕТ СН'!$F$5-'СЕТ СН'!$F$24</f>
        <v>3087.6932699200001</v>
      </c>
      <c r="U21" s="36">
        <f>SUMIFS(СВЦЭМ!$D$33:$D$776,СВЦЭМ!$A$33:$A$776,$A21,СВЦЭМ!$B$33:$B$776,U$11)+'СЕТ СН'!$F$14+СВЦЭМ!$D$10+'СЕТ СН'!$F$5-'СЕТ СН'!$F$24</f>
        <v>3085.31192543</v>
      </c>
      <c r="V21" s="36">
        <f>SUMIFS(СВЦЭМ!$D$33:$D$776,СВЦЭМ!$A$33:$A$776,$A21,СВЦЭМ!$B$33:$B$776,V$11)+'СЕТ СН'!$F$14+СВЦЭМ!$D$10+'СЕТ СН'!$F$5-'СЕТ СН'!$F$24</f>
        <v>3081.1354768700003</v>
      </c>
      <c r="W21" s="36">
        <f>SUMIFS(СВЦЭМ!$D$33:$D$776,СВЦЭМ!$A$33:$A$776,$A21,СВЦЭМ!$B$33:$B$776,W$11)+'СЕТ СН'!$F$14+СВЦЭМ!$D$10+'СЕТ СН'!$F$5-'СЕТ СН'!$F$24</f>
        <v>3066.0325451100002</v>
      </c>
      <c r="X21" s="36">
        <f>SUMIFS(СВЦЭМ!$D$33:$D$776,СВЦЭМ!$A$33:$A$776,$A21,СВЦЭМ!$B$33:$B$776,X$11)+'СЕТ СН'!$F$14+СВЦЭМ!$D$10+'СЕТ СН'!$F$5-'СЕТ СН'!$F$24</f>
        <v>3072.0507990300002</v>
      </c>
      <c r="Y21" s="36">
        <f>SUMIFS(СВЦЭМ!$D$33:$D$776,СВЦЭМ!$A$33:$A$776,$A21,СВЦЭМ!$B$33:$B$776,Y$11)+'СЕТ СН'!$F$14+СВЦЭМ!$D$10+'СЕТ СН'!$F$5-'СЕТ СН'!$F$24</f>
        <v>3162.7758763000002</v>
      </c>
    </row>
    <row r="22" spans="1:25" ht="15.75" x14ac:dyDescent="0.2">
      <c r="A22" s="35">
        <f t="shared" si="0"/>
        <v>43657</v>
      </c>
      <c r="B22" s="36">
        <f>SUMIFS(СВЦЭМ!$D$33:$D$776,СВЦЭМ!$A$33:$A$776,$A22,СВЦЭМ!$B$33:$B$776,B$11)+'СЕТ СН'!$F$14+СВЦЭМ!$D$10+'СЕТ СН'!$F$5-'СЕТ СН'!$F$24</f>
        <v>3217.0843465500002</v>
      </c>
      <c r="C22" s="36">
        <f>SUMIFS(СВЦЭМ!$D$33:$D$776,СВЦЭМ!$A$33:$A$776,$A22,СВЦЭМ!$B$33:$B$776,C$11)+'СЕТ СН'!$F$14+СВЦЭМ!$D$10+'СЕТ СН'!$F$5-'СЕТ СН'!$F$24</f>
        <v>3257.7879039500003</v>
      </c>
      <c r="D22" s="36">
        <f>SUMIFS(СВЦЭМ!$D$33:$D$776,СВЦЭМ!$A$33:$A$776,$A22,СВЦЭМ!$B$33:$B$776,D$11)+'СЕТ СН'!$F$14+СВЦЭМ!$D$10+'СЕТ СН'!$F$5-'СЕТ СН'!$F$24</f>
        <v>3278.23095951</v>
      </c>
      <c r="E22" s="36">
        <f>SUMIFS(СВЦЭМ!$D$33:$D$776,СВЦЭМ!$A$33:$A$776,$A22,СВЦЭМ!$B$33:$B$776,E$11)+'СЕТ СН'!$F$14+СВЦЭМ!$D$10+'СЕТ СН'!$F$5-'СЕТ СН'!$F$24</f>
        <v>3300.0573481299998</v>
      </c>
      <c r="F22" s="36">
        <f>SUMIFS(СВЦЭМ!$D$33:$D$776,СВЦЭМ!$A$33:$A$776,$A22,СВЦЭМ!$B$33:$B$776,F$11)+'СЕТ СН'!$F$14+СВЦЭМ!$D$10+'СЕТ СН'!$F$5-'СЕТ СН'!$F$24</f>
        <v>3300.4655329799998</v>
      </c>
      <c r="G22" s="36">
        <f>SUMIFS(СВЦЭМ!$D$33:$D$776,СВЦЭМ!$A$33:$A$776,$A22,СВЦЭМ!$B$33:$B$776,G$11)+'СЕТ СН'!$F$14+СВЦЭМ!$D$10+'СЕТ СН'!$F$5-'СЕТ СН'!$F$24</f>
        <v>3290.6890246900002</v>
      </c>
      <c r="H22" s="36">
        <f>SUMIFS(СВЦЭМ!$D$33:$D$776,СВЦЭМ!$A$33:$A$776,$A22,СВЦЭМ!$B$33:$B$776,H$11)+'СЕТ СН'!$F$14+СВЦЭМ!$D$10+'СЕТ СН'!$F$5-'СЕТ СН'!$F$24</f>
        <v>3236.0215068100001</v>
      </c>
      <c r="I22" s="36">
        <f>SUMIFS(СВЦЭМ!$D$33:$D$776,СВЦЭМ!$A$33:$A$776,$A22,СВЦЭМ!$B$33:$B$776,I$11)+'СЕТ СН'!$F$14+СВЦЭМ!$D$10+'СЕТ СН'!$F$5-'СЕТ СН'!$F$24</f>
        <v>3212.8964645400001</v>
      </c>
      <c r="J22" s="36">
        <f>SUMIFS(СВЦЭМ!$D$33:$D$776,СВЦЭМ!$A$33:$A$776,$A22,СВЦЭМ!$B$33:$B$776,J$11)+'СЕТ СН'!$F$14+СВЦЭМ!$D$10+'СЕТ СН'!$F$5-'СЕТ СН'!$F$24</f>
        <v>3174.1836209500002</v>
      </c>
      <c r="K22" s="36">
        <f>SUMIFS(СВЦЭМ!$D$33:$D$776,СВЦЭМ!$A$33:$A$776,$A22,СВЦЭМ!$B$33:$B$776,K$11)+'СЕТ СН'!$F$14+СВЦЭМ!$D$10+'СЕТ СН'!$F$5-'СЕТ СН'!$F$24</f>
        <v>3161.5265970800001</v>
      </c>
      <c r="L22" s="36">
        <f>SUMIFS(СВЦЭМ!$D$33:$D$776,СВЦЭМ!$A$33:$A$776,$A22,СВЦЭМ!$B$33:$B$776,L$11)+'СЕТ СН'!$F$14+СВЦЭМ!$D$10+'СЕТ СН'!$F$5-'СЕТ СН'!$F$24</f>
        <v>3146.3656847400002</v>
      </c>
      <c r="M22" s="36">
        <f>SUMIFS(СВЦЭМ!$D$33:$D$776,СВЦЭМ!$A$33:$A$776,$A22,СВЦЭМ!$B$33:$B$776,M$11)+'СЕТ СН'!$F$14+СВЦЭМ!$D$10+'СЕТ СН'!$F$5-'СЕТ СН'!$F$24</f>
        <v>3141.4931629900002</v>
      </c>
      <c r="N22" s="36">
        <f>SUMIFS(СВЦЭМ!$D$33:$D$776,СВЦЭМ!$A$33:$A$776,$A22,СВЦЭМ!$B$33:$B$776,N$11)+'СЕТ СН'!$F$14+СВЦЭМ!$D$10+'СЕТ СН'!$F$5-'СЕТ СН'!$F$24</f>
        <v>3138.4612623600001</v>
      </c>
      <c r="O22" s="36">
        <f>SUMIFS(СВЦЭМ!$D$33:$D$776,СВЦЭМ!$A$33:$A$776,$A22,СВЦЭМ!$B$33:$B$776,O$11)+'СЕТ СН'!$F$14+СВЦЭМ!$D$10+'СЕТ СН'!$F$5-'СЕТ СН'!$F$24</f>
        <v>3139.4795046600002</v>
      </c>
      <c r="P22" s="36">
        <f>SUMIFS(СВЦЭМ!$D$33:$D$776,СВЦЭМ!$A$33:$A$776,$A22,СВЦЭМ!$B$33:$B$776,P$11)+'СЕТ СН'!$F$14+СВЦЭМ!$D$10+'СЕТ СН'!$F$5-'СЕТ СН'!$F$24</f>
        <v>3141.9031791400002</v>
      </c>
      <c r="Q22" s="36">
        <f>SUMIFS(СВЦЭМ!$D$33:$D$776,СВЦЭМ!$A$33:$A$776,$A22,СВЦЭМ!$B$33:$B$776,Q$11)+'СЕТ СН'!$F$14+СВЦЭМ!$D$10+'СЕТ СН'!$F$5-'СЕТ СН'!$F$24</f>
        <v>3141.0409500000001</v>
      </c>
      <c r="R22" s="36">
        <f>SUMIFS(СВЦЭМ!$D$33:$D$776,СВЦЭМ!$A$33:$A$776,$A22,СВЦЭМ!$B$33:$B$776,R$11)+'СЕТ СН'!$F$14+СВЦЭМ!$D$10+'СЕТ СН'!$F$5-'СЕТ СН'!$F$24</f>
        <v>3095.6209854200001</v>
      </c>
      <c r="S22" s="36">
        <f>SUMIFS(СВЦЭМ!$D$33:$D$776,СВЦЭМ!$A$33:$A$776,$A22,СВЦЭМ!$B$33:$B$776,S$11)+'СЕТ СН'!$F$14+СВЦЭМ!$D$10+'СЕТ СН'!$F$5-'СЕТ СН'!$F$24</f>
        <v>3079.8930148600002</v>
      </c>
      <c r="T22" s="36">
        <f>SUMIFS(СВЦЭМ!$D$33:$D$776,СВЦЭМ!$A$33:$A$776,$A22,СВЦЭМ!$B$33:$B$776,T$11)+'СЕТ СН'!$F$14+СВЦЭМ!$D$10+'СЕТ СН'!$F$5-'СЕТ СН'!$F$24</f>
        <v>3079.8777713899999</v>
      </c>
      <c r="U22" s="36">
        <f>SUMIFS(СВЦЭМ!$D$33:$D$776,СВЦЭМ!$A$33:$A$776,$A22,СВЦЭМ!$B$33:$B$776,U$11)+'СЕТ СН'!$F$14+СВЦЭМ!$D$10+'СЕТ СН'!$F$5-'СЕТ СН'!$F$24</f>
        <v>3069.6779855700001</v>
      </c>
      <c r="V22" s="36">
        <f>SUMIFS(СВЦЭМ!$D$33:$D$776,СВЦЭМ!$A$33:$A$776,$A22,СВЦЭМ!$B$33:$B$776,V$11)+'СЕТ СН'!$F$14+СВЦЭМ!$D$10+'СЕТ СН'!$F$5-'СЕТ СН'!$F$24</f>
        <v>3071.7460357099999</v>
      </c>
      <c r="W22" s="36">
        <f>SUMIFS(СВЦЭМ!$D$33:$D$776,СВЦЭМ!$A$33:$A$776,$A22,СВЦЭМ!$B$33:$B$776,W$11)+'СЕТ СН'!$F$14+СВЦЭМ!$D$10+'СЕТ СН'!$F$5-'СЕТ СН'!$F$24</f>
        <v>3074.0790739200002</v>
      </c>
      <c r="X22" s="36">
        <f>SUMIFS(СВЦЭМ!$D$33:$D$776,СВЦЭМ!$A$33:$A$776,$A22,СВЦЭМ!$B$33:$B$776,X$11)+'СЕТ СН'!$F$14+СВЦЭМ!$D$10+'СЕТ СН'!$F$5-'СЕТ СН'!$F$24</f>
        <v>3081.53876167</v>
      </c>
      <c r="Y22" s="36">
        <f>SUMIFS(СВЦЭМ!$D$33:$D$776,СВЦЭМ!$A$33:$A$776,$A22,СВЦЭМ!$B$33:$B$776,Y$11)+'СЕТ СН'!$F$14+СВЦЭМ!$D$10+'СЕТ СН'!$F$5-'СЕТ СН'!$F$24</f>
        <v>3164.63200065</v>
      </c>
    </row>
    <row r="23" spans="1:25" ht="15.75" x14ac:dyDescent="0.2">
      <c r="A23" s="35">
        <f t="shared" si="0"/>
        <v>43658</v>
      </c>
      <c r="B23" s="36">
        <f>SUMIFS(СВЦЭМ!$D$33:$D$776,СВЦЭМ!$A$33:$A$776,$A23,СВЦЭМ!$B$33:$B$776,B$11)+'СЕТ СН'!$F$14+СВЦЭМ!$D$10+'СЕТ СН'!$F$5-'СЕТ СН'!$F$24</f>
        <v>3208.1139739</v>
      </c>
      <c r="C23" s="36">
        <f>SUMIFS(СВЦЭМ!$D$33:$D$776,СВЦЭМ!$A$33:$A$776,$A23,СВЦЭМ!$B$33:$B$776,C$11)+'СЕТ СН'!$F$14+СВЦЭМ!$D$10+'СЕТ СН'!$F$5-'СЕТ СН'!$F$24</f>
        <v>3243.5371764700003</v>
      </c>
      <c r="D23" s="36">
        <f>SUMIFS(СВЦЭМ!$D$33:$D$776,СВЦЭМ!$A$33:$A$776,$A23,СВЦЭМ!$B$33:$B$776,D$11)+'СЕТ СН'!$F$14+СВЦЭМ!$D$10+'СЕТ СН'!$F$5-'СЕТ СН'!$F$24</f>
        <v>3263.9030460399999</v>
      </c>
      <c r="E23" s="36">
        <f>SUMIFS(СВЦЭМ!$D$33:$D$776,СВЦЭМ!$A$33:$A$776,$A23,СВЦЭМ!$B$33:$B$776,E$11)+'СЕТ СН'!$F$14+СВЦЭМ!$D$10+'СЕТ СН'!$F$5-'СЕТ СН'!$F$24</f>
        <v>3278.1673408400002</v>
      </c>
      <c r="F23" s="36">
        <f>SUMIFS(СВЦЭМ!$D$33:$D$776,СВЦЭМ!$A$33:$A$776,$A23,СВЦЭМ!$B$33:$B$776,F$11)+'СЕТ СН'!$F$14+СВЦЭМ!$D$10+'СЕТ СН'!$F$5-'СЕТ СН'!$F$24</f>
        <v>3272.2250463099999</v>
      </c>
      <c r="G23" s="36">
        <f>SUMIFS(СВЦЭМ!$D$33:$D$776,СВЦЭМ!$A$33:$A$776,$A23,СВЦЭМ!$B$33:$B$776,G$11)+'СЕТ СН'!$F$14+СВЦЭМ!$D$10+'СЕТ СН'!$F$5-'СЕТ СН'!$F$24</f>
        <v>3270.3748029400003</v>
      </c>
      <c r="H23" s="36">
        <f>SUMIFS(СВЦЭМ!$D$33:$D$776,СВЦЭМ!$A$33:$A$776,$A23,СВЦЭМ!$B$33:$B$776,H$11)+'СЕТ СН'!$F$14+СВЦЭМ!$D$10+'СЕТ СН'!$F$5-'СЕТ СН'!$F$24</f>
        <v>3241.0715200600002</v>
      </c>
      <c r="I23" s="36">
        <f>SUMIFS(СВЦЭМ!$D$33:$D$776,СВЦЭМ!$A$33:$A$776,$A23,СВЦЭМ!$B$33:$B$776,I$11)+'СЕТ СН'!$F$14+СВЦЭМ!$D$10+'СЕТ СН'!$F$5-'СЕТ СН'!$F$24</f>
        <v>3217.7080689900004</v>
      </c>
      <c r="J23" s="36">
        <f>SUMIFS(СВЦЭМ!$D$33:$D$776,СВЦЭМ!$A$33:$A$776,$A23,СВЦЭМ!$B$33:$B$776,J$11)+'СЕТ СН'!$F$14+СВЦЭМ!$D$10+'СЕТ СН'!$F$5-'СЕТ СН'!$F$24</f>
        <v>3180.80091244</v>
      </c>
      <c r="K23" s="36">
        <f>SUMIFS(СВЦЭМ!$D$33:$D$776,СВЦЭМ!$A$33:$A$776,$A23,СВЦЭМ!$B$33:$B$776,K$11)+'СЕТ СН'!$F$14+СВЦЭМ!$D$10+'СЕТ СН'!$F$5-'СЕТ СН'!$F$24</f>
        <v>3147.0372373300002</v>
      </c>
      <c r="L23" s="36">
        <f>SUMIFS(СВЦЭМ!$D$33:$D$776,СВЦЭМ!$A$33:$A$776,$A23,СВЦЭМ!$B$33:$B$776,L$11)+'СЕТ СН'!$F$14+СВЦЭМ!$D$10+'СЕТ СН'!$F$5-'СЕТ СН'!$F$24</f>
        <v>3142.2535017499999</v>
      </c>
      <c r="M23" s="36">
        <f>SUMIFS(СВЦЭМ!$D$33:$D$776,СВЦЭМ!$A$33:$A$776,$A23,СВЦЭМ!$B$33:$B$776,M$11)+'СЕТ СН'!$F$14+СВЦЭМ!$D$10+'СЕТ СН'!$F$5-'СЕТ СН'!$F$24</f>
        <v>3148.44736431</v>
      </c>
      <c r="N23" s="36">
        <f>SUMIFS(СВЦЭМ!$D$33:$D$776,СВЦЭМ!$A$33:$A$776,$A23,СВЦЭМ!$B$33:$B$776,N$11)+'СЕТ СН'!$F$14+СВЦЭМ!$D$10+'СЕТ СН'!$F$5-'СЕТ СН'!$F$24</f>
        <v>3155.6597937300003</v>
      </c>
      <c r="O23" s="36">
        <f>SUMIFS(СВЦЭМ!$D$33:$D$776,СВЦЭМ!$A$33:$A$776,$A23,СВЦЭМ!$B$33:$B$776,O$11)+'СЕТ СН'!$F$14+СВЦЭМ!$D$10+'СЕТ СН'!$F$5-'СЕТ СН'!$F$24</f>
        <v>3154.62908754</v>
      </c>
      <c r="P23" s="36">
        <f>SUMIFS(СВЦЭМ!$D$33:$D$776,СВЦЭМ!$A$33:$A$776,$A23,СВЦЭМ!$B$33:$B$776,P$11)+'СЕТ СН'!$F$14+СВЦЭМ!$D$10+'СЕТ СН'!$F$5-'СЕТ СН'!$F$24</f>
        <v>3157.25127518</v>
      </c>
      <c r="Q23" s="36">
        <f>SUMIFS(СВЦЭМ!$D$33:$D$776,СВЦЭМ!$A$33:$A$776,$A23,СВЦЭМ!$B$33:$B$776,Q$11)+'СЕТ СН'!$F$14+СВЦЭМ!$D$10+'СЕТ СН'!$F$5-'СЕТ СН'!$F$24</f>
        <v>3164.48936546</v>
      </c>
      <c r="R23" s="36">
        <f>SUMIFS(СВЦЭМ!$D$33:$D$776,СВЦЭМ!$A$33:$A$776,$A23,СВЦЭМ!$B$33:$B$776,R$11)+'СЕТ СН'!$F$14+СВЦЭМ!$D$10+'СЕТ СН'!$F$5-'СЕТ СН'!$F$24</f>
        <v>3113.8794205900003</v>
      </c>
      <c r="S23" s="36">
        <f>SUMIFS(СВЦЭМ!$D$33:$D$776,СВЦЭМ!$A$33:$A$776,$A23,СВЦЭМ!$B$33:$B$776,S$11)+'СЕТ СН'!$F$14+СВЦЭМ!$D$10+'СЕТ СН'!$F$5-'СЕТ СН'!$F$24</f>
        <v>3097.5194934700003</v>
      </c>
      <c r="T23" s="36">
        <f>SUMIFS(СВЦЭМ!$D$33:$D$776,СВЦЭМ!$A$33:$A$776,$A23,СВЦЭМ!$B$33:$B$776,T$11)+'СЕТ СН'!$F$14+СВЦЭМ!$D$10+'СЕТ СН'!$F$5-'СЕТ СН'!$F$24</f>
        <v>3090.7375866100001</v>
      </c>
      <c r="U23" s="36">
        <f>SUMIFS(СВЦЭМ!$D$33:$D$776,СВЦЭМ!$A$33:$A$776,$A23,СВЦЭМ!$B$33:$B$776,U$11)+'СЕТ СН'!$F$14+СВЦЭМ!$D$10+'СЕТ СН'!$F$5-'СЕТ СН'!$F$24</f>
        <v>3081.6253787400001</v>
      </c>
      <c r="V23" s="36">
        <f>SUMIFS(СВЦЭМ!$D$33:$D$776,СВЦЭМ!$A$33:$A$776,$A23,СВЦЭМ!$B$33:$B$776,V$11)+'СЕТ СН'!$F$14+СВЦЭМ!$D$10+'СЕТ СН'!$F$5-'СЕТ СН'!$F$24</f>
        <v>3065.4246290600004</v>
      </c>
      <c r="W23" s="36">
        <f>SUMIFS(СВЦЭМ!$D$33:$D$776,СВЦЭМ!$A$33:$A$776,$A23,СВЦЭМ!$B$33:$B$776,W$11)+'СЕТ СН'!$F$14+СВЦЭМ!$D$10+'СЕТ СН'!$F$5-'СЕТ СН'!$F$24</f>
        <v>3049.7632416000001</v>
      </c>
      <c r="X23" s="36">
        <f>SUMIFS(СВЦЭМ!$D$33:$D$776,СВЦЭМ!$A$33:$A$776,$A23,СВЦЭМ!$B$33:$B$776,X$11)+'СЕТ СН'!$F$14+СВЦЭМ!$D$10+'СЕТ СН'!$F$5-'СЕТ СН'!$F$24</f>
        <v>3030.9041494000003</v>
      </c>
      <c r="Y23" s="36">
        <f>SUMIFS(СВЦЭМ!$D$33:$D$776,СВЦЭМ!$A$33:$A$776,$A23,СВЦЭМ!$B$33:$B$776,Y$11)+'СЕТ СН'!$F$14+СВЦЭМ!$D$10+'СЕТ СН'!$F$5-'СЕТ СН'!$F$24</f>
        <v>3111.31851306</v>
      </c>
    </row>
    <row r="24" spans="1:25" ht="15.75" x14ac:dyDescent="0.2">
      <c r="A24" s="35">
        <f t="shared" si="0"/>
        <v>43659</v>
      </c>
      <c r="B24" s="36">
        <f>SUMIFS(СВЦЭМ!$D$33:$D$776,СВЦЭМ!$A$33:$A$776,$A24,СВЦЭМ!$B$33:$B$776,B$11)+'СЕТ СН'!$F$14+СВЦЭМ!$D$10+'СЕТ СН'!$F$5-'СЕТ СН'!$F$24</f>
        <v>3111.6421457599999</v>
      </c>
      <c r="C24" s="36">
        <f>SUMIFS(СВЦЭМ!$D$33:$D$776,СВЦЭМ!$A$33:$A$776,$A24,СВЦЭМ!$B$33:$B$776,C$11)+'СЕТ СН'!$F$14+СВЦЭМ!$D$10+'СЕТ СН'!$F$5-'СЕТ СН'!$F$24</f>
        <v>3143.8383083600002</v>
      </c>
      <c r="D24" s="36">
        <f>SUMIFS(СВЦЭМ!$D$33:$D$776,СВЦЭМ!$A$33:$A$776,$A24,СВЦЭМ!$B$33:$B$776,D$11)+'СЕТ СН'!$F$14+СВЦЭМ!$D$10+'СЕТ СН'!$F$5-'СЕТ СН'!$F$24</f>
        <v>3177.80274138</v>
      </c>
      <c r="E24" s="36">
        <f>SUMIFS(СВЦЭМ!$D$33:$D$776,СВЦЭМ!$A$33:$A$776,$A24,СВЦЭМ!$B$33:$B$776,E$11)+'СЕТ СН'!$F$14+СВЦЭМ!$D$10+'СЕТ СН'!$F$5-'СЕТ СН'!$F$24</f>
        <v>3191.8967481500003</v>
      </c>
      <c r="F24" s="36">
        <f>SUMIFS(СВЦЭМ!$D$33:$D$776,СВЦЭМ!$A$33:$A$776,$A24,СВЦЭМ!$B$33:$B$776,F$11)+'СЕТ СН'!$F$14+СВЦЭМ!$D$10+'СЕТ СН'!$F$5-'СЕТ СН'!$F$24</f>
        <v>3201.0675567100002</v>
      </c>
      <c r="G24" s="36">
        <f>SUMIFS(СВЦЭМ!$D$33:$D$776,СВЦЭМ!$A$33:$A$776,$A24,СВЦЭМ!$B$33:$B$776,G$11)+'СЕТ СН'!$F$14+СВЦЭМ!$D$10+'СЕТ СН'!$F$5-'СЕТ СН'!$F$24</f>
        <v>3205.4257767500003</v>
      </c>
      <c r="H24" s="36">
        <f>SUMIFS(СВЦЭМ!$D$33:$D$776,СВЦЭМ!$A$33:$A$776,$A24,СВЦЭМ!$B$33:$B$776,H$11)+'СЕТ СН'!$F$14+СВЦЭМ!$D$10+'СЕТ СН'!$F$5-'СЕТ СН'!$F$24</f>
        <v>3202.61185157</v>
      </c>
      <c r="I24" s="36">
        <f>SUMIFS(СВЦЭМ!$D$33:$D$776,СВЦЭМ!$A$33:$A$776,$A24,СВЦЭМ!$B$33:$B$776,I$11)+'СЕТ СН'!$F$14+СВЦЭМ!$D$10+'СЕТ СН'!$F$5-'СЕТ СН'!$F$24</f>
        <v>3209.6381416200002</v>
      </c>
      <c r="J24" s="36">
        <f>SUMIFS(СВЦЭМ!$D$33:$D$776,СВЦЭМ!$A$33:$A$776,$A24,СВЦЭМ!$B$33:$B$776,J$11)+'СЕТ СН'!$F$14+СВЦЭМ!$D$10+'СЕТ СН'!$F$5-'СЕТ СН'!$F$24</f>
        <v>3169.1818472100003</v>
      </c>
      <c r="K24" s="36">
        <f>SUMIFS(СВЦЭМ!$D$33:$D$776,СВЦЭМ!$A$33:$A$776,$A24,СВЦЭМ!$B$33:$B$776,K$11)+'СЕТ СН'!$F$14+СВЦЭМ!$D$10+'СЕТ СН'!$F$5-'СЕТ СН'!$F$24</f>
        <v>3121.8456955900001</v>
      </c>
      <c r="L24" s="36">
        <f>SUMIFS(СВЦЭМ!$D$33:$D$776,СВЦЭМ!$A$33:$A$776,$A24,СВЦЭМ!$B$33:$B$776,L$11)+'СЕТ СН'!$F$14+СВЦЭМ!$D$10+'СЕТ СН'!$F$5-'СЕТ СН'!$F$24</f>
        <v>3098.8029171400003</v>
      </c>
      <c r="M24" s="36">
        <f>SUMIFS(СВЦЭМ!$D$33:$D$776,СВЦЭМ!$A$33:$A$776,$A24,СВЦЭМ!$B$33:$B$776,M$11)+'СЕТ СН'!$F$14+СВЦЭМ!$D$10+'СЕТ СН'!$F$5-'СЕТ СН'!$F$24</f>
        <v>3093.7180949100002</v>
      </c>
      <c r="N24" s="36">
        <f>SUMIFS(СВЦЭМ!$D$33:$D$776,СВЦЭМ!$A$33:$A$776,$A24,СВЦЭМ!$B$33:$B$776,N$11)+'СЕТ СН'!$F$14+СВЦЭМ!$D$10+'СЕТ СН'!$F$5-'СЕТ СН'!$F$24</f>
        <v>3095.8207790800002</v>
      </c>
      <c r="O24" s="36">
        <f>SUMIFS(СВЦЭМ!$D$33:$D$776,СВЦЭМ!$A$33:$A$776,$A24,СВЦЭМ!$B$33:$B$776,O$11)+'СЕТ СН'!$F$14+СВЦЭМ!$D$10+'СЕТ СН'!$F$5-'СЕТ СН'!$F$24</f>
        <v>3098.38660828</v>
      </c>
      <c r="P24" s="36">
        <f>SUMIFS(СВЦЭМ!$D$33:$D$776,СВЦЭМ!$A$33:$A$776,$A24,СВЦЭМ!$B$33:$B$776,P$11)+'СЕТ СН'!$F$14+СВЦЭМ!$D$10+'СЕТ СН'!$F$5-'СЕТ СН'!$F$24</f>
        <v>3111.0215384100002</v>
      </c>
      <c r="Q24" s="36">
        <f>SUMIFS(СВЦЭМ!$D$33:$D$776,СВЦЭМ!$A$33:$A$776,$A24,СВЦЭМ!$B$33:$B$776,Q$11)+'СЕТ СН'!$F$14+СВЦЭМ!$D$10+'СЕТ СН'!$F$5-'СЕТ СН'!$F$24</f>
        <v>3119.1836537300001</v>
      </c>
      <c r="R24" s="36">
        <f>SUMIFS(СВЦЭМ!$D$33:$D$776,СВЦЭМ!$A$33:$A$776,$A24,СВЦЭМ!$B$33:$B$776,R$11)+'СЕТ СН'!$F$14+СВЦЭМ!$D$10+'СЕТ СН'!$F$5-'СЕТ СН'!$F$24</f>
        <v>3085.3737603200002</v>
      </c>
      <c r="S24" s="36">
        <f>SUMIFS(СВЦЭМ!$D$33:$D$776,СВЦЭМ!$A$33:$A$776,$A24,СВЦЭМ!$B$33:$B$776,S$11)+'СЕТ СН'!$F$14+СВЦЭМ!$D$10+'СЕТ СН'!$F$5-'СЕТ СН'!$F$24</f>
        <v>3057.60323062</v>
      </c>
      <c r="T24" s="36">
        <f>SUMIFS(СВЦЭМ!$D$33:$D$776,СВЦЭМ!$A$33:$A$776,$A24,СВЦЭМ!$B$33:$B$776,T$11)+'СЕТ СН'!$F$14+СВЦЭМ!$D$10+'СЕТ СН'!$F$5-'СЕТ СН'!$F$24</f>
        <v>3044.27252662</v>
      </c>
      <c r="U24" s="36">
        <f>SUMIFS(СВЦЭМ!$D$33:$D$776,СВЦЭМ!$A$33:$A$776,$A24,СВЦЭМ!$B$33:$B$776,U$11)+'СЕТ СН'!$F$14+СВЦЭМ!$D$10+'СЕТ СН'!$F$5-'СЕТ СН'!$F$24</f>
        <v>3034.47499999</v>
      </c>
      <c r="V24" s="36">
        <f>SUMIFS(СВЦЭМ!$D$33:$D$776,СВЦЭМ!$A$33:$A$776,$A24,СВЦЭМ!$B$33:$B$776,V$11)+'СЕТ СН'!$F$14+СВЦЭМ!$D$10+'СЕТ СН'!$F$5-'СЕТ СН'!$F$24</f>
        <v>3029.5855893600001</v>
      </c>
      <c r="W24" s="36">
        <f>SUMIFS(СВЦЭМ!$D$33:$D$776,СВЦЭМ!$A$33:$A$776,$A24,СВЦЭМ!$B$33:$B$776,W$11)+'СЕТ СН'!$F$14+СВЦЭМ!$D$10+'СЕТ СН'!$F$5-'СЕТ СН'!$F$24</f>
        <v>3019.4980164899998</v>
      </c>
      <c r="X24" s="36">
        <f>SUMIFS(СВЦЭМ!$D$33:$D$776,СВЦЭМ!$A$33:$A$776,$A24,СВЦЭМ!$B$33:$B$776,X$11)+'СЕТ СН'!$F$14+СВЦЭМ!$D$10+'СЕТ СН'!$F$5-'СЕТ СН'!$F$24</f>
        <v>3029.5578377100001</v>
      </c>
      <c r="Y24" s="36">
        <f>SUMIFS(СВЦЭМ!$D$33:$D$776,СВЦЭМ!$A$33:$A$776,$A24,СВЦЭМ!$B$33:$B$776,Y$11)+'СЕТ СН'!$F$14+СВЦЭМ!$D$10+'СЕТ СН'!$F$5-'СЕТ СН'!$F$24</f>
        <v>3100.2424687600001</v>
      </c>
    </row>
    <row r="25" spans="1:25" ht="15.75" x14ac:dyDescent="0.2">
      <c r="A25" s="35">
        <f t="shared" si="0"/>
        <v>43660</v>
      </c>
      <c r="B25" s="36">
        <f>SUMIFS(СВЦЭМ!$D$33:$D$776,СВЦЭМ!$A$33:$A$776,$A25,СВЦЭМ!$B$33:$B$776,B$11)+'СЕТ СН'!$F$14+СВЦЭМ!$D$10+'СЕТ СН'!$F$5-'СЕТ СН'!$F$24</f>
        <v>3149.8404078100002</v>
      </c>
      <c r="C25" s="36">
        <f>SUMIFS(СВЦЭМ!$D$33:$D$776,СВЦЭМ!$A$33:$A$776,$A25,СВЦЭМ!$B$33:$B$776,C$11)+'СЕТ СН'!$F$14+СВЦЭМ!$D$10+'СЕТ СН'!$F$5-'СЕТ СН'!$F$24</f>
        <v>3194.4613149699999</v>
      </c>
      <c r="D25" s="36">
        <f>SUMIFS(СВЦЭМ!$D$33:$D$776,СВЦЭМ!$A$33:$A$776,$A25,СВЦЭМ!$B$33:$B$776,D$11)+'СЕТ СН'!$F$14+СВЦЭМ!$D$10+'СЕТ СН'!$F$5-'СЕТ СН'!$F$24</f>
        <v>3231.8224956700001</v>
      </c>
      <c r="E25" s="36">
        <f>SUMIFS(СВЦЭМ!$D$33:$D$776,СВЦЭМ!$A$33:$A$776,$A25,СВЦЭМ!$B$33:$B$776,E$11)+'СЕТ СН'!$F$14+СВЦЭМ!$D$10+'СЕТ СН'!$F$5-'СЕТ СН'!$F$24</f>
        <v>3243.5334005100003</v>
      </c>
      <c r="F25" s="36">
        <f>SUMIFS(СВЦЭМ!$D$33:$D$776,СВЦЭМ!$A$33:$A$776,$A25,СВЦЭМ!$B$33:$B$776,F$11)+'СЕТ СН'!$F$14+СВЦЭМ!$D$10+'СЕТ СН'!$F$5-'СЕТ СН'!$F$24</f>
        <v>3245.7591510100001</v>
      </c>
      <c r="G25" s="36">
        <f>SUMIFS(СВЦЭМ!$D$33:$D$776,СВЦЭМ!$A$33:$A$776,$A25,СВЦЭМ!$B$33:$B$776,G$11)+'СЕТ СН'!$F$14+СВЦЭМ!$D$10+'СЕТ СН'!$F$5-'СЕТ СН'!$F$24</f>
        <v>3244.5640432600003</v>
      </c>
      <c r="H25" s="36">
        <f>SUMIFS(СВЦЭМ!$D$33:$D$776,СВЦЭМ!$A$33:$A$776,$A25,СВЦЭМ!$B$33:$B$776,H$11)+'СЕТ СН'!$F$14+СВЦЭМ!$D$10+'СЕТ СН'!$F$5-'СЕТ СН'!$F$24</f>
        <v>3224.3334788500001</v>
      </c>
      <c r="I25" s="36">
        <f>SUMIFS(СВЦЭМ!$D$33:$D$776,СВЦЭМ!$A$33:$A$776,$A25,СВЦЭМ!$B$33:$B$776,I$11)+'СЕТ СН'!$F$14+СВЦЭМ!$D$10+'СЕТ СН'!$F$5-'СЕТ СН'!$F$24</f>
        <v>3192.5945722400002</v>
      </c>
      <c r="J25" s="36">
        <f>SUMIFS(СВЦЭМ!$D$33:$D$776,СВЦЭМ!$A$33:$A$776,$A25,СВЦЭМ!$B$33:$B$776,J$11)+'СЕТ СН'!$F$14+СВЦЭМ!$D$10+'СЕТ СН'!$F$5-'СЕТ СН'!$F$24</f>
        <v>3138.0025840200001</v>
      </c>
      <c r="K25" s="36">
        <f>SUMIFS(СВЦЭМ!$D$33:$D$776,СВЦЭМ!$A$33:$A$776,$A25,СВЦЭМ!$B$33:$B$776,K$11)+'СЕТ СН'!$F$14+СВЦЭМ!$D$10+'СЕТ СН'!$F$5-'СЕТ СН'!$F$24</f>
        <v>3093.9113572599999</v>
      </c>
      <c r="L25" s="36">
        <f>SUMIFS(СВЦЭМ!$D$33:$D$776,СВЦЭМ!$A$33:$A$776,$A25,СВЦЭМ!$B$33:$B$776,L$11)+'СЕТ СН'!$F$14+СВЦЭМ!$D$10+'СЕТ СН'!$F$5-'СЕТ СН'!$F$24</f>
        <v>3075.7520558300002</v>
      </c>
      <c r="M25" s="36">
        <f>SUMIFS(СВЦЭМ!$D$33:$D$776,СВЦЭМ!$A$33:$A$776,$A25,СВЦЭМ!$B$33:$B$776,M$11)+'СЕТ СН'!$F$14+СВЦЭМ!$D$10+'СЕТ СН'!$F$5-'СЕТ СН'!$F$24</f>
        <v>3066.9027883100002</v>
      </c>
      <c r="N25" s="36">
        <f>SUMIFS(СВЦЭМ!$D$33:$D$776,СВЦЭМ!$A$33:$A$776,$A25,СВЦЭМ!$B$33:$B$776,N$11)+'СЕТ СН'!$F$14+СВЦЭМ!$D$10+'СЕТ СН'!$F$5-'СЕТ СН'!$F$24</f>
        <v>3067.2209915399999</v>
      </c>
      <c r="O25" s="36">
        <f>SUMIFS(СВЦЭМ!$D$33:$D$776,СВЦЭМ!$A$33:$A$776,$A25,СВЦЭМ!$B$33:$B$776,O$11)+'СЕТ СН'!$F$14+СВЦЭМ!$D$10+'СЕТ СН'!$F$5-'СЕТ СН'!$F$24</f>
        <v>3079.00033381</v>
      </c>
      <c r="P25" s="36">
        <f>SUMIFS(СВЦЭМ!$D$33:$D$776,СВЦЭМ!$A$33:$A$776,$A25,СВЦЭМ!$B$33:$B$776,P$11)+'СЕТ СН'!$F$14+СВЦЭМ!$D$10+'СЕТ СН'!$F$5-'СЕТ СН'!$F$24</f>
        <v>3092.7313004600001</v>
      </c>
      <c r="Q25" s="36">
        <f>SUMIFS(СВЦЭМ!$D$33:$D$776,СВЦЭМ!$A$33:$A$776,$A25,СВЦЭМ!$B$33:$B$776,Q$11)+'СЕТ СН'!$F$14+СВЦЭМ!$D$10+'СЕТ СН'!$F$5-'СЕТ СН'!$F$24</f>
        <v>3103.7463872200001</v>
      </c>
      <c r="R25" s="36">
        <f>SUMIFS(СВЦЭМ!$D$33:$D$776,СВЦЭМ!$A$33:$A$776,$A25,СВЦЭМ!$B$33:$B$776,R$11)+'СЕТ СН'!$F$14+СВЦЭМ!$D$10+'СЕТ СН'!$F$5-'СЕТ СН'!$F$24</f>
        <v>3066.3791212400001</v>
      </c>
      <c r="S25" s="36">
        <f>SUMIFS(СВЦЭМ!$D$33:$D$776,СВЦЭМ!$A$33:$A$776,$A25,СВЦЭМ!$B$33:$B$776,S$11)+'СЕТ СН'!$F$14+СВЦЭМ!$D$10+'СЕТ СН'!$F$5-'СЕТ СН'!$F$24</f>
        <v>3045.0362727500001</v>
      </c>
      <c r="T25" s="36">
        <f>SUMIFS(СВЦЭМ!$D$33:$D$776,СВЦЭМ!$A$33:$A$776,$A25,СВЦЭМ!$B$33:$B$776,T$11)+'СЕТ СН'!$F$14+СВЦЭМ!$D$10+'СЕТ СН'!$F$5-'СЕТ СН'!$F$24</f>
        <v>3040.8849788500002</v>
      </c>
      <c r="U25" s="36">
        <f>SUMIFS(СВЦЭМ!$D$33:$D$776,СВЦЭМ!$A$33:$A$776,$A25,СВЦЭМ!$B$33:$B$776,U$11)+'СЕТ СН'!$F$14+СВЦЭМ!$D$10+'СЕТ СН'!$F$5-'СЕТ СН'!$F$24</f>
        <v>3027.7794337</v>
      </c>
      <c r="V25" s="36">
        <f>SUMIFS(СВЦЭМ!$D$33:$D$776,СВЦЭМ!$A$33:$A$776,$A25,СВЦЭМ!$B$33:$B$776,V$11)+'СЕТ СН'!$F$14+СВЦЭМ!$D$10+'СЕТ СН'!$F$5-'СЕТ СН'!$F$24</f>
        <v>3017.99735732</v>
      </c>
      <c r="W25" s="36">
        <f>SUMIFS(СВЦЭМ!$D$33:$D$776,СВЦЭМ!$A$33:$A$776,$A25,СВЦЭМ!$B$33:$B$776,W$11)+'СЕТ СН'!$F$14+СВЦЭМ!$D$10+'СЕТ СН'!$F$5-'СЕТ СН'!$F$24</f>
        <v>3013.8078350599999</v>
      </c>
      <c r="X25" s="36">
        <f>SUMIFS(СВЦЭМ!$D$33:$D$776,СВЦЭМ!$A$33:$A$776,$A25,СВЦЭМ!$B$33:$B$776,X$11)+'СЕТ СН'!$F$14+СВЦЭМ!$D$10+'СЕТ СН'!$F$5-'СЕТ СН'!$F$24</f>
        <v>3024.9415479899999</v>
      </c>
      <c r="Y25" s="36">
        <f>SUMIFS(СВЦЭМ!$D$33:$D$776,СВЦЭМ!$A$33:$A$776,$A25,СВЦЭМ!$B$33:$B$776,Y$11)+'СЕТ СН'!$F$14+СВЦЭМ!$D$10+'СЕТ СН'!$F$5-'СЕТ СН'!$F$24</f>
        <v>3104.9072272399999</v>
      </c>
    </row>
    <row r="26" spans="1:25" ht="15.75" x14ac:dyDescent="0.2">
      <c r="A26" s="35">
        <f t="shared" si="0"/>
        <v>43661</v>
      </c>
      <c r="B26" s="36">
        <f>SUMIFS(СВЦЭМ!$D$33:$D$776,СВЦЭМ!$A$33:$A$776,$A26,СВЦЭМ!$B$33:$B$776,B$11)+'СЕТ СН'!$F$14+СВЦЭМ!$D$10+'СЕТ СН'!$F$5-'СЕТ СН'!$F$24</f>
        <v>3180.5193991800002</v>
      </c>
      <c r="C26" s="36">
        <f>SUMIFS(СВЦЭМ!$D$33:$D$776,СВЦЭМ!$A$33:$A$776,$A26,СВЦЭМ!$B$33:$B$776,C$11)+'СЕТ СН'!$F$14+СВЦЭМ!$D$10+'СЕТ СН'!$F$5-'СЕТ СН'!$F$24</f>
        <v>3197.57406709</v>
      </c>
      <c r="D26" s="36">
        <f>SUMIFS(СВЦЭМ!$D$33:$D$776,СВЦЭМ!$A$33:$A$776,$A26,СВЦЭМ!$B$33:$B$776,D$11)+'СЕТ СН'!$F$14+СВЦЭМ!$D$10+'СЕТ СН'!$F$5-'СЕТ СН'!$F$24</f>
        <v>3206.45642451</v>
      </c>
      <c r="E26" s="36">
        <f>SUMIFS(СВЦЭМ!$D$33:$D$776,СВЦЭМ!$A$33:$A$776,$A26,СВЦЭМ!$B$33:$B$776,E$11)+'СЕТ СН'!$F$14+СВЦЭМ!$D$10+'СЕТ СН'!$F$5-'СЕТ СН'!$F$24</f>
        <v>3233.3427563300002</v>
      </c>
      <c r="F26" s="36">
        <f>SUMIFS(СВЦЭМ!$D$33:$D$776,СВЦЭМ!$A$33:$A$776,$A26,СВЦЭМ!$B$33:$B$776,F$11)+'СЕТ СН'!$F$14+СВЦЭМ!$D$10+'СЕТ СН'!$F$5-'СЕТ СН'!$F$24</f>
        <v>3245.4428995500002</v>
      </c>
      <c r="G26" s="36">
        <f>SUMIFS(СВЦЭМ!$D$33:$D$776,СВЦЭМ!$A$33:$A$776,$A26,СВЦЭМ!$B$33:$B$776,G$11)+'СЕТ СН'!$F$14+СВЦЭМ!$D$10+'СЕТ СН'!$F$5-'СЕТ СН'!$F$24</f>
        <v>3231.1626213600002</v>
      </c>
      <c r="H26" s="36">
        <f>SUMIFS(СВЦЭМ!$D$33:$D$776,СВЦЭМ!$A$33:$A$776,$A26,СВЦЭМ!$B$33:$B$776,H$11)+'СЕТ СН'!$F$14+СВЦЭМ!$D$10+'СЕТ СН'!$F$5-'СЕТ СН'!$F$24</f>
        <v>3211.8071130400003</v>
      </c>
      <c r="I26" s="36">
        <f>SUMIFS(СВЦЭМ!$D$33:$D$776,СВЦЭМ!$A$33:$A$776,$A26,СВЦЭМ!$B$33:$B$776,I$11)+'СЕТ СН'!$F$14+СВЦЭМ!$D$10+'СЕТ СН'!$F$5-'СЕТ СН'!$F$24</f>
        <v>3183.32894824</v>
      </c>
      <c r="J26" s="36">
        <f>SUMIFS(СВЦЭМ!$D$33:$D$776,СВЦЭМ!$A$33:$A$776,$A26,СВЦЭМ!$B$33:$B$776,J$11)+'СЕТ СН'!$F$14+СВЦЭМ!$D$10+'СЕТ СН'!$F$5-'СЕТ СН'!$F$24</f>
        <v>3143.86875891</v>
      </c>
      <c r="K26" s="36">
        <f>SUMIFS(СВЦЭМ!$D$33:$D$776,СВЦЭМ!$A$33:$A$776,$A26,СВЦЭМ!$B$33:$B$776,K$11)+'СЕТ СН'!$F$14+СВЦЭМ!$D$10+'СЕТ СН'!$F$5-'СЕТ СН'!$F$24</f>
        <v>3096.4989771600003</v>
      </c>
      <c r="L26" s="36">
        <f>SUMIFS(СВЦЭМ!$D$33:$D$776,СВЦЭМ!$A$33:$A$776,$A26,СВЦЭМ!$B$33:$B$776,L$11)+'СЕТ СН'!$F$14+СВЦЭМ!$D$10+'СЕТ СН'!$F$5-'СЕТ СН'!$F$24</f>
        <v>3087.0652301</v>
      </c>
      <c r="M26" s="36">
        <f>SUMIFS(СВЦЭМ!$D$33:$D$776,СВЦЭМ!$A$33:$A$776,$A26,СВЦЭМ!$B$33:$B$776,M$11)+'СЕТ СН'!$F$14+СВЦЭМ!$D$10+'СЕТ СН'!$F$5-'СЕТ СН'!$F$24</f>
        <v>3090.8825597499999</v>
      </c>
      <c r="N26" s="36">
        <f>SUMIFS(СВЦЭМ!$D$33:$D$776,СВЦЭМ!$A$33:$A$776,$A26,СВЦЭМ!$B$33:$B$776,N$11)+'СЕТ СН'!$F$14+СВЦЭМ!$D$10+'СЕТ СН'!$F$5-'СЕТ СН'!$F$24</f>
        <v>3112.46918981</v>
      </c>
      <c r="O26" s="36">
        <f>SUMIFS(СВЦЭМ!$D$33:$D$776,СВЦЭМ!$A$33:$A$776,$A26,СВЦЭМ!$B$33:$B$776,O$11)+'СЕТ СН'!$F$14+СВЦЭМ!$D$10+'СЕТ СН'!$F$5-'СЕТ СН'!$F$24</f>
        <v>3110.7029051899999</v>
      </c>
      <c r="P26" s="36">
        <f>SUMIFS(СВЦЭМ!$D$33:$D$776,СВЦЭМ!$A$33:$A$776,$A26,СВЦЭМ!$B$33:$B$776,P$11)+'СЕТ СН'!$F$14+СВЦЭМ!$D$10+'СЕТ СН'!$F$5-'СЕТ СН'!$F$24</f>
        <v>3094.9038028700002</v>
      </c>
      <c r="Q26" s="36">
        <f>SUMIFS(СВЦЭМ!$D$33:$D$776,СВЦЭМ!$A$33:$A$776,$A26,СВЦЭМ!$B$33:$B$776,Q$11)+'СЕТ СН'!$F$14+СВЦЭМ!$D$10+'СЕТ СН'!$F$5-'СЕТ СН'!$F$24</f>
        <v>3081.3486773200002</v>
      </c>
      <c r="R26" s="36">
        <f>SUMIFS(СВЦЭМ!$D$33:$D$776,СВЦЭМ!$A$33:$A$776,$A26,СВЦЭМ!$B$33:$B$776,R$11)+'СЕТ СН'!$F$14+СВЦЭМ!$D$10+'СЕТ СН'!$F$5-'СЕТ СН'!$F$24</f>
        <v>3036.8801762800003</v>
      </c>
      <c r="S26" s="36">
        <f>SUMIFS(СВЦЭМ!$D$33:$D$776,СВЦЭМ!$A$33:$A$776,$A26,СВЦЭМ!$B$33:$B$776,S$11)+'СЕТ СН'!$F$14+СВЦЭМ!$D$10+'СЕТ СН'!$F$5-'СЕТ СН'!$F$24</f>
        <v>3021.0197851100002</v>
      </c>
      <c r="T26" s="36">
        <f>SUMIFS(СВЦЭМ!$D$33:$D$776,СВЦЭМ!$A$33:$A$776,$A26,СВЦЭМ!$B$33:$B$776,T$11)+'СЕТ СН'!$F$14+СВЦЭМ!$D$10+'СЕТ СН'!$F$5-'СЕТ СН'!$F$24</f>
        <v>3023.6344193899999</v>
      </c>
      <c r="U26" s="36">
        <f>SUMIFS(СВЦЭМ!$D$33:$D$776,СВЦЭМ!$A$33:$A$776,$A26,СВЦЭМ!$B$33:$B$776,U$11)+'СЕТ СН'!$F$14+СВЦЭМ!$D$10+'СЕТ СН'!$F$5-'СЕТ СН'!$F$24</f>
        <v>3022.1268310400001</v>
      </c>
      <c r="V26" s="36">
        <f>SUMIFS(СВЦЭМ!$D$33:$D$776,СВЦЭМ!$A$33:$A$776,$A26,СВЦЭМ!$B$33:$B$776,V$11)+'СЕТ СН'!$F$14+СВЦЭМ!$D$10+'СЕТ СН'!$F$5-'СЕТ СН'!$F$24</f>
        <v>3018.9980174399998</v>
      </c>
      <c r="W26" s="36">
        <f>SUMIFS(СВЦЭМ!$D$33:$D$776,СВЦЭМ!$A$33:$A$776,$A26,СВЦЭМ!$B$33:$B$776,W$11)+'СЕТ СН'!$F$14+СВЦЭМ!$D$10+'СЕТ СН'!$F$5-'СЕТ СН'!$F$24</f>
        <v>3014.90510313</v>
      </c>
      <c r="X26" s="36">
        <f>SUMIFS(СВЦЭМ!$D$33:$D$776,СВЦЭМ!$A$33:$A$776,$A26,СВЦЭМ!$B$33:$B$776,X$11)+'СЕТ СН'!$F$14+СВЦЭМ!$D$10+'СЕТ СН'!$F$5-'СЕТ СН'!$F$24</f>
        <v>3030.5687772400001</v>
      </c>
      <c r="Y26" s="36">
        <f>SUMIFS(СВЦЭМ!$D$33:$D$776,СВЦЭМ!$A$33:$A$776,$A26,СВЦЭМ!$B$33:$B$776,Y$11)+'СЕТ СН'!$F$14+СВЦЭМ!$D$10+'СЕТ СН'!$F$5-'СЕТ СН'!$F$24</f>
        <v>3103.3937611000001</v>
      </c>
    </row>
    <row r="27" spans="1:25" ht="15.75" x14ac:dyDescent="0.2">
      <c r="A27" s="35">
        <f t="shared" si="0"/>
        <v>43662</v>
      </c>
      <c r="B27" s="36">
        <f>SUMIFS(СВЦЭМ!$D$33:$D$776,СВЦЭМ!$A$33:$A$776,$A27,СВЦЭМ!$B$33:$B$776,B$11)+'СЕТ СН'!$F$14+СВЦЭМ!$D$10+'СЕТ СН'!$F$5-'СЕТ СН'!$F$24</f>
        <v>3197.19116588</v>
      </c>
      <c r="C27" s="36">
        <f>SUMIFS(СВЦЭМ!$D$33:$D$776,СВЦЭМ!$A$33:$A$776,$A27,СВЦЭМ!$B$33:$B$776,C$11)+'СЕТ СН'!$F$14+СВЦЭМ!$D$10+'СЕТ СН'!$F$5-'СЕТ СН'!$F$24</f>
        <v>3219.13432474</v>
      </c>
      <c r="D27" s="36">
        <f>SUMIFS(СВЦЭМ!$D$33:$D$776,СВЦЭМ!$A$33:$A$776,$A27,СВЦЭМ!$B$33:$B$776,D$11)+'СЕТ СН'!$F$14+СВЦЭМ!$D$10+'СЕТ СН'!$F$5-'СЕТ СН'!$F$24</f>
        <v>3205.05900677</v>
      </c>
      <c r="E27" s="36">
        <f>SUMIFS(СВЦЭМ!$D$33:$D$776,СВЦЭМ!$A$33:$A$776,$A27,СВЦЭМ!$B$33:$B$776,E$11)+'СЕТ СН'!$F$14+СВЦЭМ!$D$10+'СЕТ СН'!$F$5-'СЕТ СН'!$F$24</f>
        <v>3194.9648238600003</v>
      </c>
      <c r="F27" s="36">
        <f>SUMIFS(СВЦЭМ!$D$33:$D$776,СВЦЭМ!$A$33:$A$776,$A27,СВЦЭМ!$B$33:$B$776,F$11)+'СЕТ СН'!$F$14+СВЦЭМ!$D$10+'СЕТ СН'!$F$5-'СЕТ СН'!$F$24</f>
        <v>3206.5130734900004</v>
      </c>
      <c r="G27" s="36">
        <f>SUMIFS(СВЦЭМ!$D$33:$D$776,СВЦЭМ!$A$33:$A$776,$A27,СВЦЭМ!$B$33:$B$776,G$11)+'СЕТ СН'!$F$14+СВЦЭМ!$D$10+'СЕТ СН'!$F$5-'СЕТ СН'!$F$24</f>
        <v>3205.3807044100004</v>
      </c>
      <c r="H27" s="36">
        <f>SUMIFS(СВЦЭМ!$D$33:$D$776,СВЦЭМ!$A$33:$A$776,$A27,СВЦЭМ!$B$33:$B$776,H$11)+'СЕТ СН'!$F$14+СВЦЭМ!$D$10+'СЕТ СН'!$F$5-'СЕТ СН'!$F$24</f>
        <v>3209.9291495900002</v>
      </c>
      <c r="I27" s="36">
        <f>SUMIFS(СВЦЭМ!$D$33:$D$776,СВЦЭМ!$A$33:$A$776,$A27,СВЦЭМ!$B$33:$B$776,I$11)+'СЕТ СН'!$F$14+СВЦЭМ!$D$10+'СЕТ СН'!$F$5-'СЕТ СН'!$F$24</f>
        <v>3194.0971173500002</v>
      </c>
      <c r="J27" s="36">
        <f>SUMIFS(СВЦЭМ!$D$33:$D$776,СВЦЭМ!$A$33:$A$776,$A27,СВЦЭМ!$B$33:$B$776,J$11)+'СЕТ СН'!$F$14+СВЦЭМ!$D$10+'СЕТ СН'!$F$5-'СЕТ СН'!$F$24</f>
        <v>3159.9053597400002</v>
      </c>
      <c r="K27" s="36">
        <f>SUMIFS(СВЦЭМ!$D$33:$D$776,СВЦЭМ!$A$33:$A$776,$A27,СВЦЭМ!$B$33:$B$776,K$11)+'СЕТ СН'!$F$14+СВЦЭМ!$D$10+'СЕТ СН'!$F$5-'СЕТ СН'!$F$24</f>
        <v>3124.5438861100001</v>
      </c>
      <c r="L27" s="36">
        <f>SUMIFS(СВЦЭМ!$D$33:$D$776,СВЦЭМ!$A$33:$A$776,$A27,СВЦЭМ!$B$33:$B$776,L$11)+'СЕТ СН'!$F$14+СВЦЭМ!$D$10+'СЕТ СН'!$F$5-'СЕТ СН'!$F$24</f>
        <v>3110.2036682299999</v>
      </c>
      <c r="M27" s="36">
        <f>SUMIFS(СВЦЭМ!$D$33:$D$776,СВЦЭМ!$A$33:$A$776,$A27,СВЦЭМ!$B$33:$B$776,M$11)+'СЕТ СН'!$F$14+СВЦЭМ!$D$10+'СЕТ СН'!$F$5-'СЕТ СН'!$F$24</f>
        <v>3107.1983242300003</v>
      </c>
      <c r="N27" s="36">
        <f>SUMIFS(СВЦЭМ!$D$33:$D$776,СВЦЭМ!$A$33:$A$776,$A27,СВЦЭМ!$B$33:$B$776,N$11)+'СЕТ СН'!$F$14+СВЦЭМ!$D$10+'СЕТ СН'!$F$5-'СЕТ СН'!$F$24</f>
        <v>3104.9702654500002</v>
      </c>
      <c r="O27" s="36">
        <f>SUMIFS(СВЦЭМ!$D$33:$D$776,СВЦЭМ!$A$33:$A$776,$A27,СВЦЭМ!$B$33:$B$776,O$11)+'СЕТ СН'!$F$14+СВЦЭМ!$D$10+'СЕТ СН'!$F$5-'СЕТ СН'!$F$24</f>
        <v>3105.4638435400002</v>
      </c>
      <c r="P27" s="36">
        <f>SUMIFS(СВЦЭМ!$D$33:$D$776,СВЦЭМ!$A$33:$A$776,$A27,СВЦЭМ!$B$33:$B$776,P$11)+'СЕТ СН'!$F$14+СВЦЭМ!$D$10+'СЕТ СН'!$F$5-'СЕТ СН'!$F$24</f>
        <v>3105.7982581699998</v>
      </c>
      <c r="Q27" s="36">
        <f>SUMIFS(СВЦЭМ!$D$33:$D$776,СВЦЭМ!$A$33:$A$776,$A27,СВЦЭМ!$B$33:$B$776,Q$11)+'СЕТ СН'!$F$14+СВЦЭМ!$D$10+'СЕТ СН'!$F$5-'СЕТ СН'!$F$24</f>
        <v>3106.6585076900001</v>
      </c>
      <c r="R27" s="36">
        <f>SUMIFS(СВЦЭМ!$D$33:$D$776,СВЦЭМ!$A$33:$A$776,$A27,СВЦЭМ!$B$33:$B$776,R$11)+'СЕТ СН'!$F$14+СВЦЭМ!$D$10+'СЕТ СН'!$F$5-'СЕТ СН'!$F$24</f>
        <v>3068.8081508100004</v>
      </c>
      <c r="S27" s="36">
        <f>SUMIFS(СВЦЭМ!$D$33:$D$776,СВЦЭМ!$A$33:$A$776,$A27,СВЦЭМ!$B$33:$B$776,S$11)+'СЕТ СН'!$F$14+СВЦЭМ!$D$10+'СЕТ СН'!$F$5-'СЕТ СН'!$F$24</f>
        <v>3055.2002621700003</v>
      </c>
      <c r="T27" s="36">
        <f>SUMIFS(СВЦЭМ!$D$33:$D$776,СВЦЭМ!$A$33:$A$776,$A27,СВЦЭМ!$B$33:$B$776,T$11)+'СЕТ СН'!$F$14+СВЦЭМ!$D$10+'СЕТ СН'!$F$5-'СЕТ СН'!$F$24</f>
        <v>3056.9079567100002</v>
      </c>
      <c r="U27" s="36">
        <f>SUMIFS(СВЦЭМ!$D$33:$D$776,СВЦЭМ!$A$33:$A$776,$A27,СВЦЭМ!$B$33:$B$776,U$11)+'СЕТ СН'!$F$14+СВЦЭМ!$D$10+'СЕТ СН'!$F$5-'СЕТ СН'!$F$24</f>
        <v>3053.15796907</v>
      </c>
      <c r="V27" s="36">
        <f>SUMIFS(СВЦЭМ!$D$33:$D$776,СВЦЭМ!$A$33:$A$776,$A27,СВЦЭМ!$B$33:$B$776,V$11)+'СЕТ СН'!$F$14+СВЦЭМ!$D$10+'СЕТ СН'!$F$5-'СЕТ СН'!$F$24</f>
        <v>3053.7278504300002</v>
      </c>
      <c r="W27" s="36">
        <f>SUMIFS(СВЦЭМ!$D$33:$D$776,СВЦЭМ!$A$33:$A$776,$A27,СВЦЭМ!$B$33:$B$776,W$11)+'СЕТ СН'!$F$14+СВЦЭМ!$D$10+'СЕТ СН'!$F$5-'СЕТ СН'!$F$24</f>
        <v>3043.9668830999999</v>
      </c>
      <c r="X27" s="36">
        <f>SUMIFS(СВЦЭМ!$D$33:$D$776,СВЦЭМ!$A$33:$A$776,$A27,СВЦЭМ!$B$33:$B$776,X$11)+'СЕТ СН'!$F$14+СВЦЭМ!$D$10+'СЕТ СН'!$F$5-'СЕТ СН'!$F$24</f>
        <v>3061.5034679199998</v>
      </c>
      <c r="Y27" s="36">
        <f>SUMIFS(СВЦЭМ!$D$33:$D$776,СВЦЭМ!$A$33:$A$776,$A27,СВЦЭМ!$B$33:$B$776,Y$11)+'СЕТ СН'!$F$14+СВЦЭМ!$D$10+'СЕТ СН'!$F$5-'СЕТ СН'!$F$24</f>
        <v>3108.8208666600003</v>
      </c>
    </row>
    <row r="28" spans="1:25" ht="15.75" x14ac:dyDescent="0.2">
      <c r="A28" s="35">
        <f t="shared" si="0"/>
        <v>43663</v>
      </c>
      <c r="B28" s="36">
        <f>SUMIFS(СВЦЭМ!$D$33:$D$776,СВЦЭМ!$A$33:$A$776,$A28,СВЦЭМ!$B$33:$B$776,B$11)+'СЕТ СН'!$F$14+СВЦЭМ!$D$10+'СЕТ СН'!$F$5-'СЕТ СН'!$F$24</f>
        <v>3192.0936963900003</v>
      </c>
      <c r="C28" s="36">
        <f>SUMIFS(СВЦЭМ!$D$33:$D$776,СВЦЭМ!$A$33:$A$776,$A28,СВЦЭМ!$B$33:$B$776,C$11)+'СЕТ СН'!$F$14+СВЦЭМ!$D$10+'СЕТ СН'!$F$5-'СЕТ СН'!$F$24</f>
        <v>3217.10034417</v>
      </c>
      <c r="D28" s="36">
        <f>SUMIFS(СВЦЭМ!$D$33:$D$776,СВЦЭМ!$A$33:$A$776,$A28,СВЦЭМ!$B$33:$B$776,D$11)+'СЕТ СН'!$F$14+СВЦЭМ!$D$10+'СЕТ СН'!$F$5-'СЕТ СН'!$F$24</f>
        <v>3243.9447580599999</v>
      </c>
      <c r="E28" s="36">
        <f>SUMIFS(СВЦЭМ!$D$33:$D$776,СВЦЭМ!$A$33:$A$776,$A28,СВЦЭМ!$B$33:$B$776,E$11)+'СЕТ СН'!$F$14+СВЦЭМ!$D$10+'СЕТ СН'!$F$5-'СЕТ СН'!$F$24</f>
        <v>3253.8495349200002</v>
      </c>
      <c r="F28" s="36">
        <f>SUMIFS(СВЦЭМ!$D$33:$D$776,СВЦЭМ!$A$33:$A$776,$A28,СВЦЭМ!$B$33:$B$776,F$11)+'СЕТ СН'!$F$14+СВЦЭМ!$D$10+'СЕТ СН'!$F$5-'СЕТ СН'!$F$24</f>
        <v>3246.7439579900001</v>
      </c>
      <c r="G28" s="36">
        <f>SUMIFS(СВЦЭМ!$D$33:$D$776,СВЦЭМ!$A$33:$A$776,$A28,СВЦЭМ!$B$33:$B$776,G$11)+'СЕТ СН'!$F$14+СВЦЭМ!$D$10+'СЕТ СН'!$F$5-'СЕТ СН'!$F$24</f>
        <v>3240.7892489000001</v>
      </c>
      <c r="H28" s="36">
        <f>SUMIFS(СВЦЭМ!$D$33:$D$776,СВЦЭМ!$A$33:$A$776,$A28,СВЦЭМ!$B$33:$B$776,H$11)+'СЕТ СН'!$F$14+СВЦЭМ!$D$10+'СЕТ СН'!$F$5-'СЕТ СН'!$F$24</f>
        <v>3213.25203775</v>
      </c>
      <c r="I28" s="36">
        <f>SUMIFS(СВЦЭМ!$D$33:$D$776,СВЦЭМ!$A$33:$A$776,$A28,СВЦЭМ!$B$33:$B$776,I$11)+'СЕТ СН'!$F$14+СВЦЭМ!$D$10+'СЕТ СН'!$F$5-'СЕТ СН'!$F$24</f>
        <v>3182.8894369</v>
      </c>
      <c r="J28" s="36">
        <f>SUMIFS(СВЦЭМ!$D$33:$D$776,СВЦЭМ!$A$33:$A$776,$A28,СВЦЭМ!$B$33:$B$776,J$11)+'СЕТ СН'!$F$14+СВЦЭМ!$D$10+'СЕТ СН'!$F$5-'СЕТ СН'!$F$24</f>
        <v>3161.9865315500001</v>
      </c>
      <c r="K28" s="36">
        <f>SUMIFS(СВЦЭМ!$D$33:$D$776,СВЦЭМ!$A$33:$A$776,$A28,СВЦЭМ!$B$33:$B$776,K$11)+'СЕТ СН'!$F$14+СВЦЭМ!$D$10+'СЕТ СН'!$F$5-'СЕТ СН'!$F$24</f>
        <v>3127.70311025</v>
      </c>
      <c r="L28" s="36">
        <f>SUMIFS(СВЦЭМ!$D$33:$D$776,СВЦЭМ!$A$33:$A$776,$A28,СВЦЭМ!$B$33:$B$776,L$11)+'СЕТ СН'!$F$14+СВЦЭМ!$D$10+'СЕТ СН'!$F$5-'СЕТ СН'!$F$24</f>
        <v>3123.7228178599999</v>
      </c>
      <c r="M28" s="36">
        <f>SUMIFS(СВЦЭМ!$D$33:$D$776,СВЦЭМ!$A$33:$A$776,$A28,СВЦЭМ!$B$33:$B$776,M$11)+'СЕТ СН'!$F$14+СВЦЭМ!$D$10+'СЕТ СН'!$F$5-'СЕТ СН'!$F$24</f>
        <v>3126.03492577</v>
      </c>
      <c r="N28" s="36">
        <f>SUMIFS(СВЦЭМ!$D$33:$D$776,СВЦЭМ!$A$33:$A$776,$A28,СВЦЭМ!$B$33:$B$776,N$11)+'СЕТ СН'!$F$14+СВЦЭМ!$D$10+'СЕТ СН'!$F$5-'СЕТ СН'!$F$24</f>
        <v>3127.63043763</v>
      </c>
      <c r="O28" s="36">
        <f>SUMIFS(СВЦЭМ!$D$33:$D$776,СВЦЭМ!$A$33:$A$776,$A28,СВЦЭМ!$B$33:$B$776,O$11)+'СЕТ СН'!$F$14+СВЦЭМ!$D$10+'СЕТ СН'!$F$5-'СЕТ СН'!$F$24</f>
        <v>3127.5382544600002</v>
      </c>
      <c r="P28" s="36">
        <f>SUMIFS(СВЦЭМ!$D$33:$D$776,СВЦЭМ!$A$33:$A$776,$A28,СВЦЭМ!$B$33:$B$776,P$11)+'СЕТ СН'!$F$14+СВЦЭМ!$D$10+'СЕТ СН'!$F$5-'СЕТ СН'!$F$24</f>
        <v>3126.8904226200002</v>
      </c>
      <c r="Q28" s="36">
        <f>SUMIFS(СВЦЭМ!$D$33:$D$776,СВЦЭМ!$A$33:$A$776,$A28,СВЦЭМ!$B$33:$B$776,Q$11)+'СЕТ СН'!$F$14+СВЦЭМ!$D$10+'СЕТ СН'!$F$5-'СЕТ СН'!$F$24</f>
        <v>3128.4390982300001</v>
      </c>
      <c r="R28" s="36">
        <f>SUMIFS(СВЦЭМ!$D$33:$D$776,СВЦЭМ!$A$33:$A$776,$A28,СВЦЭМ!$B$33:$B$776,R$11)+'СЕТ СН'!$F$14+СВЦЭМ!$D$10+'СЕТ СН'!$F$5-'СЕТ СН'!$F$24</f>
        <v>3086.32438095</v>
      </c>
      <c r="S28" s="36">
        <f>SUMIFS(СВЦЭМ!$D$33:$D$776,СВЦЭМ!$A$33:$A$776,$A28,СВЦЭМ!$B$33:$B$776,S$11)+'СЕТ СН'!$F$14+СВЦЭМ!$D$10+'СЕТ СН'!$F$5-'СЕТ СН'!$F$24</f>
        <v>3067.4170188900002</v>
      </c>
      <c r="T28" s="36">
        <f>SUMIFS(СВЦЭМ!$D$33:$D$776,СВЦЭМ!$A$33:$A$776,$A28,СВЦЭМ!$B$33:$B$776,T$11)+'СЕТ СН'!$F$14+СВЦЭМ!$D$10+'СЕТ СН'!$F$5-'СЕТ СН'!$F$24</f>
        <v>3069.6647710699999</v>
      </c>
      <c r="U28" s="36">
        <f>SUMIFS(СВЦЭМ!$D$33:$D$776,СВЦЭМ!$A$33:$A$776,$A28,СВЦЭМ!$B$33:$B$776,U$11)+'СЕТ СН'!$F$14+СВЦЭМ!$D$10+'СЕТ СН'!$F$5-'СЕТ СН'!$F$24</f>
        <v>3063.2139239900002</v>
      </c>
      <c r="V28" s="36">
        <f>SUMIFS(СВЦЭМ!$D$33:$D$776,СВЦЭМ!$A$33:$A$776,$A28,СВЦЭМ!$B$33:$B$776,V$11)+'СЕТ СН'!$F$14+СВЦЭМ!$D$10+'СЕТ СН'!$F$5-'СЕТ СН'!$F$24</f>
        <v>3067.0678633400003</v>
      </c>
      <c r="W28" s="36">
        <f>SUMIFS(СВЦЭМ!$D$33:$D$776,СВЦЭМ!$A$33:$A$776,$A28,СВЦЭМ!$B$33:$B$776,W$11)+'СЕТ СН'!$F$14+СВЦЭМ!$D$10+'СЕТ СН'!$F$5-'СЕТ СН'!$F$24</f>
        <v>3066.79636033</v>
      </c>
      <c r="X28" s="36">
        <f>SUMIFS(СВЦЭМ!$D$33:$D$776,СВЦЭМ!$A$33:$A$776,$A28,СВЦЭМ!$B$33:$B$776,X$11)+'СЕТ СН'!$F$14+СВЦЭМ!$D$10+'СЕТ СН'!$F$5-'СЕТ СН'!$F$24</f>
        <v>3041.1416183300003</v>
      </c>
      <c r="Y28" s="36">
        <f>SUMIFS(СВЦЭМ!$D$33:$D$776,СВЦЭМ!$A$33:$A$776,$A28,СВЦЭМ!$B$33:$B$776,Y$11)+'СЕТ СН'!$F$14+СВЦЭМ!$D$10+'СЕТ СН'!$F$5-'СЕТ СН'!$F$24</f>
        <v>3066.1902562599998</v>
      </c>
    </row>
    <row r="29" spans="1:25" ht="15.75" x14ac:dyDescent="0.2">
      <c r="A29" s="35">
        <f t="shared" si="0"/>
        <v>43664</v>
      </c>
      <c r="B29" s="36">
        <f>SUMIFS(СВЦЭМ!$D$33:$D$776,СВЦЭМ!$A$33:$A$776,$A29,СВЦЭМ!$B$33:$B$776,B$11)+'СЕТ СН'!$F$14+СВЦЭМ!$D$10+'СЕТ СН'!$F$5-'СЕТ СН'!$F$24</f>
        <v>3146.0151862100001</v>
      </c>
      <c r="C29" s="36">
        <f>SUMIFS(СВЦЭМ!$D$33:$D$776,СВЦЭМ!$A$33:$A$776,$A29,СВЦЭМ!$B$33:$B$776,C$11)+'СЕТ СН'!$F$14+СВЦЭМ!$D$10+'СЕТ СН'!$F$5-'СЕТ СН'!$F$24</f>
        <v>3145.2376167299999</v>
      </c>
      <c r="D29" s="36">
        <f>SUMIFS(СВЦЭМ!$D$33:$D$776,СВЦЭМ!$A$33:$A$776,$A29,СВЦЭМ!$B$33:$B$776,D$11)+'СЕТ СН'!$F$14+СВЦЭМ!$D$10+'СЕТ СН'!$F$5-'СЕТ СН'!$F$24</f>
        <v>3155.9049049</v>
      </c>
      <c r="E29" s="36">
        <f>SUMIFS(СВЦЭМ!$D$33:$D$776,СВЦЭМ!$A$33:$A$776,$A29,СВЦЭМ!$B$33:$B$776,E$11)+'СЕТ СН'!$F$14+СВЦЭМ!$D$10+'СЕТ СН'!$F$5-'СЕТ СН'!$F$24</f>
        <v>3188.3020248100001</v>
      </c>
      <c r="F29" s="36">
        <f>SUMIFS(СВЦЭМ!$D$33:$D$776,СВЦЭМ!$A$33:$A$776,$A29,СВЦЭМ!$B$33:$B$776,F$11)+'СЕТ СН'!$F$14+СВЦЭМ!$D$10+'СЕТ СН'!$F$5-'СЕТ СН'!$F$24</f>
        <v>3225.5967229299999</v>
      </c>
      <c r="G29" s="36">
        <f>SUMIFS(СВЦЭМ!$D$33:$D$776,СВЦЭМ!$A$33:$A$776,$A29,СВЦЭМ!$B$33:$B$776,G$11)+'СЕТ СН'!$F$14+СВЦЭМ!$D$10+'СЕТ СН'!$F$5-'СЕТ СН'!$F$24</f>
        <v>3263.6777604100002</v>
      </c>
      <c r="H29" s="36">
        <f>SUMIFS(СВЦЭМ!$D$33:$D$776,СВЦЭМ!$A$33:$A$776,$A29,СВЦЭМ!$B$33:$B$776,H$11)+'СЕТ СН'!$F$14+СВЦЭМ!$D$10+'СЕТ СН'!$F$5-'СЕТ СН'!$F$24</f>
        <v>3239.0173966699999</v>
      </c>
      <c r="I29" s="36">
        <f>SUMIFS(СВЦЭМ!$D$33:$D$776,СВЦЭМ!$A$33:$A$776,$A29,СВЦЭМ!$B$33:$B$776,I$11)+'СЕТ СН'!$F$14+СВЦЭМ!$D$10+'СЕТ СН'!$F$5-'СЕТ СН'!$F$24</f>
        <v>3207.0105276100003</v>
      </c>
      <c r="J29" s="36">
        <f>SUMIFS(СВЦЭМ!$D$33:$D$776,СВЦЭМ!$A$33:$A$776,$A29,СВЦЭМ!$B$33:$B$776,J$11)+'СЕТ СН'!$F$14+СВЦЭМ!$D$10+'СЕТ СН'!$F$5-'СЕТ СН'!$F$24</f>
        <v>3197.2861447800001</v>
      </c>
      <c r="K29" s="36">
        <f>SUMIFS(СВЦЭМ!$D$33:$D$776,СВЦЭМ!$A$33:$A$776,$A29,СВЦЭМ!$B$33:$B$776,K$11)+'СЕТ СН'!$F$14+СВЦЭМ!$D$10+'СЕТ СН'!$F$5-'СЕТ СН'!$F$24</f>
        <v>3165.06248654</v>
      </c>
      <c r="L29" s="36">
        <f>SUMIFS(СВЦЭМ!$D$33:$D$776,СВЦЭМ!$A$33:$A$776,$A29,СВЦЭМ!$B$33:$B$776,L$11)+'СЕТ СН'!$F$14+СВЦЭМ!$D$10+'СЕТ СН'!$F$5-'СЕТ СН'!$F$24</f>
        <v>3160.13183721</v>
      </c>
      <c r="M29" s="36">
        <f>SUMIFS(СВЦЭМ!$D$33:$D$776,СВЦЭМ!$A$33:$A$776,$A29,СВЦЭМ!$B$33:$B$776,M$11)+'СЕТ СН'!$F$14+СВЦЭМ!$D$10+'СЕТ СН'!$F$5-'СЕТ СН'!$F$24</f>
        <v>3159.0462515500003</v>
      </c>
      <c r="N29" s="36">
        <f>SUMIFS(СВЦЭМ!$D$33:$D$776,СВЦЭМ!$A$33:$A$776,$A29,СВЦЭМ!$B$33:$B$776,N$11)+'СЕТ СН'!$F$14+СВЦЭМ!$D$10+'СЕТ СН'!$F$5-'СЕТ СН'!$F$24</f>
        <v>3171.42331586</v>
      </c>
      <c r="O29" s="36">
        <f>SUMIFS(СВЦЭМ!$D$33:$D$776,СВЦЭМ!$A$33:$A$776,$A29,СВЦЭМ!$B$33:$B$776,O$11)+'СЕТ СН'!$F$14+СВЦЭМ!$D$10+'СЕТ СН'!$F$5-'СЕТ СН'!$F$24</f>
        <v>3177.5003160900001</v>
      </c>
      <c r="P29" s="36">
        <f>SUMIFS(СВЦЭМ!$D$33:$D$776,СВЦЭМ!$A$33:$A$776,$A29,СВЦЭМ!$B$33:$B$776,P$11)+'СЕТ СН'!$F$14+СВЦЭМ!$D$10+'СЕТ СН'!$F$5-'СЕТ СН'!$F$24</f>
        <v>3190.2635647800003</v>
      </c>
      <c r="Q29" s="36">
        <f>SUMIFS(СВЦЭМ!$D$33:$D$776,СВЦЭМ!$A$33:$A$776,$A29,СВЦЭМ!$B$33:$B$776,Q$11)+'СЕТ СН'!$F$14+СВЦЭМ!$D$10+'СЕТ СН'!$F$5-'СЕТ СН'!$F$24</f>
        <v>3197.5112278400002</v>
      </c>
      <c r="R29" s="36">
        <f>SUMIFS(СВЦЭМ!$D$33:$D$776,СВЦЭМ!$A$33:$A$776,$A29,СВЦЭМ!$B$33:$B$776,R$11)+'СЕТ СН'!$F$14+СВЦЭМ!$D$10+'СЕТ СН'!$F$5-'СЕТ СН'!$F$24</f>
        <v>3117.76614952</v>
      </c>
      <c r="S29" s="36">
        <f>SUMIFS(СВЦЭМ!$D$33:$D$776,СВЦЭМ!$A$33:$A$776,$A29,СВЦЭМ!$B$33:$B$776,S$11)+'СЕТ СН'!$F$14+СВЦЭМ!$D$10+'СЕТ СН'!$F$5-'СЕТ СН'!$F$24</f>
        <v>3039.96952956</v>
      </c>
      <c r="T29" s="36">
        <f>SUMIFS(СВЦЭМ!$D$33:$D$776,СВЦЭМ!$A$33:$A$776,$A29,СВЦЭМ!$B$33:$B$776,T$11)+'СЕТ СН'!$F$14+СВЦЭМ!$D$10+'СЕТ СН'!$F$5-'СЕТ СН'!$F$24</f>
        <v>3039.4525998300001</v>
      </c>
      <c r="U29" s="36">
        <f>SUMIFS(СВЦЭМ!$D$33:$D$776,СВЦЭМ!$A$33:$A$776,$A29,СВЦЭМ!$B$33:$B$776,U$11)+'СЕТ СН'!$F$14+СВЦЭМ!$D$10+'СЕТ СН'!$F$5-'СЕТ СН'!$F$24</f>
        <v>3023.6173825800001</v>
      </c>
      <c r="V29" s="36">
        <f>SUMIFS(СВЦЭМ!$D$33:$D$776,СВЦЭМ!$A$33:$A$776,$A29,СВЦЭМ!$B$33:$B$776,V$11)+'СЕТ СН'!$F$14+СВЦЭМ!$D$10+'СЕТ СН'!$F$5-'СЕТ СН'!$F$24</f>
        <v>3026.80625435</v>
      </c>
      <c r="W29" s="36">
        <f>SUMIFS(СВЦЭМ!$D$33:$D$776,СВЦЭМ!$A$33:$A$776,$A29,СВЦЭМ!$B$33:$B$776,W$11)+'СЕТ СН'!$F$14+СВЦЭМ!$D$10+'СЕТ СН'!$F$5-'СЕТ СН'!$F$24</f>
        <v>3025.0249490900001</v>
      </c>
      <c r="X29" s="36">
        <f>SUMIFS(СВЦЭМ!$D$33:$D$776,СВЦЭМ!$A$33:$A$776,$A29,СВЦЭМ!$B$33:$B$776,X$11)+'СЕТ СН'!$F$14+СВЦЭМ!$D$10+'СЕТ СН'!$F$5-'СЕТ СН'!$F$24</f>
        <v>3039.9748708800003</v>
      </c>
      <c r="Y29" s="36">
        <f>SUMIFS(СВЦЭМ!$D$33:$D$776,СВЦЭМ!$A$33:$A$776,$A29,СВЦЭМ!$B$33:$B$776,Y$11)+'СЕТ СН'!$F$14+СВЦЭМ!$D$10+'СЕТ СН'!$F$5-'СЕТ СН'!$F$24</f>
        <v>3100.56843514</v>
      </c>
    </row>
    <row r="30" spans="1:25" ht="15.75" x14ac:dyDescent="0.2">
      <c r="A30" s="35">
        <f t="shared" si="0"/>
        <v>43665</v>
      </c>
      <c r="B30" s="36">
        <f>SUMIFS(СВЦЭМ!$D$33:$D$776,СВЦЭМ!$A$33:$A$776,$A30,СВЦЭМ!$B$33:$B$776,B$11)+'СЕТ СН'!$F$14+СВЦЭМ!$D$10+'СЕТ СН'!$F$5-'СЕТ СН'!$F$24</f>
        <v>3169.6832537999999</v>
      </c>
      <c r="C30" s="36">
        <f>SUMIFS(СВЦЭМ!$D$33:$D$776,СВЦЭМ!$A$33:$A$776,$A30,СВЦЭМ!$B$33:$B$776,C$11)+'СЕТ СН'!$F$14+СВЦЭМ!$D$10+'СЕТ СН'!$F$5-'СЕТ СН'!$F$24</f>
        <v>3169.27290352</v>
      </c>
      <c r="D30" s="36">
        <f>SUMIFS(СВЦЭМ!$D$33:$D$776,СВЦЭМ!$A$33:$A$776,$A30,СВЦЭМ!$B$33:$B$776,D$11)+'СЕТ СН'!$F$14+СВЦЭМ!$D$10+'СЕТ СН'!$F$5-'СЕТ СН'!$F$24</f>
        <v>3197.5927042900003</v>
      </c>
      <c r="E30" s="36">
        <f>SUMIFS(СВЦЭМ!$D$33:$D$776,СВЦЭМ!$A$33:$A$776,$A30,СВЦЭМ!$B$33:$B$776,E$11)+'СЕТ СН'!$F$14+СВЦЭМ!$D$10+'СЕТ СН'!$F$5-'СЕТ СН'!$F$24</f>
        <v>3216.4134870299999</v>
      </c>
      <c r="F30" s="36">
        <f>SUMIFS(СВЦЭМ!$D$33:$D$776,СВЦЭМ!$A$33:$A$776,$A30,СВЦЭМ!$B$33:$B$776,F$11)+'СЕТ СН'!$F$14+СВЦЭМ!$D$10+'СЕТ СН'!$F$5-'СЕТ СН'!$F$24</f>
        <v>3215.15168386</v>
      </c>
      <c r="G30" s="36">
        <f>SUMIFS(СВЦЭМ!$D$33:$D$776,СВЦЭМ!$A$33:$A$776,$A30,СВЦЭМ!$B$33:$B$776,G$11)+'СЕТ СН'!$F$14+СВЦЭМ!$D$10+'СЕТ СН'!$F$5-'СЕТ СН'!$F$24</f>
        <v>3209.9793194399999</v>
      </c>
      <c r="H30" s="36">
        <f>SUMIFS(СВЦЭМ!$D$33:$D$776,СВЦЭМ!$A$33:$A$776,$A30,СВЦЭМ!$B$33:$B$776,H$11)+'СЕТ СН'!$F$14+СВЦЭМ!$D$10+'СЕТ СН'!$F$5-'СЕТ СН'!$F$24</f>
        <v>3173.7953525600001</v>
      </c>
      <c r="I30" s="36">
        <f>SUMIFS(СВЦЭМ!$D$33:$D$776,СВЦЭМ!$A$33:$A$776,$A30,СВЦЭМ!$B$33:$B$776,I$11)+'СЕТ СН'!$F$14+СВЦЭМ!$D$10+'СЕТ СН'!$F$5-'СЕТ СН'!$F$24</f>
        <v>3143.8858113699998</v>
      </c>
      <c r="J30" s="36">
        <f>SUMIFS(СВЦЭМ!$D$33:$D$776,СВЦЭМ!$A$33:$A$776,$A30,СВЦЭМ!$B$33:$B$776,J$11)+'СЕТ СН'!$F$14+СВЦЭМ!$D$10+'СЕТ СН'!$F$5-'СЕТ СН'!$F$24</f>
        <v>3142.06795629</v>
      </c>
      <c r="K30" s="36">
        <f>SUMIFS(СВЦЭМ!$D$33:$D$776,СВЦЭМ!$A$33:$A$776,$A30,СВЦЭМ!$B$33:$B$776,K$11)+'СЕТ СН'!$F$14+СВЦЭМ!$D$10+'СЕТ СН'!$F$5-'СЕТ СН'!$F$24</f>
        <v>3116.47245127</v>
      </c>
      <c r="L30" s="36">
        <f>SUMIFS(СВЦЭМ!$D$33:$D$776,СВЦЭМ!$A$33:$A$776,$A30,СВЦЭМ!$B$33:$B$776,L$11)+'СЕТ СН'!$F$14+СВЦЭМ!$D$10+'СЕТ СН'!$F$5-'СЕТ СН'!$F$24</f>
        <v>3095.2592952300001</v>
      </c>
      <c r="M30" s="36">
        <f>SUMIFS(СВЦЭМ!$D$33:$D$776,СВЦЭМ!$A$33:$A$776,$A30,СВЦЭМ!$B$33:$B$776,M$11)+'СЕТ СН'!$F$14+СВЦЭМ!$D$10+'СЕТ СН'!$F$5-'СЕТ СН'!$F$24</f>
        <v>3101.2770743400001</v>
      </c>
      <c r="N30" s="36">
        <f>SUMIFS(СВЦЭМ!$D$33:$D$776,СВЦЭМ!$A$33:$A$776,$A30,СВЦЭМ!$B$33:$B$776,N$11)+'СЕТ СН'!$F$14+СВЦЭМ!$D$10+'СЕТ СН'!$F$5-'СЕТ СН'!$F$24</f>
        <v>3108.16241808</v>
      </c>
      <c r="O30" s="36">
        <f>SUMIFS(СВЦЭМ!$D$33:$D$776,СВЦЭМ!$A$33:$A$776,$A30,СВЦЭМ!$B$33:$B$776,O$11)+'СЕТ СН'!$F$14+СВЦЭМ!$D$10+'СЕТ СН'!$F$5-'СЕТ СН'!$F$24</f>
        <v>3110.56076773</v>
      </c>
      <c r="P30" s="36">
        <f>SUMIFS(СВЦЭМ!$D$33:$D$776,СВЦЭМ!$A$33:$A$776,$A30,СВЦЭМ!$B$33:$B$776,P$11)+'СЕТ СН'!$F$14+СВЦЭМ!$D$10+'СЕТ СН'!$F$5-'СЕТ СН'!$F$24</f>
        <v>3117.6832958300001</v>
      </c>
      <c r="Q30" s="36">
        <f>SUMIFS(СВЦЭМ!$D$33:$D$776,СВЦЭМ!$A$33:$A$776,$A30,СВЦЭМ!$B$33:$B$776,Q$11)+'СЕТ СН'!$F$14+СВЦЭМ!$D$10+'СЕТ СН'!$F$5-'СЕТ СН'!$F$24</f>
        <v>3120.31298978</v>
      </c>
      <c r="R30" s="36">
        <f>SUMIFS(СВЦЭМ!$D$33:$D$776,СВЦЭМ!$A$33:$A$776,$A30,СВЦЭМ!$B$33:$B$776,R$11)+'СЕТ СН'!$F$14+СВЦЭМ!$D$10+'СЕТ СН'!$F$5-'СЕТ СН'!$F$24</f>
        <v>3077.1374451500001</v>
      </c>
      <c r="S30" s="36">
        <f>SUMIFS(СВЦЭМ!$D$33:$D$776,СВЦЭМ!$A$33:$A$776,$A30,СВЦЭМ!$B$33:$B$776,S$11)+'СЕТ СН'!$F$14+СВЦЭМ!$D$10+'СЕТ СН'!$F$5-'СЕТ СН'!$F$24</f>
        <v>3059.4814614900001</v>
      </c>
      <c r="T30" s="36">
        <f>SUMIFS(СВЦЭМ!$D$33:$D$776,СВЦЭМ!$A$33:$A$776,$A30,СВЦЭМ!$B$33:$B$776,T$11)+'СЕТ СН'!$F$14+СВЦЭМ!$D$10+'СЕТ СН'!$F$5-'СЕТ СН'!$F$24</f>
        <v>3051.26551453</v>
      </c>
      <c r="U30" s="36">
        <f>SUMIFS(СВЦЭМ!$D$33:$D$776,СВЦЭМ!$A$33:$A$776,$A30,СВЦЭМ!$B$33:$B$776,U$11)+'СЕТ СН'!$F$14+СВЦЭМ!$D$10+'СЕТ СН'!$F$5-'СЕТ СН'!$F$24</f>
        <v>3045.3557334000002</v>
      </c>
      <c r="V30" s="36">
        <f>SUMIFS(СВЦЭМ!$D$33:$D$776,СВЦЭМ!$A$33:$A$776,$A30,СВЦЭМ!$B$33:$B$776,V$11)+'СЕТ СН'!$F$14+СВЦЭМ!$D$10+'СЕТ СН'!$F$5-'СЕТ СН'!$F$24</f>
        <v>3051.1450460400001</v>
      </c>
      <c r="W30" s="36">
        <f>SUMIFS(СВЦЭМ!$D$33:$D$776,СВЦЭМ!$A$33:$A$776,$A30,СВЦЭМ!$B$33:$B$776,W$11)+'СЕТ СН'!$F$14+СВЦЭМ!$D$10+'СЕТ СН'!$F$5-'СЕТ СН'!$F$24</f>
        <v>3047.9399507400003</v>
      </c>
      <c r="X30" s="36">
        <f>SUMIFS(СВЦЭМ!$D$33:$D$776,СВЦЭМ!$A$33:$A$776,$A30,СВЦЭМ!$B$33:$B$776,X$11)+'СЕТ СН'!$F$14+СВЦЭМ!$D$10+'СЕТ СН'!$F$5-'СЕТ СН'!$F$24</f>
        <v>3045.49228485</v>
      </c>
      <c r="Y30" s="36">
        <f>SUMIFS(СВЦЭМ!$D$33:$D$776,СВЦЭМ!$A$33:$A$776,$A30,СВЦЭМ!$B$33:$B$776,Y$11)+'СЕТ СН'!$F$14+СВЦЭМ!$D$10+'СЕТ СН'!$F$5-'СЕТ СН'!$F$24</f>
        <v>3064.9724238700001</v>
      </c>
    </row>
    <row r="31" spans="1:25" ht="15.75" x14ac:dyDescent="0.2">
      <c r="A31" s="35">
        <f t="shared" si="0"/>
        <v>43666</v>
      </c>
      <c r="B31" s="36">
        <f>SUMIFS(СВЦЭМ!$D$33:$D$776,СВЦЭМ!$A$33:$A$776,$A31,СВЦЭМ!$B$33:$B$776,B$11)+'СЕТ СН'!$F$14+СВЦЭМ!$D$10+'СЕТ СН'!$F$5-'СЕТ СН'!$F$24</f>
        <v>3093.83237181</v>
      </c>
      <c r="C31" s="36">
        <f>SUMIFS(СВЦЭМ!$D$33:$D$776,СВЦЭМ!$A$33:$A$776,$A31,СВЦЭМ!$B$33:$B$776,C$11)+'СЕТ СН'!$F$14+СВЦЭМ!$D$10+'СЕТ СН'!$F$5-'СЕТ СН'!$F$24</f>
        <v>3098.8061741700003</v>
      </c>
      <c r="D31" s="36">
        <f>SUMIFS(СВЦЭМ!$D$33:$D$776,СВЦЭМ!$A$33:$A$776,$A31,СВЦЭМ!$B$33:$B$776,D$11)+'СЕТ СН'!$F$14+СВЦЭМ!$D$10+'СЕТ СН'!$F$5-'СЕТ СН'!$F$24</f>
        <v>3102.4488405900001</v>
      </c>
      <c r="E31" s="36">
        <f>SUMIFS(СВЦЭМ!$D$33:$D$776,СВЦЭМ!$A$33:$A$776,$A31,СВЦЭМ!$B$33:$B$776,E$11)+'СЕТ СН'!$F$14+СВЦЭМ!$D$10+'СЕТ СН'!$F$5-'СЕТ СН'!$F$24</f>
        <v>3111.5403117999999</v>
      </c>
      <c r="F31" s="36">
        <f>SUMIFS(СВЦЭМ!$D$33:$D$776,СВЦЭМ!$A$33:$A$776,$A31,СВЦЭМ!$B$33:$B$776,F$11)+'СЕТ СН'!$F$14+СВЦЭМ!$D$10+'СЕТ СН'!$F$5-'СЕТ СН'!$F$24</f>
        <v>3116.86354398</v>
      </c>
      <c r="G31" s="36">
        <f>SUMIFS(СВЦЭМ!$D$33:$D$776,СВЦЭМ!$A$33:$A$776,$A31,СВЦЭМ!$B$33:$B$776,G$11)+'СЕТ СН'!$F$14+СВЦЭМ!$D$10+'СЕТ СН'!$F$5-'СЕТ СН'!$F$24</f>
        <v>3126.02095577</v>
      </c>
      <c r="H31" s="36">
        <f>SUMIFS(СВЦЭМ!$D$33:$D$776,СВЦЭМ!$A$33:$A$776,$A31,СВЦЭМ!$B$33:$B$776,H$11)+'СЕТ СН'!$F$14+СВЦЭМ!$D$10+'СЕТ СН'!$F$5-'СЕТ СН'!$F$24</f>
        <v>3113.2228272100001</v>
      </c>
      <c r="I31" s="36">
        <f>SUMIFS(СВЦЭМ!$D$33:$D$776,СВЦЭМ!$A$33:$A$776,$A31,СВЦЭМ!$B$33:$B$776,I$11)+'СЕТ СН'!$F$14+СВЦЭМ!$D$10+'СЕТ СН'!$F$5-'СЕТ СН'!$F$24</f>
        <v>3106.5320427699999</v>
      </c>
      <c r="J31" s="36">
        <f>SUMIFS(СВЦЭМ!$D$33:$D$776,СВЦЭМ!$A$33:$A$776,$A31,СВЦЭМ!$B$33:$B$776,J$11)+'СЕТ СН'!$F$14+СВЦЭМ!$D$10+'СЕТ СН'!$F$5-'СЕТ СН'!$F$24</f>
        <v>3086.3294170700001</v>
      </c>
      <c r="K31" s="36">
        <f>SUMIFS(СВЦЭМ!$D$33:$D$776,СВЦЭМ!$A$33:$A$776,$A31,СВЦЭМ!$B$33:$B$776,K$11)+'СЕТ СН'!$F$14+СВЦЭМ!$D$10+'СЕТ СН'!$F$5-'СЕТ СН'!$F$24</f>
        <v>3082.2415646500003</v>
      </c>
      <c r="L31" s="36">
        <f>SUMIFS(СВЦЭМ!$D$33:$D$776,СВЦЭМ!$A$33:$A$776,$A31,СВЦЭМ!$B$33:$B$776,L$11)+'СЕТ СН'!$F$14+СВЦЭМ!$D$10+'СЕТ СН'!$F$5-'СЕТ СН'!$F$24</f>
        <v>3072.9576857900001</v>
      </c>
      <c r="M31" s="36">
        <f>SUMIFS(СВЦЭМ!$D$33:$D$776,СВЦЭМ!$A$33:$A$776,$A31,СВЦЭМ!$B$33:$B$776,M$11)+'СЕТ СН'!$F$14+СВЦЭМ!$D$10+'СЕТ СН'!$F$5-'СЕТ СН'!$F$24</f>
        <v>3063.6689417300004</v>
      </c>
      <c r="N31" s="36">
        <f>SUMIFS(СВЦЭМ!$D$33:$D$776,СВЦЭМ!$A$33:$A$776,$A31,СВЦЭМ!$B$33:$B$776,N$11)+'СЕТ СН'!$F$14+СВЦЭМ!$D$10+'СЕТ СН'!$F$5-'СЕТ СН'!$F$24</f>
        <v>3071.4775650500001</v>
      </c>
      <c r="O31" s="36">
        <f>SUMIFS(СВЦЭМ!$D$33:$D$776,СВЦЭМ!$A$33:$A$776,$A31,СВЦЭМ!$B$33:$B$776,O$11)+'СЕТ СН'!$F$14+СВЦЭМ!$D$10+'СЕТ СН'!$F$5-'СЕТ СН'!$F$24</f>
        <v>3085.09354558</v>
      </c>
      <c r="P31" s="36">
        <f>SUMIFS(СВЦЭМ!$D$33:$D$776,СВЦЭМ!$A$33:$A$776,$A31,СВЦЭМ!$B$33:$B$776,P$11)+'СЕТ СН'!$F$14+СВЦЭМ!$D$10+'СЕТ СН'!$F$5-'СЕТ СН'!$F$24</f>
        <v>3096.9022217299998</v>
      </c>
      <c r="Q31" s="36">
        <f>SUMIFS(СВЦЭМ!$D$33:$D$776,СВЦЭМ!$A$33:$A$776,$A31,СВЦЭМ!$B$33:$B$776,Q$11)+'СЕТ СН'!$F$14+СВЦЭМ!$D$10+'СЕТ СН'!$F$5-'СЕТ СН'!$F$24</f>
        <v>3089.9628729200003</v>
      </c>
      <c r="R31" s="36">
        <f>SUMIFS(СВЦЭМ!$D$33:$D$776,СВЦЭМ!$A$33:$A$776,$A31,СВЦЭМ!$B$33:$B$776,R$11)+'СЕТ СН'!$F$14+СВЦЭМ!$D$10+'СЕТ СН'!$F$5-'СЕТ СН'!$F$24</f>
        <v>3050.7506534700001</v>
      </c>
      <c r="S31" s="36">
        <f>SUMIFS(СВЦЭМ!$D$33:$D$776,СВЦЭМ!$A$33:$A$776,$A31,СВЦЭМ!$B$33:$B$776,S$11)+'СЕТ СН'!$F$14+СВЦЭМ!$D$10+'СЕТ СН'!$F$5-'СЕТ СН'!$F$24</f>
        <v>3025.6331108000004</v>
      </c>
      <c r="T31" s="36">
        <f>SUMIFS(СВЦЭМ!$D$33:$D$776,СВЦЭМ!$A$33:$A$776,$A31,СВЦЭМ!$B$33:$B$776,T$11)+'СЕТ СН'!$F$14+СВЦЭМ!$D$10+'СЕТ СН'!$F$5-'СЕТ СН'!$F$24</f>
        <v>3017.9838317100002</v>
      </c>
      <c r="U31" s="36">
        <f>SUMIFS(СВЦЭМ!$D$33:$D$776,СВЦЭМ!$A$33:$A$776,$A31,СВЦЭМ!$B$33:$B$776,U$11)+'СЕТ СН'!$F$14+СВЦЭМ!$D$10+'СЕТ СН'!$F$5-'СЕТ СН'!$F$24</f>
        <v>3003.9576431300002</v>
      </c>
      <c r="V31" s="36">
        <f>SUMIFS(СВЦЭМ!$D$33:$D$776,СВЦЭМ!$A$33:$A$776,$A31,СВЦЭМ!$B$33:$B$776,V$11)+'СЕТ СН'!$F$14+СВЦЭМ!$D$10+'СЕТ СН'!$F$5-'СЕТ СН'!$F$24</f>
        <v>2995.3117476799998</v>
      </c>
      <c r="W31" s="36">
        <f>SUMIFS(СВЦЭМ!$D$33:$D$776,СВЦЭМ!$A$33:$A$776,$A31,СВЦЭМ!$B$33:$B$776,W$11)+'СЕТ СН'!$F$14+СВЦЭМ!$D$10+'СЕТ СН'!$F$5-'СЕТ СН'!$F$24</f>
        <v>2998.0861203600002</v>
      </c>
      <c r="X31" s="36">
        <f>SUMIFS(СВЦЭМ!$D$33:$D$776,СВЦЭМ!$A$33:$A$776,$A31,СВЦЭМ!$B$33:$B$776,X$11)+'СЕТ СН'!$F$14+СВЦЭМ!$D$10+'СЕТ СН'!$F$5-'СЕТ СН'!$F$24</f>
        <v>3006.4487474799998</v>
      </c>
      <c r="Y31" s="36">
        <f>SUMIFS(СВЦЭМ!$D$33:$D$776,СВЦЭМ!$A$33:$A$776,$A31,СВЦЭМ!$B$33:$B$776,Y$11)+'СЕТ СН'!$F$14+СВЦЭМ!$D$10+'СЕТ СН'!$F$5-'СЕТ СН'!$F$24</f>
        <v>3079.0788833699999</v>
      </c>
    </row>
    <row r="32" spans="1:25" ht="15.75" x14ac:dyDescent="0.2">
      <c r="A32" s="35">
        <f t="shared" si="0"/>
        <v>43667</v>
      </c>
      <c r="B32" s="36">
        <f>SUMIFS(СВЦЭМ!$D$33:$D$776,СВЦЭМ!$A$33:$A$776,$A32,СВЦЭМ!$B$33:$B$776,B$11)+'СЕТ СН'!$F$14+СВЦЭМ!$D$10+'СЕТ СН'!$F$5-'СЕТ СН'!$F$24</f>
        <v>3097.3707947000003</v>
      </c>
      <c r="C32" s="36">
        <f>SUMIFS(СВЦЭМ!$D$33:$D$776,СВЦЭМ!$A$33:$A$776,$A32,СВЦЭМ!$B$33:$B$776,C$11)+'СЕТ СН'!$F$14+СВЦЭМ!$D$10+'СЕТ СН'!$F$5-'СЕТ СН'!$F$24</f>
        <v>3126.32569629</v>
      </c>
      <c r="D32" s="36">
        <f>SUMIFS(СВЦЭМ!$D$33:$D$776,СВЦЭМ!$A$33:$A$776,$A32,СВЦЭМ!$B$33:$B$776,D$11)+'СЕТ СН'!$F$14+СВЦЭМ!$D$10+'СЕТ СН'!$F$5-'СЕТ СН'!$F$24</f>
        <v>3148.0284538700002</v>
      </c>
      <c r="E32" s="36">
        <f>SUMIFS(СВЦЭМ!$D$33:$D$776,СВЦЭМ!$A$33:$A$776,$A32,СВЦЭМ!$B$33:$B$776,E$11)+'СЕТ СН'!$F$14+СВЦЭМ!$D$10+'СЕТ СН'!$F$5-'СЕТ СН'!$F$24</f>
        <v>3150.77527491</v>
      </c>
      <c r="F32" s="36">
        <f>SUMIFS(СВЦЭМ!$D$33:$D$776,СВЦЭМ!$A$33:$A$776,$A32,СВЦЭМ!$B$33:$B$776,F$11)+'СЕТ СН'!$F$14+СВЦЭМ!$D$10+'СЕТ СН'!$F$5-'СЕТ СН'!$F$24</f>
        <v>3134.22939331</v>
      </c>
      <c r="G32" s="36">
        <f>SUMIFS(СВЦЭМ!$D$33:$D$776,СВЦЭМ!$A$33:$A$776,$A32,СВЦЭМ!$B$33:$B$776,G$11)+'СЕТ СН'!$F$14+СВЦЭМ!$D$10+'СЕТ СН'!$F$5-'СЕТ СН'!$F$24</f>
        <v>3143.4333947800001</v>
      </c>
      <c r="H32" s="36">
        <f>SUMIFS(СВЦЭМ!$D$33:$D$776,СВЦЭМ!$A$33:$A$776,$A32,СВЦЭМ!$B$33:$B$776,H$11)+'СЕТ СН'!$F$14+СВЦЭМ!$D$10+'СЕТ СН'!$F$5-'СЕТ СН'!$F$24</f>
        <v>3140.5459825100002</v>
      </c>
      <c r="I32" s="36">
        <f>SUMIFS(СВЦЭМ!$D$33:$D$776,СВЦЭМ!$A$33:$A$776,$A32,СВЦЭМ!$B$33:$B$776,I$11)+'СЕТ СН'!$F$14+СВЦЭМ!$D$10+'СЕТ СН'!$F$5-'СЕТ СН'!$F$24</f>
        <v>3140.1451260399999</v>
      </c>
      <c r="J32" s="36">
        <f>SUMIFS(СВЦЭМ!$D$33:$D$776,СВЦЭМ!$A$33:$A$776,$A32,СВЦЭМ!$B$33:$B$776,J$11)+'СЕТ СН'!$F$14+СВЦЭМ!$D$10+'СЕТ СН'!$F$5-'СЕТ СН'!$F$24</f>
        <v>3119.80444618</v>
      </c>
      <c r="K32" s="36">
        <f>SUMIFS(СВЦЭМ!$D$33:$D$776,СВЦЭМ!$A$33:$A$776,$A32,СВЦЭМ!$B$33:$B$776,K$11)+'СЕТ СН'!$F$14+СВЦЭМ!$D$10+'СЕТ СН'!$F$5-'СЕТ СН'!$F$24</f>
        <v>3086.7272846200003</v>
      </c>
      <c r="L32" s="36">
        <f>SUMIFS(СВЦЭМ!$D$33:$D$776,СВЦЭМ!$A$33:$A$776,$A32,СВЦЭМ!$B$33:$B$776,L$11)+'СЕТ СН'!$F$14+СВЦЭМ!$D$10+'СЕТ СН'!$F$5-'СЕТ СН'!$F$24</f>
        <v>3066.5775028600001</v>
      </c>
      <c r="M32" s="36">
        <f>SUMIFS(СВЦЭМ!$D$33:$D$776,СВЦЭМ!$A$33:$A$776,$A32,СВЦЭМ!$B$33:$B$776,M$11)+'СЕТ СН'!$F$14+СВЦЭМ!$D$10+'СЕТ СН'!$F$5-'СЕТ СН'!$F$24</f>
        <v>3053.5292351200001</v>
      </c>
      <c r="N32" s="36">
        <f>SUMIFS(СВЦЭМ!$D$33:$D$776,СВЦЭМ!$A$33:$A$776,$A32,СВЦЭМ!$B$33:$B$776,N$11)+'СЕТ СН'!$F$14+СВЦЭМ!$D$10+'СЕТ СН'!$F$5-'СЕТ СН'!$F$24</f>
        <v>3055.45940582</v>
      </c>
      <c r="O32" s="36">
        <f>SUMIFS(СВЦЭМ!$D$33:$D$776,СВЦЭМ!$A$33:$A$776,$A32,СВЦЭМ!$B$33:$B$776,O$11)+'СЕТ СН'!$F$14+СВЦЭМ!$D$10+'СЕТ СН'!$F$5-'СЕТ СН'!$F$24</f>
        <v>3063.4747426600002</v>
      </c>
      <c r="P32" s="36">
        <f>SUMIFS(СВЦЭМ!$D$33:$D$776,СВЦЭМ!$A$33:$A$776,$A32,СВЦЭМ!$B$33:$B$776,P$11)+'СЕТ СН'!$F$14+СВЦЭМ!$D$10+'СЕТ СН'!$F$5-'СЕТ СН'!$F$24</f>
        <v>3069.9226708699998</v>
      </c>
      <c r="Q32" s="36">
        <f>SUMIFS(СВЦЭМ!$D$33:$D$776,СВЦЭМ!$A$33:$A$776,$A32,СВЦЭМ!$B$33:$B$776,Q$11)+'СЕТ СН'!$F$14+СВЦЭМ!$D$10+'СЕТ СН'!$F$5-'СЕТ СН'!$F$24</f>
        <v>3066.3480069500001</v>
      </c>
      <c r="R32" s="36">
        <f>SUMIFS(СВЦЭМ!$D$33:$D$776,СВЦЭМ!$A$33:$A$776,$A32,СВЦЭМ!$B$33:$B$776,R$11)+'СЕТ СН'!$F$14+СВЦЭМ!$D$10+'СЕТ СН'!$F$5-'СЕТ СН'!$F$24</f>
        <v>3018.7132783400002</v>
      </c>
      <c r="S32" s="36">
        <f>SUMIFS(СВЦЭМ!$D$33:$D$776,СВЦЭМ!$A$33:$A$776,$A32,СВЦЭМ!$B$33:$B$776,S$11)+'СЕТ СН'!$F$14+СВЦЭМ!$D$10+'СЕТ СН'!$F$5-'СЕТ СН'!$F$24</f>
        <v>2988.75226668</v>
      </c>
      <c r="T32" s="36">
        <f>SUMIFS(СВЦЭМ!$D$33:$D$776,СВЦЭМ!$A$33:$A$776,$A32,СВЦЭМ!$B$33:$B$776,T$11)+'СЕТ СН'!$F$14+СВЦЭМ!$D$10+'СЕТ СН'!$F$5-'СЕТ СН'!$F$24</f>
        <v>2990.2891912499999</v>
      </c>
      <c r="U32" s="36">
        <f>SUMIFS(СВЦЭМ!$D$33:$D$776,СВЦЭМ!$A$33:$A$776,$A32,СВЦЭМ!$B$33:$B$776,U$11)+'СЕТ СН'!$F$14+СВЦЭМ!$D$10+'СЕТ СН'!$F$5-'СЕТ СН'!$F$24</f>
        <v>2975.6263326799999</v>
      </c>
      <c r="V32" s="36">
        <f>SUMIFS(СВЦЭМ!$D$33:$D$776,СВЦЭМ!$A$33:$A$776,$A32,СВЦЭМ!$B$33:$B$776,V$11)+'СЕТ СН'!$F$14+СВЦЭМ!$D$10+'СЕТ СН'!$F$5-'СЕТ СН'!$F$24</f>
        <v>2963.54669547</v>
      </c>
      <c r="W32" s="36">
        <f>SUMIFS(СВЦЭМ!$D$33:$D$776,СВЦЭМ!$A$33:$A$776,$A32,СВЦЭМ!$B$33:$B$776,W$11)+'СЕТ СН'!$F$14+СВЦЭМ!$D$10+'СЕТ СН'!$F$5-'СЕТ СН'!$F$24</f>
        <v>2978.2497095099998</v>
      </c>
      <c r="X32" s="36">
        <f>SUMIFS(СВЦЭМ!$D$33:$D$776,СВЦЭМ!$A$33:$A$776,$A32,СВЦЭМ!$B$33:$B$776,X$11)+'СЕТ СН'!$F$14+СВЦЭМ!$D$10+'СЕТ СН'!$F$5-'СЕТ СН'!$F$24</f>
        <v>2993.3249854400001</v>
      </c>
      <c r="Y32" s="36">
        <f>SUMIFS(СВЦЭМ!$D$33:$D$776,СВЦЭМ!$A$33:$A$776,$A32,СВЦЭМ!$B$33:$B$776,Y$11)+'СЕТ СН'!$F$14+СВЦЭМ!$D$10+'СЕТ СН'!$F$5-'СЕТ СН'!$F$24</f>
        <v>3068.29348605</v>
      </c>
    </row>
    <row r="33" spans="1:27" ht="15.75" x14ac:dyDescent="0.2">
      <c r="A33" s="35">
        <f t="shared" si="0"/>
        <v>43668</v>
      </c>
      <c r="B33" s="36">
        <f>SUMIFS(СВЦЭМ!$D$33:$D$776,СВЦЭМ!$A$33:$A$776,$A33,СВЦЭМ!$B$33:$B$776,B$11)+'СЕТ СН'!$F$14+СВЦЭМ!$D$10+'СЕТ СН'!$F$5-'СЕТ СН'!$F$24</f>
        <v>3096.0568808600001</v>
      </c>
      <c r="C33" s="36">
        <f>SUMIFS(СВЦЭМ!$D$33:$D$776,СВЦЭМ!$A$33:$A$776,$A33,СВЦЭМ!$B$33:$B$776,C$11)+'СЕТ СН'!$F$14+СВЦЭМ!$D$10+'СЕТ СН'!$F$5-'СЕТ СН'!$F$24</f>
        <v>3145.2256177700001</v>
      </c>
      <c r="D33" s="36">
        <f>SUMIFS(СВЦЭМ!$D$33:$D$776,СВЦЭМ!$A$33:$A$776,$A33,СВЦЭМ!$B$33:$B$776,D$11)+'СЕТ СН'!$F$14+СВЦЭМ!$D$10+'СЕТ СН'!$F$5-'СЕТ СН'!$F$24</f>
        <v>3170.1542971399999</v>
      </c>
      <c r="E33" s="36">
        <f>SUMIFS(СВЦЭМ!$D$33:$D$776,СВЦЭМ!$A$33:$A$776,$A33,СВЦЭМ!$B$33:$B$776,E$11)+'СЕТ СН'!$F$14+СВЦЭМ!$D$10+'СЕТ СН'!$F$5-'СЕТ СН'!$F$24</f>
        <v>3172.5843198399998</v>
      </c>
      <c r="F33" s="36">
        <f>SUMIFS(СВЦЭМ!$D$33:$D$776,СВЦЭМ!$A$33:$A$776,$A33,СВЦЭМ!$B$33:$B$776,F$11)+'СЕТ СН'!$F$14+СВЦЭМ!$D$10+'СЕТ СН'!$F$5-'СЕТ СН'!$F$24</f>
        <v>3166.7311048199999</v>
      </c>
      <c r="G33" s="36">
        <f>SUMIFS(СВЦЭМ!$D$33:$D$776,СВЦЭМ!$A$33:$A$776,$A33,СВЦЭМ!$B$33:$B$776,G$11)+'СЕТ СН'!$F$14+СВЦЭМ!$D$10+'СЕТ СН'!$F$5-'СЕТ СН'!$F$24</f>
        <v>3151.9177298300001</v>
      </c>
      <c r="H33" s="36">
        <f>SUMIFS(СВЦЭМ!$D$33:$D$776,СВЦЭМ!$A$33:$A$776,$A33,СВЦЭМ!$B$33:$B$776,H$11)+'СЕТ СН'!$F$14+СВЦЭМ!$D$10+'СЕТ СН'!$F$5-'СЕТ СН'!$F$24</f>
        <v>3122.3136313300001</v>
      </c>
      <c r="I33" s="36">
        <f>SUMIFS(СВЦЭМ!$D$33:$D$776,СВЦЭМ!$A$33:$A$776,$A33,СВЦЭМ!$B$33:$B$776,I$11)+'СЕТ СН'!$F$14+СВЦЭМ!$D$10+'СЕТ СН'!$F$5-'СЕТ СН'!$F$24</f>
        <v>3110.5428733700001</v>
      </c>
      <c r="J33" s="36">
        <f>SUMIFS(СВЦЭМ!$D$33:$D$776,СВЦЭМ!$A$33:$A$776,$A33,СВЦЭМ!$B$33:$B$776,J$11)+'СЕТ СН'!$F$14+СВЦЭМ!$D$10+'СЕТ СН'!$F$5-'СЕТ СН'!$F$24</f>
        <v>3116.9671819100004</v>
      </c>
      <c r="K33" s="36">
        <f>SUMIFS(СВЦЭМ!$D$33:$D$776,СВЦЭМ!$A$33:$A$776,$A33,СВЦЭМ!$B$33:$B$776,K$11)+'СЕТ СН'!$F$14+СВЦЭМ!$D$10+'СЕТ СН'!$F$5-'СЕТ СН'!$F$24</f>
        <v>3123.5673296</v>
      </c>
      <c r="L33" s="36">
        <f>SUMIFS(СВЦЭМ!$D$33:$D$776,СВЦЭМ!$A$33:$A$776,$A33,СВЦЭМ!$B$33:$B$776,L$11)+'СЕТ СН'!$F$14+СВЦЭМ!$D$10+'СЕТ СН'!$F$5-'СЕТ СН'!$F$24</f>
        <v>3121.2416980100002</v>
      </c>
      <c r="M33" s="36">
        <f>SUMIFS(СВЦЭМ!$D$33:$D$776,СВЦЭМ!$A$33:$A$776,$A33,СВЦЭМ!$B$33:$B$776,M$11)+'СЕТ СН'!$F$14+СВЦЭМ!$D$10+'СЕТ СН'!$F$5-'СЕТ СН'!$F$24</f>
        <v>3111.5793118400002</v>
      </c>
      <c r="N33" s="36">
        <f>SUMIFS(СВЦЭМ!$D$33:$D$776,СВЦЭМ!$A$33:$A$776,$A33,СВЦЭМ!$B$33:$B$776,N$11)+'СЕТ СН'!$F$14+СВЦЭМ!$D$10+'СЕТ СН'!$F$5-'СЕТ СН'!$F$24</f>
        <v>3104.6212571300002</v>
      </c>
      <c r="O33" s="36">
        <f>SUMIFS(СВЦЭМ!$D$33:$D$776,СВЦЭМ!$A$33:$A$776,$A33,СВЦЭМ!$B$33:$B$776,O$11)+'СЕТ СН'!$F$14+СВЦЭМ!$D$10+'СЕТ СН'!$F$5-'СЕТ СН'!$F$24</f>
        <v>3105.42408634</v>
      </c>
      <c r="P33" s="36">
        <f>SUMIFS(СВЦЭМ!$D$33:$D$776,СВЦЭМ!$A$33:$A$776,$A33,СВЦЭМ!$B$33:$B$776,P$11)+'СЕТ СН'!$F$14+СВЦЭМ!$D$10+'СЕТ СН'!$F$5-'СЕТ СН'!$F$24</f>
        <v>3114.1759326800002</v>
      </c>
      <c r="Q33" s="36">
        <f>SUMIFS(СВЦЭМ!$D$33:$D$776,СВЦЭМ!$A$33:$A$776,$A33,СВЦЭМ!$B$33:$B$776,Q$11)+'СЕТ СН'!$F$14+СВЦЭМ!$D$10+'СЕТ СН'!$F$5-'СЕТ СН'!$F$24</f>
        <v>3122.9298602899999</v>
      </c>
      <c r="R33" s="36">
        <f>SUMIFS(СВЦЭМ!$D$33:$D$776,СВЦЭМ!$A$33:$A$776,$A33,СВЦЭМ!$B$33:$B$776,R$11)+'СЕТ СН'!$F$14+СВЦЭМ!$D$10+'СЕТ СН'!$F$5-'СЕТ СН'!$F$24</f>
        <v>3070.7129409700001</v>
      </c>
      <c r="S33" s="36">
        <f>SUMIFS(СВЦЭМ!$D$33:$D$776,СВЦЭМ!$A$33:$A$776,$A33,СВЦЭМ!$B$33:$B$776,S$11)+'СЕТ СН'!$F$14+СВЦЭМ!$D$10+'СЕТ СН'!$F$5-'СЕТ СН'!$F$24</f>
        <v>3043.8204604100001</v>
      </c>
      <c r="T33" s="36">
        <f>SUMIFS(СВЦЭМ!$D$33:$D$776,СВЦЭМ!$A$33:$A$776,$A33,СВЦЭМ!$B$33:$B$776,T$11)+'СЕТ СН'!$F$14+СВЦЭМ!$D$10+'СЕТ СН'!$F$5-'СЕТ СН'!$F$24</f>
        <v>3043.8389542700002</v>
      </c>
      <c r="U33" s="36">
        <f>SUMIFS(СВЦЭМ!$D$33:$D$776,СВЦЭМ!$A$33:$A$776,$A33,СВЦЭМ!$B$33:$B$776,U$11)+'СЕТ СН'!$F$14+СВЦЭМ!$D$10+'СЕТ СН'!$F$5-'СЕТ СН'!$F$24</f>
        <v>3041.1650739900001</v>
      </c>
      <c r="V33" s="36">
        <f>SUMIFS(СВЦЭМ!$D$33:$D$776,СВЦЭМ!$A$33:$A$776,$A33,СВЦЭМ!$B$33:$B$776,V$11)+'СЕТ СН'!$F$14+СВЦЭМ!$D$10+'СЕТ СН'!$F$5-'СЕТ СН'!$F$24</f>
        <v>3038.6517605700001</v>
      </c>
      <c r="W33" s="36">
        <f>SUMIFS(СВЦЭМ!$D$33:$D$776,СВЦЭМ!$A$33:$A$776,$A33,СВЦЭМ!$B$33:$B$776,W$11)+'СЕТ СН'!$F$14+СВЦЭМ!$D$10+'СЕТ СН'!$F$5-'СЕТ СН'!$F$24</f>
        <v>3052.2195800899999</v>
      </c>
      <c r="X33" s="36">
        <f>SUMIFS(СВЦЭМ!$D$33:$D$776,СВЦЭМ!$A$33:$A$776,$A33,СВЦЭМ!$B$33:$B$776,X$11)+'СЕТ СН'!$F$14+СВЦЭМ!$D$10+'СЕТ СН'!$F$5-'СЕТ СН'!$F$24</f>
        <v>3077.59175452</v>
      </c>
      <c r="Y33" s="36">
        <f>SUMIFS(СВЦЭМ!$D$33:$D$776,СВЦЭМ!$A$33:$A$776,$A33,СВЦЭМ!$B$33:$B$776,Y$11)+'СЕТ СН'!$F$14+СВЦЭМ!$D$10+'СЕТ СН'!$F$5-'СЕТ СН'!$F$24</f>
        <v>3180.3469393300002</v>
      </c>
    </row>
    <row r="34" spans="1:27" ht="15.75" x14ac:dyDescent="0.2">
      <c r="A34" s="35">
        <f t="shared" si="0"/>
        <v>43669</v>
      </c>
      <c r="B34" s="36">
        <f>SUMIFS(СВЦЭМ!$D$33:$D$776,СВЦЭМ!$A$33:$A$776,$A34,СВЦЭМ!$B$33:$B$776,B$11)+'СЕТ СН'!$F$14+СВЦЭМ!$D$10+'СЕТ СН'!$F$5-'СЕТ СН'!$F$24</f>
        <v>3186.0378863300002</v>
      </c>
      <c r="C34" s="36">
        <f>SUMIFS(СВЦЭМ!$D$33:$D$776,СВЦЭМ!$A$33:$A$776,$A34,СВЦЭМ!$B$33:$B$776,C$11)+'СЕТ СН'!$F$14+СВЦЭМ!$D$10+'СЕТ СН'!$F$5-'СЕТ СН'!$F$24</f>
        <v>3230.2819297699998</v>
      </c>
      <c r="D34" s="36">
        <f>SUMIFS(СВЦЭМ!$D$33:$D$776,СВЦЭМ!$A$33:$A$776,$A34,СВЦЭМ!$B$33:$B$776,D$11)+'СЕТ СН'!$F$14+СВЦЭМ!$D$10+'СЕТ СН'!$F$5-'СЕТ СН'!$F$24</f>
        <v>3259.7673799700001</v>
      </c>
      <c r="E34" s="36">
        <f>SUMIFS(СВЦЭМ!$D$33:$D$776,СВЦЭМ!$A$33:$A$776,$A34,СВЦЭМ!$B$33:$B$776,E$11)+'СЕТ СН'!$F$14+СВЦЭМ!$D$10+'СЕТ СН'!$F$5-'СЕТ СН'!$F$24</f>
        <v>3274.4046611499998</v>
      </c>
      <c r="F34" s="36">
        <f>SUMIFS(СВЦЭМ!$D$33:$D$776,СВЦЭМ!$A$33:$A$776,$A34,СВЦЭМ!$B$33:$B$776,F$11)+'СЕТ СН'!$F$14+СВЦЭМ!$D$10+'СЕТ СН'!$F$5-'СЕТ СН'!$F$24</f>
        <v>3273.7785306800001</v>
      </c>
      <c r="G34" s="36">
        <f>SUMIFS(СВЦЭМ!$D$33:$D$776,СВЦЭМ!$A$33:$A$776,$A34,СВЦЭМ!$B$33:$B$776,G$11)+'СЕТ СН'!$F$14+СВЦЭМ!$D$10+'СЕТ СН'!$F$5-'СЕТ СН'!$F$24</f>
        <v>3259.3528364200001</v>
      </c>
      <c r="H34" s="36">
        <f>SUMIFS(СВЦЭМ!$D$33:$D$776,СВЦЭМ!$A$33:$A$776,$A34,СВЦЭМ!$B$33:$B$776,H$11)+'СЕТ СН'!$F$14+СВЦЭМ!$D$10+'СЕТ СН'!$F$5-'СЕТ СН'!$F$24</f>
        <v>3218.4192792499998</v>
      </c>
      <c r="I34" s="36">
        <f>SUMIFS(СВЦЭМ!$D$33:$D$776,СВЦЭМ!$A$33:$A$776,$A34,СВЦЭМ!$B$33:$B$776,I$11)+'СЕТ СН'!$F$14+СВЦЭМ!$D$10+'СЕТ СН'!$F$5-'СЕТ СН'!$F$24</f>
        <v>3173.9793109900002</v>
      </c>
      <c r="J34" s="36">
        <f>SUMIFS(СВЦЭМ!$D$33:$D$776,СВЦЭМ!$A$33:$A$776,$A34,СВЦЭМ!$B$33:$B$776,J$11)+'СЕТ СН'!$F$14+СВЦЭМ!$D$10+'СЕТ СН'!$F$5-'СЕТ СН'!$F$24</f>
        <v>3158.56594288</v>
      </c>
      <c r="K34" s="36">
        <f>SUMIFS(СВЦЭМ!$D$33:$D$776,СВЦЭМ!$A$33:$A$776,$A34,СВЦЭМ!$B$33:$B$776,K$11)+'СЕТ СН'!$F$14+СВЦЭМ!$D$10+'СЕТ СН'!$F$5-'СЕТ СН'!$F$24</f>
        <v>3097.56423619</v>
      </c>
      <c r="L34" s="36">
        <f>SUMIFS(СВЦЭМ!$D$33:$D$776,СВЦЭМ!$A$33:$A$776,$A34,СВЦЭМ!$B$33:$B$776,L$11)+'СЕТ СН'!$F$14+СВЦЭМ!$D$10+'СЕТ СН'!$F$5-'СЕТ СН'!$F$24</f>
        <v>3102.14185791</v>
      </c>
      <c r="M34" s="36">
        <f>SUMIFS(СВЦЭМ!$D$33:$D$776,СВЦЭМ!$A$33:$A$776,$A34,СВЦЭМ!$B$33:$B$776,M$11)+'СЕТ СН'!$F$14+СВЦЭМ!$D$10+'СЕТ СН'!$F$5-'СЕТ СН'!$F$24</f>
        <v>3108.0377585300002</v>
      </c>
      <c r="N34" s="36">
        <f>SUMIFS(СВЦЭМ!$D$33:$D$776,СВЦЭМ!$A$33:$A$776,$A34,СВЦЭМ!$B$33:$B$776,N$11)+'СЕТ СН'!$F$14+СВЦЭМ!$D$10+'СЕТ СН'!$F$5-'СЕТ СН'!$F$24</f>
        <v>3117.1689236299999</v>
      </c>
      <c r="O34" s="36">
        <f>SUMIFS(СВЦЭМ!$D$33:$D$776,СВЦЭМ!$A$33:$A$776,$A34,СВЦЭМ!$B$33:$B$776,O$11)+'СЕТ СН'!$F$14+СВЦЭМ!$D$10+'СЕТ СН'!$F$5-'СЕТ СН'!$F$24</f>
        <v>3128.6940966900002</v>
      </c>
      <c r="P34" s="36">
        <f>SUMIFS(СВЦЭМ!$D$33:$D$776,СВЦЭМ!$A$33:$A$776,$A34,СВЦЭМ!$B$33:$B$776,P$11)+'СЕТ СН'!$F$14+СВЦЭМ!$D$10+'СЕТ СН'!$F$5-'СЕТ СН'!$F$24</f>
        <v>3132.1101836100001</v>
      </c>
      <c r="Q34" s="36">
        <f>SUMIFS(СВЦЭМ!$D$33:$D$776,СВЦЭМ!$A$33:$A$776,$A34,СВЦЭМ!$B$33:$B$776,Q$11)+'СЕТ СН'!$F$14+СВЦЭМ!$D$10+'СЕТ СН'!$F$5-'СЕТ СН'!$F$24</f>
        <v>3134.9621581800002</v>
      </c>
      <c r="R34" s="36">
        <f>SUMIFS(СВЦЭМ!$D$33:$D$776,СВЦЭМ!$A$33:$A$776,$A34,СВЦЭМ!$B$33:$B$776,R$11)+'СЕТ СН'!$F$14+СВЦЭМ!$D$10+'СЕТ СН'!$F$5-'СЕТ СН'!$F$24</f>
        <v>3083.46136544</v>
      </c>
      <c r="S34" s="36">
        <f>SUMIFS(СВЦЭМ!$D$33:$D$776,СВЦЭМ!$A$33:$A$776,$A34,СВЦЭМ!$B$33:$B$776,S$11)+'СЕТ СН'!$F$14+СВЦЭМ!$D$10+'СЕТ СН'!$F$5-'СЕТ СН'!$F$24</f>
        <v>3049.3815879600002</v>
      </c>
      <c r="T34" s="36">
        <f>SUMIFS(СВЦЭМ!$D$33:$D$776,СВЦЭМ!$A$33:$A$776,$A34,СВЦЭМ!$B$33:$B$776,T$11)+'СЕТ СН'!$F$14+СВЦЭМ!$D$10+'СЕТ СН'!$F$5-'СЕТ СН'!$F$24</f>
        <v>3052.5149244300001</v>
      </c>
      <c r="U34" s="36">
        <f>SUMIFS(СВЦЭМ!$D$33:$D$776,СВЦЭМ!$A$33:$A$776,$A34,СВЦЭМ!$B$33:$B$776,U$11)+'СЕТ СН'!$F$14+СВЦЭМ!$D$10+'СЕТ СН'!$F$5-'СЕТ СН'!$F$24</f>
        <v>3047.5713948299999</v>
      </c>
      <c r="V34" s="36">
        <f>SUMIFS(СВЦЭМ!$D$33:$D$776,СВЦЭМ!$A$33:$A$776,$A34,СВЦЭМ!$B$33:$B$776,V$11)+'СЕТ СН'!$F$14+СВЦЭМ!$D$10+'СЕТ СН'!$F$5-'СЕТ СН'!$F$24</f>
        <v>3051.5452071700001</v>
      </c>
      <c r="W34" s="36">
        <f>SUMIFS(СВЦЭМ!$D$33:$D$776,СВЦЭМ!$A$33:$A$776,$A34,СВЦЭМ!$B$33:$B$776,W$11)+'СЕТ СН'!$F$14+СВЦЭМ!$D$10+'СЕТ СН'!$F$5-'СЕТ СН'!$F$24</f>
        <v>3050.5905486000001</v>
      </c>
      <c r="X34" s="36">
        <f>SUMIFS(СВЦЭМ!$D$33:$D$776,СВЦЭМ!$A$33:$A$776,$A34,СВЦЭМ!$B$33:$B$776,X$11)+'СЕТ СН'!$F$14+СВЦЭМ!$D$10+'СЕТ СН'!$F$5-'СЕТ СН'!$F$24</f>
        <v>3050.9740935500004</v>
      </c>
      <c r="Y34" s="36">
        <f>SUMIFS(СВЦЭМ!$D$33:$D$776,СВЦЭМ!$A$33:$A$776,$A34,СВЦЭМ!$B$33:$B$776,Y$11)+'СЕТ СН'!$F$14+СВЦЭМ!$D$10+'СЕТ СН'!$F$5-'СЕТ СН'!$F$24</f>
        <v>3090.97207501</v>
      </c>
    </row>
    <row r="35" spans="1:27" ht="15.75" x14ac:dyDescent="0.2">
      <c r="A35" s="35">
        <f t="shared" si="0"/>
        <v>43670</v>
      </c>
      <c r="B35" s="36">
        <f>SUMIFS(СВЦЭМ!$D$33:$D$776,СВЦЭМ!$A$33:$A$776,$A35,СВЦЭМ!$B$33:$B$776,B$11)+'СЕТ СН'!$F$14+СВЦЭМ!$D$10+'СЕТ СН'!$F$5-'СЕТ СН'!$F$24</f>
        <v>3131.31929605</v>
      </c>
      <c r="C35" s="36">
        <f>SUMIFS(СВЦЭМ!$D$33:$D$776,СВЦЭМ!$A$33:$A$776,$A35,СВЦЭМ!$B$33:$B$776,C$11)+'СЕТ СН'!$F$14+СВЦЭМ!$D$10+'СЕТ СН'!$F$5-'СЕТ СН'!$F$24</f>
        <v>3162.74756424</v>
      </c>
      <c r="D35" s="36">
        <f>SUMIFS(СВЦЭМ!$D$33:$D$776,СВЦЭМ!$A$33:$A$776,$A35,СВЦЭМ!$B$33:$B$776,D$11)+'СЕТ СН'!$F$14+СВЦЭМ!$D$10+'СЕТ СН'!$F$5-'СЕТ СН'!$F$24</f>
        <v>3187.5033143600003</v>
      </c>
      <c r="E35" s="36">
        <f>SUMIFS(СВЦЭМ!$D$33:$D$776,СВЦЭМ!$A$33:$A$776,$A35,СВЦЭМ!$B$33:$B$776,E$11)+'СЕТ СН'!$F$14+СВЦЭМ!$D$10+'СЕТ СН'!$F$5-'СЕТ СН'!$F$24</f>
        <v>3207.7112804400003</v>
      </c>
      <c r="F35" s="36">
        <f>SUMIFS(СВЦЭМ!$D$33:$D$776,СВЦЭМ!$A$33:$A$776,$A35,СВЦЭМ!$B$33:$B$776,F$11)+'СЕТ СН'!$F$14+СВЦЭМ!$D$10+'СЕТ СН'!$F$5-'СЕТ СН'!$F$24</f>
        <v>3201.75160289</v>
      </c>
      <c r="G35" s="36">
        <f>SUMIFS(СВЦЭМ!$D$33:$D$776,СВЦЭМ!$A$33:$A$776,$A35,СВЦЭМ!$B$33:$B$776,G$11)+'СЕТ СН'!$F$14+СВЦЭМ!$D$10+'СЕТ СН'!$F$5-'СЕТ СН'!$F$24</f>
        <v>3198.6145858200002</v>
      </c>
      <c r="H35" s="36">
        <f>SUMIFS(СВЦЭМ!$D$33:$D$776,СВЦЭМ!$A$33:$A$776,$A35,СВЦЭМ!$B$33:$B$776,H$11)+'СЕТ СН'!$F$14+СВЦЭМ!$D$10+'СЕТ СН'!$F$5-'СЕТ СН'!$F$24</f>
        <v>3173.0853051100003</v>
      </c>
      <c r="I35" s="36">
        <f>SUMIFS(СВЦЭМ!$D$33:$D$776,СВЦЭМ!$A$33:$A$776,$A35,СВЦЭМ!$B$33:$B$776,I$11)+'СЕТ СН'!$F$14+СВЦЭМ!$D$10+'СЕТ СН'!$F$5-'СЕТ СН'!$F$24</f>
        <v>3149.4463428500003</v>
      </c>
      <c r="J35" s="36">
        <f>SUMIFS(СВЦЭМ!$D$33:$D$776,СВЦЭМ!$A$33:$A$776,$A35,СВЦЭМ!$B$33:$B$776,J$11)+'СЕТ СН'!$F$14+СВЦЭМ!$D$10+'СЕТ СН'!$F$5-'СЕТ СН'!$F$24</f>
        <v>3137.9867658800003</v>
      </c>
      <c r="K35" s="36">
        <f>SUMIFS(СВЦЭМ!$D$33:$D$776,СВЦЭМ!$A$33:$A$776,$A35,СВЦЭМ!$B$33:$B$776,K$11)+'СЕТ СН'!$F$14+СВЦЭМ!$D$10+'СЕТ СН'!$F$5-'СЕТ СН'!$F$24</f>
        <v>3134.6162202200003</v>
      </c>
      <c r="L35" s="36">
        <f>SUMIFS(СВЦЭМ!$D$33:$D$776,СВЦЭМ!$A$33:$A$776,$A35,СВЦЭМ!$B$33:$B$776,L$11)+'СЕТ СН'!$F$14+СВЦЭМ!$D$10+'СЕТ СН'!$F$5-'СЕТ СН'!$F$24</f>
        <v>3141.3799173500001</v>
      </c>
      <c r="M35" s="36">
        <f>SUMIFS(СВЦЭМ!$D$33:$D$776,СВЦЭМ!$A$33:$A$776,$A35,СВЦЭМ!$B$33:$B$776,M$11)+'СЕТ СН'!$F$14+СВЦЭМ!$D$10+'СЕТ СН'!$F$5-'СЕТ СН'!$F$24</f>
        <v>3153.0980923000002</v>
      </c>
      <c r="N35" s="36">
        <f>SUMIFS(СВЦЭМ!$D$33:$D$776,СВЦЭМ!$A$33:$A$776,$A35,СВЦЭМ!$B$33:$B$776,N$11)+'СЕТ СН'!$F$14+СВЦЭМ!$D$10+'СЕТ СН'!$F$5-'СЕТ СН'!$F$24</f>
        <v>3155.0439084700001</v>
      </c>
      <c r="O35" s="36">
        <f>SUMIFS(СВЦЭМ!$D$33:$D$776,СВЦЭМ!$A$33:$A$776,$A35,СВЦЭМ!$B$33:$B$776,O$11)+'СЕТ СН'!$F$14+СВЦЭМ!$D$10+'СЕТ СН'!$F$5-'СЕТ СН'!$F$24</f>
        <v>3160.8755158499998</v>
      </c>
      <c r="P35" s="36">
        <f>SUMIFS(СВЦЭМ!$D$33:$D$776,СВЦЭМ!$A$33:$A$776,$A35,СВЦЭМ!$B$33:$B$776,P$11)+'СЕТ СН'!$F$14+СВЦЭМ!$D$10+'СЕТ СН'!$F$5-'СЕТ СН'!$F$24</f>
        <v>3164.1231267800003</v>
      </c>
      <c r="Q35" s="36">
        <f>SUMIFS(СВЦЭМ!$D$33:$D$776,СВЦЭМ!$A$33:$A$776,$A35,СВЦЭМ!$B$33:$B$776,Q$11)+'СЕТ СН'!$F$14+СВЦЭМ!$D$10+'СЕТ СН'!$F$5-'СЕТ СН'!$F$24</f>
        <v>3169.69410625</v>
      </c>
      <c r="R35" s="36">
        <f>SUMIFS(СВЦЭМ!$D$33:$D$776,СВЦЭМ!$A$33:$A$776,$A35,СВЦЭМ!$B$33:$B$776,R$11)+'СЕТ СН'!$F$14+СВЦЭМ!$D$10+'СЕТ СН'!$F$5-'СЕТ СН'!$F$24</f>
        <v>3106.8172121300004</v>
      </c>
      <c r="S35" s="36">
        <f>SUMIFS(СВЦЭМ!$D$33:$D$776,СВЦЭМ!$A$33:$A$776,$A35,СВЦЭМ!$B$33:$B$776,S$11)+'СЕТ СН'!$F$14+СВЦЭМ!$D$10+'СЕТ СН'!$F$5-'СЕТ СН'!$F$24</f>
        <v>3093.4874295300001</v>
      </c>
      <c r="T35" s="36">
        <f>SUMIFS(СВЦЭМ!$D$33:$D$776,СВЦЭМ!$A$33:$A$776,$A35,СВЦЭМ!$B$33:$B$776,T$11)+'СЕТ СН'!$F$14+СВЦЭМ!$D$10+'СЕТ СН'!$F$5-'СЕТ СН'!$F$24</f>
        <v>3099.8420879200003</v>
      </c>
      <c r="U35" s="36">
        <f>SUMIFS(СВЦЭМ!$D$33:$D$776,СВЦЭМ!$A$33:$A$776,$A35,СВЦЭМ!$B$33:$B$776,U$11)+'СЕТ СН'!$F$14+СВЦЭМ!$D$10+'СЕТ СН'!$F$5-'СЕТ СН'!$F$24</f>
        <v>3088.4732131999999</v>
      </c>
      <c r="V35" s="36">
        <f>SUMIFS(СВЦЭМ!$D$33:$D$776,СВЦЭМ!$A$33:$A$776,$A35,СВЦЭМ!$B$33:$B$776,V$11)+'СЕТ СН'!$F$14+СВЦЭМ!$D$10+'СЕТ СН'!$F$5-'СЕТ СН'!$F$24</f>
        <v>3092.0101111200001</v>
      </c>
      <c r="W35" s="36">
        <f>SUMIFS(СВЦЭМ!$D$33:$D$776,СВЦЭМ!$A$33:$A$776,$A35,СВЦЭМ!$B$33:$B$776,W$11)+'СЕТ СН'!$F$14+СВЦЭМ!$D$10+'СЕТ СН'!$F$5-'СЕТ СН'!$F$24</f>
        <v>3106.2065132000002</v>
      </c>
      <c r="X35" s="36">
        <f>SUMIFS(СВЦЭМ!$D$33:$D$776,СВЦЭМ!$A$33:$A$776,$A35,СВЦЭМ!$B$33:$B$776,X$11)+'СЕТ СН'!$F$14+СВЦЭМ!$D$10+'СЕТ СН'!$F$5-'СЕТ СН'!$F$24</f>
        <v>3085.7863967900003</v>
      </c>
      <c r="Y35" s="36">
        <f>SUMIFS(СВЦЭМ!$D$33:$D$776,СВЦЭМ!$A$33:$A$776,$A35,СВЦЭМ!$B$33:$B$776,Y$11)+'СЕТ СН'!$F$14+СВЦЭМ!$D$10+'СЕТ СН'!$F$5-'СЕТ СН'!$F$24</f>
        <v>3127.4985140799999</v>
      </c>
    </row>
    <row r="36" spans="1:27" ht="15.75" x14ac:dyDescent="0.2">
      <c r="A36" s="35">
        <f t="shared" si="0"/>
        <v>43671</v>
      </c>
      <c r="B36" s="36">
        <f>SUMIFS(СВЦЭМ!$D$33:$D$776,СВЦЭМ!$A$33:$A$776,$A36,СВЦЭМ!$B$33:$B$776,B$11)+'СЕТ СН'!$F$14+СВЦЭМ!$D$10+'СЕТ СН'!$F$5-'СЕТ СН'!$F$24</f>
        <v>3198.7368204700001</v>
      </c>
      <c r="C36" s="36">
        <f>SUMIFS(СВЦЭМ!$D$33:$D$776,СВЦЭМ!$A$33:$A$776,$A36,СВЦЭМ!$B$33:$B$776,C$11)+'СЕТ СН'!$F$14+СВЦЭМ!$D$10+'СЕТ СН'!$F$5-'СЕТ СН'!$F$24</f>
        <v>3224.3593031999999</v>
      </c>
      <c r="D36" s="36">
        <f>SUMIFS(СВЦЭМ!$D$33:$D$776,СВЦЭМ!$A$33:$A$776,$A36,СВЦЭМ!$B$33:$B$776,D$11)+'СЕТ СН'!$F$14+СВЦЭМ!$D$10+'СЕТ СН'!$F$5-'СЕТ СН'!$F$24</f>
        <v>3199.8357055300003</v>
      </c>
      <c r="E36" s="36">
        <f>SUMIFS(СВЦЭМ!$D$33:$D$776,СВЦЭМ!$A$33:$A$776,$A36,СВЦЭМ!$B$33:$B$776,E$11)+'СЕТ СН'!$F$14+СВЦЭМ!$D$10+'СЕТ СН'!$F$5-'СЕТ СН'!$F$24</f>
        <v>3194.9059378000002</v>
      </c>
      <c r="F36" s="36">
        <f>SUMIFS(СВЦЭМ!$D$33:$D$776,СВЦЭМ!$A$33:$A$776,$A36,СВЦЭМ!$B$33:$B$776,F$11)+'СЕТ СН'!$F$14+СВЦЭМ!$D$10+'СЕТ СН'!$F$5-'СЕТ СН'!$F$24</f>
        <v>3177.0978807700003</v>
      </c>
      <c r="G36" s="36">
        <f>SUMIFS(СВЦЭМ!$D$33:$D$776,СВЦЭМ!$A$33:$A$776,$A36,СВЦЭМ!$B$33:$B$776,G$11)+'СЕТ СН'!$F$14+СВЦЭМ!$D$10+'СЕТ СН'!$F$5-'СЕТ СН'!$F$24</f>
        <v>3191.70543198</v>
      </c>
      <c r="H36" s="36">
        <f>SUMIFS(СВЦЭМ!$D$33:$D$776,СВЦЭМ!$A$33:$A$776,$A36,СВЦЭМ!$B$33:$B$776,H$11)+'СЕТ СН'!$F$14+СВЦЭМ!$D$10+'СЕТ СН'!$F$5-'СЕТ СН'!$F$24</f>
        <v>3215.3753138400002</v>
      </c>
      <c r="I36" s="36">
        <f>SUMIFS(СВЦЭМ!$D$33:$D$776,СВЦЭМ!$A$33:$A$776,$A36,СВЦЭМ!$B$33:$B$776,I$11)+'СЕТ СН'!$F$14+СВЦЭМ!$D$10+'СЕТ СН'!$F$5-'СЕТ СН'!$F$24</f>
        <v>3253.6255001500003</v>
      </c>
      <c r="J36" s="36">
        <f>SUMIFS(СВЦЭМ!$D$33:$D$776,СВЦЭМ!$A$33:$A$776,$A36,СВЦЭМ!$B$33:$B$776,J$11)+'СЕТ СН'!$F$14+СВЦЭМ!$D$10+'СЕТ СН'!$F$5-'СЕТ СН'!$F$24</f>
        <v>3264.7890181600001</v>
      </c>
      <c r="K36" s="36">
        <f>SUMIFS(СВЦЭМ!$D$33:$D$776,СВЦЭМ!$A$33:$A$776,$A36,СВЦЭМ!$B$33:$B$776,K$11)+'СЕТ СН'!$F$14+СВЦЭМ!$D$10+'СЕТ СН'!$F$5-'СЕТ СН'!$F$24</f>
        <v>3239.6696342100004</v>
      </c>
      <c r="L36" s="36">
        <f>SUMIFS(СВЦЭМ!$D$33:$D$776,СВЦЭМ!$A$33:$A$776,$A36,СВЦЭМ!$B$33:$B$776,L$11)+'СЕТ СН'!$F$14+СВЦЭМ!$D$10+'СЕТ СН'!$F$5-'СЕТ СН'!$F$24</f>
        <v>3228.6862217299999</v>
      </c>
      <c r="M36" s="36">
        <f>SUMIFS(СВЦЭМ!$D$33:$D$776,СВЦЭМ!$A$33:$A$776,$A36,СВЦЭМ!$B$33:$B$776,M$11)+'СЕТ СН'!$F$14+СВЦЭМ!$D$10+'СЕТ СН'!$F$5-'СЕТ СН'!$F$24</f>
        <v>3225.7383742100001</v>
      </c>
      <c r="N36" s="36">
        <f>SUMIFS(СВЦЭМ!$D$33:$D$776,СВЦЭМ!$A$33:$A$776,$A36,СВЦЭМ!$B$33:$B$776,N$11)+'СЕТ СН'!$F$14+СВЦЭМ!$D$10+'СЕТ СН'!$F$5-'СЕТ СН'!$F$24</f>
        <v>3229.0040103000001</v>
      </c>
      <c r="O36" s="36">
        <f>SUMIFS(СВЦЭМ!$D$33:$D$776,СВЦЭМ!$A$33:$A$776,$A36,СВЦЭМ!$B$33:$B$776,O$11)+'СЕТ СН'!$F$14+СВЦЭМ!$D$10+'СЕТ СН'!$F$5-'СЕТ СН'!$F$24</f>
        <v>3225.5754016600004</v>
      </c>
      <c r="P36" s="36">
        <f>SUMIFS(СВЦЭМ!$D$33:$D$776,СВЦЭМ!$A$33:$A$776,$A36,СВЦЭМ!$B$33:$B$776,P$11)+'СЕТ СН'!$F$14+СВЦЭМ!$D$10+'СЕТ СН'!$F$5-'СЕТ СН'!$F$24</f>
        <v>3232.1882197</v>
      </c>
      <c r="Q36" s="36">
        <f>SUMIFS(СВЦЭМ!$D$33:$D$776,СВЦЭМ!$A$33:$A$776,$A36,СВЦЭМ!$B$33:$B$776,Q$11)+'СЕТ СН'!$F$14+СВЦЭМ!$D$10+'СЕТ СН'!$F$5-'СЕТ СН'!$F$24</f>
        <v>3243.0331149500003</v>
      </c>
      <c r="R36" s="36">
        <f>SUMIFS(СВЦЭМ!$D$33:$D$776,СВЦЭМ!$A$33:$A$776,$A36,СВЦЭМ!$B$33:$B$776,R$11)+'СЕТ СН'!$F$14+СВЦЭМ!$D$10+'СЕТ СН'!$F$5-'СЕТ СН'!$F$24</f>
        <v>3191.3262483200001</v>
      </c>
      <c r="S36" s="36">
        <f>SUMIFS(СВЦЭМ!$D$33:$D$776,СВЦЭМ!$A$33:$A$776,$A36,СВЦЭМ!$B$33:$B$776,S$11)+'СЕТ СН'!$F$14+СВЦЭМ!$D$10+'СЕТ СН'!$F$5-'СЕТ СН'!$F$24</f>
        <v>3164.47792226</v>
      </c>
      <c r="T36" s="36">
        <f>SUMIFS(СВЦЭМ!$D$33:$D$776,СВЦЭМ!$A$33:$A$776,$A36,СВЦЭМ!$B$33:$B$776,T$11)+'СЕТ СН'!$F$14+СВЦЭМ!$D$10+'СЕТ СН'!$F$5-'СЕТ СН'!$F$24</f>
        <v>3159.95697509</v>
      </c>
      <c r="U36" s="36">
        <f>SUMIFS(СВЦЭМ!$D$33:$D$776,СВЦЭМ!$A$33:$A$776,$A36,СВЦЭМ!$B$33:$B$776,U$11)+'СЕТ СН'!$F$14+СВЦЭМ!$D$10+'СЕТ СН'!$F$5-'СЕТ СН'!$F$24</f>
        <v>3152.7767866300001</v>
      </c>
      <c r="V36" s="36">
        <f>SUMIFS(СВЦЭМ!$D$33:$D$776,СВЦЭМ!$A$33:$A$776,$A36,СВЦЭМ!$B$33:$B$776,V$11)+'СЕТ СН'!$F$14+СВЦЭМ!$D$10+'СЕТ СН'!$F$5-'СЕТ СН'!$F$24</f>
        <v>3146.5852235299999</v>
      </c>
      <c r="W36" s="36">
        <f>SUMIFS(СВЦЭМ!$D$33:$D$776,СВЦЭМ!$A$33:$A$776,$A36,СВЦЭМ!$B$33:$B$776,W$11)+'СЕТ СН'!$F$14+СВЦЭМ!$D$10+'СЕТ СН'!$F$5-'СЕТ СН'!$F$24</f>
        <v>3137.48931937</v>
      </c>
      <c r="X36" s="36">
        <f>SUMIFS(СВЦЭМ!$D$33:$D$776,СВЦЭМ!$A$33:$A$776,$A36,СВЦЭМ!$B$33:$B$776,X$11)+'СЕТ СН'!$F$14+СВЦЭМ!$D$10+'СЕТ СН'!$F$5-'СЕТ СН'!$F$24</f>
        <v>3136.3988944299999</v>
      </c>
      <c r="Y36" s="36">
        <f>SUMIFS(СВЦЭМ!$D$33:$D$776,СВЦЭМ!$A$33:$A$776,$A36,СВЦЭМ!$B$33:$B$776,Y$11)+'СЕТ СН'!$F$14+СВЦЭМ!$D$10+'СЕТ СН'!$F$5-'СЕТ СН'!$F$24</f>
        <v>3173.3361392100001</v>
      </c>
    </row>
    <row r="37" spans="1:27" ht="15.75" x14ac:dyDescent="0.2">
      <c r="A37" s="35">
        <f t="shared" si="0"/>
        <v>43672</v>
      </c>
      <c r="B37" s="36">
        <f>SUMIFS(СВЦЭМ!$D$33:$D$776,СВЦЭМ!$A$33:$A$776,$A37,СВЦЭМ!$B$33:$B$776,B$11)+'СЕТ СН'!$F$14+СВЦЭМ!$D$10+'СЕТ СН'!$F$5-'СЕТ СН'!$F$24</f>
        <v>3209.8822350999999</v>
      </c>
      <c r="C37" s="36">
        <f>SUMIFS(СВЦЭМ!$D$33:$D$776,СВЦЭМ!$A$33:$A$776,$A37,СВЦЭМ!$B$33:$B$776,C$11)+'СЕТ СН'!$F$14+СВЦЭМ!$D$10+'СЕТ СН'!$F$5-'СЕТ СН'!$F$24</f>
        <v>3242.4016656900003</v>
      </c>
      <c r="D37" s="36">
        <f>SUMIFS(СВЦЭМ!$D$33:$D$776,СВЦЭМ!$A$33:$A$776,$A37,СВЦЭМ!$B$33:$B$776,D$11)+'СЕТ СН'!$F$14+СВЦЭМ!$D$10+'СЕТ СН'!$F$5-'СЕТ СН'!$F$24</f>
        <v>3275.1675543300003</v>
      </c>
      <c r="E37" s="36">
        <f>SUMIFS(СВЦЭМ!$D$33:$D$776,СВЦЭМ!$A$33:$A$776,$A37,СВЦЭМ!$B$33:$B$776,E$11)+'СЕТ СН'!$F$14+СВЦЭМ!$D$10+'СЕТ СН'!$F$5-'СЕТ СН'!$F$24</f>
        <v>3278.1904749099999</v>
      </c>
      <c r="F37" s="36">
        <f>SUMIFS(СВЦЭМ!$D$33:$D$776,СВЦЭМ!$A$33:$A$776,$A37,СВЦЭМ!$B$33:$B$776,F$11)+'СЕТ СН'!$F$14+СВЦЭМ!$D$10+'СЕТ СН'!$F$5-'СЕТ СН'!$F$24</f>
        <v>3279.6764043500002</v>
      </c>
      <c r="G37" s="36">
        <f>SUMIFS(СВЦЭМ!$D$33:$D$776,СВЦЭМ!$A$33:$A$776,$A37,СВЦЭМ!$B$33:$B$776,G$11)+'СЕТ СН'!$F$14+СВЦЭМ!$D$10+'СЕТ СН'!$F$5-'СЕТ СН'!$F$24</f>
        <v>3273.3271297300003</v>
      </c>
      <c r="H37" s="36">
        <f>SUMIFS(СВЦЭМ!$D$33:$D$776,СВЦЭМ!$A$33:$A$776,$A37,СВЦЭМ!$B$33:$B$776,H$11)+'СЕТ СН'!$F$14+СВЦЭМ!$D$10+'СЕТ СН'!$F$5-'СЕТ СН'!$F$24</f>
        <v>3216.7478097500002</v>
      </c>
      <c r="I37" s="36">
        <f>SUMIFS(СВЦЭМ!$D$33:$D$776,СВЦЭМ!$A$33:$A$776,$A37,СВЦЭМ!$B$33:$B$776,I$11)+'СЕТ СН'!$F$14+СВЦЭМ!$D$10+'СЕТ СН'!$F$5-'СЕТ СН'!$F$24</f>
        <v>3190.0678000600001</v>
      </c>
      <c r="J37" s="36">
        <f>SUMIFS(СВЦЭМ!$D$33:$D$776,СВЦЭМ!$A$33:$A$776,$A37,СВЦЭМ!$B$33:$B$776,J$11)+'СЕТ СН'!$F$14+СВЦЭМ!$D$10+'СЕТ СН'!$F$5-'СЕТ СН'!$F$24</f>
        <v>3152.7166559799998</v>
      </c>
      <c r="K37" s="36">
        <f>SUMIFS(СВЦЭМ!$D$33:$D$776,СВЦЭМ!$A$33:$A$776,$A37,СВЦЭМ!$B$33:$B$776,K$11)+'СЕТ СН'!$F$14+СВЦЭМ!$D$10+'СЕТ СН'!$F$5-'СЕТ СН'!$F$24</f>
        <v>3133.3154754500001</v>
      </c>
      <c r="L37" s="36">
        <f>SUMIFS(СВЦЭМ!$D$33:$D$776,СВЦЭМ!$A$33:$A$776,$A37,СВЦЭМ!$B$33:$B$776,L$11)+'СЕТ СН'!$F$14+СВЦЭМ!$D$10+'СЕТ СН'!$F$5-'СЕТ СН'!$F$24</f>
        <v>3139.1975418800002</v>
      </c>
      <c r="M37" s="36">
        <f>SUMIFS(СВЦЭМ!$D$33:$D$776,СВЦЭМ!$A$33:$A$776,$A37,СВЦЭМ!$B$33:$B$776,M$11)+'СЕТ СН'!$F$14+СВЦЭМ!$D$10+'СЕТ СН'!$F$5-'СЕТ СН'!$F$24</f>
        <v>3142.18596966</v>
      </c>
      <c r="N37" s="36">
        <f>SUMIFS(СВЦЭМ!$D$33:$D$776,СВЦЭМ!$A$33:$A$776,$A37,СВЦЭМ!$B$33:$B$776,N$11)+'СЕТ СН'!$F$14+СВЦЭМ!$D$10+'СЕТ СН'!$F$5-'СЕТ СН'!$F$24</f>
        <v>3147.5605885599998</v>
      </c>
      <c r="O37" s="36">
        <f>SUMIFS(СВЦЭМ!$D$33:$D$776,СВЦЭМ!$A$33:$A$776,$A37,СВЦЭМ!$B$33:$B$776,O$11)+'СЕТ СН'!$F$14+СВЦЭМ!$D$10+'СЕТ СН'!$F$5-'СЕТ СН'!$F$24</f>
        <v>3144.4161883100001</v>
      </c>
      <c r="P37" s="36">
        <f>SUMIFS(СВЦЭМ!$D$33:$D$776,СВЦЭМ!$A$33:$A$776,$A37,СВЦЭМ!$B$33:$B$776,P$11)+'СЕТ СН'!$F$14+СВЦЭМ!$D$10+'СЕТ СН'!$F$5-'СЕТ СН'!$F$24</f>
        <v>3146.8303369700002</v>
      </c>
      <c r="Q37" s="36">
        <f>SUMIFS(СВЦЭМ!$D$33:$D$776,СВЦЭМ!$A$33:$A$776,$A37,СВЦЭМ!$B$33:$B$776,Q$11)+'СЕТ СН'!$F$14+СВЦЭМ!$D$10+'СЕТ СН'!$F$5-'СЕТ СН'!$F$24</f>
        <v>3148.6000492800003</v>
      </c>
      <c r="R37" s="36">
        <f>SUMIFS(СВЦЭМ!$D$33:$D$776,СВЦЭМ!$A$33:$A$776,$A37,СВЦЭМ!$B$33:$B$776,R$11)+'СЕТ СН'!$F$14+СВЦЭМ!$D$10+'СЕТ СН'!$F$5-'СЕТ СН'!$F$24</f>
        <v>3100.43055779</v>
      </c>
      <c r="S37" s="36">
        <f>SUMIFS(СВЦЭМ!$D$33:$D$776,СВЦЭМ!$A$33:$A$776,$A37,СВЦЭМ!$B$33:$B$776,S$11)+'СЕТ СН'!$F$14+СВЦЭМ!$D$10+'СЕТ СН'!$F$5-'СЕТ СН'!$F$24</f>
        <v>3062.9536803400001</v>
      </c>
      <c r="T37" s="36">
        <f>SUMIFS(СВЦЭМ!$D$33:$D$776,СВЦЭМ!$A$33:$A$776,$A37,СВЦЭМ!$B$33:$B$776,T$11)+'СЕТ СН'!$F$14+СВЦЭМ!$D$10+'СЕТ СН'!$F$5-'СЕТ СН'!$F$24</f>
        <v>3059.7113441199999</v>
      </c>
      <c r="U37" s="36">
        <f>SUMIFS(СВЦЭМ!$D$33:$D$776,СВЦЭМ!$A$33:$A$776,$A37,СВЦЭМ!$B$33:$B$776,U$11)+'СЕТ СН'!$F$14+СВЦЭМ!$D$10+'СЕТ СН'!$F$5-'СЕТ СН'!$F$24</f>
        <v>3062.71566785</v>
      </c>
      <c r="V37" s="36">
        <f>SUMIFS(СВЦЭМ!$D$33:$D$776,СВЦЭМ!$A$33:$A$776,$A37,СВЦЭМ!$B$33:$B$776,V$11)+'СЕТ СН'!$F$14+СВЦЭМ!$D$10+'СЕТ СН'!$F$5-'СЕТ СН'!$F$24</f>
        <v>3054.3060389400002</v>
      </c>
      <c r="W37" s="36">
        <f>SUMIFS(СВЦЭМ!$D$33:$D$776,СВЦЭМ!$A$33:$A$776,$A37,СВЦЭМ!$B$33:$B$776,W$11)+'СЕТ СН'!$F$14+СВЦЭМ!$D$10+'СЕТ СН'!$F$5-'СЕТ СН'!$F$24</f>
        <v>3044.6921613499999</v>
      </c>
      <c r="X37" s="36">
        <f>SUMIFS(СВЦЭМ!$D$33:$D$776,СВЦЭМ!$A$33:$A$776,$A37,СВЦЭМ!$B$33:$B$776,X$11)+'СЕТ СН'!$F$14+СВЦЭМ!$D$10+'СЕТ СН'!$F$5-'СЕТ СН'!$F$24</f>
        <v>3060.9454493600001</v>
      </c>
      <c r="Y37" s="36">
        <f>SUMIFS(СВЦЭМ!$D$33:$D$776,СВЦЭМ!$A$33:$A$776,$A37,СВЦЭМ!$B$33:$B$776,Y$11)+'СЕТ СН'!$F$14+СВЦЭМ!$D$10+'СЕТ СН'!$F$5-'СЕТ СН'!$F$24</f>
        <v>3092.0030102400001</v>
      </c>
    </row>
    <row r="38" spans="1:27" ht="15.75" x14ac:dyDescent="0.2">
      <c r="A38" s="35">
        <f t="shared" si="0"/>
        <v>43673</v>
      </c>
      <c r="B38" s="36">
        <f>SUMIFS(СВЦЭМ!$D$33:$D$776,СВЦЭМ!$A$33:$A$776,$A38,СВЦЭМ!$B$33:$B$776,B$11)+'СЕТ СН'!$F$14+СВЦЭМ!$D$10+'СЕТ СН'!$F$5-'СЕТ СН'!$F$24</f>
        <v>3064.9968888800004</v>
      </c>
      <c r="C38" s="36">
        <f>SUMIFS(СВЦЭМ!$D$33:$D$776,СВЦЭМ!$A$33:$A$776,$A38,СВЦЭМ!$B$33:$B$776,C$11)+'СЕТ СН'!$F$14+СВЦЭМ!$D$10+'СЕТ СН'!$F$5-'СЕТ СН'!$F$24</f>
        <v>3083.2346541900001</v>
      </c>
      <c r="D38" s="36">
        <f>SUMIFS(СВЦЭМ!$D$33:$D$776,СВЦЭМ!$A$33:$A$776,$A38,СВЦЭМ!$B$33:$B$776,D$11)+'СЕТ СН'!$F$14+СВЦЭМ!$D$10+'СЕТ СН'!$F$5-'СЕТ СН'!$F$24</f>
        <v>3093.5716985099998</v>
      </c>
      <c r="E38" s="36">
        <f>SUMIFS(СВЦЭМ!$D$33:$D$776,СВЦЭМ!$A$33:$A$776,$A38,СВЦЭМ!$B$33:$B$776,E$11)+'СЕТ СН'!$F$14+СВЦЭМ!$D$10+'СЕТ СН'!$F$5-'СЕТ СН'!$F$24</f>
        <v>3100.34154773</v>
      </c>
      <c r="F38" s="36">
        <f>SUMIFS(СВЦЭМ!$D$33:$D$776,СВЦЭМ!$A$33:$A$776,$A38,СВЦЭМ!$B$33:$B$776,F$11)+'СЕТ СН'!$F$14+СВЦЭМ!$D$10+'СЕТ СН'!$F$5-'СЕТ СН'!$F$24</f>
        <v>3106.1162311200001</v>
      </c>
      <c r="G38" s="36">
        <f>SUMIFS(СВЦЭМ!$D$33:$D$776,СВЦЭМ!$A$33:$A$776,$A38,СВЦЭМ!$B$33:$B$776,G$11)+'СЕТ СН'!$F$14+СВЦЭМ!$D$10+'СЕТ СН'!$F$5-'СЕТ СН'!$F$24</f>
        <v>3141.45041059</v>
      </c>
      <c r="H38" s="36">
        <f>SUMIFS(СВЦЭМ!$D$33:$D$776,СВЦЭМ!$A$33:$A$776,$A38,СВЦЭМ!$B$33:$B$776,H$11)+'СЕТ СН'!$F$14+СВЦЭМ!$D$10+'СЕТ СН'!$F$5-'СЕТ СН'!$F$24</f>
        <v>3166.8223032999999</v>
      </c>
      <c r="I38" s="36">
        <f>SUMIFS(СВЦЭМ!$D$33:$D$776,СВЦЭМ!$A$33:$A$776,$A38,СВЦЭМ!$B$33:$B$776,I$11)+'СЕТ СН'!$F$14+СВЦЭМ!$D$10+'СЕТ СН'!$F$5-'СЕТ СН'!$F$24</f>
        <v>3150.5101693900001</v>
      </c>
      <c r="J38" s="36">
        <f>SUMIFS(СВЦЭМ!$D$33:$D$776,СВЦЭМ!$A$33:$A$776,$A38,СВЦЭМ!$B$33:$B$776,J$11)+'СЕТ СН'!$F$14+СВЦЭМ!$D$10+'СЕТ СН'!$F$5-'СЕТ СН'!$F$24</f>
        <v>3153.6313937899999</v>
      </c>
      <c r="K38" s="36">
        <f>SUMIFS(СВЦЭМ!$D$33:$D$776,СВЦЭМ!$A$33:$A$776,$A38,СВЦЭМ!$B$33:$B$776,K$11)+'СЕТ СН'!$F$14+СВЦЭМ!$D$10+'СЕТ СН'!$F$5-'СЕТ СН'!$F$24</f>
        <v>3118.4829766600001</v>
      </c>
      <c r="L38" s="36">
        <f>SUMIFS(СВЦЭМ!$D$33:$D$776,СВЦЭМ!$A$33:$A$776,$A38,СВЦЭМ!$B$33:$B$776,L$11)+'СЕТ СН'!$F$14+СВЦЭМ!$D$10+'СЕТ СН'!$F$5-'СЕТ СН'!$F$24</f>
        <v>3128.1886158000002</v>
      </c>
      <c r="M38" s="36">
        <f>SUMIFS(СВЦЭМ!$D$33:$D$776,СВЦЭМ!$A$33:$A$776,$A38,СВЦЭМ!$B$33:$B$776,M$11)+'СЕТ СН'!$F$14+СВЦЭМ!$D$10+'СЕТ СН'!$F$5-'СЕТ СН'!$F$24</f>
        <v>3126.36425912</v>
      </c>
      <c r="N38" s="36">
        <f>SUMIFS(СВЦЭМ!$D$33:$D$776,СВЦЭМ!$A$33:$A$776,$A38,СВЦЭМ!$B$33:$B$776,N$11)+'СЕТ СН'!$F$14+СВЦЭМ!$D$10+'СЕТ СН'!$F$5-'СЕТ СН'!$F$24</f>
        <v>3120.0336854000002</v>
      </c>
      <c r="O38" s="36">
        <f>SUMIFS(СВЦЭМ!$D$33:$D$776,СВЦЭМ!$A$33:$A$776,$A38,СВЦЭМ!$B$33:$B$776,O$11)+'СЕТ СН'!$F$14+СВЦЭМ!$D$10+'СЕТ СН'!$F$5-'СЕТ СН'!$F$24</f>
        <v>3119.0517394899998</v>
      </c>
      <c r="P38" s="36">
        <f>SUMIFS(СВЦЭМ!$D$33:$D$776,СВЦЭМ!$A$33:$A$776,$A38,СВЦЭМ!$B$33:$B$776,P$11)+'СЕТ СН'!$F$14+СВЦЭМ!$D$10+'СЕТ СН'!$F$5-'СЕТ СН'!$F$24</f>
        <v>3123.10858138</v>
      </c>
      <c r="Q38" s="36">
        <f>SUMIFS(СВЦЭМ!$D$33:$D$776,СВЦЭМ!$A$33:$A$776,$A38,СВЦЭМ!$B$33:$B$776,Q$11)+'СЕТ СН'!$F$14+СВЦЭМ!$D$10+'СЕТ СН'!$F$5-'СЕТ СН'!$F$24</f>
        <v>3115.6100038700001</v>
      </c>
      <c r="R38" s="36">
        <f>SUMIFS(СВЦЭМ!$D$33:$D$776,СВЦЭМ!$A$33:$A$776,$A38,СВЦЭМ!$B$33:$B$776,R$11)+'СЕТ СН'!$F$14+СВЦЭМ!$D$10+'СЕТ СН'!$F$5-'СЕТ СН'!$F$24</f>
        <v>3079.0637049000002</v>
      </c>
      <c r="S38" s="36">
        <f>SUMIFS(СВЦЭМ!$D$33:$D$776,СВЦЭМ!$A$33:$A$776,$A38,СВЦЭМ!$B$33:$B$776,S$11)+'СЕТ СН'!$F$14+СВЦЭМ!$D$10+'СЕТ СН'!$F$5-'СЕТ СН'!$F$24</f>
        <v>3065.49959554</v>
      </c>
      <c r="T38" s="36">
        <f>SUMIFS(СВЦЭМ!$D$33:$D$776,СВЦЭМ!$A$33:$A$776,$A38,СВЦЭМ!$B$33:$B$776,T$11)+'СЕТ СН'!$F$14+СВЦЭМ!$D$10+'СЕТ СН'!$F$5-'СЕТ СН'!$F$24</f>
        <v>3056.9612540900002</v>
      </c>
      <c r="U38" s="36">
        <f>SUMIFS(СВЦЭМ!$D$33:$D$776,СВЦЭМ!$A$33:$A$776,$A38,СВЦЭМ!$B$33:$B$776,U$11)+'СЕТ СН'!$F$14+СВЦЭМ!$D$10+'СЕТ СН'!$F$5-'СЕТ СН'!$F$24</f>
        <v>3045.4159368999999</v>
      </c>
      <c r="V38" s="36">
        <f>SUMIFS(СВЦЭМ!$D$33:$D$776,СВЦЭМ!$A$33:$A$776,$A38,СВЦЭМ!$B$33:$B$776,V$11)+'СЕТ СН'!$F$14+СВЦЭМ!$D$10+'СЕТ СН'!$F$5-'СЕТ СН'!$F$24</f>
        <v>3043.9842207000002</v>
      </c>
      <c r="W38" s="36">
        <f>SUMIFS(СВЦЭМ!$D$33:$D$776,СВЦЭМ!$A$33:$A$776,$A38,СВЦЭМ!$B$33:$B$776,W$11)+'СЕТ СН'!$F$14+СВЦЭМ!$D$10+'СЕТ СН'!$F$5-'СЕТ СН'!$F$24</f>
        <v>3055.2808487800003</v>
      </c>
      <c r="X38" s="36">
        <f>SUMIFS(СВЦЭМ!$D$33:$D$776,СВЦЭМ!$A$33:$A$776,$A38,СВЦЭМ!$B$33:$B$776,X$11)+'СЕТ СН'!$F$14+СВЦЭМ!$D$10+'СЕТ СН'!$F$5-'СЕТ СН'!$F$24</f>
        <v>3046.1692049800004</v>
      </c>
      <c r="Y38" s="36">
        <f>SUMIFS(СВЦЭМ!$D$33:$D$776,СВЦЭМ!$A$33:$A$776,$A38,СВЦЭМ!$B$33:$B$776,Y$11)+'СЕТ СН'!$F$14+СВЦЭМ!$D$10+'СЕТ СН'!$F$5-'СЕТ СН'!$F$24</f>
        <v>3097.98928097</v>
      </c>
    </row>
    <row r="39" spans="1:27" ht="15.75" x14ac:dyDescent="0.2">
      <c r="A39" s="35">
        <f t="shared" si="0"/>
        <v>43674</v>
      </c>
      <c r="B39" s="36">
        <f>SUMIFS(СВЦЭМ!$D$33:$D$776,СВЦЭМ!$A$33:$A$776,$A39,СВЦЭМ!$B$33:$B$776,B$11)+'СЕТ СН'!$F$14+СВЦЭМ!$D$10+'СЕТ СН'!$F$5-'СЕТ СН'!$F$24</f>
        <v>3079.9181560800002</v>
      </c>
      <c r="C39" s="36">
        <f>SUMIFS(СВЦЭМ!$D$33:$D$776,СВЦЭМ!$A$33:$A$776,$A39,СВЦЭМ!$B$33:$B$776,C$11)+'СЕТ СН'!$F$14+СВЦЭМ!$D$10+'СЕТ СН'!$F$5-'СЕТ СН'!$F$24</f>
        <v>3112.7728966899999</v>
      </c>
      <c r="D39" s="36">
        <f>SUMIFS(СВЦЭМ!$D$33:$D$776,СВЦЭМ!$A$33:$A$776,$A39,СВЦЭМ!$B$33:$B$776,D$11)+'СЕТ СН'!$F$14+СВЦЭМ!$D$10+'СЕТ СН'!$F$5-'СЕТ СН'!$F$24</f>
        <v>3129.3791576200001</v>
      </c>
      <c r="E39" s="36">
        <f>SUMIFS(СВЦЭМ!$D$33:$D$776,СВЦЭМ!$A$33:$A$776,$A39,СВЦЭМ!$B$33:$B$776,E$11)+'СЕТ СН'!$F$14+СВЦЭМ!$D$10+'СЕТ СН'!$F$5-'СЕТ СН'!$F$24</f>
        <v>3140.9400514700001</v>
      </c>
      <c r="F39" s="36">
        <f>SUMIFS(СВЦЭМ!$D$33:$D$776,СВЦЭМ!$A$33:$A$776,$A39,СВЦЭМ!$B$33:$B$776,F$11)+'СЕТ СН'!$F$14+СВЦЭМ!$D$10+'СЕТ СН'!$F$5-'СЕТ СН'!$F$24</f>
        <v>3146.7005153700002</v>
      </c>
      <c r="G39" s="36">
        <f>SUMIFS(СВЦЭМ!$D$33:$D$776,СВЦЭМ!$A$33:$A$776,$A39,СВЦЭМ!$B$33:$B$776,G$11)+'СЕТ СН'!$F$14+СВЦЭМ!$D$10+'СЕТ СН'!$F$5-'СЕТ СН'!$F$24</f>
        <v>3137.6227951199999</v>
      </c>
      <c r="H39" s="36">
        <f>SUMIFS(СВЦЭМ!$D$33:$D$776,СВЦЭМ!$A$33:$A$776,$A39,СВЦЭМ!$B$33:$B$776,H$11)+'СЕТ СН'!$F$14+СВЦЭМ!$D$10+'СЕТ СН'!$F$5-'СЕТ СН'!$F$24</f>
        <v>3129.6201030400002</v>
      </c>
      <c r="I39" s="36">
        <f>SUMIFS(СВЦЭМ!$D$33:$D$776,СВЦЭМ!$A$33:$A$776,$A39,СВЦЭМ!$B$33:$B$776,I$11)+'СЕТ СН'!$F$14+СВЦЭМ!$D$10+'СЕТ СН'!$F$5-'СЕТ СН'!$F$24</f>
        <v>3123.83426349</v>
      </c>
      <c r="J39" s="36">
        <f>SUMIFS(СВЦЭМ!$D$33:$D$776,СВЦЭМ!$A$33:$A$776,$A39,СВЦЭМ!$B$33:$B$776,J$11)+'СЕТ СН'!$F$14+СВЦЭМ!$D$10+'СЕТ СН'!$F$5-'СЕТ СН'!$F$24</f>
        <v>3130.7513690300002</v>
      </c>
      <c r="K39" s="36">
        <f>SUMIFS(СВЦЭМ!$D$33:$D$776,СВЦЭМ!$A$33:$A$776,$A39,СВЦЭМ!$B$33:$B$776,K$11)+'СЕТ СН'!$F$14+СВЦЭМ!$D$10+'СЕТ СН'!$F$5-'СЕТ СН'!$F$24</f>
        <v>3114.0592654800002</v>
      </c>
      <c r="L39" s="36">
        <f>SUMIFS(СВЦЭМ!$D$33:$D$776,СВЦЭМ!$A$33:$A$776,$A39,СВЦЭМ!$B$33:$B$776,L$11)+'СЕТ СН'!$F$14+СВЦЭМ!$D$10+'СЕТ СН'!$F$5-'СЕТ СН'!$F$24</f>
        <v>3137.2589474699998</v>
      </c>
      <c r="M39" s="36">
        <f>SUMIFS(СВЦЭМ!$D$33:$D$776,СВЦЭМ!$A$33:$A$776,$A39,СВЦЭМ!$B$33:$B$776,M$11)+'СЕТ СН'!$F$14+СВЦЭМ!$D$10+'СЕТ СН'!$F$5-'СЕТ СН'!$F$24</f>
        <v>3137.4219566000002</v>
      </c>
      <c r="N39" s="36">
        <f>SUMIFS(СВЦЭМ!$D$33:$D$776,СВЦЭМ!$A$33:$A$776,$A39,СВЦЭМ!$B$33:$B$776,N$11)+'СЕТ СН'!$F$14+СВЦЭМ!$D$10+'СЕТ СН'!$F$5-'СЕТ СН'!$F$24</f>
        <v>3134.8455245599998</v>
      </c>
      <c r="O39" s="36">
        <f>SUMIFS(СВЦЭМ!$D$33:$D$776,СВЦЭМ!$A$33:$A$776,$A39,СВЦЭМ!$B$33:$B$776,O$11)+'СЕТ СН'!$F$14+СВЦЭМ!$D$10+'СЕТ СН'!$F$5-'СЕТ СН'!$F$24</f>
        <v>3133.2251504800001</v>
      </c>
      <c r="P39" s="36">
        <f>SUMIFS(СВЦЭМ!$D$33:$D$776,СВЦЭМ!$A$33:$A$776,$A39,СВЦЭМ!$B$33:$B$776,P$11)+'СЕТ СН'!$F$14+СВЦЭМ!$D$10+'СЕТ СН'!$F$5-'СЕТ СН'!$F$24</f>
        <v>3135.3756559200001</v>
      </c>
      <c r="Q39" s="36">
        <f>SUMIFS(СВЦЭМ!$D$33:$D$776,СВЦЭМ!$A$33:$A$776,$A39,СВЦЭМ!$B$33:$B$776,Q$11)+'СЕТ СН'!$F$14+СВЦЭМ!$D$10+'СЕТ СН'!$F$5-'СЕТ СН'!$F$24</f>
        <v>3129.7664795400001</v>
      </c>
      <c r="R39" s="36">
        <f>SUMIFS(СВЦЭМ!$D$33:$D$776,СВЦЭМ!$A$33:$A$776,$A39,СВЦЭМ!$B$33:$B$776,R$11)+'СЕТ СН'!$F$14+СВЦЭМ!$D$10+'СЕТ СН'!$F$5-'СЕТ СН'!$F$24</f>
        <v>3089.0457816500002</v>
      </c>
      <c r="S39" s="36">
        <f>SUMIFS(СВЦЭМ!$D$33:$D$776,СВЦЭМ!$A$33:$A$776,$A39,СВЦЭМ!$B$33:$B$776,S$11)+'СЕТ СН'!$F$14+СВЦЭМ!$D$10+'СЕТ СН'!$F$5-'СЕТ СН'!$F$24</f>
        <v>3072.37652501</v>
      </c>
      <c r="T39" s="36">
        <f>SUMIFS(СВЦЭМ!$D$33:$D$776,СВЦЭМ!$A$33:$A$776,$A39,СВЦЭМ!$B$33:$B$776,T$11)+'СЕТ СН'!$F$14+СВЦЭМ!$D$10+'СЕТ СН'!$F$5-'СЕТ СН'!$F$24</f>
        <v>3068.8367746499998</v>
      </c>
      <c r="U39" s="36">
        <f>SUMIFS(СВЦЭМ!$D$33:$D$776,СВЦЭМ!$A$33:$A$776,$A39,СВЦЭМ!$B$33:$B$776,U$11)+'СЕТ СН'!$F$14+СВЦЭМ!$D$10+'СЕТ СН'!$F$5-'СЕТ СН'!$F$24</f>
        <v>3060.38558087</v>
      </c>
      <c r="V39" s="36">
        <f>SUMIFS(СВЦЭМ!$D$33:$D$776,СВЦЭМ!$A$33:$A$776,$A39,СВЦЭМ!$B$33:$B$776,V$11)+'СЕТ СН'!$F$14+СВЦЭМ!$D$10+'СЕТ СН'!$F$5-'СЕТ СН'!$F$24</f>
        <v>3055.37605347</v>
      </c>
      <c r="W39" s="36">
        <f>SUMIFS(СВЦЭМ!$D$33:$D$776,СВЦЭМ!$A$33:$A$776,$A39,СВЦЭМ!$B$33:$B$776,W$11)+'СЕТ СН'!$F$14+СВЦЭМ!$D$10+'СЕТ СН'!$F$5-'СЕТ СН'!$F$24</f>
        <v>3068.6506323000003</v>
      </c>
      <c r="X39" s="36">
        <f>SUMIFS(СВЦЭМ!$D$33:$D$776,СВЦЭМ!$A$33:$A$776,$A39,СВЦЭМ!$B$33:$B$776,X$11)+'СЕТ СН'!$F$14+СВЦЭМ!$D$10+'СЕТ СН'!$F$5-'СЕТ СН'!$F$24</f>
        <v>3047.4185912500002</v>
      </c>
      <c r="Y39" s="36">
        <f>SUMIFS(СВЦЭМ!$D$33:$D$776,СВЦЭМ!$A$33:$A$776,$A39,СВЦЭМ!$B$33:$B$776,Y$11)+'СЕТ СН'!$F$14+СВЦЭМ!$D$10+'СЕТ СН'!$F$5-'СЕТ СН'!$F$24</f>
        <v>3071.1089562800003</v>
      </c>
    </row>
    <row r="40" spans="1:27" ht="15.75" x14ac:dyDescent="0.2">
      <c r="A40" s="35">
        <f t="shared" si="0"/>
        <v>43675</v>
      </c>
      <c r="B40" s="36">
        <f>SUMIFS(СВЦЭМ!$D$33:$D$776,СВЦЭМ!$A$33:$A$776,$A40,СВЦЭМ!$B$33:$B$776,B$11)+'СЕТ СН'!$F$14+СВЦЭМ!$D$10+'СЕТ СН'!$F$5-'СЕТ СН'!$F$24</f>
        <v>3120.7318329200002</v>
      </c>
      <c r="C40" s="36">
        <f>SUMIFS(СВЦЭМ!$D$33:$D$776,СВЦЭМ!$A$33:$A$776,$A40,СВЦЭМ!$B$33:$B$776,C$11)+'СЕТ СН'!$F$14+СВЦЭМ!$D$10+'СЕТ СН'!$F$5-'СЕТ СН'!$F$24</f>
        <v>3130.2900450900001</v>
      </c>
      <c r="D40" s="36">
        <f>SUMIFS(СВЦЭМ!$D$33:$D$776,СВЦЭМ!$A$33:$A$776,$A40,СВЦЭМ!$B$33:$B$776,D$11)+'СЕТ СН'!$F$14+СВЦЭМ!$D$10+'СЕТ СН'!$F$5-'СЕТ СН'!$F$24</f>
        <v>3130.8662020500001</v>
      </c>
      <c r="E40" s="36">
        <f>SUMIFS(СВЦЭМ!$D$33:$D$776,СВЦЭМ!$A$33:$A$776,$A40,СВЦЭМ!$B$33:$B$776,E$11)+'СЕТ СН'!$F$14+СВЦЭМ!$D$10+'СЕТ СН'!$F$5-'СЕТ СН'!$F$24</f>
        <v>3140.7084817599998</v>
      </c>
      <c r="F40" s="36">
        <f>SUMIFS(СВЦЭМ!$D$33:$D$776,СВЦЭМ!$A$33:$A$776,$A40,СВЦЭМ!$B$33:$B$776,F$11)+'СЕТ СН'!$F$14+СВЦЭМ!$D$10+'СЕТ СН'!$F$5-'СЕТ СН'!$F$24</f>
        <v>3164.35706213</v>
      </c>
      <c r="G40" s="36">
        <f>SUMIFS(СВЦЭМ!$D$33:$D$776,СВЦЭМ!$A$33:$A$776,$A40,СВЦЭМ!$B$33:$B$776,G$11)+'СЕТ СН'!$F$14+СВЦЭМ!$D$10+'СЕТ СН'!$F$5-'СЕТ СН'!$F$24</f>
        <v>3144.4322011900003</v>
      </c>
      <c r="H40" s="36">
        <f>SUMIFS(СВЦЭМ!$D$33:$D$776,СВЦЭМ!$A$33:$A$776,$A40,СВЦЭМ!$B$33:$B$776,H$11)+'СЕТ СН'!$F$14+СВЦЭМ!$D$10+'СЕТ СН'!$F$5-'СЕТ СН'!$F$24</f>
        <v>3120.65258485</v>
      </c>
      <c r="I40" s="36">
        <f>SUMIFS(СВЦЭМ!$D$33:$D$776,СВЦЭМ!$A$33:$A$776,$A40,СВЦЭМ!$B$33:$B$776,I$11)+'СЕТ СН'!$F$14+СВЦЭМ!$D$10+'СЕТ СН'!$F$5-'СЕТ СН'!$F$24</f>
        <v>3116.30046584</v>
      </c>
      <c r="J40" s="36">
        <f>SUMIFS(СВЦЭМ!$D$33:$D$776,СВЦЭМ!$A$33:$A$776,$A40,СВЦЭМ!$B$33:$B$776,J$11)+'СЕТ СН'!$F$14+СВЦЭМ!$D$10+'СЕТ СН'!$F$5-'СЕТ СН'!$F$24</f>
        <v>3080.0923994100003</v>
      </c>
      <c r="K40" s="36">
        <f>SUMIFS(СВЦЭМ!$D$33:$D$776,СВЦЭМ!$A$33:$A$776,$A40,СВЦЭМ!$B$33:$B$776,K$11)+'СЕТ СН'!$F$14+СВЦЭМ!$D$10+'СЕТ СН'!$F$5-'СЕТ СН'!$F$24</f>
        <v>3076.3918875300001</v>
      </c>
      <c r="L40" s="36">
        <f>SUMIFS(СВЦЭМ!$D$33:$D$776,СВЦЭМ!$A$33:$A$776,$A40,СВЦЭМ!$B$33:$B$776,L$11)+'СЕТ СН'!$F$14+СВЦЭМ!$D$10+'СЕТ СН'!$F$5-'СЕТ СН'!$F$24</f>
        <v>3078.4091499300002</v>
      </c>
      <c r="M40" s="36">
        <f>SUMIFS(СВЦЭМ!$D$33:$D$776,СВЦЭМ!$A$33:$A$776,$A40,СВЦЭМ!$B$33:$B$776,M$11)+'СЕТ СН'!$F$14+СВЦЭМ!$D$10+'СЕТ СН'!$F$5-'СЕТ СН'!$F$24</f>
        <v>3079.7247665200002</v>
      </c>
      <c r="N40" s="36">
        <f>SUMIFS(СВЦЭМ!$D$33:$D$776,СВЦЭМ!$A$33:$A$776,$A40,СВЦЭМ!$B$33:$B$776,N$11)+'СЕТ СН'!$F$14+СВЦЭМ!$D$10+'СЕТ СН'!$F$5-'СЕТ СН'!$F$24</f>
        <v>3070.9133064000002</v>
      </c>
      <c r="O40" s="36">
        <f>SUMIFS(СВЦЭМ!$D$33:$D$776,СВЦЭМ!$A$33:$A$776,$A40,СВЦЭМ!$B$33:$B$776,O$11)+'СЕТ СН'!$F$14+СВЦЭМ!$D$10+'СЕТ СН'!$F$5-'СЕТ СН'!$F$24</f>
        <v>3076.8601756600001</v>
      </c>
      <c r="P40" s="36">
        <f>SUMIFS(СВЦЭМ!$D$33:$D$776,СВЦЭМ!$A$33:$A$776,$A40,СВЦЭМ!$B$33:$B$776,P$11)+'СЕТ СН'!$F$14+СВЦЭМ!$D$10+'СЕТ СН'!$F$5-'СЕТ СН'!$F$24</f>
        <v>3079.7754624899999</v>
      </c>
      <c r="Q40" s="36">
        <f>SUMIFS(СВЦЭМ!$D$33:$D$776,СВЦЭМ!$A$33:$A$776,$A40,СВЦЭМ!$B$33:$B$776,Q$11)+'СЕТ СН'!$F$14+СВЦЭМ!$D$10+'СЕТ СН'!$F$5-'СЕТ СН'!$F$24</f>
        <v>3076.4764663000001</v>
      </c>
      <c r="R40" s="36">
        <f>SUMIFS(СВЦЭМ!$D$33:$D$776,СВЦЭМ!$A$33:$A$776,$A40,СВЦЭМ!$B$33:$B$776,R$11)+'СЕТ СН'!$F$14+СВЦЭМ!$D$10+'СЕТ СН'!$F$5-'СЕТ СН'!$F$24</f>
        <v>3032.7694898300001</v>
      </c>
      <c r="S40" s="36">
        <f>SUMIFS(СВЦЭМ!$D$33:$D$776,СВЦЭМ!$A$33:$A$776,$A40,СВЦЭМ!$B$33:$B$776,S$11)+'СЕТ СН'!$F$14+СВЦЭМ!$D$10+'СЕТ СН'!$F$5-'СЕТ СН'!$F$24</f>
        <v>3011.6429636399998</v>
      </c>
      <c r="T40" s="36">
        <f>SUMIFS(СВЦЭМ!$D$33:$D$776,СВЦЭМ!$A$33:$A$776,$A40,СВЦЭМ!$B$33:$B$776,T$11)+'СЕТ СН'!$F$14+СВЦЭМ!$D$10+'СЕТ СН'!$F$5-'СЕТ СН'!$F$24</f>
        <v>3014.3281508300001</v>
      </c>
      <c r="U40" s="36">
        <f>SUMIFS(СВЦЭМ!$D$33:$D$776,СВЦЭМ!$A$33:$A$776,$A40,СВЦЭМ!$B$33:$B$776,U$11)+'СЕТ СН'!$F$14+СВЦЭМ!$D$10+'СЕТ СН'!$F$5-'СЕТ СН'!$F$24</f>
        <v>3013.66884772</v>
      </c>
      <c r="V40" s="36">
        <f>SUMIFS(СВЦЭМ!$D$33:$D$776,СВЦЭМ!$A$33:$A$776,$A40,СВЦЭМ!$B$33:$B$776,V$11)+'СЕТ СН'!$F$14+СВЦЭМ!$D$10+'СЕТ СН'!$F$5-'СЕТ СН'!$F$24</f>
        <v>3015.6908409900002</v>
      </c>
      <c r="W40" s="36">
        <f>SUMIFS(СВЦЭМ!$D$33:$D$776,СВЦЭМ!$A$33:$A$776,$A40,СВЦЭМ!$B$33:$B$776,W$11)+'СЕТ СН'!$F$14+СВЦЭМ!$D$10+'СЕТ СН'!$F$5-'СЕТ СН'!$F$24</f>
        <v>3014.2359276400002</v>
      </c>
      <c r="X40" s="36">
        <f>SUMIFS(СВЦЭМ!$D$33:$D$776,СВЦЭМ!$A$33:$A$776,$A40,СВЦЭМ!$B$33:$B$776,X$11)+'СЕТ СН'!$F$14+СВЦЭМ!$D$10+'СЕТ СН'!$F$5-'СЕТ СН'!$F$24</f>
        <v>3010.25122315</v>
      </c>
      <c r="Y40" s="36">
        <f>SUMIFS(СВЦЭМ!$D$33:$D$776,СВЦЭМ!$A$33:$A$776,$A40,СВЦЭМ!$B$33:$B$776,Y$11)+'СЕТ СН'!$F$14+СВЦЭМ!$D$10+'СЕТ СН'!$F$5-'СЕТ СН'!$F$24</f>
        <v>3085.8812137599998</v>
      </c>
    </row>
    <row r="41" spans="1:27" ht="15.75" x14ac:dyDescent="0.2">
      <c r="A41" s="35">
        <f t="shared" si="0"/>
        <v>43676</v>
      </c>
      <c r="B41" s="36">
        <f>SUMIFS(СВЦЭМ!$D$33:$D$776,СВЦЭМ!$A$33:$A$776,$A41,СВЦЭМ!$B$33:$B$776,B$11)+'СЕТ СН'!$F$14+СВЦЭМ!$D$10+'СЕТ СН'!$F$5-'СЕТ СН'!$F$24</f>
        <v>3142.3831498200002</v>
      </c>
      <c r="C41" s="36">
        <f>SUMIFS(СВЦЭМ!$D$33:$D$776,СВЦЭМ!$A$33:$A$776,$A41,СВЦЭМ!$B$33:$B$776,C$11)+'СЕТ СН'!$F$14+СВЦЭМ!$D$10+'СЕТ СН'!$F$5-'СЕТ СН'!$F$24</f>
        <v>3146.1378647500001</v>
      </c>
      <c r="D41" s="36">
        <f>SUMIFS(СВЦЭМ!$D$33:$D$776,СВЦЭМ!$A$33:$A$776,$A41,СВЦЭМ!$B$33:$B$776,D$11)+'СЕТ СН'!$F$14+СВЦЭМ!$D$10+'СЕТ СН'!$F$5-'СЕТ СН'!$F$24</f>
        <v>3145.5252552299999</v>
      </c>
      <c r="E41" s="36">
        <f>SUMIFS(СВЦЭМ!$D$33:$D$776,СВЦЭМ!$A$33:$A$776,$A41,СВЦЭМ!$B$33:$B$776,E$11)+'СЕТ СН'!$F$14+СВЦЭМ!$D$10+'СЕТ СН'!$F$5-'СЕТ СН'!$F$24</f>
        <v>3170.17293685</v>
      </c>
      <c r="F41" s="36">
        <f>SUMIFS(СВЦЭМ!$D$33:$D$776,СВЦЭМ!$A$33:$A$776,$A41,СВЦЭМ!$B$33:$B$776,F$11)+'СЕТ СН'!$F$14+СВЦЭМ!$D$10+'СЕТ СН'!$F$5-'СЕТ СН'!$F$24</f>
        <v>3175.6924819200003</v>
      </c>
      <c r="G41" s="36">
        <f>SUMIFS(СВЦЭМ!$D$33:$D$776,СВЦЭМ!$A$33:$A$776,$A41,СВЦЭМ!$B$33:$B$776,G$11)+'СЕТ СН'!$F$14+СВЦЭМ!$D$10+'СЕТ СН'!$F$5-'СЕТ СН'!$F$24</f>
        <v>3164.5218937</v>
      </c>
      <c r="H41" s="36">
        <f>SUMIFS(СВЦЭМ!$D$33:$D$776,СВЦЭМ!$A$33:$A$776,$A41,СВЦЭМ!$B$33:$B$776,H$11)+'СЕТ СН'!$F$14+СВЦЭМ!$D$10+'СЕТ СН'!$F$5-'СЕТ СН'!$F$24</f>
        <v>3163.0196958699999</v>
      </c>
      <c r="I41" s="36">
        <f>SUMIFS(СВЦЭМ!$D$33:$D$776,СВЦЭМ!$A$33:$A$776,$A41,СВЦЭМ!$B$33:$B$776,I$11)+'СЕТ СН'!$F$14+СВЦЭМ!$D$10+'СЕТ СН'!$F$5-'СЕТ СН'!$F$24</f>
        <v>3108.39791831</v>
      </c>
      <c r="J41" s="36">
        <f>SUMIFS(СВЦЭМ!$D$33:$D$776,СВЦЭМ!$A$33:$A$776,$A41,СВЦЭМ!$B$33:$B$776,J$11)+'СЕТ СН'!$F$14+СВЦЭМ!$D$10+'СЕТ СН'!$F$5-'СЕТ СН'!$F$24</f>
        <v>3076.66583661</v>
      </c>
      <c r="K41" s="36">
        <f>SUMIFS(СВЦЭМ!$D$33:$D$776,СВЦЭМ!$A$33:$A$776,$A41,СВЦЭМ!$B$33:$B$776,K$11)+'СЕТ СН'!$F$14+СВЦЭМ!$D$10+'СЕТ СН'!$F$5-'СЕТ СН'!$F$24</f>
        <v>3104.17106874</v>
      </c>
      <c r="L41" s="36">
        <f>SUMIFS(СВЦЭМ!$D$33:$D$776,СВЦЭМ!$A$33:$A$776,$A41,СВЦЭМ!$B$33:$B$776,L$11)+'СЕТ СН'!$F$14+СВЦЭМ!$D$10+'СЕТ СН'!$F$5-'СЕТ СН'!$F$24</f>
        <v>3109.7267441900003</v>
      </c>
      <c r="M41" s="36">
        <f>SUMIFS(СВЦЭМ!$D$33:$D$776,СВЦЭМ!$A$33:$A$776,$A41,СВЦЭМ!$B$33:$B$776,M$11)+'СЕТ СН'!$F$14+СВЦЭМ!$D$10+'СЕТ СН'!$F$5-'СЕТ СН'!$F$24</f>
        <v>3109.03777722</v>
      </c>
      <c r="N41" s="36">
        <f>SUMIFS(СВЦЭМ!$D$33:$D$776,СВЦЭМ!$A$33:$A$776,$A41,СВЦЭМ!$B$33:$B$776,N$11)+'СЕТ СН'!$F$14+СВЦЭМ!$D$10+'СЕТ СН'!$F$5-'СЕТ СН'!$F$24</f>
        <v>3106.26527136</v>
      </c>
      <c r="O41" s="36">
        <f>SUMIFS(СВЦЭМ!$D$33:$D$776,СВЦЭМ!$A$33:$A$776,$A41,СВЦЭМ!$B$33:$B$776,O$11)+'СЕТ СН'!$F$14+СВЦЭМ!$D$10+'СЕТ СН'!$F$5-'СЕТ СН'!$F$24</f>
        <v>3109.0560411000001</v>
      </c>
      <c r="P41" s="36">
        <f>SUMIFS(СВЦЭМ!$D$33:$D$776,СВЦЭМ!$A$33:$A$776,$A41,СВЦЭМ!$B$33:$B$776,P$11)+'СЕТ СН'!$F$14+СВЦЭМ!$D$10+'СЕТ СН'!$F$5-'СЕТ СН'!$F$24</f>
        <v>3119.2545688099999</v>
      </c>
      <c r="Q41" s="36">
        <f>SUMIFS(СВЦЭМ!$D$33:$D$776,СВЦЭМ!$A$33:$A$776,$A41,СВЦЭМ!$B$33:$B$776,Q$11)+'СЕТ СН'!$F$14+СВЦЭМ!$D$10+'СЕТ СН'!$F$5-'СЕТ СН'!$F$24</f>
        <v>3117.8809982000002</v>
      </c>
      <c r="R41" s="36">
        <f>SUMIFS(СВЦЭМ!$D$33:$D$776,СВЦЭМ!$A$33:$A$776,$A41,СВЦЭМ!$B$33:$B$776,R$11)+'СЕТ СН'!$F$14+СВЦЭМ!$D$10+'СЕТ СН'!$F$5-'СЕТ СН'!$F$24</f>
        <v>3064.0433097800001</v>
      </c>
      <c r="S41" s="36">
        <f>SUMIFS(СВЦЭМ!$D$33:$D$776,СВЦЭМ!$A$33:$A$776,$A41,СВЦЭМ!$B$33:$B$776,S$11)+'СЕТ СН'!$F$14+СВЦЭМ!$D$10+'СЕТ СН'!$F$5-'СЕТ СН'!$F$24</f>
        <v>3035.7428810599999</v>
      </c>
      <c r="T41" s="36">
        <f>SUMIFS(СВЦЭМ!$D$33:$D$776,СВЦЭМ!$A$33:$A$776,$A41,СВЦЭМ!$B$33:$B$776,T$11)+'СЕТ СН'!$F$14+СВЦЭМ!$D$10+'СЕТ СН'!$F$5-'СЕТ СН'!$F$24</f>
        <v>3037.12621661</v>
      </c>
      <c r="U41" s="36">
        <f>SUMIFS(СВЦЭМ!$D$33:$D$776,СВЦЭМ!$A$33:$A$776,$A41,СВЦЭМ!$B$33:$B$776,U$11)+'СЕТ СН'!$F$14+СВЦЭМ!$D$10+'СЕТ СН'!$F$5-'СЕТ СН'!$F$24</f>
        <v>3031.30637755</v>
      </c>
      <c r="V41" s="36">
        <f>SUMIFS(СВЦЭМ!$D$33:$D$776,СВЦЭМ!$A$33:$A$776,$A41,СВЦЭМ!$B$33:$B$776,V$11)+'СЕТ СН'!$F$14+СВЦЭМ!$D$10+'СЕТ СН'!$F$5-'СЕТ СН'!$F$24</f>
        <v>3006.2875476999998</v>
      </c>
      <c r="W41" s="36">
        <f>SUMIFS(СВЦЭМ!$D$33:$D$776,СВЦЭМ!$A$33:$A$776,$A41,СВЦЭМ!$B$33:$B$776,W$11)+'СЕТ СН'!$F$14+СВЦЭМ!$D$10+'СЕТ СН'!$F$5-'СЕТ СН'!$F$24</f>
        <v>2993.6126012200002</v>
      </c>
      <c r="X41" s="36">
        <f>SUMIFS(СВЦЭМ!$D$33:$D$776,СВЦЭМ!$A$33:$A$776,$A41,СВЦЭМ!$B$33:$B$776,X$11)+'СЕТ СН'!$F$14+СВЦЭМ!$D$10+'СЕТ СН'!$F$5-'СЕТ СН'!$F$24</f>
        <v>2991.3837782000001</v>
      </c>
      <c r="Y41" s="36">
        <f>SUMIFS(СВЦЭМ!$D$33:$D$776,СВЦЭМ!$A$33:$A$776,$A41,СВЦЭМ!$B$33:$B$776,Y$11)+'СЕТ СН'!$F$14+СВЦЭМ!$D$10+'СЕТ СН'!$F$5-'СЕТ СН'!$F$24</f>
        <v>3053.5328533100001</v>
      </c>
    </row>
    <row r="42" spans="1:27" ht="15.75" x14ac:dyDescent="0.2">
      <c r="A42" s="35">
        <f t="shared" si="0"/>
        <v>43677</v>
      </c>
      <c r="B42" s="36">
        <f>SUMIFS(СВЦЭМ!$D$33:$D$776,СВЦЭМ!$A$33:$A$776,$A42,СВЦЭМ!$B$33:$B$776,B$11)+'СЕТ СН'!$F$14+СВЦЭМ!$D$10+'СЕТ СН'!$F$5-'СЕТ СН'!$F$24</f>
        <v>3154.7328029700002</v>
      </c>
      <c r="C42" s="36">
        <f>SUMIFS(СВЦЭМ!$D$33:$D$776,СВЦЭМ!$A$33:$A$776,$A42,СВЦЭМ!$B$33:$B$776,C$11)+'СЕТ СН'!$F$14+СВЦЭМ!$D$10+'СЕТ СН'!$F$5-'СЕТ СН'!$F$24</f>
        <v>3156.43520855</v>
      </c>
      <c r="D42" s="36">
        <f>SUMIFS(СВЦЭМ!$D$33:$D$776,СВЦЭМ!$A$33:$A$776,$A42,СВЦЭМ!$B$33:$B$776,D$11)+'СЕТ СН'!$F$14+СВЦЭМ!$D$10+'СЕТ СН'!$F$5-'СЕТ СН'!$F$24</f>
        <v>3165.2135666100003</v>
      </c>
      <c r="E42" s="36">
        <f>SUMIFS(СВЦЭМ!$D$33:$D$776,СВЦЭМ!$A$33:$A$776,$A42,СВЦЭМ!$B$33:$B$776,E$11)+'СЕТ СН'!$F$14+СВЦЭМ!$D$10+'СЕТ СН'!$F$5-'СЕТ СН'!$F$24</f>
        <v>3172.8543999900003</v>
      </c>
      <c r="F42" s="36">
        <f>SUMIFS(СВЦЭМ!$D$33:$D$776,СВЦЭМ!$A$33:$A$776,$A42,СВЦЭМ!$B$33:$B$776,F$11)+'СЕТ СН'!$F$14+СВЦЭМ!$D$10+'СЕТ СН'!$F$5-'СЕТ СН'!$F$24</f>
        <v>3176.3222566300001</v>
      </c>
      <c r="G42" s="36">
        <f>SUMIFS(СВЦЭМ!$D$33:$D$776,СВЦЭМ!$A$33:$A$776,$A42,СВЦЭМ!$B$33:$B$776,G$11)+'СЕТ СН'!$F$14+СВЦЭМ!$D$10+'СЕТ СН'!$F$5-'СЕТ СН'!$F$24</f>
        <v>3159.0143689900001</v>
      </c>
      <c r="H42" s="36">
        <f>SUMIFS(СВЦЭМ!$D$33:$D$776,СВЦЭМ!$A$33:$A$776,$A42,СВЦЭМ!$B$33:$B$776,H$11)+'СЕТ СН'!$F$14+СВЦЭМ!$D$10+'СЕТ СН'!$F$5-'СЕТ СН'!$F$24</f>
        <v>3147.4071958900004</v>
      </c>
      <c r="I42" s="36">
        <f>SUMIFS(СВЦЭМ!$D$33:$D$776,СВЦЭМ!$A$33:$A$776,$A42,СВЦЭМ!$B$33:$B$776,I$11)+'СЕТ СН'!$F$14+СВЦЭМ!$D$10+'СЕТ СН'!$F$5-'СЕТ СН'!$F$24</f>
        <v>3132.5581082400004</v>
      </c>
      <c r="J42" s="36">
        <f>SUMIFS(СВЦЭМ!$D$33:$D$776,СВЦЭМ!$A$33:$A$776,$A42,СВЦЭМ!$B$33:$B$776,J$11)+'СЕТ СН'!$F$14+СВЦЭМ!$D$10+'СЕТ СН'!$F$5-'СЕТ СН'!$F$24</f>
        <v>3128.6472239</v>
      </c>
      <c r="K42" s="36">
        <f>SUMIFS(СВЦЭМ!$D$33:$D$776,СВЦЭМ!$A$33:$A$776,$A42,СВЦЭМ!$B$33:$B$776,K$11)+'СЕТ СН'!$F$14+СВЦЭМ!$D$10+'СЕТ СН'!$F$5-'СЕТ СН'!$F$24</f>
        <v>3133.7819969100001</v>
      </c>
      <c r="L42" s="36">
        <f>SUMIFS(СВЦЭМ!$D$33:$D$776,СВЦЭМ!$A$33:$A$776,$A42,СВЦЭМ!$B$33:$B$776,L$11)+'СЕТ СН'!$F$14+СВЦЭМ!$D$10+'СЕТ СН'!$F$5-'СЕТ СН'!$F$24</f>
        <v>3134.98869122</v>
      </c>
      <c r="M42" s="36">
        <f>SUMIFS(СВЦЭМ!$D$33:$D$776,СВЦЭМ!$A$33:$A$776,$A42,СВЦЭМ!$B$33:$B$776,M$11)+'СЕТ СН'!$F$14+СВЦЭМ!$D$10+'СЕТ СН'!$F$5-'СЕТ СН'!$F$24</f>
        <v>3131.2428528400001</v>
      </c>
      <c r="N42" s="36">
        <f>SUMIFS(СВЦЭМ!$D$33:$D$776,СВЦЭМ!$A$33:$A$776,$A42,СВЦЭМ!$B$33:$B$776,N$11)+'СЕТ СН'!$F$14+СВЦЭМ!$D$10+'СЕТ СН'!$F$5-'СЕТ СН'!$F$24</f>
        <v>3128.93722665</v>
      </c>
      <c r="O42" s="36">
        <f>SUMIFS(СВЦЭМ!$D$33:$D$776,СВЦЭМ!$A$33:$A$776,$A42,СВЦЭМ!$B$33:$B$776,O$11)+'СЕТ СН'!$F$14+СВЦЭМ!$D$10+'СЕТ СН'!$F$5-'СЕТ СН'!$F$24</f>
        <v>3135.9162256500003</v>
      </c>
      <c r="P42" s="36">
        <f>SUMIFS(СВЦЭМ!$D$33:$D$776,СВЦЭМ!$A$33:$A$776,$A42,СВЦЭМ!$B$33:$B$776,P$11)+'СЕТ СН'!$F$14+СВЦЭМ!$D$10+'СЕТ СН'!$F$5-'СЕТ СН'!$F$24</f>
        <v>3142.8373365900002</v>
      </c>
      <c r="Q42" s="36">
        <f>SUMIFS(СВЦЭМ!$D$33:$D$776,СВЦЭМ!$A$33:$A$776,$A42,СВЦЭМ!$B$33:$B$776,Q$11)+'СЕТ СН'!$F$14+СВЦЭМ!$D$10+'СЕТ СН'!$F$5-'СЕТ СН'!$F$24</f>
        <v>3148.22919211</v>
      </c>
      <c r="R42" s="36">
        <f>SUMIFS(СВЦЭМ!$D$33:$D$776,СВЦЭМ!$A$33:$A$776,$A42,СВЦЭМ!$B$33:$B$776,R$11)+'СЕТ СН'!$F$14+СВЦЭМ!$D$10+'СЕТ СН'!$F$5-'СЕТ СН'!$F$24</f>
        <v>3096.4391171300003</v>
      </c>
      <c r="S42" s="36">
        <f>SUMIFS(СВЦЭМ!$D$33:$D$776,СВЦЭМ!$A$33:$A$776,$A42,СВЦЭМ!$B$33:$B$776,S$11)+'СЕТ СН'!$F$14+СВЦЭМ!$D$10+'СЕТ СН'!$F$5-'СЕТ СН'!$F$24</f>
        <v>3068.3614716400002</v>
      </c>
      <c r="T42" s="36">
        <f>SUMIFS(СВЦЭМ!$D$33:$D$776,СВЦЭМ!$A$33:$A$776,$A42,СВЦЭМ!$B$33:$B$776,T$11)+'СЕТ СН'!$F$14+СВЦЭМ!$D$10+'СЕТ СН'!$F$5-'СЕТ СН'!$F$24</f>
        <v>3058.13896828</v>
      </c>
      <c r="U42" s="36">
        <f>SUMIFS(СВЦЭМ!$D$33:$D$776,СВЦЭМ!$A$33:$A$776,$A42,СВЦЭМ!$B$33:$B$776,U$11)+'СЕТ СН'!$F$14+СВЦЭМ!$D$10+'СЕТ СН'!$F$5-'СЕТ СН'!$F$24</f>
        <v>3122.8942523200003</v>
      </c>
      <c r="V42" s="36">
        <f>SUMIFS(СВЦЭМ!$D$33:$D$776,СВЦЭМ!$A$33:$A$776,$A42,СВЦЭМ!$B$33:$B$776,V$11)+'СЕТ СН'!$F$14+СВЦЭМ!$D$10+'СЕТ СН'!$F$5-'СЕТ СН'!$F$24</f>
        <v>3048.6612383800002</v>
      </c>
      <c r="W42" s="36">
        <f>SUMIFS(СВЦЭМ!$D$33:$D$776,СВЦЭМ!$A$33:$A$776,$A42,СВЦЭМ!$B$33:$B$776,W$11)+'СЕТ СН'!$F$14+СВЦЭМ!$D$10+'СЕТ СН'!$F$5-'СЕТ СН'!$F$24</f>
        <v>3050.6592114599998</v>
      </c>
      <c r="X42" s="36">
        <f>SUMIFS(СВЦЭМ!$D$33:$D$776,СВЦЭМ!$A$33:$A$776,$A42,СВЦЭМ!$B$33:$B$776,X$11)+'СЕТ СН'!$F$14+СВЦЭМ!$D$10+'СЕТ СН'!$F$5-'СЕТ СН'!$F$24</f>
        <v>3036.8789859500002</v>
      </c>
      <c r="Y42" s="36">
        <f>SUMIFS(СВЦЭМ!$D$33:$D$776,СВЦЭМ!$A$33:$A$776,$A42,СВЦЭМ!$B$33:$B$776,Y$11)+'СЕТ СН'!$F$14+СВЦЭМ!$D$10+'СЕТ СН'!$F$5-'СЕТ СН'!$F$24</f>
        <v>3076.6654017199999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01.07.2019</v>
      </c>
      <c r="B48" s="36">
        <f>SUMIFS(СВЦЭМ!$D$33:$D$776,СВЦЭМ!$A$33:$A$776,$A48,СВЦЭМ!$B$33:$B$776,B$47)+'СЕТ СН'!$G$14+СВЦЭМ!$D$10+'СЕТ СН'!$G$5-'СЕТ СН'!$G$24</f>
        <v>3197.6882142499999</v>
      </c>
      <c r="C48" s="36">
        <f>SUMIFS(СВЦЭМ!$D$33:$D$776,СВЦЭМ!$A$33:$A$776,$A48,СВЦЭМ!$B$33:$B$776,C$47)+'СЕТ СН'!$G$14+СВЦЭМ!$D$10+'СЕТ СН'!$G$5-'СЕТ СН'!$G$24</f>
        <v>3295.2093821500002</v>
      </c>
      <c r="D48" s="36">
        <f>SUMIFS(СВЦЭМ!$D$33:$D$776,СВЦЭМ!$A$33:$A$776,$A48,СВЦЭМ!$B$33:$B$776,D$47)+'СЕТ СН'!$G$14+СВЦЭМ!$D$10+'СЕТ СН'!$G$5-'СЕТ СН'!$G$24</f>
        <v>3325.1079953900003</v>
      </c>
      <c r="E48" s="36">
        <f>SUMIFS(СВЦЭМ!$D$33:$D$776,СВЦЭМ!$A$33:$A$776,$A48,СВЦЭМ!$B$33:$B$776,E$47)+'СЕТ СН'!$G$14+СВЦЭМ!$D$10+'СЕТ СН'!$G$5-'СЕТ СН'!$G$24</f>
        <v>3348.8684275300002</v>
      </c>
      <c r="F48" s="36">
        <f>SUMIFS(СВЦЭМ!$D$33:$D$776,СВЦЭМ!$A$33:$A$776,$A48,СВЦЭМ!$B$33:$B$776,F$47)+'СЕТ СН'!$G$14+СВЦЭМ!$D$10+'СЕТ СН'!$G$5-'СЕТ СН'!$G$24</f>
        <v>3352.2407521700002</v>
      </c>
      <c r="G48" s="36">
        <f>SUMIFS(СВЦЭМ!$D$33:$D$776,СВЦЭМ!$A$33:$A$776,$A48,СВЦЭМ!$B$33:$B$776,G$47)+'СЕТ СН'!$G$14+СВЦЭМ!$D$10+'СЕТ СН'!$G$5-'СЕТ СН'!$G$24</f>
        <v>3334.93759219</v>
      </c>
      <c r="H48" s="36">
        <f>SUMIFS(СВЦЭМ!$D$33:$D$776,СВЦЭМ!$A$33:$A$776,$A48,СВЦЭМ!$B$33:$B$776,H$47)+'СЕТ СН'!$G$14+СВЦЭМ!$D$10+'СЕТ СН'!$G$5-'СЕТ СН'!$G$24</f>
        <v>3280.6594628700004</v>
      </c>
      <c r="I48" s="36">
        <f>SUMIFS(СВЦЭМ!$D$33:$D$776,СВЦЭМ!$A$33:$A$776,$A48,СВЦЭМ!$B$33:$B$776,I$47)+'СЕТ СН'!$G$14+СВЦЭМ!$D$10+'СЕТ СН'!$G$5-'СЕТ СН'!$G$24</f>
        <v>3222.5538171400003</v>
      </c>
      <c r="J48" s="36">
        <f>SUMIFS(СВЦЭМ!$D$33:$D$776,СВЦЭМ!$A$33:$A$776,$A48,СВЦЭМ!$B$33:$B$776,J$47)+'СЕТ СН'!$G$14+СВЦЭМ!$D$10+'СЕТ СН'!$G$5-'СЕТ СН'!$G$24</f>
        <v>3213.0427430600002</v>
      </c>
      <c r="K48" s="36">
        <f>SUMIFS(СВЦЭМ!$D$33:$D$776,СВЦЭМ!$A$33:$A$776,$A48,СВЦЭМ!$B$33:$B$776,K$47)+'СЕТ СН'!$G$14+СВЦЭМ!$D$10+'СЕТ СН'!$G$5-'СЕТ СН'!$G$24</f>
        <v>3216.9406338700001</v>
      </c>
      <c r="L48" s="36">
        <f>SUMIFS(СВЦЭМ!$D$33:$D$776,СВЦЭМ!$A$33:$A$776,$A48,СВЦЭМ!$B$33:$B$776,L$47)+'СЕТ СН'!$G$14+СВЦЭМ!$D$10+'СЕТ СН'!$G$5-'СЕТ СН'!$G$24</f>
        <v>3221.6008859100002</v>
      </c>
      <c r="M48" s="36">
        <f>SUMIFS(СВЦЭМ!$D$33:$D$776,СВЦЭМ!$A$33:$A$776,$A48,СВЦЭМ!$B$33:$B$776,M$47)+'СЕТ СН'!$G$14+СВЦЭМ!$D$10+'СЕТ СН'!$G$5-'СЕТ СН'!$G$24</f>
        <v>3207.5636040700001</v>
      </c>
      <c r="N48" s="36">
        <f>SUMIFS(СВЦЭМ!$D$33:$D$776,СВЦЭМ!$A$33:$A$776,$A48,СВЦЭМ!$B$33:$B$776,N$47)+'СЕТ СН'!$G$14+СВЦЭМ!$D$10+'СЕТ СН'!$G$5-'СЕТ СН'!$G$24</f>
        <v>3196.3425784300002</v>
      </c>
      <c r="O48" s="36">
        <f>SUMIFS(СВЦЭМ!$D$33:$D$776,СВЦЭМ!$A$33:$A$776,$A48,СВЦЭМ!$B$33:$B$776,O$47)+'СЕТ СН'!$G$14+СВЦЭМ!$D$10+'СЕТ СН'!$G$5-'СЕТ СН'!$G$24</f>
        <v>3200.1089046500001</v>
      </c>
      <c r="P48" s="36">
        <f>SUMIFS(СВЦЭМ!$D$33:$D$776,СВЦЭМ!$A$33:$A$776,$A48,СВЦЭМ!$B$33:$B$776,P$47)+'СЕТ СН'!$G$14+СВЦЭМ!$D$10+'СЕТ СН'!$G$5-'СЕТ СН'!$G$24</f>
        <v>3200.5696147600001</v>
      </c>
      <c r="Q48" s="36">
        <f>SUMIFS(СВЦЭМ!$D$33:$D$776,СВЦЭМ!$A$33:$A$776,$A48,СВЦЭМ!$B$33:$B$776,Q$47)+'СЕТ СН'!$G$14+СВЦЭМ!$D$10+'СЕТ СН'!$G$5-'СЕТ СН'!$G$24</f>
        <v>3183.66390404</v>
      </c>
      <c r="R48" s="36">
        <f>SUMIFS(СВЦЭМ!$D$33:$D$776,СВЦЭМ!$A$33:$A$776,$A48,СВЦЭМ!$B$33:$B$776,R$47)+'СЕТ СН'!$G$14+СВЦЭМ!$D$10+'СЕТ СН'!$G$5-'СЕТ СН'!$G$24</f>
        <v>3130.3242579800003</v>
      </c>
      <c r="S48" s="36">
        <f>SUMIFS(СВЦЭМ!$D$33:$D$776,СВЦЭМ!$A$33:$A$776,$A48,СВЦЭМ!$B$33:$B$776,S$47)+'СЕТ СН'!$G$14+СВЦЭМ!$D$10+'СЕТ СН'!$G$5-'СЕТ СН'!$G$24</f>
        <v>3128.6669568400002</v>
      </c>
      <c r="T48" s="36">
        <f>SUMIFS(СВЦЭМ!$D$33:$D$776,СВЦЭМ!$A$33:$A$776,$A48,СВЦЭМ!$B$33:$B$776,T$47)+'СЕТ СН'!$G$14+СВЦЭМ!$D$10+'СЕТ СН'!$G$5-'СЕТ СН'!$G$24</f>
        <v>3130.4806169399999</v>
      </c>
      <c r="U48" s="36">
        <f>SUMIFS(СВЦЭМ!$D$33:$D$776,СВЦЭМ!$A$33:$A$776,$A48,СВЦЭМ!$B$33:$B$776,U$47)+'СЕТ СН'!$G$14+СВЦЭМ!$D$10+'СЕТ СН'!$G$5-'СЕТ СН'!$G$24</f>
        <v>3124.7173321300002</v>
      </c>
      <c r="V48" s="36">
        <f>SUMIFS(СВЦЭМ!$D$33:$D$776,СВЦЭМ!$A$33:$A$776,$A48,СВЦЭМ!$B$33:$B$776,V$47)+'СЕТ СН'!$G$14+СВЦЭМ!$D$10+'СЕТ СН'!$G$5-'СЕТ СН'!$G$24</f>
        <v>3128.1508598999999</v>
      </c>
      <c r="W48" s="36">
        <f>SUMIFS(СВЦЭМ!$D$33:$D$776,СВЦЭМ!$A$33:$A$776,$A48,СВЦЭМ!$B$33:$B$776,W$47)+'СЕТ СН'!$G$14+СВЦЭМ!$D$10+'СЕТ СН'!$G$5-'СЕТ СН'!$G$24</f>
        <v>3151.2643816500004</v>
      </c>
      <c r="X48" s="36">
        <f>SUMIFS(СВЦЭМ!$D$33:$D$776,СВЦЭМ!$A$33:$A$776,$A48,СВЦЭМ!$B$33:$B$776,X$47)+'СЕТ СН'!$G$14+СВЦЭМ!$D$10+'СЕТ СН'!$G$5-'СЕТ СН'!$G$24</f>
        <v>3124.2184046900002</v>
      </c>
      <c r="Y48" s="36">
        <f>SUMIFS(СВЦЭМ!$D$33:$D$776,СВЦЭМ!$A$33:$A$776,$A48,СВЦЭМ!$B$33:$B$776,Y$47)+'СЕТ СН'!$G$14+СВЦЭМ!$D$10+'СЕТ СН'!$G$5-'СЕТ СН'!$G$24</f>
        <v>3124.1056855000002</v>
      </c>
      <c r="AA48" s="45"/>
    </row>
    <row r="49" spans="1:25" ht="15.75" x14ac:dyDescent="0.2">
      <c r="A49" s="35">
        <f>A48+1</f>
        <v>43648</v>
      </c>
      <c r="B49" s="36">
        <f>SUMIFS(СВЦЭМ!$D$33:$D$776,СВЦЭМ!$A$33:$A$776,$A49,СВЦЭМ!$B$33:$B$776,B$47)+'СЕТ СН'!$G$14+СВЦЭМ!$D$10+'СЕТ СН'!$G$5-'СЕТ СН'!$G$24</f>
        <v>3279.2576634300003</v>
      </c>
      <c r="C49" s="36">
        <f>SUMIFS(СВЦЭМ!$D$33:$D$776,СВЦЭМ!$A$33:$A$776,$A49,СВЦЭМ!$B$33:$B$776,C$47)+'СЕТ СН'!$G$14+СВЦЭМ!$D$10+'СЕТ СН'!$G$5-'СЕТ СН'!$G$24</f>
        <v>3390.5957295200001</v>
      </c>
      <c r="D49" s="36">
        <f>SUMIFS(СВЦЭМ!$D$33:$D$776,СВЦЭМ!$A$33:$A$776,$A49,СВЦЭМ!$B$33:$B$776,D$47)+'СЕТ СН'!$G$14+СВЦЭМ!$D$10+'СЕТ СН'!$G$5-'СЕТ СН'!$G$24</f>
        <v>3400.0478995900003</v>
      </c>
      <c r="E49" s="36">
        <f>SUMIFS(СВЦЭМ!$D$33:$D$776,СВЦЭМ!$A$33:$A$776,$A49,СВЦЭМ!$B$33:$B$776,E$47)+'СЕТ СН'!$G$14+СВЦЭМ!$D$10+'СЕТ СН'!$G$5-'СЕТ СН'!$G$24</f>
        <v>3433.3039182500002</v>
      </c>
      <c r="F49" s="36">
        <f>SUMIFS(СВЦЭМ!$D$33:$D$776,СВЦЭМ!$A$33:$A$776,$A49,СВЦЭМ!$B$33:$B$776,F$47)+'СЕТ СН'!$G$14+СВЦЭМ!$D$10+'СЕТ СН'!$G$5-'СЕТ СН'!$G$24</f>
        <v>3430.41427707</v>
      </c>
      <c r="G49" s="36">
        <f>SUMIFS(СВЦЭМ!$D$33:$D$776,СВЦЭМ!$A$33:$A$776,$A49,СВЦЭМ!$B$33:$B$776,G$47)+'СЕТ СН'!$G$14+СВЦЭМ!$D$10+'СЕТ СН'!$G$5-'СЕТ СН'!$G$24</f>
        <v>3415.0203007600003</v>
      </c>
      <c r="H49" s="36">
        <f>SUMIFS(СВЦЭМ!$D$33:$D$776,СВЦЭМ!$A$33:$A$776,$A49,СВЦЭМ!$B$33:$B$776,H$47)+'СЕТ СН'!$G$14+СВЦЭМ!$D$10+'СЕТ СН'!$G$5-'СЕТ СН'!$G$24</f>
        <v>3364.6134984800001</v>
      </c>
      <c r="I49" s="36">
        <f>SUMIFS(СВЦЭМ!$D$33:$D$776,СВЦЭМ!$A$33:$A$776,$A49,СВЦЭМ!$B$33:$B$776,I$47)+'СЕТ СН'!$G$14+СВЦЭМ!$D$10+'СЕТ СН'!$G$5-'СЕТ СН'!$G$24</f>
        <v>3298.6338458999999</v>
      </c>
      <c r="J49" s="36">
        <f>SUMIFS(СВЦЭМ!$D$33:$D$776,СВЦЭМ!$A$33:$A$776,$A49,СВЦЭМ!$B$33:$B$776,J$47)+'СЕТ СН'!$G$14+СВЦЭМ!$D$10+'СЕТ СН'!$G$5-'СЕТ СН'!$G$24</f>
        <v>3251.7649878100001</v>
      </c>
      <c r="K49" s="36">
        <f>SUMIFS(СВЦЭМ!$D$33:$D$776,СВЦЭМ!$A$33:$A$776,$A49,СВЦЭМ!$B$33:$B$776,K$47)+'СЕТ СН'!$G$14+СВЦЭМ!$D$10+'СЕТ СН'!$G$5-'СЕТ СН'!$G$24</f>
        <v>3217.3514867500003</v>
      </c>
      <c r="L49" s="36">
        <f>SUMIFS(СВЦЭМ!$D$33:$D$776,СВЦЭМ!$A$33:$A$776,$A49,СВЦЭМ!$B$33:$B$776,L$47)+'СЕТ СН'!$G$14+СВЦЭМ!$D$10+'СЕТ СН'!$G$5-'СЕТ СН'!$G$24</f>
        <v>3203.94587095</v>
      </c>
      <c r="M49" s="36">
        <f>SUMIFS(СВЦЭМ!$D$33:$D$776,СВЦЭМ!$A$33:$A$776,$A49,СВЦЭМ!$B$33:$B$776,M$47)+'СЕТ СН'!$G$14+СВЦЭМ!$D$10+'СЕТ СН'!$G$5-'СЕТ СН'!$G$24</f>
        <v>3208.14849327</v>
      </c>
      <c r="N49" s="36">
        <f>SUMIFS(СВЦЭМ!$D$33:$D$776,СВЦЭМ!$A$33:$A$776,$A49,СВЦЭМ!$B$33:$B$776,N$47)+'СЕТ СН'!$G$14+СВЦЭМ!$D$10+'СЕТ СН'!$G$5-'СЕТ СН'!$G$24</f>
        <v>3225.9984091000001</v>
      </c>
      <c r="O49" s="36">
        <f>SUMIFS(СВЦЭМ!$D$33:$D$776,СВЦЭМ!$A$33:$A$776,$A49,СВЦЭМ!$B$33:$B$776,O$47)+'СЕТ СН'!$G$14+СВЦЭМ!$D$10+'СЕТ СН'!$G$5-'СЕТ СН'!$G$24</f>
        <v>3221.9718328600002</v>
      </c>
      <c r="P49" s="36">
        <f>SUMIFS(СВЦЭМ!$D$33:$D$776,СВЦЭМ!$A$33:$A$776,$A49,СВЦЭМ!$B$33:$B$776,P$47)+'СЕТ СН'!$G$14+СВЦЭМ!$D$10+'СЕТ СН'!$G$5-'СЕТ СН'!$G$24</f>
        <v>3225.6673149200001</v>
      </c>
      <c r="Q49" s="36">
        <f>SUMIFS(СВЦЭМ!$D$33:$D$776,СВЦЭМ!$A$33:$A$776,$A49,СВЦЭМ!$B$33:$B$776,Q$47)+'СЕТ СН'!$G$14+СВЦЭМ!$D$10+'СЕТ СН'!$G$5-'СЕТ СН'!$G$24</f>
        <v>3214.1434823899999</v>
      </c>
      <c r="R49" s="36">
        <f>SUMIFS(СВЦЭМ!$D$33:$D$776,СВЦЭМ!$A$33:$A$776,$A49,СВЦЭМ!$B$33:$B$776,R$47)+'СЕТ СН'!$G$14+СВЦЭМ!$D$10+'СЕТ СН'!$G$5-'СЕТ СН'!$G$24</f>
        <v>3164.7625294700001</v>
      </c>
      <c r="S49" s="36">
        <f>SUMIFS(СВЦЭМ!$D$33:$D$776,СВЦЭМ!$A$33:$A$776,$A49,СВЦЭМ!$B$33:$B$776,S$47)+'СЕТ СН'!$G$14+СВЦЭМ!$D$10+'СЕТ СН'!$G$5-'СЕТ СН'!$G$24</f>
        <v>3162.9902942600002</v>
      </c>
      <c r="T49" s="36">
        <f>SUMIFS(СВЦЭМ!$D$33:$D$776,СВЦЭМ!$A$33:$A$776,$A49,СВЦЭМ!$B$33:$B$776,T$47)+'СЕТ СН'!$G$14+СВЦЭМ!$D$10+'СЕТ СН'!$G$5-'СЕТ СН'!$G$24</f>
        <v>3155.80027621</v>
      </c>
      <c r="U49" s="36">
        <f>SUMIFS(СВЦЭМ!$D$33:$D$776,СВЦЭМ!$A$33:$A$776,$A49,СВЦЭМ!$B$33:$B$776,U$47)+'СЕТ СН'!$G$14+СВЦЭМ!$D$10+'СЕТ СН'!$G$5-'СЕТ СН'!$G$24</f>
        <v>3150.4833156600002</v>
      </c>
      <c r="V49" s="36">
        <f>SUMIFS(СВЦЭМ!$D$33:$D$776,СВЦЭМ!$A$33:$A$776,$A49,СВЦЭМ!$B$33:$B$776,V$47)+'СЕТ СН'!$G$14+СВЦЭМ!$D$10+'СЕТ СН'!$G$5-'СЕТ СН'!$G$24</f>
        <v>3149.21903337</v>
      </c>
      <c r="W49" s="36">
        <f>SUMIFS(СВЦЭМ!$D$33:$D$776,СВЦЭМ!$A$33:$A$776,$A49,СВЦЭМ!$B$33:$B$776,W$47)+'СЕТ СН'!$G$14+СВЦЭМ!$D$10+'СЕТ СН'!$G$5-'СЕТ СН'!$G$24</f>
        <v>3144.8649280300001</v>
      </c>
      <c r="X49" s="36">
        <f>SUMIFS(СВЦЭМ!$D$33:$D$776,СВЦЭМ!$A$33:$A$776,$A49,СВЦЭМ!$B$33:$B$776,X$47)+'СЕТ СН'!$G$14+СВЦЭМ!$D$10+'СЕТ СН'!$G$5-'СЕТ СН'!$G$24</f>
        <v>3187.6151935000003</v>
      </c>
      <c r="Y49" s="36">
        <f>SUMIFS(СВЦЭМ!$D$33:$D$776,СВЦЭМ!$A$33:$A$776,$A49,СВЦЭМ!$B$33:$B$776,Y$47)+'СЕТ СН'!$G$14+СВЦЭМ!$D$10+'СЕТ СН'!$G$5-'СЕТ СН'!$G$24</f>
        <v>3204.3574397900002</v>
      </c>
    </row>
    <row r="50" spans="1:25" ht="15.75" x14ac:dyDescent="0.2">
      <c r="A50" s="35">
        <f t="shared" ref="A50:A78" si="1">A49+1</f>
        <v>43649</v>
      </c>
      <c r="B50" s="36">
        <f>SUMIFS(СВЦЭМ!$D$33:$D$776,СВЦЭМ!$A$33:$A$776,$A50,СВЦЭМ!$B$33:$B$776,B$47)+'СЕТ СН'!$G$14+СВЦЭМ!$D$10+'СЕТ СН'!$G$5-'СЕТ СН'!$G$24</f>
        <v>3214.05058753</v>
      </c>
      <c r="C50" s="36">
        <f>SUMIFS(СВЦЭМ!$D$33:$D$776,СВЦЭМ!$A$33:$A$776,$A50,СВЦЭМ!$B$33:$B$776,C$47)+'СЕТ СН'!$G$14+СВЦЭМ!$D$10+'СЕТ СН'!$G$5-'СЕТ СН'!$G$24</f>
        <v>3314.9127269700002</v>
      </c>
      <c r="D50" s="36">
        <f>SUMIFS(СВЦЭМ!$D$33:$D$776,СВЦЭМ!$A$33:$A$776,$A50,СВЦЭМ!$B$33:$B$776,D$47)+'СЕТ СН'!$G$14+СВЦЭМ!$D$10+'СЕТ СН'!$G$5-'СЕТ СН'!$G$24</f>
        <v>3346.1119021499999</v>
      </c>
      <c r="E50" s="36">
        <f>SUMIFS(СВЦЭМ!$D$33:$D$776,СВЦЭМ!$A$33:$A$776,$A50,СВЦЭМ!$B$33:$B$776,E$47)+'СЕТ СН'!$G$14+СВЦЭМ!$D$10+'СЕТ СН'!$G$5-'СЕТ СН'!$G$24</f>
        <v>3358.7621499900001</v>
      </c>
      <c r="F50" s="36">
        <f>SUMIFS(СВЦЭМ!$D$33:$D$776,СВЦЭМ!$A$33:$A$776,$A50,СВЦЭМ!$B$33:$B$776,F$47)+'СЕТ СН'!$G$14+СВЦЭМ!$D$10+'СЕТ СН'!$G$5-'СЕТ СН'!$G$24</f>
        <v>3353.87051402</v>
      </c>
      <c r="G50" s="36">
        <f>SUMIFS(СВЦЭМ!$D$33:$D$776,СВЦЭМ!$A$33:$A$776,$A50,СВЦЭМ!$B$33:$B$776,G$47)+'СЕТ СН'!$G$14+СВЦЭМ!$D$10+'СЕТ СН'!$G$5-'СЕТ СН'!$G$24</f>
        <v>3341.5597602000003</v>
      </c>
      <c r="H50" s="36">
        <f>SUMIFS(СВЦЭМ!$D$33:$D$776,СВЦЭМ!$A$33:$A$776,$A50,СВЦЭМ!$B$33:$B$776,H$47)+'СЕТ СН'!$G$14+СВЦЭМ!$D$10+'СЕТ СН'!$G$5-'СЕТ СН'!$G$24</f>
        <v>3310.5632711100002</v>
      </c>
      <c r="I50" s="36">
        <f>SUMIFS(СВЦЭМ!$D$33:$D$776,СВЦЭМ!$A$33:$A$776,$A50,СВЦЭМ!$B$33:$B$776,I$47)+'СЕТ СН'!$G$14+СВЦЭМ!$D$10+'СЕТ СН'!$G$5-'СЕТ СН'!$G$24</f>
        <v>3278.79619658</v>
      </c>
      <c r="J50" s="36">
        <f>SUMIFS(СВЦЭМ!$D$33:$D$776,СВЦЭМ!$A$33:$A$776,$A50,СВЦЭМ!$B$33:$B$776,J$47)+'СЕТ СН'!$G$14+СВЦЭМ!$D$10+'СЕТ СН'!$G$5-'СЕТ СН'!$G$24</f>
        <v>3235.3269206499999</v>
      </c>
      <c r="K50" s="36">
        <f>SUMIFS(СВЦЭМ!$D$33:$D$776,СВЦЭМ!$A$33:$A$776,$A50,СВЦЭМ!$B$33:$B$776,K$47)+'СЕТ СН'!$G$14+СВЦЭМ!$D$10+'СЕТ СН'!$G$5-'СЕТ СН'!$G$24</f>
        <v>3227.71955643</v>
      </c>
      <c r="L50" s="36">
        <f>SUMIFS(СВЦЭМ!$D$33:$D$776,СВЦЭМ!$A$33:$A$776,$A50,СВЦЭМ!$B$33:$B$776,L$47)+'СЕТ СН'!$G$14+СВЦЭМ!$D$10+'СЕТ СН'!$G$5-'СЕТ СН'!$G$24</f>
        <v>3230.51729677</v>
      </c>
      <c r="M50" s="36">
        <f>SUMIFS(СВЦЭМ!$D$33:$D$776,СВЦЭМ!$A$33:$A$776,$A50,СВЦЭМ!$B$33:$B$776,M$47)+'СЕТ СН'!$G$14+СВЦЭМ!$D$10+'СЕТ СН'!$G$5-'СЕТ СН'!$G$24</f>
        <v>3226.1142714300004</v>
      </c>
      <c r="N50" s="36">
        <f>SUMIFS(СВЦЭМ!$D$33:$D$776,СВЦЭМ!$A$33:$A$776,$A50,СВЦЭМ!$B$33:$B$776,N$47)+'СЕТ СН'!$G$14+СВЦЭМ!$D$10+'СЕТ СН'!$G$5-'СЕТ СН'!$G$24</f>
        <v>3225.7505664200003</v>
      </c>
      <c r="O50" s="36">
        <f>SUMIFS(СВЦЭМ!$D$33:$D$776,СВЦЭМ!$A$33:$A$776,$A50,СВЦЭМ!$B$33:$B$776,O$47)+'СЕТ СН'!$G$14+СВЦЭМ!$D$10+'СЕТ СН'!$G$5-'СЕТ СН'!$G$24</f>
        <v>3228.6151610500001</v>
      </c>
      <c r="P50" s="36">
        <f>SUMIFS(СВЦЭМ!$D$33:$D$776,СВЦЭМ!$A$33:$A$776,$A50,СВЦЭМ!$B$33:$B$776,P$47)+'СЕТ СН'!$G$14+СВЦЭМ!$D$10+'СЕТ СН'!$G$5-'СЕТ СН'!$G$24</f>
        <v>3246.29001006</v>
      </c>
      <c r="Q50" s="36">
        <f>SUMIFS(СВЦЭМ!$D$33:$D$776,СВЦЭМ!$A$33:$A$776,$A50,СВЦЭМ!$B$33:$B$776,Q$47)+'СЕТ СН'!$G$14+СВЦЭМ!$D$10+'СЕТ СН'!$G$5-'СЕТ СН'!$G$24</f>
        <v>3238.6987341399999</v>
      </c>
      <c r="R50" s="36">
        <f>SUMIFS(СВЦЭМ!$D$33:$D$776,СВЦЭМ!$A$33:$A$776,$A50,СВЦЭМ!$B$33:$B$776,R$47)+'СЕТ СН'!$G$14+СВЦЭМ!$D$10+'СЕТ СН'!$G$5-'СЕТ СН'!$G$24</f>
        <v>3188.8213412200002</v>
      </c>
      <c r="S50" s="36">
        <f>SUMIFS(СВЦЭМ!$D$33:$D$776,СВЦЭМ!$A$33:$A$776,$A50,СВЦЭМ!$B$33:$B$776,S$47)+'СЕТ СН'!$G$14+СВЦЭМ!$D$10+'СЕТ СН'!$G$5-'СЕТ СН'!$G$24</f>
        <v>3192.92974675</v>
      </c>
      <c r="T50" s="36">
        <f>SUMIFS(СВЦЭМ!$D$33:$D$776,СВЦЭМ!$A$33:$A$776,$A50,СВЦЭМ!$B$33:$B$776,T$47)+'СЕТ СН'!$G$14+СВЦЭМ!$D$10+'СЕТ СН'!$G$5-'СЕТ СН'!$G$24</f>
        <v>3185.4707825800001</v>
      </c>
      <c r="U50" s="36">
        <f>SUMIFS(СВЦЭМ!$D$33:$D$776,СВЦЭМ!$A$33:$A$776,$A50,СВЦЭМ!$B$33:$B$776,U$47)+'СЕТ СН'!$G$14+СВЦЭМ!$D$10+'СЕТ СН'!$G$5-'СЕТ СН'!$G$24</f>
        <v>3165.03301018</v>
      </c>
      <c r="V50" s="36">
        <f>SUMIFS(СВЦЭМ!$D$33:$D$776,СВЦЭМ!$A$33:$A$776,$A50,СВЦЭМ!$B$33:$B$776,V$47)+'СЕТ СН'!$G$14+СВЦЭМ!$D$10+'СЕТ СН'!$G$5-'СЕТ СН'!$G$24</f>
        <v>3155.38910218</v>
      </c>
      <c r="W50" s="36">
        <f>SUMIFS(СВЦЭМ!$D$33:$D$776,СВЦЭМ!$A$33:$A$776,$A50,СВЦЭМ!$B$33:$B$776,W$47)+'СЕТ СН'!$G$14+СВЦЭМ!$D$10+'СЕТ СН'!$G$5-'СЕТ СН'!$G$24</f>
        <v>3149.0011053400003</v>
      </c>
      <c r="X50" s="36">
        <f>SUMIFS(СВЦЭМ!$D$33:$D$776,СВЦЭМ!$A$33:$A$776,$A50,СВЦЭМ!$B$33:$B$776,X$47)+'СЕТ СН'!$G$14+СВЦЭМ!$D$10+'СЕТ СН'!$G$5-'СЕТ СН'!$G$24</f>
        <v>3164.5030308700002</v>
      </c>
      <c r="Y50" s="36">
        <f>SUMIFS(СВЦЭМ!$D$33:$D$776,СВЦЭМ!$A$33:$A$776,$A50,СВЦЭМ!$B$33:$B$776,Y$47)+'СЕТ СН'!$G$14+СВЦЭМ!$D$10+'СЕТ СН'!$G$5-'СЕТ СН'!$G$24</f>
        <v>3204.55208369</v>
      </c>
    </row>
    <row r="51" spans="1:25" ht="15.75" x14ac:dyDescent="0.2">
      <c r="A51" s="35">
        <f t="shared" si="1"/>
        <v>43650</v>
      </c>
      <c r="B51" s="36">
        <f>SUMIFS(СВЦЭМ!$D$33:$D$776,СВЦЭМ!$A$33:$A$776,$A51,СВЦЭМ!$B$33:$B$776,B$47)+'СЕТ СН'!$G$14+СВЦЭМ!$D$10+'СЕТ СН'!$G$5-'СЕТ СН'!$G$24</f>
        <v>3263.6282836700002</v>
      </c>
      <c r="C51" s="36">
        <f>SUMIFS(СВЦЭМ!$D$33:$D$776,СВЦЭМ!$A$33:$A$776,$A51,СВЦЭМ!$B$33:$B$776,C$47)+'СЕТ СН'!$G$14+СВЦЭМ!$D$10+'СЕТ СН'!$G$5-'СЕТ СН'!$G$24</f>
        <v>3379.9511593900002</v>
      </c>
      <c r="D51" s="36">
        <f>SUMIFS(СВЦЭМ!$D$33:$D$776,СВЦЭМ!$A$33:$A$776,$A51,СВЦЭМ!$B$33:$B$776,D$47)+'СЕТ СН'!$G$14+СВЦЭМ!$D$10+'СЕТ СН'!$G$5-'СЕТ СН'!$G$24</f>
        <v>3412.2741144900001</v>
      </c>
      <c r="E51" s="36">
        <f>SUMIFS(СВЦЭМ!$D$33:$D$776,СВЦЭМ!$A$33:$A$776,$A51,СВЦЭМ!$B$33:$B$776,E$47)+'СЕТ СН'!$G$14+СВЦЭМ!$D$10+'СЕТ СН'!$G$5-'СЕТ СН'!$G$24</f>
        <v>3473.0985465600002</v>
      </c>
      <c r="F51" s="36">
        <f>SUMIFS(СВЦЭМ!$D$33:$D$776,СВЦЭМ!$A$33:$A$776,$A51,СВЦЭМ!$B$33:$B$776,F$47)+'СЕТ СН'!$G$14+СВЦЭМ!$D$10+'СЕТ СН'!$G$5-'СЕТ СН'!$G$24</f>
        <v>3402.6934197200003</v>
      </c>
      <c r="G51" s="36">
        <f>SUMIFS(СВЦЭМ!$D$33:$D$776,СВЦЭМ!$A$33:$A$776,$A51,СВЦЭМ!$B$33:$B$776,G$47)+'СЕТ СН'!$G$14+СВЦЭМ!$D$10+'СЕТ СН'!$G$5-'СЕТ СН'!$G$24</f>
        <v>3375.12324562</v>
      </c>
      <c r="H51" s="36">
        <f>SUMIFS(СВЦЭМ!$D$33:$D$776,СВЦЭМ!$A$33:$A$776,$A51,СВЦЭМ!$B$33:$B$776,H$47)+'СЕТ СН'!$G$14+СВЦЭМ!$D$10+'СЕТ СН'!$G$5-'СЕТ СН'!$G$24</f>
        <v>3348.9812208900003</v>
      </c>
      <c r="I51" s="36">
        <f>SUMIFS(СВЦЭМ!$D$33:$D$776,СВЦЭМ!$A$33:$A$776,$A51,СВЦЭМ!$B$33:$B$776,I$47)+'СЕТ СН'!$G$14+СВЦЭМ!$D$10+'СЕТ СН'!$G$5-'СЕТ СН'!$G$24</f>
        <v>3281.2105644900003</v>
      </c>
      <c r="J51" s="36">
        <f>SUMIFS(СВЦЭМ!$D$33:$D$776,СВЦЭМ!$A$33:$A$776,$A51,СВЦЭМ!$B$33:$B$776,J$47)+'СЕТ СН'!$G$14+СВЦЭМ!$D$10+'СЕТ СН'!$G$5-'СЕТ СН'!$G$24</f>
        <v>3242.1281702000001</v>
      </c>
      <c r="K51" s="36">
        <f>SUMIFS(СВЦЭМ!$D$33:$D$776,СВЦЭМ!$A$33:$A$776,$A51,СВЦЭМ!$B$33:$B$776,K$47)+'СЕТ СН'!$G$14+СВЦЭМ!$D$10+'СЕТ СН'!$G$5-'СЕТ СН'!$G$24</f>
        <v>3222.51574665</v>
      </c>
      <c r="L51" s="36">
        <f>SUMIFS(СВЦЭМ!$D$33:$D$776,СВЦЭМ!$A$33:$A$776,$A51,СВЦЭМ!$B$33:$B$776,L$47)+'СЕТ СН'!$G$14+СВЦЭМ!$D$10+'СЕТ СН'!$G$5-'СЕТ СН'!$G$24</f>
        <v>3221.6862667400001</v>
      </c>
      <c r="M51" s="36">
        <f>SUMIFS(СВЦЭМ!$D$33:$D$776,СВЦЭМ!$A$33:$A$776,$A51,СВЦЭМ!$B$33:$B$776,M$47)+'СЕТ СН'!$G$14+СВЦЭМ!$D$10+'СЕТ СН'!$G$5-'СЕТ СН'!$G$24</f>
        <v>3222.6912094500003</v>
      </c>
      <c r="N51" s="36">
        <f>SUMIFS(СВЦЭМ!$D$33:$D$776,СВЦЭМ!$A$33:$A$776,$A51,СВЦЭМ!$B$33:$B$776,N$47)+'СЕТ СН'!$G$14+СВЦЭМ!$D$10+'СЕТ СН'!$G$5-'СЕТ СН'!$G$24</f>
        <v>3232.6029553400003</v>
      </c>
      <c r="O51" s="36">
        <f>SUMIFS(СВЦЭМ!$D$33:$D$776,СВЦЭМ!$A$33:$A$776,$A51,СВЦЭМ!$B$33:$B$776,O$47)+'СЕТ СН'!$G$14+СВЦЭМ!$D$10+'СЕТ СН'!$G$5-'СЕТ СН'!$G$24</f>
        <v>3234.7436063700002</v>
      </c>
      <c r="P51" s="36">
        <f>SUMIFS(СВЦЭМ!$D$33:$D$776,СВЦЭМ!$A$33:$A$776,$A51,СВЦЭМ!$B$33:$B$776,P$47)+'СЕТ СН'!$G$14+СВЦЭМ!$D$10+'СЕТ СН'!$G$5-'СЕТ СН'!$G$24</f>
        <v>3240.40205259</v>
      </c>
      <c r="Q51" s="36">
        <f>SUMIFS(СВЦЭМ!$D$33:$D$776,СВЦЭМ!$A$33:$A$776,$A51,СВЦЭМ!$B$33:$B$776,Q$47)+'СЕТ СН'!$G$14+СВЦЭМ!$D$10+'СЕТ СН'!$G$5-'СЕТ СН'!$G$24</f>
        <v>3231.2779385700001</v>
      </c>
      <c r="R51" s="36">
        <f>SUMIFS(СВЦЭМ!$D$33:$D$776,СВЦЭМ!$A$33:$A$776,$A51,СВЦЭМ!$B$33:$B$776,R$47)+'СЕТ СН'!$G$14+СВЦЭМ!$D$10+'СЕТ СН'!$G$5-'СЕТ СН'!$G$24</f>
        <v>3179.9509068500001</v>
      </c>
      <c r="S51" s="36">
        <f>SUMIFS(СВЦЭМ!$D$33:$D$776,СВЦЭМ!$A$33:$A$776,$A51,СВЦЭМ!$B$33:$B$776,S$47)+'СЕТ СН'!$G$14+СВЦЭМ!$D$10+'СЕТ СН'!$G$5-'СЕТ СН'!$G$24</f>
        <v>3178.4433635400001</v>
      </c>
      <c r="T51" s="36">
        <f>SUMIFS(СВЦЭМ!$D$33:$D$776,СВЦЭМ!$A$33:$A$776,$A51,СВЦЭМ!$B$33:$B$776,T$47)+'СЕТ СН'!$G$14+СВЦЭМ!$D$10+'СЕТ СН'!$G$5-'СЕТ СН'!$G$24</f>
        <v>3172.70972738</v>
      </c>
      <c r="U51" s="36">
        <f>SUMIFS(СВЦЭМ!$D$33:$D$776,СВЦЭМ!$A$33:$A$776,$A51,СВЦЭМ!$B$33:$B$776,U$47)+'СЕТ СН'!$G$14+СВЦЭМ!$D$10+'СЕТ СН'!$G$5-'СЕТ СН'!$G$24</f>
        <v>3151.6725465600002</v>
      </c>
      <c r="V51" s="36">
        <f>SUMIFS(СВЦЭМ!$D$33:$D$776,СВЦЭМ!$A$33:$A$776,$A51,СВЦЭМ!$B$33:$B$776,V$47)+'СЕТ СН'!$G$14+СВЦЭМ!$D$10+'СЕТ СН'!$G$5-'СЕТ СН'!$G$24</f>
        <v>3167.0610238400004</v>
      </c>
      <c r="W51" s="36">
        <f>SUMIFS(СВЦЭМ!$D$33:$D$776,СВЦЭМ!$A$33:$A$776,$A51,СВЦЭМ!$B$33:$B$776,W$47)+'СЕТ СН'!$G$14+СВЦЭМ!$D$10+'СЕТ СН'!$G$5-'СЕТ СН'!$G$24</f>
        <v>3205.3583716500002</v>
      </c>
      <c r="X51" s="36">
        <f>SUMIFS(СВЦЭМ!$D$33:$D$776,СВЦЭМ!$A$33:$A$776,$A51,СВЦЭМ!$B$33:$B$776,X$47)+'СЕТ СН'!$G$14+СВЦЭМ!$D$10+'СЕТ СН'!$G$5-'СЕТ СН'!$G$24</f>
        <v>3196.2489643400004</v>
      </c>
      <c r="Y51" s="36">
        <f>SUMIFS(СВЦЭМ!$D$33:$D$776,СВЦЭМ!$A$33:$A$776,$A51,СВЦЭМ!$B$33:$B$776,Y$47)+'СЕТ СН'!$G$14+СВЦЭМ!$D$10+'СЕТ СН'!$G$5-'СЕТ СН'!$G$24</f>
        <v>3193.0887815200003</v>
      </c>
    </row>
    <row r="52" spans="1:25" ht="15.75" x14ac:dyDescent="0.2">
      <c r="A52" s="35">
        <f t="shared" si="1"/>
        <v>43651</v>
      </c>
      <c r="B52" s="36">
        <f>SUMIFS(СВЦЭМ!$D$33:$D$776,СВЦЭМ!$A$33:$A$776,$A52,СВЦЭМ!$B$33:$B$776,B$47)+'СЕТ СН'!$G$14+СВЦЭМ!$D$10+'СЕТ СН'!$G$5-'СЕТ СН'!$G$24</f>
        <v>3186.4608812400002</v>
      </c>
      <c r="C52" s="36">
        <f>SUMIFS(СВЦЭМ!$D$33:$D$776,СВЦЭМ!$A$33:$A$776,$A52,СВЦЭМ!$B$33:$B$776,C$47)+'СЕТ СН'!$G$14+СВЦЭМ!$D$10+'СЕТ СН'!$G$5-'СЕТ СН'!$G$24</f>
        <v>3289.2811550300003</v>
      </c>
      <c r="D52" s="36">
        <f>SUMIFS(СВЦЭМ!$D$33:$D$776,СВЦЭМ!$A$33:$A$776,$A52,СВЦЭМ!$B$33:$B$776,D$47)+'СЕТ СН'!$G$14+СВЦЭМ!$D$10+'СЕТ СН'!$G$5-'СЕТ СН'!$G$24</f>
        <v>3323.3888529400001</v>
      </c>
      <c r="E52" s="36">
        <f>SUMIFS(СВЦЭМ!$D$33:$D$776,СВЦЭМ!$A$33:$A$776,$A52,СВЦЭМ!$B$33:$B$776,E$47)+'СЕТ СН'!$G$14+СВЦЭМ!$D$10+'СЕТ СН'!$G$5-'СЕТ СН'!$G$24</f>
        <v>3320.1305154700003</v>
      </c>
      <c r="F52" s="36">
        <f>SUMIFS(СВЦЭМ!$D$33:$D$776,СВЦЭМ!$A$33:$A$776,$A52,СВЦЭМ!$B$33:$B$776,F$47)+'СЕТ СН'!$G$14+СВЦЭМ!$D$10+'СЕТ СН'!$G$5-'СЕТ СН'!$G$24</f>
        <v>3317.22170981</v>
      </c>
      <c r="G52" s="36">
        <f>SUMIFS(СВЦЭМ!$D$33:$D$776,СВЦЭМ!$A$33:$A$776,$A52,СВЦЭМ!$B$33:$B$776,G$47)+'СЕТ СН'!$G$14+СВЦЭМ!$D$10+'СЕТ СН'!$G$5-'СЕТ СН'!$G$24</f>
        <v>3311.9198489</v>
      </c>
      <c r="H52" s="36">
        <f>SUMIFS(СВЦЭМ!$D$33:$D$776,СВЦЭМ!$A$33:$A$776,$A52,СВЦЭМ!$B$33:$B$776,H$47)+'СЕТ СН'!$G$14+СВЦЭМ!$D$10+'СЕТ СН'!$G$5-'СЕТ СН'!$G$24</f>
        <v>3277.22353789</v>
      </c>
      <c r="I52" s="36">
        <f>SUMIFS(СВЦЭМ!$D$33:$D$776,СВЦЭМ!$A$33:$A$776,$A52,СВЦЭМ!$B$33:$B$776,I$47)+'СЕТ СН'!$G$14+СВЦЭМ!$D$10+'СЕТ СН'!$G$5-'СЕТ СН'!$G$24</f>
        <v>3229.5152283900002</v>
      </c>
      <c r="J52" s="36">
        <f>SUMIFS(СВЦЭМ!$D$33:$D$776,СВЦЭМ!$A$33:$A$776,$A52,СВЦЭМ!$B$33:$B$776,J$47)+'СЕТ СН'!$G$14+СВЦЭМ!$D$10+'СЕТ СН'!$G$5-'СЕТ СН'!$G$24</f>
        <v>3209.8353313300004</v>
      </c>
      <c r="K52" s="36">
        <f>SUMIFS(СВЦЭМ!$D$33:$D$776,СВЦЭМ!$A$33:$A$776,$A52,СВЦЭМ!$B$33:$B$776,K$47)+'СЕТ СН'!$G$14+СВЦЭМ!$D$10+'СЕТ СН'!$G$5-'СЕТ СН'!$G$24</f>
        <v>3205.62105956</v>
      </c>
      <c r="L52" s="36">
        <f>SUMIFS(СВЦЭМ!$D$33:$D$776,СВЦЭМ!$A$33:$A$776,$A52,СВЦЭМ!$B$33:$B$776,L$47)+'СЕТ СН'!$G$14+СВЦЭМ!$D$10+'СЕТ СН'!$G$5-'СЕТ СН'!$G$24</f>
        <v>3218.4188801200003</v>
      </c>
      <c r="M52" s="36">
        <f>SUMIFS(СВЦЭМ!$D$33:$D$776,СВЦЭМ!$A$33:$A$776,$A52,СВЦЭМ!$B$33:$B$776,M$47)+'СЕТ СН'!$G$14+СВЦЭМ!$D$10+'СЕТ СН'!$G$5-'СЕТ СН'!$G$24</f>
        <v>3216.3117701000001</v>
      </c>
      <c r="N52" s="36">
        <f>SUMIFS(СВЦЭМ!$D$33:$D$776,СВЦЭМ!$A$33:$A$776,$A52,СВЦЭМ!$B$33:$B$776,N$47)+'СЕТ СН'!$G$14+СВЦЭМ!$D$10+'СЕТ СН'!$G$5-'СЕТ СН'!$G$24</f>
        <v>3210.47532112</v>
      </c>
      <c r="O52" s="36">
        <f>SUMIFS(СВЦЭМ!$D$33:$D$776,СВЦЭМ!$A$33:$A$776,$A52,СВЦЭМ!$B$33:$B$776,O$47)+'СЕТ СН'!$G$14+СВЦЭМ!$D$10+'СЕТ СН'!$G$5-'СЕТ СН'!$G$24</f>
        <v>3218.6231654600001</v>
      </c>
      <c r="P52" s="36">
        <f>SUMIFS(СВЦЭМ!$D$33:$D$776,СВЦЭМ!$A$33:$A$776,$A52,СВЦЭМ!$B$33:$B$776,P$47)+'СЕТ СН'!$G$14+СВЦЭМ!$D$10+'СЕТ СН'!$G$5-'СЕТ СН'!$G$24</f>
        <v>3214.5135503500001</v>
      </c>
      <c r="Q52" s="36">
        <f>SUMIFS(СВЦЭМ!$D$33:$D$776,СВЦЭМ!$A$33:$A$776,$A52,СВЦЭМ!$B$33:$B$776,Q$47)+'СЕТ СН'!$G$14+СВЦЭМ!$D$10+'СЕТ СН'!$G$5-'СЕТ СН'!$G$24</f>
        <v>3200.9503142500002</v>
      </c>
      <c r="R52" s="36">
        <f>SUMIFS(СВЦЭМ!$D$33:$D$776,СВЦЭМ!$A$33:$A$776,$A52,СВЦЭМ!$B$33:$B$776,R$47)+'СЕТ СН'!$G$14+СВЦЭМ!$D$10+'СЕТ СН'!$G$5-'СЕТ СН'!$G$24</f>
        <v>3104.9957863099999</v>
      </c>
      <c r="S52" s="36">
        <f>SUMIFS(СВЦЭМ!$D$33:$D$776,СВЦЭМ!$A$33:$A$776,$A52,СВЦЭМ!$B$33:$B$776,S$47)+'СЕТ СН'!$G$14+СВЦЭМ!$D$10+'СЕТ СН'!$G$5-'СЕТ СН'!$G$24</f>
        <v>3092.1125720999999</v>
      </c>
      <c r="T52" s="36">
        <f>SUMIFS(СВЦЭМ!$D$33:$D$776,СВЦЭМ!$A$33:$A$776,$A52,СВЦЭМ!$B$33:$B$776,T$47)+'СЕТ СН'!$G$14+СВЦЭМ!$D$10+'СЕТ СН'!$G$5-'СЕТ СН'!$G$24</f>
        <v>3093.98044286</v>
      </c>
      <c r="U52" s="36">
        <f>SUMIFS(СВЦЭМ!$D$33:$D$776,СВЦЭМ!$A$33:$A$776,$A52,СВЦЭМ!$B$33:$B$776,U$47)+'СЕТ СН'!$G$14+СВЦЭМ!$D$10+'СЕТ СН'!$G$5-'СЕТ СН'!$G$24</f>
        <v>3092.2667303100002</v>
      </c>
      <c r="V52" s="36">
        <f>SUMIFS(СВЦЭМ!$D$33:$D$776,СВЦЭМ!$A$33:$A$776,$A52,СВЦЭМ!$B$33:$B$776,V$47)+'СЕТ СН'!$G$14+СВЦЭМ!$D$10+'СЕТ СН'!$G$5-'СЕТ СН'!$G$24</f>
        <v>3091.1158714500002</v>
      </c>
      <c r="W52" s="36">
        <f>SUMIFS(СВЦЭМ!$D$33:$D$776,СВЦЭМ!$A$33:$A$776,$A52,СВЦЭМ!$B$33:$B$776,W$47)+'СЕТ СН'!$G$14+СВЦЭМ!$D$10+'СЕТ СН'!$G$5-'СЕТ СН'!$G$24</f>
        <v>3085.0250215000001</v>
      </c>
      <c r="X52" s="36">
        <f>SUMIFS(СВЦЭМ!$D$33:$D$776,СВЦЭМ!$A$33:$A$776,$A52,СВЦЭМ!$B$33:$B$776,X$47)+'СЕТ СН'!$G$14+СВЦЭМ!$D$10+'СЕТ СН'!$G$5-'СЕТ СН'!$G$24</f>
        <v>3077.1287159500002</v>
      </c>
      <c r="Y52" s="36">
        <f>SUMIFS(СВЦЭМ!$D$33:$D$776,СВЦЭМ!$A$33:$A$776,$A52,СВЦЭМ!$B$33:$B$776,Y$47)+'СЕТ СН'!$G$14+СВЦЭМ!$D$10+'СЕТ СН'!$G$5-'СЕТ СН'!$G$24</f>
        <v>3099.7032537499999</v>
      </c>
    </row>
    <row r="53" spans="1:25" ht="15.75" x14ac:dyDescent="0.2">
      <c r="A53" s="35">
        <f t="shared" si="1"/>
        <v>43652</v>
      </c>
      <c r="B53" s="36">
        <f>SUMIFS(СВЦЭМ!$D$33:$D$776,СВЦЭМ!$A$33:$A$776,$A53,СВЦЭМ!$B$33:$B$776,B$47)+'СЕТ СН'!$G$14+СВЦЭМ!$D$10+'СЕТ СН'!$G$5-'СЕТ СН'!$G$24</f>
        <v>3199.9325225600001</v>
      </c>
      <c r="C53" s="36">
        <f>SUMIFS(СВЦЭМ!$D$33:$D$776,СВЦЭМ!$A$33:$A$776,$A53,СВЦЭМ!$B$33:$B$776,C$47)+'СЕТ СН'!$G$14+СВЦЭМ!$D$10+'СЕТ СН'!$G$5-'СЕТ СН'!$G$24</f>
        <v>3303.4149269700001</v>
      </c>
      <c r="D53" s="36">
        <f>SUMIFS(СВЦЭМ!$D$33:$D$776,СВЦЭМ!$A$33:$A$776,$A53,СВЦЭМ!$B$33:$B$776,D$47)+'СЕТ СН'!$G$14+СВЦЭМ!$D$10+'СЕТ СН'!$G$5-'СЕТ СН'!$G$24</f>
        <v>3347.9732226300002</v>
      </c>
      <c r="E53" s="36">
        <f>SUMIFS(СВЦЭМ!$D$33:$D$776,СВЦЭМ!$A$33:$A$776,$A53,СВЦЭМ!$B$33:$B$776,E$47)+'СЕТ СН'!$G$14+СВЦЭМ!$D$10+'СЕТ СН'!$G$5-'СЕТ СН'!$G$24</f>
        <v>3363.23629699</v>
      </c>
      <c r="F53" s="36">
        <f>SUMIFS(СВЦЭМ!$D$33:$D$776,СВЦЭМ!$A$33:$A$776,$A53,СВЦЭМ!$B$33:$B$776,F$47)+'СЕТ СН'!$G$14+СВЦЭМ!$D$10+'СЕТ СН'!$G$5-'СЕТ СН'!$G$24</f>
        <v>3357.9938765699999</v>
      </c>
      <c r="G53" s="36">
        <f>SUMIFS(СВЦЭМ!$D$33:$D$776,СВЦЭМ!$A$33:$A$776,$A53,СВЦЭМ!$B$33:$B$776,G$47)+'СЕТ СН'!$G$14+СВЦЭМ!$D$10+'СЕТ СН'!$G$5-'СЕТ СН'!$G$24</f>
        <v>3341.63581583</v>
      </c>
      <c r="H53" s="36">
        <f>SUMIFS(СВЦЭМ!$D$33:$D$776,СВЦЭМ!$A$33:$A$776,$A53,СВЦЭМ!$B$33:$B$776,H$47)+'СЕТ СН'!$G$14+СВЦЭМ!$D$10+'СЕТ СН'!$G$5-'СЕТ СН'!$G$24</f>
        <v>3299.36788497</v>
      </c>
      <c r="I53" s="36">
        <f>SUMIFS(СВЦЭМ!$D$33:$D$776,СВЦЭМ!$A$33:$A$776,$A53,СВЦЭМ!$B$33:$B$776,I$47)+'СЕТ СН'!$G$14+СВЦЭМ!$D$10+'СЕТ СН'!$G$5-'СЕТ СН'!$G$24</f>
        <v>3247.3607396400002</v>
      </c>
      <c r="J53" s="36">
        <f>SUMIFS(СВЦЭМ!$D$33:$D$776,СВЦЭМ!$A$33:$A$776,$A53,СВЦЭМ!$B$33:$B$776,J$47)+'СЕТ СН'!$G$14+СВЦЭМ!$D$10+'СЕТ СН'!$G$5-'СЕТ СН'!$G$24</f>
        <v>3195.3363499900001</v>
      </c>
      <c r="K53" s="36">
        <f>SUMIFS(СВЦЭМ!$D$33:$D$776,СВЦЭМ!$A$33:$A$776,$A53,СВЦЭМ!$B$33:$B$776,K$47)+'СЕТ СН'!$G$14+СВЦЭМ!$D$10+'СЕТ СН'!$G$5-'СЕТ СН'!$G$24</f>
        <v>3176.9754991600003</v>
      </c>
      <c r="L53" s="36">
        <f>SUMIFS(СВЦЭМ!$D$33:$D$776,СВЦЭМ!$A$33:$A$776,$A53,СВЦЭМ!$B$33:$B$776,L$47)+'СЕТ СН'!$G$14+СВЦЭМ!$D$10+'СЕТ СН'!$G$5-'СЕТ СН'!$G$24</f>
        <v>3150.35316134</v>
      </c>
      <c r="M53" s="36">
        <f>SUMIFS(СВЦЭМ!$D$33:$D$776,СВЦЭМ!$A$33:$A$776,$A53,СВЦЭМ!$B$33:$B$776,M$47)+'СЕТ СН'!$G$14+СВЦЭМ!$D$10+'СЕТ СН'!$G$5-'СЕТ СН'!$G$24</f>
        <v>3140.5388434800002</v>
      </c>
      <c r="N53" s="36">
        <f>SUMIFS(СВЦЭМ!$D$33:$D$776,СВЦЭМ!$A$33:$A$776,$A53,СВЦЭМ!$B$33:$B$776,N$47)+'СЕТ СН'!$G$14+СВЦЭМ!$D$10+'СЕТ СН'!$G$5-'СЕТ СН'!$G$24</f>
        <v>3153.9831593400004</v>
      </c>
      <c r="O53" s="36">
        <f>SUMIFS(СВЦЭМ!$D$33:$D$776,СВЦЭМ!$A$33:$A$776,$A53,СВЦЭМ!$B$33:$B$776,O$47)+'СЕТ СН'!$G$14+СВЦЭМ!$D$10+'СЕТ СН'!$G$5-'СЕТ СН'!$G$24</f>
        <v>3164.6922672000001</v>
      </c>
      <c r="P53" s="36">
        <f>SUMIFS(СВЦЭМ!$D$33:$D$776,СВЦЭМ!$A$33:$A$776,$A53,СВЦЭМ!$B$33:$B$776,P$47)+'СЕТ СН'!$G$14+СВЦЭМ!$D$10+'СЕТ СН'!$G$5-'СЕТ СН'!$G$24</f>
        <v>3177.75399999</v>
      </c>
      <c r="Q53" s="36">
        <f>SUMIFS(СВЦЭМ!$D$33:$D$776,СВЦЭМ!$A$33:$A$776,$A53,СВЦЭМ!$B$33:$B$776,Q$47)+'СЕТ СН'!$G$14+СВЦЭМ!$D$10+'СЕТ СН'!$G$5-'СЕТ СН'!$G$24</f>
        <v>3165.6536148100004</v>
      </c>
      <c r="R53" s="36">
        <f>SUMIFS(СВЦЭМ!$D$33:$D$776,СВЦЭМ!$A$33:$A$776,$A53,СВЦЭМ!$B$33:$B$776,R$47)+'СЕТ СН'!$G$14+СВЦЭМ!$D$10+'СЕТ СН'!$G$5-'СЕТ СН'!$G$24</f>
        <v>3115.3860500400001</v>
      </c>
      <c r="S53" s="36">
        <f>SUMIFS(СВЦЭМ!$D$33:$D$776,СВЦЭМ!$A$33:$A$776,$A53,СВЦЭМ!$B$33:$B$776,S$47)+'СЕТ СН'!$G$14+СВЦЭМ!$D$10+'СЕТ СН'!$G$5-'СЕТ СН'!$G$24</f>
        <v>3121.7345857099999</v>
      </c>
      <c r="T53" s="36">
        <f>SUMIFS(СВЦЭМ!$D$33:$D$776,СВЦЭМ!$A$33:$A$776,$A53,СВЦЭМ!$B$33:$B$776,T$47)+'СЕТ СН'!$G$14+СВЦЭМ!$D$10+'СЕТ СН'!$G$5-'СЕТ СН'!$G$24</f>
        <v>3108.9320863000003</v>
      </c>
      <c r="U53" s="36">
        <f>SUMIFS(СВЦЭМ!$D$33:$D$776,СВЦЭМ!$A$33:$A$776,$A53,СВЦЭМ!$B$33:$B$776,U$47)+'СЕТ СН'!$G$14+СВЦЭМ!$D$10+'СЕТ СН'!$G$5-'СЕТ СН'!$G$24</f>
        <v>3098.2079533300002</v>
      </c>
      <c r="V53" s="36">
        <f>SUMIFS(СВЦЭМ!$D$33:$D$776,СВЦЭМ!$A$33:$A$776,$A53,СВЦЭМ!$B$33:$B$776,V$47)+'СЕТ СН'!$G$14+СВЦЭМ!$D$10+'СЕТ СН'!$G$5-'СЕТ СН'!$G$24</f>
        <v>3106.76853858</v>
      </c>
      <c r="W53" s="36">
        <f>SUMIFS(СВЦЭМ!$D$33:$D$776,СВЦЭМ!$A$33:$A$776,$A53,СВЦЭМ!$B$33:$B$776,W$47)+'СЕТ СН'!$G$14+СВЦЭМ!$D$10+'СЕТ СН'!$G$5-'СЕТ СН'!$G$24</f>
        <v>3114.9972893500003</v>
      </c>
      <c r="X53" s="36">
        <f>SUMIFS(СВЦЭМ!$D$33:$D$776,СВЦЭМ!$A$33:$A$776,$A53,СВЦЭМ!$B$33:$B$776,X$47)+'СЕТ СН'!$G$14+СВЦЭМ!$D$10+'СЕТ СН'!$G$5-'СЕТ СН'!$G$24</f>
        <v>3111.3193202800003</v>
      </c>
      <c r="Y53" s="36">
        <f>SUMIFS(СВЦЭМ!$D$33:$D$776,СВЦЭМ!$A$33:$A$776,$A53,СВЦЭМ!$B$33:$B$776,Y$47)+'СЕТ СН'!$G$14+СВЦЭМ!$D$10+'СЕТ СН'!$G$5-'СЕТ СН'!$G$24</f>
        <v>3144.1646911300004</v>
      </c>
    </row>
    <row r="54" spans="1:25" ht="15.75" x14ac:dyDescent="0.2">
      <c r="A54" s="35">
        <f t="shared" si="1"/>
        <v>43653</v>
      </c>
      <c r="B54" s="36">
        <f>SUMIFS(СВЦЭМ!$D$33:$D$776,СВЦЭМ!$A$33:$A$776,$A54,СВЦЭМ!$B$33:$B$776,B$47)+'СЕТ СН'!$G$14+СВЦЭМ!$D$10+'СЕТ СН'!$G$5-'СЕТ СН'!$G$24</f>
        <v>3224.83291065</v>
      </c>
      <c r="C54" s="36">
        <f>SUMIFS(СВЦЭМ!$D$33:$D$776,СВЦЭМ!$A$33:$A$776,$A54,СВЦЭМ!$B$33:$B$776,C$47)+'СЕТ СН'!$G$14+СВЦЭМ!$D$10+'СЕТ СН'!$G$5-'СЕТ СН'!$G$24</f>
        <v>3338.7264529700001</v>
      </c>
      <c r="D54" s="36">
        <f>SUMIFS(СВЦЭМ!$D$33:$D$776,СВЦЭМ!$A$33:$A$776,$A54,СВЦЭМ!$B$33:$B$776,D$47)+'СЕТ СН'!$G$14+СВЦЭМ!$D$10+'СЕТ СН'!$G$5-'СЕТ СН'!$G$24</f>
        <v>3365.7270180700002</v>
      </c>
      <c r="E54" s="36">
        <f>SUMIFS(СВЦЭМ!$D$33:$D$776,СВЦЭМ!$A$33:$A$776,$A54,СВЦЭМ!$B$33:$B$776,E$47)+'СЕТ СН'!$G$14+СВЦЭМ!$D$10+'СЕТ СН'!$G$5-'СЕТ СН'!$G$24</f>
        <v>3383.1848309800002</v>
      </c>
      <c r="F54" s="36">
        <f>SUMIFS(СВЦЭМ!$D$33:$D$776,СВЦЭМ!$A$33:$A$776,$A54,СВЦЭМ!$B$33:$B$776,F$47)+'СЕТ СН'!$G$14+СВЦЭМ!$D$10+'СЕТ СН'!$G$5-'СЕТ СН'!$G$24</f>
        <v>3393.7014937000004</v>
      </c>
      <c r="G54" s="36">
        <f>SUMIFS(СВЦЭМ!$D$33:$D$776,СВЦЭМ!$A$33:$A$776,$A54,СВЦЭМ!$B$33:$B$776,G$47)+'СЕТ СН'!$G$14+СВЦЭМ!$D$10+'СЕТ СН'!$G$5-'СЕТ СН'!$G$24</f>
        <v>3392.7465580799999</v>
      </c>
      <c r="H54" s="36">
        <f>SUMIFS(СВЦЭМ!$D$33:$D$776,СВЦЭМ!$A$33:$A$776,$A54,СВЦЭМ!$B$33:$B$776,H$47)+'СЕТ СН'!$G$14+СВЦЭМ!$D$10+'СЕТ СН'!$G$5-'СЕТ СН'!$G$24</f>
        <v>3360.6171056600001</v>
      </c>
      <c r="I54" s="36">
        <f>SUMIFS(СВЦЭМ!$D$33:$D$776,СВЦЭМ!$A$33:$A$776,$A54,СВЦЭМ!$B$33:$B$776,I$47)+'СЕТ СН'!$G$14+СВЦЭМ!$D$10+'СЕТ СН'!$G$5-'СЕТ СН'!$G$24</f>
        <v>3306.8941521000002</v>
      </c>
      <c r="J54" s="36">
        <f>SUMIFS(СВЦЭМ!$D$33:$D$776,СВЦЭМ!$A$33:$A$776,$A54,СВЦЭМ!$B$33:$B$776,J$47)+'СЕТ СН'!$G$14+СВЦЭМ!$D$10+'СЕТ СН'!$G$5-'СЕТ СН'!$G$24</f>
        <v>3239.9728381</v>
      </c>
      <c r="K54" s="36">
        <f>SUMIFS(СВЦЭМ!$D$33:$D$776,СВЦЭМ!$A$33:$A$776,$A54,СВЦЭМ!$B$33:$B$776,K$47)+'СЕТ СН'!$G$14+СВЦЭМ!$D$10+'СЕТ СН'!$G$5-'СЕТ СН'!$G$24</f>
        <v>3183.5836312800002</v>
      </c>
      <c r="L54" s="36">
        <f>SUMIFS(СВЦЭМ!$D$33:$D$776,СВЦЭМ!$A$33:$A$776,$A54,СВЦЭМ!$B$33:$B$776,L$47)+'СЕТ СН'!$G$14+СВЦЭМ!$D$10+'СЕТ СН'!$G$5-'СЕТ СН'!$G$24</f>
        <v>3148.4557475600004</v>
      </c>
      <c r="M54" s="36">
        <f>SUMIFS(СВЦЭМ!$D$33:$D$776,СВЦЭМ!$A$33:$A$776,$A54,СВЦЭМ!$B$33:$B$776,M$47)+'СЕТ СН'!$G$14+СВЦЭМ!$D$10+'СЕТ СН'!$G$5-'СЕТ СН'!$G$24</f>
        <v>3150.0421560900004</v>
      </c>
      <c r="N54" s="36">
        <f>SUMIFS(СВЦЭМ!$D$33:$D$776,СВЦЭМ!$A$33:$A$776,$A54,СВЦЭМ!$B$33:$B$776,N$47)+'СЕТ СН'!$G$14+СВЦЭМ!$D$10+'СЕТ СН'!$G$5-'СЕТ СН'!$G$24</f>
        <v>3154.4539805100003</v>
      </c>
      <c r="O54" s="36">
        <f>SUMIFS(СВЦЭМ!$D$33:$D$776,СВЦЭМ!$A$33:$A$776,$A54,СВЦЭМ!$B$33:$B$776,O$47)+'СЕТ СН'!$G$14+СВЦЭМ!$D$10+'СЕТ СН'!$G$5-'СЕТ СН'!$G$24</f>
        <v>3157.4873883800001</v>
      </c>
      <c r="P54" s="36">
        <f>SUMIFS(СВЦЭМ!$D$33:$D$776,СВЦЭМ!$A$33:$A$776,$A54,СВЦЭМ!$B$33:$B$776,P$47)+'СЕТ СН'!$G$14+СВЦЭМ!$D$10+'СЕТ СН'!$G$5-'СЕТ СН'!$G$24</f>
        <v>3159.7737477400001</v>
      </c>
      <c r="Q54" s="36">
        <f>SUMIFS(СВЦЭМ!$D$33:$D$776,СВЦЭМ!$A$33:$A$776,$A54,СВЦЭМ!$B$33:$B$776,Q$47)+'СЕТ СН'!$G$14+СВЦЭМ!$D$10+'СЕТ СН'!$G$5-'СЕТ СН'!$G$24</f>
        <v>3149.0971827600001</v>
      </c>
      <c r="R54" s="36">
        <f>SUMIFS(СВЦЭМ!$D$33:$D$776,СВЦЭМ!$A$33:$A$776,$A54,СВЦЭМ!$B$33:$B$776,R$47)+'СЕТ СН'!$G$14+СВЦЭМ!$D$10+'СЕТ СН'!$G$5-'СЕТ СН'!$G$24</f>
        <v>3100.8431751600001</v>
      </c>
      <c r="S54" s="36">
        <f>SUMIFS(СВЦЭМ!$D$33:$D$776,СВЦЭМ!$A$33:$A$776,$A54,СВЦЭМ!$B$33:$B$776,S$47)+'СЕТ СН'!$G$14+СВЦЭМ!$D$10+'СЕТ СН'!$G$5-'СЕТ СН'!$G$24</f>
        <v>3094.0647421600002</v>
      </c>
      <c r="T54" s="36">
        <f>SUMIFS(СВЦЭМ!$D$33:$D$776,СВЦЭМ!$A$33:$A$776,$A54,СВЦЭМ!$B$33:$B$776,T$47)+'СЕТ СН'!$G$14+СВЦЭМ!$D$10+'СЕТ СН'!$G$5-'СЕТ СН'!$G$24</f>
        <v>3090.5216235400003</v>
      </c>
      <c r="U54" s="36">
        <f>SUMIFS(СВЦЭМ!$D$33:$D$776,СВЦЭМ!$A$33:$A$776,$A54,СВЦЭМ!$B$33:$B$776,U$47)+'СЕТ СН'!$G$14+СВЦЭМ!$D$10+'СЕТ СН'!$G$5-'СЕТ СН'!$G$24</f>
        <v>3087.7588081200001</v>
      </c>
      <c r="V54" s="36">
        <f>SUMIFS(СВЦЭМ!$D$33:$D$776,СВЦЭМ!$A$33:$A$776,$A54,СВЦЭМ!$B$33:$B$776,V$47)+'СЕТ СН'!$G$14+СВЦЭМ!$D$10+'СЕТ СН'!$G$5-'СЕТ СН'!$G$24</f>
        <v>3087.2485041200002</v>
      </c>
      <c r="W54" s="36">
        <f>SUMIFS(СВЦЭМ!$D$33:$D$776,СВЦЭМ!$A$33:$A$776,$A54,СВЦЭМ!$B$33:$B$776,W$47)+'СЕТ СН'!$G$14+СВЦЭМ!$D$10+'СЕТ СН'!$G$5-'СЕТ СН'!$G$24</f>
        <v>3076.6623891200002</v>
      </c>
      <c r="X54" s="36">
        <f>SUMIFS(СВЦЭМ!$D$33:$D$776,СВЦЭМ!$A$33:$A$776,$A54,СВЦЭМ!$B$33:$B$776,X$47)+'СЕТ СН'!$G$14+СВЦЭМ!$D$10+'СЕТ СН'!$G$5-'СЕТ СН'!$G$24</f>
        <v>3089.1668569200001</v>
      </c>
      <c r="Y54" s="36">
        <f>SUMIFS(СВЦЭМ!$D$33:$D$776,СВЦЭМ!$A$33:$A$776,$A54,СВЦЭМ!$B$33:$B$776,Y$47)+'СЕТ СН'!$G$14+СВЦЭМ!$D$10+'СЕТ СН'!$G$5-'СЕТ СН'!$G$24</f>
        <v>3123.5292961200003</v>
      </c>
    </row>
    <row r="55" spans="1:25" ht="15.75" x14ac:dyDescent="0.2">
      <c r="A55" s="35">
        <f t="shared" si="1"/>
        <v>43654</v>
      </c>
      <c r="B55" s="36">
        <f>SUMIFS(СВЦЭМ!$D$33:$D$776,СВЦЭМ!$A$33:$A$776,$A55,СВЦЭМ!$B$33:$B$776,B$47)+'СЕТ СН'!$G$14+СВЦЭМ!$D$10+'СЕТ СН'!$G$5-'СЕТ СН'!$G$24</f>
        <v>3223.7925368700003</v>
      </c>
      <c r="C55" s="36">
        <f>SUMIFS(СВЦЭМ!$D$33:$D$776,СВЦЭМ!$A$33:$A$776,$A55,СВЦЭМ!$B$33:$B$776,C$47)+'СЕТ СН'!$G$14+СВЦЭМ!$D$10+'СЕТ СН'!$G$5-'СЕТ СН'!$G$24</f>
        <v>3319.2664565499999</v>
      </c>
      <c r="D55" s="36">
        <f>SUMIFS(СВЦЭМ!$D$33:$D$776,СВЦЭМ!$A$33:$A$776,$A55,СВЦЭМ!$B$33:$B$776,D$47)+'СЕТ СН'!$G$14+СВЦЭМ!$D$10+'СЕТ СН'!$G$5-'СЕТ СН'!$G$24</f>
        <v>3348.0114436100002</v>
      </c>
      <c r="E55" s="36">
        <f>SUMIFS(СВЦЭМ!$D$33:$D$776,СВЦЭМ!$A$33:$A$776,$A55,СВЦЭМ!$B$33:$B$776,E$47)+'СЕТ СН'!$G$14+СВЦЭМ!$D$10+'СЕТ СН'!$G$5-'СЕТ СН'!$G$24</f>
        <v>3369.0616218499999</v>
      </c>
      <c r="F55" s="36">
        <f>SUMIFS(СВЦЭМ!$D$33:$D$776,СВЦЭМ!$A$33:$A$776,$A55,СВЦЭМ!$B$33:$B$776,F$47)+'СЕТ СН'!$G$14+СВЦЭМ!$D$10+'СЕТ СН'!$G$5-'СЕТ СН'!$G$24</f>
        <v>3372.1589556400004</v>
      </c>
      <c r="G55" s="36">
        <f>SUMIFS(СВЦЭМ!$D$33:$D$776,СВЦЭМ!$A$33:$A$776,$A55,СВЦЭМ!$B$33:$B$776,G$47)+'СЕТ СН'!$G$14+СВЦЭМ!$D$10+'СЕТ СН'!$G$5-'СЕТ СН'!$G$24</f>
        <v>3355.5796407600001</v>
      </c>
      <c r="H55" s="36">
        <f>SUMIFS(СВЦЭМ!$D$33:$D$776,СВЦЭМ!$A$33:$A$776,$A55,СВЦЭМ!$B$33:$B$776,H$47)+'СЕТ СН'!$G$14+СВЦЭМ!$D$10+'СЕТ СН'!$G$5-'СЕТ СН'!$G$24</f>
        <v>3305.4027783500001</v>
      </c>
      <c r="I55" s="36">
        <f>SUMIFS(СВЦЭМ!$D$33:$D$776,СВЦЭМ!$A$33:$A$776,$A55,СВЦЭМ!$B$33:$B$776,I$47)+'СЕТ СН'!$G$14+СВЦЭМ!$D$10+'СЕТ СН'!$G$5-'СЕТ СН'!$G$24</f>
        <v>3268.5201695100004</v>
      </c>
      <c r="J55" s="36">
        <f>SUMIFS(СВЦЭМ!$D$33:$D$776,СВЦЭМ!$A$33:$A$776,$A55,СВЦЭМ!$B$33:$B$776,J$47)+'СЕТ СН'!$G$14+СВЦЭМ!$D$10+'СЕТ СН'!$G$5-'СЕТ СН'!$G$24</f>
        <v>3251.4431100199999</v>
      </c>
      <c r="K55" s="36">
        <f>SUMIFS(СВЦЭМ!$D$33:$D$776,СВЦЭМ!$A$33:$A$776,$A55,СВЦЭМ!$B$33:$B$776,K$47)+'СЕТ СН'!$G$14+СВЦЭМ!$D$10+'СЕТ СН'!$G$5-'СЕТ СН'!$G$24</f>
        <v>3250.5499978400003</v>
      </c>
      <c r="L55" s="36">
        <f>SUMIFS(СВЦЭМ!$D$33:$D$776,СВЦЭМ!$A$33:$A$776,$A55,СВЦЭМ!$B$33:$B$776,L$47)+'СЕТ СН'!$G$14+СВЦЭМ!$D$10+'СЕТ СН'!$G$5-'СЕТ СН'!$G$24</f>
        <v>3249.8728899600001</v>
      </c>
      <c r="M55" s="36">
        <f>SUMIFS(СВЦЭМ!$D$33:$D$776,СВЦЭМ!$A$33:$A$776,$A55,СВЦЭМ!$B$33:$B$776,M$47)+'СЕТ СН'!$G$14+СВЦЭМ!$D$10+'СЕТ СН'!$G$5-'СЕТ СН'!$G$24</f>
        <v>3214.7946320800002</v>
      </c>
      <c r="N55" s="36">
        <f>SUMIFS(СВЦЭМ!$D$33:$D$776,СВЦЭМ!$A$33:$A$776,$A55,СВЦЭМ!$B$33:$B$776,N$47)+'СЕТ СН'!$G$14+СВЦЭМ!$D$10+'СЕТ СН'!$G$5-'СЕТ СН'!$G$24</f>
        <v>3213.3356557800003</v>
      </c>
      <c r="O55" s="36">
        <f>SUMIFS(СВЦЭМ!$D$33:$D$776,СВЦЭМ!$A$33:$A$776,$A55,СВЦЭМ!$B$33:$B$776,O$47)+'СЕТ СН'!$G$14+СВЦЭМ!$D$10+'СЕТ СН'!$G$5-'СЕТ СН'!$G$24</f>
        <v>3202.4414009100001</v>
      </c>
      <c r="P55" s="36">
        <f>SUMIFS(СВЦЭМ!$D$33:$D$776,СВЦЭМ!$A$33:$A$776,$A55,СВЦЭМ!$B$33:$B$776,P$47)+'СЕТ СН'!$G$14+СВЦЭМ!$D$10+'СЕТ СН'!$G$5-'СЕТ СН'!$G$24</f>
        <v>3169.59504552</v>
      </c>
      <c r="Q55" s="36">
        <f>SUMIFS(СВЦЭМ!$D$33:$D$776,СВЦЭМ!$A$33:$A$776,$A55,СВЦЭМ!$B$33:$B$776,Q$47)+'СЕТ СН'!$G$14+СВЦЭМ!$D$10+'СЕТ СН'!$G$5-'СЕТ СН'!$G$24</f>
        <v>3145.76589276</v>
      </c>
      <c r="R55" s="36">
        <f>SUMIFS(СВЦЭМ!$D$33:$D$776,СВЦЭМ!$A$33:$A$776,$A55,СВЦЭМ!$B$33:$B$776,R$47)+'СЕТ СН'!$G$14+СВЦЭМ!$D$10+'СЕТ СН'!$G$5-'СЕТ СН'!$G$24</f>
        <v>3105.3117087200003</v>
      </c>
      <c r="S55" s="36">
        <f>SUMIFS(СВЦЭМ!$D$33:$D$776,СВЦЭМ!$A$33:$A$776,$A55,СВЦЭМ!$B$33:$B$776,S$47)+'СЕТ СН'!$G$14+СВЦЭМ!$D$10+'СЕТ СН'!$G$5-'СЕТ СН'!$G$24</f>
        <v>3113.5867681</v>
      </c>
      <c r="T55" s="36">
        <f>SUMIFS(СВЦЭМ!$D$33:$D$776,СВЦЭМ!$A$33:$A$776,$A55,СВЦЭМ!$B$33:$B$776,T$47)+'СЕТ СН'!$G$14+СВЦЭМ!$D$10+'СЕТ СН'!$G$5-'СЕТ СН'!$G$24</f>
        <v>3114.5731861700001</v>
      </c>
      <c r="U55" s="36">
        <f>SUMIFS(СВЦЭМ!$D$33:$D$776,СВЦЭМ!$A$33:$A$776,$A55,СВЦЭМ!$B$33:$B$776,U$47)+'СЕТ СН'!$G$14+СВЦЭМ!$D$10+'СЕТ СН'!$G$5-'СЕТ СН'!$G$24</f>
        <v>3107.72325335</v>
      </c>
      <c r="V55" s="36">
        <f>SUMIFS(СВЦЭМ!$D$33:$D$776,СВЦЭМ!$A$33:$A$776,$A55,СВЦЭМ!$B$33:$B$776,V$47)+'СЕТ СН'!$G$14+СВЦЭМ!$D$10+'СЕТ СН'!$G$5-'СЕТ СН'!$G$24</f>
        <v>3130.0853180200002</v>
      </c>
      <c r="W55" s="36">
        <f>SUMIFS(СВЦЭМ!$D$33:$D$776,СВЦЭМ!$A$33:$A$776,$A55,СВЦЭМ!$B$33:$B$776,W$47)+'СЕТ СН'!$G$14+СВЦЭМ!$D$10+'СЕТ СН'!$G$5-'СЕТ СН'!$G$24</f>
        <v>3155.2170668900003</v>
      </c>
      <c r="X55" s="36">
        <f>SUMIFS(СВЦЭМ!$D$33:$D$776,СВЦЭМ!$A$33:$A$776,$A55,СВЦЭМ!$B$33:$B$776,X$47)+'СЕТ СН'!$G$14+СВЦЭМ!$D$10+'СЕТ СН'!$G$5-'СЕТ СН'!$G$24</f>
        <v>3169.3039689699999</v>
      </c>
      <c r="Y55" s="36">
        <f>SUMIFS(СВЦЭМ!$D$33:$D$776,СВЦЭМ!$A$33:$A$776,$A55,СВЦЭМ!$B$33:$B$776,Y$47)+'СЕТ СН'!$G$14+СВЦЭМ!$D$10+'СЕТ СН'!$G$5-'СЕТ СН'!$G$24</f>
        <v>3190.4751265100003</v>
      </c>
    </row>
    <row r="56" spans="1:25" ht="15.75" x14ac:dyDescent="0.2">
      <c r="A56" s="35">
        <f t="shared" si="1"/>
        <v>43655</v>
      </c>
      <c r="B56" s="36">
        <f>SUMIFS(СВЦЭМ!$D$33:$D$776,СВЦЭМ!$A$33:$A$776,$A56,СВЦЭМ!$B$33:$B$776,B$47)+'СЕТ СН'!$G$14+СВЦЭМ!$D$10+'СЕТ СН'!$G$5-'СЕТ СН'!$G$24</f>
        <v>3266.8645277599999</v>
      </c>
      <c r="C56" s="36">
        <f>SUMIFS(СВЦЭМ!$D$33:$D$776,СВЦЭМ!$A$33:$A$776,$A56,СВЦЭМ!$B$33:$B$776,C$47)+'СЕТ СН'!$G$14+СВЦЭМ!$D$10+'СЕТ СН'!$G$5-'СЕТ СН'!$G$24</f>
        <v>3299.8311876100001</v>
      </c>
      <c r="D56" s="36">
        <f>SUMIFS(СВЦЭМ!$D$33:$D$776,СВЦЭМ!$A$33:$A$776,$A56,СВЦЭМ!$B$33:$B$776,D$47)+'СЕТ СН'!$G$14+СВЦЭМ!$D$10+'СЕТ СН'!$G$5-'СЕТ СН'!$G$24</f>
        <v>3319.2670940000003</v>
      </c>
      <c r="E56" s="36">
        <f>SUMIFS(СВЦЭМ!$D$33:$D$776,СВЦЭМ!$A$33:$A$776,$A56,СВЦЭМ!$B$33:$B$776,E$47)+'СЕТ СН'!$G$14+СВЦЭМ!$D$10+'СЕТ СН'!$G$5-'СЕТ СН'!$G$24</f>
        <v>3336.1691791800004</v>
      </c>
      <c r="F56" s="36">
        <f>SUMIFS(СВЦЭМ!$D$33:$D$776,СВЦЭМ!$A$33:$A$776,$A56,СВЦЭМ!$B$33:$B$776,F$47)+'СЕТ СН'!$G$14+СВЦЭМ!$D$10+'СЕТ СН'!$G$5-'СЕТ СН'!$G$24</f>
        <v>3333.7296620699999</v>
      </c>
      <c r="G56" s="36">
        <f>SUMIFS(СВЦЭМ!$D$33:$D$776,СВЦЭМ!$A$33:$A$776,$A56,СВЦЭМ!$B$33:$B$776,G$47)+'СЕТ СН'!$G$14+СВЦЭМ!$D$10+'СЕТ СН'!$G$5-'СЕТ СН'!$G$24</f>
        <v>3329.66665203</v>
      </c>
      <c r="H56" s="36">
        <f>SUMIFS(СВЦЭМ!$D$33:$D$776,СВЦЭМ!$A$33:$A$776,$A56,СВЦЭМ!$B$33:$B$776,H$47)+'СЕТ СН'!$G$14+СВЦЭМ!$D$10+'СЕТ СН'!$G$5-'СЕТ СН'!$G$24</f>
        <v>3280.7984255700003</v>
      </c>
      <c r="I56" s="36">
        <f>SUMIFS(СВЦЭМ!$D$33:$D$776,СВЦЭМ!$A$33:$A$776,$A56,СВЦЭМ!$B$33:$B$776,I$47)+'СЕТ СН'!$G$14+СВЦЭМ!$D$10+'СЕТ СН'!$G$5-'СЕТ СН'!$G$24</f>
        <v>3257.5319525700002</v>
      </c>
      <c r="J56" s="36">
        <f>SUMIFS(СВЦЭМ!$D$33:$D$776,СВЦЭМ!$A$33:$A$776,$A56,СВЦЭМ!$B$33:$B$776,J$47)+'СЕТ СН'!$G$14+СВЦЭМ!$D$10+'СЕТ СН'!$G$5-'СЕТ СН'!$G$24</f>
        <v>3226.7788217800003</v>
      </c>
      <c r="K56" s="36">
        <f>SUMIFS(СВЦЭМ!$D$33:$D$776,СВЦЭМ!$A$33:$A$776,$A56,СВЦЭМ!$B$33:$B$776,K$47)+'СЕТ СН'!$G$14+СВЦЭМ!$D$10+'СЕТ СН'!$G$5-'СЕТ СН'!$G$24</f>
        <v>3208.66068163</v>
      </c>
      <c r="L56" s="36">
        <f>SUMIFS(СВЦЭМ!$D$33:$D$776,СВЦЭМ!$A$33:$A$776,$A56,СВЦЭМ!$B$33:$B$776,L$47)+'СЕТ СН'!$G$14+СВЦЭМ!$D$10+'СЕТ СН'!$G$5-'СЕТ СН'!$G$24</f>
        <v>3209.2406654000001</v>
      </c>
      <c r="M56" s="36">
        <f>SUMIFS(СВЦЭМ!$D$33:$D$776,СВЦЭМ!$A$33:$A$776,$A56,СВЦЭМ!$B$33:$B$776,M$47)+'СЕТ СН'!$G$14+СВЦЭМ!$D$10+'СЕТ СН'!$G$5-'СЕТ СН'!$G$24</f>
        <v>3203.03897955</v>
      </c>
      <c r="N56" s="36">
        <f>SUMIFS(СВЦЭМ!$D$33:$D$776,СВЦЭМ!$A$33:$A$776,$A56,СВЦЭМ!$B$33:$B$776,N$47)+'СЕТ СН'!$G$14+СВЦЭМ!$D$10+'СЕТ СН'!$G$5-'СЕТ СН'!$G$24</f>
        <v>3204.6891782400003</v>
      </c>
      <c r="O56" s="36">
        <f>SUMIFS(СВЦЭМ!$D$33:$D$776,СВЦЭМ!$A$33:$A$776,$A56,СВЦЭМ!$B$33:$B$776,O$47)+'СЕТ СН'!$G$14+СВЦЭМ!$D$10+'СЕТ СН'!$G$5-'СЕТ СН'!$G$24</f>
        <v>3200.36743957</v>
      </c>
      <c r="P56" s="36">
        <f>SUMIFS(СВЦЭМ!$D$33:$D$776,СВЦЭМ!$A$33:$A$776,$A56,СВЦЭМ!$B$33:$B$776,P$47)+'СЕТ СН'!$G$14+СВЦЭМ!$D$10+'СЕТ СН'!$G$5-'СЕТ СН'!$G$24</f>
        <v>3207.72839191</v>
      </c>
      <c r="Q56" s="36">
        <f>SUMIFS(СВЦЭМ!$D$33:$D$776,СВЦЭМ!$A$33:$A$776,$A56,СВЦЭМ!$B$33:$B$776,Q$47)+'СЕТ СН'!$G$14+СВЦЭМ!$D$10+'СЕТ СН'!$G$5-'СЕТ СН'!$G$24</f>
        <v>3226.3195488700003</v>
      </c>
      <c r="R56" s="36">
        <f>SUMIFS(СВЦЭМ!$D$33:$D$776,СВЦЭМ!$A$33:$A$776,$A56,СВЦЭМ!$B$33:$B$776,R$47)+'СЕТ СН'!$G$14+СВЦЭМ!$D$10+'СЕТ СН'!$G$5-'СЕТ СН'!$G$24</f>
        <v>3189.5168236700001</v>
      </c>
      <c r="S56" s="36">
        <f>SUMIFS(СВЦЭМ!$D$33:$D$776,СВЦЭМ!$A$33:$A$776,$A56,СВЦЭМ!$B$33:$B$776,S$47)+'СЕТ СН'!$G$14+СВЦЭМ!$D$10+'СЕТ СН'!$G$5-'СЕТ СН'!$G$24</f>
        <v>3159.9068914100003</v>
      </c>
      <c r="T56" s="36">
        <f>SUMIFS(СВЦЭМ!$D$33:$D$776,СВЦЭМ!$A$33:$A$776,$A56,СВЦЭМ!$B$33:$B$776,T$47)+'СЕТ СН'!$G$14+СВЦЭМ!$D$10+'СЕТ СН'!$G$5-'СЕТ СН'!$G$24</f>
        <v>3157.7024657299999</v>
      </c>
      <c r="U56" s="36">
        <f>SUMIFS(СВЦЭМ!$D$33:$D$776,СВЦЭМ!$A$33:$A$776,$A56,СВЦЭМ!$B$33:$B$776,U$47)+'СЕТ СН'!$G$14+СВЦЭМ!$D$10+'СЕТ СН'!$G$5-'СЕТ СН'!$G$24</f>
        <v>3149.7426294100001</v>
      </c>
      <c r="V56" s="36">
        <f>SUMIFS(СВЦЭМ!$D$33:$D$776,СВЦЭМ!$A$33:$A$776,$A56,СВЦЭМ!$B$33:$B$776,V$47)+'СЕТ СН'!$G$14+СВЦЭМ!$D$10+'СЕТ СН'!$G$5-'СЕТ СН'!$G$24</f>
        <v>3149.4233062000003</v>
      </c>
      <c r="W56" s="36">
        <f>SUMIFS(СВЦЭМ!$D$33:$D$776,СВЦЭМ!$A$33:$A$776,$A56,СВЦЭМ!$B$33:$B$776,W$47)+'СЕТ СН'!$G$14+СВЦЭМ!$D$10+'СЕТ СН'!$G$5-'СЕТ СН'!$G$24</f>
        <v>3125.79667943</v>
      </c>
      <c r="X56" s="36">
        <f>SUMIFS(СВЦЭМ!$D$33:$D$776,СВЦЭМ!$A$33:$A$776,$A56,СВЦЭМ!$B$33:$B$776,X$47)+'СЕТ СН'!$G$14+СВЦЭМ!$D$10+'СЕТ СН'!$G$5-'СЕТ СН'!$G$24</f>
        <v>3143.90682556</v>
      </c>
      <c r="Y56" s="36">
        <f>SUMIFS(СВЦЭМ!$D$33:$D$776,СВЦЭМ!$A$33:$A$776,$A56,СВЦЭМ!$B$33:$B$776,Y$47)+'СЕТ СН'!$G$14+СВЦЭМ!$D$10+'СЕТ СН'!$G$5-'СЕТ СН'!$G$24</f>
        <v>3211.0044840200003</v>
      </c>
    </row>
    <row r="57" spans="1:25" ht="15.75" x14ac:dyDescent="0.2">
      <c r="A57" s="35">
        <f t="shared" si="1"/>
        <v>43656</v>
      </c>
      <c r="B57" s="36">
        <f>SUMIFS(СВЦЭМ!$D$33:$D$776,СВЦЭМ!$A$33:$A$776,$A57,СВЦЭМ!$B$33:$B$776,B$47)+'СЕТ СН'!$G$14+СВЦЭМ!$D$10+'СЕТ СН'!$G$5-'СЕТ СН'!$G$24</f>
        <v>3280.4899009600003</v>
      </c>
      <c r="C57" s="36">
        <f>SUMIFS(СВЦЭМ!$D$33:$D$776,СВЦЭМ!$A$33:$A$776,$A57,СВЦЭМ!$B$33:$B$776,C$47)+'СЕТ СН'!$G$14+СВЦЭМ!$D$10+'СЕТ СН'!$G$5-'СЕТ СН'!$G$24</f>
        <v>3310.31250959</v>
      </c>
      <c r="D57" s="36">
        <f>SUMIFS(СВЦЭМ!$D$33:$D$776,СВЦЭМ!$A$33:$A$776,$A57,СВЦЭМ!$B$33:$B$776,D$47)+'СЕТ СН'!$G$14+СВЦЭМ!$D$10+'СЕТ СН'!$G$5-'СЕТ СН'!$G$24</f>
        <v>3322.1854332400003</v>
      </c>
      <c r="E57" s="36">
        <f>SUMIFS(СВЦЭМ!$D$33:$D$776,СВЦЭМ!$A$33:$A$776,$A57,СВЦЭМ!$B$33:$B$776,E$47)+'СЕТ СН'!$G$14+СВЦЭМ!$D$10+'СЕТ СН'!$G$5-'СЕТ СН'!$G$24</f>
        <v>3340.0996947600001</v>
      </c>
      <c r="F57" s="36">
        <f>SUMIFS(СВЦЭМ!$D$33:$D$776,СВЦЭМ!$A$33:$A$776,$A57,СВЦЭМ!$B$33:$B$776,F$47)+'СЕТ СН'!$G$14+СВЦЭМ!$D$10+'СЕТ СН'!$G$5-'СЕТ СН'!$G$24</f>
        <v>3329.3535667300002</v>
      </c>
      <c r="G57" s="36">
        <f>SUMIFS(СВЦЭМ!$D$33:$D$776,СВЦЭМ!$A$33:$A$776,$A57,СВЦЭМ!$B$33:$B$776,G$47)+'СЕТ СН'!$G$14+СВЦЭМ!$D$10+'СЕТ СН'!$G$5-'СЕТ СН'!$G$24</f>
        <v>3338.6348012500002</v>
      </c>
      <c r="H57" s="36">
        <f>SUMIFS(СВЦЭМ!$D$33:$D$776,СВЦЭМ!$A$33:$A$776,$A57,СВЦЭМ!$B$33:$B$776,H$47)+'СЕТ СН'!$G$14+СВЦЭМ!$D$10+'СЕТ СН'!$G$5-'СЕТ СН'!$G$24</f>
        <v>3308.65360968</v>
      </c>
      <c r="I57" s="36">
        <f>SUMIFS(СВЦЭМ!$D$33:$D$776,СВЦЭМ!$A$33:$A$776,$A57,СВЦЭМ!$B$33:$B$776,I$47)+'СЕТ СН'!$G$14+СВЦЭМ!$D$10+'СЕТ СН'!$G$5-'СЕТ СН'!$G$24</f>
        <v>3272.9983020600002</v>
      </c>
      <c r="J57" s="36">
        <f>SUMIFS(СВЦЭМ!$D$33:$D$776,СВЦЭМ!$A$33:$A$776,$A57,СВЦЭМ!$B$33:$B$776,J$47)+'СЕТ СН'!$G$14+СВЦЭМ!$D$10+'СЕТ СН'!$G$5-'СЕТ СН'!$G$24</f>
        <v>3251.94212573</v>
      </c>
      <c r="K57" s="36">
        <f>SUMIFS(СВЦЭМ!$D$33:$D$776,СВЦЭМ!$A$33:$A$776,$A57,СВЦЭМ!$B$33:$B$776,K$47)+'СЕТ СН'!$G$14+СВЦЭМ!$D$10+'СЕТ СН'!$G$5-'СЕТ СН'!$G$24</f>
        <v>3240.5210017100003</v>
      </c>
      <c r="L57" s="36">
        <f>SUMIFS(СВЦЭМ!$D$33:$D$776,СВЦЭМ!$A$33:$A$776,$A57,СВЦЭМ!$B$33:$B$776,L$47)+'СЕТ СН'!$G$14+СВЦЭМ!$D$10+'СЕТ СН'!$G$5-'СЕТ СН'!$G$24</f>
        <v>3238.34377627</v>
      </c>
      <c r="M57" s="36">
        <f>SUMIFS(СВЦЭМ!$D$33:$D$776,СВЦЭМ!$A$33:$A$776,$A57,СВЦЭМ!$B$33:$B$776,M$47)+'СЕТ СН'!$G$14+СВЦЭМ!$D$10+'СЕТ СН'!$G$5-'СЕТ СН'!$G$24</f>
        <v>3220.8292896900002</v>
      </c>
      <c r="N57" s="36">
        <f>SUMIFS(СВЦЭМ!$D$33:$D$776,СВЦЭМ!$A$33:$A$776,$A57,СВЦЭМ!$B$33:$B$776,N$47)+'СЕТ СН'!$G$14+СВЦЭМ!$D$10+'СЕТ СН'!$G$5-'СЕТ СН'!$G$24</f>
        <v>3215.3969219200003</v>
      </c>
      <c r="O57" s="36">
        <f>SUMIFS(СВЦЭМ!$D$33:$D$776,СВЦЭМ!$A$33:$A$776,$A57,СВЦЭМ!$B$33:$B$776,O$47)+'СЕТ СН'!$G$14+СВЦЭМ!$D$10+'СЕТ СН'!$G$5-'СЕТ СН'!$G$24</f>
        <v>3210.8115111900001</v>
      </c>
      <c r="P57" s="36">
        <f>SUMIFS(СВЦЭМ!$D$33:$D$776,СВЦЭМ!$A$33:$A$776,$A57,СВЦЭМ!$B$33:$B$776,P$47)+'СЕТ СН'!$G$14+СВЦЭМ!$D$10+'СЕТ СН'!$G$5-'СЕТ СН'!$G$24</f>
        <v>3207.6553475000001</v>
      </c>
      <c r="Q57" s="36">
        <f>SUMIFS(СВЦЭМ!$D$33:$D$776,СВЦЭМ!$A$33:$A$776,$A57,СВЦЭМ!$B$33:$B$776,Q$47)+'СЕТ СН'!$G$14+СВЦЭМ!$D$10+'СЕТ СН'!$G$5-'СЕТ СН'!$G$24</f>
        <v>3215.8715006700004</v>
      </c>
      <c r="R57" s="36">
        <f>SUMIFS(СВЦЭМ!$D$33:$D$776,СВЦЭМ!$A$33:$A$776,$A57,СВЦЭМ!$B$33:$B$776,R$47)+'СЕТ СН'!$G$14+СВЦЭМ!$D$10+'СЕТ СН'!$G$5-'СЕТ СН'!$G$24</f>
        <v>3169.23563956</v>
      </c>
      <c r="S57" s="36">
        <f>SUMIFS(СВЦЭМ!$D$33:$D$776,СВЦЭМ!$A$33:$A$776,$A57,СВЦЭМ!$B$33:$B$776,S$47)+'СЕТ СН'!$G$14+СВЦЭМ!$D$10+'СЕТ СН'!$G$5-'СЕТ СН'!$G$24</f>
        <v>3150.79842091</v>
      </c>
      <c r="T57" s="36">
        <f>SUMIFS(СВЦЭМ!$D$33:$D$776,СВЦЭМ!$A$33:$A$776,$A57,СВЦЭМ!$B$33:$B$776,T$47)+'СЕТ СН'!$G$14+СВЦЭМ!$D$10+'СЕТ СН'!$G$5-'СЕТ СН'!$G$24</f>
        <v>3150.3832699200002</v>
      </c>
      <c r="U57" s="36">
        <f>SUMIFS(СВЦЭМ!$D$33:$D$776,СВЦЭМ!$A$33:$A$776,$A57,СВЦЭМ!$B$33:$B$776,U$47)+'СЕТ СН'!$G$14+СВЦЭМ!$D$10+'СЕТ СН'!$G$5-'СЕТ СН'!$G$24</f>
        <v>3148.00192543</v>
      </c>
      <c r="V57" s="36">
        <f>SUMIFS(СВЦЭМ!$D$33:$D$776,СВЦЭМ!$A$33:$A$776,$A57,СВЦЭМ!$B$33:$B$776,V$47)+'СЕТ СН'!$G$14+СВЦЭМ!$D$10+'СЕТ СН'!$G$5-'СЕТ СН'!$G$24</f>
        <v>3143.8254768699999</v>
      </c>
      <c r="W57" s="36">
        <f>SUMIFS(СВЦЭМ!$D$33:$D$776,СВЦЭМ!$A$33:$A$776,$A57,СВЦЭМ!$B$33:$B$776,W$47)+'СЕТ СН'!$G$14+СВЦЭМ!$D$10+'СЕТ СН'!$G$5-'СЕТ СН'!$G$24</f>
        <v>3128.7225451100003</v>
      </c>
      <c r="X57" s="36">
        <f>SUMIFS(СВЦЭМ!$D$33:$D$776,СВЦЭМ!$A$33:$A$776,$A57,СВЦЭМ!$B$33:$B$776,X$47)+'СЕТ СН'!$G$14+СВЦЭМ!$D$10+'СЕТ СН'!$G$5-'СЕТ СН'!$G$24</f>
        <v>3134.7407990300003</v>
      </c>
      <c r="Y57" s="36">
        <f>SUMIFS(СВЦЭМ!$D$33:$D$776,СВЦЭМ!$A$33:$A$776,$A57,СВЦЭМ!$B$33:$B$776,Y$47)+'СЕТ СН'!$G$14+СВЦЭМ!$D$10+'СЕТ СН'!$G$5-'СЕТ СН'!$G$24</f>
        <v>3225.4658763000002</v>
      </c>
    </row>
    <row r="58" spans="1:25" ht="15.75" x14ac:dyDescent="0.2">
      <c r="A58" s="35">
        <f t="shared" si="1"/>
        <v>43657</v>
      </c>
      <c r="B58" s="36">
        <f>SUMIFS(СВЦЭМ!$D$33:$D$776,СВЦЭМ!$A$33:$A$776,$A58,СВЦЭМ!$B$33:$B$776,B$47)+'СЕТ СН'!$G$14+СВЦЭМ!$D$10+'СЕТ СН'!$G$5-'СЕТ СН'!$G$24</f>
        <v>3279.7743465500002</v>
      </c>
      <c r="C58" s="36">
        <f>SUMIFS(СВЦЭМ!$D$33:$D$776,СВЦЭМ!$A$33:$A$776,$A58,СВЦЭМ!$B$33:$B$776,C$47)+'СЕТ СН'!$G$14+СВЦЭМ!$D$10+'СЕТ СН'!$G$5-'СЕТ СН'!$G$24</f>
        <v>3320.4779039499999</v>
      </c>
      <c r="D58" s="36">
        <f>SUMIFS(СВЦЭМ!$D$33:$D$776,СВЦЭМ!$A$33:$A$776,$A58,СВЦЭМ!$B$33:$B$776,D$47)+'СЕТ СН'!$G$14+СВЦЭМ!$D$10+'СЕТ СН'!$G$5-'СЕТ СН'!$G$24</f>
        <v>3340.9209595100001</v>
      </c>
      <c r="E58" s="36">
        <f>SUMIFS(СВЦЭМ!$D$33:$D$776,СВЦЭМ!$A$33:$A$776,$A58,СВЦЭМ!$B$33:$B$776,E$47)+'СЕТ СН'!$G$14+СВЦЭМ!$D$10+'СЕТ СН'!$G$5-'СЕТ СН'!$G$24</f>
        <v>3362.7473481300003</v>
      </c>
      <c r="F58" s="36">
        <f>SUMIFS(СВЦЭМ!$D$33:$D$776,СВЦЭМ!$A$33:$A$776,$A58,СВЦЭМ!$B$33:$B$776,F$47)+'СЕТ СН'!$G$14+СВЦЭМ!$D$10+'СЕТ СН'!$G$5-'СЕТ СН'!$G$24</f>
        <v>3363.1555329800003</v>
      </c>
      <c r="G58" s="36">
        <f>SUMIFS(СВЦЭМ!$D$33:$D$776,СВЦЭМ!$A$33:$A$776,$A58,СВЦЭМ!$B$33:$B$776,G$47)+'СЕТ СН'!$G$14+СВЦЭМ!$D$10+'СЕТ СН'!$G$5-'СЕТ СН'!$G$24</f>
        <v>3353.3790246900003</v>
      </c>
      <c r="H58" s="36">
        <f>SUMIFS(СВЦЭМ!$D$33:$D$776,СВЦЭМ!$A$33:$A$776,$A58,СВЦЭМ!$B$33:$B$776,H$47)+'СЕТ СН'!$G$14+СВЦЭМ!$D$10+'СЕТ СН'!$G$5-'СЕТ СН'!$G$24</f>
        <v>3298.7115068100002</v>
      </c>
      <c r="I58" s="36">
        <f>SUMIFS(СВЦЭМ!$D$33:$D$776,СВЦЭМ!$A$33:$A$776,$A58,СВЦЭМ!$B$33:$B$776,I$47)+'СЕТ СН'!$G$14+СВЦЭМ!$D$10+'СЕТ СН'!$G$5-'СЕТ СН'!$G$24</f>
        <v>3275.5864645400002</v>
      </c>
      <c r="J58" s="36">
        <f>SUMIFS(СВЦЭМ!$D$33:$D$776,СВЦЭМ!$A$33:$A$776,$A58,СВЦЭМ!$B$33:$B$776,J$47)+'СЕТ СН'!$G$14+СВЦЭМ!$D$10+'СЕТ СН'!$G$5-'СЕТ СН'!$G$24</f>
        <v>3236.8736209500003</v>
      </c>
      <c r="K58" s="36">
        <f>SUMIFS(СВЦЭМ!$D$33:$D$776,СВЦЭМ!$A$33:$A$776,$A58,СВЦЭМ!$B$33:$B$776,K$47)+'СЕТ СН'!$G$14+СВЦЭМ!$D$10+'СЕТ СН'!$G$5-'СЕТ СН'!$G$24</f>
        <v>3224.2165970800002</v>
      </c>
      <c r="L58" s="36">
        <f>SUMIFS(СВЦЭМ!$D$33:$D$776,СВЦЭМ!$A$33:$A$776,$A58,СВЦЭМ!$B$33:$B$776,L$47)+'СЕТ СН'!$G$14+СВЦЭМ!$D$10+'СЕТ СН'!$G$5-'СЕТ СН'!$G$24</f>
        <v>3209.0556847400003</v>
      </c>
      <c r="M58" s="36">
        <f>SUMIFS(СВЦЭМ!$D$33:$D$776,СВЦЭМ!$A$33:$A$776,$A58,СВЦЭМ!$B$33:$B$776,M$47)+'СЕТ СН'!$G$14+СВЦЭМ!$D$10+'СЕТ СН'!$G$5-'СЕТ СН'!$G$24</f>
        <v>3204.1831629900003</v>
      </c>
      <c r="N58" s="36">
        <f>SUMIFS(СВЦЭМ!$D$33:$D$776,СВЦЭМ!$A$33:$A$776,$A58,СВЦЭМ!$B$33:$B$776,N$47)+'СЕТ СН'!$G$14+СВЦЭМ!$D$10+'СЕТ СН'!$G$5-'СЕТ СН'!$G$24</f>
        <v>3201.1512623600001</v>
      </c>
      <c r="O58" s="36">
        <f>SUMIFS(СВЦЭМ!$D$33:$D$776,СВЦЭМ!$A$33:$A$776,$A58,СВЦЭМ!$B$33:$B$776,O$47)+'СЕТ СН'!$G$14+СВЦЭМ!$D$10+'СЕТ СН'!$G$5-'СЕТ СН'!$G$24</f>
        <v>3202.1695046600003</v>
      </c>
      <c r="P58" s="36">
        <f>SUMIFS(СВЦЭМ!$D$33:$D$776,СВЦЭМ!$A$33:$A$776,$A58,СВЦЭМ!$B$33:$B$776,P$47)+'СЕТ СН'!$G$14+СВЦЭМ!$D$10+'СЕТ СН'!$G$5-'СЕТ СН'!$G$24</f>
        <v>3204.5931791400003</v>
      </c>
      <c r="Q58" s="36">
        <f>SUMIFS(СВЦЭМ!$D$33:$D$776,СВЦЭМ!$A$33:$A$776,$A58,СВЦЭМ!$B$33:$B$776,Q$47)+'СЕТ СН'!$G$14+СВЦЭМ!$D$10+'СЕТ СН'!$G$5-'СЕТ СН'!$G$24</f>
        <v>3203.7309500000001</v>
      </c>
      <c r="R58" s="36">
        <f>SUMIFS(СВЦЭМ!$D$33:$D$776,СВЦЭМ!$A$33:$A$776,$A58,СВЦЭМ!$B$33:$B$776,R$47)+'СЕТ СН'!$G$14+СВЦЭМ!$D$10+'СЕТ СН'!$G$5-'СЕТ СН'!$G$24</f>
        <v>3158.3109854200002</v>
      </c>
      <c r="S58" s="36">
        <f>SUMIFS(СВЦЭМ!$D$33:$D$776,СВЦЭМ!$A$33:$A$776,$A58,СВЦЭМ!$B$33:$B$776,S$47)+'СЕТ СН'!$G$14+СВЦЭМ!$D$10+'СЕТ СН'!$G$5-'СЕТ СН'!$G$24</f>
        <v>3142.5830148600003</v>
      </c>
      <c r="T58" s="36">
        <f>SUMIFS(СВЦЭМ!$D$33:$D$776,СВЦЭМ!$A$33:$A$776,$A58,СВЦЭМ!$B$33:$B$776,T$47)+'СЕТ СН'!$G$14+СВЦЭМ!$D$10+'СЕТ СН'!$G$5-'СЕТ СН'!$G$24</f>
        <v>3142.5677713900004</v>
      </c>
      <c r="U58" s="36">
        <f>SUMIFS(СВЦЭМ!$D$33:$D$776,СВЦЭМ!$A$33:$A$776,$A58,СВЦЭМ!$B$33:$B$776,U$47)+'СЕТ СН'!$G$14+СВЦЭМ!$D$10+'СЕТ СН'!$G$5-'СЕТ СН'!$G$24</f>
        <v>3132.3679855700002</v>
      </c>
      <c r="V58" s="36">
        <f>SUMIFS(СВЦЭМ!$D$33:$D$776,СВЦЭМ!$A$33:$A$776,$A58,СВЦЭМ!$B$33:$B$776,V$47)+'СЕТ СН'!$G$14+СВЦЭМ!$D$10+'СЕТ СН'!$G$5-'СЕТ СН'!$G$24</f>
        <v>3134.4360357100004</v>
      </c>
      <c r="W58" s="36">
        <f>SUMIFS(СВЦЭМ!$D$33:$D$776,СВЦЭМ!$A$33:$A$776,$A58,СВЦЭМ!$B$33:$B$776,W$47)+'СЕТ СН'!$G$14+СВЦЭМ!$D$10+'СЕТ СН'!$G$5-'СЕТ СН'!$G$24</f>
        <v>3136.7690739200002</v>
      </c>
      <c r="X58" s="36">
        <f>SUMIFS(СВЦЭМ!$D$33:$D$776,СВЦЭМ!$A$33:$A$776,$A58,СВЦЭМ!$B$33:$B$776,X$47)+'СЕТ СН'!$G$14+СВЦЭМ!$D$10+'СЕТ СН'!$G$5-'СЕТ СН'!$G$24</f>
        <v>3144.22876167</v>
      </c>
      <c r="Y58" s="36">
        <f>SUMIFS(СВЦЭМ!$D$33:$D$776,СВЦЭМ!$A$33:$A$776,$A58,СВЦЭМ!$B$33:$B$776,Y$47)+'СЕТ СН'!$G$14+СВЦЭМ!$D$10+'СЕТ СН'!$G$5-'СЕТ СН'!$G$24</f>
        <v>3227.3220006500001</v>
      </c>
    </row>
    <row r="59" spans="1:25" ht="15.75" x14ac:dyDescent="0.2">
      <c r="A59" s="35">
        <f t="shared" si="1"/>
        <v>43658</v>
      </c>
      <c r="B59" s="36">
        <f>SUMIFS(СВЦЭМ!$D$33:$D$776,СВЦЭМ!$A$33:$A$776,$A59,СВЦЭМ!$B$33:$B$776,B$47)+'СЕТ СН'!$G$14+СВЦЭМ!$D$10+'СЕТ СН'!$G$5-'СЕТ СН'!$G$24</f>
        <v>3270.8039739000001</v>
      </c>
      <c r="C59" s="36">
        <f>SUMIFS(СВЦЭМ!$D$33:$D$776,СВЦЭМ!$A$33:$A$776,$A59,СВЦЭМ!$B$33:$B$776,C$47)+'СЕТ СН'!$G$14+СВЦЭМ!$D$10+'СЕТ СН'!$G$5-'СЕТ СН'!$G$24</f>
        <v>3306.2271764699999</v>
      </c>
      <c r="D59" s="36">
        <f>SUMIFS(СВЦЭМ!$D$33:$D$776,СВЦЭМ!$A$33:$A$776,$A59,СВЦЭМ!$B$33:$B$776,D$47)+'СЕТ СН'!$G$14+СВЦЭМ!$D$10+'СЕТ СН'!$G$5-'СЕТ СН'!$G$24</f>
        <v>3326.59304604</v>
      </c>
      <c r="E59" s="36">
        <f>SUMIFS(СВЦЭМ!$D$33:$D$776,СВЦЭМ!$A$33:$A$776,$A59,СВЦЭМ!$B$33:$B$776,E$47)+'СЕТ СН'!$G$14+СВЦЭМ!$D$10+'СЕТ СН'!$G$5-'СЕТ СН'!$G$24</f>
        <v>3340.8573408400002</v>
      </c>
      <c r="F59" s="36">
        <f>SUMIFS(СВЦЭМ!$D$33:$D$776,СВЦЭМ!$A$33:$A$776,$A59,СВЦЭМ!$B$33:$B$776,F$47)+'СЕТ СН'!$G$14+СВЦЭМ!$D$10+'СЕТ СН'!$G$5-'СЕТ СН'!$G$24</f>
        <v>3334.91504631</v>
      </c>
      <c r="G59" s="36">
        <f>SUMIFS(СВЦЭМ!$D$33:$D$776,СВЦЭМ!$A$33:$A$776,$A59,СВЦЭМ!$B$33:$B$776,G$47)+'СЕТ СН'!$G$14+СВЦЭМ!$D$10+'СЕТ СН'!$G$5-'СЕТ СН'!$G$24</f>
        <v>3333.0648029399999</v>
      </c>
      <c r="H59" s="36">
        <f>SUMIFS(СВЦЭМ!$D$33:$D$776,СВЦЭМ!$A$33:$A$776,$A59,СВЦЭМ!$B$33:$B$776,H$47)+'СЕТ СН'!$G$14+СВЦЭМ!$D$10+'СЕТ СН'!$G$5-'СЕТ СН'!$G$24</f>
        <v>3303.7615200600003</v>
      </c>
      <c r="I59" s="36">
        <f>SUMIFS(СВЦЭМ!$D$33:$D$776,СВЦЭМ!$A$33:$A$776,$A59,СВЦЭМ!$B$33:$B$776,I$47)+'СЕТ СН'!$G$14+СВЦЭМ!$D$10+'СЕТ СН'!$G$5-'СЕТ СН'!$G$24</f>
        <v>3280.39806899</v>
      </c>
      <c r="J59" s="36">
        <f>SUMIFS(СВЦЭМ!$D$33:$D$776,СВЦЭМ!$A$33:$A$776,$A59,СВЦЭМ!$B$33:$B$776,J$47)+'СЕТ СН'!$G$14+СВЦЭМ!$D$10+'СЕТ СН'!$G$5-'СЕТ СН'!$G$24</f>
        <v>3243.4909124400001</v>
      </c>
      <c r="K59" s="36">
        <f>SUMIFS(СВЦЭМ!$D$33:$D$776,СВЦЭМ!$A$33:$A$776,$A59,СВЦЭМ!$B$33:$B$776,K$47)+'СЕТ СН'!$G$14+СВЦЭМ!$D$10+'СЕТ СН'!$G$5-'СЕТ СН'!$G$24</f>
        <v>3209.7272373300002</v>
      </c>
      <c r="L59" s="36">
        <f>SUMIFS(СВЦЭМ!$D$33:$D$776,СВЦЭМ!$A$33:$A$776,$A59,СВЦЭМ!$B$33:$B$776,L$47)+'СЕТ СН'!$G$14+СВЦЭМ!$D$10+'СЕТ СН'!$G$5-'СЕТ СН'!$G$24</f>
        <v>3204.94350175</v>
      </c>
      <c r="M59" s="36">
        <f>SUMIFS(СВЦЭМ!$D$33:$D$776,СВЦЭМ!$A$33:$A$776,$A59,СВЦЭМ!$B$33:$B$776,M$47)+'СЕТ СН'!$G$14+СВЦЭМ!$D$10+'СЕТ СН'!$G$5-'СЕТ СН'!$G$24</f>
        <v>3211.1373643100001</v>
      </c>
      <c r="N59" s="36">
        <f>SUMIFS(СВЦЭМ!$D$33:$D$776,СВЦЭМ!$A$33:$A$776,$A59,СВЦЭМ!$B$33:$B$776,N$47)+'СЕТ СН'!$G$14+СВЦЭМ!$D$10+'СЕТ СН'!$G$5-'СЕТ СН'!$G$24</f>
        <v>3218.3497937299999</v>
      </c>
      <c r="O59" s="36">
        <f>SUMIFS(СВЦЭМ!$D$33:$D$776,СВЦЭМ!$A$33:$A$776,$A59,СВЦЭМ!$B$33:$B$776,O$47)+'СЕТ СН'!$G$14+СВЦЭМ!$D$10+'СЕТ СН'!$G$5-'СЕТ СН'!$G$24</f>
        <v>3217.3190875400001</v>
      </c>
      <c r="P59" s="36">
        <f>SUMIFS(СВЦЭМ!$D$33:$D$776,СВЦЭМ!$A$33:$A$776,$A59,СВЦЭМ!$B$33:$B$776,P$47)+'СЕТ СН'!$G$14+СВЦЭМ!$D$10+'СЕТ СН'!$G$5-'СЕТ СН'!$G$24</f>
        <v>3219.94127518</v>
      </c>
      <c r="Q59" s="36">
        <f>SUMIFS(СВЦЭМ!$D$33:$D$776,СВЦЭМ!$A$33:$A$776,$A59,СВЦЭМ!$B$33:$B$776,Q$47)+'СЕТ СН'!$G$14+СВЦЭМ!$D$10+'СЕТ СН'!$G$5-'СЕТ СН'!$G$24</f>
        <v>3227.1793654600001</v>
      </c>
      <c r="R59" s="36">
        <f>SUMIFS(СВЦЭМ!$D$33:$D$776,СВЦЭМ!$A$33:$A$776,$A59,СВЦЭМ!$B$33:$B$776,R$47)+'СЕТ СН'!$G$14+СВЦЭМ!$D$10+'СЕТ СН'!$G$5-'СЕТ СН'!$G$24</f>
        <v>3176.5694205899999</v>
      </c>
      <c r="S59" s="36">
        <f>SUMIFS(СВЦЭМ!$D$33:$D$776,СВЦЭМ!$A$33:$A$776,$A59,СВЦЭМ!$B$33:$B$776,S$47)+'СЕТ СН'!$G$14+СВЦЭМ!$D$10+'СЕТ СН'!$G$5-'СЕТ СН'!$G$24</f>
        <v>3160.2094934699999</v>
      </c>
      <c r="T59" s="36">
        <f>SUMIFS(СВЦЭМ!$D$33:$D$776,СВЦЭМ!$A$33:$A$776,$A59,СВЦЭМ!$B$33:$B$776,T$47)+'СЕТ СН'!$G$14+СВЦЭМ!$D$10+'СЕТ СН'!$G$5-'СЕТ СН'!$G$24</f>
        <v>3153.4275866100002</v>
      </c>
      <c r="U59" s="36">
        <f>SUMIFS(СВЦЭМ!$D$33:$D$776,СВЦЭМ!$A$33:$A$776,$A59,СВЦЭМ!$B$33:$B$776,U$47)+'СЕТ СН'!$G$14+СВЦЭМ!$D$10+'СЕТ СН'!$G$5-'СЕТ СН'!$G$24</f>
        <v>3144.3153787400001</v>
      </c>
      <c r="V59" s="36">
        <f>SUMIFS(СВЦЭМ!$D$33:$D$776,СВЦЭМ!$A$33:$A$776,$A59,СВЦЭМ!$B$33:$B$776,V$47)+'СЕТ СН'!$G$14+СВЦЭМ!$D$10+'СЕТ СН'!$G$5-'СЕТ СН'!$G$24</f>
        <v>3128.11462906</v>
      </c>
      <c r="W59" s="36">
        <f>SUMIFS(СВЦЭМ!$D$33:$D$776,СВЦЭМ!$A$33:$A$776,$A59,СВЦЭМ!$B$33:$B$776,W$47)+'СЕТ СН'!$G$14+СВЦЭМ!$D$10+'СЕТ СН'!$G$5-'СЕТ СН'!$G$24</f>
        <v>3112.4532416000002</v>
      </c>
      <c r="X59" s="36">
        <f>SUMIFS(СВЦЭМ!$D$33:$D$776,СВЦЭМ!$A$33:$A$776,$A59,СВЦЭМ!$B$33:$B$776,X$47)+'СЕТ СН'!$G$14+СВЦЭМ!$D$10+'СЕТ СН'!$G$5-'СЕТ СН'!$G$24</f>
        <v>3093.5941493999999</v>
      </c>
      <c r="Y59" s="36">
        <f>SUMIFS(СВЦЭМ!$D$33:$D$776,СВЦЭМ!$A$33:$A$776,$A59,СВЦЭМ!$B$33:$B$776,Y$47)+'СЕТ СН'!$G$14+СВЦЭМ!$D$10+'СЕТ СН'!$G$5-'СЕТ СН'!$G$24</f>
        <v>3174.00851306</v>
      </c>
    </row>
    <row r="60" spans="1:25" ht="15.75" x14ac:dyDescent="0.2">
      <c r="A60" s="35">
        <f t="shared" si="1"/>
        <v>43659</v>
      </c>
      <c r="B60" s="36">
        <f>SUMIFS(СВЦЭМ!$D$33:$D$776,СВЦЭМ!$A$33:$A$776,$A60,СВЦЭМ!$B$33:$B$776,B$47)+'СЕТ СН'!$G$14+СВЦЭМ!$D$10+'СЕТ СН'!$G$5-'СЕТ СН'!$G$24</f>
        <v>3174.33214576</v>
      </c>
      <c r="C60" s="36">
        <f>SUMIFS(СВЦЭМ!$D$33:$D$776,СВЦЭМ!$A$33:$A$776,$A60,СВЦЭМ!$B$33:$B$776,C$47)+'СЕТ СН'!$G$14+СВЦЭМ!$D$10+'СЕТ СН'!$G$5-'СЕТ СН'!$G$24</f>
        <v>3206.5283083600002</v>
      </c>
      <c r="D60" s="36">
        <f>SUMIFS(СВЦЭМ!$D$33:$D$776,СВЦЭМ!$A$33:$A$776,$A60,СВЦЭМ!$B$33:$B$776,D$47)+'СЕТ СН'!$G$14+СВЦЭМ!$D$10+'СЕТ СН'!$G$5-'СЕТ СН'!$G$24</f>
        <v>3240.4927413800001</v>
      </c>
      <c r="E60" s="36">
        <f>SUMIFS(СВЦЭМ!$D$33:$D$776,СВЦЭМ!$A$33:$A$776,$A60,СВЦЭМ!$B$33:$B$776,E$47)+'СЕТ СН'!$G$14+СВЦЭМ!$D$10+'СЕТ СН'!$G$5-'СЕТ СН'!$G$24</f>
        <v>3254.5867481499999</v>
      </c>
      <c r="F60" s="36">
        <f>SUMIFS(СВЦЭМ!$D$33:$D$776,СВЦЭМ!$A$33:$A$776,$A60,СВЦЭМ!$B$33:$B$776,F$47)+'СЕТ СН'!$G$14+СВЦЭМ!$D$10+'СЕТ СН'!$G$5-'СЕТ СН'!$G$24</f>
        <v>3263.7575567100002</v>
      </c>
      <c r="G60" s="36">
        <f>SUMIFS(СВЦЭМ!$D$33:$D$776,СВЦЭМ!$A$33:$A$776,$A60,СВЦЭМ!$B$33:$B$776,G$47)+'СЕТ СН'!$G$14+СВЦЭМ!$D$10+'СЕТ СН'!$G$5-'СЕТ СН'!$G$24</f>
        <v>3268.1157767499999</v>
      </c>
      <c r="H60" s="36">
        <f>SUMIFS(СВЦЭМ!$D$33:$D$776,СВЦЭМ!$A$33:$A$776,$A60,СВЦЭМ!$B$33:$B$776,H$47)+'СЕТ СН'!$G$14+СВЦЭМ!$D$10+'СЕТ СН'!$G$5-'СЕТ СН'!$G$24</f>
        <v>3265.3018515700001</v>
      </c>
      <c r="I60" s="36">
        <f>SUMIFS(СВЦЭМ!$D$33:$D$776,СВЦЭМ!$A$33:$A$776,$A60,СВЦЭМ!$B$33:$B$776,I$47)+'СЕТ СН'!$G$14+СВЦЭМ!$D$10+'СЕТ СН'!$G$5-'СЕТ СН'!$G$24</f>
        <v>3272.3281416200002</v>
      </c>
      <c r="J60" s="36">
        <f>SUMIFS(СВЦЭМ!$D$33:$D$776,СВЦЭМ!$A$33:$A$776,$A60,СВЦЭМ!$B$33:$B$776,J$47)+'СЕТ СН'!$G$14+СВЦЭМ!$D$10+'СЕТ СН'!$G$5-'СЕТ СН'!$G$24</f>
        <v>3231.8718472099999</v>
      </c>
      <c r="K60" s="36">
        <f>SUMIFS(СВЦЭМ!$D$33:$D$776,СВЦЭМ!$A$33:$A$776,$A60,СВЦЭМ!$B$33:$B$776,K$47)+'СЕТ СН'!$G$14+СВЦЭМ!$D$10+'СЕТ СН'!$G$5-'СЕТ СН'!$G$24</f>
        <v>3184.5356955900002</v>
      </c>
      <c r="L60" s="36">
        <f>SUMIFS(СВЦЭМ!$D$33:$D$776,СВЦЭМ!$A$33:$A$776,$A60,СВЦЭМ!$B$33:$B$776,L$47)+'СЕТ СН'!$G$14+СВЦЭМ!$D$10+'СЕТ СН'!$G$5-'СЕТ СН'!$G$24</f>
        <v>3161.4929171399999</v>
      </c>
      <c r="M60" s="36">
        <f>SUMIFS(СВЦЭМ!$D$33:$D$776,СВЦЭМ!$A$33:$A$776,$A60,СВЦЭМ!$B$33:$B$776,M$47)+'СЕТ СН'!$G$14+СВЦЭМ!$D$10+'СЕТ СН'!$G$5-'СЕТ СН'!$G$24</f>
        <v>3156.4080949100003</v>
      </c>
      <c r="N60" s="36">
        <f>SUMIFS(СВЦЭМ!$D$33:$D$776,СВЦЭМ!$A$33:$A$776,$A60,СВЦЭМ!$B$33:$B$776,N$47)+'СЕТ СН'!$G$14+СВЦЭМ!$D$10+'СЕТ СН'!$G$5-'СЕТ СН'!$G$24</f>
        <v>3158.5107790800002</v>
      </c>
      <c r="O60" s="36">
        <f>SUMIFS(СВЦЭМ!$D$33:$D$776,СВЦЭМ!$A$33:$A$776,$A60,СВЦЭМ!$B$33:$B$776,O$47)+'СЕТ СН'!$G$14+СВЦЭМ!$D$10+'СЕТ СН'!$G$5-'СЕТ СН'!$G$24</f>
        <v>3161.0766082800001</v>
      </c>
      <c r="P60" s="36">
        <f>SUMIFS(СВЦЭМ!$D$33:$D$776,СВЦЭМ!$A$33:$A$776,$A60,СВЦЭМ!$B$33:$B$776,P$47)+'СЕТ СН'!$G$14+СВЦЭМ!$D$10+'СЕТ СН'!$G$5-'СЕТ СН'!$G$24</f>
        <v>3173.7115384100002</v>
      </c>
      <c r="Q60" s="36">
        <f>SUMIFS(СВЦЭМ!$D$33:$D$776,СВЦЭМ!$A$33:$A$776,$A60,СВЦЭМ!$B$33:$B$776,Q$47)+'СЕТ СН'!$G$14+СВЦЭМ!$D$10+'СЕТ СН'!$G$5-'СЕТ СН'!$G$24</f>
        <v>3181.8736537300001</v>
      </c>
      <c r="R60" s="36">
        <f>SUMIFS(СВЦЭМ!$D$33:$D$776,СВЦЭМ!$A$33:$A$776,$A60,СВЦЭМ!$B$33:$B$776,R$47)+'СЕТ СН'!$G$14+СВЦЭМ!$D$10+'СЕТ СН'!$G$5-'СЕТ СН'!$G$24</f>
        <v>3148.0637603200003</v>
      </c>
      <c r="S60" s="36">
        <f>SUMIFS(СВЦЭМ!$D$33:$D$776,СВЦЭМ!$A$33:$A$776,$A60,СВЦЭМ!$B$33:$B$776,S$47)+'СЕТ СН'!$G$14+СВЦЭМ!$D$10+'СЕТ СН'!$G$5-'СЕТ СН'!$G$24</f>
        <v>3120.29323062</v>
      </c>
      <c r="T60" s="36">
        <f>SUMIFS(СВЦЭМ!$D$33:$D$776,СВЦЭМ!$A$33:$A$776,$A60,СВЦЭМ!$B$33:$B$776,T$47)+'СЕТ СН'!$G$14+СВЦЭМ!$D$10+'СЕТ СН'!$G$5-'СЕТ СН'!$G$24</f>
        <v>3106.9625266200001</v>
      </c>
      <c r="U60" s="36">
        <f>SUMIFS(СВЦЭМ!$D$33:$D$776,СВЦЭМ!$A$33:$A$776,$A60,СВЦЭМ!$B$33:$B$776,U$47)+'СЕТ СН'!$G$14+СВЦЭМ!$D$10+'СЕТ СН'!$G$5-'СЕТ СН'!$G$24</f>
        <v>3097.1649999900001</v>
      </c>
      <c r="V60" s="36">
        <f>SUMIFS(СВЦЭМ!$D$33:$D$776,СВЦЭМ!$A$33:$A$776,$A60,СВЦЭМ!$B$33:$B$776,V$47)+'СЕТ СН'!$G$14+СВЦЭМ!$D$10+'СЕТ СН'!$G$5-'СЕТ СН'!$G$24</f>
        <v>3092.2755893600001</v>
      </c>
      <c r="W60" s="36">
        <f>SUMIFS(СВЦЭМ!$D$33:$D$776,СВЦЭМ!$A$33:$A$776,$A60,СВЦЭМ!$B$33:$B$776,W$47)+'СЕТ СН'!$G$14+СВЦЭМ!$D$10+'СЕТ СН'!$G$5-'СЕТ СН'!$G$24</f>
        <v>3082.1880164900003</v>
      </c>
      <c r="X60" s="36">
        <f>SUMIFS(СВЦЭМ!$D$33:$D$776,СВЦЭМ!$A$33:$A$776,$A60,СВЦЭМ!$B$33:$B$776,X$47)+'СЕТ СН'!$G$14+СВЦЭМ!$D$10+'СЕТ СН'!$G$5-'СЕТ СН'!$G$24</f>
        <v>3092.2478377100001</v>
      </c>
      <c r="Y60" s="36">
        <f>SUMIFS(СВЦЭМ!$D$33:$D$776,СВЦЭМ!$A$33:$A$776,$A60,СВЦЭМ!$B$33:$B$776,Y$47)+'СЕТ СН'!$G$14+СВЦЭМ!$D$10+'СЕТ СН'!$G$5-'СЕТ СН'!$G$24</f>
        <v>3162.9324687600001</v>
      </c>
    </row>
    <row r="61" spans="1:25" ht="15.75" x14ac:dyDescent="0.2">
      <c r="A61" s="35">
        <f t="shared" si="1"/>
        <v>43660</v>
      </c>
      <c r="B61" s="36">
        <f>SUMIFS(СВЦЭМ!$D$33:$D$776,СВЦЭМ!$A$33:$A$776,$A61,СВЦЭМ!$B$33:$B$776,B$47)+'СЕТ СН'!$G$14+СВЦЭМ!$D$10+'СЕТ СН'!$G$5-'СЕТ СН'!$G$24</f>
        <v>3212.5304078100003</v>
      </c>
      <c r="C61" s="36">
        <f>SUMIFS(СВЦЭМ!$D$33:$D$776,СВЦЭМ!$A$33:$A$776,$A61,СВЦЭМ!$B$33:$B$776,C$47)+'СЕТ СН'!$G$14+СВЦЭМ!$D$10+'СЕТ СН'!$G$5-'СЕТ СН'!$G$24</f>
        <v>3257.1513149700004</v>
      </c>
      <c r="D61" s="36">
        <f>SUMIFS(СВЦЭМ!$D$33:$D$776,СВЦЭМ!$A$33:$A$776,$A61,СВЦЭМ!$B$33:$B$776,D$47)+'СЕТ СН'!$G$14+СВЦЭМ!$D$10+'СЕТ СН'!$G$5-'СЕТ СН'!$G$24</f>
        <v>3294.5124956700001</v>
      </c>
      <c r="E61" s="36">
        <f>SUMIFS(СВЦЭМ!$D$33:$D$776,СВЦЭМ!$A$33:$A$776,$A61,СВЦЭМ!$B$33:$B$776,E$47)+'СЕТ СН'!$G$14+СВЦЭМ!$D$10+'СЕТ СН'!$G$5-'СЕТ СН'!$G$24</f>
        <v>3306.2234005099999</v>
      </c>
      <c r="F61" s="36">
        <f>SUMIFS(СВЦЭМ!$D$33:$D$776,СВЦЭМ!$A$33:$A$776,$A61,СВЦЭМ!$B$33:$B$776,F$47)+'СЕТ СН'!$G$14+СВЦЭМ!$D$10+'СЕТ СН'!$G$5-'СЕТ СН'!$G$24</f>
        <v>3308.4491510100002</v>
      </c>
      <c r="G61" s="36">
        <f>SUMIFS(СВЦЭМ!$D$33:$D$776,СВЦЭМ!$A$33:$A$776,$A61,СВЦЭМ!$B$33:$B$776,G$47)+'СЕТ СН'!$G$14+СВЦЭМ!$D$10+'СЕТ СН'!$G$5-'СЕТ СН'!$G$24</f>
        <v>3307.2540432599999</v>
      </c>
      <c r="H61" s="36">
        <f>SUMIFS(СВЦЭМ!$D$33:$D$776,СВЦЭМ!$A$33:$A$776,$A61,СВЦЭМ!$B$33:$B$776,H$47)+'СЕТ СН'!$G$14+СВЦЭМ!$D$10+'СЕТ СН'!$G$5-'СЕТ СН'!$G$24</f>
        <v>3287.0234788500002</v>
      </c>
      <c r="I61" s="36">
        <f>SUMIFS(СВЦЭМ!$D$33:$D$776,СВЦЭМ!$A$33:$A$776,$A61,СВЦЭМ!$B$33:$B$776,I$47)+'СЕТ СН'!$G$14+СВЦЭМ!$D$10+'СЕТ СН'!$G$5-'СЕТ СН'!$G$24</f>
        <v>3255.2845722400002</v>
      </c>
      <c r="J61" s="36">
        <f>SUMIFS(СВЦЭМ!$D$33:$D$776,СВЦЭМ!$A$33:$A$776,$A61,СВЦЭМ!$B$33:$B$776,J$47)+'СЕТ СН'!$G$14+СВЦЭМ!$D$10+'СЕТ СН'!$G$5-'СЕТ СН'!$G$24</f>
        <v>3200.6925840200001</v>
      </c>
      <c r="K61" s="36">
        <f>SUMIFS(СВЦЭМ!$D$33:$D$776,СВЦЭМ!$A$33:$A$776,$A61,СВЦЭМ!$B$33:$B$776,K$47)+'СЕТ СН'!$G$14+СВЦЭМ!$D$10+'СЕТ СН'!$G$5-'СЕТ СН'!$G$24</f>
        <v>3156.60135726</v>
      </c>
      <c r="L61" s="36">
        <f>SUMIFS(СВЦЭМ!$D$33:$D$776,СВЦЭМ!$A$33:$A$776,$A61,СВЦЭМ!$B$33:$B$776,L$47)+'СЕТ СН'!$G$14+СВЦЭМ!$D$10+'СЕТ СН'!$G$5-'СЕТ СН'!$G$24</f>
        <v>3138.4420558300003</v>
      </c>
      <c r="M61" s="36">
        <f>SUMIFS(СВЦЭМ!$D$33:$D$776,СВЦЭМ!$A$33:$A$776,$A61,СВЦЭМ!$B$33:$B$776,M$47)+'СЕТ СН'!$G$14+СВЦЭМ!$D$10+'СЕТ СН'!$G$5-'СЕТ СН'!$G$24</f>
        <v>3129.5927883100003</v>
      </c>
      <c r="N61" s="36">
        <f>SUMIFS(СВЦЭМ!$D$33:$D$776,СВЦЭМ!$A$33:$A$776,$A61,СВЦЭМ!$B$33:$B$776,N$47)+'СЕТ СН'!$G$14+СВЦЭМ!$D$10+'СЕТ СН'!$G$5-'СЕТ СН'!$G$24</f>
        <v>3129.9109915400004</v>
      </c>
      <c r="O61" s="36">
        <f>SUMIFS(СВЦЭМ!$D$33:$D$776,СВЦЭМ!$A$33:$A$776,$A61,СВЦЭМ!$B$33:$B$776,O$47)+'СЕТ СН'!$G$14+СВЦЭМ!$D$10+'СЕТ СН'!$G$5-'СЕТ СН'!$G$24</f>
        <v>3141.6903338100001</v>
      </c>
      <c r="P61" s="36">
        <f>SUMIFS(СВЦЭМ!$D$33:$D$776,СВЦЭМ!$A$33:$A$776,$A61,СВЦЭМ!$B$33:$B$776,P$47)+'СЕТ СН'!$G$14+СВЦЭМ!$D$10+'СЕТ СН'!$G$5-'СЕТ СН'!$G$24</f>
        <v>3155.4213004600001</v>
      </c>
      <c r="Q61" s="36">
        <f>SUMIFS(СВЦЭМ!$D$33:$D$776,СВЦЭМ!$A$33:$A$776,$A61,СВЦЭМ!$B$33:$B$776,Q$47)+'СЕТ СН'!$G$14+СВЦЭМ!$D$10+'СЕТ СН'!$G$5-'СЕТ СН'!$G$24</f>
        <v>3166.4363872200001</v>
      </c>
      <c r="R61" s="36">
        <f>SUMIFS(СВЦЭМ!$D$33:$D$776,СВЦЭМ!$A$33:$A$776,$A61,СВЦЭМ!$B$33:$B$776,R$47)+'СЕТ СН'!$G$14+СВЦЭМ!$D$10+'СЕТ СН'!$G$5-'СЕТ СН'!$G$24</f>
        <v>3129.0691212400002</v>
      </c>
      <c r="S61" s="36">
        <f>SUMIFS(СВЦЭМ!$D$33:$D$776,СВЦЭМ!$A$33:$A$776,$A61,СВЦЭМ!$B$33:$B$776,S$47)+'СЕТ СН'!$G$14+СВЦЭМ!$D$10+'СЕТ СН'!$G$5-'СЕТ СН'!$G$24</f>
        <v>3107.7262727500001</v>
      </c>
      <c r="T61" s="36">
        <f>SUMIFS(СВЦЭМ!$D$33:$D$776,СВЦЭМ!$A$33:$A$776,$A61,СВЦЭМ!$B$33:$B$776,T$47)+'СЕТ СН'!$G$14+СВЦЭМ!$D$10+'СЕТ СН'!$G$5-'СЕТ СН'!$G$24</f>
        <v>3103.5749788500002</v>
      </c>
      <c r="U61" s="36">
        <f>SUMIFS(СВЦЭМ!$D$33:$D$776,СВЦЭМ!$A$33:$A$776,$A61,СВЦЭМ!$B$33:$B$776,U$47)+'СЕТ СН'!$G$14+СВЦЭМ!$D$10+'СЕТ СН'!$G$5-'СЕТ СН'!$G$24</f>
        <v>3090.4694337000001</v>
      </c>
      <c r="V61" s="36">
        <f>SUMIFS(СВЦЭМ!$D$33:$D$776,СВЦЭМ!$A$33:$A$776,$A61,СВЦЭМ!$B$33:$B$776,V$47)+'СЕТ СН'!$G$14+СВЦЭМ!$D$10+'СЕТ СН'!$G$5-'СЕТ СН'!$G$24</f>
        <v>3080.68735732</v>
      </c>
      <c r="W61" s="36">
        <f>SUMIFS(СВЦЭМ!$D$33:$D$776,СВЦЭМ!$A$33:$A$776,$A61,СВЦЭМ!$B$33:$B$776,W$47)+'СЕТ СН'!$G$14+СВЦЭМ!$D$10+'СЕТ СН'!$G$5-'СЕТ СН'!$G$24</f>
        <v>3076.4978350600004</v>
      </c>
      <c r="X61" s="36">
        <f>SUMIFS(СВЦЭМ!$D$33:$D$776,СВЦЭМ!$A$33:$A$776,$A61,СВЦЭМ!$B$33:$B$776,X$47)+'СЕТ СН'!$G$14+СВЦЭМ!$D$10+'СЕТ СН'!$G$5-'СЕТ СН'!$G$24</f>
        <v>3087.6315479900004</v>
      </c>
      <c r="Y61" s="36">
        <f>SUMIFS(СВЦЭМ!$D$33:$D$776,СВЦЭМ!$A$33:$A$776,$A61,СВЦЭМ!$B$33:$B$776,Y$47)+'СЕТ СН'!$G$14+СВЦЭМ!$D$10+'СЕТ СН'!$G$5-'СЕТ СН'!$G$24</f>
        <v>3167.5972272400004</v>
      </c>
    </row>
    <row r="62" spans="1:25" ht="15.75" x14ac:dyDescent="0.2">
      <c r="A62" s="35">
        <f t="shared" si="1"/>
        <v>43661</v>
      </c>
      <c r="B62" s="36">
        <f>SUMIFS(СВЦЭМ!$D$33:$D$776,СВЦЭМ!$A$33:$A$776,$A62,СВЦЭМ!$B$33:$B$776,B$47)+'СЕТ СН'!$G$14+СВЦЭМ!$D$10+'СЕТ СН'!$G$5-'СЕТ СН'!$G$24</f>
        <v>3243.2093991800002</v>
      </c>
      <c r="C62" s="36">
        <f>SUMIFS(СВЦЭМ!$D$33:$D$776,СВЦЭМ!$A$33:$A$776,$A62,СВЦЭМ!$B$33:$B$776,C$47)+'СЕТ СН'!$G$14+СВЦЭМ!$D$10+'СЕТ СН'!$G$5-'СЕТ СН'!$G$24</f>
        <v>3260.26406709</v>
      </c>
      <c r="D62" s="36">
        <f>SUMIFS(СВЦЭМ!$D$33:$D$776,СВЦЭМ!$A$33:$A$776,$A62,СВЦЭМ!$B$33:$B$776,D$47)+'СЕТ СН'!$G$14+СВЦЭМ!$D$10+'СЕТ СН'!$G$5-'СЕТ СН'!$G$24</f>
        <v>3269.1464245100001</v>
      </c>
      <c r="E62" s="36">
        <f>SUMIFS(СВЦЭМ!$D$33:$D$776,СВЦЭМ!$A$33:$A$776,$A62,СВЦЭМ!$B$33:$B$776,E$47)+'СЕТ СН'!$G$14+СВЦЭМ!$D$10+'СЕТ СН'!$G$5-'СЕТ СН'!$G$24</f>
        <v>3296.0327563300002</v>
      </c>
      <c r="F62" s="36">
        <f>SUMIFS(СВЦЭМ!$D$33:$D$776,СВЦЭМ!$A$33:$A$776,$A62,СВЦЭМ!$B$33:$B$776,F$47)+'СЕТ СН'!$G$14+СВЦЭМ!$D$10+'СЕТ СН'!$G$5-'СЕТ СН'!$G$24</f>
        <v>3308.1328995500003</v>
      </c>
      <c r="G62" s="36">
        <f>SUMIFS(СВЦЭМ!$D$33:$D$776,СВЦЭМ!$A$33:$A$776,$A62,СВЦЭМ!$B$33:$B$776,G$47)+'СЕТ СН'!$G$14+СВЦЭМ!$D$10+'СЕТ СН'!$G$5-'СЕТ СН'!$G$24</f>
        <v>3293.8526213600003</v>
      </c>
      <c r="H62" s="36">
        <f>SUMIFS(СВЦЭМ!$D$33:$D$776,СВЦЭМ!$A$33:$A$776,$A62,СВЦЭМ!$B$33:$B$776,H$47)+'СЕТ СН'!$G$14+СВЦЭМ!$D$10+'СЕТ СН'!$G$5-'СЕТ СН'!$G$24</f>
        <v>3274.4971130399999</v>
      </c>
      <c r="I62" s="36">
        <f>SUMIFS(СВЦЭМ!$D$33:$D$776,СВЦЭМ!$A$33:$A$776,$A62,СВЦЭМ!$B$33:$B$776,I$47)+'СЕТ СН'!$G$14+СВЦЭМ!$D$10+'СЕТ СН'!$G$5-'СЕТ СН'!$G$24</f>
        <v>3246.0189482400001</v>
      </c>
      <c r="J62" s="36">
        <f>SUMIFS(СВЦЭМ!$D$33:$D$776,СВЦЭМ!$A$33:$A$776,$A62,СВЦЭМ!$B$33:$B$776,J$47)+'СЕТ СН'!$G$14+СВЦЭМ!$D$10+'СЕТ СН'!$G$5-'СЕТ СН'!$G$24</f>
        <v>3206.5587589100001</v>
      </c>
      <c r="K62" s="36">
        <f>SUMIFS(СВЦЭМ!$D$33:$D$776,СВЦЭМ!$A$33:$A$776,$A62,СВЦЭМ!$B$33:$B$776,K$47)+'СЕТ СН'!$G$14+СВЦЭМ!$D$10+'СЕТ СН'!$G$5-'СЕТ СН'!$G$24</f>
        <v>3159.1889771599999</v>
      </c>
      <c r="L62" s="36">
        <f>SUMIFS(СВЦЭМ!$D$33:$D$776,СВЦЭМ!$A$33:$A$776,$A62,СВЦЭМ!$B$33:$B$776,L$47)+'СЕТ СН'!$G$14+СВЦЭМ!$D$10+'СЕТ СН'!$G$5-'СЕТ СН'!$G$24</f>
        <v>3149.7552301000001</v>
      </c>
      <c r="M62" s="36">
        <f>SUMIFS(СВЦЭМ!$D$33:$D$776,СВЦЭМ!$A$33:$A$776,$A62,СВЦЭМ!$B$33:$B$776,M$47)+'СЕТ СН'!$G$14+СВЦЭМ!$D$10+'СЕТ СН'!$G$5-'СЕТ СН'!$G$24</f>
        <v>3153.57255975</v>
      </c>
      <c r="N62" s="36">
        <f>SUMIFS(СВЦЭМ!$D$33:$D$776,СВЦЭМ!$A$33:$A$776,$A62,СВЦЭМ!$B$33:$B$776,N$47)+'СЕТ СН'!$G$14+СВЦЭМ!$D$10+'СЕТ СН'!$G$5-'СЕТ СН'!$G$24</f>
        <v>3175.15918981</v>
      </c>
      <c r="O62" s="36">
        <f>SUMIFS(СВЦЭМ!$D$33:$D$776,СВЦЭМ!$A$33:$A$776,$A62,СВЦЭМ!$B$33:$B$776,O$47)+'СЕТ СН'!$G$14+СВЦЭМ!$D$10+'СЕТ СН'!$G$5-'СЕТ СН'!$G$24</f>
        <v>3173.3929051900004</v>
      </c>
      <c r="P62" s="36">
        <f>SUMIFS(СВЦЭМ!$D$33:$D$776,СВЦЭМ!$A$33:$A$776,$A62,СВЦЭМ!$B$33:$B$776,P$47)+'СЕТ СН'!$G$14+СВЦЭМ!$D$10+'СЕТ СН'!$G$5-'СЕТ СН'!$G$24</f>
        <v>3157.5938028700002</v>
      </c>
      <c r="Q62" s="36">
        <f>SUMIFS(СВЦЭМ!$D$33:$D$776,СВЦЭМ!$A$33:$A$776,$A62,СВЦЭМ!$B$33:$B$776,Q$47)+'СЕТ СН'!$G$14+СВЦЭМ!$D$10+'СЕТ СН'!$G$5-'СЕТ СН'!$G$24</f>
        <v>3144.0386773200003</v>
      </c>
      <c r="R62" s="36">
        <f>SUMIFS(СВЦЭМ!$D$33:$D$776,СВЦЭМ!$A$33:$A$776,$A62,СВЦЭМ!$B$33:$B$776,R$47)+'СЕТ СН'!$G$14+СВЦЭМ!$D$10+'СЕТ СН'!$G$5-'СЕТ СН'!$G$24</f>
        <v>3099.5701762799999</v>
      </c>
      <c r="S62" s="36">
        <f>SUMIFS(СВЦЭМ!$D$33:$D$776,СВЦЭМ!$A$33:$A$776,$A62,СВЦЭМ!$B$33:$B$776,S$47)+'СЕТ СН'!$G$14+СВЦЭМ!$D$10+'СЕТ СН'!$G$5-'СЕТ СН'!$G$24</f>
        <v>3083.7097851100002</v>
      </c>
      <c r="T62" s="36">
        <f>SUMIFS(СВЦЭМ!$D$33:$D$776,СВЦЭМ!$A$33:$A$776,$A62,СВЦЭМ!$B$33:$B$776,T$47)+'СЕТ СН'!$G$14+СВЦЭМ!$D$10+'СЕТ СН'!$G$5-'СЕТ СН'!$G$24</f>
        <v>3086.32441939</v>
      </c>
      <c r="U62" s="36">
        <f>SUMIFS(СВЦЭМ!$D$33:$D$776,СВЦЭМ!$A$33:$A$776,$A62,СВЦЭМ!$B$33:$B$776,U$47)+'СЕТ СН'!$G$14+СВЦЭМ!$D$10+'СЕТ СН'!$G$5-'СЕТ СН'!$G$24</f>
        <v>3084.8168310400001</v>
      </c>
      <c r="V62" s="36">
        <f>SUMIFS(СВЦЭМ!$D$33:$D$776,СВЦЭМ!$A$33:$A$776,$A62,СВЦЭМ!$B$33:$B$776,V$47)+'СЕТ СН'!$G$14+СВЦЭМ!$D$10+'СЕТ СН'!$G$5-'СЕТ СН'!$G$24</f>
        <v>3081.6880174400003</v>
      </c>
      <c r="W62" s="36">
        <f>SUMIFS(СВЦЭМ!$D$33:$D$776,СВЦЭМ!$A$33:$A$776,$A62,СВЦЭМ!$B$33:$B$776,W$47)+'СЕТ СН'!$G$14+СВЦЭМ!$D$10+'СЕТ СН'!$G$5-'СЕТ СН'!$G$24</f>
        <v>3077.5951031300001</v>
      </c>
      <c r="X62" s="36">
        <f>SUMIFS(СВЦЭМ!$D$33:$D$776,СВЦЭМ!$A$33:$A$776,$A62,СВЦЭМ!$B$33:$B$776,X$47)+'СЕТ СН'!$G$14+СВЦЭМ!$D$10+'СЕТ СН'!$G$5-'СЕТ СН'!$G$24</f>
        <v>3093.2587772400002</v>
      </c>
      <c r="Y62" s="36">
        <f>SUMIFS(СВЦЭМ!$D$33:$D$776,СВЦЭМ!$A$33:$A$776,$A62,СВЦЭМ!$B$33:$B$776,Y$47)+'СЕТ СН'!$G$14+СВЦЭМ!$D$10+'СЕТ СН'!$G$5-'СЕТ СН'!$G$24</f>
        <v>3166.0837611000002</v>
      </c>
    </row>
    <row r="63" spans="1:25" ht="15.75" x14ac:dyDescent="0.2">
      <c r="A63" s="35">
        <f t="shared" si="1"/>
        <v>43662</v>
      </c>
      <c r="B63" s="36">
        <f>SUMIFS(СВЦЭМ!$D$33:$D$776,СВЦЭМ!$A$33:$A$776,$A63,СВЦЭМ!$B$33:$B$776,B$47)+'СЕТ СН'!$G$14+СВЦЭМ!$D$10+'СЕТ СН'!$G$5-'СЕТ СН'!$G$24</f>
        <v>3259.88116588</v>
      </c>
      <c r="C63" s="36">
        <f>SUMIFS(СВЦЭМ!$D$33:$D$776,СВЦЭМ!$A$33:$A$776,$A63,СВЦЭМ!$B$33:$B$776,C$47)+'СЕТ СН'!$G$14+СВЦЭМ!$D$10+'СЕТ СН'!$G$5-'СЕТ СН'!$G$24</f>
        <v>3281.8243247400001</v>
      </c>
      <c r="D63" s="36">
        <f>SUMIFS(СВЦЭМ!$D$33:$D$776,СВЦЭМ!$A$33:$A$776,$A63,СВЦЭМ!$B$33:$B$776,D$47)+'СЕТ СН'!$G$14+СВЦЭМ!$D$10+'СЕТ СН'!$G$5-'СЕТ СН'!$G$24</f>
        <v>3267.7490067700001</v>
      </c>
      <c r="E63" s="36">
        <f>SUMIFS(СВЦЭМ!$D$33:$D$776,СВЦЭМ!$A$33:$A$776,$A63,СВЦЭМ!$B$33:$B$776,E$47)+'СЕТ СН'!$G$14+СВЦЭМ!$D$10+'СЕТ СН'!$G$5-'СЕТ СН'!$G$24</f>
        <v>3257.6548238600003</v>
      </c>
      <c r="F63" s="36">
        <f>SUMIFS(СВЦЭМ!$D$33:$D$776,СВЦЭМ!$A$33:$A$776,$A63,СВЦЭМ!$B$33:$B$776,F$47)+'СЕТ СН'!$G$14+СВЦЭМ!$D$10+'СЕТ СН'!$G$5-'СЕТ СН'!$G$24</f>
        <v>3269.20307349</v>
      </c>
      <c r="G63" s="36">
        <f>SUMIFS(СВЦЭМ!$D$33:$D$776,СВЦЭМ!$A$33:$A$776,$A63,СВЦЭМ!$B$33:$B$776,G$47)+'СЕТ СН'!$G$14+СВЦЭМ!$D$10+'СЕТ СН'!$G$5-'СЕТ СН'!$G$24</f>
        <v>3268.07070441</v>
      </c>
      <c r="H63" s="36">
        <f>SUMIFS(СВЦЭМ!$D$33:$D$776,СВЦЭМ!$A$33:$A$776,$A63,СВЦЭМ!$B$33:$B$776,H$47)+'СЕТ СН'!$G$14+СВЦЭМ!$D$10+'СЕТ СН'!$G$5-'СЕТ СН'!$G$24</f>
        <v>3272.6191495900002</v>
      </c>
      <c r="I63" s="36">
        <f>SUMIFS(СВЦЭМ!$D$33:$D$776,СВЦЭМ!$A$33:$A$776,$A63,СВЦЭМ!$B$33:$B$776,I$47)+'СЕТ СН'!$G$14+СВЦЭМ!$D$10+'СЕТ СН'!$G$5-'СЕТ СН'!$G$24</f>
        <v>3256.7871173500002</v>
      </c>
      <c r="J63" s="36">
        <f>SUMIFS(СВЦЭМ!$D$33:$D$776,СВЦЭМ!$A$33:$A$776,$A63,СВЦЭМ!$B$33:$B$776,J$47)+'СЕТ СН'!$G$14+СВЦЭМ!$D$10+'СЕТ СН'!$G$5-'СЕТ СН'!$G$24</f>
        <v>3222.5953597400003</v>
      </c>
      <c r="K63" s="36">
        <f>SUMIFS(СВЦЭМ!$D$33:$D$776,СВЦЭМ!$A$33:$A$776,$A63,СВЦЭМ!$B$33:$B$776,K$47)+'СЕТ СН'!$G$14+СВЦЭМ!$D$10+'СЕТ СН'!$G$5-'СЕТ СН'!$G$24</f>
        <v>3187.2338861100002</v>
      </c>
      <c r="L63" s="36">
        <f>SUMIFS(СВЦЭМ!$D$33:$D$776,СВЦЭМ!$A$33:$A$776,$A63,СВЦЭМ!$B$33:$B$776,L$47)+'СЕТ СН'!$G$14+СВЦЭМ!$D$10+'СЕТ СН'!$G$5-'СЕТ СН'!$G$24</f>
        <v>3172.89366823</v>
      </c>
      <c r="M63" s="36">
        <f>SUMIFS(СВЦЭМ!$D$33:$D$776,СВЦЭМ!$A$33:$A$776,$A63,СВЦЭМ!$B$33:$B$776,M$47)+'СЕТ СН'!$G$14+СВЦЭМ!$D$10+'СЕТ СН'!$G$5-'СЕТ СН'!$G$24</f>
        <v>3169.8883242300003</v>
      </c>
      <c r="N63" s="36">
        <f>SUMIFS(СВЦЭМ!$D$33:$D$776,СВЦЭМ!$A$33:$A$776,$A63,СВЦЭМ!$B$33:$B$776,N$47)+'СЕТ СН'!$G$14+СВЦЭМ!$D$10+'СЕТ СН'!$G$5-'СЕТ СН'!$G$24</f>
        <v>3167.6602654500002</v>
      </c>
      <c r="O63" s="36">
        <f>SUMIFS(СВЦЭМ!$D$33:$D$776,СВЦЭМ!$A$33:$A$776,$A63,СВЦЭМ!$B$33:$B$776,O$47)+'СЕТ СН'!$G$14+СВЦЭМ!$D$10+'СЕТ СН'!$G$5-'СЕТ СН'!$G$24</f>
        <v>3168.1538435400003</v>
      </c>
      <c r="P63" s="36">
        <f>SUMIFS(СВЦЭМ!$D$33:$D$776,СВЦЭМ!$A$33:$A$776,$A63,СВЦЭМ!$B$33:$B$776,P$47)+'СЕТ СН'!$G$14+СВЦЭМ!$D$10+'СЕТ СН'!$G$5-'СЕТ СН'!$G$24</f>
        <v>3168.4882581700003</v>
      </c>
      <c r="Q63" s="36">
        <f>SUMIFS(СВЦЭМ!$D$33:$D$776,СВЦЭМ!$A$33:$A$776,$A63,СВЦЭМ!$B$33:$B$776,Q$47)+'СЕТ СН'!$G$14+СВЦЭМ!$D$10+'СЕТ СН'!$G$5-'СЕТ СН'!$G$24</f>
        <v>3169.3485076900001</v>
      </c>
      <c r="R63" s="36">
        <f>SUMIFS(СВЦЭМ!$D$33:$D$776,СВЦЭМ!$A$33:$A$776,$A63,СВЦЭМ!$B$33:$B$776,R$47)+'СЕТ СН'!$G$14+СВЦЭМ!$D$10+'СЕТ СН'!$G$5-'СЕТ СН'!$G$24</f>
        <v>3131.49815081</v>
      </c>
      <c r="S63" s="36">
        <f>SUMIFS(СВЦЭМ!$D$33:$D$776,СВЦЭМ!$A$33:$A$776,$A63,СВЦЭМ!$B$33:$B$776,S$47)+'СЕТ СН'!$G$14+СВЦЭМ!$D$10+'СЕТ СН'!$G$5-'СЕТ СН'!$G$24</f>
        <v>3117.8902621699999</v>
      </c>
      <c r="T63" s="36">
        <f>SUMIFS(СВЦЭМ!$D$33:$D$776,СВЦЭМ!$A$33:$A$776,$A63,СВЦЭМ!$B$33:$B$776,T$47)+'СЕТ СН'!$G$14+СВЦЭМ!$D$10+'СЕТ СН'!$G$5-'СЕТ СН'!$G$24</f>
        <v>3119.5979567100003</v>
      </c>
      <c r="U63" s="36">
        <f>SUMIFS(СВЦЭМ!$D$33:$D$776,СВЦЭМ!$A$33:$A$776,$A63,СВЦЭМ!$B$33:$B$776,U$47)+'СЕТ СН'!$G$14+СВЦЭМ!$D$10+'СЕТ СН'!$G$5-'СЕТ СН'!$G$24</f>
        <v>3115.8479690700001</v>
      </c>
      <c r="V63" s="36">
        <f>SUMIFS(СВЦЭМ!$D$33:$D$776,СВЦЭМ!$A$33:$A$776,$A63,СВЦЭМ!$B$33:$B$776,V$47)+'СЕТ СН'!$G$14+СВЦЭМ!$D$10+'СЕТ СН'!$G$5-'СЕТ СН'!$G$24</f>
        <v>3116.4178504300003</v>
      </c>
      <c r="W63" s="36">
        <f>SUMIFS(СВЦЭМ!$D$33:$D$776,СВЦЭМ!$A$33:$A$776,$A63,СВЦЭМ!$B$33:$B$776,W$47)+'СЕТ СН'!$G$14+СВЦЭМ!$D$10+'СЕТ СН'!$G$5-'СЕТ СН'!$G$24</f>
        <v>3106.6568831000004</v>
      </c>
      <c r="X63" s="36">
        <f>SUMIFS(СВЦЭМ!$D$33:$D$776,СВЦЭМ!$A$33:$A$776,$A63,СВЦЭМ!$B$33:$B$776,X$47)+'СЕТ СН'!$G$14+СВЦЭМ!$D$10+'СЕТ СН'!$G$5-'СЕТ СН'!$G$24</f>
        <v>3124.1934679200003</v>
      </c>
      <c r="Y63" s="36">
        <f>SUMIFS(СВЦЭМ!$D$33:$D$776,СВЦЭМ!$A$33:$A$776,$A63,СВЦЭМ!$B$33:$B$776,Y$47)+'СЕТ СН'!$G$14+СВЦЭМ!$D$10+'СЕТ СН'!$G$5-'СЕТ СН'!$G$24</f>
        <v>3171.5108666599999</v>
      </c>
    </row>
    <row r="64" spans="1:25" ht="15.75" x14ac:dyDescent="0.2">
      <c r="A64" s="35">
        <f t="shared" si="1"/>
        <v>43663</v>
      </c>
      <c r="B64" s="36">
        <f>SUMIFS(СВЦЭМ!$D$33:$D$776,СВЦЭМ!$A$33:$A$776,$A64,СВЦЭМ!$B$33:$B$776,B$47)+'СЕТ СН'!$G$14+СВЦЭМ!$D$10+'СЕТ СН'!$G$5-'СЕТ СН'!$G$24</f>
        <v>3254.7836963899999</v>
      </c>
      <c r="C64" s="36">
        <f>SUMIFS(СВЦЭМ!$D$33:$D$776,СВЦЭМ!$A$33:$A$776,$A64,СВЦЭМ!$B$33:$B$776,C$47)+'СЕТ СН'!$G$14+СВЦЭМ!$D$10+'СЕТ СН'!$G$5-'СЕТ СН'!$G$24</f>
        <v>3279.79034417</v>
      </c>
      <c r="D64" s="36">
        <f>SUMIFS(СВЦЭМ!$D$33:$D$776,СВЦЭМ!$A$33:$A$776,$A64,СВЦЭМ!$B$33:$B$776,D$47)+'СЕТ СН'!$G$14+СВЦЭМ!$D$10+'СЕТ СН'!$G$5-'СЕТ СН'!$G$24</f>
        <v>3306.6347580600004</v>
      </c>
      <c r="E64" s="36">
        <f>SUMIFS(СВЦЭМ!$D$33:$D$776,СВЦЭМ!$A$33:$A$776,$A64,СВЦЭМ!$B$33:$B$776,E$47)+'СЕТ СН'!$G$14+СВЦЭМ!$D$10+'СЕТ СН'!$G$5-'СЕТ СН'!$G$24</f>
        <v>3316.5395349200003</v>
      </c>
      <c r="F64" s="36">
        <f>SUMIFS(СВЦЭМ!$D$33:$D$776,СВЦЭМ!$A$33:$A$776,$A64,СВЦЭМ!$B$33:$B$776,F$47)+'СЕТ СН'!$G$14+СВЦЭМ!$D$10+'СЕТ СН'!$G$5-'СЕТ СН'!$G$24</f>
        <v>3309.4339579900002</v>
      </c>
      <c r="G64" s="36">
        <f>SUMIFS(СВЦЭМ!$D$33:$D$776,СВЦЭМ!$A$33:$A$776,$A64,СВЦЭМ!$B$33:$B$776,G$47)+'СЕТ СН'!$G$14+СВЦЭМ!$D$10+'СЕТ СН'!$G$5-'СЕТ СН'!$G$24</f>
        <v>3303.4792489000001</v>
      </c>
      <c r="H64" s="36">
        <f>SUMIFS(СВЦЭМ!$D$33:$D$776,СВЦЭМ!$A$33:$A$776,$A64,СВЦЭМ!$B$33:$B$776,H$47)+'СЕТ СН'!$G$14+СВЦЭМ!$D$10+'СЕТ СН'!$G$5-'СЕТ СН'!$G$24</f>
        <v>3275.9420377500001</v>
      </c>
      <c r="I64" s="36">
        <f>SUMIFS(СВЦЭМ!$D$33:$D$776,СВЦЭМ!$A$33:$A$776,$A64,СВЦЭМ!$B$33:$B$776,I$47)+'СЕТ СН'!$G$14+СВЦЭМ!$D$10+'СЕТ СН'!$G$5-'СЕТ СН'!$G$24</f>
        <v>3245.5794369</v>
      </c>
      <c r="J64" s="36">
        <f>SUMIFS(СВЦЭМ!$D$33:$D$776,СВЦЭМ!$A$33:$A$776,$A64,СВЦЭМ!$B$33:$B$776,J$47)+'СЕТ СН'!$G$14+СВЦЭМ!$D$10+'СЕТ СН'!$G$5-'СЕТ СН'!$G$24</f>
        <v>3224.6765315500002</v>
      </c>
      <c r="K64" s="36">
        <f>SUMIFS(СВЦЭМ!$D$33:$D$776,СВЦЭМ!$A$33:$A$776,$A64,СВЦЭМ!$B$33:$B$776,K$47)+'СЕТ СН'!$G$14+СВЦЭМ!$D$10+'СЕТ СН'!$G$5-'СЕТ СН'!$G$24</f>
        <v>3190.3931102500001</v>
      </c>
      <c r="L64" s="36">
        <f>SUMIFS(СВЦЭМ!$D$33:$D$776,СВЦЭМ!$A$33:$A$776,$A64,СВЦЭМ!$B$33:$B$776,L$47)+'СЕТ СН'!$G$14+СВЦЭМ!$D$10+'СЕТ СН'!$G$5-'СЕТ СН'!$G$24</f>
        <v>3186.4128178600004</v>
      </c>
      <c r="M64" s="36">
        <f>SUMIFS(СВЦЭМ!$D$33:$D$776,СВЦЭМ!$A$33:$A$776,$A64,СВЦЭМ!$B$33:$B$776,M$47)+'СЕТ СН'!$G$14+СВЦЭМ!$D$10+'СЕТ СН'!$G$5-'СЕТ СН'!$G$24</f>
        <v>3188.72492577</v>
      </c>
      <c r="N64" s="36">
        <f>SUMIFS(СВЦЭМ!$D$33:$D$776,СВЦЭМ!$A$33:$A$776,$A64,СВЦЭМ!$B$33:$B$776,N$47)+'СЕТ СН'!$G$14+СВЦЭМ!$D$10+'СЕТ СН'!$G$5-'СЕТ СН'!$G$24</f>
        <v>3190.32043763</v>
      </c>
      <c r="O64" s="36">
        <f>SUMIFS(СВЦЭМ!$D$33:$D$776,СВЦЭМ!$A$33:$A$776,$A64,СВЦЭМ!$B$33:$B$776,O$47)+'СЕТ СН'!$G$14+СВЦЭМ!$D$10+'СЕТ СН'!$G$5-'СЕТ СН'!$G$24</f>
        <v>3190.2282544600002</v>
      </c>
      <c r="P64" s="36">
        <f>SUMIFS(СВЦЭМ!$D$33:$D$776,СВЦЭМ!$A$33:$A$776,$A64,СВЦЭМ!$B$33:$B$776,P$47)+'СЕТ СН'!$G$14+СВЦЭМ!$D$10+'СЕТ СН'!$G$5-'СЕТ СН'!$G$24</f>
        <v>3189.5804226200003</v>
      </c>
      <c r="Q64" s="36">
        <f>SUMIFS(СВЦЭМ!$D$33:$D$776,СВЦЭМ!$A$33:$A$776,$A64,СВЦЭМ!$B$33:$B$776,Q$47)+'СЕТ СН'!$G$14+СВЦЭМ!$D$10+'СЕТ СН'!$G$5-'СЕТ СН'!$G$24</f>
        <v>3191.1290982300002</v>
      </c>
      <c r="R64" s="36">
        <f>SUMIFS(СВЦЭМ!$D$33:$D$776,СВЦЭМ!$A$33:$A$776,$A64,СВЦЭМ!$B$33:$B$776,R$47)+'СЕТ СН'!$G$14+СВЦЭМ!$D$10+'СЕТ СН'!$G$5-'СЕТ СН'!$G$24</f>
        <v>3149.01438095</v>
      </c>
      <c r="S64" s="36">
        <f>SUMIFS(СВЦЭМ!$D$33:$D$776,СВЦЭМ!$A$33:$A$776,$A64,СВЦЭМ!$B$33:$B$776,S$47)+'СЕТ СН'!$G$14+СВЦЭМ!$D$10+'СЕТ СН'!$G$5-'СЕТ СН'!$G$24</f>
        <v>3130.1070188900003</v>
      </c>
      <c r="T64" s="36">
        <f>SUMIFS(СВЦЭМ!$D$33:$D$776,СВЦЭМ!$A$33:$A$776,$A64,СВЦЭМ!$B$33:$B$776,T$47)+'СЕТ СН'!$G$14+СВЦЭМ!$D$10+'СЕТ СН'!$G$5-'СЕТ СН'!$G$24</f>
        <v>3132.3547710700004</v>
      </c>
      <c r="U64" s="36">
        <f>SUMIFS(СВЦЭМ!$D$33:$D$776,СВЦЭМ!$A$33:$A$776,$A64,СВЦЭМ!$B$33:$B$776,U$47)+'СЕТ СН'!$G$14+СВЦЭМ!$D$10+'СЕТ СН'!$G$5-'СЕТ СН'!$G$24</f>
        <v>3125.9039239900003</v>
      </c>
      <c r="V64" s="36">
        <f>SUMIFS(СВЦЭМ!$D$33:$D$776,СВЦЭМ!$A$33:$A$776,$A64,СВЦЭМ!$B$33:$B$776,V$47)+'СЕТ СН'!$G$14+СВЦЭМ!$D$10+'СЕТ СН'!$G$5-'СЕТ СН'!$G$24</f>
        <v>3129.7578633399999</v>
      </c>
      <c r="W64" s="36">
        <f>SUMIFS(СВЦЭМ!$D$33:$D$776,СВЦЭМ!$A$33:$A$776,$A64,СВЦЭМ!$B$33:$B$776,W$47)+'СЕТ СН'!$G$14+СВЦЭМ!$D$10+'СЕТ СН'!$G$5-'СЕТ СН'!$G$24</f>
        <v>3129.48636033</v>
      </c>
      <c r="X64" s="36">
        <f>SUMIFS(СВЦЭМ!$D$33:$D$776,СВЦЭМ!$A$33:$A$776,$A64,СВЦЭМ!$B$33:$B$776,X$47)+'СЕТ СН'!$G$14+СВЦЭМ!$D$10+'СЕТ СН'!$G$5-'СЕТ СН'!$G$24</f>
        <v>3103.8316183300003</v>
      </c>
      <c r="Y64" s="36">
        <f>SUMIFS(СВЦЭМ!$D$33:$D$776,СВЦЭМ!$A$33:$A$776,$A64,СВЦЭМ!$B$33:$B$776,Y$47)+'СЕТ СН'!$G$14+СВЦЭМ!$D$10+'СЕТ СН'!$G$5-'СЕТ СН'!$G$24</f>
        <v>3128.8802562600004</v>
      </c>
    </row>
    <row r="65" spans="1:26" ht="15.75" x14ac:dyDescent="0.2">
      <c r="A65" s="35">
        <f t="shared" si="1"/>
        <v>43664</v>
      </c>
      <c r="B65" s="36">
        <f>SUMIFS(СВЦЭМ!$D$33:$D$776,СВЦЭМ!$A$33:$A$776,$A65,СВЦЭМ!$B$33:$B$776,B$47)+'СЕТ СН'!$G$14+СВЦЭМ!$D$10+'СЕТ СН'!$G$5-'СЕТ СН'!$G$24</f>
        <v>3208.7051862100002</v>
      </c>
      <c r="C65" s="36">
        <f>SUMIFS(СВЦЭМ!$D$33:$D$776,СВЦЭМ!$A$33:$A$776,$A65,СВЦЭМ!$B$33:$B$776,C$47)+'СЕТ СН'!$G$14+СВЦЭМ!$D$10+'СЕТ СН'!$G$5-'СЕТ СН'!$G$24</f>
        <v>3207.9276167300004</v>
      </c>
      <c r="D65" s="36">
        <f>SUMIFS(СВЦЭМ!$D$33:$D$776,СВЦЭМ!$A$33:$A$776,$A65,СВЦЭМ!$B$33:$B$776,D$47)+'СЕТ СН'!$G$14+СВЦЭМ!$D$10+'СЕТ СН'!$G$5-'СЕТ СН'!$G$24</f>
        <v>3218.5949049000001</v>
      </c>
      <c r="E65" s="36">
        <f>SUMIFS(СВЦЭМ!$D$33:$D$776,СВЦЭМ!$A$33:$A$776,$A65,СВЦЭМ!$B$33:$B$776,E$47)+'СЕТ СН'!$G$14+СВЦЭМ!$D$10+'СЕТ СН'!$G$5-'СЕТ СН'!$G$24</f>
        <v>3250.9920248100002</v>
      </c>
      <c r="F65" s="36">
        <f>SUMIFS(СВЦЭМ!$D$33:$D$776,СВЦЭМ!$A$33:$A$776,$A65,СВЦЭМ!$B$33:$B$776,F$47)+'СЕТ СН'!$G$14+СВЦЭМ!$D$10+'СЕТ СН'!$G$5-'СЕТ СН'!$G$24</f>
        <v>3288.28672293</v>
      </c>
      <c r="G65" s="36">
        <f>SUMIFS(СВЦЭМ!$D$33:$D$776,СВЦЭМ!$A$33:$A$776,$A65,СВЦЭМ!$B$33:$B$776,G$47)+'СЕТ СН'!$G$14+СВЦЭМ!$D$10+'СЕТ СН'!$G$5-'СЕТ СН'!$G$24</f>
        <v>3326.3677604100003</v>
      </c>
      <c r="H65" s="36">
        <f>SUMIFS(СВЦЭМ!$D$33:$D$776,СВЦЭМ!$A$33:$A$776,$A65,СВЦЭМ!$B$33:$B$776,H$47)+'СЕТ СН'!$G$14+СВЦЭМ!$D$10+'СЕТ СН'!$G$5-'СЕТ СН'!$G$24</f>
        <v>3301.70739667</v>
      </c>
      <c r="I65" s="36">
        <f>SUMIFS(СВЦЭМ!$D$33:$D$776,СВЦЭМ!$A$33:$A$776,$A65,СВЦЭМ!$B$33:$B$776,I$47)+'СЕТ СН'!$G$14+СВЦЭМ!$D$10+'СЕТ СН'!$G$5-'СЕТ СН'!$G$24</f>
        <v>3269.7005276099999</v>
      </c>
      <c r="J65" s="36">
        <f>SUMIFS(СВЦЭМ!$D$33:$D$776,СВЦЭМ!$A$33:$A$776,$A65,СВЦЭМ!$B$33:$B$776,J$47)+'СЕТ СН'!$G$14+СВЦЭМ!$D$10+'СЕТ СН'!$G$5-'СЕТ СН'!$G$24</f>
        <v>3259.9761447800001</v>
      </c>
      <c r="K65" s="36">
        <f>SUMIFS(СВЦЭМ!$D$33:$D$776,СВЦЭМ!$A$33:$A$776,$A65,СВЦЭМ!$B$33:$B$776,K$47)+'СЕТ СН'!$G$14+СВЦЭМ!$D$10+'СЕТ СН'!$G$5-'СЕТ СН'!$G$24</f>
        <v>3227.7524865400001</v>
      </c>
      <c r="L65" s="36">
        <f>SUMIFS(СВЦЭМ!$D$33:$D$776,СВЦЭМ!$A$33:$A$776,$A65,СВЦЭМ!$B$33:$B$776,L$47)+'СЕТ СН'!$G$14+СВЦЭМ!$D$10+'СЕТ СН'!$G$5-'СЕТ СН'!$G$24</f>
        <v>3222.82183721</v>
      </c>
      <c r="M65" s="36">
        <f>SUMIFS(СВЦЭМ!$D$33:$D$776,СВЦЭМ!$A$33:$A$776,$A65,СВЦЭМ!$B$33:$B$776,M$47)+'СЕТ СН'!$G$14+СВЦЭМ!$D$10+'СЕТ СН'!$G$5-'СЕТ СН'!$G$24</f>
        <v>3221.7362515499999</v>
      </c>
      <c r="N65" s="36">
        <f>SUMIFS(СВЦЭМ!$D$33:$D$776,СВЦЭМ!$A$33:$A$776,$A65,СВЦЭМ!$B$33:$B$776,N$47)+'СЕТ СН'!$G$14+СВЦЭМ!$D$10+'СЕТ СН'!$G$5-'СЕТ СН'!$G$24</f>
        <v>3234.1133158600001</v>
      </c>
      <c r="O65" s="36">
        <f>SUMIFS(СВЦЭМ!$D$33:$D$776,СВЦЭМ!$A$33:$A$776,$A65,СВЦЭМ!$B$33:$B$776,O$47)+'СЕТ СН'!$G$14+СВЦЭМ!$D$10+'СЕТ СН'!$G$5-'СЕТ СН'!$G$24</f>
        <v>3240.1903160900001</v>
      </c>
      <c r="P65" s="36">
        <f>SUMIFS(СВЦЭМ!$D$33:$D$776,СВЦЭМ!$A$33:$A$776,$A65,СВЦЭМ!$B$33:$B$776,P$47)+'СЕТ СН'!$G$14+СВЦЭМ!$D$10+'СЕТ СН'!$G$5-'СЕТ СН'!$G$24</f>
        <v>3252.9535647800003</v>
      </c>
      <c r="Q65" s="36">
        <f>SUMIFS(СВЦЭМ!$D$33:$D$776,СВЦЭМ!$A$33:$A$776,$A65,СВЦЭМ!$B$33:$B$776,Q$47)+'СЕТ СН'!$G$14+СВЦЭМ!$D$10+'СЕТ СН'!$G$5-'СЕТ СН'!$G$24</f>
        <v>3260.2012278400002</v>
      </c>
      <c r="R65" s="36">
        <f>SUMIFS(СВЦЭМ!$D$33:$D$776,СВЦЭМ!$A$33:$A$776,$A65,СВЦЭМ!$B$33:$B$776,R$47)+'СЕТ СН'!$G$14+СВЦЭМ!$D$10+'СЕТ СН'!$G$5-'СЕТ СН'!$G$24</f>
        <v>3180.4561495200001</v>
      </c>
      <c r="S65" s="36">
        <f>SUMIFS(СВЦЭМ!$D$33:$D$776,СВЦЭМ!$A$33:$A$776,$A65,СВЦЭМ!$B$33:$B$776,S$47)+'СЕТ СН'!$G$14+СВЦЭМ!$D$10+'СЕТ СН'!$G$5-'СЕТ СН'!$G$24</f>
        <v>3102.65952956</v>
      </c>
      <c r="T65" s="36">
        <f>SUMIFS(СВЦЭМ!$D$33:$D$776,СВЦЭМ!$A$33:$A$776,$A65,СВЦЭМ!$B$33:$B$776,T$47)+'СЕТ СН'!$G$14+СВЦЭМ!$D$10+'СЕТ СН'!$G$5-'СЕТ СН'!$G$24</f>
        <v>3102.1425998300001</v>
      </c>
      <c r="U65" s="36">
        <f>SUMIFS(СВЦЭМ!$D$33:$D$776,СВЦЭМ!$A$33:$A$776,$A65,СВЦЭМ!$B$33:$B$776,U$47)+'СЕТ СН'!$G$14+СВЦЭМ!$D$10+'СЕТ СН'!$G$5-'СЕТ СН'!$G$24</f>
        <v>3086.3073825800002</v>
      </c>
      <c r="V65" s="36">
        <f>SUMIFS(СВЦЭМ!$D$33:$D$776,СВЦЭМ!$A$33:$A$776,$A65,СВЦЭМ!$B$33:$B$776,V$47)+'СЕТ СН'!$G$14+СВЦЭМ!$D$10+'СЕТ СН'!$G$5-'СЕТ СН'!$G$24</f>
        <v>3089.4962543500001</v>
      </c>
      <c r="W65" s="36">
        <f>SUMIFS(СВЦЭМ!$D$33:$D$776,СВЦЭМ!$A$33:$A$776,$A65,СВЦЭМ!$B$33:$B$776,W$47)+'СЕТ СН'!$G$14+СВЦЭМ!$D$10+'СЕТ СН'!$G$5-'СЕТ СН'!$G$24</f>
        <v>3087.7149490900001</v>
      </c>
      <c r="X65" s="36">
        <f>SUMIFS(СВЦЭМ!$D$33:$D$776,СВЦЭМ!$A$33:$A$776,$A65,СВЦЭМ!$B$33:$B$776,X$47)+'СЕТ СН'!$G$14+СВЦЭМ!$D$10+'СЕТ СН'!$G$5-'СЕТ СН'!$G$24</f>
        <v>3102.6648708800003</v>
      </c>
      <c r="Y65" s="36">
        <f>SUMIFS(СВЦЭМ!$D$33:$D$776,СВЦЭМ!$A$33:$A$776,$A65,СВЦЭМ!$B$33:$B$776,Y$47)+'СЕТ СН'!$G$14+СВЦЭМ!$D$10+'СЕТ СН'!$G$5-'СЕТ СН'!$G$24</f>
        <v>3163.2584351400001</v>
      </c>
    </row>
    <row r="66" spans="1:26" ht="15.75" x14ac:dyDescent="0.2">
      <c r="A66" s="35">
        <f t="shared" si="1"/>
        <v>43665</v>
      </c>
      <c r="B66" s="36">
        <f>SUMIFS(СВЦЭМ!$D$33:$D$776,СВЦЭМ!$A$33:$A$776,$A66,СВЦЭМ!$B$33:$B$776,B$47)+'СЕТ СН'!$G$14+СВЦЭМ!$D$10+'СЕТ СН'!$G$5-'СЕТ СН'!$G$24</f>
        <v>3232.3732538000004</v>
      </c>
      <c r="C66" s="36">
        <f>SUMIFS(СВЦЭМ!$D$33:$D$776,СВЦЭМ!$A$33:$A$776,$A66,СВЦЭМ!$B$33:$B$776,C$47)+'СЕТ СН'!$G$14+СВЦЭМ!$D$10+'СЕТ СН'!$G$5-'СЕТ СН'!$G$24</f>
        <v>3231.9629035200001</v>
      </c>
      <c r="D66" s="36">
        <f>SUMIFS(СВЦЭМ!$D$33:$D$776,СВЦЭМ!$A$33:$A$776,$A66,СВЦЭМ!$B$33:$B$776,D$47)+'СЕТ СН'!$G$14+СВЦЭМ!$D$10+'СЕТ СН'!$G$5-'СЕТ СН'!$G$24</f>
        <v>3260.2827042900003</v>
      </c>
      <c r="E66" s="36">
        <f>SUMIFS(СВЦЭМ!$D$33:$D$776,СВЦЭМ!$A$33:$A$776,$A66,СВЦЭМ!$B$33:$B$776,E$47)+'СЕТ СН'!$G$14+СВЦЭМ!$D$10+'СЕТ СН'!$G$5-'СЕТ СН'!$G$24</f>
        <v>3279.10348703</v>
      </c>
      <c r="F66" s="36">
        <f>SUMIFS(СВЦЭМ!$D$33:$D$776,СВЦЭМ!$A$33:$A$776,$A66,СВЦЭМ!$B$33:$B$776,F$47)+'СЕТ СН'!$G$14+СВЦЭМ!$D$10+'СЕТ СН'!$G$5-'СЕТ СН'!$G$24</f>
        <v>3277.8416838600001</v>
      </c>
      <c r="G66" s="36">
        <f>SUMIFS(СВЦЭМ!$D$33:$D$776,СВЦЭМ!$A$33:$A$776,$A66,СВЦЭМ!$B$33:$B$776,G$47)+'СЕТ СН'!$G$14+СВЦЭМ!$D$10+'СЕТ СН'!$G$5-'СЕТ СН'!$G$24</f>
        <v>3272.66931944</v>
      </c>
      <c r="H66" s="36">
        <f>SUMIFS(СВЦЭМ!$D$33:$D$776,СВЦЭМ!$A$33:$A$776,$A66,СВЦЭМ!$B$33:$B$776,H$47)+'СЕТ СН'!$G$14+СВЦЭМ!$D$10+'СЕТ СН'!$G$5-'СЕТ СН'!$G$24</f>
        <v>3236.4853525600001</v>
      </c>
      <c r="I66" s="36">
        <f>SUMIFS(СВЦЭМ!$D$33:$D$776,СВЦЭМ!$A$33:$A$776,$A66,СВЦЭМ!$B$33:$B$776,I$47)+'СЕТ СН'!$G$14+СВЦЭМ!$D$10+'СЕТ СН'!$G$5-'СЕТ СН'!$G$24</f>
        <v>3206.5758113700003</v>
      </c>
      <c r="J66" s="36">
        <f>SUMIFS(СВЦЭМ!$D$33:$D$776,СВЦЭМ!$A$33:$A$776,$A66,СВЦЭМ!$B$33:$B$776,J$47)+'СЕТ СН'!$G$14+СВЦЭМ!$D$10+'СЕТ СН'!$G$5-'СЕТ СН'!$G$24</f>
        <v>3204.75795629</v>
      </c>
      <c r="K66" s="36">
        <f>SUMIFS(СВЦЭМ!$D$33:$D$776,СВЦЭМ!$A$33:$A$776,$A66,СВЦЭМ!$B$33:$B$776,K$47)+'СЕТ СН'!$G$14+СВЦЭМ!$D$10+'СЕТ СН'!$G$5-'СЕТ СН'!$G$24</f>
        <v>3179.16245127</v>
      </c>
      <c r="L66" s="36">
        <f>SUMIFS(СВЦЭМ!$D$33:$D$776,СВЦЭМ!$A$33:$A$776,$A66,СВЦЭМ!$B$33:$B$776,L$47)+'СЕТ СН'!$G$14+СВЦЭМ!$D$10+'СЕТ СН'!$G$5-'СЕТ СН'!$G$24</f>
        <v>3157.9492952300002</v>
      </c>
      <c r="M66" s="36">
        <f>SUMIFS(СВЦЭМ!$D$33:$D$776,СВЦЭМ!$A$33:$A$776,$A66,СВЦЭМ!$B$33:$B$776,M$47)+'СЕТ СН'!$G$14+СВЦЭМ!$D$10+'СЕТ СН'!$G$5-'СЕТ СН'!$G$24</f>
        <v>3163.9670743400002</v>
      </c>
      <c r="N66" s="36">
        <f>SUMIFS(СВЦЭМ!$D$33:$D$776,СВЦЭМ!$A$33:$A$776,$A66,СВЦЭМ!$B$33:$B$776,N$47)+'СЕТ СН'!$G$14+СВЦЭМ!$D$10+'СЕТ СН'!$G$5-'СЕТ СН'!$G$24</f>
        <v>3170.85241808</v>
      </c>
      <c r="O66" s="36">
        <f>SUMIFS(СВЦЭМ!$D$33:$D$776,СВЦЭМ!$A$33:$A$776,$A66,СВЦЭМ!$B$33:$B$776,O$47)+'СЕТ СН'!$G$14+СВЦЭМ!$D$10+'СЕТ СН'!$G$5-'СЕТ СН'!$G$24</f>
        <v>3173.25076773</v>
      </c>
      <c r="P66" s="36">
        <f>SUMIFS(СВЦЭМ!$D$33:$D$776,СВЦЭМ!$A$33:$A$776,$A66,СВЦЭМ!$B$33:$B$776,P$47)+'СЕТ СН'!$G$14+СВЦЭМ!$D$10+'СЕТ СН'!$G$5-'СЕТ СН'!$G$24</f>
        <v>3180.3732958300002</v>
      </c>
      <c r="Q66" s="36">
        <f>SUMIFS(СВЦЭМ!$D$33:$D$776,СВЦЭМ!$A$33:$A$776,$A66,СВЦЭМ!$B$33:$B$776,Q$47)+'СЕТ СН'!$G$14+СВЦЭМ!$D$10+'СЕТ СН'!$G$5-'СЕТ СН'!$G$24</f>
        <v>3183.00298978</v>
      </c>
      <c r="R66" s="36">
        <f>SUMIFS(СВЦЭМ!$D$33:$D$776,СВЦЭМ!$A$33:$A$776,$A66,СВЦЭМ!$B$33:$B$776,R$47)+'СЕТ СН'!$G$14+СВЦЭМ!$D$10+'СЕТ СН'!$G$5-'СЕТ СН'!$G$24</f>
        <v>3139.8274451500001</v>
      </c>
      <c r="S66" s="36">
        <f>SUMIFS(СВЦЭМ!$D$33:$D$776,СВЦЭМ!$A$33:$A$776,$A66,СВЦЭМ!$B$33:$B$776,S$47)+'СЕТ СН'!$G$14+СВЦЭМ!$D$10+'СЕТ СН'!$G$5-'СЕТ СН'!$G$24</f>
        <v>3122.1714614900002</v>
      </c>
      <c r="T66" s="36">
        <f>SUMIFS(СВЦЭМ!$D$33:$D$776,СВЦЭМ!$A$33:$A$776,$A66,СВЦЭМ!$B$33:$B$776,T$47)+'СЕТ СН'!$G$14+СВЦЭМ!$D$10+'СЕТ СН'!$G$5-'СЕТ СН'!$G$24</f>
        <v>3113.9555145300001</v>
      </c>
      <c r="U66" s="36">
        <f>SUMIFS(СВЦЭМ!$D$33:$D$776,СВЦЭМ!$A$33:$A$776,$A66,СВЦЭМ!$B$33:$B$776,U$47)+'СЕТ СН'!$G$14+СВЦЭМ!$D$10+'СЕТ СН'!$G$5-'СЕТ СН'!$G$24</f>
        <v>3108.0457334000002</v>
      </c>
      <c r="V66" s="36">
        <f>SUMIFS(СВЦЭМ!$D$33:$D$776,СВЦЭМ!$A$33:$A$776,$A66,СВЦЭМ!$B$33:$B$776,V$47)+'СЕТ СН'!$G$14+СВЦЭМ!$D$10+'СЕТ СН'!$G$5-'СЕТ СН'!$G$24</f>
        <v>3113.8350460400002</v>
      </c>
      <c r="W66" s="36">
        <f>SUMIFS(СВЦЭМ!$D$33:$D$776,СВЦЭМ!$A$33:$A$776,$A66,СВЦЭМ!$B$33:$B$776,W$47)+'СЕТ СН'!$G$14+СВЦЭМ!$D$10+'СЕТ СН'!$G$5-'СЕТ СН'!$G$24</f>
        <v>3110.6299507399999</v>
      </c>
      <c r="X66" s="36">
        <f>SUMIFS(СВЦЭМ!$D$33:$D$776,СВЦЭМ!$A$33:$A$776,$A66,СВЦЭМ!$B$33:$B$776,X$47)+'СЕТ СН'!$G$14+СВЦЭМ!$D$10+'СЕТ СН'!$G$5-'СЕТ СН'!$G$24</f>
        <v>3108.1822848500001</v>
      </c>
      <c r="Y66" s="36">
        <f>SUMIFS(СВЦЭМ!$D$33:$D$776,СВЦЭМ!$A$33:$A$776,$A66,СВЦЭМ!$B$33:$B$776,Y$47)+'СЕТ СН'!$G$14+СВЦЭМ!$D$10+'СЕТ СН'!$G$5-'СЕТ СН'!$G$24</f>
        <v>3127.6624238700001</v>
      </c>
    </row>
    <row r="67" spans="1:26" ht="15.75" x14ac:dyDescent="0.2">
      <c r="A67" s="35">
        <f t="shared" si="1"/>
        <v>43666</v>
      </c>
      <c r="B67" s="36">
        <f>SUMIFS(СВЦЭМ!$D$33:$D$776,СВЦЭМ!$A$33:$A$776,$A67,СВЦЭМ!$B$33:$B$776,B$47)+'СЕТ СН'!$G$14+СВЦЭМ!$D$10+'СЕТ СН'!$G$5-'СЕТ СН'!$G$24</f>
        <v>3156.5223718100001</v>
      </c>
      <c r="C67" s="36">
        <f>SUMIFS(СВЦЭМ!$D$33:$D$776,СВЦЭМ!$A$33:$A$776,$A67,СВЦЭМ!$B$33:$B$776,C$47)+'СЕТ СН'!$G$14+СВЦЭМ!$D$10+'СЕТ СН'!$G$5-'СЕТ СН'!$G$24</f>
        <v>3161.4961741699999</v>
      </c>
      <c r="D67" s="36">
        <f>SUMIFS(СВЦЭМ!$D$33:$D$776,СВЦЭМ!$A$33:$A$776,$A67,СВЦЭМ!$B$33:$B$776,D$47)+'СЕТ СН'!$G$14+СВЦЭМ!$D$10+'СЕТ СН'!$G$5-'СЕТ СН'!$G$24</f>
        <v>3165.1388405900002</v>
      </c>
      <c r="E67" s="36">
        <f>SUMIFS(СВЦЭМ!$D$33:$D$776,СВЦЭМ!$A$33:$A$776,$A67,СВЦЭМ!$B$33:$B$776,E$47)+'СЕТ СН'!$G$14+СВЦЭМ!$D$10+'СЕТ СН'!$G$5-'СЕТ СН'!$G$24</f>
        <v>3174.2303118</v>
      </c>
      <c r="F67" s="36">
        <f>SUMIFS(СВЦЭМ!$D$33:$D$776,СВЦЭМ!$A$33:$A$776,$A67,СВЦЭМ!$B$33:$B$776,F$47)+'СЕТ СН'!$G$14+СВЦЭМ!$D$10+'СЕТ СН'!$G$5-'СЕТ СН'!$G$24</f>
        <v>3179.5535439800001</v>
      </c>
      <c r="G67" s="36">
        <f>SUMIFS(СВЦЭМ!$D$33:$D$776,СВЦЭМ!$A$33:$A$776,$A67,СВЦЭМ!$B$33:$B$776,G$47)+'СЕТ СН'!$G$14+СВЦЭМ!$D$10+'СЕТ СН'!$G$5-'СЕТ СН'!$G$24</f>
        <v>3188.7109557700001</v>
      </c>
      <c r="H67" s="36">
        <f>SUMIFS(СВЦЭМ!$D$33:$D$776,СВЦЭМ!$A$33:$A$776,$A67,СВЦЭМ!$B$33:$B$776,H$47)+'СЕТ СН'!$G$14+СВЦЭМ!$D$10+'СЕТ СН'!$G$5-'СЕТ СН'!$G$24</f>
        <v>3175.9128272100002</v>
      </c>
      <c r="I67" s="36">
        <f>SUMIFS(СВЦЭМ!$D$33:$D$776,СВЦЭМ!$A$33:$A$776,$A67,СВЦЭМ!$B$33:$B$776,I$47)+'СЕТ СН'!$G$14+СВЦЭМ!$D$10+'СЕТ СН'!$G$5-'СЕТ СН'!$G$24</f>
        <v>3169.2220427700004</v>
      </c>
      <c r="J67" s="36">
        <f>SUMIFS(СВЦЭМ!$D$33:$D$776,СВЦЭМ!$A$33:$A$776,$A67,СВЦЭМ!$B$33:$B$776,J$47)+'СЕТ СН'!$G$14+СВЦЭМ!$D$10+'СЕТ СН'!$G$5-'СЕТ СН'!$G$24</f>
        <v>3149.0194170700001</v>
      </c>
      <c r="K67" s="36">
        <f>SUMIFS(СВЦЭМ!$D$33:$D$776,СВЦЭМ!$A$33:$A$776,$A67,СВЦЭМ!$B$33:$B$776,K$47)+'СЕТ СН'!$G$14+СВЦЭМ!$D$10+'СЕТ СН'!$G$5-'СЕТ СН'!$G$24</f>
        <v>3144.9315646499999</v>
      </c>
      <c r="L67" s="36">
        <f>SUMIFS(СВЦЭМ!$D$33:$D$776,СВЦЭМ!$A$33:$A$776,$A67,СВЦЭМ!$B$33:$B$776,L$47)+'СЕТ СН'!$G$14+СВЦЭМ!$D$10+'СЕТ СН'!$G$5-'СЕТ СН'!$G$24</f>
        <v>3135.6476857900002</v>
      </c>
      <c r="M67" s="36">
        <f>SUMIFS(СВЦЭМ!$D$33:$D$776,СВЦЭМ!$A$33:$A$776,$A67,СВЦЭМ!$B$33:$B$776,M$47)+'СЕТ СН'!$G$14+СВЦЭМ!$D$10+'СЕТ СН'!$G$5-'СЕТ СН'!$G$24</f>
        <v>3126.35894173</v>
      </c>
      <c r="N67" s="36">
        <f>SUMIFS(СВЦЭМ!$D$33:$D$776,СВЦЭМ!$A$33:$A$776,$A67,СВЦЭМ!$B$33:$B$776,N$47)+'СЕТ СН'!$G$14+СВЦЭМ!$D$10+'СЕТ СН'!$G$5-'СЕТ СН'!$G$24</f>
        <v>3134.1675650500001</v>
      </c>
      <c r="O67" s="36">
        <f>SUMIFS(СВЦЭМ!$D$33:$D$776,СВЦЭМ!$A$33:$A$776,$A67,СВЦЭМ!$B$33:$B$776,O$47)+'СЕТ СН'!$G$14+СВЦЭМ!$D$10+'СЕТ СН'!$G$5-'СЕТ СН'!$G$24</f>
        <v>3147.78354558</v>
      </c>
      <c r="P67" s="36">
        <f>SUMIFS(СВЦЭМ!$D$33:$D$776,СВЦЭМ!$A$33:$A$776,$A67,СВЦЭМ!$B$33:$B$776,P$47)+'СЕТ СН'!$G$14+СВЦЭМ!$D$10+'СЕТ СН'!$G$5-'СЕТ СН'!$G$24</f>
        <v>3159.5922217300003</v>
      </c>
      <c r="Q67" s="36">
        <f>SUMIFS(СВЦЭМ!$D$33:$D$776,СВЦЭМ!$A$33:$A$776,$A67,СВЦЭМ!$B$33:$B$776,Q$47)+'СЕТ СН'!$G$14+СВЦЭМ!$D$10+'СЕТ СН'!$G$5-'СЕТ СН'!$G$24</f>
        <v>3152.6528729199999</v>
      </c>
      <c r="R67" s="36">
        <f>SUMIFS(СВЦЭМ!$D$33:$D$776,СВЦЭМ!$A$33:$A$776,$A67,СВЦЭМ!$B$33:$B$776,R$47)+'СЕТ СН'!$G$14+СВЦЭМ!$D$10+'СЕТ СН'!$G$5-'СЕТ СН'!$G$24</f>
        <v>3113.4406534700001</v>
      </c>
      <c r="S67" s="36">
        <f>SUMIFS(СВЦЭМ!$D$33:$D$776,СВЦЭМ!$A$33:$A$776,$A67,СВЦЭМ!$B$33:$B$776,S$47)+'СЕТ СН'!$G$14+СВЦЭМ!$D$10+'СЕТ СН'!$G$5-'СЕТ СН'!$G$24</f>
        <v>3088.3231108</v>
      </c>
      <c r="T67" s="36">
        <f>SUMIFS(СВЦЭМ!$D$33:$D$776,СВЦЭМ!$A$33:$A$776,$A67,СВЦЭМ!$B$33:$B$776,T$47)+'СЕТ СН'!$G$14+СВЦЭМ!$D$10+'СЕТ СН'!$G$5-'СЕТ СН'!$G$24</f>
        <v>3080.6738317099998</v>
      </c>
      <c r="U67" s="36">
        <f>SUMIFS(СВЦЭМ!$D$33:$D$776,СВЦЭМ!$A$33:$A$776,$A67,СВЦЭМ!$B$33:$B$776,U$47)+'СЕТ СН'!$G$14+СВЦЭМ!$D$10+'СЕТ СН'!$G$5-'СЕТ СН'!$G$24</f>
        <v>3066.6476431300002</v>
      </c>
      <c r="V67" s="36">
        <f>SUMIFS(СВЦЭМ!$D$33:$D$776,СВЦЭМ!$A$33:$A$776,$A67,СВЦЭМ!$B$33:$B$776,V$47)+'СЕТ СН'!$G$14+СВЦЭМ!$D$10+'СЕТ СН'!$G$5-'СЕТ СН'!$G$24</f>
        <v>3058.0017476800003</v>
      </c>
      <c r="W67" s="36">
        <f>SUMIFS(СВЦЭМ!$D$33:$D$776,СВЦЭМ!$A$33:$A$776,$A67,СВЦЭМ!$B$33:$B$776,W$47)+'СЕТ СН'!$G$14+СВЦЭМ!$D$10+'СЕТ СН'!$G$5-'СЕТ СН'!$G$24</f>
        <v>3060.7761203600003</v>
      </c>
      <c r="X67" s="36">
        <f>SUMIFS(СВЦЭМ!$D$33:$D$776,СВЦЭМ!$A$33:$A$776,$A67,СВЦЭМ!$B$33:$B$776,X$47)+'СЕТ СН'!$G$14+СВЦЭМ!$D$10+'СЕТ СН'!$G$5-'СЕТ СН'!$G$24</f>
        <v>3069.1387474800003</v>
      </c>
      <c r="Y67" s="36">
        <f>SUMIFS(СВЦЭМ!$D$33:$D$776,СВЦЭМ!$A$33:$A$776,$A67,СВЦЭМ!$B$33:$B$776,Y$47)+'СЕТ СН'!$G$14+СВЦЭМ!$D$10+'СЕТ СН'!$G$5-'СЕТ СН'!$G$24</f>
        <v>3141.7688833700004</v>
      </c>
    </row>
    <row r="68" spans="1:26" ht="15.75" x14ac:dyDescent="0.2">
      <c r="A68" s="35">
        <f t="shared" si="1"/>
        <v>43667</v>
      </c>
      <c r="B68" s="36">
        <f>SUMIFS(СВЦЭМ!$D$33:$D$776,СВЦЭМ!$A$33:$A$776,$A68,СВЦЭМ!$B$33:$B$776,B$47)+'СЕТ СН'!$G$14+СВЦЭМ!$D$10+'СЕТ СН'!$G$5-'СЕТ СН'!$G$24</f>
        <v>3160.0607946999999</v>
      </c>
      <c r="C68" s="36">
        <f>SUMIFS(СВЦЭМ!$D$33:$D$776,СВЦЭМ!$A$33:$A$776,$A68,СВЦЭМ!$B$33:$B$776,C$47)+'СЕТ СН'!$G$14+СВЦЭМ!$D$10+'СЕТ СН'!$G$5-'СЕТ СН'!$G$24</f>
        <v>3189.0156962900001</v>
      </c>
      <c r="D68" s="36">
        <f>SUMIFS(СВЦЭМ!$D$33:$D$776,СВЦЭМ!$A$33:$A$776,$A68,СВЦЭМ!$B$33:$B$776,D$47)+'СЕТ СН'!$G$14+СВЦЭМ!$D$10+'СЕТ СН'!$G$5-'СЕТ СН'!$G$24</f>
        <v>3210.7184538700003</v>
      </c>
      <c r="E68" s="36">
        <f>SUMIFS(СВЦЭМ!$D$33:$D$776,СВЦЭМ!$A$33:$A$776,$A68,СВЦЭМ!$B$33:$B$776,E$47)+'СЕТ СН'!$G$14+СВЦЭМ!$D$10+'СЕТ СН'!$G$5-'СЕТ СН'!$G$24</f>
        <v>3213.4652749100001</v>
      </c>
      <c r="F68" s="36">
        <f>SUMIFS(СВЦЭМ!$D$33:$D$776,СВЦЭМ!$A$33:$A$776,$A68,СВЦЭМ!$B$33:$B$776,F$47)+'СЕТ СН'!$G$14+СВЦЭМ!$D$10+'СЕТ СН'!$G$5-'СЕТ СН'!$G$24</f>
        <v>3196.91939331</v>
      </c>
      <c r="G68" s="36">
        <f>SUMIFS(СВЦЭМ!$D$33:$D$776,СВЦЭМ!$A$33:$A$776,$A68,СВЦЭМ!$B$33:$B$776,G$47)+'СЕТ СН'!$G$14+СВЦЭМ!$D$10+'СЕТ СН'!$G$5-'СЕТ СН'!$G$24</f>
        <v>3206.1233947800001</v>
      </c>
      <c r="H68" s="36">
        <f>SUMIFS(СВЦЭМ!$D$33:$D$776,СВЦЭМ!$A$33:$A$776,$A68,СВЦЭМ!$B$33:$B$776,H$47)+'СЕТ СН'!$G$14+СВЦЭМ!$D$10+'СЕТ СН'!$G$5-'СЕТ СН'!$G$24</f>
        <v>3203.2359825100002</v>
      </c>
      <c r="I68" s="36">
        <f>SUMIFS(СВЦЭМ!$D$33:$D$776,СВЦЭМ!$A$33:$A$776,$A68,СВЦЭМ!$B$33:$B$776,I$47)+'СЕТ СН'!$G$14+СВЦЭМ!$D$10+'СЕТ СН'!$G$5-'СЕТ СН'!$G$24</f>
        <v>3202.83512604</v>
      </c>
      <c r="J68" s="36">
        <f>SUMIFS(СВЦЭМ!$D$33:$D$776,СВЦЭМ!$A$33:$A$776,$A68,СВЦЭМ!$B$33:$B$776,J$47)+'СЕТ СН'!$G$14+СВЦЭМ!$D$10+'СЕТ СН'!$G$5-'СЕТ СН'!$G$24</f>
        <v>3182.4944461800001</v>
      </c>
      <c r="K68" s="36">
        <f>SUMIFS(СВЦЭМ!$D$33:$D$776,СВЦЭМ!$A$33:$A$776,$A68,СВЦЭМ!$B$33:$B$776,K$47)+'СЕТ СН'!$G$14+СВЦЭМ!$D$10+'СЕТ СН'!$G$5-'СЕТ СН'!$G$24</f>
        <v>3149.4172846199999</v>
      </c>
      <c r="L68" s="36">
        <f>SUMIFS(СВЦЭМ!$D$33:$D$776,СВЦЭМ!$A$33:$A$776,$A68,СВЦЭМ!$B$33:$B$776,L$47)+'СЕТ СН'!$G$14+СВЦЭМ!$D$10+'СЕТ СН'!$G$5-'СЕТ СН'!$G$24</f>
        <v>3129.2675028600001</v>
      </c>
      <c r="M68" s="36">
        <f>SUMIFS(СВЦЭМ!$D$33:$D$776,СВЦЭМ!$A$33:$A$776,$A68,СВЦЭМ!$B$33:$B$776,M$47)+'СЕТ СН'!$G$14+СВЦЭМ!$D$10+'СЕТ СН'!$G$5-'СЕТ СН'!$G$24</f>
        <v>3116.2192351200001</v>
      </c>
      <c r="N68" s="36">
        <f>SUMIFS(СВЦЭМ!$D$33:$D$776,СВЦЭМ!$A$33:$A$776,$A68,СВЦЭМ!$B$33:$B$776,N$47)+'СЕТ СН'!$G$14+СВЦЭМ!$D$10+'СЕТ СН'!$G$5-'СЕТ СН'!$G$24</f>
        <v>3118.1494058200001</v>
      </c>
      <c r="O68" s="36">
        <f>SUMIFS(СВЦЭМ!$D$33:$D$776,СВЦЭМ!$A$33:$A$776,$A68,СВЦЭМ!$B$33:$B$776,O$47)+'СЕТ СН'!$G$14+СВЦЭМ!$D$10+'СЕТ СН'!$G$5-'СЕТ СН'!$G$24</f>
        <v>3126.1647426600002</v>
      </c>
      <c r="P68" s="36">
        <f>SUMIFS(СВЦЭМ!$D$33:$D$776,СВЦЭМ!$A$33:$A$776,$A68,СВЦЭМ!$B$33:$B$776,P$47)+'СЕТ СН'!$G$14+СВЦЭМ!$D$10+'СЕТ СН'!$G$5-'СЕТ СН'!$G$24</f>
        <v>3132.6126708700003</v>
      </c>
      <c r="Q68" s="36">
        <f>SUMIFS(СВЦЭМ!$D$33:$D$776,СВЦЭМ!$A$33:$A$776,$A68,СВЦЭМ!$B$33:$B$776,Q$47)+'СЕТ СН'!$G$14+СВЦЭМ!$D$10+'СЕТ СН'!$G$5-'СЕТ СН'!$G$24</f>
        <v>3129.0380069500002</v>
      </c>
      <c r="R68" s="36">
        <f>SUMIFS(СВЦЭМ!$D$33:$D$776,СВЦЭМ!$A$33:$A$776,$A68,СВЦЭМ!$B$33:$B$776,R$47)+'СЕТ СН'!$G$14+СВЦЭМ!$D$10+'СЕТ СН'!$G$5-'СЕТ СН'!$G$24</f>
        <v>3081.4032783400003</v>
      </c>
      <c r="S68" s="36">
        <f>SUMIFS(СВЦЭМ!$D$33:$D$776,СВЦЭМ!$A$33:$A$776,$A68,СВЦЭМ!$B$33:$B$776,S$47)+'СЕТ СН'!$G$14+СВЦЭМ!$D$10+'СЕТ СН'!$G$5-'СЕТ СН'!$G$24</f>
        <v>3051.4422666800001</v>
      </c>
      <c r="T68" s="36">
        <f>SUMIFS(СВЦЭМ!$D$33:$D$776,СВЦЭМ!$A$33:$A$776,$A68,СВЦЭМ!$B$33:$B$776,T$47)+'СЕТ СН'!$G$14+СВЦЭМ!$D$10+'СЕТ СН'!$G$5-'СЕТ СН'!$G$24</f>
        <v>3052.9791912500004</v>
      </c>
      <c r="U68" s="36">
        <f>SUMIFS(СВЦЭМ!$D$33:$D$776,СВЦЭМ!$A$33:$A$776,$A68,СВЦЭМ!$B$33:$B$776,U$47)+'СЕТ СН'!$G$14+СВЦЭМ!$D$10+'СЕТ СН'!$G$5-'СЕТ СН'!$G$24</f>
        <v>3038.31633268</v>
      </c>
      <c r="V68" s="36">
        <f>SUMIFS(СВЦЭМ!$D$33:$D$776,СВЦЭМ!$A$33:$A$776,$A68,СВЦЭМ!$B$33:$B$776,V$47)+'СЕТ СН'!$G$14+СВЦЭМ!$D$10+'СЕТ СН'!$G$5-'СЕТ СН'!$G$24</f>
        <v>3026.2366954700001</v>
      </c>
      <c r="W68" s="36">
        <f>SUMIFS(СВЦЭМ!$D$33:$D$776,СВЦЭМ!$A$33:$A$776,$A68,СВЦЭМ!$B$33:$B$776,W$47)+'СЕТ СН'!$G$14+СВЦЭМ!$D$10+'СЕТ СН'!$G$5-'СЕТ СН'!$G$24</f>
        <v>3040.9397095100003</v>
      </c>
      <c r="X68" s="36">
        <f>SUMIFS(СВЦЭМ!$D$33:$D$776,СВЦЭМ!$A$33:$A$776,$A68,СВЦЭМ!$B$33:$B$776,X$47)+'СЕТ СН'!$G$14+СВЦЭМ!$D$10+'СЕТ СН'!$G$5-'СЕТ СН'!$G$24</f>
        <v>3056.0149854400001</v>
      </c>
      <c r="Y68" s="36">
        <f>SUMIFS(СВЦЭМ!$D$33:$D$776,СВЦЭМ!$A$33:$A$776,$A68,СВЦЭМ!$B$33:$B$776,Y$47)+'СЕТ СН'!$G$14+СВЦЭМ!$D$10+'СЕТ СН'!$G$5-'СЕТ СН'!$G$24</f>
        <v>3130.98348605</v>
      </c>
    </row>
    <row r="69" spans="1:26" ht="15.75" x14ac:dyDescent="0.2">
      <c r="A69" s="35">
        <f t="shared" si="1"/>
        <v>43668</v>
      </c>
      <c r="B69" s="36">
        <f>SUMIFS(СВЦЭМ!$D$33:$D$776,СВЦЭМ!$A$33:$A$776,$A69,СВЦЭМ!$B$33:$B$776,B$47)+'СЕТ СН'!$G$14+СВЦЭМ!$D$10+'СЕТ СН'!$G$5-'СЕТ СН'!$G$24</f>
        <v>3158.7468808600001</v>
      </c>
      <c r="C69" s="36">
        <f>SUMIFS(СВЦЭМ!$D$33:$D$776,СВЦЭМ!$A$33:$A$776,$A69,СВЦЭМ!$B$33:$B$776,C$47)+'СЕТ СН'!$G$14+СВЦЭМ!$D$10+'СЕТ СН'!$G$5-'СЕТ СН'!$G$24</f>
        <v>3207.9156177700002</v>
      </c>
      <c r="D69" s="36">
        <f>SUMIFS(СВЦЭМ!$D$33:$D$776,СВЦЭМ!$A$33:$A$776,$A69,СВЦЭМ!$B$33:$B$776,D$47)+'СЕТ СН'!$G$14+СВЦЭМ!$D$10+'СЕТ СН'!$G$5-'СЕТ СН'!$G$24</f>
        <v>3232.84429714</v>
      </c>
      <c r="E69" s="36">
        <f>SUMIFS(СВЦЭМ!$D$33:$D$776,СВЦЭМ!$A$33:$A$776,$A69,СВЦЭМ!$B$33:$B$776,E$47)+'СЕТ СН'!$G$14+СВЦЭМ!$D$10+'СЕТ СН'!$G$5-'СЕТ СН'!$G$24</f>
        <v>3235.2743198400003</v>
      </c>
      <c r="F69" s="36">
        <f>SUMIFS(СВЦЭМ!$D$33:$D$776,СВЦЭМ!$A$33:$A$776,$A69,СВЦЭМ!$B$33:$B$776,F$47)+'СЕТ СН'!$G$14+СВЦЭМ!$D$10+'СЕТ СН'!$G$5-'СЕТ СН'!$G$24</f>
        <v>3229.42110482</v>
      </c>
      <c r="G69" s="36">
        <f>SUMIFS(СВЦЭМ!$D$33:$D$776,СВЦЭМ!$A$33:$A$776,$A69,СВЦЭМ!$B$33:$B$776,G$47)+'СЕТ СН'!$G$14+СВЦЭМ!$D$10+'СЕТ СН'!$G$5-'СЕТ СН'!$G$24</f>
        <v>3214.6077298300002</v>
      </c>
      <c r="H69" s="36">
        <f>SUMIFS(СВЦЭМ!$D$33:$D$776,СВЦЭМ!$A$33:$A$776,$A69,СВЦЭМ!$B$33:$B$776,H$47)+'СЕТ СН'!$G$14+СВЦЭМ!$D$10+'СЕТ СН'!$G$5-'СЕТ СН'!$G$24</f>
        <v>3185.0036313300002</v>
      </c>
      <c r="I69" s="36">
        <f>SUMIFS(СВЦЭМ!$D$33:$D$776,СВЦЭМ!$A$33:$A$776,$A69,СВЦЭМ!$B$33:$B$776,I$47)+'СЕТ СН'!$G$14+СВЦЭМ!$D$10+'СЕТ СН'!$G$5-'СЕТ СН'!$G$24</f>
        <v>3173.2328733700001</v>
      </c>
      <c r="J69" s="36">
        <f>SUMIFS(СВЦЭМ!$D$33:$D$776,СВЦЭМ!$A$33:$A$776,$A69,СВЦЭМ!$B$33:$B$776,J$47)+'СЕТ СН'!$G$14+СВЦЭМ!$D$10+'СЕТ СН'!$G$5-'СЕТ СН'!$G$24</f>
        <v>3179.65718191</v>
      </c>
      <c r="K69" s="36">
        <f>SUMIFS(СВЦЭМ!$D$33:$D$776,СВЦЭМ!$A$33:$A$776,$A69,СВЦЭМ!$B$33:$B$776,K$47)+'СЕТ СН'!$G$14+СВЦЭМ!$D$10+'СЕТ СН'!$G$5-'СЕТ СН'!$G$24</f>
        <v>3186.2573296</v>
      </c>
      <c r="L69" s="36">
        <f>SUMIFS(СВЦЭМ!$D$33:$D$776,СВЦЭМ!$A$33:$A$776,$A69,СВЦЭМ!$B$33:$B$776,L$47)+'СЕТ СН'!$G$14+СВЦЭМ!$D$10+'СЕТ СН'!$G$5-'СЕТ СН'!$G$24</f>
        <v>3183.9316980100002</v>
      </c>
      <c r="M69" s="36">
        <f>SUMIFS(СВЦЭМ!$D$33:$D$776,СВЦЭМ!$A$33:$A$776,$A69,СВЦЭМ!$B$33:$B$776,M$47)+'СЕТ СН'!$G$14+СВЦЭМ!$D$10+'СЕТ СН'!$G$5-'СЕТ СН'!$G$24</f>
        <v>3174.2693118400002</v>
      </c>
      <c r="N69" s="36">
        <f>SUMIFS(СВЦЭМ!$D$33:$D$776,СВЦЭМ!$A$33:$A$776,$A69,СВЦЭМ!$B$33:$B$776,N$47)+'СЕТ СН'!$G$14+СВЦЭМ!$D$10+'СЕТ СН'!$G$5-'СЕТ СН'!$G$24</f>
        <v>3167.3112571300003</v>
      </c>
      <c r="O69" s="36">
        <f>SUMIFS(СВЦЭМ!$D$33:$D$776,СВЦЭМ!$A$33:$A$776,$A69,СВЦЭМ!$B$33:$B$776,O$47)+'СЕТ СН'!$G$14+СВЦЭМ!$D$10+'СЕТ СН'!$G$5-'СЕТ СН'!$G$24</f>
        <v>3168.1140863400001</v>
      </c>
      <c r="P69" s="36">
        <f>SUMIFS(СВЦЭМ!$D$33:$D$776,СВЦЭМ!$A$33:$A$776,$A69,СВЦЭМ!$B$33:$B$776,P$47)+'СЕТ СН'!$G$14+СВЦЭМ!$D$10+'СЕТ СН'!$G$5-'СЕТ СН'!$G$24</f>
        <v>3176.8659326800002</v>
      </c>
      <c r="Q69" s="36">
        <f>SUMIFS(СВЦЭМ!$D$33:$D$776,СВЦЭМ!$A$33:$A$776,$A69,СВЦЭМ!$B$33:$B$776,Q$47)+'СЕТ СН'!$G$14+СВЦЭМ!$D$10+'СЕТ СН'!$G$5-'СЕТ СН'!$G$24</f>
        <v>3185.6198602900004</v>
      </c>
      <c r="R69" s="36">
        <f>SUMIFS(СВЦЭМ!$D$33:$D$776,СВЦЭМ!$A$33:$A$776,$A69,СВЦЭМ!$B$33:$B$776,R$47)+'СЕТ СН'!$G$14+СВЦЭМ!$D$10+'СЕТ СН'!$G$5-'СЕТ СН'!$G$24</f>
        <v>3133.4029409700001</v>
      </c>
      <c r="S69" s="36">
        <f>SUMIFS(СВЦЭМ!$D$33:$D$776,СВЦЭМ!$A$33:$A$776,$A69,СВЦЭМ!$B$33:$B$776,S$47)+'СЕТ СН'!$G$14+СВЦЭМ!$D$10+'СЕТ СН'!$G$5-'СЕТ СН'!$G$24</f>
        <v>3106.5104604100002</v>
      </c>
      <c r="T69" s="36">
        <f>SUMIFS(СВЦЭМ!$D$33:$D$776,СВЦЭМ!$A$33:$A$776,$A69,СВЦЭМ!$B$33:$B$776,T$47)+'СЕТ СН'!$G$14+СВЦЭМ!$D$10+'СЕТ СН'!$G$5-'СЕТ СН'!$G$24</f>
        <v>3106.5289542700002</v>
      </c>
      <c r="U69" s="36">
        <f>SUMIFS(СВЦЭМ!$D$33:$D$776,СВЦЭМ!$A$33:$A$776,$A69,СВЦЭМ!$B$33:$B$776,U$47)+'СЕТ СН'!$G$14+СВЦЭМ!$D$10+'СЕТ СН'!$G$5-'СЕТ СН'!$G$24</f>
        <v>3103.8550739900002</v>
      </c>
      <c r="V69" s="36">
        <f>SUMIFS(СВЦЭМ!$D$33:$D$776,СВЦЭМ!$A$33:$A$776,$A69,СВЦЭМ!$B$33:$B$776,V$47)+'СЕТ СН'!$G$14+СВЦЭМ!$D$10+'СЕТ СН'!$G$5-'СЕТ СН'!$G$24</f>
        <v>3101.3417605700001</v>
      </c>
      <c r="W69" s="36">
        <f>SUMIFS(СВЦЭМ!$D$33:$D$776,СВЦЭМ!$A$33:$A$776,$A69,СВЦЭМ!$B$33:$B$776,W$47)+'СЕТ СН'!$G$14+СВЦЭМ!$D$10+'СЕТ СН'!$G$5-'СЕТ СН'!$G$24</f>
        <v>3114.9095800900004</v>
      </c>
      <c r="X69" s="36">
        <f>SUMIFS(СВЦЭМ!$D$33:$D$776,СВЦЭМ!$A$33:$A$776,$A69,СВЦЭМ!$B$33:$B$776,X$47)+'СЕТ СН'!$G$14+СВЦЭМ!$D$10+'СЕТ СН'!$G$5-'СЕТ СН'!$G$24</f>
        <v>3140.28175452</v>
      </c>
      <c r="Y69" s="36">
        <f>SUMIFS(СВЦЭМ!$D$33:$D$776,СВЦЭМ!$A$33:$A$776,$A69,СВЦЭМ!$B$33:$B$776,Y$47)+'СЕТ СН'!$G$14+СВЦЭМ!$D$10+'СЕТ СН'!$G$5-'СЕТ СН'!$G$24</f>
        <v>3243.0369393300002</v>
      </c>
    </row>
    <row r="70" spans="1:26" ht="15.75" x14ac:dyDescent="0.2">
      <c r="A70" s="35">
        <f t="shared" si="1"/>
        <v>43669</v>
      </c>
      <c r="B70" s="36">
        <f>SUMIFS(СВЦЭМ!$D$33:$D$776,СВЦЭМ!$A$33:$A$776,$A70,СВЦЭМ!$B$33:$B$776,B$47)+'СЕТ СН'!$G$14+СВЦЭМ!$D$10+'СЕТ СН'!$G$5-'СЕТ СН'!$G$24</f>
        <v>3248.7278863300003</v>
      </c>
      <c r="C70" s="36">
        <f>SUMIFS(СВЦЭМ!$D$33:$D$776,СВЦЭМ!$A$33:$A$776,$A70,СВЦЭМ!$B$33:$B$776,C$47)+'СЕТ СН'!$G$14+СВЦЭМ!$D$10+'СЕТ СН'!$G$5-'СЕТ СН'!$G$24</f>
        <v>3292.9719297700003</v>
      </c>
      <c r="D70" s="36">
        <f>SUMIFS(СВЦЭМ!$D$33:$D$776,СВЦЭМ!$A$33:$A$776,$A70,СВЦЭМ!$B$33:$B$776,D$47)+'СЕТ СН'!$G$14+СВЦЭМ!$D$10+'СЕТ СН'!$G$5-'СЕТ СН'!$G$24</f>
        <v>3322.4573799700001</v>
      </c>
      <c r="E70" s="36">
        <f>SUMIFS(СВЦЭМ!$D$33:$D$776,СВЦЭМ!$A$33:$A$776,$A70,СВЦЭМ!$B$33:$B$776,E$47)+'СЕТ СН'!$G$14+СВЦЭМ!$D$10+'СЕТ СН'!$G$5-'СЕТ СН'!$G$24</f>
        <v>3337.0946611500003</v>
      </c>
      <c r="F70" s="36">
        <f>SUMIFS(СВЦЭМ!$D$33:$D$776,СВЦЭМ!$A$33:$A$776,$A70,СВЦЭМ!$B$33:$B$776,F$47)+'СЕТ СН'!$G$14+СВЦЭМ!$D$10+'СЕТ СН'!$G$5-'СЕТ СН'!$G$24</f>
        <v>3336.4685306800002</v>
      </c>
      <c r="G70" s="36">
        <f>SUMIFS(СВЦЭМ!$D$33:$D$776,СВЦЭМ!$A$33:$A$776,$A70,СВЦЭМ!$B$33:$B$776,G$47)+'СЕТ СН'!$G$14+СВЦЭМ!$D$10+'СЕТ СН'!$G$5-'СЕТ СН'!$G$24</f>
        <v>3322.0428364200002</v>
      </c>
      <c r="H70" s="36">
        <f>SUMIFS(СВЦЭМ!$D$33:$D$776,СВЦЭМ!$A$33:$A$776,$A70,СВЦЭМ!$B$33:$B$776,H$47)+'СЕТ СН'!$G$14+СВЦЭМ!$D$10+'СЕТ СН'!$G$5-'СЕТ СН'!$G$24</f>
        <v>3281.1092792500003</v>
      </c>
      <c r="I70" s="36">
        <f>SUMIFS(СВЦЭМ!$D$33:$D$776,СВЦЭМ!$A$33:$A$776,$A70,СВЦЭМ!$B$33:$B$776,I$47)+'СЕТ СН'!$G$14+СВЦЭМ!$D$10+'СЕТ СН'!$G$5-'СЕТ СН'!$G$24</f>
        <v>3236.6693109900002</v>
      </c>
      <c r="J70" s="36">
        <f>SUMIFS(СВЦЭМ!$D$33:$D$776,СВЦЭМ!$A$33:$A$776,$A70,СВЦЭМ!$B$33:$B$776,J$47)+'СЕТ СН'!$G$14+СВЦЭМ!$D$10+'СЕТ СН'!$G$5-'СЕТ СН'!$G$24</f>
        <v>3221.25594288</v>
      </c>
      <c r="K70" s="36">
        <f>SUMIFS(СВЦЭМ!$D$33:$D$776,СВЦЭМ!$A$33:$A$776,$A70,СВЦЭМ!$B$33:$B$776,K$47)+'СЕТ СН'!$G$14+СВЦЭМ!$D$10+'СЕТ СН'!$G$5-'СЕТ СН'!$G$24</f>
        <v>3160.25423619</v>
      </c>
      <c r="L70" s="36">
        <f>SUMIFS(СВЦЭМ!$D$33:$D$776,СВЦЭМ!$A$33:$A$776,$A70,СВЦЭМ!$B$33:$B$776,L$47)+'СЕТ СН'!$G$14+СВЦЭМ!$D$10+'СЕТ СН'!$G$5-'СЕТ СН'!$G$24</f>
        <v>3164.8318579100001</v>
      </c>
      <c r="M70" s="36">
        <f>SUMIFS(СВЦЭМ!$D$33:$D$776,СВЦЭМ!$A$33:$A$776,$A70,СВЦЭМ!$B$33:$B$776,M$47)+'СЕТ СН'!$G$14+СВЦЭМ!$D$10+'СЕТ СН'!$G$5-'СЕТ СН'!$G$24</f>
        <v>3170.7277585300003</v>
      </c>
      <c r="N70" s="36">
        <f>SUMIFS(СВЦЭМ!$D$33:$D$776,СВЦЭМ!$A$33:$A$776,$A70,СВЦЭМ!$B$33:$B$776,N$47)+'СЕТ СН'!$G$14+СВЦЭМ!$D$10+'СЕТ СН'!$G$5-'СЕТ СН'!$G$24</f>
        <v>3179.8589236300004</v>
      </c>
      <c r="O70" s="36">
        <f>SUMIFS(СВЦЭМ!$D$33:$D$776,СВЦЭМ!$A$33:$A$776,$A70,СВЦЭМ!$B$33:$B$776,O$47)+'СЕТ СН'!$G$14+СВЦЭМ!$D$10+'СЕТ СН'!$G$5-'СЕТ СН'!$G$24</f>
        <v>3191.3840966900002</v>
      </c>
      <c r="P70" s="36">
        <f>SUMIFS(СВЦЭМ!$D$33:$D$776,СВЦЭМ!$A$33:$A$776,$A70,СВЦЭМ!$B$33:$B$776,P$47)+'СЕТ СН'!$G$14+СВЦЭМ!$D$10+'СЕТ СН'!$G$5-'СЕТ СН'!$G$24</f>
        <v>3194.8001836100002</v>
      </c>
      <c r="Q70" s="36">
        <f>SUMIFS(СВЦЭМ!$D$33:$D$776,СВЦЭМ!$A$33:$A$776,$A70,СВЦЭМ!$B$33:$B$776,Q$47)+'СЕТ СН'!$G$14+СВЦЭМ!$D$10+'СЕТ СН'!$G$5-'СЕТ СН'!$G$24</f>
        <v>3197.6521581800002</v>
      </c>
      <c r="R70" s="36">
        <f>SUMIFS(СВЦЭМ!$D$33:$D$776,СВЦЭМ!$A$33:$A$776,$A70,СВЦЭМ!$B$33:$B$776,R$47)+'СЕТ СН'!$G$14+СВЦЭМ!$D$10+'СЕТ СН'!$G$5-'СЕТ СН'!$G$24</f>
        <v>3146.1513654400001</v>
      </c>
      <c r="S70" s="36">
        <f>SUMIFS(СВЦЭМ!$D$33:$D$776,СВЦЭМ!$A$33:$A$776,$A70,СВЦЭМ!$B$33:$B$776,S$47)+'СЕТ СН'!$G$14+СВЦЭМ!$D$10+'СЕТ СН'!$G$5-'СЕТ СН'!$G$24</f>
        <v>3112.0715879600002</v>
      </c>
      <c r="T70" s="36">
        <f>SUMIFS(СВЦЭМ!$D$33:$D$776,СВЦЭМ!$A$33:$A$776,$A70,СВЦЭМ!$B$33:$B$776,T$47)+'СЕТ СН'!$G$14+СВЦЭМ!$D$10+'СЕТ СН'!$G$5-'СЕТ СН'!$G$24</f>
        <v>3115.2049244300001</v>
      </c>
      <c r="U70" s="36">
        <f>SUMIFS(СВЦЭМ!$D$33:$D$776,СВЦЭМ!$A$33:$A$776,$A70,СВЦЭМ!$B$33:$B$776,U$47)+'СЕТ СН'!$G$14+СВЦЭМ!$D$10+'СЕТ СН'!$G$5-'СЕТ СН'!$G$24</f>
        <v>3110.26139483</v>
      </c>
      <c r="V70" s="36">
        <f>SUMIFS(СВЦЭМ!$D$33:$D$776,СВЦЭМ!$A$33:$A$776,$A70,СВЦЭМ!$B$33:$B$776,V$47)+'СЕТ СН'!$G$14+СВЦЭМ!$D$10+'СЕТ СН'!$G$5-'СЕТ СН'!$G$24</f>
        <v>3114.2352071700002</v>
      </c>
      <c r="W70" s="36">
        <f>SUMIFS(СВЦЭМ!$D$33:$D$776,СВЦЭМ!$A$33:$A$776,$A70,СВЦЭМ!$B$33:$B$776,W$47)+'СЕТ СН'!$G$14+СВЦЭМ!$D$10+'СЕТ СН'!$G$5-'СЕТ СН'!$G$24</f>
        <v>3113.2805486000002</v>
      </c>
      <c r="X70" s="36">
        <f>SUMIFS(СВЦЭМ!$D$33:$D$776,СВЦЭМ!$A$33:$A$776,$A70,СВЦЭМ!$B$33:$B$776,X$47)+'СЕТ СН'!$G$14+СВЦЭМ!$D$10+'СЕТ СН'!$G$5-'СЕТ СН'!$G$24</f>
        <v>3113.66409355</v>
      </c>
      <c r="Y70" s="36">
        <f>SUMIFS(СВЦЭМ!$D$33:$D$776,СВЦЭМ!$A$33:$A$776,$A70,СВЦЭМ!$B$33:$B$776,Y$47)+'СЕТ СН'!$G$14+СВЦЭМ!$D$10+'СЕТ СН'!$G$5-'СЕТ СН'!$G$24</f>
        <v>3153.6620750100001</v>
      </c>
    </row>
    <row r="71" spans="1:26" ht="15.75" x14ac:dyDescent="0.2">
      <c r="A71" s="35">
        <f t="shared" si="1"/>
        <v>43670</v>
      </c>
      <c r="B71" s="36">
        <f>SUMIFS(СВЦЭМ!$D$33:$D$776,СВЦЭМ!$A$33:$A$776,$A71,СВЦЭМ!$B$33:$B$776,B$47)+'СЕТ СН'!$G$14+СВЦЭМ!$D$10+'СЕТ СН'!$G$5-'СЕТ СН'!$G$24</f>
        <v>3194.0092960500001</v>
      </c>
      <c r="C71" s="36">
        <f>SUMIFS(СВЦЭМ!$D$33:$D$776,СВЦЭМ!$A$33:$A$776,$A71,СВЦЭМ!$B$33:$B$776,C$47)+'СЕТ СН'!$G$14+СВЦЭМ!$D$10+'СЕТ СН'!$G$5-'СЕТ СН'!$G$24</f>
        <v>3225.43756424</v>
      </c>
      <c r="D71" s="36">
        <f>SUMIFS(СВЦЭМ!$D$33:$D$776,СВЦЭМ!$A$33:$A$776,$A71,СВЦЭМ!$B$33:$B$776,D$47)+'СЕТ СН'!$G$14+СВЦЭМ!$D$10+'СЕТ СН'!$G$5-'СЕТ СН'!$G$24</f>
        <v>3250.1933143599999</v>
      </c>
      <c r="E71" s="36">
        <f>SUMIFS(СВЦЭМ!$D$33:$D$776,СВЦЭМ!$A$33:$A$776,$A71,СВЦЭМ!$B$33:$B$776,E$47)+'СЕТ СН'!$G$14+СВЦЭМ!$D$10+'СЕТ СН'!$G$5-'СЕТ СН'!$G$24</f>
        <v>3270.4012804399999</v>
      </c>
      <c r="F71" s="36">
        <f>SUMIFS(СВЦЭМ!$D$33:$D$776,СВЦЭМ!$A$33:$A$776,$A71,СВЦЭМ!$B$33:$B$776,F$47)+'СЕТ СН'!$G$14+СВЦЭМ!$D$10+'СЕТ СН'!$G$5-'СЕТ СН'!$G$24</f>
        <v>3264.44160289</v>
      </c>
      <c r="G71" s="36">
        <f>SUMIFS(СВЦЭМ!$D$33:$D$776,СВЦЭМ!$A$33:$A$776,$A71,СВЦЭМ!$B$33:$B$776,G$47)+'СЕТ СН'!$G$14+СВЦЭМ!$D$10+'СЕТ СН'!$G$5-'СЕТ СН'!$G$24</f>
        <v>3261.3045858200003</v>
      </c>
      <c r="H71" s="36">
        <f>SUMIFS(СВЦЭМ!$D$33:$D$776,СВЦЭМ!$A$33:$A$776,$A71,СВЦЭМ!$B$33:$B$776,H$47)+'СЕТ СН'!$G$14+СВЦЭМ!$D$10+'СЕТ СН'!$G$5-'СЕТ СН'!$G$24</f>
        <v>3235.7753051099999</v>
      </c>
      <c r="I71" s="36">
        <f>SUMIFS(СВЦЭМ!$D$33:$D$776,СВЦЭМ!$A$33:$A$776,$A71,СВЦЭМ!$B$33:$B$776,I$47)+'СЕТ СН'!$G$14+СВЦЭМ!$D$10+'СЕТ СН'!$G$5-'СЕТ СН'!$G$24</f>
        <v>3212.1363428499999</v>
      </c>
      <c r="J71" s="36">
        <f>SUMIFS(СВЦЭМ!$D$33:$D$776,СВЦЭМ!$A$33:$A$776,$A71,СВЦЭМ!$B$33:$B$776,J$47)+'СЕТ СН'!$G$14+СВЦЭМ!$D$10+'СЕТ СН'!$G$5-'СЕТ СН'!$G$24</f>
        <v>3200.6767658799999</v>
      </c>
      <c r="K71" s="36">
        <f>SUMIFS(СВЦЭМ!$D$33:$D$776,СВЦЭМ!$A$33:$A$776,$A71,СВЦЭМ!$B$33:$B$776,K$47)+'СЕТ СН'!$G$14+СВЦЭМ!$D$10+'СЕТ СН'!$G$5-'СЕТ СН'!$G$24</f>
        <v>3197.3062202199999</v>
      </c>
      <c r="L71" s="36">
        <f>SUMIFS(СВЦЭМ!$D$33:$D$776,СВЦЭМ!$A$33:$A$776,$A71,СВЦЭМ!$B$33:$B$776,L$47)+'СЕТ СН'!$G$14+СВЦЭМ!$D$10+'СЕТ СН'!$G$5-'СЕТ СН'!$G$24</f>
        <v>3204.0699173500002</v>
      </c>
      <c r="M71" s="36">
        <f>SUMIFS(СВЦЭМ!$D$33:$D$776,СВЦЭМ!$A$33:$A$776,$A71,СВЦЭМ!$B$33:$B$776,M$47)+'СЕТ СН'!$G$14+СВЦЭМ!$D$10+'СЕТ СН'!$G$5-'СЕТ СН'!$G$24</f>
        <v>3215.7880923000002</v>
      </c>
      <c r="N71" s="36">
        <f>SUMIFS(СВЦЭМ!$D$33:$D$776,СВЦЭМ!$A$33:$A$776,$A71,СВЦЭМ!$B$33:$B$776,N$47)+'СЕТ СН'!$G$14+СВЦЭМ!$D$10+'СЕТ СН'!$G$5-'СЕТ СН'!$G$24</f>
        <v>3217.7339084700002</v>
      </c>
      <c r="O71" s="36">
        <f>SUMIFS(СВЦЭМ!$D$33:$D$776,СВЦЭМ!$A$33:$A$776,$A71,СВЦЭМ!$B$33:$B$776,O$47)+'СЕТ СН'!$G$14+СВЦЭМ!$D$10+'СЕТ СН'!$G$5-'СЕТ СН'!$G$24</f>
        <v>3223.5655158500003</v>
      </c>
      <c r="P71" s="36">
        <f>SUMIFS(СВЦЭМ!$D$33:$D$776,СВЦЭМ!$A$33:$A$776,$A71,СВЦЭМ!$B$33:$B$776,P$47)+'СЕТ СН'!$G$14+СВЦЭМ!$D$10+'СЕТ СН'!$G$5-'СЕТ СН'!$G$24</f>
        <v>3226.8131267799999</v>
      </c>
      <c r="Q71" s="36">
        <f>SUMIFS(СВЦЭМ!$D$33:$D$776,СВЦЭМ!$A$33:$A$776,$A71,СВЦЭМ!$B$33:$B$776,Q$47)+'СЕТ СН'!$G$14+СВЦЭМ!$D$10+'СЕТ СН'!$G$5-'СЕТ СН'!$G$24</f>
        <v>3232.3841062500001</v>
      </c>
      <c r="R71" s="36">
        <f>SUMIFS(СВЦЭМ!$D$33:$D$776,СВЦЭМ!$A$33:$A$776,$A71,СВЦЭМ!$B$33:$B$776,R$47)+'СЕТ СН'!$G$14+СВЦЭМ!$D$10+'СЕТ СН'!$G$5-'СЕТ СН'!$G$24</f>
        <v>3169.50721213</v>
      </c>
      <c r="S71" s="36">
        <f>SUMIFS(СВЦЭМ!$D$33:$D$776,СВЦЭМ!$A$33:$A$776,$A71,СВЦЭМ!$B$33:$B$776,S$47)+'СЕТ СН'!$G$14+СВЦЭМ!$D$10+'СЕТ СН'!$G$5-'СЕТ СН'!$G$24</f>
        <v>3156.1774295300002</v>
      </c>
      <c r="T71" s="36">
        <f>SUMIFS(СВЦЭМ!$D$33:$D$776,СВЦЭМ!$A$33:$A$776,$A71,СВЦЭМ!$B$33:$B$776,T$47)+'СЕТ СН'!$G$14+СВЦЭМ!$D$10+'СЕТ СН'!$G$5-'СЕТ СН'!$G$24</f>
        <v>3162.5320879199999</v>
      </c>
      <c r="U71" s="36">
        <f>SUMIFS(СВЦЭМ!$D$33:$D$776,СВЦЭМ!$A$33:$A$776,$A71,СВЦЭМ!$B$33:$B$776,U$47)+'СЕТ СН'!$G$14+СВЦЭМ!$D$10+'СЕТ СН'!$G$5-'СЕТ СН'!$G$24</f>
        <v>3151.1632132</v>
      </c>
      <c r="V71" s="36">
        <f>SUMIFS(СВЦЭМ!$D$33:$D$776,СВЦЭМ!$A$33:$A$776,$A71,СВЦЭМ!$B$33:$B$776,V$47)+'СЕТ СН'!$G$14+СВЦЭМ!$D$10+'СЕТ СН'!$G$5-'СЕТ СН'!$G$24</f>
        <v>3154.7001111200002</v>
      </c>
      <c r="W71" s="36">
        <f>SUMIFS(СВЦЭМ!$D$33:$D$776,СВЦЭМ!$A$33:$A$776,$A71,СВЦЭМ!$B$33:$B$776,W$47)+'СЕТ СН'!$G$14+СВЦЭМ!$D$10+'СЕТ СН'!$G$5-'СЕТ СН'!$G$24</f>
        <v>3168.8965132000003</v>
      </c>
      <c r="X71" s="36">
        <f>SUMIFS(СВЦЭМ!$D$33:$D$776,СВЦЭМ!$A$33:$A$776,$A71,СВЦЭМ!$B$33:$B$776,X$47)+'СЕТ СН'!$G$14+СВЦЭМ!$D$10+'СЕТ СН'!$G$5-'СЕТ СН'!$G$24</f>
        <v>3148.4763967900003</v>
      </c>
      <c r="Y71" s="36">
        <f>SUMIFS(СВЦЭМ!$D$33:$D$776,СВЦЭМ!$A$33:$A$776,$A71,СВЦЭМ!$B$33:$B$776,Y$47)+'СЕТ СН'!$G$14+СВЦЭМ!$D$10+'СЕТ СН'!$G$5-'СЕТ СН'!$G$24</f>
        <v>3190.18851408</v>
      </c>
    </row>
    <row r="72" spans="1:26" ht="15.75" x14ac:dyDescent="0.2">
      <c r="A72" s="35">
        <f t="shared" si="1"/>
        <v>43671</v>
      </c>
      <c r="B72" s="36">
        <f>SUMIFS(СВЦЭМ!$D$33:$D$776,СВЦЭМ!$A$33:$A$776,$A72,СВЦЭМ!$B$33:$B$776,B$47)+'СЕТ СН'!$G$14+СВЦЭМ!$D$10+'СЕТ СН'!$G$5-'СЕТ СН'!$G$24</f>
        <v>3261.4268204700002</v>
      </c>
      <c r="C72" s="36">
        <f>SUMIFS(СВЦЭМ!$D$33:$D$776,СВЦЭМ!$A$33:$A$776,$A72,СВЦЭМ!$B$33:$B$776,C$47)+'СЕТ СН'!$G$14+СВЦЭМ!$D$10+'СЕТ СН'!$G$5-'СЕТ СН'!$G$24</f>
        <v>3287.0493032000004</v>
      </c>
      <c r="D72" s="36">
        <f>SUMIFS(СВЦЭМ!$D$33:$D$776,СВЦЭМ!$A$33:$A$776,$A72,СВЦЭМ!$B$33:$B$776,D$47)+'СЕТ СН'!$G$14+СВЦЭМ!$D$10+'СЕТ СН'!$G$5-'СЕТ СН'!$G$24</f>
        <v>3262.5257055299999</v>
      </c>
      <c r="E72" s="36">
        <f>SUMIFS(СВЦЭМ!$D$33:$D$776,СВЦЭМ!$A$33:$A$776,$A72,СВЦЭМ!$B$33:$B$776,E$47)+'СЕТ СН'!$G$14+СВЦЭМ!$D$10+'СЕТ СН'!$G$5-'СЕТ СН'!$G$24</f>
        <v>3257.5959378000002</v>
      </c>
      <c r="F72" s="36">
        <f>SUMIFS(СВЦЭМ!$D$33:$D$776,СВЦЭМ!$A$33:$A$776,$A72,СВЦЭМ!$B$33:$B$776,F$47)+'СЕТ СН'!$G$14+СВЦЭМ!$D$10+'СЕТ СН'!$G$5-'СЕТ СН'!$G$24</f>
        <v>3239.7878807699999</v>
      </c>
      <c r="G72" s="36">
        <f>SUMIFS(СВЦЭМ!$D$33:$D$776,СВЦЭМ!$A$33:$A$776,$A72,СВЦЭМ!$B$33:$B$776,G$47)+'СЕТ СН'!$G$14+СВЦЭМ!$D$10+'СЕТ СН'!$G$5-'СЕТ СН'!$G$24</f>
        <v>3254.39543198</v>
      </c>
      <c r="H72" s="36">
        <f>SUMIFS(СВЦЭМ!$D$33:$D$776,СВЦЭМ!$A$33:$A$776,$A72,СВЦЭМ!$B$33:$B$776,H$47)+'СЕТ СН'!$G$14+СВЦЭМ!$D$10+'СЕТ СН'!$G$5-'СЕТ СН'!$G$24</f>
        <v>3278.0653138400003</v>
      </c>
      <c r="I72" s="36">
        <f>SUMIFS(СВЦЭМ!$D$33:$D$776,СВЦЭМ!$A$33:$A$776,$A72,СВЦЭМ!$B$33:$B$776,I$47)+'СЕТ СН'!$G$14+СВЦЭМ!$D$10+'СЕТ СН'!$G$5-'СЕТ СН'!$G$24</f>
        <v>3316.3155001499999</v>
      </c>
      <c r="J72" s="36">
        <f>SUMIFS(СВЦЭМ!$D$33:$D$776,СВЦЭМ!$A$33:$A$776,$A72,СВЦЭМ!$B$33:$B$776,J$47)+'СЕТ СН'!$G$14+СВЦЭМ!$D$10+'СЕТ СН'!$G$5-'СЕТ СН'!$G$24</f>
        <v>3327.4790181600001</v>
      </c>
      <c r="K72" s="36">
        <f>SUMIFS(СВЦЭМ!$D$33:$D$776,СВЦЭМ!$A$33:$A$776,$A72,СВЦЭМ!$B$33:$B$776,K$47)+'СЕТ СН'!$G$14+СВЦЭМ!$D$10+'СЕТ СН'!$G$5-'СЕТ СН'!$G$24</f>
        <v>3302.35963421</v>
      </c>
      <c r="L72" s="36">
        <f>SUMIFS(СВЦЭМ!$D$33:$D$776,СВЦЭМ!$A$33:$A$776,$A72,СВЦЭМ!$B$33:$B$776,L$47)+'СЕТ СН'!$G$14+СВЦЭМ!$D$10+'СЕТ СН'!$G$5-'СЕТ СН'!$G$24</f>
        <v>3291.37622173</v>
      </c>
      <c r="M72" s="36">
        <f>SUMIFS(СВЦЭМ!$D$33:$D$776,СВЦЭМ!$A$33:$A$776,$A72,СВЦЭМ!$B$33:$B$776,M$47)+'СЕТ СН'!$G$14+СВЦЭМ!$D$10+'СЕТ СН'!$G$5-'СЕТ СН'!$G$24</f>
        <v>3288.4283742100001</v>
      </c>
      <c r="N72" s="36">
        <f>SUMIFS(СВЦЭМ!$D$33:$D$776,СВЦЭМ!$A$33:$A$776,$A72,СВЦЭМ!$B$33:$B$776,N$47)+'СЕТ СН'!$G$14+СВЦЭМ!$D$10+'СЕТ СН'!$G$5-'СЕТ СН'!$G$24</f>
        <v>3291.6940103000002</v>
      </c>
      <c r="O72" s="36">
        <f>SUMIFS(СВЦЭМ!$D$33:$D$776,СВЦЭМ!$A$33:$A$776,$A72,СВЦЭМ!$B$33:$B$776,O$47)+'СЕТ СН'!$G$14+СВЦЭМ!$D$10+'СЕТ СН'!$G$5-'СЕТ СН'!$G$24</f>
        <v>3288.26540166</v>
      </c>
      <c r="P72" s="36">
        <f>SUMIFS(СВЦЭМ!$D$33:$D$776,СВЦЭМ!$A$33:$A$776,$A72,СВЦЭМ!$B$33:$B$776,P$47)+'СЕТ СН'!$G$14+СВЦЭМ!$D$10+'СЕТ СН'!$G$5-'СЕТ СН'!$G$24</f>
        <v>3294.8782197</v>
      </c>
      <c r="Q72" s="36">
        <f>SUMIFS(СВЦЭМ!$D$33:$D$776,СВЦЭМ!$A$33:$A$776,$A72,СВЦЭМ!$B$33:$B$776,Q$47)+'СЕТ СН'!$G$14+СВЦЭМ!$D$10+'СЕТ СН'!$G$5-'СЕТ СН'!$G$24</f>
        <v>3305.7231149500003</v>
      </c>
      <c r="R72" s="36">
        <f>SUMIFS(СВЦЭМ!$D$33:$D$776,СВЦЭМ!$A$33:$A$776,$A72,СВЦЭМ!$B$33:$B$776,R$47)+'СЕТ СН'!$G$14+СВЦЭМ!$D$10+'СЕТ СН'!$G$5-'СЕТ СН'!$G$24</f>
        <v>3254.0162483200002</v>
      </c>
      <c r="S72" s="36">
        <f>SUMIFS(СВЦЭМ!$D$33:$D$776,СВЦЭМ!$A$33:$A$776,$A72,СВЦЭМ!$B$33:$B$776,S$47)+'СЕТ СН'!$G$14+СВЦЭМ!$D$10+'СЕТ СН'!$G$5-'СЕТ СН'!$G$24</f>
        <v>3227.1679222600001</v>
      </c>
      <c r="T72" s="36">
        <f>SUMIFS(СВЦЭМ!$D$33:$D$776,СВЦЭМ!$A$33:$A$776,$A72,СВЦЭМ!$B$33:$B$776,T$47)+'СЕТ СН'!$G$14+СВЦЭМ!$D$10+'СЕТ СН'!$G$5-'СЕТ СН'!$G$24</f>
        <v>3222.6469750900001</v>
      </c>
      <c r="U72" s="36">
        <f>SUMIFS(СВЦЭМ!$D$33:$D$776,СВЦЭМ!$A$33:$A$776,$A72,СВЦЭМ!$B$33:$B$776,U$47)+'СЕТ СН'!$G$14+СВЦЭМ!$D$10+'СЕТ СН'!$G$5-'СЕТ СН'!$G$24</f>
        <v>3215.4667866300001</v>
      </c>
      <c r="V72" s="36">
        <f>SUMIFS(СВЦЭМ!$D$33:$D$776,СВЦЭМ!$A$33:$A$776,$A72,СВЦЭМ!$B$33:$B$776,V$47)+'СЕТ СН'!$G$14+СВЦЭМ!$D$10+'СЕТ СН'!$G$5-'СЕТ СН'!$G$24</f>
        <v>3209.2752235300004</v>
      </c>
      <c r="W72" s="36">
        <f>SUMIFS(СВЦЭМ!$D$33:$D$776,СВЦЭМ!$A$33:$A$776,$A72,СВЦЭМ!$B$33:$B$776,W$47)+'СЕТ СН'!$G$14+СВЦЭМ!$D$10+'СЕТ СН'!$G$5-'СЕТ СН'!$G$24</f>
        <v>3200.17931937</v>
      </c>
      <c r="X72" s="36">
        <f>SUMIFS(СВЦЭМ!$D$33:$D$776,СВЦЭМ!$A$33:$A$776,$A72,СВЦЭМ!$B$33:$B$776,X$47)+'СЕТ СН'!$G$14+СВЦЭМ!$D$10+'СЕТ СН'!$G$5-'СЕТ СН'!$G$24</f>
        <v>3199.08889443</v>
      </c>
      <c r="Y72" s="36">
        <f>SUMIFS(СВЦЭМ!$D$33:$D$776,СВЦЭМ!$A$33:$A$776,$A72,СВЦЭМ!$B$33:$B$776,Y$47)+'СЕТ СН'!$G$14+СВЦЭМ!$D$10+'СЕТ СН'!$G$5-'СЕТ СН'!$G$24</f>
        <v>3236.0261392100001</v>
      </c>
    </row>
    <row r="73" spans="1:26" ht="15.75" x14ac:dyDescent="0.2">
      <c r="A73" s="35">
        <f t="shared" si="1"/>
        <v>43672</v>
      </c>
      <c r="B73" s="36">
        <f>SUMIFS(СВЦЭМ!$D$33:$D$776,СВЦЭМ!$A$33:$A$776,$A73,СВЦЭМ!$B$33:$B$776,B$47)+'СЕТ СН'!$G$14+СВЦЭМ!$D$10+'СЕТ СН'!$G$5-'СЕТ СН'!$G$24</f>
        <v>3272.5722351000004</v>
      </c>
      <c r="C73" s="36">
        <f>SUMIFS(СВЦЭМ!$D$33:$D$776,СВЦЭМ!$A$33:$A$776,$A73,СВЦЭМ!$B$33:$B$776,C$47)+'СЕТ СН'!$G$14+СВЦЭМ!$D$10+'СЕТ СН'!$G$5-'СЕТ СН'!$G$24</f>
        <v>3305.0916656899999</v>
      </c>
      <c r="D73" s="36">
        <f>SUMIFS(СВЦЭМ!$D$33:$D$776,СВЦЭМ!$A$33:$A$776,$A73,СВЦЭМ!$B$33:$B$776,D$47)+'СЕТ СН'!$G$14+СВЦЭМ!$D$10+'СЕТ СН'!$G$5-'СЕТ СН'!$G$24</f>
        <v>3337.8575543300003</v>
      </c>
      <c r="E73" s="36">
        <f>SUMIFS(СВЦЭМ!$D$33:$D$776,СВЦЭМ!$A$33:$A$776,$A73,СВЦЭМ!$B$33:$B$776,E$47)+'СЕТ СН'!$G$14+СВЦЭМ!$D$10+'СЕТ СН'!$G$5-'СЕТ СН'!$G$24</f>
        <v>3340.88047491</v>
      </c>
      <c r="F73" s="36">
        <f>SUMIFS(СВЦЭМ!$D$33:$D$776,СВЦЭМ!$A$33:$A$776,$A73,СВЦЭМ!$B$33:$B$776,F$47)+'СЕТ СН'!$G$14+СВЦЭМ!$D$10+'СЕТ СН'!$G$5-'СЕТ СН'!$G$24</f>
        <v>3342.3664043500003</v>
      </c>
      <c r="G73" s="36">
        <f>SUMIFS(СВЦЭМ!$D$33:$D$776,СВЦЭМ!$A$33:$A$776,$A73,СВЦЭМ!$B$33:$B$776,G$47)+'СЕТ СН'!$G$14+СВЦЭМ!$D$10+'СЕТ СН'!$G$5-'СЕТ СН'!$G$24</f>
        <v>3336.0171297300003</v>
      </c>
      <c r="H73" s="36">
        <f>SUMIFS(СВЦЭМ!$D$33:$D$776,СВЦЭМ!$A$33:$A$776,$A73,СВЦЭМ!$B$33:$B$776,H$47)+'СЕТ СН'!$G$14+СВЦЭМ!$D$10+'СЕТ СН'!$G$5-'СЕТ СН'!$G$24</f>
        <v>3279.4378097500003</v>
      </c>
      <c r="I73" s="36">
        <f>SUMIFS(СВЦЭМ!$D$33:$D$776,СВЦЭМ!$A$33:$A$776,$A73,СВЦЭМ!$B$33:$B$776,I$47)+'СЕТ СН'!$G$14+СВЦЭМ!$D$10+'СЕТ СН'!$G$5-'СЕТ СН'!$G$24</f>
        <v>3252.7578000600001</v>
      </c>
      <c r="J73" s="36">
        <f>SUMIFS(СВЦЭМ!$D$33:$D$776,СВЦЭМ!$A$33:$A$776,$A73,СВЦЭМ!$B$33:$B$776,J$47)+'СЕТ СН'!$G$14+СВЦЭМ!$D$10+'СЕТ СН'!$G$5-'СЕТ СН'!$G$24</f>
        <v>3215.4066559800003</v>
      </c>
      <c r="K73" s="36">
        <f>SUMIFS(СВЦЭМ!$D$33:$D$776,СВЦЭМ!$A$33:$A$776,$A73,СВЦЭМ!$B$33:$B$776,K$47)+'СЕТ СН'!$G$14+СВЦЭМ!$D$10+'СЕТ СН'!$G$5-'СЕТ СН'!$G$24</f>
        <v>3196.0054754500002</v>
      </c>
      <c r="L73" s="36">
        <f>SUMIFS(СВЦЭМ!$D$33:$D$776,СВЦЭМ!$A$33:$A$776,$A73,СВЦЭМ!$B$33:$B$776,L$47)+'СЕТ СН'!$G$14+СВЦЭМ!$D$10+'СЕТ СН'!$G$5-'СЕТ СН'!$G$24</f>
        <v>3201.8875418800003</v>
      </c>
      <c r="M73" s="36">
        <f>SUMIFS(СВЦЭМ!$D$33:$D$776,СВЦЭМ!$A$33:$A$776,$A73,СВЦЭМ!$B$33:$B$776,M$47)+'СЕТ СН'!$G$14+СВЦЭМ!$D$10+'СЕТ СН'!$G$5-'СЕТ СН'!$G$24</f>
        <v>3204.87596966</v>
      </c>
      <c r="N73" s="36">
        <f>SUMIFS(СВЦЭМ!$D$33:$D$776,СВЦЭМ!$A$33:$A$776,$A73,СВЦЭМ!$B$33:$B$776,N$47)+'СЕТ СН'!$G$14+СВЦЭМ!$D$10+'СЕТ СН'!$G$5-'СЕТ СН'!$G$24</f>
        <v>3210.2505885600003</v>
      </c>
      <c r="O73" s="36">
        <f>SUMIFS(СВЦЭМ!$D$33:$D$776,СВЦЭМ!$A$33:$A$776,$A73,СВЦЭМ!$B$33:$B$776,O$47)+'СЕТ СН'!$G$14+СВЦЭМ!$D$10+'СЕТ СН'!$G$5-'СЕТ СН'!$G$24</f>
        <v>3207.1061883100001</v>
      </c>
      <c r="P73" s="36">
        <f>SUMIFS(СВЦЭМ!$D$33:$D$776,СВЦЭМ!$A$33:$A$776,$A73,СВЦЭМ!$B$33:$B$776,P$47)+'СЕТ СН'!$G$14+СВЦЭМ!$D$10+'СЕТ СН'!$G$5-'СЕТ СН'!$G$24</f>
        <v>3209.5203369700002</v>
      </c>
      <c r="Q73" s="36">
        <f>SUMIFS(СВЦЭМ!$D$33:$D$776,СВЦЭМ!$A$33:$A$776,$A73,СВЦЭМ!$B$33:$B$776,Q$47)+'СЕТ СН'!$G$14+СВЦЭМ!$D$10+'СЕТ СН'!$G$5-'СЕТ СН'!$G$24</f>
        <v>3211.2900492799999</v>
      </c>
      <c r="R73" s="36">
        <f>SUMIFS(СВЦЭМ!$D$33:$D$776,СВЦЭМ!$A$33:$A$776,$A73,СВЦЭМ!$B$33:$B$776,R$47)+'СЕТ СН'!$G$14+СВЦЭМ!$D$10+'СЕТ СН'!$G$5-'СЕТ СН'!$G$24</f>
        <v>3163.12055779</v>
      </c>
      <c r="S73" s="36">
        <f>SUMIFS(СВЦЭМ!$D$33:$D$776,СВЦЭМ!$A$33:$A$776,$A73,СВЦЭМ!$B$33:$B$776,S$47)+'СЕТ СН'!$G$14+СВЦЭМ!$D$10+'СЕТ СН'!$G$5-'СЕТ СН'!$G$24</f>
        <v>3125.6436803400002</v>
      </c>
      <c r="T73" s="36">
        <f>SUMIFS(СВЦЭМ!$D$33:$D$776,СВЦЭМ!$A$33:$A$776,$A73,СВЦЭМ!$B$33:$B$776,T$47)+'СЕТ СН'!$G$14+СВЦЭМ!$D$10+'СЕТ СН'!$G$5-'СЕТ СН'!$G$24</f>
        <v>3122.40134412</v>
      </c>
      <c r="U73" s="36">
        <f>SUMIFS(СВЦЭМ!$D$33:$D$776,СВЦЭМ!$A$33:$A$776,$A73,СВЦЭМ!$B$33:$B$776,U$47)+'СЕТ СН'!$G$14+СВЦЭМ!$D$10+'СЕТ СН'!$G$5-'СЕТ СН'!$G$24</f>
        <v>3125.4056678500001</v>
      </c>
      <c r="V73" s="36">
        <f>SUMIFS(СВЦЭМ!$D$33:$D$776,СВЦЭМ!$A$33:$A$776,$A73,СВЦЭМ!$B$33:$B$776,V$47)+'СЕТ СН'!$G$14+СВЦЭМ!$D$10+'СЕТ СН'!$G$5-'СЕТ СН'!$G$24</f>
        <v>3116.9960389400003</v>
      </c>
      <c r="W73" s="36">
        <f>SUMIFS(СВЦЭМ!$D$33:$D$776,СВЦЭМ!$A$33:$A$776,$A73,СВЦЭМ!$B$33:$B$776,W$47)+'СЕТ СН'!$G$14+СВЦЭМ!$D$10+'СЕТ СН'!$G$5-'СЕТ СН'!$G$24</f>
        <v>3107.3821613500004</v>
      </c>
      <c r="X73" s="36">
        <f>SUMIFS(СВЦЭМ!$D$33:$D$776,СВЦЭМ!$A$33:$A$776,$A73,СВЦЭМ!$B$33:$B$776,X$47)+'СЕТ СН'!$G$14+СВЦЭМ!$D$10+'СЕТ СН'!$G$5-'СЕТ СН'!$G$24</f>
        <v>3123.6354493600002</v>
      </c>
      <c r="Y73" s="36">
        <f>SUMIFS(СВЦЭМ!$D$33:$D$776,СВЦЭМ!$A$33:$A$776,$A73,СВЦЭМ!$B$33:$B$776,Y$47)+'СЕТ СН'!$G$14+СВЦЭМ!$D$10+'СЕТ СН'!$G$5-'СЕТ СН'!$G$24</f>
        <v>3154.6930102400001</v>
      </c>
    </row>
    <row r="74" spans="1:26" ht="15.75" x14ac:dyDescent="0.2">
      <c r="A74" s="35">
        <f t="shared" si="1"/>
        <v>43673</v>
      </c>
      <c r="B74" s="36">
        <f>SUMIFS(СВЦЭМ!$D$33:$D$776,СВЦЭМ!$A$33:$A$776,$A74,СВЦЭМ!$B$33:$B$776,B$47)+'СЕТ СН'!$G$14+СВЦЭМ!$D$10+'СЕТ СН'!$G$5-'СЕТ СН'!$G$24</f>
        <v>3127.68688888</v>
      </c>
      <c r="C74" s="36">
        <f>SUMIFS(СВЦЭМ!$D$33:$D$776,СВЦЭМ!$A$33:$A$776,$A74,СВЦЭМ!$B$33:$B$776,C$47)+'СЕТ СН'!$G$14+СВЦЭМ!$D$10+'СЕТ СН'!$G$5-'СЕТ СН'!$G$24</f>
        <v>3145.9246541900002</v>
      </c>
      <c r="D74" s="36">
        <f>SUMIFS(СВЦЭМ!$D$33:$D$776,СВЦЭМ!$A$33:$A$776,$A74,СВЦЭМ!$B$33:$B$776,D$47)+'СЕТ СН'!$G$14+СВЦЭМ!$D$10+'СЕТ СН'!$G$5-'СЕТ СН'!$G$24</f>
        <v>3156.2616985100003</v>
      </c>
      <c r="E74" s="36">
        <f>SUMIFS(СВЦЭМ!$D$33:$D$776,СВЦЭМ!$A$33:$A$776,$A74,СВЦЭМ!$B$33:$B$776,E$47)+'СЕТ СН'!$G$14+СВЦЭМ!$D$10+'СЕТ СН'!$G$5-'СЕТ СН'!$G$24</f>
        <v>3163.0315477300001</v>
      </c>
      <c r="F74" s="36">
        <f>SUMIFS(СВЦЭМ!$D$33:$D$776,СВЦЭМ!$A$33:$A$776,$A74,СВЦЭМ!$B$33:$B$776,F$47)+'СЕТ СН'!$G$14+СВЦЭМ!$D$10+'СЕТ СН'!$G$5-'СЕТ СН'!$G$24</f>
        <v>3168.8062311200001</v>
      </c>
      <c r="G74" s="36">
        <f>SUMIFS(СВЦЭМ!$D$33:$D$776,СВЦЭМ!$A$33:$A$776,$A74,СВЦЭМ!$B$33:$B$776,G$47)+'СЕТ СН'!$G$14+СВЦЭМ!$D$10+'СЕТ СН'!$G$5-'СЕТ СН'!$G$24</f>
        <v>3204.1404105900001</v>
      </c>
      <c r="H74" s="36">
        <f>SUMIFS(СВЦЭМ!$D$33:$D$776,СВЦЭМ!$A$33:$A$776,$A74,СВЦЭМ!$B$33:$B$776,H$47)+'СЕТ СН'!$G$14+СВЦЭМ!$D$10+'СЕТ СН'!$G$5-'СЕТ СН'!$G$24</f>
        <v>3229.5123033</v>
      </c>
      <c r="I74" s="36">
        <f>SUMIFS(СВЦЭМ!$D$33:$D$776,СВЦЭМ!$A$33:$A$776,$A74,СВЦЭМ!$B$33:$B$776,I$47)+'СЕТ СН'!$G$14+СВЦЭМ!$D$10+'СЕТ СН'!$G$5-'СЕТ СН'!$G$24</f>
        <v>3213.2001693900002</v>
      </c>
      <c r="J74" s="36">
        <f>SUMIFS(СВЦЭМ!$D$33:$D$776,СВЦЭМ!$A$33:$A$776,$A74,СВЦЭМ!$B$33:$B$776,J$47)+'СЕТ СН'!$G$14+СВЦЭМ!$D$10+'СЕТ СН'!$G$5-'СЕТ СН'!$G$24</f>
        <v>3216.32139379</v>
      </c>
      <c r="K74" s="36">
        <f>SUMIFS(СВЦЭМ!$D$33:$D$776,СВЦЭМ!$A$33:$A$776,$A74,СВЦЭМ!$B$33:$B$776,K$47)+'СЕТ СН'!$G$14+СВЦЭМ!$D$10+'СЕТ СН'!$G$5-'СЕТ СН'!$G$24</f>
        <v>3181.1729766600001</v>
      </c>
      <c r="L74" s="36">
        <f>SUMIFS(СВЦЭМ!$D$33:$D$776,СВЦЭМ!$A$33:$A$776,$A74,СВЦЭМ!$B$33:$B$776,L$47)+'СЕТ СН'!$G$14+СВЦЭМ!$D$10+'СЕТ СН'!$G$5-'СЕТ СН'!$G$24</f>
        <v>3190.8786158000003</v>
      </c>
      <c r="M74" s="36">
        <f>SUMIFS(СВЦЭМ!$D$33:$D$776,СВЦЭМ!$A$33:$A$776,$A74,СВЦЭМ!$B$33:$B$776,M$47)+'СЕТ СН'!$G$14+СВЦЭМ!$D$10+'СЕТ СН'!$G$5-'СЕТ СН'!$G$24</f>
        <v>3189.0542591200001</v>
      </c>
      <c r="N74" s="36">
        <f>SUMIFS(СВЦЭМ!$D$33:$D$776,СВЦЭМ!$A$33:$A$776,$A74,СВЦЭМ!$B$33:$B$776,N$47)+'СЕТ СН'!$G$14+СВЦЭМ!$D$10+'СЕТ СН'!$G$5-'СЕТ СН'!$G$24</f>
        <v>3182.7236854000002</v>
      </c>
      <c r="O74" s="36">
        <f>SUMIFS(СВЦЭМ!$D$33:$D$776,СВЦЭМ!$A$33:$A$776,$A74,СВЦЭМ!$B$33:$B$776,O$47)+'СЕТ СН'!$G$14+СВЦЭМ!$D$10+'СЕТ СН'!$G$5-'СЕТ СН'!$G$24</f>
        <v>3181.7417394900003</v>
      </c>
      <c r="P74" s="36">
        <f>SUMIFS(СВЦЭМ!$D$33:$D$776,СВЦЭМ!$A$33:$A$776,$A74,СВЦЭМ!$B$33:$B$776,P$47)+'СЕТ СН'!$G$14+СВЦЭМ!$D$10+'СЕТ СН'!$G$5-'СЕТ СН'!$G$24</f>
        <v>3185.7985813800001</v>
      </c>
      <c r="Q74" s="36">
        <f>SUMIFS(СВЦЭМ!$D$33:$D$776,СВЦЭМ!$A$33:$A$776,$A74,СВЦЭМ!$B$33:$B$776,Q$47)+'СЕТ СН'!$G$14+СВЦЭМ!$D$10+'СЕТ СН'!$G$5-'СЕТ СН'!$G$24</f>
        <v>3178.3000038700002</v>
      </c>
      <c r="R74" s="36">
        <f>SUMIFS(СВЦЭМ!$D$33:$D$776,СВЦЭМ!$A$33:$A$776,$A74,СВЦЭМ!$B$33:$B$776,R$47)+'СЕТ СН'!$G$14+СВЦЭМ!$D$10+'СЕТ СН'!$G$5-'СЕТ СН'!$G$24</f>
        <v>3141.7537049000002</v>
      </c>
      <c r="S74" s="36">
        <f>SUMIFS(СВЦЭМ!$D$33:$D$776,СВЦЭМ!$A$33:$A$776,$A74,СВЦЭМ!$B$33:$B$776,S$47)+'СЕТ СН'!$G$14+СВЦЭМ!$D$10+'СЕТ СН'!$G$5-'СЕТ СН'!$G$24</f>
        <v>3128.18959554</v>
      </c>
      <c r="T74" s="36">
        <f>SUMIFS(СВЦЭМ!$D$33:$D$776,СВЦЭМ!$A$33:$A$776,$A74,СВЦЭМ!$B$33:$B$776,T$47)+'СЕТ СН'!$G$14+СВЦЭМ!$D$10+'СЕТ СН'!$G$5-'СЕТ СН'!$G$24</f>
        <v>3119.6512540900003</v>
      </c>
      <c r="U74" s="36">
        <f>SUMIFS(СВЦЭМ!$D$33:$D$776,СВЦЭМ!$A$33:$A$776,$A74,СВЦЭМ!$B$33:$B$776,U$47)+'СЕТ СН'!$G$14+СВЦЭМ!$D$10+'СЕТ СН'!$G$5-'СЕТ СН'!$G$24</f>
        <v>3108.1059369000004</v>
      </c>
      <c r="V74" s="36">
        <f>SUMIFS(СВЦЭМ!$D$33:$D$776,СВЦЭМ!$A$33:$A$776,$A74,СВЦЭМ!$B$33:$B$776,V$47)+'СЕТ СН'!$G$14+СВЦЭМ!$D$10+'СЕТ СН'!$G$5-'СЕТ СН'!$G$24</f>
        <v>3106.6742207000002</v>
      </c>
      <c r="W74" s="36">
        <f>SUMIFS(СВЦЭМ!$D$33:$D$776,СВЦЭМ!$A$33:$A$776,$A74,СВЦЭМ!$B$33:$B$776,W$47)+'СЕТ СН'!$G$14+СВЦЭМ!$D$10+'СЕТ СН'!$G$5-'СЕТ СН'!$G$24</f>
        <v>3117.9708487799999</v>
      </c>
      <c r="X74" s="36">
        <f>SUMIFS(СВЦЭМ!$D$33:$D$776,СВЦЭМ!$A$33:$A$776,$A74,СВЦЭМ!$B$33:$B$776,X$47)+'СЕТ СН'!$G$14+СВЦЭМ!$D$10+'СЕТ СН'!$G$5-'СЕТ СН'!$G$24</f>
        <v>3108.85920498</v>
      </c>
      <c r="Y74" s="36">
        <f>SUMIFS(СВЦЭМ!$D$33:$D$776,СВЦЭМ!$A$33:$A$776,$A74,СВЦЭМ!$B$33:$B$776,Y$47)+'СЕТ СН'!$G$14+СВЦЭМ!$D$10+'СЕТ СН'!$G$5-'СЕТ СН'!$G$24</f>
        <v>3160.67928097</v>
      </c>
    </row>
    <row r="75" spans="1:26" ht="15.75" x14ac:dyDescent="0.2">
      <c r="A75" s="35">
        <f t="shared" si="1"/>
        <v>43674</v>
      </c>
      <c r="B75" s="36">
        <f>SUMIFS(СВЦЭМ!$D$33:$D$776,СВЦЭМ!$A$33:$A$776,$A75,СВЦЭМ!$B$33:$B$776,B$47)+'СЕТ СН'!$G$14+СВЦЭМ!$D$10+'СЕТ СН'!$G$5-'СЕТ СН'!$G$24</f>
        <v>3142.6081560800003</v>
      </c>
      <c r="C75" s="36">
        <f>SUMIFS(СВЦЭМ!$D$33:$D$776,СВЦЭМ!$A$33:$A$776,$A75,СВЦЭМ!$B$33:$B$776,C$47)+'СЕТ СН'!$G$14+СВЦЭМ!$D$10+'СЕТ СН'!$G$5-'СЕТ СН'!$G$24</f>
        <v>3175.46289669</v>
      </c>
      <c r="D75" s="36">
        <f>SUMIFS(СВЦЭМ!$D$33:$D$776,СВЦЭМ!$A$33:$A$776,$A75,СВЦЭМ!$B$33:$B$776,D$47)+'СЕТ СН'!$G$14+СВЦЭМ!$D$10+'СЕТ СН'!$G$5-'СЕТ СН'!$G$24</f>
        <v>3192.0691576200002</v>
      </c>
      <c r="E75" s="36">
        <f>SUMIFS(СВЦЭМ!$D$33:$D$776,СВЦЭМ!$A$33:$A$776,$A75,СВЦЭМ!$B$33:$B$776,E$47)+'СЕТ СН'!$G$14+СВЦЭМ!$D$10+'СЕТ СН'!$G$5-'СЕТ СН'!$G$24</f>
        <v>3203.6300514700001</v>
      </c>
      <c r="F75" s="36">
        <f>SUMIFS(СВЦЭМ!$D$33:$D$776,СВЦЭМ!$A$33:$A$776,$A75,СВЦЭМ!$B$33:$B$776,F$47)+'СЕТ СН'!$G$14+СВЦЭМ!$D$10+'СЕТ СН'!$G$5-'СЕТ СН'!$G$24</f>
        <v>3209.3905153700002</v>
      </c>
      <c r="G75" s="36">
        <f>SUMIFS(СВЦЭМ!$D$33:$D$776,СВЦЭМ!$A$33:$A$776,$A75,СВЦЭМ!$B$33:$B$776,G$47)+'СЕТ СН'!$G$14+СВЦЭМ!$D$10+'СЕТ СН'!$G$5-'СЕТ СН'!$G$24</f>
        <v>3200.3127951200004</v>
      </c>
      <c r="H75" s="36">
        <f>SUMIFS(СВЦЭМ!$D$33:$D$776,СВЦЭМ!$A$33:$A$776,$A75,СВЦЭМ!$B$33:$B$776,H$47)+'СЕТ СН'!$G$14+СВЦЭМ!$D$10+'СЕТ СН'!$G$5-'СЕТ СН'!$G$24</f>
        <v>3192.3101030400003</v>
      </c>
      <c r="I75" s="36">
        <f>SUMIFS(СВЦЭМ!$D$33:$D$776,СВЦЭМ!$A$33:$A$776,$A75,СВЦЭМ!$B$33:$B$776,I$47)+'СЕТ СН'!$G$14+СВЦЭМ!$D$10+'СЕТ СН'!$G$5-'СЕТ СН'!$G$24</f>
        <v>3186.5242634900001</v>
      </c>
      <c r="J75" s="36">
        <f>SUMIFS(СВЦЭМ!$D$33:$D$776,СВЦЭМ!$A$33:$A$776,$A75,СВЦЭМ!$B$33:$B$776,J$47)+'СЕТ СН'!$G$14+СВЦЭМ!$D$10+'СЕТ СН'!$G$5-'СЕТ СН'!$G$24</f>
        <v>3193.4413690300003</v>
      </c>
      <c r="K75" s="36">
        <f>SUMIFS(СВЦЭМ!$D$33:$D$776,СВЦЭМ!$A$33:$A$776,$A75,СВЦЭМ!$B$33:$B$776,K$47)+'СЕТ СН'!$G$14+СВЦЭМ!$D$10+'СЕТ СН'!$G$5-'СЕТ СН'!$G$24</f>
        <v>3176.7492654800003</v>
      </c>
      <c r="L75" s="36">
        <f>SUMIFS(СВЦЭМ!$D$33:$D$776,СВЦЭМ!$A$33:$A$776,$A75,СВЦЭМ!$B$33:$B$776,L$47)+'СЕТ СН'!$G$14+СВЦЭМ!$D$10+'СЕТ СН'!$G$5-'СЕТ СН'!$G$24</f>
        <v>3199.9489474700003</v>
      </c>
      <c r="M75" s="36">
        <f>SUMIFS(СВЦЭМ!$D$33:$D$776,СВЦЭМ!$A$33:$A$776,$A75,СВЦЭМ!$B$33:$B$776,M$47)+'СЕТ СН'!$G$14+СВЦЭМ!$D$10+'СЕТ СН'!$G$5-'СЕТ СН'!$G$24</f>
        <v>3200.1119566000002</v>
      </c>
      <c r="N75" s="36">
        <f>SUMIFS(СВЦЭМ!$D$33:$D$776,СВЦЭМ!$A$33:$A$776,$A75,СВЦЭМ!$B$33:$B$776,N$47)+'СЕТ СН'!$G$14+СВЦЭМ!$D$10+'СЕТ СН'!$G$5-'СЕТ СН'!$G$24</f>
        <v>3197.5355245600003</v>
      </c>
      <c r="O75" s="36">
        <f>SUMIFS(СВЦЭМ!$D$33:$D$776,СВЦЭМ!$A$33:$A$776,$A75,СВЦЭМ!$B$33:$B$776,O$47)+'СЕТ СН'!$G$14+СВЦЭМ!$D$10+'СЕТ СН'!$G$5-'СЕТ СН'!$G$24</f>
        <v>3195.9151504800002</v>
      </c>
      <c r="P75" s="36">
        <f>SUMIFS(СВЦЭМ!$D$33:$D$776,СВЦЭМ!$A$33:$A$776,$A75,СВЦЭМ!$B$33:$B$776,P$47)+'СЕТ СН'!$G$14+СВЦЭМ!$D$10+'СЕТ СН'!$G$5-'СЕТ СН'!$G$24</f>
        <v>3198.0656559200002</v>
      </c>
      <c r="Q75" s="36">
        <f>SUMIFS(СВЦЭМ!$D$33:$D$776,СВЦЭМ!$A$33:$A$776,$A75,СВЦЭМ!$B$33:$B$776,Q$47)+'СЕТ СН'!$G$14+СВЦЭМ!$D$10+'СЕТ СН'!$G$5-'СЕТ СН'!$G$24</f>
        <v>3192.4564795400001</v>
      </c>
      <c r="R75" s="36">
        <f>SUMIFS(СВЦЭМ!$D$33:$D$776,СВЦЭМ!$A$33:$A$776,$A75,СВЦЭМ!$B$33:$B$776,R$47)+'СЕТ СН'!$G$14+СВЦЭМ!$D$10+'СЕТ СН'!$G$5-'СЕТ СН'!$G$24</f>
        <v>3151.7357816500003</v>
      </c>
      <c r="S75" s="36">
        <f>SUMIFS(СВЦЭМ!$D$33:$D$776,СВЦЭМ!$A$33:$A$776,$A75,СВЦЭМ!$B$33:$B$776,S$47)+'СЕТ СН'!$G$14+СВЦЭМ!$D$10+'СЕТ СН'!$G$5-'СЕТ СН'!$G$24</f>
        <v>3135.0665250100001</v>
      </c>
      <c r="T75" s="36">
        <f>SUMIFS(СВЦЭМ!$D$33:$D$776,СВЦЭМ!$A$33:$A$776,$A75,СВЦЭМ!$B$33:$B$776,T$47)+'СЕТ СН'!$G$14+СВЦЭМ!$D$10+'СЕТ СН'!$G$5-'СЕТ СН'!$G$24</f>
        <v>3131.5267746500003</v>
      </c>
      <c r="U75" s="36">
        <f>SUMIFS(СВЦЭМ!$D$33:$D$776,СВЦЭМ!$A$33:$A$776,$A75,СВЦЭМ!$B$33:$B$776,U$47)+'СЕТ СН'!$G$14+СВЦЭМ!$D$10+'СЕТ СН'!$G$5-'СЕТ СН'!$G$24</f>
        <v>3123.0755808700001</v>
      </c>
      <c r="V75" s="36">
        <f>SUMIFS(СВЦЭМ!$D$33:$D$776,СВЦЭМ!$A$33:$A$776,$A75,СВЦЭМ!$B$33:$B$776,V$47)+'СЕТ СН'!$G$14+СВЦЭМ!$D$10+'СЕТ СН'!$G$5-'СЕТ СН'!$G$24</f>
        <v>3118.06605347</v>
      </c>
      <c r="W75" s="36">
        <f>SUMIFS(СВЦЭМ!$D$33:$D$776,СВЦЭМ!$A$33:$A$776,$A75,СВЦЭМ!$B$33:$B$776,W$47)+'СЕТ СН'!$G$14+СВЦЭМ!$D$10+'СЕТ СН'!$G$5-'СЕТ СН'!$G$24</f>
        <v>3131.3406322999999</v>
      </c>
      <c r="X75" s="36">
        <f>SUMIFS(СВЦЭМ!$D$33:$D$776,СВЦЭМ!$A$33:$A$776,$A75,СВЦЭМ!$B$33:$B$776,X$47)+'СЕТ СН'!$G$14+СВЦЭМ!$D$10+'СЕТ СН'!$G$5-'СЕТ СН'!$G$24</f>
        <v>3110.1085912500002</v>
      </c>
      <c r="Y75" s="36">
        <f>SUMIFS(СВЦЭМ!$D$33:$D$776,СВЦЭМ!$A$33:$A$776,$A75,СВЦЭМ!$B$33:$B$776,Y$47)+'СЕТ СН'!$G$14+СВЦЭМ!$D$10+'СЕТ СН'!$G$5-'СЕТ СН'!$G$24</f>
        <v>3133.7989562800003</v>
      </c>
    </row>
    <row r="76" spans="1:26" ht="15.75" x14ac:dyDescent="0.2">
      <c r="A76" s="35">
        <f t="shared" si="1"/>
        <v>43675</v>
      </c>
      <c r="B76" s="36">
        <f>SUMIFS(СВЦЭМ!$D$33:$D$776,СВЦЭМ!$A$33:$A$776,$A76,СВЦЭМ!$B$33:$B$776,B$47)+'СЕТ СН'!$G$14+СВЦЭМ!$D$10+'СЕТ СН'!$G$5-'СЕТ СН'!$G$24</f>
        <v>3183.4218329200003</v>
      </c>
      <c r="C76" s="36">
        <f>SUMIFS(СВЦЭМ!$D$33:$D$776,СВЦЭМ!$A$33:$A$776,$A76,СВЦЭМ!$B$33:$B$776,C$47)+'СЕТ СН'!$G$14+СВЦЭМ!$D$10+'СЕТ СН'!$G$5-'СЕТ СН'!$G$24</f>
        <v>3192.9800450900002</v>
      </c>
      <c r="D76" s="36">
        <f>SUMIFS(СВЦЭМ!$D$33:$D$776,СВЦЭМ!$A$33:$A$776,$A76,СВЦЭМ!$B$33:$B$776,D$47)+'СЕТ СН'!$G$14+СВЦЭМ!$D$10+'СЕТ СН'!$G$5-'СЕТ СН'!$G$24</f>
        <v>3193.5562020500001</v>
      </c>
      <c r="E76" s="36">
        <f>SUMIFS(СВЦЭМ!$D$33:$D$776,СВЦЭМ!$A$33:$A$776,$A76,СВЦЭМ!$B$33:$B$776,E$47)+'СЕТ СН'!$G$14+СВЦЭМ!$D$10+'СЕТ СН'!$G$5-'СЕТ СН'!$G$24</f>
        <v>3203.3984817600003</v>
      </c>
      <c r="F76" s="36">
        <f>SUMIFS(СВЦЭМ!$D$33:$D$776,СВЦЭМ!$A$33:$A$776,$A76,СВЦЭМ!$B$33:$B$776,F$47)+'СЕТ СН'!$G$14+СВЦЭМ!$D$10+'СЕТ СН'!$G$5-'СЕТ СН'!$G$24</f>
        <v>3227.0470621300001</v>
      </c>
      <c r="G76" s="36">
        <f>SUMIFS(СВЦЭМ!$D$33:$D$776,СВЦЭМ!$A$33:$A$776,$A76,СВЦЭМ!$B$33:$B$776,G$47)+'СЕТ СН'!$G$14+СВЦЭМ!$D$10+'СЕТ СН'!$G$5-'СЕТ СН'!$G$24</f>
        <v>3207.1222011899999</v>
      </c>
      <c r="H76" s="36">
        <f>SUMIFS(СВЦЭМ!$D$33:$D$776,СВЦЭМ!$A$33:$A$776,$A76,СВЦЭМ!$B$33:$B$776,H$47)+'СЕТ СН'!$G$14+СВЦЭМ!$D$10+'СЕТ СН'!$G$5-'СЕТ СН'!$G$24</f>
        <v>3183.3425848500001</v>
      </c>
      <c r="I76" s="36">
        <f>SUMIFS(СВЦЭМ!$D$33:$D$776,СВЦЭМ!$A$33:$A$776,$A76,СВЦЭМ!$B$33:$B$776,I$47)+'СЕТ СН'!$G$14+СВЦЭМ!$D$10+'СЕТ СН'!$G$5-'СЕТ СН'!$G$24</f>
        <v>3178.9904658400001</v>
      </c>
      <c r="J76" s="36">
        <f>SUMIFS(СВЦЭМ!$D$33:$D$776,СВЦЭМ!$A$33:$A$776,$A76,СВЦЭМ!$B$33:$B$776,J$47)+'СЕТ СН'!$G$14+СВЦЭМ!$D$10+'СЕТ СН'!$G$5-'СЕТ СН'!$G$24</f>
        <v>3142.7823994099999</v>
      </c>
      <c r="K76" s="36">
        <f>SUMIFS(СВЦЭМ!$D$33:$D$776,СВЦЭМ!$A$33:$A$776,$A76,СВЦЭМ!$B$33:$B$776,K$47)+'СЕТ СН'!$G$14+СВЦЭМ!$D$10+'СЕТ СН'!$G$5-'СЕТ СН'!$G$24</f>
        <v>3139.0818875300001</v>
      </c>
      <c r="L76" s="36">
        <f>SUMIFS(СВЦЭМ!$D$33:$D$776,СВЦЭМ!$A$33:$A$776,$A76,СВЦЭМ!$B$33:$B$776,L$47)+'СЕТ СН'!$G$14+СВЦЭМ!$D$10+'СЕТ СН'!$G$5-'СЕТ СН'!$G$24</f>
        <v>3141.0991499300003</v>
      </c>
      <c r="M76" s="36">
        <f>SUMIFS(СВЦЭМ!$D$33:$D$776,СВЦЭМ!$A$33:$A$776,$A76,СВЦЭМ!$B$33:$B$776,M$47)+'СЕТ СН'!$G$14+СВЦЭМ!$D$10+'СЕТ СН'!$G$5-'СЕТ СН'!$G$24</f>
        <v>3142.4147665200003</v>
      </c>
      <c r="N76" s="36">
        <f>SUMIFS(СВЦЭМ!$D$33:$D$776,СВЦЭМ!$A$33:$A$776,$A76,СВЦЭМ!$B$33:$B$776,N$47)+'СЕТ СН'!$G$14+СВЦЭМ!$D$10+'СЕТ СН'!$G$5-'СЕТ СН'!$G$24</f>
        <v>3133.6033064000003</v>
      </c>
      <c r="O76" s="36">
        <f>SUMIFS(СВЦЭМ!$D$33:$D$776,СВЦЭМ!$A$33:$A$776,$A76,СВЦЭМ!$B$33:$B$776,O$47)+'СЕТ СН'!$G$14+СВЦЭМ!$D$10+'СЕТ СН'!$G$5-'СЕТ СН'!$G$24</f>
        <v>3139.5501756600001</v>
      </c>
      <c r="P76" s="36">
        <f>SUMIFS(СВЦЭМ!$D$33:$D$776,СВЦЭМ!$A$33:$A$776,$A76,СВЦЭМ!$B$33:$B$776,P$47)+'СЕТ СН'!$G$14+СВЦЭМ!$D$10+'СЕТ СН'!$G$5-'СЕТ СН'!$G$24</f>
        <v>3142.4654624900004</v>
      </c>
      <c r="Q76" s="36">
        <f>SUMIFS(СВЦЭМ!$D$33:$D$776,СВЦЭМ!$A$33:$A$776,$A76,СВЦЭМ!$B$33:$B$776,Q$47)+'СЕТ СН'!$G$14+СВЦЭМ!$D$10+'СЕТ СН'!$G$5-'СЕТ СН'!$G$24</f>
        <v>3139.1664663000001</v>
      </c>
      <c r="R76" s="36">
        <f>SUMIFS(СВЦЭМ!$D$33:$D$776,СВЦЭМ!$A$33:$A$776,$A76,СВЦЭМ!$B$33:$B$776,R$47)+'СЕТ СН'!$G$14+СВЦЭМ!$D$10+'СЕТ СН'!$G$5-'СЕТ СН'!$G$24</f>
        <v>3095.4594898300002</v>
      </c>
      <c r="S76" s="36">
        <f>SUMIFS(СВЦЭМ!$D$33:$D$776,СВЦЭМ!$A$33:$A$776,$A76,СВЦЭМ!$B$33:$B$776,S$47)+'СЕТ СН'!$G$14+СВЦЭМ!$D$10+'СЕТ СН'!$G$5-'СЕТ СН'!$G$24</f>
        <v>3074.3329636400003</v>
      </c>
      <c r="T76" s="36">
        <f>SUMIFS(СВЦЭМ!$D$33:$D$776,СВЦЭМ!$A$33:$A$776,$A76,СВЦЭМ!$B$33:$B$776,T$47)+'СЕТ СН'!$G$14+СВЦЭМ!$D$10+'СЕТ СН'!$G$5-'СЕТ СН'!$G$24</f>
        <v>3077.0181508300002</v>
      </c>
      <c r="U76" s="36">
        <f>SUMIFS(СВЦЭМ!$D$33:$D$776,СВЦЭМ!$A$33:$A$776,$A76,СВЦЭМ!$B$33:$B$776,U$47)+'СЕТ СН'!$G$14+СВЦЭМ!$D$10+'СЕТ СН'!$G$5-'СЕТ СН'!$G$24</f>
        <v>3076.3588477200001</v>
      </c>
      <c r="V76" s="36">
        <f>SUMIFS(СВЦЭМ!$D$33:$D$776,СВЦЭМ!$A$33:$A$776,$A76,СВЦЭМ!$B$33:$B$776,V$47)+'СЕТ СН'!$G$14+СВЦЭМ!$D$10+'СЕТ СН'!$G$5-'СЕТ СН'!$G$24</f>
        <v>3078.3808409900003</v>
      </c>
      <c r="W76" s="36">
        <f>SUMIFS(СВЦЭМ!$D$33:$D$776,СВЦЭМ!$A$33:$A$776,$A76,СВЦЭМ!$B$33:$B$776,W$47)+'СЕТ СН'!$G$14+СВЦЭМ!$D$10+'СЕТ СН'!$G$5-'СЕТ СН'!$G$24</f>
        <v>3076.9259276400003</v>
      </c>
      <c r="X76" s="36">
        <f>SUMIFS(СВЦЭМ!$D$33:$D$776,СВЦЭМ!$A$33:$A$776,$A76,СВЦЭМ!$B$33:$B$776,X$47)+'СЕТ СН'!$G$14+СВЦЭМ!$D$10+'СЕТ СН'!$G$5-'СЕТ СН'!$G$24</f>
        <v>3072.94122315</v>
      </c>
      <c r="Y76" s="36">
        <f>SUMIFS(СВЦЭМ!$D$33:$D$776,СВЦЭМ!$A$33:$A$776,$A76,СВЦЭМ!$B$33:$B$776,Y$47)+'СЕТ СН'!$G$14+СВЦЭМ!$D$10+'СЕТ СН'!$G$5-'СЕТ СН'!$G$24</f>
        <v>3148.5712137600003</v>
      </c>
    </row>
    <row r="77" spans="1:26" ht="15.75" x14ac:dyDescent="0.2">
      <c r="A77" s="35">
        <f t="shared" si="1"/>
        <v>43676</v>
      </c>
      <c r="B77" s="36">
        <f>SUMIFS(СВЦЭМ!$D$33:$D$776,СВЦЭМ!$A$33:$A$776,$A77,СВЦЭМ!$B$33:$B$776,B$47)+'СЕТ СН'!$G$14+СВЦЭМ!$D$10+'СЕТ СН'!$G$5-'СЕТ СН'!$G$24</f>
        <v>3205.0731498200003</v>
      </c>
      <c r="C77" s="36">
        <f>SUMIFS(СВЦЭМ!$D$33:$D$776,СВЦЭМ!$A$33:$A$776,$A77,СВЦЭМ!$B$33:$B$776,C$47)+'СЕТ СН'!$G$14+СВЦЭМ!$D$10+'СЕТ СН'!$G$5-'СЕТ СН'!$G$24</f>
        <v>3208.8278647500001</v>
      </c>
      <c r="D77" s="36">
        <f>SUMIFS(СВЦЭМ!$D$33:$D$776,СВЦЭМ!$A$33:$A$776,$A77,СВЦЭМ!$B$33:$B$776,D$47)+'СЕТ СН'!$G$14+СВЦЭМ!$D$10+'СЕТ СН'!$G$5-'СЕТ СН'!$G$24</f>
        <v>3208.2152552300004</v>
      </c>
      <c r="E77" s="36">
        <f>SUMIFS(СВЦЭМ!$D$33:$D$776,СВЦЭМ!$A$33:$A$776,$A77,СВЦЭМ!$B$33:$B$776,E$47)+'СЕТ СН'!$G$14+СВЦЭМ!$D$10+'СЕТ СН'!$G$5-'СЕТ СН'!$G$24</f>
        <v>3232.8629368500001</v>
      </c>
      <c r="F77" s="36">
        <f>SUMIFS(СВЦЭМ!$D$33:$D$776,СВЦЭМ!$A$33:$A$776,$A77,СВЦЭМ!$B$33:$B$776,F$47)+'СЕТ СН'!$G$14+СВЦЭМ!$D$10+'СЕТ СН'!$G$5-'СЕТ СН'!$G$24</f>
        <v>3238.3824819199999</v>
      </c>
      <c r="G77" s="36">
        <f>SUMIFS(СВЦЭМ!$D$33:$D$776,СВЦЭМ!$A$33:$A$776,$A77,СВЦЭМ!$B$33:$B$776,G$47)+'СЕТ СН'!$G$14+СВЦЭМ!$D$10+'СЕТ СН'!$G$5-'СЕТ СН'!$G$24</f>
        <v>3227.2118937</v>
      </c>
      <c r="H77" s="36">
        <f>SUMIFS(СВЦЭМ!$D$33:$D$776,СВЦЭМ!$A$33:$A$776,$A77,СВЦЭМ!$B$33:$B$776,H$47)+'СЕТ СН'!$G$14+СВЦЭМ!$D$10+'СЕТ СН'!$G$5-'СЕТ СН'!$G$24</f>
        <v>3225.7096958700004</v>
      </c>
      <c r="I77" s="36">
        <f>SUMIFS(СВЦЭМ!$D$33:$D$776,СВЦЭМ!$A$33:$A$776,$A77,СВЦЭМ!$B$33:$B$776,I$47)+'СЕТ СН'!$G$14+СВЦЭМ!$D$10+'СЕТ СН'!$G$5-'СЕТ СН'!$G$24</f>
        <v>3171.0879183100001</v>
      </c>
      <c r="J77" s="36">
        <f>SUMIFS(СВЦЭМ!$D$33:$D$776,СВЦЭМ!$A$33:$A$776,$A77,СВЦЭМ!$B$33:$B$776,J$47)+'СЕТ СН'!$G$14+СВЦЭМ!$D$10+'СЕТ СН'!$G$5-'СЕТ СН'!$G$24</f>
        <v>3139.3558366100001</v>
      </c>
      <c r="K77" s="36">
        <f>SUMIFS(СВЦЭМ!$D$33:$D$776,СВЦЭМ!$A$33:$A$776,$A77,СВЦЭМ!$B$33:$B$776,K$47)+'СЕТ СН'!$G$14+СВЦЭМ!$D$10+'СЕТ СН'!$G$5-'СЕТ СН'!$G$24</f>
        <v>3166.8610687400001</v>
      </c>
      <c r="L77" s="36">
        <f>SUMIFS(СВЦЭМ!$D$33:$D$776,СВЦЭМ!$A$33:$A$776,$A77,СВЦЭМ!$B$33:$B$776,L$47)+'СЕТ СН'!$G$14+СВЦЭМ!$D$10+'СЕТ СН'!$G$5-'СЕТ СН'!$G$24</f>
        <v>3172.4167441899999</v>
      </c>
      <c r="M77" s="36">
        <f>SUMIFS(СВЦЭМ!$D$33:$D$776,СВЦЭМ!$A$33:$A$776,$A77,СВЦЭМ!$B$33:$B$776,M$47)+'СЕТ СН'!$G$14+СВЦЭМ!$D$10+'СЕТ СН'!$G$5-'СЕТ СН'!$G$24</f>
        <v>3171.72777722</v>
      </c>
      <c r="N77" s="36">
        <f>SUMIFS(СВЦЭМ!$D$33:$D$776,СВЦЭМ!$A$33:$A$776,$A77,СВЦЭМ!$B$33:$B$776,N$47)+'СЕТ СН'!$G$14+СВЦЭМ!$D$10+'СЕТ СН'!$G$5-'СЕТ СН'!$G$24</f>
        <v>3168.9552713600001</v>
      </c>
      <c r="O77" s="36">
        <f>SUMIFS(СВЦЭМ!$D$33:$D$776,СВЦЭМ!$A$33:$A$776,$A77,СВЦЭМ!$B$33:$B$776,O$47)+'СЕТ СН'!$G$14+СВЦЭМ!$D$10+'СЕТ СН'!$G$5-'СЕТ СН'!$G$24</f>
        <v>3171.7460411000002</v>
      </c>
      <c r="P77" s="36">
        <f>SUMIFS(СВЦЭМ!$D$33:$D$776,СВЦЭМ!$A$33:$A$776,$A77,СВЦЭМ!$B$33:$B$776,P$47)+'СЕТ СН'!$G$14+СВЦЭМ!$D$10+'СЕТ СН'!$G$5-'СЕТ СН'!$G$24</f>
        <v>3181.9445688100004</v>
      </c>
      <c r="Q77" s="36">
        <f>SUMIFS(СВЦЭМ!$D$33:$D$776,СВЦЭМ!$A$33:$A$776,$A77,СВЦЭМ!$B$33:$B$776,Q$47)+'СЕТ СН'!$G$14+СВЦЭМ!$D$10+'СЕТ СН'!$G$5-'СЕТ СН'!$G$24</f>
        <v>3180.5709982000003</v>
      </c>
      <c r="R77" s="36">
        <f>SUMIFS(СВЦЭМ!$D$33:$D$776,СВЦЭМ!$A$33:$A$776,$A77,СВЦЭМ!$B$33:$B$776,R$47)+'СЕТ СН'!$G$14+СВЦЭМ!$D$10+'СЕТ СН'!$G$5-'СЕТ СН'!$G$24</f>
        <v>3126.7333097800001</v>
      </c>
      <c r="S77" s="36">
        <f>SUMIFS(СВЦЭМ!$D$33:$D$776,СВЦЭМ!$A$33:$A$776,$A77,СВЦЭМ!$B$33:$B$776,S$47)+'СЕТ СН'!$G$14+СВЦЭМ!$D$10+'СЕТ СН'!$G$5-'СЕТ СН'!$G$24</f>
        <v>3098.43288106</v>
      </c>
      <c r="T77" s="36">
        <f>SUMIFS(СВЦЭМ!$D$33:$D$776,СВЦЭМ!$A$33:$A$776,$A77,СВЦЭМ!$B$33:$B$776,T$47)+'СЕТ СН'!$G$14+СВЦЭМ!$D$10+'СЕТ СН'!$G$5-'СЕТ СН'!$G$24</f>
        <v>3099.8162166100001</v>
      </c>
      <c r="U77" s="36">
        <f>SUMIFS(СВЦЭМ!$D$33:$D$776,СВЦЭМ!$A$33:$A$776,$A77,СВЦЭМ!$B$33:$B$776,U$47)+'СЕТ СН'!$G$14+СВЦЭМ!$D$10+'СЕТ СН'!$G$5-'СЕТ СН'!$G$24</f>
        <v>3093.99637755</v>
      </c>
      <c r="V77" s="36">
        <f>SUMIFS(СВЦЭМ!$D$33:$D$776,СВЦЭМ!$A$33:$A$776,$A77,СВЦЭМ!$B$33:$B$776,V$47)+'СЕТ СН'!$G$14+СВЦЭМ!$D$10+'СЕТ СН'!$G$5-'СЕТ СН'!$G$24</f>
        <v>3068.9775477000003</v>
      </c>
      <c r="W77" s="36">
        <f>SUMIFS(СВЦЭМ!$D$33:$D$776,СВЦЭМ!$A$33:$A$776,$A77,СВЦЭМ!$B$33:$B$776,W$47)+'СЕТ СН'!$G$14+СВЦЭМ!$D$10+'СЕТ СН'!$G$5-'СЕТ СН'!$G$24</f>
        <v>3056.3026012200003</v>
      </c>
      <c r="X77" s="36">
        <f>SUMIFS(СВЦЭМ!$D$33:$D$776,СВЦЭМ!$A$33:$A$776,$A77,СВЦЭМ!$B$33:$B$776,X$47)+'СЕТ СН'!$G$14+СВЦЭМ!$D$10+'СЕТ СН'!$G$5-'СЕТ СН'!$G$24</f>
        <v>3054.0737782000001</v>
      </c>
      <c r="Y77" s="36">
        <f>SUMIFS(СВЦЭМ!$D$33:$D$776,СВЦЭМ!$A$33:$A$776,$A77,СВЦЭМ!$B$33:$B$776,Y$47)+'СЕТ СН'!$G$14+СВЦЭМ!$D$10+'СЕТ СН'!$G$5-'СЕТ СН'!$G$24</f>
        <v>3116.2228533100001</v>
      </c>
    </row>
    <row r="78" spans="1:26" ht="15.75" x14ac:dyDescent="0.2">
      <c r="A78" s="35">
        <f t="shared" si="1"/>
        <v>43677</v>
      </c>
      <c r="B78" s="36">
        <f>SUMIFS(СВЦЭМ!$D$33:$D$776,СВЦЭМ!$A$33:$A$776,$A78,СВЦЭМ!$B$33:$B$776,B$47)+'СЕТ СН'!$G$14+СВЦЭМ!$D$10+'СЕТ СН'!$G$5-'СЕТ СН'!$G$24</f>
        <v>3217.4228029700002</v>
      </c>
      <c r="C78" s="36">
        <f>SUMIFS(СВЦЭМ!$D$33:$D$776,СВЦЭМ!$A$33:$A$776,$A78,СВЦЭМ!$B$33:$B$776,C$47)+'СЕТ СН'!$G$14+СВЦЭМ!$D$10+'СЕТ СН'!$G$5-'СЕТ СН'!$G$24</f>
        <v>3219.12520855</v>
      </c>
      <c r="D78" s="36">
        <f>SUMIFS(СВЦЭМ!$D$33:$D$776,СВЦЭМ!$A$33:$A$776,$A78,СВЦЭМ!$B$33:$B$776,D$47)+'СЕТ СН'!$G$14+СВЦЭМ!$D$10+'СЕТ СН'!$G$5-'СЕТ СН'!$G$24</f>
        <v>3227.9035666099999</v>
      </c>
      <c r="E78" s="36">
        <f>SUMIFS(СВЦЭМ!$D$33:$D$776,СВЦЭМ!$A$33:$A$776,$A78,СВЦЭМ!$B$33:$B$776,E$47)+'СЕТ СН'!$G$14+СВЦЭМ!$D$10+'СЕТ СН'!$G$5-'СЕТ СН'!$G$24</f>
        <v>3235.5443999899999</v>
      </c>
      <c r="F78" s="36">
        <f>SUMIFS(СВЦЭМ!$D$33:$D$776,СВЦЭМ!$A$33:$A$776,$A78,СВЦЭМ!$B$33:$B$776,F$47)+'СЕТ СН'!$G$14+СВЦЭМ!$D$10+'СЕТ СН'!$G$5-'СЕТ СН'!$G$24</f>
        <v>3239.0122566300001</v>
      </c>
      <c r="G78" s="36">
        <f>SUMIFS(СВЦЭМ!$D$33:$D$776,СВЦЭМ!$A$33:$A$776,$A78,СВЦЭМ!$B$33:$B$776,G$47)+'СЕТ СН'!$G$14+СВЦЭМ!$D$10+'СЕТ СН'!$G$5-'СЕТ СН'!$G$24</f>
        <v>3221.7043689900001</v>
      </c>
      <c r="H78" s="36">
        <f>SUMIFS(СВЦЭМ!$D$33:$D$776,СВЦЭМ!$A$33:$A$776,$A78,СВЦЭМ!$B$33:$B$776,H$47)+'СЕТ СН'!$G$14+СВЦЭМ!$D$10+'СЕТ СН'!$G$5-'СЕТ СН'!$G$24</f>
        <v>3210.09719589</v>
      </c>
      <c r="I78" s="36">
        <f>SUMIFS(СВЦЭМ!$D$33:$D$776,СВЦЭМ!$A$33:$A$776,$A78,СВЦЭМ!$B$33:$B$776,I$47)+'СЕТ СН'!$G$14+СВЦЭМ!$D$10+'СЕТ СН'!$G$5-'СЕТ СН'!$G$24</f>
        <v>3195.24810824</v>
      </c>
      <c r="J78" s="36">
        <f>SUMIFS(СВЦЭМ!$D$33:$D$776,СВЦЭМ!$A$33:$A$776,$A78,СВЦЭМ!$B$33:$B$776,J$47)+'СЕТ СН'!$G$14+СВЦЭМ!$D$10+'СЕТ СН'!$G$5-'СЕТ СН'!$G$24</f>
        <v>3191.3372239</v>
      </c>
      <c r="K78" s="36">
        <f>SUMIFS(СВЦЭМ!$D$33:$D$776,СВЦЭМ!$A$33:$A$776,$A78,СВЦЭМ!$B$33:$B$776,K$47)+'СЕТ СН'!$G$14+СВЦЭМ!$D$10+'СЕТ СН'!$G$5-'СЕТ СН'!$G$24</f>
        <v>3196.4719969100001</v>
      </c>
      <c r="L78" s="36">
        <f>SUMIFS(СВЦЭМ!$D$33:$D$776,СВЦЭМ!$A$33:$A$776,$A78,СВЦЭМ!$B$33:$B$776,L$47)+'СЕТ СН'!$G$14+СВЦЭМ!$D$10+'СЕТ СН'!$G$5-'СЕТ СН'!$G$24</f>
        <v>3197.67869122</v>
      </c>
      <c r="M78" s="36">
        <f>SUMIFS(СВЦЭМ!$D$33:$D$776,СВЦЭМ!$A$33:$A$776,$A78,СВЦЭМ!$B$33:$B$776,M$47)+'СЕТ СН'!$G$14+СВЦЭМ!$D$10+'СЕТ СН'!$G$5-'СЕТ СН'!$G$24</f>
        <v>3193.9328528400001</v>
      </c>
      <c r="N78" s="36">
        <f>SUMIFS(СВЦЭМ!$D$33:$D$776,СВЦЭМ!$A$33:$A$776,$A78,СВЦЭМ!$B$33:$B$776,N$47)+'СЕТ СН'!$G$14+СВЦЭМ!$D$10+'СЕТ СН'!$G$5-'СЕТ СН'!$G$24</f>
        <v>3191.62722665</v>
      </c>
      <c r="O78" s="36">
        <f>SUMIFS(СВЦЭМ!$D$33:$D$776,СВЦЭМ!$A$33:$A$776,$A78,СВЦЭМ!$B$33:$B$776,O$47)+'СЕТ СН'!$G$14+СВЦЭМ!$D$10+'СЕТ СН'!$G$5-'СЕТ СН'!$G$24</f>
        <v>3198.6062256499999</v>
      </c>
      <c r="P78" s="36">
        <f>SUMIFS(СВЦЭМ!$D$33:$D$776,СВЦЭМ!$A$33:$A$776,$A78,СВЦЭМ!$B$33:$B$776,P$47)+'СЕТ СН'!$G$14+СВЦЭМ!$D$10+'СЕТ СН'!$G$5-'СЕТ СН'!$G$24</f>
        <v>3205.5273365900002</v>
      </c>
      <c r="Q78" s="36">
        <f>SUMIFS(СВЦЭМ!$D$33:$D$776,СВЦЭМ!$A$33:$A$776,$A78,СВЦЭМ!$B$33:$B$776,Q$47)+'СЕТ СН'!$G$14+СВЦЭМ!$D$10+'СЕТ СН'!$G$5-'СЕТ СН'!$G$24</f>
        <v>3210.91919211</v>
      </c>
      <c r="R78" s="36">
        <f>SUMIFS(СВЦЭМ!$D$33:$D$776,СВЦЭМ!$A$33:$A$776,$A78,СВЦЭМ!$B$33:$B$776,R$47)+'СЕТ СН'!$G$14+СВЦЭМ!$D$10+'СЕТ СН'!$G$5-'СЕТ СН'!$G$24</f>
        <v>3159.1291171299999</v>
      </c>
      <c r="S78" s="36">
        <f>SUMIFS(СВЦЭМ!$D$33:$D$776,СВЦЭМ!$A$33:$A$776,$A78,СВЦЭМ!$B$33:$B$776,S$47)+'СЕТ СН'!$G$14+СВЦЭМ!$D$10+'СЕТ СН'!$G$5-'СЕТ СН'!$G$24</f>
        <v>3131.0514716400003</v>
      </c>
      <c r="T78" s="36">
        <f>SUMIFS(СВЦЭМ!$D$33:$D$776,СВЦЭМ!$A$33:$A$776,$A78,СВЦЭМ!$B$33:$B$776,T$47)+'СЕТ СН'!$G$14+СВЦЭМ!$D$10+'СЕТ СН'!$G$5-'СЕТ СН'!$G$24</f>
        <v>3120.82896828</v>
      </c>
      <c r="U78" s="36">
        <f>SUMIFS(СВЦЭМ!$D$33:$D$776,СВЦЭМ!$A$33:$A$776,$A78,СВЦЭМ!$B$33:$B$776,U$47)+'СЕТ СН'!$G$14+СВЦЭМ!$D$10+'СЕТ СН'!$G$5-'СЕТ СН'!$G$24</f>
        <v>3185.5842523199999</v>
      </c>
      <c r="V78" s="36">
        <f>SUMIFS(СВЦЭМ!$D$33:$D$776,СВЦЭМ!$A$33:$A$776,$A78,СВЦЭМ!$B$33:$B$776,V$47)+'СЕТ СН'!$G$14+СВЦЭМ!$D$10+'СЕТ СН'!$G$5-'СЕТ СН'!$G$24</f>
        <v>3111.3512383800003</v>
      </c>
      <c r="W78" s="36">
        <f>SUMIFS(СВЦЭМ!$D$33:$D$776,СВЦЭМ!$A$33:$A$776,$A78,СВЦЭМ!$B$33:$B$776,W$47)+'СЕТ СН'!$G$14+СВЦЭМ!$D$10+'СЕТ СН'!$G$5-'СЕТ СН'!$G$24</f>
        <v>3113.3492114600003</v>
      </c>
      <c r="X78" s="36">
        <f>SUMIFS(СВЦЭМ!$D$33:$D$776,СВЦЭМ!$A$33:$A$776,$A78,СВЦЭМ!$B$33:$B$776,X$47)+'СЕТ СН'!$G$14+СВЦЭМ!$D$10+'СЕТ СН'!$G$5-'СЕТ СН'!$G$24</f>
        <v>3099.5689859499998</v>
      </c>
      <c r="Y78" s="36">
        <f>SUMIFS(СВЦЭМ!$D$33:$D$776,СВЦЭМ!$A$33:$A$776,$A78,СВЦЭМ!$B$33:$B$776,Y$47)+'СЕТ СН'!$G$14+СВЦЭМ!$D$10+'СЕТ СН'!$G$5-'СЕТ СН'!$G$24</f>
        <v>3139.3554017200004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01.07.2019</v>
      </c>
      <c r="B84" s="36">
        <f>SUMIFS(СВЦЭМ!$D$33:$D$776,СВЦЭМ!$A$33:$A$776,$A84,СВЦЭМ!$B$33:$B$776,B$83)+'СЕТ СН'!$H$14+СВЦЭМ!$D$10+'СЕТ СН'!$H$5-'СЕТ СН'!$H$24</f>
        <v>3261.0382142500002</v>
      </c>
      <c r="C84" s="36">
        <f>SUMIFS(СВЦЭМ!$D$33:$D$776,СВЦЭМ!$A$33:$A$776,$A84,СВЦЭМ!$B$33:$B$776,C$83)+'СЕТ СН'!$H$14+СВЦЭМ!$D$10+'СЕТ СН'!$H$5-'СЕТ СН'!$H$24</f>
        <v>3358.5593821500001</v>
      </c>
      <c r="D84" s="36">
        <f>SUMIFS(СВЦЭМ!$D$33:$D$776,СВЦЭМ!$A$33:$A$776,$A84,СВЦЭМ!$B$33:$B$776,D$83)+'СЕТ СН'!$H$14+СВЦЭМ!$D$10+'СЕТ СН'!$H$5-'СЕТ СН'!$H$24</f>
        <v>3388.4579953900002</v>
      </c>
      <c r="E84" s="36">
        <f>SUMIFS(СВЦЭМ!$D$33:$D$776,СВЦЭМ!$A$33:$A$776,$A84,СВЦЭМ!$B$33:$B$776,E$83)+'СЕТ СН'!$H$14+СВЦЭМ!$D$10+'СЕТ СН'!$H$5-'СЕТ СН'!$H$24</f>
        <v>3412.2184275300001</v>
      </c>
      <c r="F84" s="36">
        <f>SUMIFS(СВЦЭМ!$D$33:$D$776,СВЦЭМ!$A$33:$A$776,$A84,СВЦЭМ!$B$33:$B$776,F$83)+'СЕТ СН'!$H$14+СВЦЭМ!$D$10+'СЕТ СН'!$H$5-'СЕТ СН'!$H$24</f>
        <v>3415.5907521700001</v>
      </c>
      <c r="G84" s="36">
        <f>SUMIFS(СВЦЭМ!$D$33:$D$776,СВЦЭМ!$A$33:$A$776,$A84,СВЦЭМ!$B$33:$B$776,G$83)+'СЕТ СН'!$H$14+СВЦЭМ!$D$10+'СЕТ СН'!$H$5-'СЕТ СН'!$H$24</f>
        <v>3398.2875921899999</v>
      </c>
      <c r="H84" s="36">
        <f>SUMIFS(СВЦЭМ!$D$33:$D$776,СВЦЭМ!$A$33:$A$776,$A84,СВЦЭМ!$B$33:$B$776,H$83)+'СЕТ СН'!$H$14+СВЦЭМ!$D$10+'СЕТ СН'!$H$5-'СЕТ СН'!$H$24</f>
        <v>3344.0094628699999</v>
      </c>
      <c r="I84" s="36">
        <f>SUMIFS(СВЦЭМ!$D$33:$D$776,СВЦЭМ!$A$33:$A$776,$A84,СВЦЭМ!$B$33:$B$776,I$83)+'СЕТ СН'!$H$14+СВЦЭМ!$D$10+'СЕТ СН'!$H$5-'СЕТ СН'!$H$24</f>
        <v>3285.9038171399998</v>
      </c>
      <c r="J84" s="36">
        <f>SUMIFS(СВЦЭМ!$D$33:$D$776,СВЦЭМ!$A$33:$A$776,$A84,СВЦЭМ!$B$33:$B$776,J$83)+'СЕТ СН'!$H$14+СВЦЭМ!$D$10+'СЕТ СН'!$H$5-'СЕТ СН'!$H$24</f>
        <v>3276.3927430600002</v>
      </c>
      <c r="K84" s="36">
        <f>SUMIFS(СВЦЭМ!$D$33:$D$776,СВЦЭМ!$A$33:$A$776,$A84,СВЦЭМ!$B$33:$B$776,K$83)+'СЕТ СН'!$H$14+СВЦЭМ!$D$10+'СЕТ СН'!$H$5-'СЕТ СН'!$H$24</f>
        <v>3280.29063387</v>
      </c>
      <c r="L84" s="36">
        <f>SUMIFS(СВЦЭМ!$D$33:$D$776,СВЦЭМ!$A$33:$A$776,$A84,СВЦЭМ!$B$33:$B$776,L$83)+'СЕТ СН'!$H$14+СВЦЭМ!$D$10+'СЕТ СН'!$H$5-'СЕТ СН'!$H$24</f>
        <v>3284.9508859100001</v>
      </c>
      <c r="M84" s="36">
        <f>SUMIFS(СВЦЭМ!$D$33:$D$776,СВЦЭМ!$A$33:$A$776,$A84,СВЦЭМ!$B$33:$B$776,M$83)+'СЕТ СН'!$H$14+СВЦЭМ!$D$10+'СЕТ СН'!$H$5-'СЕТ СН'!$H$24</f>
        <v>3270.91360407</v>
      </c>
      <c r="N84" s="36">
        <f>SUMIFS(СВЦЭМ!$D$33:$D$776,СВЦЭМ!$A$33:$A$776,$A84,СВЦЭМ!$B$33:$B$776,N$83)+'СЕТ СН'!$H$14+СВЦЭМ!$D$10+'СЕТ СН'!$H$5-'СЕТ СН'!$H$24</f>
        <v>3259.6925784300001</v>
      </c>
      <c r="O84" s="36">
        <f>SUMIFS(СВЦЭМ!$D$33:$D$776,СВЦЭМ!$A$33:$A$776,$A84,СВЦЭМ!$B$33:$B$776,O$83)+'СЕТ СН'!$H$14+СВЦЭМ!$D$10+'СЕТ СН'!$H$5-'СЕТ СН'!$H$24</f>
        <v>3263.45890465</v>
      </c>
      <c r="P84" s="36">
        <f>SUMIFS(СВЦЭМ!$D$33:$D$776,СВЦЭМ!$A$33:$A$776,$A84,СВЦЭМ!$B$33:$B$776,P$83)+'СЕТ СН'!$H$14+СВЦЭМ!$D$10+'СЕТ СН'!$H$5-'СЕТ СН'!$H$24</f>
        <v>3263.9196147600001</v>
      </c>
      <c r="Q84" s="36">
        <f>SUMIFS(СВЦЭМ!$D$33:$D$776,СВЦЭМ!$A$33:$A$776,$A84,СВЦЭМ!$B$33:$B$776,Q$83)+'СЕТ СН'!$H$14+СВЦЭМ!$D$10+'СЕТ СН'!$H$5-'СЕТ СН'!$H$24</f>
        <v>3247.0139040399999</v>
      </c>
      <c r="R84" s="36">
        <f>SUMIFS(СВЦЭМ!$D$33:$D$776,СВЦЭМ!$A$33:$A$776,$A84,СВЦЭМ!$B$33:$B$776,R$83)+'СЕТ СН'!$H$14+СВЦЭМ!$D$10+'СЕТ СН'!$H$5-'СЕТ СН'!$H$24</f>
        <v>3193.6742579800002</v>
      </c>
      <c r="S84" s="36">
        <f>SUMIFS(СВЦЭМ!$D$33:$D$776,СВЦЭМ!$A$33:$A$776,$A84,СВЦЭМ!$B$33:$B$776,S$83)+'СЕТ СН'!$H$14+СВЦЭМ!$D$10+'СЕТ СН'!$H$5-'СЕТ СН'!$H$24</f>
        <v>3192.0169568400001</v>
      </c>
      <c r="T84" s="36">
        <f>SUMIFS(СВЦЭМ!$D$33:$D$776,СВЦЭМ!$A$33:$A$776,$A84,СВЦЭМ!$B$33:$B$776,T$83)+'СЕТ СН'!$H$14+СВЦЭМ!$D$10+'СЕТ СН'!$H$5-'СЕТ СН'!$H$24</f>
        <v>3193.8306169400003</v>
      </c>
      <c r="U84" s="36">
        <f>SUMIFS(СВЦЭМ!$D$33:$D$776,СВЦЭМ!$A$33:$A$776,$A84,СВЦЭМ!$B$33:$B$776,U$83)+'СЕТ СН'!$H$14+СВЦЭМ!$D$10+'СЕТ СН'!$H$5-'СЕТ СН'!$H$24</f>
        <v>3188.0673321300001</v>
      </c>
      <c r="V84" s="36">
        <f>SUMIFS(СВЦЭМ!$D$33:$D$776,СВЦЭМ!$A$33:$A$776,$A84,СВЦЭМ!$B$33:$B$776,V$83)+'СЕТ СН'!$H$14+СВЦЭМ!$D$10+'СЕТ СН'!$H$5-'СЕТ СН'!$H$24</f>
        <v>3191.5008599000003</v>
      </c>
      <c r="W84" s="36">
        <f>SUMIFS(СВЦЭМ!$D$33:$D$776,СВЦЭМ!$A$33:$A$776,$A84,СВЦЭМ!$B$33:$B$776,W$83)+'СЕТ СН'!$H$14+СВЦЭМ!$D$10+'СЕТ СН'!$H$5-'СЕТ СН'!$H$24</f>
        <v>3214.6143816499998</v>
      </c>
      <c r="X84" s="36">
        <f>SUMIFS(СВЦЭМ!$D$33:$D$776,СВЦЭМ!$A$33:$A$776,$A84,СВЦЭМ!$B$33:$B$776,X$83)+'СЕТ СН'!$H$14+СВЦЭМ!$D$10+'СЕТ СН'!$H$5-'СЕТ СН'!$H$24</f>
        <v>3187.5684046900001</v>
      </c>
      <c r="Y84" s="36">
        <f>SUMIFS(СВЦЭМ!$D$33:$D$776,СВЦЭМ!$A$33:$A$776,$A84,СВЦЭМ!$B$33:$B$776,Y$83)+'СЕТ СН'!$H$14+СВЦЭМ!$D$10+'СЕТ СН'!$H$5-'СЕТ СН'!$H$24</f>
        <v>3187.4556855000001</v>
      </c>
      <c r="AA84" s="45"/>
    </row>
    <row r="85" spans="1:27" ht="15.75" x14ac:dyDescent="0.2">
      <c r="A85" s="35">
        <f>A84+1</f>
        <v>43648</v>
      </c>
      <c r="B85" s="36">
        <f>SUMIFS(СВЦЭМ!$D$33:$D$776,СВЦЭМ!$A$33:$A$776,$A85,СВЦЭМ!$B$33:$B$776,B$83)+'СЕТ СН'!$H$14+СВЦЭМ!$D$10+'СЕТ СН'!$H$5-'СЕТ СН'!$H$24</f>
        <v>3342.6076634299998</v>
      </c>
      <c r="C85" s="36">
        <f>SUMIFS(СВЦЭМ!$D$33:$D$776,СВЦЭМ!$A$33:$A$776,$A85,СВЦЭМ!$B$33:$B$776,C$83)+'СЕТ СН'!$H$14+СВЦЭМ!$D$10+'СЕТ СН'!$H$5-'СЕТ СН'!$H$24</f>
        <v>3453.94572952</v>
      </c>
      <c r="D85" s="36">
        <f>SUMIFS(СВЦЭМ!$D$33:$D$776,СВЦЭМ!$A$33:$A$776,$A85,СВЦЭМ!$B$33:$B$776,D$83)+'СЕТ СН'!$H$14+СВЦЭМ!$D$10+'СЕТ СН'!$H$5-'СЕТ СН'!$H$24</f>
        <v>3463.3978995900002</v>
      </c>
      <c r="E85" s="36">
        <f>SUMIFS(СВЦЭМ!$D$33:$D$776,СВЦЭМ!$A$33:$A$776,$A85,СВЦЭМ!$B$33:$B$776,E$83)+'СЕТ СН'!$H$14+СВЦЭМ!$D$10+'СЕТ СН'!$H$5-'СЕТ СН'!$H$24</f>
        <v>3496.6539182500001</v>
      </c>
      <c r="F85" s="36">
        <f>SUMIFS(СВЦЭМ!$D$33:$D$776,СВЦЭМ!$A$33:$A$776,$A85,СВЦЭМ!$B$33:$B$776,F$83)+'СЕТ СН'!$H$14+СВЦЭМ!$D$10+'СЕТ СН'!$H$5-'СЕТ СН'!$H$24</f>
        <v>3493.7642770699999</v>
      </c>
      <c r="G85" s="36">
        <f>SUMIFS(СВЦЭМ!$D$33:$D$776,СВЦЭМ!$A$33:$A$776,$A85,СВЦЭМ!$B$33:$B$776,G$83)+'СЕТ СН'!$H$14+СВЦЭМ!$D$10+'СЕТ СН'!$H$5-'СЕТ СН'!$H$24</f>
        <v>3478.3703007600002</v>
      </c>
      <c r="H85" s="36">
        <f>SUMIFS(СВЦЭМ!$D$33:$D$776,СВЦЭМ!$A$33:$A$776,$A85,СВЦЭМ!$B$33:$B$776,H$83)+'СЕТ СН'!$H$14+СВЦЭМ!$D$10+'СЕТ СН'!$H$5-'СЕТ СН'!$H$24</f>
        <v>3427.96349848</v>
      </c>
      <c r="I85" s="36">
        <f>SUMIFS(СВЦЭМ!$D$33:$D$776,СВЦЭМ!$A$33:$A$776,$A85,СВЦЭМ!$B$33:$B$776,I$83)+'СЕТ СН'!$H$14+СВЦЭМ!$D$10+'СЕТ СН'!$H$5-'СЕТ СН'!$H$24</f>
        <v>3361.9838459000002</v>
      </c>
      <c r="J85" s="36">
        <f>SUMIFS(СВЦЭМ!$D$33:$D$776,СВЦЭМ!$A$33:$A$776,$A85,СВЦЭМ!$B$33:$B$776,J$83)+'СЕТ СН'!$H$14+СВЦЭМ!$D$10+'СЕТ СН'!$H$5-'СЕТ СН'!$H$24</f>
        <v>3315.11498781</v>
      </c>
      <c r="K85" s="36">
        <f>SUMIFS(СВЦЭМ!$D$33:$D$776,СВЦЭМ!$A$33:$A$776,$A85,СВЦЭМ!$B$33:$B$776,K$83)+'СЕТ СН'!$H$14+СВЦЭМ!$D$10+'СЕТ СН'!$H$5-'СЕТ СН'!$H$24</f>
        <v>3280.7014867500002</v>
      </c>
      <c r="L85" s="36">
        <f>SUMIFS(СВЦЭМ!$D$33:$D$776,СВЦЭМ!$A$33:$A$776,$A85,СВЦЭМ!$B$33:$B$776,L$83)+'СЕТ СН'!$H$14+СВЦЭМ!$D$10+'СЕТ СН'!$H$5-'СЕТ СН'!$H$24</f>
        <v>3267.2958709499999</v>
      </c>
      <c r="M85" s="36">
        <f>SUMIFS(СВЦЭМ!$D$33:$D$776,СВЦЭМ!$A$33:$A$776,$A85,СВЦЭМ!$B$33:$B$776,M$83)+'СЕТ СН'!$H$14+СВЦЭМ!$D$10+'СЕТ СН'!$H$5-'СЕТ СН'!$H$24</f>
        <v>3271.4984932699999</v>
      </c>
      <c r="N85" s="36">
        <f>SUMIFS(СВЦЭМ!$D$33:$D$776,СВЦЭМ!$A$33:$A$776,$A85,СВЦЭМ!$B$33:$B$776,N$83)+'СЕТ СН'!$H$14+СВЦЭМ!$D$10+'СЕТ СН'!$H$5-'СЕТ СН'!$H$24</f>
        <v>3289.3484091</v>
      </c>
      <c r="O85" s="36">
        <f>SUMIFS(СВЦЭМ!$D$33:$D$776,СВЦЭМ!$A$33:$A$776,$A85,СВЦЭМ!$B$33:$B$776,O$83)+'СЕТ СН'!$H$14+СВЦЭМ!$D$10+'СЕТ СН'!$H$5-'СЕТ СН'!$H$24</f>
        <v>3285.3218328600001</v>
      </c>
      <c r="P85" s="36">
        <f>SUMIFS(СВЦЭМ!$D$33:$D$776,СВЦЭМ!$A$33:$A$776,$A85,СВЦЭМ!$B$33:$B$776,P$83)+'СЕТ СН'!$H$14+СВЦЭМ!$D$10+'СЕТ СН'!$H$5-'СЕТ СН'!$H$24</f>
        <v>3289.01731492</v>
      </c>
      <c r="Q85" s="36">
        <f>SUMIFS(СВЦЭМ!$D$33:$D$776,СВЦЭМ!$A$33:$A$776,$A85,СВЦЭМ!$B$33:$B$776,Q$83)+'СЕТ СН'!$H$14+СВЦЭМ!$D$10+'СЕТ СН'!$H$5-'СЕТ СН'!$H$24</f>
        <v>3277.4934823900003</v>
      </c>
      <c r="R85" s="36">
        <f>SUMIFS(СВЦЭМ!$D$33:$D$776,СВЦЭМ!$A$33:$A$776,$A85,СВЦЭМ!$B$33:$B$776,R$83)+'СЕТ СН'!$H$14+СВЦЭМ!$D$10+'СЕТ СН'!$H$5-'СЕТ СН'!$H$24</f>
        <v>3228.11252947</v>
      </c>
      <c r="S85" s="36">
        <f>SUMIFS(СВЦЭМ!$D$33:$D$776,СВЦЭМ!$A$33:$A$776,$A85,СВЦЭМ!$B$33:$B$776,S$83)+'СЕТ СН'!$H$14+СВЦЭМ!$D$10+'СЕТ СН'!$H$5-'СЕТ СН'!$H$24</f>
        <v>3226.3402942600001</v>
      </c>
      <c r="T85" s="36">
        <f>SUMIFS(СВЦЭМ!$D$33:$D$776,СВЦЭМ!$A$33:$A$776,$A85,СВЦЭМ!$B$33:$B$776,T$83)+'СЕТ СН'!$H$14+СВЦЭМ!$D$10+'СЕТ СН'!$H$5-'СЕТ СН'!$H$24</f>
        <v>3219.1502762099999</v>
      </c>
      <c r="U85" s="36">
        <f>SUMIFS(СВЦЭМ!$D$33:$D$776,СВЦЭМ!$A$33:$A$776,$A85,СВЦЭМ!$B$33:$B$776,U$83)+'СЕТ СН'!$H$14+СВЦЭМ!$D$10+'СЕТ СН'!$H$5-'СЕТ СН'!$H$24</f>
        <v>3213.8333156600002</v>
      </c>
      <c r="V85" s="36">
        <f>SUMIFS(СВЦЭМ!$D$33:$D$776,СВЦЭМ!$A$33:$A$776,$A85,СВЦЭМ!$B$33:$B$776,V$83)+'СЕТ СН'!$H$14+СВЦЭМ!$D$10+'СЕТ СН'!$H$5-'СЕТ СН'!$H$24</f>
        <v>3212.5690333699999</v>
      </c>
      <c r="W85" s="36">
        <f>SUMIFS(СВЦЭМ!$D$33:$D$776,СВЦЭМ!$A$33:$A$776,$A85,СВЦЭМ!$B$33:$B$776,W$83)+'СЕТ СН'!$H$14+СВЦЭМ!$D$10+'СЕТ СН'!$H$5-'СЕТ СН'!$H$24</f>
        <v>3208.21492803</v>
      </c>
      <c r="X85" s="36">
        <f>SUMIFS(СВЦЭМ!$D$33:$D$776,СВЦЭМ!$A$33:$A$776,$A85,СВЦЭМ!$B$33:$B$776,X$83)+'СЕТ СН'!$H$14+СВЦЭМ!$D$10+'СЕТ СН'!$H$5-'СЕТ СН'!$H$24</f>
        <v>3250.9651935000002</v>
      </c>
      <c r="Y85" s="36">
        <f>SUMIFS(СВЦЭМ!$D$33:$D$776,СВЦЭМ!$A$33:$A$776,$A85,СВЦЭМ!$B$33:$B$776,Y$83)+'СЕТ СН'!$H$14+СВЦЭМ!$D$10+'СЕТ СН'!$H$5-'СЕТ СН'!$H$24</f>
        <v>3267.7074397900001</v>
      </c>
    </row>
    <row r="86" spans="1:27" ht="15.75" x14ac:dyDescent="0.2">
      <c r="A86" s="35">
        <f t="shared" ref="A86:A114" si="2">A85+1</f>
        <v>43649</v>
      </c>
      <c r="B86" s="36">
        <f>SUMIFS(СВЦЭМ!$D$33:$D$776,СВЦЭМ!$A$33:$A$776,$A86,СВЦЭМ!$B$33:$B$776,B$83)+'СЕТ СН'!$H$14+СВЦЭМ!$D$10+'СЕТ СН'!$H$5-'СЕТ СН'!$H$24</f>
        <v>3277.4005875299999</v>
      </c>
      <c r="C86" s="36">
        <f>SUMIFS(СВЦЭМ!$D$33:$D$776,СВЦЭМ!$A$33:$A$776,$A86,СВЦЭМ!$B$33:$B$776,C$83)+'СЕТ СН'!$H$14+СВЦЭМ!$D$10+'СЕТ СН'!$H$5-'СЕТ СН'!$H$24</f>
        <v>3378.2627269700001</v>
      </c>
      <c r="D86" s="36">
        <f>SUMIFS(СВЦЭМ!$D$33:$D$776,СВЦЭМ!$A$33:$A$776,$A86,СВЦЭМ!$B$33:$B$776,D$83)+'СЕТ СН'!$H$14+СВЦЭМ!$D$10+'СЕТ СН'!$H$5-'СЕТ СН'!$H$24</f>
        <v>3409.4619021500002</v>
      </c>
      <c r="E86" s="36">
        <f>SUMIFS(СВЦЭМ!$D$33:$D$776,СВЦЭМ!$A$33:$A$776,$A86,СВЦЭМ!$B$33:$B$776,E$83)+'СЕТ СН'!$H$14+СВЦЭМ!$D$10+'СЕТ СН'!$H$5-'СЕТ СН'!$H$24</f>
        <v>3422.11214999</v>
      </c>
      <c r="F86" s="36">
        <f>SUMIFS(СВЦЭМ!$D$33:$D$776,СВЦЭМ!$A$33:$A$776,$A86,СВЦЭМ!$B$33:$B$776,F$83)+'СЕТ СН'!$H$14+СВЦЭМ!$D$10+'СЕТ СН'!$H$5-'СЕТ СН'!$H$24</f>
        <v>3417.2205140199999</v>
      </c>
      <c r="G86" s="36">
        <f>SUMIFS(СВЦЭМ!$D$33:$D$776,СВЦЭМ!$A$33:$A$776,$A86,СВЦЭМ!$B$33:$B$776,G$83)+'СЕТ СН'!$H$14+СВЦЭМ!$D$10+'СЕТ СН'!$H$5-'СЕТ СН'!$H$24</f>
        <v>3404.9097602000002</v>
      </c>
      <c r="H86" s="36">
        <f>SUMIFS(СВЦЭМ!$D$33:$D$776,СВЦЭМ!$A$33:$A$776,$A86,СВЦЭМ!$B$33:$B$776,H$83)+'СЕТ СН'!$H$14+СВЦЭМ!$D$10+'СЕТ СН'!$H$5-'СЕТ СН'!$H$24</f>
        <v>3373.9132711100001</v>
      </c>
      <c r="I86" s="36">
        <f>SUMIFS(СВЦЭМ!$D$33:$D$776,СВЦЭМ!$A$33:$A$776,$A86,СВЦЭМ!$B$33:$B$776,I$83)+'СЕТ СН'!$H$14+СВЦЭМ!$D$10+'СЕТ СН'!$H$5-'СЕТ СН'!$H$24</f>
        <v>3342.1461965799999</v>
      </c>
      <c r="J86" s="36">
        <f>SUMIFS(СВЦЭМ!$D$33:$D$776,СВЦЭМ!$A$33:$A$776,$A86,СВЦЭМ!$B$33:$B$776,J$83)+'СЕТ СН'!$H$14+СВЦЭМ!$D$10+'СЕТ СН'!$H$5-'СЕТ СН'!$H$24</f>
        <v>3298.6769206500003</v>
      </c>
      <c r="K86" s="36">
        <f>SUMIFS(СВЦЭМ!$D$33:$D$776,СВЦЭМ!$A$33:$A$776,$A86,СВЦЭМ!$B$33:$B$776,K$83)+'СЕТ СН'!$H$14+СВЦЭМ!$D$10+'СЕТ СН'!$H$5-'СЕТ СН'!$H$24</f>
        <v>3291.0695564299999</v>
      </c>
      <c r="L86" s="36">
        <f>SUMIFS(СВЦЭМ!$D$33:$D$776,СВЦЭМ!$A$33:$A$776,$A86,СВЦЭМ!$B$33:$B$776,L$83)+'СЕТ СН'!$H$14+СВЦЭМ!$D$10+'СЕТ СН'!$H$5-'СЕТ СН'!$H$24</f>
        <v>3293.8672967699999</v>
      </c>
      <c r="M86" s="36">
        <f>SUMIFS(СВЦЭМ!$D$33:$D$776,СВЦЭМ!$A$33:$A$776,$A86,СВЦЭМ!$B$33:$B$776,M$83)+'СЕТ СН'!$H$14+СВЦЭМ!$D$10+'СЕТ СН'!$H$5-'СЕТ СН'!$H$24</f>
        <v>3289.4642714299998</v>
      </c>
      <c r="N86" s="36">
        <f>SUMIFS(СВЦЭМ!$D$33:$D$776,СВЦЭМ!$A$33:$A$776,$A86,СВЦЭМ!$B$33:$B$776,N$83)+'СЕТ СН'!$H$14+СВЦЭМ!$D$10+'СЕТ СН'!$H$5-'СЕТ СН'!$H$24</f>
        <v>3289.1005664200002</v>
      </c>
      <c r="O86" s="36">
        <f>SUMIFS(СВЦЭМ!$D$33:$D$776,СВЦЭМ!$A$33:$A$776,$A86,СВЦЭМ!$B$33:$B$776,O$83)+'СЕТ СН'!$H$14+СВЦЭМ!$D$10+'СЕТ СН'!$H$5-'СЕТ СН'!$H$24</f>
        <v>3291.96516105</v>
      </c>
      <c r="P86" s="36">
        <f>SUMIFS(СВЦЭМ!$D$33:$D$776,СВЦЭМ!$A$33:$A$776,$A86,СВЦЭМ!$B$33:$B$776,P$83)+'СЕТ СН'!$H$14+СВЦЭМ!$D$10+'СЕТ СН'!$H$5-'СЕТ СН'!$H$24</f>
        <v>3309.6400100599999</v>
      </c>
      <c r="Q86" s="36">
        <f>SUMIFS(СВЦЭМ!$D$33:$D$776,СВЦЭМ!$A$33:$A$776,$A86,СВЦЭМ!$B$33:$B$776,Q$83)+'СЕТ СН'!$H$14+СВЦЭМ!$D$10+'СЕТ СН'!$H$5-'СЕТ СН'!$H$24</f>
        <v>3302.0487341400003</v>
      </c>
      <c r="R86" s="36">
        <f>SUMIFS(СВЦЭМ!$D$33:$D$776,СВЦЭМ!$A$33:$A$776,$A86,СВЦЭМ!$B$33:$B$776,R$83)+'СЕТ СН'!$H$14+СВЦЭМ!$D$10+'СЕТ СН'!$H$5-'СЕТ СН'!$H$24</f>
        <v>3252.1713412200002</v>
      </c>
      <c r="S86" s="36">
        <f>SUMIFS(СВЦЭМ!$D$33:$D$776,СВЦЭМ!$A$33:$A$776,$A86,СВЦЭМ!$B$33:$B$776,S$83)+'СЕТ СН'!$H$14+СВЦЭМ!$D$10+'СЕТ СН'!$H$5-'СЕТ СН'!$H$24</f>
        <v>3256.27974675</v>
      </c>
      <c r="T86" s="36">
        <f>SUMIFS(СВЦЭМ!$D$33:$D$776,СВЦЭМ!$A$33:$A$776,$A86,СВЦЭМ!$B$33:$B$776,T$83)+'СЕТ СН'!$H$14+СВЦЭМ!$D$10+'СЕТ СН'!$H$5-'СЕТ СН'!$H$24</f>
        <v>3248.82078258</v>
      </c>
      <c r="U86" s="36">
        <f>SUMIFS(СВЦЭМ!$D$33:$D$776,СВЦЭМ!$A$33:$A$776,$A86,СВЦЭМ!$B$33:$B$776,U$83)+'СЕТ СН'!$H$14+СВЦЭМ!$D$10+'СЕТ СН'!$H$5-'СЕТ СН'!$H$24</f>
        <v>3228.3830101799999</v>
      </c>
      <c r="V86" s="36">
        <f>SUMIFS(СВЦЭМ!$D$33:$D$776,СВЦЭМ!$A$33:$A$776,$A86,СВЦЭМ!$B$33:$B$776,V$83)+'СЕТ СН'!$H$14+СВЦЭМ!$D$10+'СЕТ СН'!$H$5-'СЕТ СН'!$H$24</f>
        <v>3218.7391021799999</v>
      </c>
      <c r="W86" s="36">
        <f>SUMIFS(СВЦЭМ!$D$33:$D$776,СВЦЭМ!$A$33:$A$776,$A86,СВЦЭМ!$B$33:$B$776,W$83)+'СЕТ СН'!$H$14+СВЦЭМ!$D$10+'СЕТ СН'!$H$5-'СЕТ СН'!$H$24</f>
        <v>3212.3511053399998</v>
      </c>
      <c r="X86" s="36">
        <f>SUMIFS(СВЦЭМ!$D$33:$D$776,СВЦЭМ!$A$33:$A$776,$A86,СВЦЭМ!$B$33:$B$776,X$83)+'СЕТ СН'!$H$14+СВЦЭМ!$D$10+'СЕТ СН'!$H$5-'СЕТ СН'!$H$24</f>
        <v>3227.8530308700001</v>
      </c>
      <c r="Y86" s="36">
        <f>SUMIFS(СВЦЭМ!$D$33:$D$776,СВЦЭМ!$A$33:$A$776,$A86,СВЦЭМ!$B$33:$B$776,Y$83)+'СЕТ СН'!$H$14+СВЦЭМ!$D$10+'СЕТ СН'!$H$5-'СЕТ СН'!$H$24</f>
        <v>3267.9020836899999</v>
      </c>
    </row>
    <row r="87" spans="1:27" ht="15.75" x14ac:dyDescent="0.2">
      <c r="A87" s="35">
        <f t="shared" si="2"/>
        <v>43650</v>
      </c>
      <c r="B87" s="36">
        <f>SUMIFS(СВЦЭМ!$D$33:$D$776,СВЦЭМ!$A$33:$A$776,$A87,СВЦЭМ!$B$33:$B$776,B$83)+'СЕТ СН'!$H$14+СВЦЭМ!$D$10+'СЕТ СН'!$H$5-'СЕТ СН'!$H$24</f>
        <v>3326.9782836700001</v>
      </c>
      <c r="C87" s="36">
        <f>SUMIFS(СВЦЭМ!$D$33:$D$776,СВЦЭМ!$A$33:$A$776,$A87,СВЦЭМ!$B$33:$B$776,C$83)+'СЕТ СН'!$H$14+СВЦЭМ!$D$10+'СЕТ СН'!$H$5-'СЕТ СН'!$H$24</f>
        <v>3443.3011593900001</v>
      </c>
      <c r="D87" s="36">
        <f>SUMIFS(СВЦЭМ!$D$33:$D$776,СВЦЭМ!$A$33:$A$776,$A87,СВЦЭМ!$B$33:$B$776,D$83)+'СЕТ СН'!$H$14+СВЦЭМ!$D$10+'СЕТ СН'!$H$5-'СЕТ СН'!$H$24</f>
        <v>3475.62411449</v>
      </c>
      <c r="E87" s="36">
        <f>SUMIFS(СВЦЭМ!$D$33:$D$776,СВЦЭМ!$A$33:$A$776,$A87,СВЦЭМ!$B$33:$B$776,E$83)+'СЕТ СН'!$H$14+СВЦЭМ!$D$10+'СЕТ СН'!$H$5-'СЕТ СН'!$H$24</f>
        <v>3536.4485465600001</v>
      </c>
      <c r="F87" s="36">
        <f>SUMIFS(СВЦЭМ!$D$33:$D$776,СВЦЭМ!$A$33:$A$776,$A87,СВЦЭМ!$B$33:$B$776,F$83)+'СЕТ СН'!$H$14+СВЦЭМ!$D$10+'СЕТ СН'!$H$5-'СЕТ СН'!$H$24</f>
        <v>3466.0434197200002</v>
      </c>
      <c r="G87" s="36">
        <f>SUMIFS(СВЦЭМ!$D$33:$D$776,СВЦЭМ!$A$33:$A$776,$A87,СВЦЭМ!$B$33:$B$776,G$83)+'СЕТ СН'!$H$14+СВЦЭМ!$D$10+'СЕТ СН'!$H$5-'СЕТ СН'!$H$24</f>
        <v>3438.4732456199999</v>
      </c>
      <c r="H87" s="36">
        <f>SUMIFS(СВЦЭМ!$D$33:$D$776,СВЦЭМ!$A$33:$A$776,$A87,СВЦЭМ!$B$33:$B$776,H$83)+'СЕТ СН'!$H$14+СВЦЭМ!$D$10+'СЕТ СН'!$H$5-'СЕТ СН'!$H$24</f>
        <v>3412.3312208900002</v>
      </c>
      <c r="I87" s="36">
        <f>SUMIFS(СВЦЭМ!$D$33:$D$776,СВЦЭМ!$A$33:$A$776,$A87,СВЦЭМ!$B$33:$B$776,I$83)+'СЕТ СН'!$H$14+СВЦЭМ!$D$10+'СЕТ СН'!$H$5-'СЕТ СН'!$H$24</f>
        <v>3344.5605644900002</v>
      </c>
      <c r="J87" s="36">
        <f>SUMIFS(СВЦЭМ!$D$33:$D$776,СВЦЭМ!$A$33:$A$776,$A87,СВЦЭМ!$B$33:$B$776,J$83)+'СЕТ СН'!$H$14+СВЦЭМ!$D$10+'СЕТ СН'!$H$5-'СЕТ СН'!$H$24</f>
        <v>3305.4781702</v>
      </c>
      <c r="K87" s="36">
        <f>SUMIFS(СВЦЭМ!$D$33:$D$776,СВЦЭМ!$A$33:$A$776,$A87,СВЦЭМ!$B$33:$B$776,K$83)+'СЕТ СН'!$H$14+СВЦЭМ!$D$10+'СЕТ СН'!$H$5-'СЕТ СН'!$H$24</f>
        <v>3285.8657466499999</v>
      </c>
      <c r="L87" s="36">
        <f>SUMIFS(СВЦЭМ!$D$33:$D$776,СВЦЭМ!$A$33:$A$776,$A87,СВЦЭМ!$B$33:$B$776,L$83)+'СЕТ СН'!$H$14+СВЦЭМ!$D$10+'СЕТ СН'!$H$5-'СЕТ СН'!$H$24</f>
        <v>3285.03626674</v>
      </c>
      <c r="M87" s="36">
        <f>SUMIFS(СВЦЭМ!$D$33:$D$776,СВЦЭМ!$A$33:$A$776,$A87,СВЦЭМ!$B$33:$B$776,M$83)+'СЕТ СН'!$H$14+СВЦЭМ!$D$10+'СЕТ СН'!$H$5-'СЕТ СН'!$H$24</f>
        <v>3286.0412094499998</v>
      </c>
      <c r="N87" s="36">
        <f>SUMIFS(СВЦЭМ!$D$33:$D$776,СВЦЭМ!$A$33:$A$776,$A87,СВЦЭМ!$B$33:$B$776,N$83)+'СЕТ СН'!$H$14+СВЦЭМ!$D$10+'СЕТ СН'!$H$5-'СЕТ СН'!$H$24</f>
        <v>3295.9529553399998</v>
      </c>
      <c r="O87" s="36">
        <f>SUMIFS(СВЦЭМ!$D$33:$D$776,СВЦЭМ!$A$33:$A$776,$A87,СВЦЭМ!$B$33:$B$776,O$83)+'СЕТ СН'!$H$14+СВЦЭМ!$D$10+'СЕТ СН'!$H$5-'СЕТ СН'!$H$24</f>
        <v>3298.0936063700001</v>
      </c>
      <c r="P87" s="36">
        <f>SUMIFS(СВЦЭМ!$D$33:$D$776,СВЦЭМ!$A$33:$A$776,$A87,СВЦЭМ!$B$33:$B$776,P$83)+'СЕТ СН'!$H$14+СВЦЭМ!$D$10+'СЕТ СН'!$H$5-'СЕТ СН'!$H$24</f>
        <v>3303.7520525899999</v>
      </c>
      <c r="Q87" s="36">
        <f>SUMIFS(СВЦЭМ!$D$33:$D$776,СВЦЭМ!$A$33:$A$776,$A87,СВЦЭМ!$B$33:$B$776,Q$83)+'СЕТ СН'!$H$14+СВЦЭМ!$D$10+'СЕТ СН'!$H$5-'СЕТ СН'!$H$24</f>
        <v>3294.62793857</v>
      </c>
      <c r="R87" s="36">
        <f>SUMIFS(СВЦЭМ!$D$33:$D$776,СВЦЭМ!$A$33:$A$776,$A87,СВЦЭМ!$B$33:$B$776,R$83)+'СЕТ СН'!$H$14+СВЦЭМ!$D$10+'СЕТ СН'!$H$5-'СЕТ СН'!$H$24</f>
        <v>3243.30090685</v>
      </c>
      <c r="S87" s="36">
        <f>SUMIFS(СВЦЭМ!$D$33:$D$776,СВЦЭМ!$A$33:$A$776,$A87,СВЦЭМ!$B$33:$B$776,S$83)+'СЕТ СН'!$H$14+СВЦЭМ!$D$10+'СЕТ СН'!$H$5-'СЕТ СН'!$H$24</f>
        <v>3241.79336354</v>
      </c>
      <c r="T87" s="36">
        <f>SUMIFS(СВЦЭМ!$D$33:$D$776,СВЦЭМ!$A$33:$A$776,$A87,СВЦЭМ!$B$33:$B$776,T$83)+'СЕТ СН'!$H$14+СВЦЭМ!$D$10+'СЕТ СН'!$H$5-'СЕТ СН'!$H$24</f>
        <v>3236.0597273799999</v>
      </c>
      <c r="U87" s="36">
        <f>SUMIFS(СВЦЭМ!$D$33:$D$776,СВЦЭМ!$A$33:$A$776,$A87,СВЦЭМ!$B$33:$B$776,U$83)+'СЕТ СН'!$H$14+СВЦЭМ!$D$10+'СЕТ СН'!$H$5-'СЕТ СН'!$H$24</f>
        <v>3215.0225465600001</v>
      </c>
      <c r="V87" s="36">
        <f>SUMIFS(СВЦЭМ!$D$33:$D$776,СВЦЭМ!$A$33:$A$776,$A87,СВЦЭМ!$B$33:$B$776,V$83)+'СЕТ СН'!$H$14+СВЦЭМ!$D$10+'СЕТ СН'!$H$5-'СЕТ СН'!$H$24</f>
        <v>3230.4110238399999</v>
      </c>
      <c r="W87" s="36">
        <f>SUMIFS(СВЦЭМ!$D$33:$D$776,СВЦЭМ!$A$33:$A$776,$A87,СВЦЭМ!$B$33:$B$776,W$83)+'СЕТ СН'!$H$14+СВЦЭМ!$D$10+'СЕТ СН'!$H$5-'СЕТ СН'!$H$24</f>
        <v>3268.7083716500001</v>
      </c>
      <c r="X87" s="36">
        <f>SUMIFS(СВЦЭМ!$D$33:$D$776,СВЦЭМ!$A$33:$A$776,$A87,СВЦЭМ!$B$33:$B$776,X$83)+'СЕТ СН'!$H$14+СВЦЭМ!$D$10+'СЕТ СН'!$H$5-'СЕТ СН'!$H$24</f>
        <v>3259.5989643399998</v>
      </c>
      <c r="Y87" s="36">
        <f>SUMIFS(СВЦЭМ!$D$33:$D$776,СВЦЭМ!$A$33:$A$776,$A87,СВЦЭМ!$B$33:$B$776,Y$83)+'СЕТ СН'!$H$14+СВЦЭМ!$D$10+'СЕТ СН'!$H$5-'СЕТ СН'!$H$24</f>
        <v>3256.4387815199998</v>
      </c>
    </row>
    <row r="88" spans="1:27" ht="15.75" x14ac:dyDescent="0.2">
      <c r="A88" s="35">
        <f t="shared" si="2"/>
        <v>43651</v>
      </c>
      <c r="B88" s="36">
        <f>SUMIFS(СВЦЭМ!$D$33:$D$776,СВЦЭМ!$A$33:$A$776,$A88,СВЦЭМ!$B$33:$B$776,B$83)+'СЕТ СН'!$H$14+СВЦЭМ!$D$10+'СЕТ СН'!$H$5-'СЕТ СН'!$H$24</f>
        <v>3249.8108812400001</v>
      </c>
      <c r="C88" s="36">
        <f>SUMIFS(СВЦЭМ!$D$33:$D$776,СВЦЭМ!$A$33:$A$776,$A88,СВЦЭМ!$B$33:$B$776,C$83)+'СЕТ СН'!$H$14+СВЦЭМ!$D$10+'СЕТ СН'!$H$5-'СЕТ СН'!$H$24</f>
        <v>3352.6311550300002</v>
      </c>
      <c r="D88" s="36">
        <f>SUMIFS(СВЦЭМ!$D$33:$D$776,СВЦЭМ!$A$33:$A$776,$A88,СВЦЭМ!$B$33:$B$776,D$83)+'СЕТ СН'!$H$14+СВЦЭМ!$D$10+'СЕТ СН'!$H$5-'СЕТ СН'!$H$24</f>
        <v>3386.73885294</v>
      </c>
      <c r="E88" s="36">
        <f>SUMIFS(СВЦЭМ!$D$33:$D$776,СВЦЭМ!$A$33:$A$776,$A88,СВЦЭМ!$B$33:$B$776,E$83)+'СЕТ СН'!$H$14+СВЦЭМ!$D$10+'СЕТ СН'!$H$5-'СЕТ СН'!$H$24</f>
        <v>3383.4805154699998</v>
      </c>
      <c r="F88" s="36">
        <f>SUMIFS(СВЦЭМ!$D$33:$D$776,СВЦЭМ!$A$33:$A$776,$A88,СВЦЭМ!$B$33:$B$776,F$83)+'СЕТ СН'!$H$14+СВЦЭМ!$D$10+'СЕТ СН'!$H$5-'СЕТ СН'!$H$24</f>
        <v>3380.5717098099999</v>
      </c>
      <c r="G88" s="36">
        <f>SUMIFS(СВЦЭМ!$D$33:$D$776,СВЦЭМ!$A$33:$A$776,$A88,СВЦЭМ!$B$33:$B$776,G$83)+'СЕТ СН'!$H$14+СВЦЭМ!$D$10+'СЕТ СН'!$H$5-'СЕТ СН'!$H$24</f>
        <v>3375.2698488999999</v>
      </c>
      <c r="H88" s="36">
        <f>SUMIFS(СВЦЭМ!$D$33:$D$776,СВЦЭМ!$A$33:$A$776,$A88,СВЦЭМ!$B$33:$B$776,H$83)+'СЕТ СН'!$H$14+СВЦЭМ!$D$10+'СЕТ СН'!$H$5-'СЕТ СН'!$H$24</f>
        <v>3340.5735378899999</v>
      </c>
      <c r="I88" s="36">
        <f>SUMIFS(СВЦЭМ!$D$33:$D$776,СВЦЭМ!$A$33:$A$776,$A88,СВЦЭМ!$B$33:$B$776,I$83)+'СЕТ СН'!$H$14+СВЦЭМ!$D$10+'СЕТ СН'!$H$5-'СЕТ СН'!$H$24</f>
        <v>3292.8652283900001</v>
      </c>
      <c r="J88" s="36">
        <f>SUMIFS(СВЦЭМ!$D$33:$D$776,СВЦЭМ!$A$33:$A$776,$A88,СВЦЭМ!$B$33:$B$776,J$83)+'СЕТ СН'!$H$14+СВЦЭМ!$D$10+'СЕТ СН'!$H$5-'СЕТ СН'!$H$24</f>
        <v>3273.1853313299998</v>
      </c>
      <c r="K88" s="36">
        <f>SUMIFS(СВЦЭМ!$D$33:$D$776,СВЦЭМ!$A$33:$A$776,$A88,СВЦЭМ!$B$33:$B$776,K$83)+'СЕТ СН'!$H$14+СВЦЭМ!$D$10+'СЕТ СН'!$H$5-'СЕТ СН'!$H$24</f>
        <v>3268.97105956</v>
      </c>
      <c r="L88" s="36">
        <f>SUMIFS(СВЦЭМ!$D$33:$D$776,СВЦЭМ!$A$33:$A$776,$A88,СВЦЭМ!$B$33:$B$776,L$83)+'СЕТ СН'!$H$14+СВЦЭМ!$D$10+'СЕТ СН'!$H$5-'СЕТ СН'!$H$24</f>
        <v>3281.7688801200002</v>
      </c>
      <c r="M88" s="36">
        <f>SUMIFS(СВЦЭМ!$D$33:$D$776,СВЦЭМ!$A$33:$A$776,$A88,СВЦЭМ!$B$33:$B$776,M$83)+'СЕТ СН'!$H$14+СВЦЭМ!$D$10+'СЕТ СН'!$H$5-'СЕТ СН'!$H$24</f>
        <v>3279.6617701</v>
      </c>
      <c r="N88" s="36">
        <f>SUMIFS(СВЦЭМ!$D$33:$D$776,СВЦЭМ!$A$33:$A$776,$A88,СВЦЭМ!$B$33:$B$776,N$83)+'СЕТ СН'!$H$14+СВЦЭМ!$D$10+'СЕТ СН'!$H$5-'СЕТ СН'!$H$24</f>
        <v>3273.8253211199999</v>
      </c>
      <c r="O88" s="36">
        <f>SUMIFS(СВЦЭМ!$D$33:$D$776,СВЦЭМ!$A$33:$A$776,$A88,СВЦЭМ!$B$33:$B$776,O$83)+'СЕТ СН'!$H$14+СВЦЭМ!$D$10+'СЕТ СН'!$H$5-'СЕТ СН'!$H$24</f>
        <v>3281.97316546</v>
      </c>
      <c r="P88" s="36">
        <f>SUMIFS(СВЦЭМ!$D$33:$D$776,СВЦЭМ!$A$33:$A$776,$A88,СВЦЭМ!$B$33:$B$776,P$83)+'СЕТ СН'!$H$14+СВЦЭМ!$D$10+'СЕТ СН'!$H$5-'СЕТ СН'!$H$24</f>
        <v>3277.86355035</v>
      </c>
      <c r="Q88" s="36">
        <f>SUMIFS(СВЦЭМ!$D$33:$D$776,СВЦЭМ!$A$33:$A$776,$A88,СВЦЭМ!$B$33:$B$776,Q$83)+'СЕТ СН'!$H$14+СВЦЭМ!$D$10+'СЕТ СН'!$H$5-'СЕТ СН'!$H$24</f>
        <v>3264.3003142500002</v>
      </c>
      <c r="R88" s="36">
        <f>SUMIFS(СВЦЭМ!$D$33:$D$776,СВЦЭМ!$A$33:$A$776,$A88,СВЦЭМ!$B$33:$B$776,R$83)+'СЕТ СН'!$H$14+СВЦЭМ!$D$10+'СЕТ СН'!$H$5-'СЕТ СН'!$H$24</f>
        <v>3168.3457863100002</v>
      </c>
      <c r="S88" s="36">
        <f>SUMIFS(СВЦЭМ!$D$33:$D$776,СВЦЭМ!$A$33:$A$776,$A88,СВЦЭМ!$B$33:$B$776,S$83)+'СЕТ СН'!$H$14+СВЦЭМ!$D$10+'СЕТ СН'!$H$5-'СЕТ СН'!$H$24</f>
        <v>3155.4625721000002</v>
      </c>
      <c r="T88" s="36">
        <f>SUMIFS(СВЦЭМ!$D$33:$D$776,СВЦЭМ!$A$33:$A$776,$A88,СВЦЭМ!$B$33:$B$776,T$83)+'СЕТ СН'!$H$14+СВЦЭМ!$D$10+'СЕТ СН'!$H$5-'СЕТ СН'!$H$24</f>
        <v>3157.3304428599999</v>
      </c>
      <c r="U88" s="36">
        <f>SUMIFS(СВЦЭМ!$D$33:$D$776,СВЦЭМ!$A$33:$A$776,$A88,СВЦЭМ!$B$33:$B$776,U$83)+'СЕТ СН'!$H$14+СВЦЭМ!$D$10+'СЕТ СН'!$H$5-'СЕТ СН'!$H$24</f>
        <v>3155.6167303100001</v>
      </c>
      <c r="V88" s="36">
        <f>SUMIFS(СВЦЭМ!$D$33:$D$776,СВЦЭМ!$A$33:$A$776,$A88,СВЦЭМ!$B$33:$B$776,V$83)+'СЕТ СН'!$H$14+СВЦЭМ!$D$10+'СЕТ СН'!$H$5-'СЕТ СН'!$H$24</f>
        <v>3154.4658714500001</v>
      </c>
      <c r="W88" s="36">
        <f>SUMIFS(СВЦЭМ!$D$33:$D$776,СВЦЭМ!$A$33:$A$776,$A88,СВЦЭМ!$B$33:$B$776,W$83)+'СЕТ СН'!$H$14+СВЦЭМ!$D$10+'СЕТ СН'!$H$5-'СЕТ СН'!$H$24</f>
        <v>3148.3750215</v>
      </c>
      <c r="X88" s="36">
        <f>SUMIFS(СВЦЭМ!$D$33:$D$776,СВЦЭМ!$A$33:$A$776,$A88,СВЦЭМ!$B$33:$B$776,X$83)+'СЕТ СН'!$H$14+СВЦЭМ!$D$10+'СЕТ СН'!$H$5-'СЕТ СН'!$H$24</f>
        <v>3140.4787159500002</v>
      </c>
      <c r="Y88" s="36">
        <f>SUMIFS(СВЦЭМ!$D$33:$D$776,СВЦЭМ!$A$33:$A$776,$A88,СВЦЭМ!$B$33:$B$776,Y$83)+'СЕТ СН'!$H$14+СВЦЭМ!$D$10+'СЕТ СН'!$H$5-'СЕТ СН'!$H$24</f>
        <v>3163.0532537500003</v>
      </c>
    </row>
    <row r="89" spans="1:27" ht="15.75" x14ac:dyDescent="0.2">
      <c r="A89" s="35">
        <f t="shared" si="2"/>
        <v>43652</v>
      </c>
      <c r="B89" s="36">
        <f>SUMIFS(СВЦЭМ!$D$33:$D$776,СВЦЭМ!$A$33:$A$776,$A89,СВЦЭМ!$B$33:$B$776,B$83)+'СЕТ СН'!$H$14+СВЦЭМ!$D$10+'СЕТ СН'!$H$5-'СЕТ СН'!$H$24</f>
        <v>3263.28252256</v>
      </c>
      <c r="C89" s="36">
        <f>SUMIFS(СВЦЭМ!$D$33:$D$776,СВЦЭМ!$A$33:$A$776,$A89,СВЦЭМ!$B$33:$B$776,C$83)+'СЕТ СН'!$H$14+СВЦЭМ!$D$10+'СЕТ СН'!$H$5-'СЕТ СН'!$H$24</f>
        <v>3366.76492697</v>
      </c>
      <c r="D89" s="36">
        <f>SUMIFS(СВЦЭМ!$D$33:$D$776,СВЦЭМ!$A$33:$A$776,$A89,СВЦЭМ!$B$33:$B$776,D$83)+'СЕТ СН'!$H$14+СВЦЭМ!$D$10+'СЕТ СН'!$H$5-'СЕТ СН'!$H$24</f>
        <v>3411.3232226300001</v>
      </c>
      <c r="E89" s="36">
        <f>SUMIFS(СВЦЭМ!$D$33:$D$776,СВЦЭМ!$A$33:$A$776,$A89,СВЦЭМ!$B$33:$B$776,E$83)+'СЕТ СН'!$H$14+СВЦЭМ!$D$10+'СЕТ СН'!$H$5-'СЕТ СН'!$H$24</f>
        <v>3426.5862969899999</v>
      </c>
      <c r="F89" s="36">
        <f>SUMIFS(СВЦЭМ!$D$33:$D$776,СВЦЭМ!$A$33:$A$776,$A89,СВЦЭМ!$B$33:$B$776,F$83)+'СЕТ СН'!$H$14+СВЦЭМ!$D$10+'СЕТ СН'!$H$5-'СЕТ СН'!$H$24</f>
        <v>3421.3438765700002</v>
      </c>
      <c r="G89" s="36">
        <f>SUMIFS(СВЦЭМ!$D$33:$D$776,СВЦЭМ!$A$33:$A$776,$A89,СВЦЭМ!$B$33:$B$776,G$83)+'СЕТ СН'!$H$14+СВЦЭМ!$D$10+'СЕТ СН'!$H$5-'СЕТ СН'!$H$24</f>
        <v>3404.9858158300003</v>
      </c>
      <c r="H89" s="36">
        <f>SUMIFS(СВЦЭМ!$D$33:$D$776,СВЦЭМ!$A$33:$A$776,$A89,СВЦЭМ!$B$33:$B$776,H$83)+'СЕТ СН'!$H$14+СВЦЭМ!$D$10+'СЕТ СН'!$H$5-'СЕТ СН'!$H$24</f>
        <v>3362.7178849699999</v>
      </c>
      <c r="I89" s="36">
        <f>SUMIFS(СВЦЭМ!$D$33:$D$776,СВЦЭМ!$A$33:$A$776,$A89,СВЦЭМ!$B$33:$B$776,I$83)+'СЕТ СН'!$H$14+СВЦЭМ!$D$10+'СЕТ СН'!$H$5-'СЕТ СН'!$H$24</f>
        <v>3310.7107396400002</v>
      </c>
      <c r="J89" s="36">
        <f>SUMIFS(СВЦЭМ!$D$33:$D$776,СВЦЭМ!$A$33:$A$776,$A89,СВЦЭМ!$B$33:$B$776,J$83)+'СЕТ СН'!$H$14+СВЦЭМ!$D$10+'СЕТ СН'!$H$5-'СЕТ СН'!$H$24</f>
        <v>3258.6863499900001</v>
      </c>
      <c r="K89" s="36">
        <f>SUMIFS(СВЦЭМ!$D$33:$D$776,СВЦЭМ!$A$33:$A$776,$A89,СВЦЭМ!$B$33:$B$776,K$83)+'СЕТ СН'!$H$14+СВЦЭМ!$D$10+'СЕТ СН'!$H$5-'СЕТ СН'!$H$24</f>
        <v>3240.3254991600002</v>
      </c>
      <c r="L89" s="36">
        <f>SUMIFS(СВЦЭМ!$D$33:$D$776,СВЦЭМ!$A$33:$A$776,$A89,СВЦЭМ!$B$33:$B$776,L$83)+'СЕТ СН'!$H$14+СВЦЭМ!$D$10+'СЕТ СН'!$H$5-'СЕТ СН'!$H$24</f>
        <v>3213.70316134</v>
      </c>
      <c r="M89" s="36">
        <f>SUMIFS(СВЦЭМ!$D$33:$D$776,СВЦЭМ!$A$33:$A$776,$A89,СВЦЭМ!$B$33:$B$776,M$83)+'СЕТ СН'!$H$14+СВЦЭМ!$D$10+'СЕТ СН'!$H$5-'СЕТ СН'!$H$24</f>
        <v>3203.8888434800001</v>
      </c>
      <c r="N89" s="36">
        <f>SUMIFS(СВЦЭМ!$D$33:$D$776,СВЦЭМ!$A$33:$A$776,$A89,СВЦЭМ!$B$33:$B$776,N$83)+'СЕТ СН'!$H$14+СВЦЭМ!$D$10+'СЕТ СН'!$H$5-'СЕТ СН'!$H$24</f>
        <v>3217.3331593399998</v>
      </c>
      <c r="O89" s="36">
        <f>SUMIFS(СВЦЭМ!$D$33:$D$776,СВЦЭМ!$A$33:$A$776,$A89,СВЦЭМ!$B$33:$B$776,O$83)+'СЕТ СН'!$H$14+СВЦЭМ!$D$10+'СЕТ СН'!$H$5-'СЕТ СН'!$H$24</f>
        <v>3228.0422672</v>
      </c>
      <c r="P89" s="36">
        <f>SUMIFS(СВЦЭМ!$D$33:$D$776,СВЦЭМ!$A$33:$A$776,$A89,СВЦЭМ!$B$33:$B$776,P$83)+'СЕТ СН'!$H$14+СВЦЭМ!$D$10+'СЕТ СН'!$H$5-'СЕТ СН'!$H$24</f>
        <v>3241.1039999899999</v>
      </c>
      <c r="Q89" s="36">
        <f>SUMIFS(СВЦЭМ!$D$33:$D$776,СВЦЭМ!$A$33:$A$776,$A89,СВЦЭМ!$B$33:$B$776,Q$83)+'СЕТ СН'!$H$14+СВЦЭМ!$D$10+'СЕТ СН'!$H$5-'СЕТ СН'!$H$24</f>
        <v>3229.0036148099998</v>
      </c>
      <c r="R89" s="36">
        <f>SUMIFS(СВЦЭМ!$D$33:$D$776,СВЦЭМ!$A$33:$A$776,$A89,СВЦЭМ!$B$33:$B$776,R$83)+'СЕТ СН'!$H$14+СВЦЭМ!$D$10+'СЕТ СН'!$H$5-'СЕТ СН'!$H$24</f>
        <v>3178.73605004</v>
      </c>
      <c r="S89" s="36">
        <f>SUMIFS(СВЦЭМ!$D$33:$D$776,СВЦЭМ!$A$33:$A$776,$A89,СВЦЭМ!$B$33:$B$776,S$83)+'СЕТ СН'!$H$14+СВЦЭМ!$D$10+'СЕТ СН'!$H$5-'СЕТ СН'!$H$24</f>
        <v>3185.0845857100003</v>
      </c>
      <c r="T89" s="36">
        <f>SUMIFS(СВЦЭМ!$D$33:$D$776,СВЦЭМ!$A$33:$A$776,$A89,СВЦЭМ!$B$33:$B$776,T$83)+'СЕТ СН'!$H$14+СВЦЭМ!$D$10+'СЕТ СН'!$H$5-'СЕТ СН'!$H$24</f>
        <v>3172.2820863000002</v>
      </c>
      <c r="U89" s="36">
        <f>SUMIFS(СВЦЭМ!$D$33:$D$776,СВЦЭМ!$A$33:$A$776,$A89,СВЦЭМ!$B$33:$B$776,U$83)+'СЕТ СН'!$H$14+СВЦЭМ!$D$10+'СЕТ СН'!$H$5-'СЕТ СН'!$H$24</f>
        <v>3161.5579533300001</v>
      </c>
      <c r="V89" s="36">
        <f>SUMIFS(СВЦЭМ!$D$33:$D$776,СВЦЭМ!$A$33:$A$776,$A89,СВЦЭМ!$B$33:$B$776,V$83)+'СЕТ СН'!$H$14+СВЦЭМ!$D$10+'СЕТ СН'!$H$5-'СЕТ СН'!$H$24</f>
        <v>3170.1185385799999</v>
      </c>
      <c r="W89" s="36">
        <f>SUMIFS(СВЦЭМ!$D$33:$D$776,СВЦЭМ!$A$33:$A$776,$A89,СВЦЭМ!$B$33:$B$776,W$83)+'СЕТ СН'!$H$14+СВЦЭМ!$D$10+'СЕТ СН'!$H$5-'СЕТ СН'!$H$24</f>
        <v>3178.3472893500002</v>
      </c>
      <c r="X89" s="36">
        <f>SUMIFS(СВЦЭМ!$D$33:$D$776,СВЦЭМ!$A$33:$A$776,$A89,СВЦЭМ!$B$33:$B$776,X$83)+'СЕТ СН'!$H$14+СВЦЭМ!$D$10+'СЕТ СН'!$H$5-'СЕТ СН'!$H$24</f>
        <v>3174.6693202800002</v>
      </c>
      <c r="Y89" s="36">
        <f>SUMIFS(СВЦЭМ!$D$33:$D$776,СВЦЭМ!$A$33:$A$776,$A89,СВЦЭМ!$B$33:$B$776,Y$83)+'СЕТ СН'!$H$14+СВЦЭМ!$D$10+'СЕТ СН'!$H$5-'СЕТ СН'!$H$24</f>
        <v>3207.5146911299998</v>
      </c>
    </row>
    <row r="90" spans="1:27" ht="15.75" x14ac:dyDescent="0.2">
      <c r="A90" s="35">
        <f t="shared" si="2"/>
        <v>43653</v>
      </c>
      <c r="B90" s="36">
        <f>SUMIFS(СВЦЭМ!$D$33:$D$776,СВЦЭМ!$A$33:$A$776,$A90,СВЦЭМ!$B$33:$B$776,B$83)+'СЕТ СН'!$H$14+СВЦЭМ!$D$10+'СЕТ СН'!$H$5-'СЕТ СН'!$H$24</f>
        <v>3288.1829106499999</v>
      </c>
      <c r="C90" s="36">
        <f>SUMIFS(СВЦЭМ!$D$33:$D$776,СВЦЭМ!$A$33:$A$776,$A90,СВЦЭМ!$B$33:$B$776,C$83)+'СЕТ СН'!$H$14+СВЦЭМ!$D$10+'СЕТ СН'!$H$5-'СЕТ СН'!$H$24</f>
        <v>3402.07645297</v>
      </c>
      <c r="D90" s="36">
        <f>SUMIFS(СВЦЭМ!$D$33:$D$776,СВЦЭМ!$A$33:$A$776,$A90,СВЦЭМ!$B$33:$B$776,D$83)+'СЕТ СН'!$H$14+СВЦЭМ!$D$10+'СЕТ СН'!$H$5-'СЕТ СН'!$H$24</f>
        <v>3429.0770180700001</v>
      </c>
      <c r="E90" s="36">
        <f>SUMIFS(СВЦЭМ!$D$33:$D$776,СВЦЭМ!$A$33:$A$776,$A90,СВЦЭМ!$B$33:$B$776,E$83)+'СЕТ СН'!$H$14+СВЦЭМ!$D$10+'СЕТ СН'!$H$5-'СЕТ СН'!$H$24</f>
        <v>3446.5348309800002</v>
      </c>
      <c r="F90" s="36">
        <f>SUMIFS(СВЦЭМ!$D$33:$D$776,СВЦЭМ!$A$33:$A$776,$A90,СВЦЭМ!$B$33:$B$776,F$83)+'СЕТ СН'!$H$14+СВЦЭМ!$D$10+'СЕТ СН'!$H$5-'СЕТ СН'!$H$24</f>
        <v>3457.0514936999998</v>
      </c>
      <c r="G90" s="36">
        <f>SUMIFS(СВЦЭМ!$D$33:$D$776,СВЦЭМ!$A$33:$A$776,$A90,СВЦЭМ!$B$33:$B$776,G$83)+'СЕТ СН'!$H$14+СВЦЭМ!$D$10+'СЕТ СН'!$H$5-'СЕТ СН'!$H$24</f>
        <v>3456.0965580800002</v>
      </c>
      <c r="H90" s="36">
        <f>SUMIFS(СВЦЭМ!$D$33:$D$776,СВЦЭМ!$A$33:$A$776,$A90,СВЦЭМ!$B$33:$B$776,H$83)+'СЕТ СН'!$H$14+СВЦЭМ!$D$10+'СЕТ СН'!$H$5-'СЕТ СН'!$H$24</f>
        <v>3423.96710566</v>
      </c>
      <c r="I90" s="36">
        <f>SUMIFS(СВЦЭМ!$D$33:$D$776,СВЦЭМ!$A$33:$A$776,$A90,СВЦЭМ!$B$33:$B$776,I$83)+'СЕТ СН'!$H$14+СВЦЭМ!$D$10+'СЕТ СН'!$H$5-'СЕТ СН'!$H$24</f>
        <v>3370.2441521000001</v>
      </c>
      <c r="J90" s="36">
        <f>SUMIFS(СВЦЭМ!$D$33:$D$776,СВЦЭМ!$A$33:$A$776,$A90,СВЦЭМ!$B$33:$B$776,J$83)+'СЕТ СН'!$H$14+СВЦЭМ!$D$10+'СЕТ СН'!$H$5-'СЕТ СН'!$H$24</f>
        <v>3303.3228380999999</v>
      </c>
      <c r="K90" s="36">
        <f>SUMIFS(СВЦЭМ!$D$33:$D$776,СВЦЭМ!$A$33:$A$776,$A90,СВЦЭМ!$B$33:$B$776,K$83)+'СЕТ СН'!$H$14+СВЦЭМ!$D$10+'СЕТ СН'!$H$5-'СЕТ СН'!$H$24</f>
        <v>3246.9336312800001</v>
      </c>
      <c r="L90" s="36">
        <f>SUMIFS(СВЦЭМ!$D$33:$D$776,СВЦЭМ!$A$33:$A$776,$A90,СВЦЭМ!$B$33:$B$776,L$83)+'СЕТ СН'!$H$14+СВЦЭМ!$D$10+'СЕТ СН'!$H$5-'СЕТ СН'!$H$24</f>
        <v>3211.8057475599999</v>
      </c>
      <c r="M90" s="36">
        <f>SUMIFS(СВЦЭМ!$D$33:$D$776,СВЦЭМ!$A$33:$A$776,$A90,СВЦЭМ!$B$33:$B$776,M$83)+'СЕТ СН'!$H$14+СВЦЭМ!$D$10+'СЕТ СН'!$H$5-'СЕТ СН'!$H$24</f>
        <v>3213.3921560899998</v>
      </c>
      <c r="N90" s="36">
        <f>SUMIFS(СВЦЭМ!$D$33:$D$776,СВЦЭМ!$A$33:$A$776,$A90,СВЦЭМ!$B$33:$B$776,N$83)+'СЕТ СН'!$H$14+СВЦЭМ!$D$10+'СЕТ СН'!$H$5-'СЕТ СН'!$H$24</f>
        <v>3217.8039805100002</v>
      </c>
      <c r="O90" s="36">
        <f>SUMIFS(СВЦЭМ!$D$33:$D$776,СВЦЭМ!$A$33:$A$776,$A90,СВЦЭМ!$B$33:$B$776,O$83)+'СЕТ СН'!$H$14+СВЦЭМ!$D$10+'СЕТ СН'!$H$5-'СЕТ СН'!$H$24</f>
        <v>3220.83738838</v>
      </c>
      <c r="P90" s="36">
        <f>SUMIFS(СВЦЭМ!$D$33:$D$776,СВЦЭМ!$A$33:$A$776,$A90,СВЦЭМ!$B$33:$B$776,P$83)+'СЕТ СН'!$H$14+СВЦЭМ!$D$10+'СЕТ СН'!$H$5-'СЕТ СН'!$H$24</f>
        <v>3223.12374774</v>
      </c>
      <c r="Q90" s="36">
        <f>SUMIFS(СВЦЭМ!$D$33:$D$776,СВЦЭМ!$A$33:$A$776,$A90,СВЦЭМ!$B$33:$B$776,Q$83)+'СЕТ СН'!$H$14+СВЦЭМ!$D$10+'СЕТ СН'!$H$5-'СЕТ СН'!$H$24</f>
        <v>3212.44718276</v>
      </c>
      <c r="R90" s="36">
        <f>SUMIFS(СВЦЭМ!$D$33:$D$776,СВЦЭМ!$A$33:$A$776,$A90,СВЦЭМ!$B$33:$B$776,R$83)+'СЕТ СН'!$H$14+СВЦЭМ!$D$10+'СЕТ СН'!$H$5-'СЕТ СН'!$H$24</f>
        <v>3164.19317516</v>
      </c>
      <c r="S90" s="36">
        <f>SUMIFS(СВЦЭМ!$D$33:$D$776,СВЦЭМ!$A$33:$A$776,$A90,СВЦЭМ!$B$33:$B$776,S$83)+'СЕТ СН'!$H$14+СВЦЭМ!$D$10+'СЕТ СН'!$H$5-'СЕТ СН'!$H$24</f>
        <v>3157.4147421600001</v>
      </c>
      <c r="T90" s="36">
        <f>SUMIFS(СВЦЭМ!$D$33:$D$776,СВЦЭМ!$A$33:$A$776,$A90,СВЦЭМ!$B$33:$B$776,T$83)+'СЕТ СН'!$H$14+СВЦЭМ!$D$10+'СЕТ СН'!$H$5-'СЕТ СН'!$H$24</f>
        <v>3153.8716235399997</v>
      </c>
      <c r="U90" s="36">
        <f>SUMIFS(СВЦЭМ!$D$33:$D$776,СВЦЭМ!$A$33:$A$776,$A90,СВЦЭМ!$B$33:$B$776,U$83)+'СЕТ СН'!$H$14+СВЦЭМ!$D$10+'СЕТ СН'!$H$5-'СЕТ СН'!$H$24</f>
        <v>3151.10880812</v>
      </c>
      <c r="V90" s="36">
        <f>SUMIFS(СВЦЭМ!$D$33:$D$776,СВЦЭМ!$A$33:$A$776,$A90,СВЦЭМ!$B$33:$B$776,V$83)+'СЕТ СН'!$H$14+СВЦЭМ!$D$10+'СЕТ СН'!$H$5-'СЕТ СН'!$H$24</f>
        <v>3150.5985041200001</v>
      </c>
      <c r="W90" s="36">
        <f>SUMIFS(СВЦЭМ!$D$33:$D$776,СВЦЭМ!$A$33:$A$776,$A90,СВЦЭМ!$B$33:$B$776,W$83)+'СЕТ СН'!$H$14+СВЦЭМ!$D$10+'СЕТ СН'!$H$5-'СЕТ СН'!$H$24</f>
        <v>3140.0123891200001</v>
      </c>
      <c r="X90" s="36">
        <f>SUMIFS(СВЦЭМ!$D$33:$D$776,СВЦЭМ!$A$33:$A$776,$A90,СВЦЭМ!$B$33:$B$776,X$83)+'СЕТ СН'!$H$14+СВЦЭМ!$D$10+'СЕТ СН'!$H$5-'СЕТ СН'!$H$24</f>
        <v>3152.51685692</v>
      </c>
      <c r="Y90" s="36">
        <f>SUMIFS(СВЦЭМ!$D$33:$D$776,СВЦЭМ!$A$33:$A$776,$A90,СВЦЭМ!$B$33:$B$776,Y$83)+'СЕТ СН'!$H$14+СВЦЭМ!$D$10+'СЕТ СН'!$H$5-'СЕТ СН'!$H$24</f>
        <v>3186.8792961200002</v>
      </c>
    </row>
    <row r="91" spans="1:27" ht="15.75" x14ac:dyDescent="0.2">
      <c r="A91" s="35">
        <f t="shared" si="2"/>
        <v>43654</v>
      </c>
      <c r="B91" s="36">
        <f>SUMIFS(СВЦЭМ!$D$33:$D$776,СВЦЭМ!$A$33:$A$776,$A91,СВЦЭМ!$B$33:$B$776,B$83)+'СЕТ СН'!$H$14+СВЦЭМ!$D$10+'СЕТ СН'!$H$5-'СЕТ СН'!$H$24</f>
        <v>3287.1425368700002</v>
      </c>
      <c r="C91" s="36">
        <f>SUMIFS(СВЦЭМ!$D$33:$D$776,СВЦЭМ!$A$33:$A$776,$A91,СВЦЭМ!$B$33:$B$776,C$83)+'СЕТ СН'!$H$14+СВЦЭМ!$D$10+'СЕТ СН'!$H$5-'СЕТ СН'!$H$24</f>
        <v>3382.6164565500003</v>
      </c>
      <c r="D91" s="36">
        <f>SUMIFS(СВЦЭМ!$D$33:$D$776,СВЦЭМ!$A$33:$A$776,$A91,СВЦЭМ!$B$33:$B$776,D$83)+'СЕТ СН'!$H$14+СВЦЭМ!$D$10+'СЕТ СН'!$H$5-'СЕТ СН'!$H$24</f>
        <v>3411.3614436100002</v>
      </c>
      <c r="E91" s="36">
        <f>SUMIFS(СВЦЭМ!$D$33:$D$776,СВЦЭМ!$A$33:$A$776,$A91,СВЦЭМ!$B$33:$B$776,E$83)+'СЕТ СН'!$H$14+СВЦЭМ!$D$10+'СЕТ СН'!$H$5-'СЕТ СН'!$H$24</f>
        <v>3432.4116218500003</v>
      </c>
      <c r="F91" s="36">
        <f>SUMIFS(СВЦЭМ!$D$33:$D$776,СВЦЭМ!$A$33:$A$776,$A91,СВЦЭМ!$B$33:$B$776,F$83)+'СЕТ СН'!$H$14+СВЦЭМ!$D$10+'СЕТ СН'!$H$5-'СЕТ СН'!$H$24</f>
        <v>3435.5089556399998</v>
      </c>
      <c r="G91" s="36">
        <f>SUMIFS(СВЦЭМ!$D$33:$D$776,СВЦЭМ!$A$33:$A$776,$A91,СВЦЭМ!$B$33:$B$776,G$83)+'СЕТ СН'!$H$14+СВЦЭМ!$D$10+'СЕТ СН'!$H$5-'СЕТ СН'!$H$24</f>
        <v>3418.92964076</v>
      </c>
      <c r="H91" s="36">
        <f>SUMIFS(СВЦЭМ!$D$33:$D$776,СВЦЭМ!$A$33:$A$776,$A91,СВЦЭМ!$B$33:$B$776,H$83)+'СЕТ СН'!$H$14+СВЦЭМ!$D$10+'СЕТ СН'!$H$5-'СЕТ СН'!$H$24</f>
        <v>3368.75277835</v>
      </c>
      <c r="I91" s="36">
        <f>SUMIFS(СВЦЭМ!$D$33:$D$776,СВЦЭМ!$A$33:$A$776,$A91,СВЦЭМ!$B$33:$B$776,I$83)+'СЕТ СН'!$H$14+СВЦЭМ!$D$10+'СЕТ СН'!$H$5-'СЕТ СН'!$H$24</f>
        <v>3331.8701695099999</v>
      </c>
      <c r="J91" s="36">
        <f>SUMIFS(СВЦЭМ!$D$33:$D$776,СВЦЭМ!$A$33:$A$776,$A91,СВЦЭМ!$B$33:$B$776,J$83)+'СЕТ СН'!$H$14+СВЦЭМ!$D$10+'СЕТ СН'!$H$5-'СЕТ СН'!$H$24</f>
        <v>3314.7931100200003</v>
      </c>
      <c r="K91" s="36">
        <f>SUMIFS(СВЦЭМ!$D$33:$D$776,СВЦЭМ!$A$33:$A$776,$A91,СВЦЭМ!$B$33:$B$776,K$83)+'СЕТ СН'!$H$14+СВЦЭМ!$D$10+'СЕТ СН'!$H$5-'СЕТ СН'!$H$24</f>
        <v>3313.8999978400002</v>
      </c>
      <c r="L91" s="36">
        <f>SUMIFS(СВЦЭМ!$D$33:$D$776,СВЦЭМ!$A$33:$A$776,$A91,СВЦЭМ!$B$33:$B$776,L$83)+'СЕТ СН'!$H$14+СВЦЭМ!$D$10+'СЕТ СН'!$H$5-'СЕТ СН'!$H$24</f>
        <v>3313.22288996</v>
      </c>
      <c r="M91" s="36">
        <f>SUMIFS(СВЦЭМ!$D$33:$D$776,СВЦЭМ!$A$33:$A$776,$A91,СВЦЭМ!$B$33:$B$776,M$83)+'СЕТ СН'!$H$14+СВЦЭМ!$D$10+'СЕТ СН'!$H$5-'СЕТ СН'!$H$24</f>
        <v>3278.1446320800001</v>
      </c>
      <c r="N91" s="36">
        <f>SUMIFS(СВЦЭМ!$D$33:$D$776,СВЦЭМ!$A$33:$A$776,$A91,СВЦЭМ!$B$33:$B$776,N$83)+'СЕТ СН'!$H$14+СВЦЭМ!$D$10+'СЕТ СН'!$H$5-'СЕТ СН'!$H$24</f>
        <v>3276.6856557800002</v>
      </c>
      <c r="O91" s="36">
        <f>SUMIFS(СВЦЭМ!$D$33:$D$776,СВЦЭМ!$A$33:$A$776,$A91,СВЦЭМ!$B$33:$B$776,O$83)+'СЕТ СН'!$H$14+СВЦЭМ!$D$10+'СЕТ СН'!$H$5-'СЕТ СН'!$H$24</f>
        <v>3265.79140091</v>
      </c>
      <c r="P91" s="36">
        <f>SUMIFS(СВЦЭМ!$D$33:$D$776,СВЦЭМ!$A$33:$A$776,$A91,СВЦЭМ!$B$33:$B$776,P$83)+'СЕТ СН'!$H$14+СВЦЭМ!$D$10+'СЕТ СН'!$H$5-'СЕТ СН'!$H$24</f>
        <v>3232.9450455199999</v>
      </c>
      <c r="Q91" s="36">
        <f>SUMIFS(СВЦЭМ!$D$33:$D$776,СВЦЭМ!$A$33:$A$776,$A91,СВЦЭМ!$B$33:$B$776,Q$83)+'СЕТ СН'!$H$14+СВЦЭМ!$D$10+'СЕТ СН'!$H$5-'СЕТ СН'!$H$24</f>
        <v>3209.11589276</v>
      </c>
      <c r="R91" s="36">
        <f>SUMIFS(СВЦЭМ!$D$33:$D$776,СВЦЭМ!$A$33:$A$776,$A91,СВЦЭМ!$B$33:$B$776,R$83)+'СЕТ СН'!$H$14+СВЦЭМ!$D$10+'СЕТ СН'!$H$5-'СЕТ СН'!$H$24</f>
        <v>3168.6617087200002</v>
      </c>
      <c r="S91" s="36">
        <f>SUMIFS(СВЦЭМ!$D$33:$D$776,СВЦЭМ!$A$33:$A$776,$A91,СВЦЭМ!$B$33:$B$776,S$83)+'СЕТ СН'!$H$14+СВЦЭМ!$D$10+'СЕТ СН'!$H$5-'СЕТ СН'!$H$24</f>
        <v>3176.9367680999999</v>
      </c>
      <c r="T91" s="36">
        <f>SUMIFS(СВЦЭМ!$D$33:$D$776,СВЦЭМ!$A$33:$A$776,$A91,СВЦЭМ!$B$33:$B$776,T$83)+'СЕТ СН'!$H$14+СВЦЭМ!$D$10+'СЕТ СН'!$H$5-'СЕТ СН'!$H$24</f>
        <v>3177.92318617</v>
      </c>
      <c r="U91" s="36">
        <f>SUMIFS(СВЦЭМ!$D$33:$D$776,СВЦЭМ!$A$33:$A$776,$A91,СВЦЭМ!$B$33:$B$776,U$83)+'СЕТ СН'!$H$14+СВЦЭМ!$D$10+'СЕТ СН'!$H$5-'СЕТ СН'!$H$24</f>
        <v>3171.07325335</v>
      </c>
      <c r="V91" s="36">
        <f>SUMIFS(СВЦЭМ!$D$33:$D$776,СВЦЭМ!$A$33:$A$776,$A91,СВЦЭМ!$B$33:$B$776,V$83)+'СЕТ СН'!$H$14+СВЦЭМ!$D$10+'СЕТ СН'!$H$5-'СЕТ СН'!$H$24</f>
        <v>3193.4353180200001</v>
      </c>
      <c r="W91" s="36">
        <f>SUMIFS(СВЦЭМ!$D$33:$D$776,СВЦЭМ!$A$33:$A$776,$A91,СВЦЭМ!$B$33:$B$776,W$83)+'СЕТ СН'!$H$14+СВЦЭМ!$D$10+'СЕТ СН'!$H$5-'СЕТ СН'!$H$24</f>
        <v>3218.5670668900002</v>
      </c>
      <c r="X91" s="36">
        <f>SUMIFS(СВЦЭМ!$D$33:$D$776,СВЦЭМ!$A$33:$A$776,$A91,СВЦЭМ!$B$33:$B$776,X$83)+'СЕТ СН'!$H$14+СВЦЭМ!$D$10+'СЕТ СН'!$H$5-'СЕТ СН'!$H$24</f>
        <v>3232.6539689700003</v>
      </c>
      <c r="Y91" s="36">
        <f>SUMIFS(СВЦЭМ!$D$33:$D$776,СВЦЭМ!$A$33:$A$776,$A91,СВЦЭМ!$B$33:$B$776,Y$83)+'СЕТ СН'!$H$14+СВЦЭМ!$D$10+'СЕТ СН'!$H$5-'СЕТ СН'!$H$24</f>
        <v>3253.8251265099998</v>
      </c>
    </row>
    <row r="92" spans="1:27" ht="15.75" x14ac:dyDescent="0.2">
      <c r="A92" s="35">
        <f t="shared" si="2"/>
        <v>43655</v>
      </c>
      <c r="B92" s="36">
        <f>SUMIFS(СВЦЭМ!$D$33:$D$776,СВЦЭМ!$A$33:$A$776,$A92,СВЦЭМ!$B$33:$B$776,B$83)+'СЕТ СН'!$H$14+СВЦЭМ!$D$10+'СЕТ СН'!$H$5-'СЕТ СН'!$H$24</f>
        <v>3330.2145277600002</v>
      </c>
      <c r="C92" s="36">
        <f>SUMIFS(СВЦЭМ!$D$33:$D$776,СВЦЭМ!$A$33:$A$776,$A92,СВЦЭМ!$B$33:$B$776,C$83)+'СЕТ СН'!$H$14+СВЦЭМ!$D$10+'СЕТ СН'!$H$5-'СЕТ СН'!$H$24</f>
        <v>3363.1811876100001</v>
      </c>
      <c r="D92" s="36">
        <f>SUMIFS(СВЦЭМ!$D$33:$D$776,СВЦЭМ!$A$33:$A$776,$A92,СВЦЭМ!$B$33:$B$776,D$83)+'СЕТ СН'!$H$14+СВЦЭМ!$D$10+'СЕТ СН'!$H$5-'СЕТ СН'!$H$24</f>
        <v>3382.6170940000002</v>
      </c>
      <c r="E92" s="36">
        <f>SUMIFS(СВЦЭМ!$D$33:$D$776,СВЦЭМ!$A$33:$A$776,$A92,СВЦЭМ!$B$33:$B$776,E$83)+'СЕТ СН'!$H$14+СВЦЭМ!$D$10+'СЕТ СН'!$H$5-'СЕТ СН'!$H$24</f>
        <v>3399.5191791799998</v>
      </c>
      <c r="F92" s="36">
        <f>SUMIFS(СВЦЭМ!$D$33:$D$776,СВЦЭМ!$A$33:$A$776,$A92,СВЦЭМ!$B$33:$B$776,F$83)+'СЕТ СН'!$H$14+СВЦЭМ!$D$10+'СЕТ СН'!$H$5-'СЕТ СН'!$H$24</f>
        <v>3397.0796620700003</v>
      </c>
      <c r="G92" s="36">
        <f>SUMIFS(СВЦЭМ!$D$33:$D$776,СВЦЭМ!$A$33:$A$776,$A92,СВЦЭМ!$B$33:$B$776,G$83)+'СЕТ СН'!$H$14+СВЦЭМ!$D$10+'СЕТ СН'!$H$5-'СЕТ СН'!$H$24</f>
        <v>3393.0166520299999</v>
      </c>
      <c r="H92" s="36">
        <f>SUMIFS(СВЦЭМ!$D$33:$D$776,СВЦЭМ!$A$33:$A$776,$A92,СВЦЭМ!$B$33:$B$776,H$83)+'СЕТ СН'!$H$14+СВЦЭМ!$D$10+'СЕТ СН'!$H$5-'СЕТ СН'!$H$24</f>
        <v>3344.1484255700002</v>
      </c>
      <c r="I92" s="36">
        <f>SUMIFS(СВЦЭМ!$D$33:$D$776,СВЦЭМ!$A$33:$A$776,$A92,СВЦЭМ!$B$33:$B$776,I$83)+'СЕТ СН'!$H$14+СВЦЭМ!$D$10+'СЕТ СН'!$H$5-'СЕТ СН'!$H$24</f>
        <v>3320.8819525700001</v>
      </c>
      <c r="J92" s="36">
        <f>SUMIFS(СВЦЭМ!$D$33:$D$776,СВЦЭМ!$A$33:$A$776,$A92,СВЦЭМ!$B$33:$B$776,J$83)+'СЕТ СН'!$H$14+СВЦЭМ!$D$10+'СЕТ СН'!$H$5-'СЕТ СН'!$H$24</f>
        <v>3290.1288217800002</v>
      </c>
      <c r="K92" s="36">
        <f>SUMIFS(СВЦЭМ!$D$33:$D$776,СВЦЭМ!$A$33:$A$776,$A92,СВЦЭМ!$B$33:$B$776,K$83)+'СЕТ СН'!$H$14+СВЦЭМ!$D$10+'СЕТ СН'!$H$5-'СЕТ СН'!$H$24</f>
        <v>3272.0106816299999</v>
      </c>
      <c r="L92" s="36">
        <f>SUMIFS(СВЦЭМ!$D$33:$D$776,СВЦЭМ!$A$33:$A$776,$A92,СВЦЭМ!$B$33:$B$776,L$83)+'СЕТ СН'!$H$14+СВЦЭМ!$D$10+'СЕТ СН'!$H$5-'СЕТ СН'!$H$24</f>
        <v>3272.5906654</v>
      </c>
      <c r="M92" s="36">
        <f>SUMIFS(СВЦЭМ!$D$33:$D$776,СВЦЭМ!$A$33:$A$776,$A92,СВЦЭМ!$B$33:$B$776,M$83)+'СЕТ СН'!$H$14+СВЦЭМ!$D$10+'СЕТ СН'!$H$5-'СЕТ СН'!$H$24</f>
        <v>3266.3889795499999</v>
      </c>
      <c r="N92" s="36">
        <f>SUMIFS(СВЦЭМ!$D$33:$D$776,СВЦЭМ!$A$33:$A$776,$A92,СВЦЭМ!$B$33:$B$776,N$83)+'СЕТ СН'!$H$14+СВЦЭМ!$D$10+'СЕТ СН'!$H$5-'СЕТ СН'!$H$24</f>
        <v>3268.0391782400002</v>
      </c>
      <c r="O92" s="36">
        <f>SUMIFS(СВЦЭМ!$D$33:$D$776,СВЦЭМ!$A$33:$A$776,$A92,СВЦЭМ!$B$33:$B$776,O$83)+'СЕТ СН'!$H$14+СВЦЭМ!$D$10+'СЕТ СН'!$H$5-'СЕТ СН'!$H$24</f>
        <v>3263.7174395699999</v>
      </c>
      <c r="P92" s="36">
        <f>SUMIFS(СВЦЭМ!$D$33:$D$776,СВЦЭМ!$A$33:$A$776,$A92,СВЦЭМ!$B$33:$B$776,P$83)+'СЕТ СН'!$H$14+СВЦЭМ!$D$10+'СЕТ СН'!$H$5-'СЕТ СН'!$H$24</f>
        <v>3271.0783919099999</v>
      </c>
      <c r="Q92" s="36">
        <f>SUMIFS(СВЦЭМ!$D$33:$D$776,СВЦЭМ!$A$33:$A$776,$A92,СВЦЭМ!$B$33:$B$776,Q$83)+'СЕТ СН'!$H$14+СВЦЭМ!$D$10+'СЕТ СН'!$H$5-'СЕТ СН'!$H$24</f>
        <v>3289.6695488700002</v>
      </c>
      <c r="R92" s="36">
        <f>SUMIFS(СВЦЭМ!$D$33:$D$776,СВЦЭМ!$A$33:$A$776,$A92,СВЦЭМ!$B$33:$B$776,R$83)+'СЕТ СН'!$H$14+СВЦЭМ!$D$10+'СЕТ СН'!$H$5-'СЕТ СН'!$H$24</f>
        <v>3252.86682367</v>
      </c>
      <c r="S92" s="36">
        <f>SUMIFS(СВЦЭМ!$D$33:$D$776,СВЦЭМ!$A$33:$A$776,$A92,СВЦЭМ!$B$33:$B$776,S$83)+'СЕТ СН'!$H$14+СВЦЭМ!$D$10+'СЕТ СН'!$H$5-'СЕТ СН'!$H$24</f>
        <v>3223.2568914100002</v>
      </c>
      <c r="T92" s="36">
        <f>SUMIFS(СВЦЭМ!$D$33:$D$776,СВЦЭМ!$A$33:$A$776,$A92,СВЦЭМ!$B$33:$B$776,T$83)+'СЕТ СН'!$H$14+СВЦЭМ!$D$10+'СЕТ СН'!$H$5-'СЕТ СН'!$H$24</f>
        <v>3221.0524657300002</v>
      </c>
      <c r="U92" s="36">
        <f>SUMIFS(СВЦЭМ!$D$33:$D$776,СВЦЭМ!$A$33:$A$776,$A92,СВЦЭМ!$B$33:$B$776,U$83)+'СЕТ СН'!$H$14+СВЦЭМ!$D$10+'СЕТ СН'!$H$5-'СЕТ СН'!$H$24</f>
        <v>3213.09262941</v>
      </c>
      <c r="V92" s="36">
        <f>SUMIFS(СВЦЭМ!$D$33:$D$776,СВЦЭМ!$A$33:$A$776,$A92,СВЦЭМ!$B$33:$B$776,V$83)+'СЕТ СН'!$H$14+СВЦЭМ!$D$10+'СЕТ СН'!$H$5-'СЕТ СН'!$H$24</f>
        <v>3212.7733062000002</v>
      </c>
      <c r="W92" s="36">
        <f>SUMIFS(СВЦЭМ!$D$33:$D$776,СВЦЭМ!$A$33:$A$776,$A92,СВЦЭМ!$B$33:$B$776,W$83)+'СЕТ СН'!$H$14+СВЦЭМ!$D$10+'СЕТ СН'!$H$5-'СЕТ СН'!$H$24</f>
        <v>3189.1466794299999</v>
      </c>
      <c r="X92" s="36">
        <f>SUMIFS(СВЦЭМ!$D$33:$D$776,СВЦЭМ!$A$33:$A$776,$A92,СВЦЭМ!$B$33:$B$776,X$83)+'СЕТ СН'!$H$14+СВЦЭМ!$D$10+'СЕТ СН'!$H$5-'СЕТ СН'!$H$24</f>
        <v>3207.2568255599999</v>
      </c>
      <c r="Y92" s="36">
        <f>SUMIFS(СВЦЭМ!$D$33:$D$776,СВЦЭМ!$A$33:$A$776,$A92,СВЦЭМ!$B$33:$B$776,Y$83)+'СЕТ СН'!$H$14+СВЦЭМ!$D$10+'СЕТ СН'!$H$5-'СЕТ СН'!$H$24</f>
        <v>3274.3544840200002</v>
      </c>
    </row>
    <row r="93" spans="1:27" ht="15.75" x14ac:dyDescent="0.2">
      <c r="A93" s="35">
        <f t="shared" si="2"/>
        <v>43656</v>
      </c>
      <c r="B93" s="36">
        <f>SUMIFS(СВЦЭМ!$D$33:$D$776,СВЦЭМ!$A$33:$A$776,$A93,СВЦЭМ!$B$33:$B$776,B$83)+'СЕТ СН'!$H$14+СВЦЭМ!$D$10+'СЕТ СН'!$H$5-'СЕТ СН'!$H$24</f>
        <v>3343.8399009599998</v>
      </c>
      <c r="C93" s="36">
        <f>SUMIFS(СВЦЭМ!$D$33:$D$776,СВЦЭМ!$A$33:$A$776,$A93,СВЦЭМ!$B$33:$B$776,C$83)+'СЕТ СН'!$H$14+СВЦЭМ!$D$10+'СЕТ СН'!$H$5-'СЕТ СН'!$H$24</f>
        <v>3373.6625095899999</v>
      </c>
      <c r="D93" s="36">
        <f>SUMIFS(СВЦЭМ!$D$33:$D$776,СВЦЭМ!$A$33:$A$776,$A93,СВЦЭМ!$B$33:$B$776,D$83)+'СЕТ СН'!$H$14+СВЦЭМ!$D$10+'СЕТ СН'!$H$5-'СЕТ СН'!$H$24</f>
        <v>3385.5354332400002</v>
      </c>
      <c r="E93" s="36">
        <f>SUMIFS(СВЦЭМ!$D$33:$D$776,СВЦЭМ!$A$33:$A$776,$A93,СВЦЭМ!$B$33:$B$776,E$83)+'СЕТ СН'!$H$14+СВЦЭМ!$D$10+'СЕТ СН'!$H$5-'СЕТ СН'!$H$24</f>
        <v>3403.4496947600001</v>
      </c>
      <c r="F93" s="36">
        <f>SUMIFS(СВЦЭМ!$D$33:$D$776,СВЦЭМ!$A$33:$A$776,$A93,СВЦЭМ!$B$33:$B$776,F$83)+'СЕТ СН'!$H$14+СВЦЭМ!$D$10+'СЕТ СН'!$H$5-'СЕТ СН'!$H$24</f>
        <v>3392.7035667300001</v>
      </c>
      <c r="G93" s="36">
        <f>SUMIFS(СВЦЭМ!$D$33:$D$776,СВЦЭМ!$A$33:$A$776,$A93,СВЦЭМ!$B$33:$B$776,G$83)+'СЕТ СН'!$H$14+СВЦЭМ!$D$10+'СЕТ СН'!$H$5-'СЕТ СН'!$H$24</f>
        <v>3401.9848012500001</v>
      </c>
      <c r="H93" s="36">
        <f>SUMIFS(СВЦЭМ!$D$33:$D$776,СВЦЭМ!$A$33:$A$776,$A93,СВЦЭМ!$B$33:$B$776,H$83)+'СЕТ СН'!$H$14+СВЦЭМ!$D$10+'СЕТ СН'!$H$5-'СЕТ СН'!$H$24</f>
        <v>3372.00360968</v>
      </c>
      <c r="I93" s="36">
        <f>SUMIFS(СВЦЭМ!$D$33:$D$776,СВЦЭМ!$A$33:$A$776,$A93,СВЦЭМ!$B$33:$B$776,I$83)+'СЕТ СН'!$H$14+СВЦЭМ!$D$10+'СЕТ СН'!$H$5-'СЕТ СН'!$H$24</f>
        <v>3336.3483020600002</v>
      </c>
      <c r="J93" s="36">
        <f>SUMIFS(СВЦЭМ!$D$33:$D$776,СВЦЭМ!$A$33:$A$776,$A93,СВЦЭМ!$B$33:$B$776,J$83)+'СЕТ СН'!$H$14+СВЦЭМ!$D$10+'СЕТ СН'!$H$5-'СЕТ СН'!$H$24</f>
        <v>3315.29212573</v>
      </c>
      <c r="K93" s="36">
        <f>SUMIFS(СВЦЭМ!$D$33:$D$776,СВЦЭМ!$A$33:$A$776,$A93,СВЦЭМ!$B$33:$B$776,K$83)+'СЕТ СН'!$H$14+СВЦЭМ!$D$10+'СЕТ СН'!$H$5-'СЕТ СН'!$H$24</f>
        <v>3303.8710017100002</v>
      </c>
      <c r="L93" s="36">
        <f>SUMIFS(СВЦЭМ!$D$33:$D$776,СВЦЭМ!$A$33:$A$776,$A93,СВЦЭМ!$B$33:$B$776,L$83)+'СЕТ СН'!$H$14+СВЦЭМ!$D$10+'СЕТ СН'!$H$5-'СЕТ СН'!$H$24</f>
        <v>3301.6937762699999</v>
      </c>
      <c r="M93" s="36">
        <f>SUMIFS(СВЦЭМ!$D$33:$D$776,СВЦЭМ!$A$33:$A$776,$A93,СВЦЭМ!$B$33:$B$776,M$83)+'СЕТ СН'!$H$14+СВЦЭМ!$D$10+'СЕТ СН'!$H$5-'СЕТ СН'!$H$24</f>
        <v>3284.1792896900001</v>
      </c>
      <c r="N93" s="36">
        <f>SUMIFS(СВЦЭМ!$D$33:$D$776,СВЦЭМ!$A$33:$A$776,$A93,СВЦЭМ!$B$33:$B$776,N$83)+'СЕТ СН'!$H$14+СВЦЭМ!$D$10+'СЕТ СН'!$H$5-'СЕТ СН'!$H$24</f>
        <v>3278.7469219200002</v>
      </c>
      <c r="O93" s="36">
        <f>SUMIFS(СВЦЭМ!$D$33:$D$776,СВЦЭМ!$A$33:$A$776,$A93,СВЦЭМ!$B$33:$B$776,O$83)+'СЕТ СН'!$H$14+СВЦЭМ!$D$10+'СЕТ СН'!$H$5-'СЕТ СН'!$H$24</f>
        <v>3274.1615111900001</v>
      </c>
      <c r="P93" s="36">
        <f>SUMIFS(СВЦЭМ!$D$33:$D$776,СВЦЭМ!$A$33:$A$776,$A93,СВЦЭМ!$B$33:$B$776,P$83)+'СЕТ СН'!$H$14+СВЦЭМ!$D$10+'СЕТ СН'!$H$5-'СЕТ СН'!$H$24</f>
        <v>3271.0053475</v>
      </c>
      <c r="Q93" s="36">
        <f>SUMIFS(СВЦЭМ!$D$33:$D$776,СВЦЭМ!$A$33:$A$776,$A93,СВЦЭМ!$B$33:$B$776,Q$83)+'СЕТ СН'!$H$14+СВЦЭМ!$D$10+'СЕТ СН'!$H$5-'СЕТ СН'!$H$24</f>
        <v>3279.2215006699998</v>
      </c>
      <c r="R93" s="36">
        <f>SUMIFS(СВЦЭМ!$D$33:$D$776,СВЦЭМ!$A$33:$A$776,$A93,СВЦЭМ!$B$33:$B$776,R$83)+'СЕТ СН'!$H$14+СВЦЭМ!$D$10+'СЕТ СН'!$H$5-'СЕТ СН'!$H$24</f>
        <v>3232.5856395599999</v>
      </c>
      <c r="S93" s="36">
        <f>SUMIFS(СВЦЭМ!$D$33:$D$776,СВЦЭМ!$A$33:$A$776,$A93,СВЦЭМ!$B$33:$B$776,S$83)+'СЕТ СН'!$H$14+СВЦЭМ!$D$10+'СЕТ СН'!$H$5-'СЕТ СН'!$H$24</f>
        <v>3214.1484209099999</v>
      </c>
      <c r="T93" s="36">
        <f>SUMIFS(СВЦЭМ!$D$33:$D$776,СВЦЭМ!$A$33:$A$776,$A93,СВЦЭМ!$B$33:$B$776,T$83)+'СЕТ СН'!$H$14+СВЦЭМ!$D$10+'СЕТ СН'!$H$5-'СЕТ СН'!$H$24</f>
        <v>3213.7332699200001</v>
      </c>
      <c r="U93" s="36">
        <f>SUMIFS(СВЦЭМ!$D$33:$D$776,СВЦЭМ!$A$33:$A$776,$A93,СВЦЭМ!$B$33:$B$776,U$83)+'СЕТ СН'!$H$14+СВЦЭМ!$D$10+'СЕТ СН'!$H$5-'СЕТ СН'!$H$24</f>
        <v>3211.3519254299999</v>
      </c>
      <c r="V93" s="36">
        <f>SUMIFS(СВЦЭМ!$D$33:$D$776,СВЦЭМ!$A$33:$A$776,$A93,СВЦЭМ!$B$33:$B$776,V$83)+'СЕТ СН'!$H$14+СВЦЭМ!$D$10+'СЕТ СН'!$H$5-'СЕТ СН'!$H$24</f>
        <v>3207.1754768700002</v>
      </c>
      <c r="W93" s="36">
        <f>SUMIFS(СВЦЭМ!$D$33:$D$776,СВЦЭМ!$A$33:$A$776,$A93,СВЦЭМ!$B$33:$B$776,W$83)+'СЕТ СН'!$H$14+СВЦЭМ!$D$10+'СЕТ СН'!$H$5-'СЕТ СН'!$H$24</f>
        <v>3192.0725451100002</v>
      </c>
      <c r="X93" s="36">
        <f>SUMIFS(СВЦЭМ!$D$33:$D$776,СВЦЭМ!$A$33:$A$776,$A93,СВЦЭМ!$B$33:$B$776,X$83)+'СЕТ СН'!$H$14+СВЦЭМ!$D$10+'СЕТ СН'!$H$5-'СЕТ СН'!$H$24</f>
        <v>3198.0907990300002</v>
      </c>
      <c r="Y93" s="36">
        <f>SUMIFS(СВЦЭМ!$D$33:$D$776,СВЦЭМ!$A$33:$A$776,$A93,СВЦЭМ!$B$33:$B$776,Y$83)+'СЕТ СН'!$H$14+СВЦЭМ!$D$10+'СЕТ СН'!$H$5-'СЕТ СН'!$H$24</f>
        <v>3288.8158763000001</v>
      </c>
    </row>
    <row r="94" spans="1:27" ht="15.75" x14ac:dyDescent="0.2">
      <c r="A94" s="35">
        <f t="shared" si="2"/>
        <v>43657</v>
      </c>
      <c r="B94" s="36">
        <f>SUMIFS(СВЦЭМ!$D$33:$D$776,СВЦЭМ!$A$33:$A$776,$A94,СВЦЭМ!$B$33:$B$776,B$83)+'СЕТ СН'!$H$14+СВЦЭМ!$D$10+'СЕТ СН'!$H$5-'СЕТ СН'!$H$24</f>
        <v>3343.1243465500002</v>
      </c>
      <c r="C94" s="36">
        <f>SUMIFS(СВЦЭМ!$D$33:$D$776,СВЦЭМ!$A$33:$A$776,$A94,СВЦЭМ!$B$33:$B$776,C$83)+'СЕТ СН'!$H$14+СВЦЭМ!$D$10+'СЕТ СН'!$H$5-'СЕТ СН'!$H$24</f>
        <v>3383.8279039500003</v>
      </c>
      <c r="D94" s="36">
        <f>SUMIFS(СВЦЭМ!$D$33:$D$776,СВЦЭМ!$A$33:$A$776,$A94,СВЦЭМ!$B$33:$B$776,D$83)+'СЕТ СН'!$H$14+СВЦЭМ!$D$10+'СЕТ СН'!$H$5-'СЕТ СН'!$H$24</f>
        <v>3404.27095951</v>
      </c>
      <c r="E94" s="36">
        <f>SUMIFS(СВЦЭМ!$D$33:$D$776,СВЦЭМ!$A$33:$A$776,$A94,СВЦЭМ!$B$33:$B$776,E$83)+'СЕТ СН'!$H$14+СВЦЭМ!$D$10+'СЕТ СН'!$H$5-'СЕТ СН'!$H$24</f>
        <v>3426.0973481299998</v>
      </c>
      <c r="F94" s="36">
        <f>SUMIFS(СВЦЭМ!$D$33:$D$776,СВЦЭМ!$A$33:$A$776,$A94,СВЦЭМ!$B$33:$B$776,F$83)+'СЕТ СН'!$H$14+СВЦЭМ!$D$10+'СЕТ СН'!$H$5-'СЕТ СН'!$H$24</f>
        <v>3426.5055329799998</v>
      </c>
      <c r="G94" s="36">
        <f>SUMIFS(СВЦЭМ!$D$33:$D$776,СВЦЭМ!$A$33:$A$776,$A94,СВЦЭМ!$B$33:$B$776,G$83)+'СЕТ СН'!$H$14+СВЦЭМ!$D$10+'СЕТ СН'!$H$5-'СЕТ СН'!$H$24</f>
        <v>3416.7290246900002</v>
      </c>
      <c r="H94" s="36">
        <f>SUMIFS(СВЦЭМ!$D$33:$D$776,СВЦЭМ!$A$33:$A$776,$A94,СВЦЭМ!$B$33:$B$776,H$83)+'СЕТ СН'!$H$14+СВЦЭМ!$D$10+'СЕТ СН'!$H$5-'СЕТ СН'!$H$24</f>
        <v>3362.0615068100001</v>
      </c>
      <c r="I94" s="36">
        <f>SUMIFS(СВЦЭМ!$D$33:$D$776,СВЦЭМ!$A$33:$A$776,$A94,СВЦЭМ!$B$33:$B$776,I$83)+'СЕТ СН'!$H$14+СВЦЭМ!$D$10+'СЕТ СН'!$H$5-'СЕТ СН'!$H$24</f>
        <v>3338.9364645400001</v>
      </c>
      <c r="J94" s="36">
        <f>SUMIFS(СВЦЭМ!$D$33:$D$776,СВЦЭМ!$A$33:$A$776,$A94,СВЦЭМ!$B$33:$B$776,J$83)+'СЕТ СН'!$H$14+СВЦЭМ!$D$10+'СЕТ СН'!$H$5-'СЕТ СН'!$H$24</f>
        <v>3300.2236209500002</v>
      </c>
      <c r="K94" s="36">
        <f>SUMIFS(СВЦЭМ!$D$33:$D$776,СВЦЭМ!$A$33:$A$776,$A94,СВЦЭМ!$B$33:$B$776,K$83)+'СЕТ СН'!$H$14+СВЦЭМ!$D$10+'СЕТ СН'!$H$5-'СЕТ СН'!$H$24</f>
        <v>3287.5665970800001</v>
      </c>
      <c r="L94" s="36">
        <f>SUMIFS(СВЦЭМ!$D$33:$D$776,СВЦЭМ!$A$33:$A$776,$A94,СВЦЭМ!$B$33:$B$776,L$83)+'СЕТ СН'!$H$14+СВЦЭМ!$D$10+'СЕТ СН'!$H$5-'СЕТ СН'!$H$24</f>
        <v>3272.4056847400002</v>
      </c>
      <c r="M94" s="36">
        <f>SUMIFS(СВЦЭМ!$D$33:$D$776,СВЦЭМ!$A$33:$A$776,$A94,СВЦЭМ!$B$33:$B$776,M$83)+'СЕТ СН'!$H$14+СВЦЭМ!$D$10+'СЕТ СН'!$H$5-'СЕТ СН'!$H$24</f>
        <v>3267.5331629900002</v>
      </c>
      <c r="N94" s="36">
        <f>SUMIFS(СВЦЭМ!$D$33:$D$776,СВЦЭМ!$A$33:$A$776,$A94,СВЦЭМ!$B$33:$B$776,N$83)+'СЕТ СН'!$H$14+СВЦЭМ!$D$10+'СЕТ СН'!$H$5-'СЕТ СН'!$H$24</f>
        <v>3264.5012623600001</v>
      </c>
      <c r="O94" s="36">
        <f>SUMIFS(СВЦЭМ!$D$33:$D$776,СВЦЭМ!$A$33:$A$776,$A94,СВЦЭМ!$B$33:$B$776,O$83)+'СЕТ СН'!$H$14+СВЦЭМ!$D$10+'СЕТ СН'!$H$5-'СЕТ СН'!$H$24</f>
        <v>3265.5195046600002</v>
      </c>
      <c r="P94" s="36">
        <f>SUMIFS(СВЦЭМ!$D$33:$D$776,СВЦЭМ!$A$33:$A$776,$A94,СВЦЭМ!$B$33:$B$776,P$83)+'СЕТ СН'!$H$14+СВЦЭМ!$D$10+'СЕТ СН'!$H$5-'СЕТ СН'!$H$24</f>
        <v>3267.9431791400002</v>
      </c>
      <c r="Q94" s="36">
        <f>SUMIFS(СВЦЭМ!$D$33:$D$776,СВЦЭМ!$A$33:$A$776,$A94,СВЦЭМ!$B$33:$B$776,Q$83)+'СЕТ СН'!$H$14+СВЦЭМ!$D$10+'СЕТ СН'!$H$5-'СЕТ СН'!$H$24</f>
        <v>3267.08095</v>
      </c>
      <c r="R94" s="36">
        <f>SUMIFS(СВЦЭМ!$D$33:$D$776,СВЦЭМ!$A$33:$A$776,$A94,СВЦЭМ!$B$33:$B$776,R$83)+'СЕТ СН'!$H$14+СВЦЭМ!$D$10+'СЕТ СН'!$H$5-'СЕТ СН'!$H$24</f>
        <v>3221.6609854200001</v>
      </c>
      <c r="S94" s="36">
        <f>SUMIFS(СВЦЭМ!$D$33:$D$776,СВЦЭМ!$A$33:$A$776,$A94,СВЦЭМ!$B$33:$B$776,S$83)+'СЕТ СН'!$H$14+СВЦЭМ!$D$10+'СЕТ СН'!$H$5-'СЕТ СН'!$H$24</f>
        <v>3205.9330148600002</v>
      </c>
      <c r="T94" s="36">
        <f>SUMIFS(СВЦЭМ!$D$33:$D$776,СВЦЭМ!$A$33:$A$776,$A94,СВЦЭМ!$B$33:$B$776,T$83)+'СЕТ СН'!$H$14+СВЦЭМ!$D$10+'СЕТ СН'!$H$5-'СЕТ СН'!$H$24</f>
        <v>3205.9177713899999</v>
      </c>
      <c r="U94" s="36">
        <f>SUMIFS(СВЦЭМ!$D$33:$D$776,СВЦЭМ!$A$33:$A$776,$A94,СВЦЭМ!$B$33:$B$776,U$83)+'СЕТ СН'!$H$14+СВЦЭМ!$D$10+'СЕТ СН'!$H$5-'СЕТ СН'!$H$24</f>
        <v>3195.7179855700001</v>
      </c>
      <c r="V94" s="36">
        <f>SUMIFS(СВЦЭМ!$D$33:$D$776,СВЦЭМ!$A$33:$A$776,$A94,СВЦЭМ!$B$33:$B$776,V$83)+'СЕТ СН'!$H$14+СВЦЭМ!$D$10+'СЕТ СН'!$H$5-'СЕТ СН'!$H$24</f>
        <v>3197.7860357099999</v>
      </c>
      <c r="W94" s="36">
        <f>SUMIFS(СВЦЭМ!$D$33:$D$776,СВЦЭМ!$A$33:$A$776,$A94,СВЦЭМ!$B$33:$B$776,W$83)+'СЕТ СН'!$H$14+СВЦЭМ!$D$10+'СЕТ СН'!$H$5-'СЕТ СН'!$H$24</f>
        <v>3200.1190739200001</v>
      </c>
      <c r="X94" s="36">
        <f>SUMIFS(СВЦЭМ!$D$33:$D$776,СВЦЭМ!$A$33:$A$776,$A94,СВЦЭМ!$B$33:$B$776,X$83)+'СЕТ СН'!$H$14+СВЦЭМ!$D$10+'СЕТ СН'!$H$5-'СЕТ СН'!$H$24</f>
        <v>3207.5787616699999</v>
      </c>
      <c r="Y94" s="36">
        <f>SUMIFS(СВЦЭМ!$D$33:$D$776,СВЦЭМ!$A$33:$A$776,$A94,СВЦЭМ!$B$33:$B$776,Y$83)+'СЕТ СН'!$H$14+СВЦЭМ!$D$10+'СЕТ СН'!$H$5-'СЕТ СН'!$H$24</f>
        <v>3290.67200065</v>
      </c>
    </row>
    <row r="95" spans="1:27" ht="15.75" x14ac:dyDescent="0.2">
      <c r="A95" s="35">
        <f t="shared" si="2"/>
        <v>43658</v>
      </c>
      <c r="B95" s="36">
        <f>SUMIFS(СВЦЭМ!$D$33:$D$776,СВЦЭМ!$A$33:$A$776,$A95,СВЦЭМ!$B$33:$B$776,B$83)+'СЕТ СН'!$H$14+СВЦЭМ!$D$10+'СЕТ СН'!$H$5-'СЕТ СН'!$H$24</f>
        <v>3334.1539739</v>
      </c>
      <c r="C95" s="36">
        <f>SUMIFS(СВЦЭМ!$D$33:$D$776,СВЦЭМ!$A$33:$A$776,$A95,СВЦЭМ!$B$33:$B$776,C$83)+'СЕТ СН'!$H$14+СВЦЭМ!$D$10+'СЕТ СН'!$H$5-'СЕТ СН'!$H$24</f>
        <v>3369.5771764700003</v>
      </c>
      <c r="D95" s="36">
        <f>SUMIFS(СВЦЭМ!$D$33:$D$776,СВЦЭМ!$A$33:$A$776,$A95,СВЦЭМ!$B$33:$B$776,D$83)+'СЕТ СН'!$H$14+СВЦЭМ!$D$10+'СЕТ СН'!$H$5-'СЕТ СН'!$H$24</f>
        <v>3389.9430460399999</v>
      </c>
      <c r="E95" s="36">
        <f>SUMIFS(СВЦЭМ!$D$33:$D$776,СВЦЭМ!$A$33:$A$776,$A95,СВЦЭМ!$B$33:$B$776,E$83)+'СЕТ СН'!$H$14+СВЦЭМ!$D$10+'СЕТ СН'!$H$5-'СЕТ СН'!$H$24</f>
        <v>3404.2073408400001</v>
      </c>
      <c r="F95" s="36">
        <f>SUMIFS(СВЦЭМ!$D$33:$D$776,СВЦЭМ!$A$33:$A$776,$A95,СВЦЭМ!$B$33:$B$776,F$83)+'СЕТ СН'!$H$14+СВЦЭМ!$D$10+'СЕТ СН'!$H$5-'СЕТ СН'!$H$24</f>
        <v>3398.2650463099999</v>
      </c>
      <c r="G95" s="36">
        <f>SUMIFS(СВЦЭМ!$D$33:$D$776,СВЦЭМ!$A$33:$A$776,$A95,СВЦЭМ!$B$33:$B$776,G$83)+'СЕТ СН'!$H$14+СВЦЭМ!$D$10+'СЕТ СН'!$H$5-'СЕТ СН'!$H$24</f>
        <v>3396.4148029400003</v>
      </c>
      <c r="H95" s="36">
        <f>SUMIFS(СВЦЭМ!$D$33:$D$776,СВЦЭМ!$A$33:$A$776,$A95,СВЦЭМ!$B$33:$B$776,H$83)+'СЕТ СН'!$H$14+СВЦЭМ!$D$10+'СЕТ СН'!$H$5-'СЕТ СН'!$H$24</f>
        <v>3367.1115200600002</v>
      </c>
      <c r="I95" s="36">
        <f>SUMIFS(СВЦЭМ!$D$33:$D$776,СВЦЭМ!$A$33:$A$776,$A95,СВЦЭМ!$B$33:$B$776,I$83)+'СЕТ СН'!$H$14+СВЦЭМ!$D$10+'СЕТ СН'!$H$5-'СЕТ СН'!$H$24</f>
        <v>3343.7480689900003</v>
      </c>
      <c r="J95" s="36">
        <f>SUMIFS(СВЦЭМ!$D$33:$D$776,СВЦЭМ!$A$33:$A$776,$A95,СВЦЭМ!$B$33:$B$776,J$83)+'СЕТ СН'!$H$14+СВЦЭМ!$D$10+'СЕТ СН'!$H$5-'СЕТ СН'!$H$24</f>
        <v>3306.84091244</v>
      </c>
      <c r="K95" s="36">
        <f>SUMIFS(СВЦЭМ!$D$33:$D$776,СВЦЭМ!$A$33:$A$776,$A95,СВЦЭМ!$B$33:$B$776,K$83)+'СЕТ СН'!$H$14+СВЦЭМ!$D$10+'СЕТ СН'!$H$5-'СЕТ СН'!$H$24</f>
        <v>3273.0772373300001</v>
      </c>
      <c r="L95" s="36">
        <f>SUMIFS(СВЦЭМ!$D$33:$D$776,СВЦЭМ!$A$33:$A$776,$A95,СВЦЭМ!$B$33:$B$776,L$83)+'СЕТ СН'!$H$14+СВЦЭМ!$D$10+'СЕТ СН'!$H$5-'СЕТ СН'!$H$24</f>
        <v>3268.2935017499999</v>
      </c>
      <c r="M95" s="36">
        <f>SUMIFS(СВЦЭМ!$D$33:$D$776,СВЦЭМ!$A$33:$A$776,$A95,СВЦЭМ!$B$33:$B$776,M$83)+'СЕТ СН'!$H$14+СВЦЭМ!$D$10+'СЕТ СН'!$H$5-'СЕТ СН'!$H$24</f>
        <v>3274.48736431</v>
      </c>
      <c r="N95" s="36">
        <f>SUMIFS(СВЦЭМ!$D$33:$D$776,СВЦЭМ!$A$33:$A$776,$A95,СВЦЭМ!$B$33:$B$776,N$83)+'СЕТ СН'!$H$14+СВЦЭМ!$D$10+'СЕТ СН'!$H$5-'СЕТ СН'!$H$24</f>
        <v>3281.6997937300002</v>
      </c>
      <c r="O95" s="36">
        <f>SUMIFS(СВЦЭМ!$D$33:$D$776,СВЦЭМ!$A$33:$A$776,$A95,СВЦЭМ!$B$33:$B$776,O$83)+'СЕТ СН'!$H$14+СВЦЭМ!$D$10+'СЕТ СН'!$H$5-'СЕТ СН'!$H$24</f>
        <v>3280.66908754</v>
      </c>
      <c r="P95" s="36">
        <f>SUMIFS(СВЦЭМ!$D$33:$D$776,СВЦЭМ!$A$33:$A$776,$A95,СВЦЭМ!$B$33:$B$776,P$83)+'СЕТ СН'!$H$14+СВЦЭМ!$D$10+'СЕТ СН'!$H$5-'СЕТ СН'!$H$24</f>
        <v>3283.29127518</v>
      </c>
      <c r="Q95" s="36">
        <f>SUMIFS(СВЦЭМ!$D$33:$D$776,СВЦЭМ!$A$33:$A$776,$A95,СВЦЭМ!$B$33:$B$776,Q$83)+'СЕТ СН'!$H$14+СВЦЭМ!$D$10+'СЕТ СН'!$H$5-'СЕТ СН'!$H$24</f>
        <v>3290.52936546</v>
      </c>
      <c r="R95" s="36">
        <f>SUMIFS(СВЦЭМ!$D$33:$D$776,СВЦЭМ!$A$33:$A$776,$A95,СВЦЭМ!$B$33:$B$776,R$83)+'СЕТ СН'!$H$14+СВЦЭМ!$D$10+'СЕТ СН'!$H$5-'СЕТ СН'!$H$24</f>
        <v>3239.9194205900003</v>
      </c>
      <c r="S95" s="36">
        <f>SUMIFS(СВЦЭМ!$D$33:$D$776,СВЦЭМ!$A$33:$A$776,$A95,СВЦЭМ!$B$33:$B$776,S$83)+'СЕТ СН'!$H$14+СВЦЭМ!$D$10+'СЕТ СН'!$H$5-'СЕТ СН'!$H$24</f>
        <v>3223.5594934700002</v>
      </c>
      <c r="T95" s="36">
        <f>SUMIFS(СВЦЭМ!$D$33:$D$776,СВЦЭМ!$A$33:$A$776,$A95,СВЦЭМ!$B$33:$B$776,T$83)+'СЕТ СН'!$H$14+СВЦЭМ!$D$10+'СЕТ СН'!$H$5-'СЕТ СН'!$H$24</f>
        <v>3216.7775866100001</v>
      </c>
      <c r="U95" s="36">
        <f>SUMIFS(СВЦЭМ!$D$33:$D$776,СВЦЭМ!$A$33:$A$776,$A95,СВЦЭМ!$B$33:$B$776,U$83)+'СЕТ СН'!$H$14+СВЦЭМ!$D$10+'СЕТ СН'!$H$5-'СЕТ СН'!$H$24</f>
        <v>3207.6653787400001</v>
      </c>
      <c r="V95" s="36">
        <f>SUMIFS(СВЦЭМ!$D$33:$D$776,СВЦЭМ!$A$33:$A$776,$A95,СВЦЭМ!$B$33:$B$776,V$83)+'СЕТ СН'!$H$14+СВЦЭМ!$D$10+'СЕТ СН'!$H$5-'СЕТ СН'!$H$24</f>
        <v>3191.4646290600003</v>
      </c>
      <c r="W95" s="36">
        <f>SUMIFS(СВЦЭМ!$D$33:$D$776,СВЦЭМ!$A$33:$A$776,$A95,СВЦЭМ!$B$33:$B$776,W$83)+'СЕТ СН'!$H$14+СВЦЭМ!$D$10+'СЕТ СН'!$H$5-'СЕТ СН'!$H$24</f>
        <v>3175.8032416000001</v>
      </c>
      <c r="X95" s="36">
        <f>SUMIFS(СВЦЭМ!$D$33:$D$776,СВЦЭМ!$A$33:$A$776,$A95,СВЦЭМ!$B$33:$B$776,X$83)+'СЕТ СН'!$H$14+СВЦЭМ!$D$10+'СЕТ СН'!$H$5-'СЕТ СН'!$H$24</f>
        <v>3156.9441494000002</v>
      </c>
      <c r="Y95" s="36">
        <f>SUMIFS(СВЦЭМ!$D$33:$D$776,СВЦЭМ!$A$33:$A$776,$A95,СВЦЭМ!$B$33:$B$776,Y$83)+'СЕТ СН'!$H$14+СВЦЭМ!$D$10+'СЕТ СН'!$H$5-'СЕТ СН'!$H$24</f>
        <v>3237.35851306</v>
      </c>
    </row>
    <row r="96" spans="1:27" ht="15.75" x14ac:dyDescent="0.2">
      <c r="A96" s="35">
        <f t="shared" si="2"/>
        <v>43659</v>
      </c>
      <c r="B96" s="36">
        <f>SUMIFS(СВЦЭМ!$D$33:$D$776,СВЦЭМ!$A$33:$A$776,$A96,СВЦЭМ!$B$33:$B$776,B$83)+'СЕТ СН'!$H$14+СВЦЭМ!$D$10+'СЕТ СН'!$H$5-'СЕТ СН'!$H$24</f>
        <v>3237.6821457599999</v>
      </c>
      <c r="C96" s="36">
        <f>SUMIFS(СВЦЭМ!$D$33:$D$776,СВЦЭМ!$A$33:$A$776,$A96,СВЦЭМ!$B$33:$B$776,C$83)+'СЕТ СН'!$H$14+СВЦЭМ!$D$10+'СЕТ СН'!$H$5-'СЕТ СН'!$H$24</f>
        <v>3269.8783083600001</v>
      </c>
      <c r="D96" s="36">
        <f>SUMIFS(СВЦЭМ!$D$33:$D$776,СВЦЭМ!$A$33:$A$776,$A96,СВЦЭМ!$B$33:$B$776,D$83)+'СЕТ СН'!$H$14+СВЦЭМ!$D$10+'СЕТ СН'!$H$5-'СЕТ СН'!$H$24</f>
        <v>3303.84274138</v>
      </c>
      <c r="E96" s="36">
        <f>SUMIFS(СВЦЭМ!$D$33:$D$776,СВЦЭМ!$A$33:$A$776,$A96,СВЦЭМ!$B$33:$B$776,E$83)+'СЕТ СН'!$H$14+СВЦЭМ!$D$10+'СЕТ СН'!$H$5-'СЕТ СН'!$H$24</f>
        <v>3317.9367481500003</v>
      </c>
      <c r="F96" s="36">
        <f>SUMIFS(СВЦЭМ!$D$33:$D$776,СВЦЭМ!$A$33:$A$776,$A96,СВЦЭМ!$B$33:$B$776,F$83)+'СЕТ СН'!$H$14+СВЦЭМ!$D$10+'СЕТ СН'!$H$5-'СЕТ СН'!$H$24</f>
        <v>3327.1075567100002</v>
      </c>
      <c r="G96" s="36">
        <f>SUMIFS(СВЦЭМ!$D$33:$D$776,СВЦЭМ!$A$33:$A$776,$A96,СВЦЭМ!$B$33:$B$776,G$83)+'СЕТ СН'!$H$14+СВЦЭМ!$D$10+'СЕТ СН'!$H$5-'СЕТ СН'!$H$24</f>
        <v>3331.4657767500003</v>
      </c>
      <c r="H96" s="36">
        <f>SUMIFS(СВЦЭМ!$D$33:$D$776,СВЦЭМ!$A$33:$A$776,$A96,СВЦЭМ!$B$33:$B$776,H$83)+'СЕТ СН'!$H$14+СВЦЭМ!$D$10+'СЕТ СН'!$H$5-'СЕТ СН'!$H$24</f>
        <v>3328.65185157</v>
      </c>
      <c r="I96" s="36">
        <f>SUMIFS(СВЦЭМ!$D$33:$D$776,СВЦЭМ!$A$33:$A$776,$A96,СВЦЭМ!$B$33:$B$776,I$83)+'СЕТ СН'!$H$14+СВЦЭМ!$D$10+'СЕТ СН'!$H$5-'СЕТ СН'!$H$24</f>
        <v>3335.6781416200001</v>
      </c>
      <c r="J96" s="36">
        <f>SUMIFS(СВЦЭМ!$D$33:$D$776,СВЦЭМ!$A$33:$A$776,$A96,СВЦЭМ!$B$33:$B$776,J$83)+'СЕТ СН'!$H$14+СВЦЭМ!$D$10+'СЕТ СН'!$H$5-'СЕТ СН'!$H$24</f>
        <v>3295.2218472100003</v>
      </c>
      <c r="K96" s="36">
        <f>SUMIFS(СВЦЭМ!$D$33:$D$776,СВЦЭМ!$A$33:$A$776,$A96,СВЦЭМ!$B$33:$B$776,K$83)+'СЕТ СН'!$H$14+СВЦЭМ!$D$10+'СЕТ СН'!$H$5-'СЕТ СН'!$H$24</f>
        <v>3247.8856955900001</v>
      </c>
      <c r="L96" s="36">
        <f>SUMIFS(СВЦЭМ!$D$33:$D$776,СВЦЭМ!$A$33:$A$776,$A96,СВЦЭМ!$B$33:$B$776,L$83)+'СЕТ СН'!$H$14+СВЦЭМ!$D$10+'СЕТ СН'!$H$5-'СЕТ СН'!$H$24</f>
        <v>3224.8429171400003</v>
      </c>
      <c r="M96" s="36">
        <f>SUMIFS(СВЦЭМ!$D$33:$D$776,СВЦЭМ!$A$33:$A$776,$A96,СВЦЭМ!$B$33:$B$776,M$83)+'СЕТ СН'!$H$14+СВЦЭМ!$D$10+'СЕТ СН'!$H$5-'СЕТ СН'!$H$24</f>
        <v>3219.7580949100002</v>
      </c>
      <c r="N96" s="36">
        <f>SUMIFS(СВЦЭМ!$D$33:$D$776,СВЦЭМ!$A$33:$A$776,$A96,СВЦЭМ!$B$33:$B$776,N$83)+'СЕТ СН'!$H$14+СВЦЭМ!$D$10+'СЕТ СН'!$H$5-'СЕТ СН'!$H$24</f>
        <v>3221.8607790800002</v>
      </c>
      <c r="O96" s="36">
        <f>SUMIFS(СВЦЭМ!$D$33:$D$776,СВЦЭМ!$A$33:$A$776,$A96,СВЦЭМ!$B$33:$B$776,O$83)+'СЕТ СН'!$H$14+СВЦЭМ!$D$10+'СЕТ СН'!$H$5-'СЕТ СН'!$H$24</f>
        <v>3224.42660828</v>
      </c>
      <c r="P96" s="36">
        <f>SUMIFS(СВЦЭМ!$D$33:$D$776,СВЦЭМ!$A$33:$A$776,$A96,СВЦЭМ!$B$33:$B$776,P$83)+'СЕТ СН'!$H$14+СВЦЭМ!$D$10+'СЕТ СН'!$H$5-'СЕТ СН'!$H$24</f>
        <v>3237.0615384100001</v>
      </c>
      <c r="Q96" s="36">
        <f>SUMIFS(СВЦЭМ!$D$33:$D$776,СВЦЭМ!$A$33:$A$776,$A96,СВЦЭМ!$B$33:$B$776,Q$83)+'СЕТ СН'!$H$14+СВЦЭМ!$D$10+'СЕТ СН'!$H$5-'СЕТ СН'!$H$24</f>
        <v>3245.22365373</v>
      </c>
      <c r="R96" s="36">
        <f>SUMIFS(СВЦЭМ!$D$33:$D$776,СВЦЭМ!$A$33:$A$776,$A96,СВЦЭМ!$B$33:$B$776,R$83)+'СЕТ СН'!$H$14+СВЦЭМ!$D$10+'СЕТ СН'!$H$5-'СЕТ СН'!$H$24</f>
        <v>3211.4137603200002</v>
      </c>
      <c r="S96" s="36">
        <f>SUMIFS(СВЦЭМ!$D$33:$D$776,СВЦЭМ!$A$33:$A$776,$A96,СВЦЭМ!$B$33:$B$776,S$83)+'СЕТ СН'!$H$14+СВЦЭМ!$D$10+'СЕТ СН'!$H$5-'СЕТ СН'!$H$24</f>
        <v>3183.6432306199999</v>
      </c>
      <c r="T96" s="36">
        <f>SUMIFS(СВЦЭМ!$D$33:$D$776,СВЦЭМ!$A$33:$A$776,$A96,СВЦЭМ!$B$33:$B$776,T$83)+'СЕТ СН'!$H$14+СВЦЭМ!$D$10+'СЕТ СН'!$H$5-'СЕТ СН'!$H$24</f>
        <v>3170.31252662</v>
      </c>
      <c r="U96" s="36">
        <f>SUMIFS(СВЦЭМ!$D$33:$D$776,СВЦЭМ!$A$33:$A$776,$A96,СВЦЭМ!$B$33:$B$776,U$83)+'СЕТ СН'!$H$14+СВЦЭМ!$D$10+'СЕТ СН'!$H$5-'СЕТ СН'!$H$24</f>
        <v>3160.51499999</v>
      </c>
      <c r="V96" s="36">
        <f>SUMIFS(СВЦЭМ!$D$33:$D$776,СВЦЭМ!$A$33:$A$776,$A96,СВЦЭМ!$B$33:$B$776,V$83)+'СЕТ СН'!$H$14+СВЦЭМ!$D$10+'СЕТ СН'!$H$5-'СЕТ СН'!$H$24</f>
        <v>3155.62558936</v>
      </c>
      <c r="W96" s="36">
        <f>SUMIFS(СВЦЭМ!$D$33:$D$776,СВЦЭМ!$A$33:$A$776,$A96,СВЦЭМ!$B$33:$B$776,W$83)+'СЕТ СН'!$H$14+СВЦЭМ!$D$10+'СЕТ СН'!$H$5-'СЕТ СН'!$H$24</f>
        <v>3145.5380164899998</v>
      </c>
      <c r="X96" s="36">
        <f>SUMIFS(СВЦЭМ!$D$33:$D$776,СВЦЭМ!$A$33:$A$776,$A96,СВЦЭМ!$B$33:$B$776,X$83)+'СЕТ СН'!$H$14+СВЦЭМ!$D$10+'СЕТ СН'!$H$5-'СЕТ СН'!$H$24</f>
        <v>3155.59783771</v>
      </c>
      <c r="Y96" s="36">
        <f>SUMIFS(СВЦЭМ!$D$33:$D$776,СВЦЭМ!$A$33:$A$776,$A96,СВЦЭМ!$B$33:$B$776,Y$83)+'СЕТ СН'!$H$14+СВЦЭМ!$D$10+'СЕТ СН'!$H$5-'СЕТ СН'!$H$24</f>
        <v>3226.28246876</v>
      </c>
    </row>
    <row r="97" spans="1:25" ht="15.75" x14ac:dyDescent="0.2">
      <c r="A97" s="35">
        <f t="shared" si="2"/>
        <v>43660</v>
      </c>
      <c r="B97" s="36">
        <f>SUMIFS(СВЦЭМ!$D$33:$D$776,СВЦЭМ!$A$33:$A$776,$A97,СВЦЭМ!$B$33:$B$776,B$83)+'СЕТ СН'!$H$14+СВЦЭМ!$D$10+'СЕТ СН'!$H$5-'СЕТ СН'!$H$24</f>
        <v>3275.8804078100002</v>
      </c>
      <c r="C97" s="36">
        <f>SUMIFS(СВЦЭМ!$D$33:$D$776,СВЦЭМ!$A$33:$A$776,$A97,СВЦЭМ!$B$33:$B$776,C$83)+'СЕТ СН'!$H$14+СВЦЭМ!$D$10+'СЕТ СН'!$H$5-'СЕТ СН'!$H$24</f>
        <v>3320.5013149699998</v>
      </c>
      <c r="D97" s="36">
        <f>SUMIFS(СВЦЭМ!$D$33:$D$776,СВЦЭМ!$A$33:$A$776,$A97,СВЦЭМ!$B$33:$B$776,D$83)+'СЕТ СН'!$H$14+СВЦЭМ!$D$10+'СЕТ СН'!$H$5-'СЕТ СН'!$H$24</f>
        <v>3357.86249567</v>
      </c>
      <c r="E97" s="36">
        <f>SUMIFS(СВЦЭМ!$D$33:$D$776,СВЦЭМ!$A$33:$A$776,$A97,СВЦЭМ!$B$33:$B$776,E$83)+'СЕТ СН'!$H$14+СВЦЭМ!$D$10+'СЕТ СН'!$H$5-'СЕТ СН'!$H$24</f>
        <v>3369.5734005100003</v>
      </c>
      <c r="F97" s="36">
        <f>SUMIFS(СВЦЭМ!$D$33:$D$776,СВЦЭМ!$A$33:$A$776,$A97,СВЦЭМ!$B$33:$B$776,F$83)+'СЕТ СН'!$H$14+СВЦЭМ!$D$10+'СЕТ СН'!$H$5-'СЕТ СН'!$H$24</f>
        <v>3371.7991510100001</v>
      </c>
      <c r="G97" s="36">
        <f>SUMIFS(СВЦЭМ!$D$33:$D$776,СВЦЭМ!$A$33:$A$776,$A97,СВЦЭМ!$B$33:$B$776,G$83)+'СЕТ СН'!$H$14+СВЦЭМ!$D$10+'СЕТ СН'!$H$5-'СЕТ СН'!$H$24</f>
        <v>3370.6040432600003</v>
      </c>
      <c r="H97" s="36">
        <f>SUMIFS(СВЦЭМ!$D$33:$D$776,СВЦЭМ!$A$33:$A$776,$A97,СВЦЭМ!$B$33:$B$776,H$83)+'СЕТ СН'!$H$14+СВЦЭМ!$D$10+'СЕТ СН'!$H$5-'СЕТ СН'!$H$24</f>
        <v>3350.3734788500001</v>
      </c>
      <c r="I97" s="36">
        <f>SUMIFS(СВЦЭМ!$D$33:$D$776,СВЦЭМ!$A$33:$A$776,$A97,СВЦЭМ!$B$33:$B$776,I$83)+'СЕТ СН'!$H$14+СВЦЭМ!$D$10+'СЕТ СН'!$H$5-'СЕТ СН'!$H$24</f>
        <v>3318.6345722400001</v>
      </c>
      <c r="J97" s="36">
        <f>SUMIFS(СВЦЭМ!$D$33:$D$776,СВЦЭМ!$A$33:$A$776,$A97,СВЦЭМ!$B$33:$B$776,J$83)+'СЕТ СН'!$H$14+СВЦЭМ!$D$10+'СЕТ СН'!$H$5-'СЕТ СН'!$H$24</f>
        <v>3264.04258402</v>
      </c>
      <c r="K97" s="36">
        <f>SUMIFS(СВЦЭМ!$D$33:$D$776,СВЦЭМ!$A$33:$A$776,$A97,СВЦЭМ!$B$33:$B$776,K$83)+'СЕТ СН'!$H$14+СВЦЭМ!$D$10+'СЕТ СН'!$H$5-'СЕТ СН'!$H$24</f>
        <v>3219.9513572599999</v>
      </c>
      <c r="L97" s="36">
        <f>SUMIFS(СВЦЭМ!$D$33:$D$776,СВЦЭМ!$A$33:$A$776,$A97,СВЦЭМ!$B$33:$B$776,L$83)+'СЕТ СН'!$H$14+СВЦЭМ!$D$10+'СЕТ СН'!$H$5-'СЕТ СН'!$H$24</f>
        <v>3201.7920558300002</v>
      </c>
      <c r="M97" s="36">
        <f>SUMIFS(СВЦЭМ!$D$33:$D$776,СВЦЭМ!$A$33:$A$776,$A97,СВЦЭМ!$B$33:$B$776,M$83)+'СЕТ СН'!$H$14+СВЦЭМ!$D$10+'СЕТ СН'!$H$5-'СЕТ СН'!$H$24</f>
        <v>3192.9427883100002</v>
      </c>
      <c r="N97" s="36">
        <f>SUMIFS(СВЦЭМ!$D$33:$D$776,СВЦЭМ!$A$33:$A$776,$A97,СВЦЭМ!$B$33:$B$776,N$83)+'СЕТ СН'!$H$14+СВЦЭМ!$D$10+'СЕТ СН'!$H$5-'СЕТ СН'!$H$24</f>
        <v>3193.2609915399998</v>
      </c>
      <c r="O97" s="36">
        <f>SUMIFS(СВЦЭМ!$D$33:$D$776,СВЦЭМ!$A$33:$A$776,$A97,СВЦЭМ!$B$33:$B$776,O$83)+'СЕТ СН'!$H$14+СВЦЭМ!$D$10+'СЕТ СН'!$H$5-'СЕТ СН'!$H$24</f>
        <v>3205.04033381</v>
      </c>
      <c r="P97" s="36">
        <f>SUMIFS(СВЦЭМ!$D$33:$D$776,СВЦЭМ!$A$33:$A$776,$A97,СВЦЭМ!$B$33:$B$776,P$83)+'СЕТ СН'!$H$14+СВЦЭМ!$D$10+'СЕТ СН'!$H$5-'СЕТ СН'!$H$24</f>
        <v>3218.77130046</v>
      </c>
      <c r="Q97" s="36">
        <f>SUMIFS(СВЦЭМ!$D$33:$D$776,СВЦЭМ!$A$33:$A$776,$A97,СВЦЭМ!$B$33:$B$776,Q$83)+'СЕТ СН'!$H$14+СВЦЭМ!$D$10+'СЕТ СН'!$H$5-'СЕТ СН'!$H$24</f>
        <v>3229.7863872200001</v>
      </c>
      <c r="R97" s="36">
        <f>SUMIFS(СВЦЭМ!$D$33:$D$776,СВЦЭМ!$A$33:$A$776,$A97,СВЦЭМ!$B$33:$B$776,R$83)+'СЕТ СН'!$H$14+СВЦЭМ!$D$10+'СЕТ СН'!$H$5-'СЕТ СН'!$H$24</f>
        <v>3192.4191212400001</v>
      </c>
      <c r="S97" s="36">
        <f>SUMIFS(СВЦЭМ!$D$33:$D$776,СВЦЭМ!$A$33:$A$776,$A97,СВЦЭМ!$B$33:$B$776,S$83)+'СЕТ СН'!$H$14+СВЦЭМ!$D$10+'СЕТ СН'!$H$5-'СЕТ СН'!$H$24</f>
        <v>3171.07627275</v>
      </c>
      <c r="T97" s="36">
        <f>SUMIFS(СВЦЭМ!$D$33:$D$776,СВЦЭМ!$A$33:$A$776,$A97,СВЦЭМ!$B$33:$B$776,T$83)+'СЕТ СН'!$H$14+СВЦЭМ!$D$10+'СЕТ СН'!$H$5-'СЕТ СН'!$H$24</f>
        <v>3166.9249788500001</v>
      </c>
      <c r="U97" s="36">
        <f>SUMIFS(СВЦЭМ!$D$33:$D$776,СВЦЭМ!$A$33:$A$776,$A97,СВЦЭМ!$B$33:$B$776,U$83)+'СЕТ СН'!$H$14+СВЦЭМ!$D$10+'СЕТ СН'!$H$5-'СЕТ СН'!$H$24</f>
        <v>3153.8194337</v>
      </c>
      <c r="V97" s="36">
        <f>SUMIFS(СВЦЭМ!$D$33:$D$776,СВЦЭМ!$A$33:$A$776,$A97,СВЦЭМ!$B$33:$B$776,V$83)+'СЕТ СН'!$H$14+СВЦЭМ!$D$10+'СЕТ СН'!$H$5-'СЕТ СН'!$H$24</f>
        <v>3144.03735732</v>
      </c>
      <c r="W97" s="36">
        <f>SUMIFS(СВЦЭМ!$D$33:$D$776,СВЦЭМ!$A$33:$A$776,$A97,СВЦЭМ!$B$33:$B$776,W$83)+'СЕТ СН'!$H$14+СВЦЭМ!$D$10+'СЕТ СН'!$H$5-'СЕТ СН'!$H$24</f>
        <v>3139.8478350599999</v>
      </c>
      <c r="X97" s="36">
        <f>SUMIFS(СВЦЭМ!$D$33:$D$776,СВЦЭМ!$A$33:$A$776,$A97,СВЦЭМ!$B$33:$B$776,X$83)+'СЕТ СН'!$H$14+СВЦЭМ!$D$10+'СЕТ СН'!$H$5-'СЕТ СН'!$H$24</f>
        <v>3150.9815479899999</v>
      </c>
      <c r="Y97" s="36">
        <f>SUMIFS(СВЦЭМ!$D$33:$D$776,СВЦЭМ!$A$33:$A$776,$A97,СВЦЭМ!$B$33:$B$776,Y$83)+'СЕТ СН'!$H$14+СВЦЭМ!$D$10+'СЕТ СН'!$H$5-'СЕТ СН'!$H$24</f>
        <v>3230.9472272399998</v>
      </c>
    </row>
    <row r="98" spans="1:25" ht="15.75" x14ac:dyDescent="0.2">
      <c r="A98" s="35">
        <f t="shared" si="2"/>
        <v>43661</v>
      </c>
      <c r="B98" s="36">
        <f>SUMIFS(СВЦЭМ!$D$33:$D$776,СВЦЭМ!$A$33:$A$776,$A98,СВЦЭМ!$B$33:$B$776,B$83)+'СЕТ СН'!$H$14+СВЦЭМ!$D$10+'СЕТ СН'!$H$5-'СЕТ СН'!$H$24</f>
        <v>3306.5593991800001</v>
      </c>
      <c r="C98" s="36">
        <f>SUMIFS(СВЦЭМ!$D$33:$D$776,СВЦЭМ!$A$33:$A$776,$A98,СВЦЭМ!$B$33:$B$776,C$83)+'СЕТ СН'!$H$14+СВЦЭМ!$D$10+'СЕТ СН'!$H$5-'СЕТ СН'!$H$24</f>
        <v>3323.6140670899999</v>
      </c>
      <c r="D98" s="36">
        <f>SUMIFS(СВЦЭМ!$D$33:$D$776,СВЦЭМ!$A$33:$A$776,$A98,СВЦЭМ!$B$33:$B$776,D$83)+'СЕТ СН'!$H$14+СВЦЭМ!$D$10+'СЕТ СН'!$H$5-'СЕТ СН'!$H$24</f>
        <v>3332.49642451</v>
      </c>
      <c r="E98" s="36">
        <f>SUMIFS(СВЦЭМ!$D$33:$D$776,СВЦЭМ!$A$33:$A$776,$A98,СВЦЭМ!$B$33:$B$776,E$83)+'СЕТ СН'!$H$14+СВЦЭМ!$D$10+'СЕТ СН'!$H$5-'СЕТ СН'!$H$24</f>
        <v>3359.3827563300001</v>
      </c>
      <c r="F98" s="36">
        <f>SUMIFS(СВЦЭМ!$D$33:$D$776,СВЦЭМ!$A$33:$A$776,$A98,СВЦЭМ!$B$33:$B$776,F$83)+'СЕТ СН'!$H$14+СВЦЭМ!$D$10+'СЕТ СН'!$H$5-'СЕТ СН'!$H$24</f>
        <v>3371.4828995500002</v>
      </c>
      <c r="G98" s="36">
        <f>SUMIFS(СВЦЭМ!$D$33:$D$776,СВЦЭМ!$A$33:$A$776,$A98,СВЦЭМ!$B$33:$B$776,G$83)+'СЕТ СН'!$H$14+СВЦЭМ!$D$10+'СЕТ СН'!$H$5-'СЕТ СН'!$H$24</f>
        <v>3357.2026213600002</v>
      </c>
      <c r="H98" s="36">
        <f>SUMIFS(СВЦЭМ!$D$33:$D$776,СВЦЭМ!$A$33:$A$776,$A98,СВЦЭМ!$B$33:$B$776,H$83)+'СЕТ СН'!$H$14+СВЦЭМ!$D$10+'СЕТ СН'!$H$5-'СЕТ СН'!$H$24</f>
        <v>3337.8471130400003</v>
      </c>
      <c r="I98" s="36">
        <f>SUMIFS(СВЦЭМ!$D$33:$D$776,СВЦЭМ!$A$33:$A$776,$A98,СВЦЭМ!$B$33:$B$776,I$83)+'СЕТ СН'!$H$14+СВЦЭМ!$D$10+'СЕТ СН'!$H$5-'СЕТ СН'!$H$24</f>
        <v>3309.36894824</v>
      </c>
      <c r="J98" s="36">
        <f>SUMIFS(СВЦЭМ!$D$33:$D$776,СВЦЭМ!$A$33:$A$776,$A98,СВЦЭМ!$B$33:$B$776,J$83)+'СЕТ СН'!$H$14+СВЦЭМ!$D$10+'СЕТ СН'!$H$5-'СЕТ СН'!$H$24</f>
        <v>3269.90875891</v>
      </c>
      <c r="K98" s="36">
        <f>SUMIFS(СВЦЭМ!$D$33:$D$776,СВЦЭМ!$A$33:$A$776,$A98,СВЦЭМ!$B$33:$B$776,K$83)+'СЕТ СН'!$H$14+СВЦЭМ!$D$10+'СЕТ СН'!$H$5-'СЕТ СН'!$H$24</f>
        <v>3222.5389771600003</v>
      </c>
      <c r="L98" s="36">
        <f>SUMIFS(СВЦЭМ!$D$33:$D$776,СВЦЭМ!$A$33:$A$776,$A98,СВЦЭМ!$B$33:$B$776,L$83)+'СЕТ СН'!$H$14+СВЦЭМ!$D$10+'СЕТ СН'!$H$5-'СЕТ СН'!$H$24</f>
        <v>3213.1052301</v>
      </c>
      <c r="M98" s="36">
        <f>SUMIFS(СВЦЭМ!$D$33:$D$776,СВЦЭМ!$A$33:$A$776,$A98,СВЦЭМ!$B$33:$B$776,M$83)+'СЕТ СН'!$H$14+СВЦЭМ!$D$10+'СЕТ СН'!$H$5-'СЕТ СН'!$H$24</f>
        <v>3216.9225597499999</v>
      </c>
      <c r="N98" s="36">
        <f>SUMIFS(СВЦЭМ!$D$33:$D$776,СВЦЭМ!$A$33:$A$776,$A98,СВЦЭМ!$B$33:$B$776,N$83)+'СЕТ СН'!$H$14+СВЦЭМ!$D$10+'СЕТ СН'!$H$5-'СЕТ СН'!$H$24</f>
        <v>3238.50918981</v>
      </c>
      <c r="O98" s="36">
        <f>SUMIFS(СВЦЭМ!$D$33:$D$776,СВЦЭМ!$A$33:$A$776,$A98,СВЦЭМ!$B$33:$B$776,O$83)+'СЕТ СН'!$H$14+СВЦЭМ!$D$10+'СЕТ СН'!$H$5-'СЕТ СН'!$H$24</f>
        <v>3236.7429051899999</v>
      </c>
      <c r="P98" s="36">
        <f>SUMIFS(СВЦЭМ!$D$33:$D$776,СВЦЭМ!$A$33:$A$776,$A98,СВЦЭМ!$B$33:$B$776,P$83)+'СЕТ СН'!$H$14+СВЦЭМ!$D$10+'СЕТ СН'!$H$5-'СЕТ СН'!$H$24</f>
        <v>3220.9438028700001</v>
      </c>
      <c r="Q98" s="36">
        <f>SUMIFS(СВЦЭМ!$D$33:$D$776,СВЦЭМ!$A$33:$A$776,$A98,СВЦЭМ!$B$33:$B$776,Q$83)+'СЕТ СН'!$H$14+СВЦЭМ!$D$10+'СЕТ СН'!$H$5-'СЕТ СН'!$H$24</f>
        <v>3207.3886773200002</v>
      </c>
      <c r="R98" s="36">
        <f>SUMIFS(СВЦЭМ!$D$33:$D$776,СВЦЭМ!$A$33:$A$776,$A98,СВЦЭМ!$B$33:$B$776,R$83)+'СЕТ СН'!$H$14+СВЦЭМ!$D$10+'СЕТ СН'!$H$5-'СЕТ СН'!$H$24</f>
        <v>3162.9201762800003</v>
      </c>
      <c r="S98" s="36">
        <f>SUMIFS(СВЦЭМ!$D$33:$D$776,СВЦЭМ!$A$33:$A$776,$A98,СВЦЭМ!$B$33:$B$776,S$83)+'СЕТ СН'!$H$14+СВЦЭМ!$D$10+'СЕТ СН'!$H$5-'СЕТ СН'!$H$24</f>
        <v>3147.0597851100001</v>
      </c>
      <c r="T98" s="36">
        <f>SUMIFS(СВЦЭМ!$D$33:$D$776,СВЦЭМ!$A$33:$A$776,$A98,СВЦЭМ!$B$33:$B$776,T$83)+'СЕТ СН'!$H$14+СВЦЭМ!$D$10+'СЕТ СН'!$H$5-'СЕТ СН'!$H$24</f>
        <v>3149.6744193899999</v>
      </c>
      <c r="U98" s="36">
        <f>SUMIFS(СВЦЭМ!$D$33:$D$776,СВЦЭМ!$A$33:$A$776,$A98,СВЦЭМ!$B$33:$B$776,U$83)+'СЕТ СН'!$H$14+СВЦЭМ!$D$10+'СЕТ СН'!$H$5-'СЕТ СН'!$H$24</f>
        <v>3148.16683104</v>
      </c>
      <c r="V98" s="36">
        <f>SUMIFS(СВЦЭМ!$D$33:$D$776,СВЦЭМ!$A$33:$A$776,$A98,СВЦЭМ!$B$33:$B$776,V$83)+'СЕТ СН'!$H$14+СВЦЭМ!$D$10+'СЕТ СН'!$H$5-'СЕТ СН'!$H$24</f>
        <v>3145.0380174399997</v>
      </c>
      <c r="W98" s="36">
        <f>SUMIFS(СВЦЭМ!$D$33:$D$776,СВЦЭМ!$A$33:$A$776,$A98,СВЦЭМ!$B$33:$B$776,W$83)+'СЕТ СН'!$H$14+СВЦЭМ!$D$10+'СЕТ СН'!$H$5-'СЕТ СН'!$H$24</f>
        <v>3140.94510313</v>
      </c>
      <c r="X98" s="36">
        <f>SUMIFS(СВЦЭМ!$D$33:$D$776,СВЦЭМ!$A$33:$A$776,$A98,СВЦЭМ!$B$33:$B$776,X$83)+'СЕТ СН'!$H$14+СВЦЭМ!$D$10+'СЕТ СН'!$H$5-'СЕТ СН'!$H$24</f>
        <v>3156.6087772400001</v>
      </c>
      <c r="Y98" s="36">
        <f>SUMIFS(СВЦЭМ!$D$33:$D$776,СВЦЭМ!$A$33:$A$776,$A98,СВЦЭМ!$B$33:$B$776,Y$83)+'СЕТ СН'!$H$14+СВЦЭМ!$D$10+'СЕТ СН'!$H$5-'СЕТ СН'!$H$24</f>
        <v>3229.4337611000001</v>
      </c>
    </row>
    <row r="99" spans="1:25" ht="15.75" x14ac:dyDescent="0.2">
      <c r="A99" s="35">
        <f t="shared" si="2"/>
        <v>43662</v>
      </c>
      <c r="B99" s="36">
        <f>SUMIFS(СВЦЭМ!$D$33:$D$776,СВЦЭМ!$A$33:$A$776,$A99,СВЦЭМ!$B$33:$B$776,B$83)+'СЕТ СН'!$H$14+СВЦЭМ!$D$10+'СЕТ СН'!$H$5-'СЕТ СН'!$H$24</f>
        <v>3323.2311658799999</v>
      </c>
      <c r="C99" s="36">
        <f>SUMIFS(СВЦЭМ!$D$33:$D$776,СВЦЭМ!$A$33:$A$776,$A99,СВЦЭМ!$B$33:$B$776,C$83)+'СЕТ СН'!$H$14+СВЦЭМ!$D$10+'СЕТ СН'!$H$5-'СЕТ СН'!$H$24</f>
        <v>3345.17432474</v>
      </c>
      <c r="D99" s="36">
        <f>SUMIFS(СВЦЭМ!$D$33:$D$776,СВЦЭМ!$A$33:$A$776,$A99,СВЦЭМ!$B$33:$B$776,D$83)+'СЕТ СН'!$H$14+СВЦЭМ!$D$10+'СЕТ СН'!$H$5-'СЕТ СН'!$H$24</f>
        <v>3331.09900677</v>
      </c>
      <c r="E99" s="36">
        <f>SUMIFS(СВЦЭМ!$D$33:$D$776,СВЦЭМ!$A$33:$A$776,$A99,СВЦЭМ!$B$33:$B$776,E$83)+'СЕТ СН'!$H$14+СВЦЭМ!$D$10+'СЕТ СН'!$H$5-'СЕТ СН'!$H$24</f>
        <v>3321.0048238600002</v>
      </c>
      <c r="F99" s="36">
        <f>SUMIFS(СВЦЭМ!$D$33:$D$776,СВЦЭМ!$A$33:$A$776,$A99,СВЦЭМ!$B$33:$B$776,F$83)+'СЕТ СН'!$H$14+СВЦЭМ!$D$10+'СЕТ СН'!$H$5-'СЕТ СН'!$H$24</f>
        <v>3332.5530734900003</v>
      </c>
      <c r="G99" s="36">
        <f>SUMIFS(СВЦЭМ!$D$33:$D$776,СВЦЭМ!$A$33:$A$776,$A99,СВЦЭМ!$B$33:$B$776,G$83)+'СЕТ СН'!$H$14+СВЦЭМ!$D$10+'СЕТ СН'!$H$5-'СЕТ СН'!$H$24</f>
        <v>3331.4207044100003</v>
      </c>
      <c r="H99" s="36">
        <f>SUMIFS(СВЦЭМ!$D$33:$D$776,СВЦЭМ!$A$33:$A$776,$A99,СВЦЭМ!$B$33:$B$776,H$83)+'СЕТ СН'!$H$14+СВЦЭМ!$D$10+'СЕТ СН'!$H$5-'СЕТ СН'!$H$24</f>
        <v>3335.9691495900001</v>
      </c>
      <c r="I99" s="36">
        <f>SUMIFS(СВЦЭМ!$D$33:$D$776,СВЦЭМ!$A$33:$A$776,$A99,СВЦЭМ!$B$33:$B$776,I$83)+'СЕТ СН'!$H$14+СВЦЭМ!$D$10+'СЕТ СН'!$H$5-'СЕТ СН'!$H$24</f>
        <v>3320.1371173500002</v>
      </c>
      <c r="J99" s="36">
        <f>SUMIFS(СВЦЭМ!$D$33:$D$776,СВЦЭМ!$A$33:$A$776,$A99,СВЦЭМ!$B$33:$B$776,J$83)+'СЕТ СН'!$H$14+СВЦЭМ!$D$10+'СЕТ СН'!$H$5-'СЕТ СН'!$H$24</f>
        <v>3285.9453597400002</v>
      </c>
      <c r="K99" s="36">
        <f>SUMIFS(СВЦЭМ!$D$33:$D$776,СВЦЭМ!$A$33:$A$776,$A99,СВЦЭМ!$B$33:$B$776,K$83)+'СЕТ СН'!$H$14+СВЦЭМ!$D$10+'СЕТ СН'!$H$5-'СЕТ СН'!$H$24</f>
        <v>3250.5838861100001</v>
      </c>
      <c r="L99" s="36">
        <f>SUMIFS(СВЦЭМ!$D$33:$D$776,СВЦЭМ!$A$33:$A$776,$A99,СВЦЭМ!$B$33:$B$776,L$83)+'СЕТ СН'!$H$14+СВЦЭМ!$D$10+'СЕТ СН'!$H$5-'СЕТ СН'!$H$24</f>
        <v>3236.2436682299999</v>
      </c>
      <c r="M99" s="36">
        <f>SUMIFS(СВЦЭМ!$D$33:$D$776,СВЦЭМ!$A$33:$A$776,$A99,СВЦЭМ!$B$33:$B$776,M$83)+'СЕТ СН'!$H$14+СВЦЭМ!$D$10+'СЕТ СН'!$H$5-'СЕТ СН'!$H$24</f>
        <v>3233.2383242300002</v>
      </c>
      <c r="N99" s="36">
        <f>SUMIFS(СВЦЭМ!$D$33:$D$776,СВЦЭМ!$A$33:$A$776,$A99,СВЦЭМ!$B$33:$B$776,N$83)+'СЕТ СН'!$H$14+СВЦЭМ!$D$10+'СЕТ СН'!$H$5-'СЕТ СН'!$H$24</f>
        <v>3231.0102654500001</v>
      </c>
      <c r="O99" s="36">
        <f>SUMIFS(СВЦЭМ!$D$33:$D$776,СВЦЭМ!$A$33:$A$776,$A99,СВЦЭМ!$B$33:$B$776,O$83)+'СЕТ СН'!$H$14+СВЦЭМ!$D$10+'СЕТ СН'!$H$5-'СЕТ СН'!$H$24</f>
        <v>3231.5038435400002</v>
      </c>
      <c r="P99" s="36">
        <f>SUMIFS(СВЦЭМ!$D$33:$D$776,СВЦЭМ!$A$33:$A$776,$A99,СВЦЭМ!$B$33:$B$776,P$83)+'СЕТ СН'!$H$14+СВЦЭМ!$D$10+'СЕТ СН'!$H$5-'СЕТ СН'!$H$24</f>
        <v>3231.8382581699998</v>
      </c>
      <c r="Q99" s="36">
        <f>SUMIFS(СВЦЭМ!$D$33:$D$776,СВЦЭМ!$A$33:$A$776,$A99,СВЦЭМ!$B$33:$B$776,Q$83)+'СЕТ СН'!$H$14+СВЦЭМ!$D$10+'СЕТ СН'!$H$5-'СЕТ СН'!$H$24</f>
        <v>3232.69850769</v>
      </c>
      <c r="R99" s="36">
        <f>SUMIFS(СВЦЭМ!$D$33:$D$776,СВЦЭМ!$A$33:$A$776,$A99,СВЦЭМ!$B$33:$B$776,R$83)+'СЕТ СН'!$H$14+СВЦЭМ!$D$10+'СЕТ СН'!$H$5-'СЕТ СН'!$H$24</f>
        <v>3194.8481508100003</v>
      </c>
      <c r="S99" s="36">
        <f>SUMIFS(СВЦЭМ!$D$33:$D$776,СВЦЭМ!$A$33:$A$776,$A99,СВЦЭМ!$B$33:$B$776,S$83)+'СЕТ СН'!$H$14+СВЦЭМ!$D$10+'СЕТ СН'!$H$5-'СЕТ СН'!$H$24</f>
        <v>3181.2402621700003</v>
      </c>
      <c r="T99" s="36">
        <f>SUMIFS(СВЦЭМ!$D$33:$D$776,СВЦЭМ!$A$33:$A$776,$A99,СВЦЭМ!$B$33:$B$776,T$83)+'СЕТ СН'!$H$14+СВЦЭМ!$D$10+'СЕТ СН'!$H$5-'СЕТ СН'!$H$24</f>
        <v>3182.9479567100002</v>
      </c>
      <c r="U99" s="36">
        <f>SUMIFS(СВЦЭМ!$D$33:$D$776,СВЦЭМ!$A$33:$A$776,$A99,СВЦЭМ!$B$33:$B$776,U$83)+'СЕТ СН'!$H$14+СВЦЭМ!$D$10+'СЕТ СН'!$H$5-'СЕТ СН'!$H$24</f>
        <v>3179.19796907</v>
      </c>
      <c r="V99" s="36">
        <f>SUMIFS(СВЦЭМ!$D$33:$D$776,СВЦЭМ!$A$33:$A$776,$A99,СВЦЭМ!$B$33:$B$776,V$83)+'СЕТ СН'!$H$14+СВЦЭМ!$D$10+'СЕТ СН'!$H$5-'СЕТ СН'!$H$24</f>
        <v>3179.7678504300002</v>
      </c>
      <c r="W99" s="36">
        <f>SUMIFS(СВЦЭМ!$D$33:$D$776,СВЦЭМ!$A$33:$A$776,$A99,СВЦЭМ!$B$33:$B$776,W$83)+'СЕТ СН'!$H$14+СВЦЭМ!$D$10+'СЕТ СН'!$H$5-'СЕТ СН'!$H$24</f>
        <v>3170.0068830999999</v>
      </c>
      <c r="X99" s="36">
        <f>SUMIFS(СВЦЭМ!$D$33:$D$776,СВЦЭМ!$A$33:$A$776,$A99,СВЦЭМ!$B$33:$B$776,X$83)+'СЕТ СН'!$H$14+СВЦЭМ!$D$10+'СЕТ СН'!$H$5-'СЕТ СН'!$H$24</f>
        <v>3187.5434679199998</v>
      </c>
      <c r="Y99" s="36">
        <f>SUMIFS(СВЦЭМ!$D$33:$D$776,СВЦЭМ!$A$33:$A$776,$A99,СВЦЭМ!$B$33:$B$776,Y$83)+'СЕТ СН'!$H$14+СВЦЭМ!$D$10+'СЕТ СН'!$H$5-'СЕТ СН'!$H$24</f>
        <v>3234.8608666600003</v>
      </c>
    </row>
    <row r="100" spans="1:25" ht="15.75" x14ac:dyDescent="0.2">
      <c r="A100" s="35">
        <f t="shared" si="2"/>
        <v>43663</v>
      </c>
      <c r="B100" s="36">
        <f>SUMIFS(СВЦЭМ!$D$33:$D$776,СВЦЭМ!$A$33:$A$776,$A100,СВЦЭМ!$B$33:$B$776,B$83)+'СЕТ СН'!$H$14+СВЦЭМ!$D$10+'СЕТ СН'!$H$5-'СЕТ СН'!$H$24</f>
        <v>3318.1336963900003</v>
      </c>
      <c r="C100" s="36">
        <f>SUMIFS(СВЦЭМ!$D$33:$D$776,СВЦЭМ!$A$33:$A$776,$A100,СВЦЭМ!$B$33:$B$776,C$83)+'СЕТ СН'!$H$14+СВЦЭМ!$D$10+'СЕТ СН'!$H$5-'СЕТ СН'!$H$24</f>
        <v>3343.1403441699999</v>
      </c>
      <c r="D100" s="36">
        <f>SUMIFS(СВЦЭМ!$D$33:$D$776,СВЦЭМ!$A$33:$A$776,$A100,СВЦЭМ!$B$33:$B$776,D$83)+'СЕТ СН'!$H$14+СВЦЭМ!$D$10+'СЕТ СН'!$H$5-'СЕТ СН'!$H$24</f>
        <v>3369.9847580599999</v>
      </c>
      <c r="E100" s="36">
        <f>SUMIFS(СВЦЭМ!$D$33:$D$776,СВЦЭМ!$A$33:$A$776,$A100,СВЦЭМ!$B$33:$B$776,E$83)+'СЕТ СН'!$H$14+СВЦЭМ!$D$10+'СЕТ СН'!$H$5-'СЕТ СН'!$H$24</f>
        <v>3379.8895349200002</v>
      </c>
      <c r="F100" s="36">
        <f>SUMIFS(СВЦЭМ!$D$33:$D$776,СВЦЭМ!$A$33:$A$776,$A100,СВЦЭМ!$B$33:$B$776,F$83)+'СЕТ СН'!$H$14+СВЦЭМ!$D$10+'СЕТ СН'!$H$5-'СЕТ СН'!$H$24</f>
        <v>3372.7839579900001</v>
      </c>
      <c r="G100" s="36">
        <f>SUMIFS(СВЦЭМ!$D$33:$D$776,СВЦЭМ!$A$33:$A$776,$A100,СВЦЭМ!$B$33:$B$776,G$83)+'СЕТ СН'!$H$14+СВЦЭМ!$D$10+'СЕТ СН'!$H$5-'СЕТ СН'!$H$24</f>
        <v>3366.8292489</v>
      </c>
      <c r="H100" s="36">
        <f>SUMIFS(СВЦЭМ!$D$33:$D$776,СВЦЭМ!$A$33:$A$776,$A100,СВЦЭМ!$B$33:$B$776,H$83)+'СЕТ СН'!$H$14+СВЦЭМ!$D$10+'СЕТ СН'!$H$5-'СЕТ СН'!$H$24</f>
        <v>3339.29203775</v>
      </c>
      <c r="I100" s="36">
        <f>SUMIFS(СВЦЭМ!$D$33:$D$776,СВЦЭМ!$A$33:$A$776,$A100,СВЦЭМ!$B$33:$B$776,I$83)+'СЕТ СН'!$H$14+СВЦЭМ!$D$10+'СЕТ СН'!$H$5-'СЕТ СН'!$H$24</f>
        <v>3308.9294368999999</v>
      </c>
      <c r="J100" s="36">
        <f>SUMIFS(СВЦЭМ!$D$33:$D$776,СВЦЭМ!$A$33:$A$776,$A100,СВЦЭМ!$B$33:$B$776,J$83)+'СЕТ СН'!$H$14+СВЦЭМ!$D$10+'СЕТ СН'!$H$5-'СЕТ СН'!$H$24</f>
        <v>3288.0265315500001</v>
      </c>
      <c r="K100" s="36">
        <f>SUMIFS(СВЦЭМ!$D$33:$D$776,СВЦЭМ!$A$33:$A$776,$A100,СВЦЭМ!$B$33:$B$776,K$83)+'СЕТ СН'!$H$14+СВЦЭМ!$D$10+'СЕТ СН'!$H$5-'СЕТ СН'!$H$24</f>
        <v>3253.74311025</v>
      </c>
      <c r="L100" s="36">
        <f>SUMIFS(СВЦЭМ!$D$33:$D$776,СВЦЭМ!$A$33:$A$776,$A100,СВЦЭМ!$B$33:$B$776,L$83)+'СЕТ СН'!$H$14+СВЦЭМ!$D$10+'СЕТ СН'!$H$5-'СЕТ СН'!$H$24</f>
        <v>3249.7628178599998</v>
      </c>
      <c r="M100" s="36">
        <f>SUMIFS(СВЦЭМ!$D$33:$D$776,СВЦЭМ!$A$33:$A$776,$A100,СВЦЭМ!$B$33:$B$776,M$83)+'СЕТ СН'!$H$14+СВЦЭМ!$D$10+'СЕТ СН'!$H$5-'СЕТ СН'!$H$24</f>
        <v>3252.0749257699999</v>
      </c>
      <c r="N100" s="36">
        <f>SUMIFS(СВЦЭМ!$D$33:$D$776,СВЦЭМ!$A$33:$A$776,$A100,СВЦЭМ!$B$33:$B$776,N$83)+'СЕТ СН'!$H$14+СВЦЭМ!$D$10+'СЕТ СН'!$H$5-'СЕТ СН'!$H$24</f>
        <v>3253.6704376299999</v>
      </c>
      <c r="O100" s="36">
        <f>SUMIFS(СВЦЭМ!$D$33:$D$776,СВЦЭМ!$A$33:$A$776,$A100,СВЦЭМ!$B$33:$B$776,O$83)+'СЕТ СН'!$H$14+СВЦЭМ!$D$10+'СЕТ СН'!$H$5-'СЕТ СН'!$H$24</f>
        <v>3253.5782544600002</v>
      </c>
      <c r="P100" s="36">
        <f>SUMIFS(СВЦЭМ!$D$33:$D$776,СВЦЭМ!$A$33:$A$776,$A100,СВЦЭМ!$B$33:$B$776,P$83)+'СЕТ СН'!$H$14+СВЦЭМ!$D$10+'СЕТ СН'!$H$5-'СЕТ СН'!$H$24</f>
        <v>3252.9304226200002</v>
      </c>
      <c r="Q100" s="36">
        <f>SUMIFS(СВЦЭМ!$D$33:$D$776,СВЦЭМ!$A$33:$A$776,$A100,СВЦЭМ!$B$33:$B$776,Q$83)+'СЕТ СН'!$H$14+СВЦЭМ!$D$10+'СЕТ СН'!$H$5-'СЕТ СН'!$H$24</f>
        <v>3254.4790982300001</v>
      </c>
      <c r="R100" s="36">
        <f>SUMIFS(СВЦЭМ!$D$33:$D$776,СВЦЭМ!$A$33:$A$776,$A100,СВЦЭМ!$B$33:$B$776,R$83)+'СЕТ СН'!$H$14+СВЦЭМ!$D$10+'СЕТ СН'!$H$5-'СЕТ СН'!$H$24</f>
        <v>3212.3643809499999</v>
      </c>
      <c r="S100" s="36">
        <f>SUMIFS(СВЦЭМ!$D$33:$D$776,СВЦЭМ!$A$33:$A$776,$A100,СВЦЭМ!$B$33:$B$776,S$83)+'СЕТ СН'!$H$14+СВЦЭМ!$D$10+'СЕТ СН'!$H$5-'СЕТ СН'!$H$24</f>
        <v>3193.4570188900002</v>
      </c>
      <c r="T100" s="36">
        <f>SUMIFS(СВЦЭМ!$D$33:$D$776,СВЦЭМ!$A$33:$A$776,$A100,СВЦЭМ!$B$33:$B$776,T$83)+'СЕТ СН'!$H$14+СВЦЭМ!$D$10+'СЕТ СН'!$H$5-'СЕТ СН'!$H$24</f>
        <v>3195.7047710699999</v>
      </c>
      <c r="U100" s="36">
        <f>SUMIFS(СВЦЭМ!$D$33:$D$776,СВЦЭМ!$A$33:$A$776,$A100,СВЦЭМ!$B$33:$B$776,U$83)+'СЕТ СН'!$H$14+СВЦЭМ!$D$10+'СЕТ СН'!$H$5-'СЕТ СН'!$H$24</f>
        <v>3189.2539239900002</v>
      </c>
      <c r="V100" s="36">
        <f>SUMIFS(СВЦЭМ!$D$33:$D$776,СВЦЭМ!$A$33:$A$776,$A100,СВЦЭМ!$B$33:$B$776,V$83)+'СЕТ СН'!$H$14+СВЦЭМ!$D$10+'СЕТ СН'!$H$5-'СЕТ СН'!$H$24</f>
        <v>3193.1078633400002</v>
      </c>
      <c r="W100" s="36">
        <f>SUMIFS(СВЦЭМ!$D$33:$D$776,СВЦЭМ!$A$33:$A$776,$A100,СВЦЭМ!$B$33:$B$776,W$83)+'СЕТ СН'!$H$14+СВЦЭМ!$D$10+'СЕТ СН'!$H$5-'СЕТ СН'!$H$24</f>
        <v>3192.8363603299999</v>
      </c>
      <c r="X100" s="36">
        <f>SUMIFS(СВЦЭМ!$D$33:$D$776,СВЦЭМ!$A$33:$A$776,$A100,СВЦЭМ!$B$33:$B$776,X$83)+'СЕТ СН'!$H$14+СВЦЭМ!$D$10+'СЕТ СН'!$H$5-'СЕТ СН'!$H$24</f>
        <v>3167.1816183300002</v>
      </c>
      <c r="Y100" s="36">
        <f>SUMIFS(СВЦЭМ!$D$33:$D$776,СВЦЭМ!$A$33:$A$776,$A100,СВЦЭМ!$B$33:$B$776,Y$83)+'СЕТ СН'!$H$14+СВЦЭМ!$D$10+'СЕТ СН'!$H$5-'СЕТ СН'!$H$24</f>
        <v>3192.2302562599998</v>
      </c>
    </row>
    <row r="101" spans="1:25" ht="15.75" x14ac:dyDescent="0.2">
      <c r="A101" s="35">
        <f t="shared" si="2"/>
        <v>43664</v>
      </c>
      <c r="B101" s="36">
        <f>SUMIFS(СВЦЭМ!$D$33:$D$776,СВЦЭМ!$A$33:$A$776,$A101,СВЦЭМ!$B$33:$B$776,B$83)+'СЕТ СН'!$H$14+СВЦЭМ!$D$10+'СЕТ СН'!$H$5-'СЕТ СН'!$H$24</f>
        <v>3272.0551862100001</v>
      </c>
      <c r="C101" s="36">
        <f>SUMIFS(СВЦЭМ!$D$33:$D$776,СВЦЭМ!$A$33:$A$776,$A101,СВЦЭМ!$B$33:$B$776,C$83)+'СЕТ СН'!$H$14+СВЦЭМ!$D$10+'СЕТ СН'!$H$5-'СЕТ СН'!$H$24</f>
        <v>3271.2776167299999</v>
      </c>
      <c r="D101" s="36">
        <f>SUMIFS(СВЦЭМ!$D$33:$D$776,СВЦЭМ!$A$33:$A$776,$A101,СВЦЭМ!$B$33:$B$776,D$83)+'СЕТ СН'!$H$14+СВЦЭМ!$D$10+'СЕТ СН'!$H$5-'СЕТ СН'!$H$24</f>
        <v>3281.9449049</v>
      </c>
      <c r="E101" s="36">
        <f>SUMIFS(СВЦЭМ!$D$33:$D$776,СВЦЭМ!$A$33:$A$776,$A101,СВЦЭМ!$B$33:$B$776,E$83)+'СЕТ СН'!$H$14+СВЦЭМ!$D$10+'СЕТ СН'!$H$5-'СЕТ СН'!$H$24</f>
        <v>3314.3420248100001</v>
      </c>
      <c r="F101" s="36">
        <f>SUMIFS(СВЦЭМ!$D$33:$D$776,СВЦЭМ!$A$33:$A$776,$A101,СВЦЭМ!$B$33:$B$776,F$83)+'СЕТ СН'!$H$14+СВЦЭМ!$D$10+'СЕТ СН'!$H$5-'СЕТ СН'!$H$24</f>
        <v>3351.6367229299999</v>
      </c>
      <c r="G101" s="36">
        <f>SUMIFS(СВЦЭМ!$D$33:$D$776,СВЦЭМ!$A$33:$A$776,$A101,СВЦЭМ!$B$33:$B$776,G$83)+'СЕТ СН'!$H$14+СВЦЭМ!$D$10+'СЕТ СН'!$H$5-'СЕТ СН'!$H$24</f>
        <v>3389.7177604100002</v>
      </c>
      <c r="H101" s="36">
        <f>SUMIFS(СВЦЭМ!$D$33:$D$776,СВЦЭМ!$A$33:$A$776,$A101,СВЦЭМ!$B$33:$B$776,H$83)+'СЕТ СН'!$H$14+СВЦЭМ!$D$10+'СЕТ СН'!$H$5-'СЕТ СН'!$H$24</f>
        <v>3365.0573966699999</v>
      </c>
      <c r="I101" s="36">
        <f>SUMIFS(СВЦЭМ!$D$33:$D$776,СВЦЭМ!$A$33:$A$776,$A101,СВЦЭМ!$B$33:$B$776,I$83)+'СЕТ СН'!$H$14+СВЦЭМ!$D$10+'СЕТ СН'!$H$5-'СЕТ СН'!$H$24</f>
        <v>3333.0505276100002</v>
      </c>
      <c r="J101" s="36">
        <f>SUMIFS(СВЦЭМ!$D$33:$D$776,СВЦЭМ!$A$33:$A$776,$A101,СВЦЭМ!$B$33:$B$776,J$83)+'СЕТ СН'!$H$14+СВЦЭМ!$D$10+'СЕТ СН'!$H$5-'СЕТ СН'!$H$24</f>
        <v>3323.32614478</v>
      </c>
      <c r="K101" s="36">
        <f>SUMIFS(СВЦЭМ!$D$33:$D$776,СВЦЭМ!$A$33:$A$776,$A101,СВЦЭМ!$B$33:$B$776,K$83)+'СЕТ СН'!$H$14+СВЦЭМ!$D$10+'СЕТ СН'!$H$5-'СЕТ СН'!$H$24</f>
        <v>3291.10248654</v>
      </c>
      <c r="L101" s="36">
        <f>SUMIFS(СВЦЭМ!$D$33:$D$776,СВЦЭМ!$A$33:$A$776,$A101,СВЦЭМ!$B$33:$B$776,L$83)+'СЕТ СН'!$H$14+СВЦЭМ!$D$10+'СЕТ СН'!$H$5-'СЕТ СН'!$H$24</f>
        <v>3286.1718372099999</v>
      </c>
      <c r="M101" s="36">
        <f>SUMIFS(СВЦЭМ!$D$33:$D$776,СВЦЭМ!$A$33:$A$776,$A101,СВЦЭМ!$B$33:$B$776,M$83)+'СЕТ СН'!$H$14+СВЦЭМ!$D$10+'СЕТ СН'!$H$5-'СЕТ СН'!$H$24</f>
        <v>3285.0862515500003</v>
      </c>
      <c r="N101" s="36">
        <f>SUMIFS(СВЦЭМ!$D$33:$D$776,СВЦЭМ!$A$33:$A$776,$A101,СВЦЭМ!$B$33:$B$776,N$83)+'СЕТ СН'!$H$14+СВЦЭМ!$D$10+'СЕТ СН'!$H$5-'СЕТ СН'!$H$24</f>
        <v>3297.46331586</v>
      </c>
      <c r="O101" s="36">
        <f>SUMIFS(СВЦЭМ!$D$33:$D$776,СВЦЭМ!$A$33:$A$776,$A101,СВЦЭМ!$B$33:$B$776,O$83)+'СЕТ СН'!$H$14+СВЦЭМ!$D$10+'СЕТ СН'!$H$5-'СЕТ СН'!$H$24</f>
        <v>3303.54031609</v>
      </c>
      <c r="P101" s="36">
        <f>SUMIFS(СВЦЭМ!$D$33:$D$776,СВЦЭМ!$A$33:$A$776,$A101,СВЦЭМ!$B$33:$B$776,P$83)+'СЕТ СН'!$H$14+СВЦЭМ!$D$10+'СЕТ СН'!$H$5-'СЕТ СН'!$H$24</f>
        <v>3316.3035647800002</v>
      </c>
      <c r="Q101" s="36">
        <f>SUMIFS(СВЦЭМ!$D$33:$D$776,СВЦЭМ!$A$33:$A$776,$A101,СВЦЭМ!$B$33:$B$776,Q$83)+'СЕТ СН'!$H$14+СВЦЭМ!$D$10+'СЕТ СН'!$H$5-'СЕТ СН'!$H$24</f>
        <v>3323.5512278400001</v>
      </c>
      <c r="R101" s="36">
        <f>SUMIFS(СВЦЭМ!$D$33:$D$776,СВЦЭМ!$A$33:$A$776,$A101,СВЦЭМ!$B$33:$B$776,R$83)+'СЕТ СН'!$H$14+СВЦЭМ!$D$10+'СЕТ СН'!$H$5-'СЕТ СН'!$H$24</f>
        <v>3243.80614952</v>
      </c>
      <c r="S101" s="36">
        <f>SUMIFS(СВЦЭМ!$D$33:$D$776,СВЦЭМ!$A$33:$A$776,$A101,СВЦЭМ!$B$33:$B$776,S$83)+'СЕТ СН'!$H$14+СВЦЭМ!$D$10+'СЕТ СН'!$H$5-'СЕТ СН'!$H$24</f>
        <v>3166.0095295599999</v>
      </c>
      <c r="T101" s="36">
        <f>SUMIFS(СВЦЭМ!$D$33:$D$776,СВЦЭМ!$A$33:$A$776,$A101,СВЦЭМ!$B$33:$B$776,T$83)+'СЕТ СН'!$H$14+СВЦЭМ!$D$10+'СЕТ СН'!$H$5-'СЕТ СН'!$H$24</f>
        <v>3165.49259983</v>
      </c>
      <c r="U101" s="36">
        <f>SUMIFS(СВЦЭМ!$D$33:$D$776,СВЦЭМ!$A$33:$A$776,$A101,СВЦЭМ!$B$33:$B$776,U$83)+'СЕТ СН'!$H$14+СВЦЭМ!$D$10+'СЕТ СН'!$H$5-'СЕТ СН'!$H$24</f>
        <v>3149.6573825800001</v>
      </c>
      <c r="V101" s="36">
        <f>SUMIFS(СВЦЭМ!$D$33:$D$776,СВЦЭМ!$A$33:$A$776,$A101,СВЦЭМ!$B$33:$B$776,V$83)+'СЕТ СН'!$H$14+СВЦЭМ!$D$10+'СЕТ СН'!$H$5-'СЕТ СН'!$H$24</f>
        <v>3152.84625435</v>
      </c>
      <c r="W101" s="36">
        <f>SUMIFS(СВЦЭМ!$D$33:$D$776,СВЦЭМ!$A$33:$A$776,$A101,СВЦЭМ!$B$33:$B$776,W$83)+'СЕТ СН'!$H$14+СВЦЭМ!$D$10+'СЕТ СН'!$H$5-'СЕТ СН'!$H$24</f>
        <v>3151.06494909</v>
      </c>
      <c r="X101" s="36">
        <f>SUMIFS(СВЦЭМ!$D$33:$D$776,СВЦЭМ!$A$33:$A$776,$A101,СВЦЭМ!$B$33:$B$776,X$83)+'СЕТ СН'!$H$14+СВЦЭМ!$D$10+'СЕТ СН'!$H$5-'СЕТ СН'!$H$24</f>
        <v>3166.0148708800002</v>
      </c>
      <c r="Y101" s="36">
        <f>SUMIFS(СВЦЭМ!$D$33:$D$776,СВЦЭМ!$A$33:$A$776,$A101,СВЦЭМ!$B$33:$B$776,Y$83)+'СЕТ СН'!$H$14+СВЦЭМ!$D$10+'СЕТ СН'!$H$5-'СЕТ СН'!$H$24</f>
        <v>3226.60843514</v>
      </c>
    </row>
    <row r="102" spans="1:25" ht="15.75" x14ac:dyDescent="0.2">
      <c r="A102" s="35">
        <f t="shared" si="2"/>
        <v>43665</v>
      </c>
      <c r="B102" s="36">
        <f>SUMIFS(СВЦЭМ!$D$33:$D$776,СВЦЭМ!$A$33:$A$776,$A102,СВЦЭМ!$B$33:$B$776,B$83)+'СЕТ СН'!$H$14+СВЦЭМ!$D$10+'СЕТ СН'!$H$5-'СЕТ СН'!$H$24</f>
        <v>3295.7232537999998</v>
      </c>
      <c r="C102" s="36">
        <f>SUMIFS(СВЦЭМ!$D$33:$D$776,СВЦЭМ!$A$33:$A$776,$A102,СВЦЭМ!$B$33:$B$776,C$83)+'СЕТ СН'!$H$14+СВЦЭМ!$D$10+'СЕТ СН'!$H$5-'СЕТ СН'!$H$24</f>
        <v>3295.31290352</v>
      </c>
      <c r="D102" s="36">
        <f>SUMIFS(СВЦЭМ!$D$33:$D$776,СВЦЭМ!$A$33:$A$776,$A102,СВЦЭМ!$B$33:$B$776,D$83)+'СЕТ СН'!$H$14+СВЦЭМ!$D$10+'СЕТ СН'!$H$5-'СЕТ СН'!$H$24</f>
        <v>3323.6327042900002</v>
      </c>
      <c r="E102" s="36">
        <f>SUMIFS(СВЦЭМ!$D$33:$D$776,СВЦЭМ!$A$33:$A$776,$A102,СВЦЭМ!$B$33:$B$776,E$83)+'СЕТ СН'!$H$14+СВЦЭМ!$D$10+'СЕТ СН'!$H$5-'СЕТ СН'!$H$24</f>
        <v>3342.4534870299999</v>
      </c>
      <c r="F102" s="36">
        <f>SUMIFS(СВЦЭМ!$D$33:$D$776,СВЦЭМ!$A$33:$A$776,$A102,СВЦЭМ!$B$33:$B$776,F$83)+'СЕТ СН'!$H$14+СВЦЭМ!$D$10+'СЕТ СН'!$H$5-'СЕТ СН'!$H$24</f>
        <v>3341.19168386</v>
      </c>
      <c r="G102" s="36">
        <f>SUMIFS(СВЦЭМ!$D$33:$D$776,СВЦЭМ!$A$33:$A$776,$A102,СВЦЭМ!$B$33:$B$776,G$83)+'СЕТ СН'!$H$14+СВЦЭМ!$D$10+'СЕТ СН'!$H$5-'СЕТ СН'!$H$24</f>
        <v>3336.0193194399999</v>
      </c>
      <c r="H102" s="36">
        <f>SUMIFS(СВЦЭМ!$D$33:$D$776,СВЦЭМ!$A$33:$A$776,$A102,СВЦЭМ!$B$33:$B$776,H$83)+'СЕТ СН'!$H$14+СВЦЭМ!$D$10+'СЕТ СН'!$H$5-'СЕТ СН'!$H$24</f>
        <v>3299.83535256</v>
      </c>
      <c r="I102" s="36">
        <f>SUMIFS(СВЦЭМ!$D$33:$D$776,СВЦЭМ!$A$33:$A$776,$A102,СВЦЭМ!$B$33:$B$776,I$83)+'СЕТ СН'!$H$14+СВЦЭМ!$D$10+'СЕТ СН'!$H$5-'СЕТ СН'!$H$24</f>
        <v>3269.9258113699998</v>
      </c>
      <c r="J102" s="36">
        <f>SUMIFS(СВЦЭМ!$D$33:$D$776,СВЦЭМ!$A$33:$A$776,$A102,СВЦЭМ!$B$33:$B$776,J$83)+'СЕТ СН'!$H$14+СВЦЭМ!$D$10+'СЕТ СН'!$H$5-'СЕТ СН'!$H$24</f>
        <v>3268.1079562899999</v>
      </c>
      <c r="K102" s="36">
        <f>SUMIFS(СВЦЭМ!$D$33:$D$776,СВЦЭМ!$A$33:$A$776,$A102,СВЦЭМ!$B$33:$B$776,K$83)+'СЕТ СН'!$H$14+СВЦЭМ!$D$10+'СЕТ СН'!$H$5-'СЕТ СН'!$H$24</f>
        <v>3242.5124512699999</v>
      </c>
      <c r="L102" s="36">
        <f>SUMIFS(СВЦЭМ!$D$33:$D$776,СВЦЭМ!$A$33:$A$776,$A102,СВЦЭМ!$B$33:$B$776,L$83)+'СЕТ СН'!$H$14+СВЦЭМ!$D$10+'СЕТ СН'!$H$5-'СЕТ СН'!$H$24</f>
        <v>3221.2992952300001</v>
      </c>
      <c r="M102" s="36">
        <f>SUMIFS(СВЦЭМ!$D$33:$D$776,СВЦЭМ!$A$33:$A$776,$A102,СВЦЭМ!$B$33:$B$776,M$83)+'СЕТ СН'!$H$14+СВЦЭМ!$D$10+'СЕТ СН'!$H$5-'СЕТ СН'!$H$24</f>
        <v>3227.3170743400001</v>
      </c>
      <c r="N102" s="36">
        <f>SUMIFS(СВЦЭМ!$D$33:$D$776,СВЦЭМ!$A$33:$A$776,$A102,СВЦЭМ!$B$33:$B$776,N$83)+'СЕТ СН'!$H$14+СВЦЭМ!$D$10+'СЕТ СН'!$H$5-'СЕТ СН'!$H$24</f>
        <v>3234.2024180799999</v>
      </c>
      <c r="O102" s="36">
        <f>SUMIFS(СВЦЭМ!$D$33:$D$776,СВЦЭМ!$A$33:$A$776,$A102,СВЦЭМ!$B$33:$B$776,O$83)+'СЕТ СН'!$H$14+СВЦЭМ!$D$10+'СЕТ СН'!$H$5-'СЕТ СН'!$H$24</f>
        <v>3236.6007677299999</v>
      </c>
      <c r="P102" s="36">
        <f>SUMIFS(СВЦЭМ!$D$33:$D$776,СВЦЭМ!$A$33:$A$776,$A102,СВЦЭМ!$B$33:$B$776,P$83)+'СЕТ СН'!$H$14+СВЦЭМ!$D$10+'СЕТ СН'!$H$5-'СЕТ СН'!$H$24</f>
        <v>3243.7232958300001</v>
      </c>
      <c r="Q102" s="36">
        <f>SUMIFS(СВЦЭМ!$D$33:$D$776,СВЦЭМ!$A$33:$A$776,$A102,СВЦЭМ!$B$33:$B$776,Q$83)+'СЕТ СН'!$H$14+СВЦЭМ!$D$10+'СЕТ СН'!$H$5-'СЕТ СН'!$H$24</f>
        <v>3246.3529897799999</v>
      </c>
      <c r="R102" s="36">
        <f>SUMIFS(СВЦЭМ!$D$33:$D$776,СВЦЭМ!$A$33:$A$776,$A102,СВЦЭМ!$B$33:$B$776,R$83)+'СЕТ СН'!$H$14+СВЦЭМ!$D$10+'СЕТ СН'!$H$5-'СЕТ СН'!$H$24</f>
        <v>3203.17744515</v>
      </c>
      <c r="S102" s="36">
        <f>SUMIFS(СВЦЭМ!$D$33:$D$776,СВЦЭМ!$A$33:$A$776,$A102,СВЦЭМ!$B$33:$B$776,S$83)+'СЕТ СН'!$H$14+СВЦЭМ!$D$10+'СЕТ СН'!$H$5-'СЕТ СН'!$H$24</f>
        <v>3185.5214614900001</v>
      </c>
      <c r="T102" s="36">
        <f>SUMIFS(СВЦЭМ!$D$33:$D$776,СВЦЭМ!$A$33:$A$776,$A102,СВЦЭМ!$B$33:$B$776,T$83)+'СЕТ СН'!$H$14+СВЦЭМ!$D$10+'СЕТ СН'!$H$5-'СЕТ СН'!$H$24</f>
        <v>3177.30551453</v>
      </c>
      <c r="U102" s="36">
        <f>SUMIFS(СВЦЭМ!$D$33:$D$776,СВЦЭМ!$A$33:$A$776,$A102,СВЦЭМ!$B$33:$B$776,U$83)+'СЕТ СН'!$H$14+СВЦЭМ!$D$10+'СЕТ СН'!$H$5-'СЕТ СН'!$H$24</f>
        <v>3171.3957334000002</v>
      </c>
      <c r="V102" s="36">
        <f>SUMIFS(СВЦЭМ!$D$33:$D$776,СВЦЭМ!$A$33:$A$776,$A102,СВЦЭМ!$B$33:$B$776,V$83)+'СЕТ СН'!$H$14+СВЦЭМ!$D$10+'СЕТ СН'!$H$5-'СЕТ СН'!$H$24</f>
        <v>3177.1850460400001</v>
      </c>
      <c r="W102" s="36">
        <f>SUMIFS(СВЦЭМ!$D$33:$D$776,СВЦЭМ!$A$33:$A$776,$A102,СВЦЭМ!$B$33:$B$776,W$83)+'СЕТ СН'!$H$14+СВЦЭМ!$D$10+'СЕТ СН'!$H$5-'СЕТ СН'!$H$24</f>
        <v>3173.9799507400003</v>
      </c>
      <c r="X102" s="36">
        <f>SUMIFS(СВЦЭМ!$D$33:$D$776,СВЦЭМ!$A$33:$A$776,$A102,СВЦЭМ!$B$33:$B$776,X$83)+'СЕТ СН'!$H$14+СВЦЭМ!$D$10+'СЕТ СН'!$H$5-'СЕТ СН'!$H$24</f>
        <v>3171.53228485</v>
      </c>
      <c r="Y102" s="36">
        <f>SUMIFS(СВЦЭМ!$D$33:$D$776,СВЦЭМ!$A$33:$A$776,$A102,СВЦЭМ!$B$33:$B$776,Y$83)+'СЕТ СН'!$H$14+СВЦЭМ!$D$10+'СЕТ СН'!$H$5-'СЕТ СН'!$H$24</f>
        <v>3191.01242387</v>
      </c>
    </row>
    <row r="103" spans="1:25" ht="15.75" x14ac:dyDescent="0.2">
      <c r="A103" s="35">
        <f t="shared" si="2"/>
        <v>43666</v>
      </c>
      <c r="B103" s="36">
        <f>SUMIFS(СВЦЭМ!$D$33:$D$776,СВЦЭМ!$A$33:$A$776,$A103,СВЦЭМ!$B$33:$B$776,B$83)+'СЕТ СН'!$H$14+СВЦЭМ!$D$10+'СЕТ СН'!$H$5-'СЕТ СН'!$H$24</f>
        <v>3219.87237181</v>
      </c>
      <c r="C103" s="36">
        <f>SUMIFS(СВЦЭМ!$D$33:$D$776,СВЦЭМ!$A$33:$A$776,$A103,СВЦЭМ!$B$33:$B$776,C$83)+'СЕТ СН'!$H$14+СВЦЭМ!$D$10+'СЕТ СН'!$H$5-'СЕТ СН'!$H$24</f>
        <v>3224.8461741700003</v>
      </c>
      <c r="D103" s="36">
        <f>SUMIFS(СВЦЭМ!$D$33:$D$776,СВЦЭМ!$A$33:$A$776,$A103,СВЦЭМ!$B$33:$B$776,D$83)+'СЕТ СН'!$H$14+СВЦЭМ!$D$10+'СЕТ СН'!$H$5-'СЕТ СН'!$H$24</f>
        <v>3228.4888405900001</v>
      </c>
      <c r="E103" s="36">
        <f>SUMIFS(СВЦЭМ!$D$33:$D$776,СВЦЭМ!$A$33:$A$776,$A103,СВЦЭМ!$B$33:$B$776,E$83)+'СЕТ СН'!$H$14+СВЦЭМ!$D$10+'СЕТ СН'!$H$5-'СЕТ СН'!$H$24</f>
        <v>3237.5803117999999</v>
      </c>
      <c r="F103" s="36">
        <f>SUMIFS(СВЦЭМ!$D$33:$D$776,СВЦЭМ!$A$33:$A$776,$A103,СВЦЭМ!$B$33:$B$776,F$83)+'СЕТ СН'!$H$14+СВЦЭМ!$D$10+'СЕТ СН'!$H$5-'СЕТ СН'!$H$24</f>
        <v>3242.90354398</v>
      </c>
      <c r="G103" s="36">
        <f>SUMIFS(СВЦЭМ!$D$33:$D$776,СВЦЭМ!$A$33:$A$776,$A103,СВЦЭМ!$B$33:$B$776,G$83)+'СЕТ СН'!$H$14+СВЦЭМ!$D$10+'СЕТ СН'!$H$5-'СЕТ СН'!$H$24</f>
        <v>3252.06095577</v>
      </c>
      <c r="H103" s="36">
        <f>SUMIFS(СВЦЭМ!$D$33:$D$776,СВЦЭМ!$A$33:$A$776,$A103,СВЦЭМ!$B$33:$B$776,H$83)+'СЕТ СН'!$H$14+СВЦЭМ!$D$10+'СЕТ СН'!$H$5-'СЕТ СН'!$H$24</f>
        <v>3239.2628272100001</v>
      </c>
      <c r="I103" s="36">
        <f>SUMIFS(СВЦЭМ!$D$33:$D$776,СВЦЭМ!$A$33:$A$776,$A103,СВЦЭМ!$B$33:$B$776,I$83)+'СЕТ СН'!$H$14+СВЦЭМ!$D$10+'СЕТ СН'!$H$5-'СЕТ СН'!$H$24</f>
        <v>3232.5720427699998</v>
      </c>
      <c r="J103" s="36">
        <f>SUMIFS(СВЦЭМ!$D$33:$D$776,СВЦЭМ!$A$33:$A$776,$A103,СВЦЭМ!$B$33:$B$776,J$83)+'СЕТ СН'!$H$14+СВЦЭМ!$D$10+'СЕТ СН'!$H$5-'СЕТ СН'!$H$24</f>
        <v>3212.3694170700001</v>
      </c>
      <c r="K103" s="36">
        <f>SUMIFS(СВЦЭМ!$D$33:$D$776,СВЦЭМ!$A$33:$A$776,$A103,СВЦЭМ!$B$33:$B$776,K$83)+'СЕТ СН'!$H$14+СВЦЭМ!$D$10+'СЕТ СН'!$H$5-'СЕТ СН'!$H$24</f>
        <v>3208.2815646500003</v>
      </c>
      <c r="L103" s="36">
        <f>SUMIFS(СВЦЭМ!$D$33:$D$776,СВЦЭМ!$A$33:$A$776,$A103,СВЦЭМ!$B$33:$B$776,L$83)+'СЕТ СН'!$H$14+СВЦЭМ!$D$10+'СЕТ СН'!$H$5-'СЕТ СН'!$H$24</f>
        <v>3198.9976857900001</v>
      </c>
      <c r="M103" s="36">
        <f>SUMIFS(СВЦЭМ!$D$33:$D$776,СВЦЭМ!$A$33:$A$776,$A103,СВЦЭМ!$B$33:$B$776,M$83)+'СЕТ СН'!$H$14+СВЦЭМ!$D$10+'СЕТ СН'!$H$5-'СЕТ СН'!$H$24</f>
        <v>3189.7089417300003</v>
      </c>
      <c r="N103" s="36">
        <f>SUMIFS(СВЦЭМ!$D$33:$D$776,СВЦЭМ!$A$33:$A$776,$A103,СВЦЭМ!$B$33:$B$776,N$83)+'СЕТ СН'!$H$14+СВЦЭМ!$D$10+'СЕТ СН'!$H$5-'СЕТ СН'!$H$24</f>
        <v>3197.51756505</v>
      </c>
      <c r="O103" s="36">
        <f>SUMIFS(СВЦЭМ!$D$33:$D$776,СВЦЭМ!$A$33:$A$776,$A103,СВЦЭМ!$B$33:$B$776,O$83)+'СЕТ СН'!$H$14+СВЦЭМ!$D$10+'СЕТ СН'!$H$5-'СЕТ СН'!$H$24</f>
        <v>3211.1335455799999</v>
      </c>
      <c r="P103" s="36">
        <f>SUMIFS(СВЦЭМ!$D$33:$D$776,СВЦЭМ!$A$33:$A$776,$A103,СВЦЭМ!$B$33:$B$776,P$83)+'СЕТ СН'!$H$14+СВЦЭМ!$D$10+'СЕТ СН'!$H$5-'СЕТ СН'!$H$24</f>
        <v>3222.9422217299998</v>
      </c>
      <c r="Q103" s="36">
        <f>SUMIFS(СВЦЭМ!$D$33:$D$776,СВЦЭМ!$A$33:$A$776,$A103,СВЦЭМ!$B$33:$B$776,Q$83)+'СЕТ СН'!$H$14+СВЦЭМ!$D$10+'СЕТ СН'!$H$5-'СЕТ СН'!$H$24</f>
        <v>3216.0028729200003</v>
      </c>
      <c r="R103" s="36">
        <f>SUMIFS(СВЦЭМ!$D$33:$D$776,СВЦЭМ!$A$33:$A$776,$A103,СВЦЭМ!$B$33:$B$776,R$83)+'СЕТ СН'!$H$14+СВЦЭМ!$D$10+'СЕТ СН'!$H$5-'СЕТ СН'!$H$24</f>
        <v>3176.7906534700001</v>
      </c>
      <c r="S103" s="36">
        <f>SUMIFS(СВЦЭМ!$D$33:$D$776,СВЦЭМ!$A$33:$A$776,$A103,СВЦЭМ!$B$33:$B$776,S$83)+'СЕТ СН'!$H$14+СВЦЭМ!$D$10+'СЕТ СН'!$H$5-'СЕТ СН'!$H$24</f>
        <v>3151.6731108000004</v>
      </c>
      <c r="T103" s="36">
        <f>SUMIFS(СВЦЭМ!$D$33:$D$776,СВЦЭМ!$A$33:$A$776,$A103,СВЦЭМ!$B$33:$B$776,T$83)+'СЕТ СН'!$H$14+СВЦЭМ!$D$10+'СЕТ СН'!$H$5-'СЕТ СН'!$H$24</f>
        <v>3144.0238317100002</v>
      </c>
      <c r="U103" s="36">
        <f>SUMIFS(СВЦЭМ!$D$33:$D$776,СВЦЭМ!$A$33:$A$776,$A103,СВЦЭМ!$B$33:$B$776,U$83)+'СЕТ СН'!$H$14+СВЦЭМ!$D$10+'СЕТ СН'!$H$5-'СЕТ СН'!$H$24</f>
        <v>3129.9976431300001</v>
      </c>
      <c r="V103" s="36">
        <f>SUMIFS(СВЦЭМ!$D$33:$D$776,СВЦЭМ!$A$33:$A$776,$A103,СВЦЭМ!$B$33:$B$776,V$83)+'СЕТ СН'!$H$14+СВЦЭМ!$D$10+'СЕТ СН'!$H$5-'СЕТ СН'!$H$24</f>
        <v>3121.3517476799998</v>
      </c>
      <c r="W103" s="36">
        <f>SUMIFS(СВЦЭМ!$D$33:$D$776,СВЦЭМ!$A$33:$A$776,$A103,СВЦЭМ!$B$33:$B$776,W$83)+'СЕТ СН'!$H$14+СВЦЭМ!$D$10+'СЕТ СН'!$H$5-'СЕТ СН'!$H$24</f>
        <v>3124.1261203600002</v>
      </c>
      <c r="X103" s="36">
        <f>SUMIFS(СВЦЭМ!$D$33:$D$776,СВЦЭМ!$A$33:$A$776,$A103,СВЦЭМ!$B$33:$B$776,X$83)+'СЕТ СН'!$H$14+СВЦЭМ!$D$10+'СЕТ СН'!$H$5-'СЕТ СН'!$H$24</f>
        <v>3132.4887474799998</v>
      </c>
      <c r="Y103" s="36">
        <f>SUMIFS(СВЦЭМ!$D$33:$D$776,СВЦЭМ!$A$33:$A$776,$A103,СВЦЭМ!$B$33:$B$776,Y$83)+'СЕТ СН'!$H$14+СВЦЭМ!$D$10+'СЕТ СН'!$H$5-'СЕТ СН'!$H$24</f>
        <v>3205.1188833699998</v>
      </c>
    </row>
    <row r="104" spans="1:25" ht="15.75" x14ac:dyDescent="0.2">
      <c r="A104" s="35">
        <f t="shared" si="2"/>
        <v>43667</v>
      </c>
      <c r="B104" s="36">
        <f>SUMIFS(СВЦЭМ!$D$33:$D$776,СВЦЭМ!$A$33:$A$776,$A104,СВЦЭМ!$B$33:$B$776,B$83)+'СЕТ СН'!$H$14+СВЦЭМ!$D$10+'СЕТ СН'!$H$5-'СЕТ СН'!$H$24</f>
        <v>3223.4107947000002</v>
      </c>
      <c r="C104" s="36">
        <f>SUMIFS(СВЦЭМ!$D$33:$D$776,СВЦЭМ!$A$33:$A$776,$A104,СВЦЭМ!$B$33:$B$776,C$83)+'СЕТ СН'!$H$14+СВЦЭМ!$D$10+'СЕТ СН'!$H$5-'СЕТ СН'!$H$24</f>
        <v>3252.36569629</v>
      </c>
      <c r="D104" s="36">
        <f>SUMIFS(СВЦЭМ!$D$33:$D$776,СВЦЭМ!$A$33:$A$776,$A104,СВЦЭМ!$B$33:$B$776,D$83)+'СЕТ СН'!$H$14+СВЦЭМ!$D$10+'СЕТ СН'!$H$5-'СЕТ СН'!$H$24</f>
        <v>3274.0684538700002</v>
      </c>
      <c r="E104" s="36">
        <f>SUMIFS(СВЦЭМ!$D$33:$D$776,СВЦЭМ!$A$33:$A$776,$A104,СВЦЭМ!$B$33:$B$776,E$83)+'СЕТ СН'!$H$14+СВЦЭМ!$D$10+'СЕТ СН'!$H$5-'СЕТ СН'!$H$24</f>
        <v>3276.81527491</v>
      </c>
      <c r="F104" s="36">
        <f>SUMIFS(СВЦЭМ!$D$33:$D$776,СВЦЭМ!$A$33:$A$776,$A104,СВЦЭМ!$B$33:$B$776,F$83)+'СЕТ СН'!$H$14+СВЦЭМ!$D$10+'СЕТ СН'!$H$5-'СЕТ СН'!$H$24</f>
        <v>3260.2693933099999</v>
      </c>
      <c r="G104" s="36">
        <f>SUMIFS(СВЦЭМ!$D$33:$D$776,СВЦЭМ!$A$33:$A$776,$A104,СВЦЭМ!$B$33:$B$776,G$83)+'СЕТ СН'!$H$14+СВЦЭМ!$D$10+'СЕТ СН'!$H$5-'СЕТ СН'!$H$24</f>
        <v>3269.47339478</v>
      </c>
      <c r="H104" s="36">
        <f>SUMIFS(СВЦЭМ!$D$33:$D$776,СВЦЭМ!$A$33:$A$776,$A104,СВЦЭМ!$B$33:$B$776,H$83)+'СЕТ СН'!$H$14+СВЦЭМ!$D$10+'СЕТ СН'!$H$5-'СЕТ СН'!$H$24</f>
        <v>3266.5859825100001</v>
      </c>
      <c r="I104" s="36">
        <f>SUMIFS(СВЦЭМ!$D$33:$D$776,СВЦЭМ!$A$33:$A$776,$A104,СВЦЭМ!$B$33:$B$776,I$83)+'СЕТ СН'!$H$14+СВЦЭМ!$D$10+'СЕТ СН'!$H$5-'СЕТ СН'!$H$24</f>
        <v>3266.1851260399999</v>
      </c>
      <c r="J104" s="36">
        <f>SUMIFS(СВЦЭМ!$D$33:$D$776,СВЦЭМ!$A$33:$A$776,$A104,СВЦЭМ!$B$33:$B$776,J$83)+'СЕТ СН'!$H$14+СВЦЭМ!$D$10+'СЕТ СН'!$H$5-'СЕТ СН'!$H$24</f>
        <v>3245.84444618</v>
      </c>
      <c r="K104" s="36">
        <f>SUMIFS(СВЦЭМ!$D$33:$D$776,СВЦЭМ!$A$33:$A$776,$A104,СВЦЭМ!$B$33:$B$776,K$83)+'СЕТ СН'!$H$14+СВЦЭМ!$D$10+'СЕТ СН'!$H$5-'СЕТ СН'!$H$24</f>
        <v>3212.7672846200003</v>
      </c>
      <c r="L104" s="36">
        <f>SUMIFS(СВЦЭМ!$D$33:$D$776,СВЦЭМ!$A$33:$A$776,$A104,СВЦЭМ!$B$33:$B$776,L$83)+'СЕТ СН'!$H$14+СВЦЭМ!$D$10+'СЕТ СН'!$H$5-'СЕТ СН'!$H$24</f>
        <v>3192.6175028600001</v>
      </c>
      <c r="M104" s="36">
        <f>SUMIFS(СВЦЭМ!$D$33:$D$776,СВЦЭМ!$A$33:$A$776,$A104,СВЦЭМ!$B$33:$B$776,M$83)+'СЕТ СН'!$H$14+СВЦЭМ!$D$10+'СЕТ СН'!$H$5-'СЕТ СН'!$H$24</f>
        <v>3179.56923512</v>
      </c>
      <c r="N104" s="36">
        <f>SUMIFS(СВЦЭМ!$D$33:$D$776,СВЦЭМ!$A$33:$A$776,$A104,СВЦЭМ!$B$33:$B$776,N$83)+'СЕТ СН'!$H$14+СВЦЭМ!$D$10+'СЕТ СН'!$H$5-'СЕТ СН'!$H$24</f>
        <v>3181.49940582</v>
      </c>
      <c r="O104" s="36">
        <f>SUMIFS(СВЦЭМ!$D$33:$D$776,СВЦЭМ!$A$33:$A$776,$A104,СВЦЭМ!$B$33:$B$776,O$83)+'СЕТ СН'!$H$14+СВЦЭМ!$D$10+'СЕТ СН'!$H$5-'СЕТ СН'!$H$24</f>
        <v>3189.5147426600001</v>
      </c>
      <c r="P104" s="36">
        <f>SUMIFS(СВЦЭМ!$D$33:$D$776,СВЦЭМ!$A$33:$A$776,$A104,СВЦЭМ!$B$33:$B$776,P$83)+'СЕТ СН'!$H$14+СВЦЭМ!$D$10+'СЕТ СН'!$H$5-'СЕТ СН'!$H$24</f>
        <v>3195.9626708699998</v>
      </c>
      <c r="Q104" s="36">
        <f>SUMIFS(СВЦЭМ!$D$33:$D$776,СВЦЭМ!$A$33:$A$776,$A104,СВЦЭМ!$B$33:$B$776,Q$83)+'СЕТ СН'!$H$14+СВЦЭМ!$D$10+'СЕТ СН'!$H$5-'СЕТ СН'!$H$24</f>
        <v>3192.3880069500001</v>
      </c>
      <c r="R104" s="36">
        <f>SUMIFS(СВЦЭМ!$D$33:$D$776,СВЦЭМ!$A$33:$A$776,$A104,СВЦЭМ!$B$33:$B$776,R$83)+'СЕТ СН'!$H$14+СВЦЭМ!$D$10+'СЕТ СН'!$H$5-'СЕТ СН'!$H$24</f>
        <v>3144.7532783400002</v>
      </c>
      <c r="S104" s="36">
        <f>SUMIFS(СВЦЭМ!$D$33:$D$776,СВЦЭМ!$A$33:$A$776,$A104,СВЦЭМ!$B$33:$B$776,S$83)+'СЕТ СН'!$H$14+СВЦЭМ!$D$10+'СЕТ СН'!$H$5-'СЕТ СН'!$H$24</f>
        <v>3114.79226668</v>
      </c>
      <c r="T104" s="36">
        <f>SUMIFS(СВЦЭМ!$D$33:$D$776,СВЦЭМ!$A$33:$A$776,$A104,СВЦЭМ!$B$33:$B$776,T$83)+'СЕТ СН'!$H$14+СВЦЭМ!$D$10+'СЕТ СН'!$H$5-'СЕТ СН'!$H$24</f>
        <v>3116.3291912499999</v>
      </c>
      <c r="U104" s="36">
        <f>SUMIFS(СВЦЭМ!$D$33:$D$776,СВЦЭМ!$A$33:$A$776,$A104,СВЦЭМ!$B$33:$B$776,U$83)+'СЕТ СН'!$H$14+СВЦЭМ!$D$10+'СЕТ СН'!$H$5-'СЕТ СН'!$H$24</f>
        <v>3101.6663326799999</v>
      </c>
      <c r="V104" s="36">
        <f>SUMIFS(СВЦЭМ!$D$33:$D$776,СВЦЭМ!$A$33:$A$776,$A104,СВЦЭМ!$B$33:$B$776,V$83)+'СЕТ СН'!$H$14+СВЦЭМ!$D$10+'СЕТ СН'!$H$5-'СЕТ СН'!$H$24</f>
        <v>3089.58669547</v>
      </c>
      <c r="W104" s="36">
        <f>SUMIFS(СВЦЭМ!$D$33:$D$776,СВЦЭМ!$A$33:$A$776,$A104,СВЦЭМ!$B$33:$B$776,W$83)+'СЕТ СН'!$H$14+СВЦЭМ!$D$10+'СЕТ СН'!$H$5-'СЕТ СН'!$H$24</f>
        <v>3104.2897095099997</v>
      </c>
      <c r="X104" s="36">
        <f>SUMIFS(СВЦЭМ!$D$33:$D$776,СВЦЭМ!$A$33:$A$776,$A104,СВЦЭМ!$B$33:$B$776,X$83)+'СЕТ СН'!$H$14+СВЦЭМ!$D$10+'СЕТ СН'!$H$5-'СЕТ СН'!$H$24</f>
        <v>3119.3649854400001</v>
      </c>
      <c r="Y104" s="36">
        <f>SUMIFS(СВЦЭМ!$D$33:$D$776,СВЦЭМ!$A$33:$A$776,$A104,СВЦЭМ!$B$33:$B$776,Y$83)+'СЕТ СН'!$H$14+СВЦЭМ!$D$10+'СЕТ СН'!$H$5-'СЕТ СН'!$H$24</f>
        <v>3194.3334860499999</v>
      </c>
    </row>
    <row r="105" spans="1:25" ht="15.75" x14ac:dyDescent="0.2">
      <c r="A105" s="35">
        <f t="shared" si="2"/>
        <v>43668</v>
      </c>
      <c r="B105" s="36">
        <f>SUMIFS(СВЦЭМ!$D$33:$D$776,СВЦЭМ!$A$33:$A$776,$A105,СВЦЭМ!$B$33:$B$776,B$83)+'СЕТ СН'!$H$14+СВЦЭМ!$D$10+'СЕТ СН'!$H$5-'СЕТ СН'!$H$24</f>
        <v>3222.0968808600001</v>
      </c>
      <c r="C105" s="36">
        <f>SUMIFS(СВЦЭМ!$D$33:$D$776,СВЦЭМ!$A$33:$A$776,$A105,СВЦЭМ!$B$33:$B$776,C$83)+'СЕТ СН'!$H$14+СВЦЭМ!$D$10+'СЕТ СН'!$H$5-'СЕТ СН'!$H$24</f>
        <v>3271.2656177700001</v>
      </c>
      <c r="D105" s="36">
        <f>SUMIFS(СВЦЭМ!$D$33:$D$776,СВЦЭМ!$A$33:$A$776,$A105,СВЦЭМ!$B$33:$B$776,D$83)+'СЕТ СН'!$H$14+СВЦЭМ!$D$10+'СЕТ СН'!$H$5-'СЕТ СН'!$H$24</f>
        <v>3296.1942971399999</v>
      </c>
      <c r="E105" s="36">
        <f>SUMIFS(СВЦЭМ!$D$33:$D$776,СВЦЭМ!$A$33:$A$776,$A105,СВЦЭМ!$B$33:$B$776,E$83)+'СЕТ СН'!$H$14+СВЦЭМ!$D$10+'СЕТ СН'!$H$5-'СЕТ СН'!$H$24</f>
        <v>3298.6243198399998</v>
      </c>
      <c r="F105" s="36">
        <f>SUMIFS(СВЦЭМ!$D$33:$D$776,СВЦЭМ!$A$33:$A$776,$A105,СВЦЭМ!$B$33:$B$776,F$83)+'СЕТ СН'!$H$14+СВЦЭМ!$D$10+'СЕТ СН'!$H$5-'СЕТ СН'!$H$24</f>
        <v>3292.7711048199999</v>
      </c>
      <c r="G105" s="36">
        <f>SUMIFS(СВЦЭМ!$D$33:$D$776,СВЦЭМ!$A$33:$A$776,$A105,СВЦЭМ!$B$33:$B$776,G$83)+'СЕТ СН'!$H$14+СВЦЭМ!$D$10+'СЕТ СН'!$H$5-'СЕТ СН'!$H$24</f>
        <v>3277.9577298300001</v>
      </c>
      <c r="H105" s="36">
        <f>SUMIFS(СВЦЭМ!$D$33:$D$776,СВЦЭМ!$A$33:$A$776,$A105,СВЦЭМ!$B$33:$B$776,H$83)+'СЕТ СН'!$H$14+СВЦЭМ!$D$10+'СЕТ СН'!$H$5-'СЕТ СН'!$H$24</f>
        <v>3248.3536313300001</v>
      </c>
      <c r="I105" s="36">
        <f>SUMIFS(СВЦЭМ!$D$33:$D$776,СВЦЭМ!$A$33:$A$776,$A105,СВЦЭМ!$B$33:$B$776,I$83)+'СЕТ СН'!$H$14+СВЦЭМ!$D$10+'СЕТ СН'!$H$5-'СЕТ СН'!$H$24</f>
        <v>3236.58287337</v>
      </c>
      <c r="J105" s="36">
        <f>SUMIFS(СВЦЭМ!$D$33:$D$776,СВЦЭМ!$A$33:$A$776,$A105,СВЦЭМ!$B$33:$B$776,J$83)+'СЕТ СН'!$H$14+СВЦЭМ!$D$10+'СЕТ СН'!$H$5-'СЕТ СН'!$H$24</f>
        <v>3243.0071819100003</v>
      </c>
      <c r="K105" s="36">
        <f>SUMIFS(СВЦЭМ!$D$33:$D$776,СВЦЭМ!$A$33:$A$776,$A105,СВЦЭМ!$B$33:$B$776,K$83)+'СЕТ СН'!$H$14+СВЦЭМ!$D$10+'СЕТ СН'!$H$5-'СЕТ СН'!$H$24</f>
        <v>3249.6073296</v>
      </c>
      <c r="L105" s="36">
        <f>SUMIFS(СВЦЭМ!$D$33:$D$776,СВЦЭМ!$A$33:$A$776,$A105,СВЦЭМ!$B$33:$B$776,L$83)+'СЕТ СН'!$H$14+СВЦЭМ!$D$10+'СЕТ СН'!$H$5-'СЕТ СН'!$H$24</f>
        <v>3247.2816980100001</v>
      </c>
      <c r="M105" s="36">
        <f>SUMIFS(СВЦЭМ!$D$33:$D$776,СВЦЭМ!$A$33:$A$776,$A105,СВЦЭМ!$B$33:$B$776,M$83)+'СЕТ СН'!$H$14+СВЦЭМ!$D$10+'СЕТ СН'!$H$5-'СЕТ СН'!$H$24</f>
        <v>3237.6193118400001</v>
      </c>
      <c r="N105" s="36">
        <f>SUMIFS(СВЦЭМ!$D$33:$D$776,СВЦЭМ!$A$33:$A$776,$A105,СВЦЭМ!$B$33:$B$776,N$83)+'СЕТ СН'!$H$14+СВЦЭМ!$D$10+'СЕТ СН'!$H$5-'СЕТ СН'!$H$24</f>
        <v>3230.6612571300002</v>
      </c>
      <c r="O105" s="36">
        <f>SUMIFS(СВЦЭМ!$D$33:$D$776,СВЦЭМ!$A$33:$A$776,$A105,СВЦЭМ!$B$33:$B$776,O$83)+'СЕТ СН'!$H$14+СВЦЭМ!$D$10+'СЕТ СН'!$H$5-'СЕТ СН'!$H$24</f>
        <v>3231.46408634</v>
      </c>
      <c r="P105" s="36">
        <f>SUMIFS(СВЦЭМ!$D$33:$D$776,СВЦЭМ!$A$33:$A$776,$A105,СВЦЭМ!$B$33:$B$776,P$83)+'СЕТ СН'!$H$14+СВЦЭМ!$D$10+'СЕТ СН'!$H$5-'СЕТ СН'!$H$24</f>
        <v>3240.2159326800002</v>
      </c>
      <c r="Q105" s="36">
        <f>SUMIFS(СВЦЭМ!$D$33:$D$776,СВЦЭМ!$A$33:$A$776,$A105,СВЦЭМ!$B$33:$B$776,Q$83)+'СЕТ СН'!$H$14+СВЦЭМ!$D$10+'СЕТ СН'!$H$5-'СЕТ СН'!$H$24</f>
        <v>3248.9698602899998</v>
      </c>
      <c r="R105" s="36">
        <f>SUMIFS(СВЦЭМ!$D$33:$D$776,СВЦЭМ!$A$33:$A$776,$A105,СВЦЭМ!$B$33:$B$776,R$83)+'СЕТ СН'!$H$14+СВЦЭМ!$D$10+'СЕТ СН'!$H$5-'СЕТ СН'!$H$24</f>
        <v>3196.7529409700001</v>
      </c>
      <c r="S105" s="36">
        <f>SUMIFS(СВЦЭМ!$D$33:$D$776,СВЦЭМ!$A$33:$A$776,$A105,СВЦЭМ!$B$33:$B$776,S$83)+'СЕТ СН'!$H$14+СВЦЭМ!$D$10+'СЕТ СН'!$H$5-'СЕТ СН'!$H$24</f>
        <v>3169.8604604100001</v>
      </c>
      <c r="T105" s="36">
        <f>SUMIFS(СВЦЭМ!$D$33:$D$776,СВЦЭМ!$A$33:$A$776,$A105,СВЦЭМ!$B$33:$B$776,T$83)+'СЕТ СН'!$H$14+СВЦЭМ!$D$10+'СЕТ СН'!$H$5-'СЕТ СН'!$H$24</f>
        <v>3169.8789542700001</v>
      </c>
      <c r="U105" s="36">
        <f>SUMIFS(СВЦЭМ!$D$33:$D$776,СВЦЭМ!$A$33:$A$776,$A105,СВЦЭМ!$B$33:$B$776,U$83)+'СЕТ СН'!$H$14+СВЦЭМ!$D$10+'СЕТ СН'!$H$5-'СЕТ СН'!$H$24</f>
        <v>3167.2050739900001</v>
      </c>
      <c r="V105" s="36">
        <f>SUMIFS(СВЦЭМ!$D$33:$D$776,СВЦЭМ!$A$33:$A$776,$A105,СВЦЭМ!$B$33:$B$776,V$83)+'СЕТ СН'!$H$14+СВЦЭМ!$D$10+'СЕТ СН'!$H$5-'СЕТ СН'!$H$24</f>
        <v>3164.69176057</v>
      </c>
      <c r="W105" s="36">
        <f>SUMIFS(СВЦЭМ!$D$33:$D$776,СВЦЭМ!$A$33:$A$776,$A105,СВЦЭМ!$B$33:$B$776,W$83)+'СЕТ СН'!$H$14+СВЦЭМ!$D$10+'СЕТ СН'!$H$5-'СЕТ СН'!$H$24</f>
        <v>3178.2595800899999</v>
      </c>
      <c r="X105" s="36">
        <f>SUMIFS(СВЦЭМ!$D$33:$D$776,СВЦЭМ!$A$33:$A$776,$A105,СВЦЭМ!$B$33:$B$776,X$83)+'СЕТ СН'!$H$14+СВЦЭМ!$D$10+'СЕТ СН'!$H$5-'СЕТ СН'!$H$24</f>
        <v>3203.63175452</v>
      </c>
      <c r="Y105" s="36">
        <f>SUMIFS(СВЦЭМ!$D$33:$D$776,СВЦЭМ!$A$33:$A$776,$A105,СВЦЭМ!$B$33:$B$776,Y$83)+'СЕТ СН'!$H$14+СВЦЭМ!$D$10+'СЕТ СН'!$H$5-'СЕТ СН'!$H$24</f>
        <v>3306.3869393300001</v>
      </c>
    </row>
    <row r="106" spans="1:25" ht="15.75" x14ac:dyDescent="0.2">
      <c r="A106" s="35">
        <f t="shared" si="2"/>
        <v>43669</v>
      </c>
      <c r="B106" s="36">
        <f>SUMIFS(СВЦЭМ!$D$33:$D$776,СВЦЭМ!$A$33:$A$776,$A106,СВЦЭМ!$B$33:$B$776,B$83)+'СЕТ СН'!$H$14+СВЦЭМ!$D$10+'СЕТ СН'!$H$5-'СЕТ СН'!$H$24</f>
        <v>3312.0778863300002</v>
      </c>
      <c r="C106" s="36">
        <f>SUMIFS(СВЦЭМ!$D$33:$D$776,СВЦЭМ!$A$33:$A$776,$A106,СВЦЭМ!$B$33:$B$776,C$83)+'СЕТ СН'!$H$14+СВЦЭМ!$D$10+'СЕТ СН'!$H$5-'СЕТ СН'!$H$24</f>
        <v>3356.3219297699998</v>
      </c>
      <c r="D106" s="36">
        <f>SUMIFS(СВЦЭМ!$D$33:$D$776,СВЦЭМ!$A$33:$A$776,$A106,СВЦЭМ!$B$33:$B$776,D$83)+'СЕТ СН'!$H$14+СВЦЭМ!$D$10+'СЕТ СН'!$H$5-'СЕТ СН'!$H$24</f>
        <v>3385.8073799700001</v>
      </c>
      <c r="E106" s="36">
        <f>SUMIFS(СВЦЭМ!$D$33:$D$776,СВЦЭМ!$A$33:$A$776,$A106,СВЦЭМ!$B$33:$B$776,E$83)+'СЕТ СН'!$H$14+СВЦЭМ!$D$10+'СЕТ СН'!$H$5-'СЕТ СН'!$H$24</f>
        <v>3400.4446611499998</v>
      </c>
      <c r="F106" s="36">
        <f>SUMIFS(СВЦЭМ!$D$33:$D$776,СВЦЭМ!$A$33:$A$776,$A106,СВЦЭМ!$B$33:$B$776,F$83)+'СЕТ СН'!$H$14+СВЦЭМ!$D$10+'СЕТ СН'!$H$5-'СЕТ СН'!$H$24</f>
        <v>3399.8185306800001</v>
      </c>
      <c r="G106" s="36">
        <f>SUMIFS(СВЦЭМ!$D$33:$D$776,СВЦЭМ!$A$33:$A$776,$A106,СВЦЭМ!$B$33:$B$776,G$83)+'СЕТ СН'!$H$14+СВЦЭМ!$D$10+'СЕТ СН'!$H$5-'СЕТ СН'!$H$24</f>
        <v>3385.3928364200001</v>
      </c>
      <c r="H106" s="36">
        <f>SUMIFS(СВЦЭМ!$D$33:$D$776,СВЦЭМ!$A$33:$A$776,$A106,СВЦЭМ!$B$33:$B$776,H$83)+'СЕТ СН'!$H$14+СВЦЭМ!$D$10+'СЕТ СН'!$H$5-'СЕТ СН'!$H$24</f>
        <v>3344.4592792499998</v>
      </c>
      <c r="I106" s="36">
        <f>SUMIFS(СВЦЭМ!$D$33:$D$776,СВЦЭМ!$A$33:$A$776,$A106,СВЦЭМ!$B$33:$B$776,I$83)+'СЕТ СН'!$H$14+СВЦЭМ!$D$10+'СЕТ СН'!$H$5-'СЕТ СН'!$H$24</f>
        <v>3300.0193109900001</v>
      </c>
      <c r="J106" s="36">
        <f>SUMIFS(СВЦЭМ!$D$33:$D$776,СВЦЭМ!$A$33:$A$776,$A106,СВЦЭМ!$B$33:$B$776,J$83)+'СЕТ СН'!$H$14+СВЦЭМ!$D$10+'СЕТ СН'!$H$5-'СЕТ СН'!$H$24</f>
        <v>3284.6059428799999</v>
      </c>
      <c r="K106" s="36">
        <f>SUMIFS(СВЦЭМ!$D$33:$D$776,СВЦЭМ!$A$33:$A$776,$A106,СВЦЭМ!$B$33:$B$776,K$83)+'СЕТ СН'!$H$14+СВЦЭМ!$D$10+'СЕТ СН'!$H$5-'СЕТ СН'!$H$24</f>
        <v>3223.6042361899999</v>
      </c>
      <c r="L106" s="36">
        <f>SUMIFS(СВЦЭМ!$D$33:$D$776,СВЦЭМ!$A$33:$A$776,$A106,СВЦЭМ!$B$33:$B$776,L$83)+'СЕТ СН'!$H$14+СВЦЭМ!$D$10+'СЕТ СН'!$H$5-'СЕТ СН'!$H$24</f>
        <v>3228.18185791</v>
      </c>
      <c r="M106" s="36">
        <f>SUMIFS(СВЦЭМ!$D$33:$D$776,СВЦЭМ!$A$33:$A$776,$A106,СВЦЭМ!$B$33:$B$776,M$83)+'СЕТ СН'!$H$14+СВЦЭМ!$D$10+'СЕТ СН'!$H$5-'СЕТ СН'!$H$24</f>
        <v>3234.0777585300002</v>
      </c>
      <c r="N106" s="36">
        <f>SUMIFS(СВЦЭМ!$D$33:$D$776,СВЦЭМ!$A$33:$A$776,$A106,СВЦЭМ!$B$33:$B$776,N$83)+'СЕТ СН'!$H$14+СВЦЭМ!$D$10+'СЕТ СН'!$H$5-'СЕТ СН'!$H$24</f>
        <v>3243.2089236299998</v>
      </c>
      <c r="O106" s="36">
        <f>SUMIFS(СВЦЭМ!$D$33:$D$776,СВЦЭМ!$A$33:$A$776,$A106,СВЦЭМ!$B$33:$B$776,O$83)+'СЕТ СН'!$H$14+СВЦЭМ!$D$10+'СЕТ СН'!$H$5-'СЕТ СН'!$H$24</f>
        <v>3254.7340966900001</v>
      </c>
      <c r="P106" s="36">
        <f>SUMIFS(СВЦЭМ!$D$33:$D$776,СВЦЭМ!$A$33:$A$776,$A106,СВЦЭМ!$B$33:$B$776,P$83)+'СЕТ СН'!$H$14+СВЦЭМ!$D$10+'СЕТ СН'!$H$5-'СЕТ СН'!$H$24</f>
        <v>3258.1501836100001</v>
      </c>
      <c r="Q106" s="36">
        <f>SUMIFS(СВЦЭМ!$D$33:$D$776,СВЦЭМ!$A$33:$A$776,$A106,СВЦЭМ!$B$33:$B$776,Q$83)+'СЕТ СН'!$H$14+СВЦЭМ!$D$10+'СЕТ СН'!$H$5-'СЕТ СН'!$H$24</f>
        <v>3261.0021581800002</v>
      </c>
      <c r="R106" s="36">
        <f>SUMIFS(СВЦЭМ!$D$33:$D$776,СВЦЭМ!$A$33:$A$776,$A106,СВЦЭМ!$B$33:$B$776,R$83)+'СЕТ СН'!$H$14+СВЦЭМ!$D$10+'СЕТ СН'!$H$5-'СЕТ СН'!$H$24</f>
        <v>3209.50136544</v>
      </c>
      <c r="S106" s="36">
        <f>SUMIFS(СВЦЭМ!$D$33:$D$776,СВЦЭМ!$A$33:$A$776,$A106,СВЦЭМ!$B$33:$B$776,S$83)+'СЕТ СН'!$H$14+СВЦЭМ!$D$10+'СЕТ СН'!$H$5-'СЕТ СН'!$H$24</f>
        <v>3175.4215879600001</v>
      </c>
      <c r="T106" s="36">
        <f>SUMIFS(СВЦЭМ!$D$33:$D$776,СВЦЭМ!$A$33:$A$776,$A106,СВЦЭМ!$B$33:$B$776,T$83)+'СЕТ СН'!$H$14+СВЦЭМ!$D$10+'СЕТ СН'!$H$5-'СЕТ СН'!$H$24</f>
        <v>3178.55492443</v>
      </c>
      <c r="U106" s="36">
        <f>SUMIFS(СВЦЭМ!$D$33:$D$776,СВЦЭМ!$A$33:$A$776,$A106,СВЦЭМ!$B$33:$B$776,U$83)+'СЕТ СН'!$H$14+СВЦЭМ!$D$10+'СЕТ СН'!$H$5-'СЕТ СН'!$H$24</f>
        <v>3173.6113948299999</v>
      </c>
      <c r="V106" s="36">
        <f>SUMIFS(СВЦЭМ!$D$33:$D$776,СВЦЭМ!$A$33:$A$776,$A106,СВЦЭМ!$B$33:$B$776,V$83)+'СЕТ СН'!$H$14+СВЦЭМ!$D$10+'СЕТ СН'!$H$5-'СЕТ СН'!$H$24</f>
        <v>3177.5852071700001</v>
      </c>
      <c r="W106" s="36">
        <f>SUMIFS(СВЦЭМ!$D$33:$D$776,СВЦЭМ!$A$33:$A$776,$A106,СВЦЭМ!$B$33:$B$776,W$83)+'СЕТ СН'!$H$14+СВЦЭМ!$D$10+'СЕТ СН'!$H$5-'СЕТ СН'!$H$24</f>
        <v>3176.6305486000001</v>
      </c>
      <c r="X106" s="36">
        <f>SUMIFS(СВЦЭМ!$D$33:$D$776,СВЦЭМ!$A$33:$A$776,$A106,СВЦЭМ!$B$33:$B$776,X$83)+'СЕТ СН'!$H$14+СВЦЭМ!$D$10+'СЕТ СН'!$H$5-'СЕТ СН'!$H$24</f>
        <v>3177.0140935500003</v>
      </c>
      <c r="Y106" s="36">
        <f>SUMIFS(СВЦЭМ!$D$33:$D$776,СВЦЭМ!$A$33:$A$776,$A106,СВЦЭМ!$B$33:$B$776,Y$83)+'СЕТ СН'!$H$14+СВЦЭМ!$D$10+'СЕТ СН'!$H$5-'СЕТ СН'!$H$24</f>
        <v>3217.01207501</v>
      </c>
    </row>
    <row r="107" spans="1:25" ht="15.75" x14ac:dyDescent="0.2">
      <c r="A107" s="35">
        <f t="shared" si="2"/>
        <v>43670</v>
      </c>
      <c r="B107" s="36">
        <f>SUMIFS(СВЦЭМ!$D$33:$D$776,СВЦЭМ!$A$33:$A$776,$A107,СВЦЭМ!$B$33:$B$776,B$83)+'СЕТ СН'!$H$14+СВЦЭМ!$D$10+'СЕТ СН'!$H$5-'СЕТ СН'!$H$24</f>
        <v>3257.35929605</v>
      </c>
      <c r="C107" s="36">
        <f>SUMIFS(СВЦЭМ!$D$33:$D$776,СВЦЭМ!$A$33:$A$776,$A107,СВЦЭМ!$B$33:$B$776,C$83)+'СЕТ СН'!$H$14+СВЦЭМ!$D$10+'СЕТ СН'!$H$5-'СЕТ СН'!$H$24</f>
        <v>3288.7875642399999</v>
      </c>
      <c r="D107" s="36">
        <f>SUMIFS(СВЦЭМ!$D$33:$D$776,СВЦЭМ!$A$33:$A$776,$A107,СВЦЭМ!$B$33:$B$776,D$83)+'СЕТ СН'!$H$14+СВЦЭМ!$D$10+'СЕТ СН'!$H$5-'СЕТ СН'!$H$24</f>
        <v>3313.5433143600003</v>
      </c>
      <c r="E107" s="36">
        <f>SUMIFS(СВЦЭМ!$D$33:$D$776,СВЦЭМ!$A$33:$A$776,$A107,СВЦЭМ!$B$33:$B$776,E$83)+'СЕТ СН'!$H$14+СВЦЭМ!$D$10+'СЕТ СН'!$H$5-'СЕТ СН'!$H$24</f>
        <v>3333.7512804400003</v>
      </c>
      <c r="F107" s="36">
        <f>SUMIFS(СВЦЭМ!$D$33:$D$776,СВЦЭМ!$A$33:$A$776,$A107,СВЦЭМ!$B$33:$B$776,F$83)+'СЕТ СН'!$H$14+СВЦЭМ!$D$10+'СЕТ СН'!$H$5-'СЕТ СН'!$H$24</f>
        <v>3327.7916028899999</v>
      </c>
      <c r="G107" s="36">
        <f>SUMIFS(СВЦЭМ!$D$33:$D$776,СВЦЭМ!$A$33:$A$776,$A107,СВЦЭМ!$B$33:$B$776,G$83)+'СЕТ СН'!$H$14+СВЦЭМ!$D$10+'СЕТ СН'!$H$5-'СЕТ СН'!$H$24</f>
        <v>3324.6545858200002</v>
      </c>
      <c r="H107" s="36">
        <f>SUMIFS(СВЦЭМ!$D$33:$D$776,СВЦЭМ!$A$33:$A$776,$A107,СВЦЭМ!$B$33:$B$776,H$83)+'СЕТ СН'!$H$14+СВЦЭМ!$D$10+'СЕТ СН'!$H$5-'СЕТ СН'!$H$24</f>
        <v>3299.1253051100002</v>
      </c>
      <c r="I107" s="36">
        <f>SUMIFS(СВЦЭМ!$D$33:$D$776,СВЦЭМ!$A$33:$A$776,$A107,СВЦЭМ!$B$33:$B$776,I$83)+'СЕТ СН'!$H$14+СВЦЭМ!$D$10+'СЕТ СН'!$H$5-'СЕТ СН'!$H$24</f>
        <v>3275.4863428500003</v>
      </c>
      <c r="J107" s="36">
        <f>SUMIFS(СВЦЭМ!$D$33:$D$776,СВЦЭМ!$A$33:$A$776,$A107,СВЦЭМ!$B$33:$B$776,J$83)+'СЕТ СН'!$H$14+СВЦЭМ!$D$10+'СЕТ СН'!$H$5-'СЕТ СН'!$H$24</f>
        <v>3264.0267658800003</v>
      </c>
      <c r="K107" s="36">
        <f>SUMIFS(СВЦЭМ!$D$33:$D$776,СВЦЭМ!$A$33:$A$776,$A107,СВЦЭМ!$B$33:$B$776,K$83)+'СЕТ СН'!$H$14+СВЦЭМ!$D$10+'СЕТ СН'!$H$5-'СЕТ СН'!$H$24</f>
        <v>3260.6562202200003</v>
      </c>
      <c r="L107" s="36">
        <f>SUMIFS(СВЦЭМ!$D$33:$D$776,СВЦЭМ!$A$33:$A$776,$A107,СВЦЭМ!$B$33:$B$776,L$83)+'СЕТ СН'!$H$14+СВЦЭМ!$D$10+'СЕТ СН'!$H$5-'СЕТ СН'!$H$24</f>
        <v>3267.4199173500001</v>
      </c>
      <c r="M107" s="36">
        <f>SUMIFS(СВЦЭМ!$D$33:$D$776,СВЦЭМ!$A$33:$A$776,$A107,СВЦЭМ!$B$33:$B$776,M$83)+'СЕТ СН'!$H$14+СВЦЭМ!$D$10+'СЕТ СН'!$H$5-'СЕТ СН'!$H$24</f>
        <v>3279.1380923000002</v>
      </c>
      <c r="N107" s="36">
        <f>SUMIFS(СВЦЭМ!$D$33:$D$776,СВЦЭМ!$A$33:$A$776,$A107,СВЦЭМ!$B$33:$B$776,N$83)+'СЕТ СН'!$H$14+СВЦЭМ!$D$10+'СЕТ СН'!$H$5-'СЕТ СН'!$H$24</f>
        <v>3281.0839084700001</v>
      </c>
      <c r="O107" s="36">
        <f>SUMIFS(СВЦЭМ!$D$33:$D$776,СВЦЭМ!$A$33:$A$776,$A107,СВЦЭМ!$B$33:$B$776,O$83)+'СЕТ СН'!$H$14+СВЦЭМ!$D$10+'СЕТ СН'!$H$5-'СЕТ СН'!$H$24</f>
        <v>3286.9155158499998</v>
      </c>
      <c r="P107" s="36">
        <f>SUMIFS(СВЦЭМ!$D$33:$D$776,СВЦЭМ!$A$33:$A$776,$A107,СВЦЭМ!$B$33:$B$776,P$83)+'СЕТ СН'!$H$14+СВЦЭМ!$D$10+'СЕТ СН'!$H$5-'СЕТ СН'!$H$24</f>
        <v>3290.1631267800003</v>
      </c>
      <c r="Q107" s="36">
        <f>SUMIFS(СВЦЭМ!$D$33:$D$776,СВЦЭМ!$A$33:$A$776,$A107,СВЦЭМ!$B$33:$B$776,Q$83)+'СЕТ СН'!$H$14+СВЦЭМ!$D$10+'СЕТ СН'!$H$5-'СЕТ СН'!$H$24</f>
        <v>3295.73410625</v>
      </c>
      <c r="R107" s="36">
        <f>SUMIFS(СВЦЭМ!$D$33:$D$776,СВЦЭМ!$A$33:$A$776,$A107,СВЦЭМ!$B$33:$B$776,R$83)+'СЕТ СН'!$H$14+СВЦЭМ!$D$10+'СЕТ СН'!$H$5-'СЕТ СН'!$H$24</f>
        <v>3232.8572121300003</v>
      </c>
      <c r="S107" s="36">
        <f>SUMIFS(СВЦЭМ!$D$33:$D$776,СВЦЭМ!$A$33:$A$776,$A107,СВЦЭМ!$B$33:$B$776,S$83)+'СЕТ СН'!$H$14+СВЦЭМ!$D$10+'СЕТ СН'!$H$5-'СЕТ СН'!$H$24</f>
        <v>3219.5274295300001</v>
      </c>
      <c r="T107" s="36">
        <f>SUMIFS(СВЦЭМ!$D$33:$D$776,СВЦЭМ!$A$33:$A$776,$A107,СВЦЭМ!$B$33:$B$776,T$83)+'СЕТ СН'!$H$14+СВЦЭМ!$D$10+'СЕТ СН'!$H$5-'СЕТ СН'!$H$24</f>
        <v>3225.8820879200002</v>
      </c>
      <c r="U107" s="36">
        <f>SUMIFS(СВЦЭМ!$D$33:$D$776,СВЦЭМ!$A$33:$A$776,$A107,СВЦЭМ!$B$33:$B$776,U$83)+'СЕТ СН'!$H$14+СВЦЭМ!$D$10+'СЕТ СН'!$H$5-'СЕТ СН'!$H$24</f>
        <v>3214.5132131999999</v>
      </c>
      <c r="V107" s="36">
        <f>SUMIFS(СВЦЭМ!$D$33:$D$776,СВЦЭМ!$A$33:$A$776,$A107,СВЦЭМ!$B$33:$B$776,V$83)+'СЕТ СН'!$H$14+СВЦЭМ!$D$10+'СЕТ СН'!$H$5-'СЕТ СН'!$H$24</f>
        <v>3218.0501111200001</v>
      </c>
      <c r="W107" s="36">
        <f>SUMIFS(СВЦЭМ!$D$33:$D$776,СВЦЭМ!$A$33:$A$776,$A107,СВЦЭМ!$B$33:$B$776,W$83)+'СЕТ СН'!$H$14+СВЦЭМ!$D$10+'СЕТ СН'!$H$5-'СЕТ СН'!$H$24</f>
        <v>3232.2465132000002</v>
      </c>
      <c r="X107" s="36">
        <f>SUMIFS(СВЦЭМ!$D$33:$D$776,СВЦЭМ!$A$33:$A$776,$A107,СВЦЭМ!$B$33:$B$776,X$83)+'СЕТ СН'!$H$14+СВЦЭМ!$D$10+'СЕТ СН'!$H$5-'СЕТ СН'!$H$24</f>
        <v>3211.8263967900002</v>
      </c>
      <c r="Y107" s="36">
        <f>SUMIFS(СВЦЭМ!$D$33:$D$776,СВЦЭМ!$A$33:$A$776,$A107,СВЦЭМ!$B$33:$B$776,Y$83)+'СЕТ СН'!$H$14+СВЦЭМ!$D$10+'СЕТ СН'!$H$5-'СЕТ СН'!$H$24</f>
        <v>3253.5385140799999</v>
      </c>
    </row>
    <row r="108" spans="1:25" ht="15.75" x14ac:dyDescent="0.2">
      <c r="A108" s="35">
        <f t="shared" si="2"/>
        <v>43671</v>
      </c>
      <c r="B108" s="36">
        <f>SUMIFS(СВЦЭМ!$D$33:$D$776,СВЦЭМ!$A$33:$A$776,$A108,СВЦЭМ!$B$33:$B$776,B$83)+'СЕТ СН'!$H$14+СВЦЭМ!$D$10+'СЕТ СН'!$H$5-'СЕТ СН'!$H$24</f>
        <v>3324.7768204700001</v>
      </c>
      <c r="C108" s="36">
        <f>SUMIFS(СВЦЭМ!$D$33:$D$776,СВЦЭМ!$A$33:$A$776,$A108,СВЦЭМ!$B$33:$B$776,C$83)+'СЕТ СН'!$H$14+СВЦЭМ!$D$10+'СЕТ СН'!$H$5-'СЕТ СН'!$H$24</f>
        <v>3350.3993031999998</v>
      </c>
      <c r="D108" s="36">
        <f>SUMIFS(СВЦЭМ!$D$33:$D$776,СВЦЭМ!$A$33:$A$776,$A108,СВЦЭМ!$B$33:$B$776,D$83)+'СЕТ СН'!$H$14+СВЦЭМ!$D$10+'СЕТ СН'!$H$5-'СЕТ СН'!$H$24</f>
        <v>3325.8757055300002</v>
      </c>
      <c r="E108" s="36">
        <f>SUMIFS(СВЦЭМ!$D$33:$D$776,СВЦЭМ!$A$33:$A$776,$A108,СВЦЭМ!$B$33:$B$776,E$83)+'СЕТ СН'!$H$14+СВЦЭМ!$D$10+'СЕТ СН'!$H$5-'СЕТ СН'!$H$24</f>
        <v>3320.9459378000001</v>
      </c>
      <c r="F108" s="36">
        <f>SUMIFS(СВЦЭМ!$D$33:$D$776,СВЦЭМ!$A$33:$A$776,$A108,СВЦЭМ!$B$33:$B$776,F$83)+'СЕТ СН'!$H$14+СВЦЭМ!$D$10+'СЕТ СН'!$H$5-'СЕТ СН'!$H$24</f>
        <v>3303.1378807700003</v>
      </c>
      <c r="G108" s="36">
        <f>SUMIFS(СВЦЭМ!$D$33:$D$776,СВЦЭМ!$A$33:$A$776,$A108,СВЦЭМ!$B$33:$B$776,G$83)+'СЕТ СН'!$H$14+СВЦЭМ!$D$10+'СЕТ СН'!$H$5-'СЕТ СН'!$H$24</f>
        <v>3317.7454319799999</v>
      </c>
      <c r="H108" s="36">
        <f>SUMIFS(СВЦЭМ!$D$33:$D$776,СВЦЭМ!$A$33:$A$776,$A108,СВЦЭМ!$B$33:$B$776,H$83)+'СЕТ СН'!$H$14+СВЦЭМ!$D$10+'СЕТ СН'!$H$5-'СЕТ СН'!$H$24</f>
        <v>3341.4153138400002</v>
      </c>
      <c r="I108" s="36">
        <f>SUMIFS(СВЦЭМ!$D$33:$D$776,СВЦЭМ!$A$33:$A$776,$A108,СВЦЭМ!$B$33:$B$776,I$83)+'СЕТ СН'!$H$14+СВЦЭМ!$D$10+'СЕТ СН'!$H$5-'СЕТ СН'!$H$24</f>
        <v>3379.6655001500003</v>
      </c>
      <c r="J108" s="36">
        <f>SUMIFS(СВЦЭМ!$D$33:$D$776,СВЦЭМ!$A$33:$A$776,$A108,СВЦЭМ!$B$33:$B$776,J$83)+'СЕТ СН'!$H$14+СВЦЭМ!$D$10+'СЕТ СН'!$H$5-'СЕТ СН'!$H$24</f>
        <v>3390.82901816</v>
      </c>
      <c r="K108" s="36">
        <f>SUMIFS(СВЦЭМ!$D$33:$D$776,СВЦЭМ!$A$33:$A$776,$A108,СВЦЭМ!$B$33:$B$776,K$83)+'СЕТ СН'!$H$14+СВЦЭМ!$D$10+'СЕТ СН'!$H$5-'СЕТ СН'!$H$24</f>
        <v>3365.7096342100003</v>
      </c>
      <c r="L108" s="36">
        <f>SUMIFS(СВЦЭМ!$D$33:$D$776,СВЦЭМ!$A$33:$A$776,$A108,СВЦЭМ!$B$33:$B$776,L$83)+'СЕТ СН'!$H$14+СВЦЭМ!$D$10+'СЕТ СН'!$H$5-'СЕТ СН'!$H$24</f>
        <v>3354.7262217299999</v>
      </c>
      <c r="M108" s="36">
        <f>SUMIFS(СВЦЭМ!$D$33:$D$776,СВЦЭМ!$A$33:$A$776,$A108,СВЦЭМ!$B$33:$B$776,M$83)+'СЕТ СН'!$H$14+СВЦЭМ!$D$10+'СЕТ СН'!$H$5-'СЕТ СН'!$H$24</f>
        <v>3351.77837421</v>
      </c>
      <c r="N108" s="36">
        <f>SUMIFS(СВЦЭМ!$D$33:$D$776,СВЦЭМ!$A$33:$A$776,$A108,СВЦЭМ!$B$33:$B$776,N$83)+'СЕТ СН'!$H$14+СВЦЭМ!$D$10+'СЕТ СН'!$H$5-'СЕТ СН'!$H$24</f>
        <v>3355.0440103000001</v>
      </c>
      <c r="O108" s="36">
        <f>SUMIFS(СВЦЭМ!$D$33:$D$776,СВЦЭМ!$A$33:$A$776,$A108,СВЦЭМ!$B$33:$B$776,O$83)+'СЕТ СН'!$H$14+СВЦЭМ!$D$10+'СЕТ СН'!$H$5-'СЕТ СН'!$H$24</f>
        <v>3351.6154016600003</v>
      </c>
      <c r="P108" s="36">
        <f>SUMIFS(СВЦЭМ!$D$33:$D$776,СВЦЭМ!$A$33:$A$776,$A108,СВЦЭМ!$B$33:$B$776,P$83)+'СЕТ СН'!$H$14+СВЦЭМ!$D$10+'СЕТ СН'!$H$5-'СЕТ СН'!$H$24</f>
        <v>3358.2282197</v>
      </c>
      <c r="Q108" s="36">
        <f>SUMIFS(СВЦЭМ!$D$33:$D$776,СВЦЭМ!$A$33:$A$776,$A108,СВЦЭМ!$B$33:$B$776,Q$83)+'СЕТ СН'!$H$14+СВЦЭМ!$D$10+'СЕТ СН'!$H$5-'СЕТ СН'!$H$24</f>
        <v>3369.0731149500002</v>
      </c>
      <c r="R108" s="36">
        <f>SUMIFS(СВЦЭМ!$D$33:$D$776,СВЦЭМ!$A$33:$A$776,$A108,СВЦЭМ!$B$33:$B$776,R$83)+'СЕТ СН'!$H$14+СВЦЭМ!$D$10+'СЕТ СН'!$H$5-'СЕТ СН'!$H$24</f>
        <v>3317.3662483200001</v>
      </c>
      <c r="S108" s="36">
        <f>SUMIFS(СВЦЭМ!$D$33:$D$776,СВЦЭМ!$A$33:$A$776,$A108,СВЦЭМ!$B$33:$B$776,S$83)+'СЕТ СН'!$H$14+СВЦЭМ!$D$10+'СЕТ СН'!$H$5-'СЕТ СН'!$H$24</f>
        <v>3290.51792226</v>
      </c>
      <c r="T108" s="36">
        <f>SUMIFS(СВЦЭМ!$D$33:$D$776,СВЦЭМ!$A$33:$A$776,$A108,СВЦЭМ!$B$33:$B$776,T$83)+'СЕТ СН'!$H$14+СВЦЭМ!$D$10+'СЕТ СН'!$H$5-'СЕТ СН'!$H$24</f>
        <v>3285.99697509</v>
      </c>
      <c r="U108" s="36">
        <f>SUMIFS(СВЦЭМ!$D$33:$D$776,СВЦЭМ!$A$33:$A$776,$A108,СВЦЭМ!$B$33:$B$776,U$83)+'СЕТ СН'!$H$14+СВЦЭМ!$D$10+'СЕТ СН'!$H$5-'СЕТ СН'!$H$24</f>
        <v>3278.81678663</v>
      </c>
      <c r="V108" s="36">
        <f>SUMIFS(СВЦЭМ!$D$33:$D$776,СВЦЭМ!$A$33:$A$776,$A108,СВЦЭМ!$B$33:$B$776,V$83)+'СЕТ СН'!$H$14+СВЦЭМ!$D$10+'СЕТ СН'!$H$5-'СЕТ СН'!$H$24</f>
        <v>3272.6252235299999</v>
      </c>
      <c r="W108" s="36">
        <f>SUMIFS(СВЦЭМ!$D$33:$D$776,СВЦЭМ!$A$33:$A$776,$A108,СВЦЭМ!$B$33:$B$776,W$83)+'СЕТ СН'!$H$14+СВЦЭМ!$D$10+'СЕТ СН'!$H$5-'СЕТ СН'!$H$24</f>
        <v>3263.5293193699999</v>
      </c>
      <c r="X108" s="36">
        <f>SUMIFS(СВЦЭМ!$D$33:$D$776,СВЦЭМ!$A$33:$A$776,$A108,СВЦЭМ!$B$33:$B$776,X$83)+'СЕТ СН'!$H$14+СВЦЭМ!$D$10+'СЕТ СН'!$H$5-'СЕТ СН'!$H$24</f>
        <v>3262.4388944299999</v>
      </c>
      <c r="Y108" s="36">
        <f>SUMIFS(СВЦЭМ!$D$33:$D$776,СВЦЭМ!$A$33:$A$776,$A108,СВЦЭМ!$B$33:$B$776,Y$83)+'СЕТ СН'!$H$14+СВЦЭМ!$D$10+'СЕТ СН'!$H$5-'СЕТ СН'!$H$24</f>
        <v>3299.37613921</v>
      </c>
    </row>
    <row r="109" spans="1:25" ht="15.75" x14ac:dyDescent="0.2">
      <c r="A109" s="35">
        <f t="shared" si="2"/>
        <v>43672</v>
      </c>
      <c r="B109" s="36">
        <f>SUMIFS(СВЦЭМ!$D$33:$D$776,СВЦЭМ!$A$33:$A$776,$A109,СВЦЭМ!$B$33:$B$776,B$83)+'СЕТ СН'!$H$14+СВЦЭМ!$D$10+'СЕТ СН'!$H$5-'СЕТ СН'!$H$24</f>
        <v>3335.9222350999999</v>
      </c>
      <c r="C109" s="36">
        <f>SUMIFS(СВЦЭМ!$D$33:$D$776,СВЦЭМ!$A$33:$A$776,$A109,СВЦЭМ!$B$33:$B$776,C$83)+'СЕТ СН'!$H$14+СВЦЭМ!$D$10+'СЕТ СН'!$H$5-'СЕТ СН'!$H$24</f>
        <v>3368.4416656900003</v>
      </c>
      <c r="D109" s="36">
        <f>SUMIFS(СВЦЭМ!$D$33:$D$776,СВЦЭМ!$A$33:$A$776,$A109,СВЦЭМ!$B$33:$B$776,D$83)+'СЕТ СН'!$H$14+СВЦЭМ!$D$10+'СЕТ СН'!$H$5-'СЕТ СН'!$H$24</f>
        <v>3401.2075543300002</v>
      </c>
      <c r="E109" s="36">
        <f>SUMIFS(СВЦЭМ!$D$33:$D$776,СВЦЭМ!$A$33:$A$776,$A109,СВЦЭМ!$B$33:$B$776,E$83)+'СЕТ СН'!$H$14+СВЦЭМ!$D$10+'СЕТ СН'!$H$5-'СЕТ СН'!$H$24</f>
        <v>3404.2304749099999</v>
      </c>
      <c r="F109" s="36">
        <f>SUMIFS(СВЦЭМ!$D$33:$D$776,СВЦЭМ!$A$33:$A$776,$A109,СВЦЭМ!$B$33:$B$776,F$83)+'СЕТ СН'!$H$14+СВЦЭМ!$D$10+'СЕТ СН'!$H$5-'СЕТ СН'!$H$24</f>
        <v>3405.7164043500002</v>
      </c>
      <c r="G109" s="36">
        <f>SUMIFS(СВЦЭМ!$D$33:$D$776,СВЦЭМ!$A$33:$A$776,$A109,СВЦЭМ!$B$33:$B$776,G$83)+'СЕТ СН'!$H$14+СВЦЭМ!$D$10+'СЕТ СН'!$H$5-'СЕТ СН'!$H$24</f>
        <v>3399.3671297300002</v>
      </c>
      <c r="H109" s="36">
        <f>SUMIFS(СВЦЭМ!$D$33:$D$776,СВЦЭМ!$A$33:$A$776,$A109,СВЦЭМ!$B$33:$B$776,H$83)+'СЕТ СН'!$H$14+СВЦЭМ!$D$10+'СЕТ СН'!$H$5-'СЕТ СН'!$H$24</f>
        <v>3342.7878097500002</v>
      </c>
      <c r="I109" s="36">
        <f>SUMIFS(СВЦЭМ!$D$33:$D$776,СВЦЭМ!$A$33:$A$776,$A109,СВЦЭМ!$B$33:$B$776,I$83)+'СЕТ СН'!$H$14+СВЦЭМ!$D$10+'СЕТ СН'!$H$5-'СЕТ СН'!$H$24</f>
        <v>3316.10780006</v>
      </c>
      <c r="J109" s="36">
        <f>SUMIFS(СВЦЭМ!$D$33:$D$776,СВЦЭМ!$A$33:$A$776,$A109,СВЦЭМ!$B$33:$B$776,J$83)+'СЕТ СН'!$H$14+СВЦЭМ!$D$10+'СЕТ СН'!$H$5-'СЕТ СН'!$H$24</f>
        <v>3278.7566559799998</v>
      </c>
      <c r="K109" s="36">
        <f>SUMIFS(СВЦЭМ!$D$33:$D$776,СВЦЭМ!$A$33:$A$776,$A109,СВЦЭМ!$B$33:$B$776,K$83)+'СЕТ СН'!$H$14+СВЦЭМ!$D$10+'СЕТ СН'!$H$5-'СЕТ СН'!$H$24</f>
        <v>3259.3554754500001</v>
      </c>
      <c r="L109" s="36">
        <f>SUMIFS(СВЦЭМ!$D$33:$D$776,СВЦЭМ!$A$33:$A$776,$A109,СВЦЭМ!$B$33:$B$776,L$83)+'СЕТ СН'!$H$14+СВЦЭМ!$D$10+'СЕТ СН'!$H$5-'СЕТ СН'!$H$24</f>
        <v>3265.2375418800002</v>
      </c>
      <c r="M109" s="36">
        <f>SUMIFS(СВЦЭМ!$D$33:$D$776,СВЦЭМ!$A$33:$A$776,$A109,СВЦЭМ!$B$33:$B$776,M$83)+'СЕТ СН'!$H$14+СВЦЭМ!$D$10+'СЕТ СН'!$H$5-'СЕТ СН'!$H$24</f>
        <v>3268.2259696599999</v>
      </c>
      <c r="N109" s="36">
        <f>SUMIFS(СВЦЭМ!$D$33:$D$776,СВЦЭМ!$A$33:$A$776,$A109,СВЦЭМ!$B$33:$B$776,N$83)+'СЕТ СН'!$H$14+СВЦЭМ!$D$10+'СЕТ СН'!$H$5-'СЕТ СН'!$H$24</f>
        <v>3273.6005885599998</v>
      </c>
      <c r="O109" s="36">
        <f>SUMIFS(СВЦЭМ!$D$33:$D$776,СВЦЭМ!$A$33:$A$776,$A109,СВЦЭМ!$B$33:$B$776,O$83)+'СЕТ СН'!$H$14+СВЦЭМ!$D$10+'СЕТ СН'!$H$5-'СЕТ СН'!$H$24</f>
        <v>3270.45618831</v>
      </c>
      <c r="P109" s="36">
        <f>SUMIFS(СВЦЭМ!$D$33:$D$776,СВЦЭМ!$A$33:$A$776,$A109,СВЦЭМ!$B$33:$B$776,P$83)+'СЕТ СН'!$H$14+СВЦЭМ!$D$10+'СЕТ СН'!$H$5-'СЕТ СН'!$H$24</f>
        <v>3272.8703369700002</v>
      </c>
      <c r="Q109" s="36">
        <f>SUMIFS(СВЦЭМ!$D$33:$D$776,СВЦЭМ!$A$33:$A$776,$A109,СВЦЭМ!$B$33:$B$776,Q$83)+'СЕТ СН'!$H$14+СВЦЭМ!$D$10+'СЕТ СН'!$H$5-'СЕТ СН'!$H$24</f>
        <v>3274.6400492800003</v>
      </c>
      <c r="R109" s="36">
        <f>SUMIFS(СВЦЭМ!$D$33:$D$776,СВЦЭМ!$A$33:$A$776,$A109,СВЦЭМ!$B$33:$B$776,R$83)+'СЕТ СН'!$H$14+СВЦЭМ!$D$10+'СЕТ СН'!$H$5-'СЕТ СН'!$H$24</f>
        <v>3226.4705577899999</v>
      </c>
      <c r="S109" s="36">
        <f>SUMIFS(СВЦЭМ!$D$33:$D$776,СВЦЭМ!$A$33:$A$776,$A109,СВЦЭМ!$B$33:$B$776,S$83)+'СЕТ СН'!$H$14+СВЦЭМ!$D$10+'СЕТ СН'!$H$5-'СЕТ СН'!$H$24</f>
        <v>3188.9936803400001</v>
      </c>
      <c r="T109" s="36">
        <f>SUMIFS(СВЦЭМ!$D$33:$D$776,СВЦЭМ!$A$33:$A$776,$A109,СВЦЭМ!$B$33:$B$776,T$83)+'СЕТ СН'!$H$14+СВЦЭМ!$D$10+'СЕТ СН'!$H$5-'СЕТ СН'!$H$24</f>
        <v>3185.7513441199999</v>
      </c>
      <c r="U109" s="36">
        <f>SUMIFS(СВЦЭМ!$D$33:$D$776,СВЦЭМ!$A$33:$A$776,$A109,СВЦЭМ!$B$33:$B$776,U$83)+'СЕТ СН'!$H$14+СВЦЭМ!$D$10+'СЕТ СН'!$H$5-'СЕТ СН'!$H$24</f>
        <v>3188.75566785</v>
      </c>
      <c r="V109" s="36">
        <f>SUMIFS(СВЦЭМ!$D$33:$D$776,СВЦЭМ!$A$33:$A$776,$A109,СВЦЭМ!$B$33:$B$776,V$83)+'СЕТ СН'!$H$14+СВЦЭМ!$D$10+'СЕТ СН'!$H$5-'СЕТ СН'!$H$24</f>
        <v>3180.3460389400002</v>
      </c>
      <c r="W109" s="36">
        <f>SUMIFS(СВЦЭМ!$D$33:$D$776,СВЦЭМ!$A$33:$A$776,$A109,СВЦЭМ!$B$33:$B$776,W$83)+'СЕТ СН'!$H$14+СВЦЭМ!$D$10+'СЕТ СН'!$H$5-'СЕТ СН'!$H$24</f>
        <v>3170.7321613499998</v>
      </c>
      <c r="X109" s="36">
        <f>SUMIFS(СВЦЭМ!$D$33:$D$776,СВЦЭМ!$A$33:$A$776,$A109,СВЦЭМ!$B$33:$B$776,X$83)+'СЕТ СН'!$H$14+СВЦЭМ!$D$10+'СЕТ СН'!$H$5-'СЕТ СН'!$H$24</f>
        <v>3186.9854493600001</v>
      </c>
      <c r="Y109" s="36">
        <f>SUMIFS(СВЦЭМ!$D$33:$D$776,СВЦЭМ!$A$33:$A$776,$A109,СВЦЭМ!$B$33:$B$776,Y$83)+'СЕТ СН'!$H$14+СВЦЭМ!$D$10+'СЕТ СН'!$H$5-'СЕТ СН'!$H$24</f>
        <v>3218.0430102400001</v>
      </c>
    </row>
    <row r="110" spans="1:25" ht="15.75" x14ac:dyDescent="0.2">
      <c r="A110" s="35">
        <f t="shared" si="2"/>
        <v>43673</v>
      </c>
      <c r="B110" s="36">
        <f>SUMIFS(СВЦЭМ!$D$33:$D$776,СВЦЭМ!$A$33:$A$776,$A110,СВЦЭМ!$B$33:$B$776,B$83)+'СЕТ СН'!$H$14+СВЦЭМ!$D$10+'СЕТ СН'!$H$5-'СЕТ СН'!$H$24</f>
        <v>3191.0368888800003</v>
      </c>
      <c r="C110" s="36">
        <f>SUMIFS(СВЦЭМ!$D$33:$D$776,СВЦЭМ!$A$33:$A$776,$A110,СВЦЭМ!$B$33:$B$776,C$83)+'СЕТ СН'!$H$14+СВЦЭМ!$D$10+'СЕТ СН'!$H$5-'СЕТ СН'!$H$24</f>
        <v>3209.2746541900001</v>
      </c>
      <c r="D110" s="36">
        <f>SUMIFS(СВЦЭМ!$D$33:$D$776,СВЦЭМ!$A$33:$A$776,$A110,СВЦЭМ!$B$33:$B$776,D$83)+'СЕТ СН'!$H$14+СВЦЭМ!$D$10+'СЕТ СН'!$H$5-'СЕТ СН'!$H$24</f>
        <v>3219.6116985099998</v>
      </c>
      <c r="E110" s="36">
        <f>SUMIFS(СВЦЭМ!$D$33:$D$776,СВЦЭМ!$A$33:$A$776,$A110,СВЦЭМ!$B$33:$B$776,E$83)+'СЕТ СН'!$H$14+СВЦЭМ!$D$10+'СЕТ СН'!$H$5-'СЕТ СН'!$H$24</f>
        <v>3226.38154773</v>
      </c>
      <c r="F110" s="36">
        <f>SUMIFS(СВЦЭМ!$D$33:$D$776,СВЦЭМ!$A$33:$A$776,$A110,СВЦЭМ!$B$33:$B$776,F$83)+'СЕТ СН'!$H$14+СВЦЭМ!$D$10+'СЕТ СН'!$H$5-'СЕТ СН'!$H$24</f>
        <v>3232.15623112</v>
      </c>
      <c r="G110" s="36">
        <f>SUMIFS(СВЦЭМ!$D$33:$D$776,СВЦЭМ!$A$33:$A$776,$A110,СВЦЭМ!$B$33:$B$776,G$83)+'СЕТ СН'!$H$14+СВЦЭМ!$D$10+'СЕТ СН'!$H$5-'СЕТ СН'!$H$24</f>
        <v>3267.49041059</v>
      </c>
      <c r="H110" s="36">
        <f>SUMIFS(СВЦЭМ!$D$33:$D$776,СВЦЭМ!$A$33:$A$776,$A110,СВЦЭМ!$B$33:$B$776,H$83)+'СЕТ СН'!$H$14+СВЦЭМ!$D$10+'СЕТ СН'!$H$5-'СЕТ СН'!$H$24</f>
        <v>3292.8623032999999</v>
      </c>
      <c r="I110" s="36">
        <f>SUMIFS(СВЦЭМ!$D$33:$D$776,СВЦЭМ!$A$33:$A$776,$A110,СВЦЭМ!$B$33:$B$776,I$83)+'СЕТ СН'!$H$14+СВЦЭМ!$D$10+'СЕТ СН'!$H$5-'СЕТ СН'!$H$24</f>
        <v>3276.5501693900001</v>
      </c>
      <c r="J110" s="36">
        <f>SUMIFS(СВЦЭМ!$D$33:$D$776,СВЦЭМ!$A$33:$A$776,$A110,СВЦЭМ!$B$33:$B$776,J$83)+'СЕТ СН'!$H$14+СВЦЭМ!$D$10+'СЕТ СН'!$H$5-'СЕТ СН'!$H$24</f>
        <v>3279.6713937899999</v>
      </c>
      <c r="K110" s="36">
        <f>SUMIFS(СВЦЭМ!$D$33:$D$776,СВЦЭМ!$A$33:$A$776,$A110,СВЦЭМ!$B$33:$B$776,K$83)+'СЕТ СН'!$H$14+СВЦЭМ!$D$10+'СЕТ СН'!$H$5-'СЕТ СН'!$H$24</f>
        <v>3244.52297666</v>
      </c>
      <c r="L110" s="36">
        <f>SUMIFS(СВЦЭМ!$D$33:$D$776,СВЦЭМ!$A$33:$A$776,$A110,СВЦЭМ!$B$33:$B$776,L$83)+'СЕТ СН'!$H$14+СВЦЭМ!$D$10+'СЕТ СН'!$H$5-'СЕТ СН'!$H$24</f>
        <v>3254.2286158000002</v>
      </c>
      <c r="M110" s="36">
        <f>SUMIFS(СВЦЭМ!$D$33:$D$776,СВЦЭМ!$A$33:$A$776,$A110,СВЦЭМ!$B$33:$B$776,M$83)+'СЕТ СН'!$H$14+СВЦЭМ!$D$10+'СЕТ СН'!$H$5-'СЕТ СН'!$H$24</f>
        <v>3252.40425912</v>
      </c>
      <c r="N110" s="36">
        <f>SUMIFS(СВЦЭМ!$D$33:$D$776,СВЦЭМ!$A$33:$A$776,$A110,СВЦЭМ!$B$33:$B$776,N$83)+'СЕТ СН'!$H$14+СВЦЭМ!$D$10+'СЕТ СН'!$H$5-'СЕТ СН'!$H$24</f>
        <v>3246.0736854000002</v>
      </c>
      <c r="O110" s="36">
        <f>SUMIFS(СВЦЭМ!$D$33:$D$776,СВЦЭМ!$A$33:$A$776,$A110,СВЦЭМ!$B$33:$B$776,O$83)+'СЕТ СН'!$H$14+СВЦЭМ!$D$10+'СЕТ СН'!$H$5-'СЕТ СН'!$H$24</f>
        <v>3245.0917394899998</v>
      </c>
      <c r="P110" s="36">
        <f>SUMIFS(СВЦЭМ!$D$33:$D$776,СВЦЭМ!$A$33:$A$776,$A110,СВЦЭМ!$B$33:$B$776,P$83)+'СЕТ СН'!$H$14+СВЦЭМ!$D$10+'СЕТ СН'!$H$5-'СЕТ СН'!$H$24</f>
        <v>3249.14858138</v>
      </c>
      <c r="Q110" s="36">
        <f>SUMIFS(СВЦЭМ!$D$33:$D$776,СВЦЭМ!$A$33:$A$776,$A110,СВЦЭМ!$B$33:$B$776,Q$83)+'СЕТ СН'!$H$14+СВЦЭМ!$D$10+'СЕТ СН'!$H$5-'СЕТ СН'!$H$24</f>
        <v>3241.6500038700001</v>
      </c>
      <c r="R110" s="36">
        <f>SUMIFS(СВЦЭМ!$D$33:$D$776,СВЦЭМ!$A$33:$A$776,$A110,СВЦЭМ!$B$33:$B$776,R$83)+'СЕТ СН'!$H$14+СВЦЭМ!$D$10+'СЕТ СН'!$H$5-'СЕТ СН'!$H$24</f>
        <v>3205.1037049000001</v>
      </c>
      <c r="S110" s="36">
        <f>SUMIFS(СВЦЭМ!$D$33:$D$776,СВЦЭМ!$A$33:$A$776,$A110,СВЦЭМ!$B$33:$B$776,S$83)+'СЕТ СН'!$H$14+СВЦЭМ!$D$10+'СЕТ СН'!$H$5-'СЕТ СН'!$H$24</f>
        <v>3191.5395955399999</v>
      </c>
      <c r="T110" s="36">
        <f>SUMIFS(СВЦЭМ!$D$33:$D$776,СВЦЭМ!$A$33:$A$776,$A110,СВЦЭМ!$B$33:$B$776,T$83)+'СЕТ СН'!$H$14+СВЦЭМ!$D$10+'СЕТ СН'!$H$5-'СЕТ СН'!$H$24</f>
        <v>3183.0012540900002</v>
      </c>
      <c r="U110" s="36">
        <f>SUMIFS(СВЦЭМ!$D$33:$D$776,СВЦЭМ!$A$33:$A$776,$A110,СВЦЭМ!$B$33:$B$776,U$83)+'СЕТ СН'!$H$14+СВЦЭМ!$D$10+'СЕТ СН'!$H$5-'СЕТ СН'!$H$24</f>
        <v>3171.4559368999999</v>
      </c>
      <c r="V110" s="36">
        <f>SUMIFS(СВЦЭМ!$D$33:$D$776,СВЦЭМ!$A$33:$A$776,$A110,СВЦЭМ!$B$33:$B$776,V$83)+'СЕТ СН'!$H$14+СВЦЭМ!$D$10+'СЕТ СН'!$H$5-'СЕТ СН'!$H$24</f>
        <v>3170.0242207000001</v>
      </c>
      <c r="W110" s="36">
        <f>SUMIFS(СВЦЭМ!$D$33:$D$776,СВЦЭМ!$A$33:$A$776,$A110,СВЦЭМ!$B$33:$B$776,W$83)+'СЕТ СН'!$H$14+СВЦЭМ!$D$10+'СЕТ СН'!$H$5-'СЕТ СН'!$H$24</f>
        <v>3181.3208487800002</v>
      </c>
      <c r="X110" s="36">
        <f>SUMIFS(СВЦЭМ!$D$33:$D$776,СВЦЭМ!$A$33:$A$776,$A110,СВЦЭМ!$B$33:$B$776,X$83)+'СЕТ СН'!$H$14+СВЦЭМ!$D$10+'СЕТ СН'!$H$5-'СЕТ СН'!$H$24</f>
        <v>3172.2092049800003</v>
      </c>
      <c r="Y110" s="36">
        <f>SUMIFS(СВЦЭМ!$D$33:$D$776,СВЦЭМ!$A$33:$A$776,$A110,СВЦЭМ!$B$33:$B$776,Y$83)+'СЕТ СН'!$H$14+СВЦЭМ!$D$10+'СЕТ СН'!$H$5-'СЕТ СН'!$H$24</f>
        <v>3224.0292809699999</v>
      </c>
    </row>
    <row r="111" spans="1:25" ht="15.75" x14ac:dyDescent="0.2">
      <c r="A111" s="35">
        <f t="shared" si="2"/>
        <v>43674</v>
      </c>
      <c r="B111" s="36">
        <f>SUMIFS(СВЦЭМ!$D$33:$D$776,СВЦЭМ!$A$33:$A$776,$A111,СВЦЭМ!$B$33:$B$776,B$83)+'СЕТ СН'!$H$14+СВЦЭМ!$D$10+'СЕТ СН'!$H$5-'СЕТ СН'!$H$24</f>
        <v>3205.9581560800002</v>
      </c>
      <c r="C111" s="36">
        <f>SUMIFS(СВЦЭМ!$D$33:$D$776,СВЦЭМ!$A$33:$A$776,$A111,СВЦЭМ!$B$33:$B$776,C$83)+'СЕТ СН'!$H$14+СВЦЭМ!$D$10+'СЕТ СН'!$H$5-'СЕТ СН'!$H$24</f>
        <v>3238.8128966899999</v>
      </c>
      <c r="D111" s="36">
        <f>SUMIFS(СВЦЭМ!$D$33:$D$776,СВЦЭМ!$A$33:$A$776,$A111,СВЦЭМ!$B$33:$B$776,D$83)+'СЕТ СН'!$H$14+СВЦЭМ!$D$10+'СЕТ СН'!$H$5-'СЕТ СН'!$H$24</f>
        <v>3255.4191576200001</v>
      </c>
      <c r="E111" s="36">
        <f>SUMIFS(СВЦЭМ!$D$33:$D$776,СВЦЭМ!$A$33:$A$776,$A111,СВЦЭМ!$B$33:$B$776,E$83)+'СЕТ СН'!$H$14+СВЦЭМ!$D$10+'СЕТ СН'!$H$5-'СЕТ СН'!$H$24</f>
        <v>3266.98005147</v>
      </c>
      <c r="F111" s="36">
        <f>SUMIFS(СВЦЭМ!$D$33:$D$776,СВЦЭМ!$A$33:$A$776,$A111,СВЦЭМ!$B$33:$B$776,F$83)+'СЕТ СН'!$H$14+СВЦЭМ!$D$10+'СЕТ СН'!$H$5-'СЕТ СН'!$H$24</f>
        <v>3272.7405153700001</v>
      </c>
      <c r="G111" s="36">
        <f>SUMIFS(СВЦЭМ!$D$33:$D$776,СВЦЭМ!$A$33:$A$776,$A111,СВЦЭМ!$B$33:$B$776,G$83)+'СЕТ СН'!$H$14+СВЦЭМ!$D$10+'СЕТ СН'!$H$5-'СЕТ СН'!$H$24</f>
        <v>3263.6627951199998</v>
      </c>
      <c r="H111" s="36">
        <f>SUMIFS(СВЦЭМ!$D$33:$D$776,СВЦЭМ!$A$33:$A$776,$A111,СВЦЭМ!$B$33:$B$776,H$83)+'СЕТ СН'!$H$14+СВЦЭМ!$D$10+'СЕТ СН'!$H$5-'СЕТ СН'!$H$24</f>
        <v>3255.6601030400002</v>
      </c>
      <c r="I111" s="36">
        <f>SUMIFS(СВЦЭМ!$D$33:$D$776,СВЦЭМ!$A$33:$A$776,$A111,СВЦЭМ!$B$33:$B$776,I$83)+'СЕТ СН'!$H$14+СВЦЭМ!$D$10+'СЕТ СН'!$H$5-'СЕТ СН'!$H$24</f>
        <v>3249.87426349</v>
      </c>
      <c r="J111" s="36">
        <f>SUMIFS(СВЦЭМ!$D$33:$D$776,СВЦЭМ!$A$33:$A$776,$A111,СВЦЭМ!$B$33:$B$776,J$83)+'СЕТ СН'!$H$14+СВЦЭМ!$D$10+'СЕТ СН'!$H$5-'СЕТ СН'!$H$24</f>
        <v>3256.7913690300002</v>
      </c>
      <c r="K111" s="36">
        <f>SUMIFS(СВЦЭМ!$D$33:$D$776,СВЦЭМ!$A$33:$A$776,$A111,СВЦЭМ!$B$33:$B$776,K$83)+'СЕТ СН'!$H$14+СВЦЭМ!$D$10+'СЕТ СН'!$H$5-'СЕТ СН'!$H$24</f>
        <v>3240.0992654800002</v>
      </c>
      <c r="L111" s="36">
        <f>SUMIFS(СВЦЭМ!$D$33:$D$776,СВЦЭМ!$A$33:$A$776,$A111,СВЦЭМ!$B$33:$B$776,L$83)+'СЕТ СН'!$H$14+СВЦЭМ!$D$10+'СЕТ СН'!$H$5-'СЕТ СН'!$H$24</f>
        <v>3263.2989474699998</v>
      </c>
      <c r="M111" s="36">
        <f>SUMIFS(СВЦЭМ!$D$33:$D$776,СВЦЭМ!$A$33:$A$776,$A111,СВЦЭМ!$B$33:$B$776,M$83)+'СЕТ СН'!$H$14+СВЦЭМ!$D$10+'СЕТ СН'!$H$5-'СЕТ СН'!$H$24</f>
        <v>3263.4619566000001</v>
      </c>
      <c r="N111" s="36">
        <f>SUMIFS(СВЦЭМ!$D$33:$D$776,СВЦЭМ!$A$33:$A$776,$A111,СВЦЭМ!$B$33:$B$776,N$83)+'СЕТ СН'!$H$14+СВЦЭМ!$D$10+'СЕТ СН'!$H$5-'СЕТ СН'!$H$24</f>
        <v>3260.8855245599998</v>
      </c>
      <c r="O111" s="36">
        <f>SUMIFS(СВЦЭМ!$D$33:$D$776,СВЦЭМ!$A$33:$A$776,$A111,СВЦЭМ!$B$33:$B$776,O$83)+'СЕТ СН'!$H$14+СВЦЭМ!$D$10+'СЕТ СН'!$H$5-'СЕТ СН'!$H$24</f>
        <v>3259.2651504800001</v>
      </c>
      <c r="P111" s="36">
        <f>SUMIFS(СВЦЭМ!$D$33:$D$776,СВЦЭМ!$A$33:$A$776,$A111,СВЦЭМ!$B$33:$B$776,P$83)+'СЕТ СН'!$H$14+СВЦЭМ!$D$10+'СЕТ СН'!$H$5-'СЕТ СН'!$H$24</f>
        <v>3261.4156559200001</v>
      </c>
      <c r="Q111" s="36">
        <f>SUMIFS(СВЦЭМ!$D$33:$D$776,СВЦЭМ!$A$33:$A$776,$A111,СВЦЭМ!$B$33:$B$776,Q$83)+'СЕТ СН'!$H$14+СВЦЭМ!$D$10+'СЕТ СН'!$H$5-'СЕТ СН'!$H$24</f>
        <v>3255.8064795400001</v>
      </c>
      <c r="R111" s="36">
        <f>SUMIFS(СВЦЭМ!$D$33:$D$776,СВЦЭМ!$A$33:$A$776,$A111,СВЦЭМ!$B$33:$B$776,R$83)+'СЕТ СН'!$H$14+СВЦЭМ!$D$10+'СЕТ СН'!$H$5-'СЕТ СН'!$H$24</f>
        <v>3215.0857816500002</v>
      </c>
      <c r="S111" s="36">
        <f>SUMIFS(СВЦЭМ!$D$33:$D$776,СВЦЭМ!$A$33:$A$776,$A111,СВЦЭМ!$B$33:$B$776,S$83)+'СЕТ СН'!$H$14+СВЦЭМ!$D$10+'СЕТ СН'!$H$5-'СЕТ СН'!$H$24</f>
        <v>3198.41652501</v>
      </c>
      <c r="T111" s="36">
        <f>SUMIFS(СВЦЭМ!$D$33:$D$776,СВЦЭМ!$A$33:$A$776,$A111,СВЦЭМ!$B$33:$B$776,T$83)+'СЕТ СН'!$H$14+СВЦЭМ!$D$10+'СЕТ СН'!$H$5-'СЕТ СН'!$H$24</f>
        <v>3194.8767746499998</v>
      </c>
      <c r="U111" s="36">
        <f>SUMIFS(СВЦЭМ!$D$33:$D$776,СВЦЭМ!$A$33:$A$776,$A111,СВЦЭМ!$B$33:$B$776,U$83)+'СЕТ СН'!$H$14+СВЦЭМ!$D$10+'СЕТ СН'!$H$5-'СЕТ СН'!$H$24</f>
        <v>3186.42558087</v>
      </c>
      <c r="V111" s="36">
        <f>SUMIFS(СВЦЭМ!$D$33:$D$776,СВЦЭМ!$A$33:$A$776,$A111,СВЦЭМ!$B$33:$B$776,V$83)+'СЕТ СН'!$H$14+СВЦЭМ!$D$10+'СЕТ СН'!$H$5-'СЕТ СН'!$H$24</f>
        <v>3181.41605347</v>
      </c>
      <c r="W111" s="36">
        <f>SUMIFS(СВЦЭМ!$D$33:$D$776,СВЦЭМ!$A$33:$A$776,$A111,СВЦЭМ!$B$33:$B$776,W$83)+'СЕТ СН'!$H$14+СВЦЭМ!$D$10+'СЕТ СН'!$H$5-'СЕТ СН'!$H$24</f>
        <v>3194.6906323000003</v>
      </c>
      <c r="X111" s="36">
        <f>SUMIFS(СВЦЭМ!$D$33:$D$776,СВЦЭМ!$A$33:$A$776,$A111,СВЦЭМ!$B$33:$B$776,X$83)+'СЕТ СН'!$H$14+СВЦЭМ!$D$10+'СЕТ СН'!$H$5-'СЕТ СН'!$H$24</f>
        <v>3173.4585912500002</v>
      </c>
      <c r="Y111" s="36">
        <f>SUMIFS(СВЦЭМ!$D$33:$D$776,СВЦЭМ!$A$33:$A$776,$A111,СВЦЭМ!$B$33:$B$776,Y$83)+'СЕТ СН'!$H$14+СВЦЭМ!$D$10+'СЕТ СН'!$H$5-'СЕТ СН'!$H$24</f>
        <v>3197.1489562800002</v>
      </c>
    </row>
    <row r="112" spans="1:25" ht="15.75" x14ac:dyDescent="0.2">
      <c r="A112" s="35">
        <f t="shared" si="2"/>
        <v>43675</v>
      </c>
      <c r="B112" s="36">
        <f>SUMIFS(СВЦЭМ!$D$33:$D$776,СВЦЭМ!$A$33:$A$776,$A112,СВЦЭМ!$B$33:$B$776,B$83)+'СЕТ СН'!$H$14+СВЦЭМ!$D$10+'СЕТ СН'!$H$5-'СЕТ СН'!$H$24</f>
        <v>3246.7718329200002</v>
      </c>
      <c r="C112" s="36">
        <f>SUMIFS(СВЦЭМ!$D$33:$D$776,СВЦЭМ!$A$33:$A$776,$A112,СВЦЭМ!$B$33:$B$776,C$83)+'СЕТ СН'!$H$14+СВЦЭМ!$D$10+'СЕТ СН'!$H$5-'СЕТ СН'!$H$24</f>
        <v>3256.3300450900001</v>
      </c>
      <c r="D112" s="36">
        <f>SUMIFS(СВЦЭМ!$D$33:$D$776,СВЦЭМ!$A$33:$A$776,$A112,СВЦЭМ!$B$33:$B$776,D$83)+'СЕТ СН'!$H$14+СВЦЭМ!$D$10+'СЕТ СН'!$H$5-'СЕТ СН'!$H$24</f>
        <v>3256.90620205</v>
      </c>
      <c r="E112" s="36">
        <f>SUMIFS(СВЦЭМ!$D$33:$D$776,СВЦЭМ!$A$33:$A$776,$A112,СВЦЭМ!$B$33:$B$776,E$83)+'СЕТ СН'!$H$14+СВЦЭМ!$D$10+'СЕТ СН'!$H$5-'СЕТ СН'!$H$24</f>
        <v>3266.7484817599998</v>
      </c>
      <c r="F112" s="36">
        <f>SUMIFS(СВЦЭМ!$D$33:$D$776,СВЦЭМ!$A$33:$A$776,$A112,СВЦЭМ!$B$33:$B$776,F$83)+'СЕТ СН'!$H$14+СВЦЭМ!$D$10+'СЕТ СН'!$H$5-'СЕТ СН'!$H$24</f>
        <v>3290.39706213</v>
      </c>
      <c r="G112" s="36">
        <f>SUMIFS(СВЦЭМ!$D$33:$D$776,СВЦЭМ!$A$33:$A$776,$A112,СВЦЭМ!$B$33:$B$776,G$83)+'СЕТ СН'!$H$14+СВЦЭМ!$D$10+'СЕТ СН'!$H$5-'СЕТ СН'!$H$24</f>
        <v>3270.4722011900003</v>
      </c>
      <c r="H112" s="36">
        <f>SUMIFS(СВЦЭМ!$D$33:$D$776,СВЦЭМ!$A$33:$A$776,$A112,СВЦЭМ!$B$33:$B$776,H$83)+'СЕТ СН'!$H$14+СВЦЭМ!$D$10+'СЕТ СН'!$H$5-'СЕТ СН'!$H$24</f>
        <v>3246.69258485</v>
      </c>
      <c r="I112" s="36">
        <f>SUMIFS(СВЦЭМ!$D$33:$D$776,СВЦЭМ!$A$33:$A$776,$A112,СВЦЭМ!$B$33:$B$776,I$83)+'СЕТ СН'!$H$14+СВЦЭМ!$D$10+'СЕТ СН'!$H$5-'СЕТ СН'!$H$24</f>
        <v>3242.34046584</v>
      </c>
      <c r="J112" s="36">
        <f>SUMIFS(СВЦЭМ!$D$33:$D$776,СВЦЭМ!$A$33:$A$776,$A112,СВЦЭМ!$B$33:$B$776,J$83)+'СЕТ СН'!$H$14+СВЦЭМ!$D$10+'СЕТ СН'!$H$5-'СЕТ СН'!$H$24</f>
        <v>3206.1323994100003</v>
      </c>
      <c r="K112" s="36">
        <f>SUMIFS(СВЦЭМ!$D$33:$D$776,СВЦЭМ!$A$33:$A$776,$A112,СВЦЭМ!$B$33:$B$776,K$83)+'СЕТ СН'!$H$14+СВЦЭМ!$D$10+'СЕТ СН'!$H$5-'СЕТ СН'!$H$24</f>
        <v>3202.43188753</v>
      </c>
      <c r="L112" s="36">
        <f>SUMIFS(СВЦЭМ!$D$33:$D$776,СВЦЭМ!$A$33:$A$776,$A112,СВЦЭМ!$B$33:$B$776,L$83)+'СЕТ СН'!$H$14+СВЦЭМ!$D$10+'СЕТ СН'!$H$5-'СЕТ СН'!$H$24</f>
        <v>3204.4491499300002</v>
      </c>
      <c r="M112" s="36">
        <f>SUMIFS(СВЦЭМ!$D$33:$D$776,СВЦЭМ!$A$33:$A$776,$A112,СВЦЭМ!$B$33:$B$776,M$83)+'СЕТ СН'!$H$14+СВЦЭМ!$D$10+'СЕТ СН'!$H$5-'СЕТ СН'!$H$24</f>
        <v>3205.7647665200002</v>
      </c>
      <c r="N112" s="36">
        <f>SUMIFS(СВЦЭМ!$D$33:$D$776,СВЦЭМ!$A$33:$A$776,$A112,СВЦЭМ!$B$33:$B$776,N$83)+'СЕТ СН'!$H$14+СВЦЭМ!$D$10+'СЕТ СН'!$H$5-'СЕТ СН'!$H$24</f>
        <v>3196.9533064000002</v>
      </c>
      <c r="O112" s="36">
        <f>SUMIFS(СВЦЭМ!$D$33:$D$776,СВЦЭМ!$A$33:$A$776,$A112,СВЦЭМ!$B$33:$B$776,O$83)+'СЕТ СН'!$H$14+СВЦЭМ!$D$10+'СЕТ СН'!$H$5-'СЕТ СН'!$H$24</f>
        <v>3202.9001756600001</v>
      </c>
      <c r="P112" s="36">
        <f>SUMIFS(СВЦЭМ!$D$33:$D$776,СВЦЭМ!$A$33:$A$776,$A112,СВЦЭМ!$B$33:$B$776,P$83)+'СЕТ СН'!$H$14+СВЦЭМ!$D$10+'СЕТ СН'!$H$5-'СЕТ СН'!$H$24</f>
        <v>3205.8154624899998</v>
      </c>
      <c r="Q112" s="36">
        <f>SUMIFS(СВЦЭМ!$D$33:$D$776,СВЦЭМ!$A$33:$A$776,$A112,СВЦЭМ!$B$33:$B$776,Q$83)+'СЕТ СН'!$H$14+СВЦЭМ!$D$10+'СЕТ СН'!$H$5-'СЕТ СН'!$H$24</f>
        <v>3202.5164663</v>
      </c>
      <c r="R112" s="36">
        <f>SUMIFS(СВЦЭМ!$D$33:$D$776,СВЦЭМ!$A$33:$A$776,$A112,СВЦЭМ!$B$33:$B$776,R$83)+'СЕТ СН'!$H$14+СВЦЭМ!$D$10+'СЕТ СН'!$H$5-'СЕТ СН'!$H$24</f>
        <v>3158.8094898300001</v>
      </c>
      <c r="S112" s="36">
        <f>SUMIFS(СВЦЭМ!$D$33:$D$776,СВЦЭМ!$A$33:$A$776,$A112,СВЦЭМ!$B$33:$B$776,S$83)+'СЕТ СН'!$H$14+СВЦЭМ!$D$10+'СЕТ СН'!$H$5-'СЕТ СН'!$H$24</f>
        <v>3137.6829636399998</v>
      </c>
      <c r="T112" s="36">
        <f>SUMIFS(СВЦЭМ!$D$33:$D$776,СВЦЭМ!$A$33:$A$776,$A112,СВЦЭМ!$B$33:$B$776,T$83)+'СЕТ СН'!$H$14+СВЦЭМ!$D$10+'СЕТ СН'!$H$5-'СЕТ СН'!$H$24</f>
        <v>3140.3681508300001</v>
      </c>
      <c r="U112" s="36">
        <f>SUMIFS(СВЦЭМ!$D$33:$D$776,СВЦЭМ!$A$33:$A$776,$A112,СВЦЭМ!$B$33:$B$776,U$83)+'СЕТ СН'!$H$14+СВЦЭМ!$D$10+'СЕТ СН'!$H$5-'СЕТ СН'!$H$24</f>
        <v>3139.70884772</v>
      </c>
      <c r="V112" s="36">
        <f>SUMIFS(СВЦЭМ!$D$33:$D$776,СВЦЭМ!$A$33:$A$776,$A112,СВЦЭМ!$B$33:$B$776,V$83)+'СЕТ СН'!$H$14+СВЦЭМ!$D$10+'СЕТ СН'!$H$5-'СЕТ СН'!$H$24</f>
        <v>3141.7308409900002</v>
      </c>
      <c r="W112" s="36">
        <f>SUMIFS(СВЦЭМ!$D$33:$D$776,СВЦЭМ!$A$33:$A$776,$A112,СВЦЭМ!$B$33:$B$776,W$83)+'СЕТ СН'!$H$14+СВЦЭМ!$D$10+'СЕТ СН'!$H$5-'СЕТ СН'!$H$24</f>
        <v>3140.2759276400002</v>
      </c>
      <c r="X112" s="36">
        <f>SUMIFS(СВЦЭМ!$D$33:$D$776,СВЦЭМ!$A$33:$A$776,$A112,СВЦЭМ!$B$33:$B$776,X$83)+'СЕТ СН'!$H$14+СВЦЭМ!$D$10+'СЕТ СН'!$H$5-'СЕТ СН'!$H$24</f>
        <v>3136.29122315</v>
      </c>
      <c r="Y112" s="36">
        <f>SUMIFS(СВЦЭМ!$D$33:$D$776,СВЦЭМ!$A$33:$A$776,$A112,СВЦЭМ!$B$33:$B$776,Y$83)+'СЕТ СН'!$H$14+СВЦЭМ!$D$10+'СЕТ СН'!$H$5-'СЕТ СН'!$H$24</f>
        <v>3211.9212137599998</v>
      </c>
    </row>
    <row r="113" spans="1:27" ht="15.75" x14ac:dyDescent="0.2">
      <c r="A113" s="35">
        <f t="shared" si="2"/>
        <v>43676</v>
      </c>
      <c r="B113" s="36">
        <f>SUMIFS(СВЦЭМ!$D$33:$D$776,СВЦЭМ!$A$33:$A$776,$A113,СВЦЭМ!$B$33:$B$776,B$83)+'СЕТ СН'!$H$14+СВЦЭМ!$D$10+'СЕТ СН'!$H$5-'СЕТ СН'!$H$24</f>
        <v>3268.4231498200002</v>
      </c>
      <c r="C113" s="36">
        <f>SUMIFS(СВЦЭМ!$D$33:$D$776,СВЦЭМ!$A$33:$A$776,$A113,СВЦЭМ!$B$33:$B$776,C$83)+'СЕТ СН'!$H$14+СВЦЭМ!$D$10+'СЕТ СН'!$H$5-'СЕТ СН'!$H$24</f>
        <v>3272.17786475</v>
      </c>
      <c r="D113" s="36">
        <f>SUMIFS(СВЦЭМ!$D$33:$D$776,СВЦЭМ!$A$33:$A$776,$A113,СВЦЭМ!$B$33:$B$776,D$83)+'СЕТ СН'!$H$14+СВЦЭМ!$D$10+'СЕТ СН'!$H$5-'СЕТ СН'!$H$24</f>
        <v>3271.5652552299998</v>
      </c>
      <c r="E113" s="36">
        <f>SUMIFS(СВЦЭМ!$D$33:$D$776,СВЦЭМ!$A$33:$A$776,$A113,СВЦЭМ!$B$33:$B$776,E$83)+'СЕТ СН'!$H$14+СВЦЭМ!$D$10+'СЕТ СН'!$H$5-'СЕТ СН'!$H$24</f>
        <v>3296.21293685</v>
      </c>
      <c r="F113" s="36">
        <f>SUMIFS(СВЦЭМ!$D$33:$D$776,СВЦЭМ!$A$33:$A$776,$A113,СВЦЭМ!$B$33:$B$776,F$83)+'СЕТ СН'!$H$14+СВЦЭМ!$D$10+'СЕТ СН'!$H$5-'СЕТ СН'!$H$24</f>
        <v>3301.7324819200003</v>
      </c>
      <c r="G113" s="36">
        <f>SUMIFS(СВЦЭМ!$D$33:$D$776,СВЦЭМ!$A$33:$A$776,$A113,СВЦЭМ!$B$33:$B$776,G$83)+'СЕТ СН'!$H$14+СВЦЭМ!$D$10+'СЕТ СН'!$H$5-'СЕТ СН'!$H$24</f>
        <v>3290.5618936999999</v>
      </c>
      <c r="H113" s="36">
        <f>SUMIFS(СВЦЭМ!$D$33:$D$776,СВЦЭМ!$A$33:$A$776,$A113,СВЦЭМ!$B$33:$B$776,H$83)+'СЕТ СН'!$H$14+СВЦЭМ!$D$10+'СЕТ СН'!$H$5-'СЕТ СН'!$H$24</f>
        <v>3289.0596958699998</v>
      </c>
      <c r="I113" s="36">
        <f>SUMIFS(СВЦЭМ!$D$33:$D$776,СВЦЭМ!$A$33:$A$776,$A113,СВЦЭМ!$B$33:$B$776,I$83)+'СЕТ СН'!$H$14+СВЦЭМ!$D$10+'СЕТ СН'!$H$5-'СЕТ СН'!$H$24</f>
        <v>3234.43791831</v>
      </c>
      <c r="J113" s="36">
        <f>SUMIFS(СВЦЭМ!$D$33:$D$776,СВЦЭМ!$A$33:$A$776,$A113,СВЦЭМ!$B$33:$B$776,J$83)+'СЕТ СН'!$H$14+СВЦЭМ!$D$10+'СЕТ СН'!$H$5-'СЕТ СН'!$H$24</f>
        <v>3202.70583661</v>
      </c>
      <c r="K113" s="36">
        <f>SUMIFS(СВЦЭМ!$D$33:$D$776,СВЦЭМ!$A$33:$A$776,$A113,СВЦЭМ!$B$33:$B$776,K$83)+'СЕТ СН'!$H$14+СВЦЭМ!$D$10+'СЕТ СН'!$H$5-'СЕТ СН'!$H$24</f>
        <v>3230.21106874</v>
      </c>
      <c r="L113" s="36">
        <f>SUMIFS(СВЦЭМ!$D$33:$D$776,СВЦЭМ!$A$33:$A$776,$A113,СВЦЭМ!$B$33:$B$776,L$83)+'СЕТ СН'!$H$14+СВЦЭМ!$D$10+'СЕТ СН'!$H$5-'СЕТ СН'!$H$24</f>
        <v>3235.7667441900003</v>
      </c>
      <c r="M113" s="36">
        <f>SUMIFS(СВЦЭМ!$D$33:$D$776,СВЦЭМ!$A$33:$A$776,$A113,СВЦЭМ!$B$33:$B$776,M$83)+'СЕТ СН'!$H$14+СВЦЭМ!$D$10+'СЕТ СН'!$H$5-'СЕТ СН'!$H$24</f>
        <v>3235.0777772199999</v>
      </c>
      <c r="N113" s="36">
        <f>SUMIFS(СВЦЭМ!$D$33:$D$776,СВЦЭМ!$A$33:$A$776,$A113,СВЦЭМ!$B$33:$B$776,N$83)+'СЕТ СН'!$H$14+СВЦЭМ!$D$10+'СЕТ СН'!$H$5-'СЕТ СН'!$H$24</f>
        <v>3232.30527136</v>
      </c>
      <c r="O113" s="36">
        <f>SUMIFS(СВЦЭМ!$D$33:$D$776,СВЦЭМ!$A$33:$A$776,$A113,СВЦЭМ!$B$33:$B$776,O$83)+'СЕТ СН'!$H$14+СВЦЭМ!$D$10+'СЕТ СН'!$H$5-'СЕТ СН'!$H$24</f>
        <v>3235.0960411000001</v>
      </c>
      <c r="P113" s="36">
        <f>SUMIFS(СВЦЭМ!$D$33:$D$776,СВЦЭМ!$A$33:$A$776,$A113,СВЦЭМ!$B$33:$B$776,P$83)+'СЕТ СН'!$H$14+СВЦЭМ!$D$10+'СЕТ СН'!$H$5-'СЕТ СН'!$H$24</f>
        <v>3245.2945688099999</v>
      </c>
      <c r="Q113" s="36">
        <f>SUMIFS(СВЦЭМ!$D$33:$D$776,СВЦЭМ!$A$33:$A$776,$A113,СВЦЭМ!$B$33:$B$776,Q$83)+'СЕТ СН'!$H$14+СВЦЭМ!$D$10+'СЕТ СН'!$H$5-'СЕТ СН'!$H$24</f>
        <v>3243.9209982000002</v>
      </c>
      <c r="R113" s="36">
        <f>SUMIFS(СВЦЭМ!$D$33:$D$776,СВЦЭМ!$A$33:$A$776,$A113,СВЦЭМ!$B$33:$B$776,R$83)+'СЕТ СН'!$H$14+СВЦЭМ!$D$10+'СЕТ СН'!$H$5-'СЕТ СН'!$H$24</f>
        <v>3190.08330978</v>
      </c>
      <c r="S113" s="36">
        <f>SUMIFS(СВЦЭМ!$D$33:$D$776,СВЦЭМ!$A$33:$A$776,$A113,СВЦЭМ!$B$33:$B$776,S$83)+'СЕТ СН'!$H$14+СВЦЭМ!$D$10+'СЕТ СН'!$H$5-'СЕТ СН'!$H$24</f>
        <v>3161.7828810599999</v>
      </c>
      <c r="T113" s="36">
        <f>SUMIFS(СВЦЭМ!$D$33:$D$776,СВЦЭМ!$A$33:$A$776,$A113,СВЦЭМ!$B$33:$B$776,T$83)+'СЕТ СН'!$H$14+СВЦЭМ!$D$10+'СЕТ СН'!$H$5-'СЕТ СН'!$H$24</f>
        <v>3163.16621661</v>
      </c>
      <c r="U113" s="36">
        <f>SUMIFS(СВЦЭМ!$D$33:$D$776,СВЦЭМ!$A$33:$A$776,$A113,СВЦЭМ!$B$33:$B$776,U$83)+'СЕТ СН'!$H$14+СВЦЭМ!$D$10+'СЕТ СН'!$H$5-'СЕТ СН'!$H$24</f>
        <v>3157.3463775499999</v>
      </c>
      <c r="V113" s="36">
        <f>SUMIFS(СВЦЭМ!$D$33:$D$776,СВЦЭМ!$A$33:$A$776,$A113,СВЦЭМ!$B$33:$B$776,V$83)+'СЕТ СН'!$H$14+СВЦЭМ!$D$10+'СЕТ СН'!$H$5-'СЕТ СН'!$H$24</f>
        <v>3132.3275476999997</v>
      </c>
      <c r="W113" s="36">
        <f>SUMIFS(СВЦЭМ!$D$33:$D$776,СВЦЭМ!$A$33:$A$776,$A113,СВЦЭМ!$B$33:$B$776,W$83)+'СЕТ СН'!$H$14+СВЦЭМ!$D$10+'СЕТ СН'!$H$5-'СЕТ СН'!$H$24</f>
        <v>3119.6526012200002</v>
      </c>
      <c r="X113" s="36">
        <f>SUMIFS(СВЦЭМ!$D$33:$D$776,СВЦЭМ!$A$33:$A$776,$A113,СВЦЭМ!$B$33:$B$776,X$83)+'СЕТ СН'!$H$14+СВЦЭМ!$D$10+'СЕТ СН'!$H$5-'СЕТ СН'!$H$24</f>
        <v>3117.4237782</v>
      </c>
      <c r="Y113" s="36">
        <f>SUMIFS(СВЦЭМ!$D$33:$D$776,СВЦЭМ!$A$33:$A$776,$A113,СВЦЭМ!$B$33:$B$776,Y$83)+'СЕТ СН'!$H$14+СВЦЭМ!$D$10+'СЕТ СН'!$H$5-'СЕТ СН'!$H$24</f>
        <v>3179.57285331</v>
      </c>
    </row>
    <row r="114" spans="1:27" ht="15.75" x14ac:dyDescent="0.2">
      <c r="A114" s="35">
        <f t="shared" si="2"/>
        <v>43677</v>
      </c>
      <c r="B114" s="36">
        <f>SUMIFS(СВЦЭМ!$D$33:$D$776,СВЦЭМ!$A$33:$A$776,$A114,СВЦЭМ!$B$33:$B$776,B$83)+'СЕТ СН'!$H$14+СВЦЭМ!$D$10+'СЕТ СН'!$H$5-'СЕТ СН'!$H$24</f>
        <v>3280.7728029700002</v>
      </c>
      <c r="C114" s="36">
        <f>SUMIFS(СВЦЭМ!$D$33:$D$776,СВЦЭМ!$A$33:$A$776,$A114,СВЦЭМ!$B$33:$B$776,C$83)+'СЕТ СН'!$H$14+СВЦЭМ!$D$10+'СЕТ СН'!$H$5-'СЕТ СН'!$H$24</f>
        <v>3282.4752085499999</v>
      </c>
      <c r="D114" s="36">
        <f>SUMIFS(СВЦЭМ!$D$33:$D$776,СВЦЭМ!$A$33:$A$776,$A114,СВЦЭМ!$B$33:$B$776,D$83)+'СЕТ СН'!$H$14+СВЦЭМ!$D$10+'СЕТ СН'!$H$5-'СЕТ СН'!$H$24</f>
        <v>3291.2535666100002</v>
      </c>
      <c r="E114" s="36">
        <f>SUMIFS(СВЦЭМ!$D$33:$D$776,СВЦЭМ!$A$33:$A$776,$A114,СВЦЭМ!$B$33:$B$776,E$83)+'СЕТ СН'!$H$14+СВЦЭМ!$D$10+'СЕТ СН'!$H$5-'СЕТ СН'!$H$24</f>
        <v>3298.8943999900002</v>
      </c>
      <c r="F114" s="36">
        <f>SUMIFS(СВЦЭМ!$D$33:$D$776,СВЦЭМ!$A$33:$A$776,$A114,СВЦЭМ!$B$33:$B$776,F$83)+'СЕТ СН'!$H$14+СВЦЭМ!$D$10+'СЕТ СН'!$H$5-'СЕТ СН'!$H$24</f>
        <v>3302.36225663</v>
      </c>
      <c r="G114" s="36">
        <f>SUMIFS(СВЦЭМ!$D$33:$D$776,СВЦЭМ!$A$33:$A$776,$A114,СВЦЭМ!$B$33:$B$776,G$83)+'СЕТ СН'!$H$14+СВЦЭМ!$D$10+'СЕТ СН'!$H$5-'СЕТ СН'!$H$24</f>
        <v>3285.0543689900001</v>
      </c>
      <c r="H114" s="36">
        <f>SUMIFS(СВЦЭМ!$D$33:$D$776,СВЦЭМ!$A$33:$A$776,$A114,СВЦЭМ!$B$33:$B$776,H$83)+'СЕТ СН'!$H$14+СВЦЭМ!$D$10+'СЕТ СН'!$H$5-'СЕТ СН'!$H$24</f>
        <v>3273.4471958900003</v>
      </c>
      <c r="I114" s="36">
        <f>SUMIFS(СВЦЭМ!$D$33:$D$776,СВЦЭМ!$A$33:$A$776,$A114,СВЦЭМ!$B$33:$B$776,I$83)+'СЕТ СН'!$H$14+СВЦЭМ!$D$10+'СЕТ СН'!$H$5-'СЕТ СН'!$H$24</f>
        <v>3258.5981082400003</v>
      </c>
      <c r="J114" s="36">
        <f>SUMIFS(СВЦЭМ!$D$33:$D$776,СВЦЭМ!$A$33:$A$776,$A114,СВЦЭМ!$B$33:$B$776,J$83)+'СЕТ СН'!$H$14+СВЦЭМ!$D$10+'СЕТ СН'!$H$5-'СЕТ СН'!$H$24</f>
        <v>3254.6872238999999</v>
      </c>
      <c r="K114" s="36">
        <f>SUMIFS(СВЦЭМ!$D$33:$D$776,СВЦЭМ!$A$33:$A$776,$A114,СВЦЭМ!$B$33:$B$776,K$83)+'СЕТ СН'!$H$14+СВЦЭМ!$D$10+'СЕТ СН'!$H$5-'СЕТ СН'!$H$24</f>
        <v>3259.8219969100001</v>
      </c>
      <c r="L114" s="36">
        <f>SUMIFS(СВЦЭМ!$D$33:$D$776,СВЦЭМ!$A$33:$A$776,$A114,СВЦЭМ!$B$33:$B$776,L$83)+'СЕТ СН'!$H$14+СВЦЭМ!$D$10+'СЕТ СН'!$H$5-'СЕТ СН'!$H$24</f>
        <v>3261.0286912199999</v>
      </c>
      <c r="M114" s="36">
        <f>SUMIFS(СВЦЭМ!$D$33:$D$776,СВЦЭМ!$A$33:$A$776,$A114,СВЦЭМ!$B$33:$B$776,M$83)+'СЕТ СН'!$H$14+СВЦЭМ!$D$10+'СЕТ СН'!$H$5-'СЕТ СН'!$H$24</f>
        <v>3257.28285284</v>
      </c>
      <c r="N114" s="36">
        <f>SUMIFS(СВЦЭМ!$D$33:$D$776,СВЦЭМ!$A$33:$A$776,$A114,СВЦЭМ!$B$33:$B$776,N$83)+'СЕТ СН'!$H$14+СВЦЭМ!$D$10+'СЕТ СН'!$H$5-'СЕТ СН'!$H$24</f>
        <v>3254.9772266499999</v>
      </c>
      <c r="O114" s="36">
        <f>SUMIFS(СВЦЭМ!$D$33:$D$776,СВЦЭМ!$A$33:$A$776,$A114,СВЦЭМ!$B$33:$B$776,O$83)+'СЕТ СН'!$H$14+СВЦЭМ!$D$10+'СЕТ СН'!$H$5-'СЕТ СН'!$H$24</f>
        <v>3261.9562256500003</v>
      </c>
      <c r="P114" s="36">
        <f>SUMIFS(СВЦЭМ!$D$33:$D$776,СВЦЭМ!$A$33:$A$776,$A114,СВЦЭМ!$B$33:$B$776,P$83)+'СЕТ СН'!$H$14+СВЦЭМ!$D$10+'СЕТ СН'!$H$5-'СЕТ СН'!$H$24</f>
        <v>3268.8773365900001</v>
      </c>
      <c r="Q114" s="36">
        <f>SUMIFS(СВЦЭМ!$D$33:$D$776,СВЦЭМ!$A$33:$A$776,$A114,СВЦЭМ!$B$33:$B$776,Q$83)+'СЕТ СН'!$H$14+СВЦЭМ!$D$10+'СЕТ СН'!$H$5-'СЕТ СН'!$H$24</f>
        <v>3274.2691921099999</v>
      </c>
      <c r="R114" s="36">
        <f>SUMIFS(СВЦЭМ!$D$33:$D$776,СВЦЭМ!$A$33:$A$776,$A114,СВЦЭМ!$B$33:$B$776,R$83)+'СЕТ СН'!$H$14+СВЦЭМ!$D$10+'СЕТ СН'!$H$5-'СЕТ СН'!$H$24</f>
        <v>3222.4791171300003</v>
      </c>
      <c r="S114" s="36">
        <f>SUMIFS(СВЦЭМ!$D$33:$D$776,СВЦЭМ!$A$33:$A$776,$A114,СВЦЭМ!$B$33:$B$776,S$83)+'СЕТ СН'!$H$14+СВЦЭМ!$D$10+'СЕТ СН'!$H$5-'СЕТ СН'!$H$24</f>
        <v>3194.4014716400002</v>
      </c>
      <c r="T114" s="36">
        <f>SUMIFS(СВЦЭМ!$D$33:$D$776,СВЦЭМ!$A$33:$A$776,$A114,СВЦЭМ!$B$33:$B$776,T$83)+'СЕТ СН'!$H$14+СВЦЭМ!$D$10+'СЕТ СН'!$H$5-'СЕТ СН'!$H$24</f>
        <v>3184.1789682799999</v>
      </c>
      <c r="U114" s="36">
        <f>SUMIFS(СВЦЭМ!$D$33:$D$776,СВЦЭМ!$A$33:$A$776,$A114,СВЦЭМ!$B$33:$B$776,U$83)+'СЕТ СН'!$H$14+СВЦЭМ!$D$10+'СЕТ СН'!$H$5-'СЕТ СН'!$H$24</f>
        <v>3248.9342523200003</v>
      </c>
      <c r="V114" s="36">
        <f>SUMIFS(СВЦЭМ!$D$33:$D$776,СВЦЭМ!$A$33:$A$776,$A114,СВЦЭМ!$B$33:$B$776,V$83)+'СЕТ СН'!$H$14+СВЦЭМ!$D$10+'СЕТ СН'!$H$5-'СЕТ СН'!$H$24</f>
        <v>3174.7012383800002</v>
      </c>
      <c r="W114" s="36">
        <f>SUMIFS(СВЦЭМ!$D$33:$D$776,СВЦЭМ!$A$33:$A$776,$A114,СВЦЭМ!$B$33:$B$776,W$83)+'СЕТ СН'!$H$14+СВЦЭМ!$D$10+'СЕТ СН'!$H$5-'СЕТ СН'!$H$24</f>
        <v>3176.6992114599998</v>
      </c>
      <c r="X114" s="36">
        <f>SUMIFS(СВЦЭМ!$D$33:$D$776,СВЦЭМ!$A$33:$A$776,$A114,СВЦЭМ!$B$33:$B$776,X$83)+'СЕТ СН'!$H$14+СВЦЭМ!$D$10+'СЕТ СН'!$H$5-'СЕТ СН'!$H$24</f>
        <v>3162.9189859500002</v>
      </c>
      <c r="Y114" s="36">
        <f>SUMIFS(СВЦЭМ!$D$33:$D$776,СВЦЭМ!$A$33:$A$776,$A114,СВЦЭМ!$B$33:$B$776,Y$83)+'СЕТ СН'!$H$14+СВЦЭМ!$D$10+'СЕТ СН'!$H$5-'СЕТ СН'!$H$24</f>
        <v>3202.7054017199998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01.07.2019</v>
      </c>
      <c r="B120" s="36">
        <f>SUMIFS(СВЦЭМ!$D$33:$D$776,СВЦЭМ!$A$33:$A$776,$A120,СВЦЭМ!$B$33:$B$776,B$119)+'СЕТ СН'!$I$14+СВЦЭМ!$D$10+'СЕТ СН'!$I$5-'СЕТ СН'!$I$24</f>
        <v>3329.5982142499997</v>
      </c>
      <c r="C120" s="36">
        <f>SUMIFS(СВЦЭМ!$D$33:$D$776,СВЦЭМ!$A$33:$A$776,$A120,СВЦЭМ!$B$33:$B$776,C$119)+'СЕТ СН'!$I$14+СВЦЭМ!$D$10+'СЕТ СН'!$I$5-'СЕТ СН'!$I$24</f>
        <v>3427.1193821500001</v>
      </c>
      <c r="D120" s="36">
        <f>SUMIFS(СВЦЭМ!$D$33:$D$776,СВЦЭМ!$A$33:$A$776,$A120,СВЦЭМ!$B$33:$B$776,D$119)+'СЕТ СН'!$I$14+СВЦЭМ!$D$10+'СЕТ СН'!$I$5-'СЕТ СН'!$I$24</f>
        <v>3457.0179953900001</v>
      </c>
      <c r="E120" s="36">
        <f>SUMIFS(СВЦЭМ!$D$33:$D$776,СВЦЭМ!$A$33:$A$776,$A120,СВЦЭМ!$B$33:$B$776,E$119)+'СЕТ СН'!$I$14+СВЦЭМ!$D$10+'СЕТ СН'!$I$5-'СЕТ СН'!$I$24</f>
        <v>3480.77842753</v>
      </c>
      <c r="F120" s="36">
        <f>SUMIFS(СВЦЭМ!$D$33:$D$776,СВЦЭМ!$A$33:$A$776,$A120,СВЦЭМ!$B$33:$B$776,F$119)+'СЕТ СН'!$I$14+СВЦЭМ!$D$10+'СЕТ СН'!$I$5-'СЕТ СН'!$I$24</f>
        <v>3484.15075217</v>
      </c>
      <c r="G120" s="36">
        <f>SUMIFS(СВЦЭМ!$D$33:$D$776,СВЦЭМ!$A$33:$A$776,$A120,СВЦЭМ!$B$33:$B$776,G$119)+'СЕТ СН'!$I$14+СВЦЭМ!$D$10+'СЕТ СН'!$I$5-'СЕТ СН'!$I$24</f>
        <v>3466.8475921899999</v>
      </c>
      <c r="H120" s="36">
        <f>SUMIFS(СВЦЭМ!$D$33:$D$776,СВЦЭМ!$A$33:$A$776,$A120,СВЦЭМ!$B$33:$B$776,H$119)+'СЕТ СН'!$I$14+СВЦЭМ!$D$10+'СЕТ СН'!$I$5-'СЕТ СН'!$I$24</f>
        <v>3412.5694628700003</v>
      </c>
      <c r="I120" s="36">
        <f>SUMIFS(СВЦЭМ!$D$33:$D$776,СВЦЭМ!$A$33:$A$776,$A120,СВЦЭМ!$B$33:$B$776,I$119)+'СЕТ СН'!$I$14+СВЦЭМ!$D$10+'СЕТ СН'!$I$5-'СЕТ СН'!$I$24</f>
        <v>3354.4638171400002</v>
      </c>
      <c r="J120" s="36">
        <f>SUMIFS(СВЦЭМ!$D$33:$D$776,СВЦЭМ!$A$33:$A$776,$A120,СВЦЭМ!$B$33:$B$776,J$119)+'СЕТ СН'!$I$14+СВЦЭМ!$D$10+'СЕТ СН'!$I$5-'СЕТ СН'!$I$24</f>
        <v>3344.9527430600001</v>
      </c>
      <c r="K120" s="36">
        <f>SUMIFS(СВЦЭМ!$D$33:$D$776,СВЦЭМ!$A$33:$A$776,$A120,СВЦЭМ!$B$33:$B$776,K$119)+'СЕТ СН'!$I$14+СВЦЭМ!$D$10+'СЕТ СН'!$I$5-'СЕТ СН'!$I$24</f>
        <v>3348.8506338699999</v>
      </c>
      <c r="L120" s="36">
        <f>SUMIFS(СВЦЭМ!$D$33:$D$776,СВЦЭМ!$A$33:$A$776,$A120,СВЦЭМ!$B$33:$B$776,L$119)+'СЕТ СН'!$I$14+СВЦЭМ!$D$10+'СЕТ СН'!$I$5-'СЕТ СН'!$I$24</f>
        <v>3353.5108859100001</v>
      </c>
      <c r="M120" s="36">
        <f>SUMIFS(СВЦЭМ!$D$33:$D$776,СВЦЭМ!$A$33:$A$776,$A120,СВЦЭМ!$B$33:$B$776,M$119)+'СЕТ СН'!$I$14+СВЦЭМ!$D$10+'СЕТ СН'!$I$5-'СЕТ СН'!$I$24</f>
        <v>3339.47360407</v>
      </c>
      <c r="N120" s="36">
        <f>SUMIFS(СВЦЭМ!$D$33:$D$776,СВЦЭМ!$A$33:$A$776,$A120,СВЦЭМ!$B$33:$B$776,N$119)+'СЕТ СН'!$I$14+СВЦЭМ!$D$10+'СЕТ СН'!$I$5-'СЕТ СН'!$I$24</f>
        <v>3328.2525784300001</v>
      </c>
      <c r="O120" s="36">
        <f>SUMIFS(СВЦЭМ!$D$33:$D$776,СВЦЭМ!$A$33:$A$776,$A120,СВЦЭМ!$B$33:$B$776,O$119)+'СЕТ СН'!$I$14+СВЦЭМ!$D$10+'СЕТ СН'!$I$5-'СЕТ СН'!$I$24</f>
        <v>3332.01890465</v>
      </c>
      <c r="P120" s="36">
        <f>SUMIFS(СВЦЭМ!$D$33:$D$776,СВЦЭМ!$A$33:$A$776,$A120,СВЦЭМ!$B$33:$B$776,P$119)+'СЕТ СН'!$I$14+СВЦЭМ!$D$10+'СЕТ СН'!$I$5-'СЕТ СН'!$I$24</f>
        <v>3332.47961476</v>
      </c>
      <c r="Q120" s="36">
        <f>SUMIFS(СВЦЭМ!$D$33:$D$776,СВЦЭМ!$A$33:$A$776,$A120,СВЦЭМ!$B$33:$B$776,Q$119)+'СЕТ СН'!$I$14+СВЦЭМ!$D$10+'СЕТ СН'!$I$5-'СЕТ СН'!$I$24</f>
        <v>3315.5739040399999</v>
      </c>
      <c r="R120" s="36">
        <f>SUMIFS(СВЦЭМ!$D$33:$D$776,СВЦЭМ!$A$33:$A$776,$A120,СВЦЭМ!$B$33:$B$776,R$119)+'СЕТ СН'!$I$14+СВЦЭМ!$D$10+'СЕТ СН'!$I$5-'СЕТ СН'!$I$24</f>
        <v>3262.2342579800002</v>
      </c>
      <c r="S120" s="36">
        <f>SUMIFS(СВЦЭМ!$D$33:$D$776,СВЦЭМ!$A$33:$A$776,$A120,СВЦЭМ!$B$33:$B$776,S$119)+'СЕТ СН'!$I$14+СВЦЭМ!$D$10+'СЕТ СН'!$I$5-'СЕТ СН'!$I$24</f>
        <v>3260.5769568400001</v>
      </c>
      <c r="T120" s="36">
        <f>SUMIFS(СВЦЭМ!$D$33:$D$776,СВЦЭМ!$A$33:$A$776,$A120,СВЦЭМ!$B$33:$B$776,T$119)+'СЕТ СН'!$I$14+СВЦЭМ!$D$10+'СЕТ СН'!$I$5-'СЕТ СН'!$I$24</f>
        <v>3262.3906169399997</v>
      </c>
      <c r="U120" s="36">
        <f>SUMIFS(СВЦЭМ!$D$33:$D$776,СВЦЭМ!$A$33:$A$776,$A120,СВЦЭМ!$B$33:$B$776,U$119)+'СЕТ СН'!$I$14+СВЦЭМ!$D$10+'СЕТ СН'!$I$5-'СЕТ СН'!$I$24</f>
        <v>3256.62733213</v>
      </c>
      <c r="V120" s="36">
        <f>SUMIFS(СВЦЭМ!$D$33:$D$776,СВЦЭМ!$A$33:$A$776,$A120,СВЦЭМ!$B$33:$B$776,V$119)+'СЕТ СН'!$I$14+СВЦЭМ!$D$10+'СЕТ СН'!$I$5-'СЕТ СН'!$I$24</f>
        <v>3260.0608598999997</v>
      </c>
      <c r="W120" s="36">
        <f>SUMIFS(СВЦЭМ!$D$33:$D$776,СВЦЭМ!$A$33:$A$776,$A120,СВЦЭМ!$B$33:$B$776,W$119)+'СЕТ СН'!$I$14+СВЦЭМ!$D$10+'СЕТ СН'!$I$5-'СЕТ СН'!$I$24</f>
        <v>3283.1743816500002</v>
      </c>
      <c r="X120" s="36">
        <f>SUMIFS(СВЦЭМ!$D$33:$D$776,СВЦЭМ!$A$33:$A$776,$A120,СВЦЭМ!$B$33:$B$776,X$119)+'СЕТ СН'!$I$14+СВЦЭМ!$D$10+'СЕТ СН'!$I$5-'СЕТ СН'!$I$24</f>
        <v>3256.12840469</v>
      </c>
      <c r="Y120" s="36">
        <f>SUMIFS(СВЦЭМ!$D$33:$D$776,СВЦЭМ!$A$33:$A$776,$A120,СВЦЭМ!$B$33:$B$776,Y$119)+'СЕТ СН'!$I$14+СВЦЭМ!$D$10+'СЕТ СН'!$I$5-'СЕТ СН'!$I$24</f>
        <v>3256.0156855</v>
      </c>
      <c r="AA120" s="45"/>
    </row>
    <row r="121" spans="1:27" ht="15.75" x14ac:dyDescent="0.2">
      <c r="A121" s="35">
        <f>A120+1</f>
        <v>43648</v>
      </c>
      <c r="B121" s="36">
        <f>SUMIFS(СВЦЭМ!$D$33:$D$776,СВЦЭМ!$A$33:$A$776,$A121,СВЦЭМ!$B$33:$B$776,B$119)+'СЕТ СН'!$I$14+СВЦЭМ!$D$10+'СЕТ СН'!$I$5-'СЕТ СН'!$I$24</f>
        <v>3411.1676634300002</v>
      </c>
      <c r="C121" s="36">
        <f>SUMIFS(СВЦЭМ!$D$33:$D$776,СВЦЭМ!$A$33:$A$776,$A121,СВЦЭМ!$B$33:$B$776,C$119)+'СЕТ СН'!$I$14+СВЦЭМ!$D$10+'СЕТ СН'!$I$5-'СЕТ СН'!$I$24</f>
        <v>3522.5057295199999</v>
      </c>
      <c r="D121" s="36">
        <f>SUMIFS(СВЦЭМ!$D$33:$D$776,СВЦЭМ!$A$33:$A$776,$A121,СВЦЭМ!$B$33:$B$776,D$119)+'СЕТ СН'!$I$14+СВЦЭМ!$D$10+'СЕТ СН'!$I$5-'СЕТ СН'!$I$24</f>
        <v>3531.9578995900001</v>
      </c>
      <c r="E121" s="36">
        <f>SUMIFS(СВЦЭМ!$D$33:$D$776,СВЦЭМ!$A$33:$A$776,$A121,СВЦЭМ!$B$33:$B$776,E$119)+'СЕТ СН'!$I$14+СВЦЭМ!$D$10+'СЕТ СН'!$I$5-'СЕТ СН'!$I$24</f>
        <v>3565.21391825</v>
      </c>
      <c r="F121" s="36">
        <f>SUMIFS(СВЦЭМ!$D$33:$D$776,СВЦЭМ!$A$33:$A$776,$A121,СВЦЭМ!$B$33:$B$776,F$119)+'СЕТ СН'!$I$14+СВЦЭМ!$D$10+'СЕТ СН'!$I$5-'СЕТ СН'!$I$24</f>
        <v>3562.3242770699999</v>
      </c>
      <c r="G121" s="36">
        <f>SUMIFS(СВЦЭМ!$D$33:$D$776,СВЦЭМ!$A$33:$A$776,$A121,СВЦЭМ!$B$33:$B$776,G$119)+'СЕТ СН'!$I$14+СВЦЭМ!$D$10+'СЕТ СН'!$I$5-'СЕТ СН'!$I$24</f>
        <v>3546.9303007600001</v>
      </c>
      <c r="H121" s="36">
        <f>SUMIFS(СВЦЭМ!$D$33:$D$776,СВЦЭМ!$A$33:$A$776,$A121,СВЦЭМ!$B$33:$B$776,H$119)+'СЕТ СН'!$I$14+СВЦЭМ!$D$10+'СЕТ СН'!$I$5-'СЕТ СН'!$I$24</f>
        <v>3496.5234984799999</v>
      </c>
      <c r="I121" s="36">
        <f>SUMIFS(СВЦЭМ!$D$33:$D$776,СВЦЭМ!$A$33:$A$776,$A121,СВЦЭМ!$B$33:$B$776,I$119)+'СЕТ СН'!$I$14+СВЦЭМ!$D$10+'СЕТ СН'!$I$5-'СЕТ СН'!$I$24</f>
        <v>3430.5438458999997</v>
      </c>
      <c r="J121" s="36">
        <f>SUMIFS(СВЦЭМ!$D$33:$D$776,СВЦЭМ!$A$33:$A$776,$A121,СВЦЭМ!$B$33:$B$776,J$119)+'СЕТ СН'!$I$14+СВЦЭМ!$D$10+'СЕТ СН'!$I$5-'СЕТ СН'!$I$24</f>
        <v>3383.6749878099999</v>
      </c>
      <c r="K121" s="36">
        <f>SUMIFS(СВЦЭМ!$D$33:$D$776,СВЦЭМ!$A$33:$A$776,$A121,СВЦЭМ!$B$33:$B$776,K$119)+'СЕТ СН'!$I$14+СВЦЭМ!$D$10+'СЕТ СН'!$I$5-'СЕТ СН'!$I$24</f>
        <v>3349.2614867500001</v>
      </c>
      <c r="L121" s="36">
        <f>SUMIFS(СВЦЭМ!$D$33:$D$776,СВЦЭМ!$A$33:$A$776,$A121,СВЦЭМ!$B$33:$B$776,L$119)+'СЕТ СН'!$I$14+СВЦЭМ!$D$10+'СЕТ СН'!$I$5-'СЕТ СН'!$I$24</f>
        <v>3335.8558709499998</v>
      </c>
      <c r="M121" s="36">
        <f>SUMIFS(СВЦЭМ!$D$33:$D$776,СВЦЭМ!$A$33:$A$776,$A121,СВЦЭМ!$B$33:$B$776,M$119)+'СЕТ СН'!$I$14+СВЦЭМ!$D$10+'СЕТ СН'!$I$5-'СЕТ СН'!$I$24</f>
        <v>3340.0584932699999</v>
      </c>
      <c r="N121" s="36">
        <f>SUMIFS(СВЦЭМ!$D$33:$D$776,СВЦЭМ!$A$33:$A$776,$A121,СВЦЭМ!$B$33:$B$776,N$119)+'СЕТ СН'!$I$14+СВЦЭМ!$D$10+'СЕТ СН'!$I$5-'СЕТ СН'!$I$24</f>
        <v>3357.9084091</v>
      </c>
      <c r="O121" s="36">
        <f>SUMIFS(СВЦЭМ!$D$33:$D$776,СВЦЭМ!$A$33:$A$776,$A121,СВЦЭМ!$B$33:$B$776,O$119)+'СЕТ СН'!$I$14+СВЦЭМ!$D$10+'СЕТ СН'!$I$5-'СЕТ СН'!$I$24</f>
        <v>3353.88183286</v>
      </c>
      <c r="P121" s="36">
        <f>SUMIFS(СВЦЭМ!$D$33:$D$776,СВЦЭМ!$A$33:$A$776,$A121,СВЦЭМ!$B$33:$B$776,P$119)+'СЕТ СН'!$I$14+СВЦЭМ!$D$10+'СЕТ СН'!$I$5-'СЕТ СН'!$I$24</f>
        <v>3357.5773149199999</v>
      </c>
      <c r="Q121" s="36">
        <f>SUMIFS(СВЦЭМ!$D$33:$D$776,СВЦЭМ!$A$33:$A$776,$A121,СВЦЭМ!$B$33:$B$776,Q$119)+'СЕТ СН'!$I$14+СВЦЭМ!$D$10+'СЕТ СН'!$I$5-'СЕТ СН'!$I$24</f>
        <v>3346.0534823899998</v>
      </c>
      <c r="R121" s="36">
        <f>SUMIFS(СВЦЭМ!$D$33:$D$776,СВЦЭМ!$A$33:$A$776,$A121,СВЦЭМ!$B$33:$B$776,R$119)+'СЕТ СН'!$I$14+СВЦЭМ!$D$10+'СЕТ СН'!$I$5-'СЕТ СН'!$I$24</f>
        <v>3296.67252947</v>
      </c>
      <c r="S121" s="36">
        <f>SUMIFS(СВЦЭМ!$D$33:$D$776,СВЦЭМ!$A$33:$A$776,$A121,СВЦЭМ!$B$33:$B$776,S$119)+'СЕТ СН'!$I$14+СВЦЭМ!$D$10+'СЕТ СН'!$I$5-'СЕТ СН'!$I$24</f>
        <v>3294.90029426</v>
      </c>
      <c r="T121" s="36">
        <f>SUMIFS(СВЦЭМ!$D$33:$D$776,СВЦЭМ!$A$33:$A$776,$A121,СВЦЭМ!$B$33:$B$776,T$119)+'СЕТ СН'!$I$14+СВЦЭМ!$D$10+'СЕТ СН'!$I$5-'СЕТ СН'!$I$24</f>
        <v>3287.7102762099998</v>
      </c>
      <c r="U121" s="36">
        <f>SUMIFS(СВЦЭМ!$D$33:$D$776,СВЦЭМ!$A$33:$A$776,$A121,СВЦЭМ!$B$33:$B$776,U$119)+'СЕТ СН'!$I$14+СВЦЭМ!$D$10+'СЕТ СН'!$I$5-'СЕТ СН'!$I$24</f>
        <v>3282.3933156600001</v>
      </c>
      <c r="V121" s="36">
        <f>SUMIFS(СВЦЭМ!$D$33:$D$776,СВЦЭМ!$A$33:$A$776,$A121,СВЦЭМ!$B$33:$B$776,V$119)+'СЕТ СН'!$I$14+СВЦЭМ!$D$10+'СЕТ СН'!$I$5-'СЕТ СН'!$I$24</f>
        <v>3281.1290333699999</v>
      </c>
      <c r="W121" s="36">
        <f>SUMIFS(СВЦЭМ!$D$33:$D$776,СВЦЭМ!$A$33:$A$776,$A121,СВЦЭМ!$B$33:$B$776,W$119)+'СЕТ СН'!$I$14+СВЦЭМ!$D$10+'СЕТ СН'!$I$5-'СЕТ СН'!$I$24</f>
        <v>3276.77492803</v>
      </c>
      <c r="X121" s="36">
        <f>SUMIFS(СВЦЭМ!$D$33:$D$776,СВЦЭМ!$A$33:$A$776,$A121,СВЦЭМ!$B$33:$B$776,X$119)+'СЕТ СН'!$I$14+СВЦЭМ!$D$10+'СЕТ СН'!$I$5-'СЕТ СН'!$I$24</f>
        <v>3319.5251935000001</v>
      </c>
      <c r="Y121" s="36">
        <f>SUMIFS(СВЦЭМ!$D$33:$D$776,СВЦЭМ!$A$33:$A$776,$A121,СВЦЭМ!$B$33:$B$776,Y$119)+'СЕТ СН'!$I$14+СВЦЭМ!$D$10+'СЕТ СН'!$I$5-'СЕТ СН'!$I$24</f>
        <v>3336.26743979</v>
      </c>
    </row>
    <row r="122" spans="1:27" ht="15.75" x14ac:dyDescent="0.2">
      <c r="A122" s="35">
        <f t="shared" ref="A122:A150" si="3">A121+1</f>
        <v>43649</v>
      </c>
      <c r="B122" s="36">
        <f>SUMIFS(СВЦЭМ!$D$33:$D$776,СВЦЭМ!$A$33:$A$776,$A122,СВЦЭМ!$B$33:$B$776,B$119)+'СЕТ СН'!$I$14+СВЦЭМ!$D$10+'СЕТ СН'!$I$5-'СЕТ СН'!$I$24</f>
        <v>3345.9605875299999</v>
      </c>
      <c r="C122" s="36">
        <f>SUMIFS(СВЦЭМ!$D$33:$D$776,СВЦЭМ!$A$33:$A$776,$A122,СВЦЭМ!$B$33:$B$776,C$119)+'СЕТ СН'!$I$14+СВЦЭМ!$D$10+'СЕТ СН'!$I$5-'СЕТ СН'!$I$24</f>
        <v>3446.8227269700001</v>
      </c>
      <c r="D122" s="36">
        <f>SUMIFS(СВЦЭМ!$D$33:$D$776,СВЦЭМ!$A$33:$A$776,$A122,СВЦЭМ!$B$33:$B$776,D$119)+'СЕТ СН'!$I$14+СВЦЭМ!$D$10+'СЕТ СН'!$I$5-'СЕТ СН'!$I$24</f>
        <v>3478.0219021499997</v>
      </c>
      <c r="E122" s="36">
        <f>SUMIFS(СВЦЭМ!$D$33:$D$776,СВЦЭМ!$A$33:$A$776,$A122,СВЦЭМ!$B$33:$B$776,E$119)+'СЕТ СН'!$I$14+СВЦЭМ!$D$10+'СЕТ СН'!$I$5-'СЕТ СН'!$I$24</f>
        <v>3490.67214999</v>
      </c>
      <c r="F122" s="36">
        <f>SUMIFS(СВЦЭМ!$D$33:$D$776,СВЦЭМ!$A$33:$A$776,$A122,СВЦЭМ!$B$33:$B$776,F$119)+'СЕТ СН'!$I$14+СВЦЭМ!$D$10+'СЕТ СН'!$I$5-'СЕТ СН'!$I$24</f>
        <v>3485.7805140199998</v>
      </c>
      <c r="G122" s="36">
        <f>SUMIFS(СВЦЭМ!$D$33:$D$776,СВЦЭМ!$A$33:$A$776,$A122,СВЦЭМ!$B$33:$B$776,G$119)+'СЕТ СН'!$I$14+СВЦЭМ!$D$10+'СЕТ СН'!$I$5-'СЕТ СН'!$I$24</f>
        <v>3473.4697602000001</v>
      </c>
      <c r="H122" s="36">
        <f>SUMIFS(СВЦЭМ!$D$33:$D$776,СВЦЭМ!$A$33:$A$776,$A122,СВЦЭМ!$B$33:$B$776,H$119)+'СЕТ СН'!$I$14+СВЦЭМ!$D$10+'СЕТ СН'!$I$5-'СЕТ СН'!$I$24</f>
        <v>3442.47327111</v>
      </c>
      <c r="I122" s="36">
        <f>SUMIFS(СВЦЭМ!$D$33:$D$776,СВЦЭМ!$A$33:$A$776,$A122,СВЦЭМ!$B$33:$B$776,I$119)+'СЕТ СН'!$I$14+СВЦЭМ!$D$10+'СЕТ СН'!$I$5-'СЕТ СН'!$I$24</f>
        <v>3410.7061965799999</v>
      </c>
      <c r="J122" s="36">
        <f>SUMIFS(СВЦЭМ!$D$33:$D$776,СВЦЭМ!$A$33:$A$776,$A122,СВЦЭМ!$B$33:$B$776,J$119)+'СЕТ СН'!$I$14+СВЦЭМ!$D$10+'СЕТ СН'!$I$5-'СЕТ СН'!$I$24</f>
        <v>3367.2369206499998</v>
      </c>
      <c r="K122" s="36">
        <f>SUMIFS(СВЦЭМ!$D$33:$D$776,СВЦЭМ!$A$33:$A$776,$A122,СВЦЭМ!$B$33:$B$776,K$119)+'СЕТ СН'!$I$14+СВЦЭМ!$D$10+'СЕТ СН'!$I$5-'СЕТ СН'!$I$24</f>
        <v>3359.6295564299999</v>
      </c>
      <c r="L122" s="36">
        <f>SUMIFS(СВЦЭМ!$D$33:$D$776,СВЦЭМ!$A$33:$A$776,$A122,СВЦЭМ!$B$33:$B$776,L$119)+'СЕТ СН'!$I$14+СВЦЭМ!$D$10+'СЕТ СН'!$I$5-'СЕТ СН'!$I$24</f>
        <v>3362.4272967699999</v>
      </c>
      <c r="M122" s="36">
        <f>SUMIFS(СВЦЭМ!$D$33:$D$776,СВЦЭМ!$A$33:$A$776,$A122,СВЦЭМ!$B$33:$B$776,M$119)+'СЕТ СН'!$I$14+СВЦЭМ!$D$10+'СЕТ СН'!$I$5-'СЕТ СН'!$I$24</f>
        <v>3358.0242714300002</v>
      </c>
      <c r="N122" s="36">
        <f>SUMIFS(СВЦЭМ!$D$33:$D$776,СВЦЭМ!$A$33:$A$776,$A122,СВЦЭМ!$B$33:$B$776,N$119)+'СЕТ СН'!$I$14+СВЦЭМ!$D$10+'СЕТ СН'!$I$5-'СЕТ СН'!$I$24</f>
        <v>3357.6605664200001</v>
      </c>
      <c r="O122" s="36">
        <f>SUMIFS(СВЦЭМ!$D$33:$D$776,СВЦЭМ!$A$33:$A$776,$A122,СВЦЭМ!$B$33:$B$776,O$119)+'СЕТ СН'!$I$14+СВЦЭМ!$D$10+'СЕТ СН'!$I$5-'СЕТ СН'!$I$24</f>
        <v>3360.52516105</v>
      </c>
      <c r="P122" s="36">
        <f>SUMIFS(СВЦЭМ!$D$33:$D$776,СВЦЭМ!$A$33:$A$776,$A122,СВЦЭМ!$B$33:$B$776,P$119)+'СЕТ СН'!$I$14+СВЦЭМ!$D$10+'СЕТ СН'!$I$5-'СЕТ СН'!$I$24</f>
        <v>3378.2000100599998</v>
      </c>
      <c r="Q122" s="36">
        <f>SUMIFS(СВЦЭМ!$D$33:$D$776,СВЦЭМ!$A$33:$A$776,$A122,СВЦЭМ!$B$33:$B$776,Q$119)+'СЕТ СН'!$I$14+СВЦЭМ!$D$10+'СЕТ СН'!$I$5-'СЕТ СН'!$I$24</f>
        <v>3370.6087341399998</v>
      </c>
      <c r="R122" s="36">
        <f>SUMIFS(СВЦЭМ!$D$33:$D$776,СВЦЭМ!$A$33:$A$776,$A122,СВЦЭМ!$B$33:$B$776,R$119)+'СЕТ СН'!$I$14+СВЦЭМ!$D$10+'СЕТ СН'!$I$5-'СЕТ СН'!$I$24</f>
        <v>3320.7313412200001</v>
      </c>
      <c r="S122" s="36">
        <f>SUMIFS(СВЦЭМ!$D$33:$D$776,СВЦЭМ!$A$33:$A$776,$A122,СВЦЭМ!$B$33:$B$776,S$119)+'СЕТ СН'!$I$14+СВЦЭМ!$D$10+'СЕТ СН'!$I$5-'СЕТ СН'!$I$24</f>
        <v>3324.8397467499999</v>
      </c>
      <c r="T122" s="36">
        <f>SUMIFS(СВЦЭМ!$D$33:$D$776,СВЦЭМ!$A$33:$A$776,$A122,СВЦЭМ!$B$33:$B$776,T$119)+'СЕТ СН'!$I$14+СВЦЭМ!$D$10+'СЕТ СН'!$I$5-'СЕТ СН'!$I$24</f>
        <v>3317.38078258</v>
      </c>
      <c r="U122" s="36">
        <f>SUMIFS(СВЦЭМ!$D$33:$D$776,СВЦЭМ!$A$33:$A$776,$A122,СВЦЭМ!$B$33:$B$776,U$119)+'СЕТ СН'!$I$14+СВЦЭМ!$D$10+'СЕТ СН'!$I$5-'СЕТ СН'!$I$24</f>
        <v>3296.9430101799999</v>
      </c>
      <c r="V122" s="36">
        <f>SUMIFS(СВЦЭМ!$D$33:$D$776,СВЦЭМ!$A$33:$A$776,$A122,СВЦЭМ!$B$33:$B$776,V$119)+'СЕТ СН'!$I$14+СВЦЭМ!$D$10+'СЕТ СН'!$I$5-'СЕТ СН'!$I$24</f>
        <v>3287.2991021799999</v>
      </c>
      <c r="W122" s="36">
        <f>SUMIFS(СВЦЭМ!$D$33:$D$776,СВЦЭМ!$A$33:$A$776,$A122,СВЦЭМ!$B$33:$B$776,W$119)+'СЕТ СН'!$I$14+СВЦЭМ!$D$10+'СЕТ СН'!$I$5-'СЕТ СН'!$I$24</f>
        <v>3280.9111053400002</v>
      </c>
      <c r="X122" s="36">
        <f>SUMIFS(СВЦЭМ!$D$33:$D$776,СВЦЭМ!$A$33:$A$776,$A122,СВЦЭМ!$B$33:$B$776,X$119)+'СЕТ СН'!$I$14+СВЦЭМ!$D$10+'СЕТ СН'!$I$5-'СЕТ СН'!$I$24</f>
        <v>3296.4130308700001</v>
      </c>
      <c r="Y122" s="36">
        <f>SUMIFS(СВЦЭМ!$D$33:$D$776,СВЦЭМ!$A$33:$A$776,$A122,СВЦЭМ!$B$33:$B$776,Y$119)+'СЕТ СН'!$I$14+СВЦЭМ!$D$10+'СЕТ СН'!$I$5-'СЕТ СН'!$I$24</f>
        <v>3336.4620836899999</v>
      </c>
    </row>
    <row r="123" spans="1:27" ht="15.75" x14ac:dyDescent="0.2">
      <c r="A123" s="35">
        <f t="shared" si="3"/>
        <v>43650</v>
      </c>
      <c r="B123" s="36">
        <f>SUMIFS(СВЦЭМ!$D$33:$D$776,СВЦЭМ!$A$33:$A$776,$A123,СВЦЭМ!$B$33:$B$776,B$119)+'СЕТ СН'!$I$14+СВЦЭМ!$D$10+'СЕТ СН'!$I$5-'СЕТ СН'!$I$24</f>
        <v>3395.5382836700001</v>
      </c>
      <c r="C123" s="36">
        <f>SUMIFS(СВЦЭМ!$D$33:$D$776,СВЦЭМ!$A$33:$A$776,$A123,СВЦЭМ!$B$33:$B$776,C$119)+'СЕТ СН'!$I$14+СВЦЭМ!$D$10+'СЕТ СН'!$I$5-'СЕТ СН'!$I$24</f>
        <v>3511.86115939</v>
      </c>
      <c r="D123" s="36">
        <f>SUMIFS(СВЦЭМ!$D$33:$D$776,СВЦЭМ!$A$33:$A$776,$A123,СВЦЭМ!$B$33:$B$776,D$119)+'СЕТ СН'!$I$14+СВЦЭМ!$D$10+'СЕТ СН'!$I$5-'СЕТ СН'!$I$24</f>
        <v>3544.18411449</v>
      </c>
      <c r="E123" s="36">
        <f>SUMIFS(СВЦЭМ!$D$33:$D$776,СВЦЭМ!$A$33:$A$776,$A123,СВЦЭМ!$B$33:$B$776,E$119)+'СЕТ СН'!$I$14+СВЦЭМ!$D$10+'СЕТ СН'!$I$5-'СЕТ СН'!$I$24</f>
        <v>3605.00854656</v>
      </c>
      <c r="F123" s="36">
        <f>SUMIFS(СВЦЭМ!$D$33:$D$776,СВЦЭМ!$A$33:$A$776,$A123,СВЦЭМ!$B$33:$B$776,F$119)+'СЕТ СН'!$I$14+СВЦЭМ!$D$10+'СЕТ СН'!$I$5-'СЕТ СН'!$I$24</f>
        <v>3534.6034197200001</v>
      </c>
      <c r="G123" s="36">
        <f>SUMIFS(СВЦЭМ!$D$33:$D$776,СВЦЭМ!$A$33:$A$776,$A123,СВЦЭМ!$B$33:$B$776,G$119)+'СЕТ СН'!$I$14+СВЦЭМ!$D$10+'СЕТ СН'!$I$5-'СЕТ СН'!$I$24</f>
        <v>3507.0332456199999</v>
      </c>
      <c r="H123" s="36">
        <f>SUMIFS(СВЦЭМ!$D$33:$D$776,СВЦЭМ!$A$33:$A$776,$A123,СВЦЭМ!$B$33:$B$776,H$119)+'СЕТ СН'!$I$14+СВЦЭМ!$D$10+'СЕТ СН'!$I$5-'СЕТ СН'!$I$24</f>
        <v>3480.8912208900001</v>
      </c>
      <c r="I123" s="36">
        <f>SUMIFS(СВЦЭМ!$D$33:$D$776,СВЦЭМ!$A$33:$A$776,$A123,СВЦЭМ!$B$33:$B$776,I$119)+'СЕТ СН'!$I$14+СВЦЭМ!$D$10+'СЕТ СН'!$I$5-'СЕТ СН'!$I$24</f>
        <v>3413.1205644900001</v>
      </c>
      <c r="J123" s="36">
        <f>SUMIFS(СВЦЭМ!$D$33:$D$776,СВЦЭМ!$A$33:$A$776,$A123,СВЦЭМ!$B$33:$B$776,J$119)+'СЕТ СН'!$I$14+СВЦЭМ!$D$10+'СЕТ СН'!$I$5-'СЕТ СН'!$I$24</f>
        <v>3374.0381702</v>
      </c>
      <c r="K123" s="36">
        <f>SUMIFS(СВЦЭМ!$D$33:$D$776,СВЦЭМ!$A$33:$A$776,$A123,СВЦЭМ!$B$33:$B$776,K$119)+'СЕТ СН'!$I$14+СВЦЭМ!$D$10+'СЕТ СН'!$I$5-'СЕТ СН'!$I$24</f>
        <v>3354.4257466499998</v>
      </c>
      <c r="L123" s="36">
        <f>SUMIFS(СВЦЭМ!$D$33:$D$776,СВЦЭМ!$A$33:$A$776,$A123,СВЦЭМ!$B$33:$B$776,L$119)+'СЕТ СН'!$I$14+СВЦЭМ!$D$10+'СЕТ СН'!$I$5-'СЕТ СН'!$I$24</f>
        <v>3353.5962667399999</v>
      </c>
      <c r="M123" s="36">
        <f>SUMIFS(СВЦЭМ!$D$33:$D$776,СВЦЭМ!$A$33:$A$776,$A123,СВЦЭМ!$B$33:$B$776,M$119)+'СЕТ СН'!$I$14+СВЦЭМ!$D$10+'СЕТ СН'!$I$5-'СЕТ СН'!$I$24</f>
        <v>3354.6012094500002</v>
      </c>
      <c r="N123" s="36">
        <f>SUMIFS(СВЦЭМ!$D$33:$D$776,СВЦЭМ!$A$33:$A$776,$A123,СВЦЭМ!$B$33:$B$776,N$119)+'СЕТ СН'!$I$14+СВЦЭМ!$D$10+'СЕТ СН'!$I$5-'СЕТ СН'!$I$24</f>
        <v>3364.5129553400002</v>
      </c>
      <c r="O123" s="36">
        <f>SUMIFS(СВЦЭМ!$D$33:$D$776,СВЦЭМ!$A$33:$A$776,$A123,СВЦЭМ!$B$33:$B$776,O$119)+'СЕТ СН'!$I$14+СВЦЭМ!$D$10+'СЕТ СН'!$I$5-'СЕТ СН'!$I$24</f>
        <v>3366.65360637</v>
      </c>
      <c r="P123" s="36">
        <f>SUMIFS(СВЦЭМ!$D$33:$D$776,СВЦЭМ!$A$33:$A$776,$A123,СВЦЭМ!$B$33:$B$776,P$119)+'СЕТ СН'!$I$14+СВЦЭМ!$D$10+'СЕТ СН'!$I$5-'СЕТ СН'!$I$24</f>
        <v>3372.3120525899999</v>
      </c>
      <c r="Q123" s="36">
        <f>SUMIFS(СВЦЭМ!$D$33:$D$776,СВЦЭМ!$A$33:$A$776,$A123,СВЦЭМ!$B$33:$B$776,Q$119)+'СЕТ СН'!$I$14+СВЦЭМ!$D$10+'СЕТ СН'!$I$5-'СЕТ СН'!$I$24</f>
        <v>3363.1879385699999</v>
      </c>
      <c r="R123" s="36">
        <f>SUMIFS(СВЦЭМ!$D$33:$D$776,СВЦЭМ!$A$33:$A$776,$A123,СВЦЭМ!$B$33:$B$776,R$119)+'СЕТ СН'!$I$14+СВЦЭМ!$D$10+'СЕТ СН'!$I$5-'СЕТ СН'!$I$24</f>
        <v>3311.86090685</v>
      </c>
      <c r="S123" s="36">
        <f>SUMIFS(СВЦЭМ!$D$33:$D$776,СВЦЭМ!$A$33:$A$776,$A123,СВЦЭМ!$B$33:$B$776,S$119)+'СЕТ СН'!$I$14+СВЦЭМ!$D$10+'СЕТ СН'!$I$5-'СЕТ СН'!$I$24</f>
        <v>3310.3533635399999</v>
      </c>
      <c r="T123" s="36">
        <f>SUMIFS(СВЦЭМ!$D$33:$D$776,СВЦЭМ!$A$33:$A$776,$A123,СВЦЭМ!$B$33:$B$776,T$119)+'СЕТ СН'!$I$14+СВЦЭМ!$D$10+'СЕТ СН'!$I$5-'СЕТ СН'!$I$24</f>
        <v>3304.6197273799999</v>
      </c>
      <c r="U123" s="36">
        <f>SUMIFS(СВЦЭМ!$D$33:$D$776,СВЦЭМ!$A$33:$A$776,$A123,СВЦЭМ!$B$33:$B$776,U$119)+'СЕТ СН'!$I$14+СВЦЭМ!$D$10+'СЕТ СН'!$I$5-'СЕТ СН'!$I$24</f>
        <v>3283.5825465600001</v>
      </c>
      <c r="V123" s="36">
        <f>SUMIFS(СВЦЭМ!$D$33:$D$776,СВЦЭМ!$A$33:$A$776,$A123,СВЦЭМ!$B$33:$B$776,V$119)+'СЕТ СН'!$I$14+СВЦЭМ!$D$10+'СЕТ СН'!$I$5-'СЕТ СН'!$I$24</f>
        <v>3298.9710238400003</v>
      </c>
      <c r="W123" s="36">
        <f>SUMIFS(СВЦЭМ!$D$33:$D$776,СВЦЭМ!$A$33:$A$776,$A123,СВЦЭМ!$B$33:$B$776,W$119)+'СЕТ СН'!$I$14+СВЦЭМ!$D$10+'СЕТ СН'!$I$5-'СЕТ СН'!$I$24</f>
        <v>3337.2683716500001</v>
      </c>
      <c r="X123" s="36">
        <f>SUMIFS(СВЦЭМ!$D$33:$D$776,СВЦЭМ!$A$33:$A$776,$A123,СВЦЭМ!$B$33:$B$776,X$119)+'СЕТ СН'!$I$14+СВЦЭМ!$D$10+'СЕТ СН'!$I$5-'СЕТ СН'!$I$24</f>
        <v>3328.1589643400002</v>
      </c>
      <c r="Y123" s="36">
        <f>SUMIFS(СВЦЭМ!$D$33:$D$776,СВЦЭМ!$A$33:$A$776,$A123,СВЦЭМ!$B$33:$B$776,Y$119)+'СЕТ СН'!$I$14+СВЦЭМ!$D$10+'СЕТ СН'!$I$5-'СЕТ СН'!$I$24</f>
        <v>3324.9987815200002</v>
      </c>
    </row>
    <row r="124" spans="1:27" ht="15.75" x14ac:dyDescent="0.2">
      <c r="A124" s="35">
        <f t="shared" si="3"/>
        <v>43651</v>
      </c>
      <c r="B124" s="36">
        <f>SUMIFS(СВЦЭМ!$D$33:$D$776,СВЦЭМ!$A$33:$A$776,$A124,СВЦЭМ!$B$33:$B$776,B$119)+'СЕТ СН'!$I$14+СВЦЭМ!$D$10+'СЕТ СН'!$I$5-'СЕТ СН'!$I$24</f>
        <v>3318.37088124</v>
      </c>
      <c r="C124" s="36">
        <f>SUMIFS(СВЦЭМ!$D$33:$D$776,СВЦЭМ!$A$33:$A$776,$A124,СВЦЭМ!$B$33:$B$776,C$119)+'СЕТ СН'!$I$14+СВЦЭМ!$D$10+'СЕТ СН'!$I$5-'СЕТ СН'!$I$24</f>
        <v>3421.1911550300001</v>
      </c>
      <c r="D124" s="36">
        <f>SUMIFS(СВЦЭМ!$D$33:$D$776,СВЦЭМ!$A$33:$A$776,$A124,СВЦЭМ!$B$33:$B$776,D$119)+'СЕТ СН'!$I$14+СВЦЭМ!$D$10+'СЕТ СН'!$I$5-'СЕТ СН'!$I$24</f>
        <v>3455.29885294</v>
      </c>
      <c r="E124" s="36">
        <f>SUMIFS(СВЦЭМ!$D$33:$D$776,СВЦЭМ!$A$33:$A$776,$A124,СВЦЭМ!$B$33:$B$776,E$119)+'СЕТ СН'!$I$14+СВЦЭМ!$D$10+'СЕТ СН'!$I$5-'СЕТ СН'!$I$24</f>
        <v>3452.0405154700002</v>
      </c>
      <c r="F124" s="36">
        <f>SUMIFS(СВЦЭМ!$D$33:$D$776,СВЦЭМ!$A$33:$A$776,$A124,СВЦЭМ!$B$33:$B$776,F$119)+'СЕТ СН'!$I$14+СВЦЭМ!$D$10+'СЕТ СН'!$I$5-'СЕТ СН'!$I$24</f>
        <v>3449.1317098099998</v>
      </c>
      <c r="G124" s="36">
        <f>SUMIFS(СВЦЭМ!$D$33:$D$776,СВЦЭМ!$A$33:$A$776,$A124,СВЦЭМ!$B$33:$B$776,G$119)+'СЕТ СН'!$I$14+СВЦЭМ!$D$10+'СЕТ СН'!$I$5-'СЕТ СН'!$I$24</f>
        <v>3443.8298488999999</v>
      </c>
      <c r="H124" s="36">
        <f>SUMIFS(СВЦЭМ!$D$33:$D$776,СВЦЭМ!$A$33:$A$776,$A124,СВЦЭМ!$B$33:$B$776,H$119)+'СЕТ СН'!$I$14+СВЦЭМ!$D$10+'СЕТ СН'!$I$5-'СЕТ СН'!$I$24</f>
        <v>3409.1335378899998</v>
      </c>
      <c r="I124" s="36">
        <f>SUMIFS(СВЦЭМ!$D$33:$D$776,СВЦЭМ!$A$33:$A$776,$A124,СВЦЭМ!$B$33:$B$776,I$119)+'СЕТ СН'!$I$14+СВЦЭМ!$D$10+'СЕТ СН'!$I$5-'СЕТ СН'!$I$24</f>
        <v>3361.42522839</v>
      </c>
      <c r="J124" s="36">
        <f>SUMIFS(СВЦЭМ!$D$33:$D$776,СВЦЭМ!$A$33:$A$776,$A124,СВЦЭМ!$B$33:$B$776,J$119)+'СЕТ СН'!$I$14+СВЦЭМ!$D$10+'СЕТ СН'!$I$5-'СЕТ СН'!$I$24</f>
        <v>3341.7453313300002</v>
      </c>
      <c r="K124" s="36">
        <f>SUMIFS(СВЦЭМ!$D$33:$D$776,СВЦЭМ!$A$33:$A$776,$A124,СВЦЭМ!$B$33:$B$776,K$119)+'СЕТ СН'!$I$14+СВЦЭМ!$D$10+'СЕТ СН'!$I$5-'СЕТ СН'!$I$24</f>
        <v>3337.5310595599999</v>
      </c>
      <c r="L124" s="36">
        <f>SUMIFS(СВЦЭМ!$D$33:$D$776,СВЦЭМ!$A$33:$A$776,$A124,СВЦЭМ!$B$33:$B$776,L$119)+'СЕТ СН'!$I$14+СВЦЭМ!$D$10+'СЕТ СН'!$I$5-'СЕТ СН'!$I$24</f>
        <v>3350.3288801200001</v>
      </c>
      <c r="M124" s="36">
        <f>SUMIFS(СВЦЭМ!$D$33:$D$776,СВЦЭМ!$A$33:$A$776,$A124,СВЦЭМ!$B$33:$B$776,M$119)+'СЕТ СН'!$I$14+СВЦЭМ!$D$10+'СЕТ СН'!$I$5-'СЕТ СН'!$I$24</f>
        <v>3348.2217701</v>
      </c>
      <c r="N124" s="36">
        <f>SUMIFS(СВЦЭМ!$D$33:$D$776,СВЦЭМ!$A$33:$A$776,$A124,СВЦЭМ!$B$33:$B$776,N$119)+'СЕТ СН'!$I$14+СВЦЭМ!$D$10+'СЕТ СН'!$I$5-'СЕТ СН'!$I$24</f>
        <v>3342.3853211199998</v>
      </c>
      <c r="O124" s="36">
        <f>SUMIFS(СВЦЭМ!$D$33:$D$776,СВЦЭМ!$A$33:$A$776,$A124,СВЦЭМ!$B$33:$B$776,O$119)+'СЕТ СН'!$I$14+СВЦЭМ!$D$10+'СЕТ СН'!$I$5-'СЕТ СН'!$I$24</f>
        <v>3350.53316546</v>
      </c>
      <c r="P124" s="36">
        <f>SUMIFS(СВЦЭМ!$D$33:$D$776,СВЦЭМ!$A$33:$A$776,$A124,СВЦЭМ!$B$33:$B$776,P$119)+'СЕТ СН'!$I$14+СВЦЭМ!$D$10+'СЕТ СН'!$I$5-'СЕТ СН'!$I$24</f>
        <v>3346.4235503499999</v>
      </c>
      <c r="Q124" s="36">
        <f>SUMIFS(СВЦЭМ!$D$33:$D$776,СВЦЭМ!$A$33:$A$776,$A124,СВЦЭМ!$B$33:$B$776,Q$119)+'СЕТ СН'!$I$14+СВЦЭМ!$D$10+'СЕТ СН'!$I$5-'СЕТ СН'!$I$24</f>
        <v>3332.8603142500001</v>
      </c>
      <c r="R124" s="36">
        <f>SUMIFS(СВЦЭМ!$D$33:$D$776,СВЦЭМ!$A$33:$A$776,$A124,СВЦЭМ!$B$33:$B$776,R$119)+'СЕТ СН'!$I$14+СВЦЭМ!$D$10+'СЕТ СН'!$I$5-'СЕТ СН'!$I$24</f>
        <v>3236.9057863099997</v>
      </c>
      <c r="S124" s="36">
        <f>SUMIFS(СВЦЭМ!$D$33:$D$776,СВЦЭМ!$A$33:$A$776,$A124,СВЦЭМ!$B$33:$B$776,S$119)+'СЕТ СН'!$I$14+СВЦЭМ!$D$10+'СЕТ СН'!$I$5-'СЕТ СН'!$I$24</f>
        <v>3224.0225720999997</v>
      </c>
      <c r="T124" s="36">
        <f>SUMIFS(СВЦЭМ!$D$33:$D$776,СВЦЭМ!$A$33:$A$776,$A124,СВЦЭМ!$B$33:$B$776,T$119)+'СЕТ СН'!$I$14+СВЦЭМ!$D$10+'СЕТ СН'!$I$5-'СЕТ СН'!$I$24</f>
        <v>3225.8904428599999</v>
      </c>
      <c r="U124" s="36">
        <f>SUMIFS(СВЦЭМ!$D$33:$D$776,СВЦЭМ!$A$33:$A$776,$A124,СВЦЭМ!$B$33:$B$776,U$119)+'СЕТ СН'!$I$14+СВЦЭМ!$D$10+'СЕТ СН'!$I$5-'СЕТ СН'!$I$24</f>
        <v>3224.17673031</v>
      </c>
      <c r="V124" s="36">
        <f>SUMIFS(СВЦЭМ!$D$33:$D$776,СВЦЭМ!$A$33:$A$776,$A124,СВЦЭМ!$B$33:$B$776,V$119)+'СЕТ СН'!$I$14+СВЦЭМ!$D$10+'СЕТ СН'!$I$5-'СЕТ СН'!$I$24</f>
        <v>3223.0258714500001</v>
      </c>
      <c r="W124" s="36">
        <f>SUMIFS(СВЦЭМ!$D$33:$D$776,СВЦЭМ!$A$33:$A$776,$A124,СВЦЭМ!$B$33:$B$776,W$119)+'СЕТ СН'!$I$14+СВЦЭМ!$D$10+'СЕТ СН'!$I$5-'СЕТ СН'!$I$24</f>
        <v>3216.9350214999999</v>
      </c>
      <c r="X124" s="36">
        <f>SUMIFS(СВЦЭМ!$D$33:$D$776,СВЦЭМ!$A$33:$A$776,$A124,СВЦЭМ!$B$33:$B$776,X$119)+'СЕТ СН'!$I$14+СВЦЭМ!$D$10+'СЕТ СН'!$I$5-'СЕТ СН'!$I$24</f>
        <v>3209.0387159500001</v>
      </c>
      <c r="Y124" s="36">
        <f>SUMIFS(СВЦЭМ!$D$33:$D$776,СВЦЭМ!$A$33:$A$776,$A124,СВЦЭМ!$B$33:$B$776,Y$119)+'СЕТ СН'!$I$14+СВЦЭМ!$D$10+'СЕТ СН'!$I$5-'СЕТ СН'!$I$24</f>
        <v>3231.6132537499998</v>
      </c>
    </row>
    <row r="125" spans="1:27" ht="15.75" x14ac:dyDescent="0.2">
      <c r="A125" s="35">
        <f t="shared" si="3"/>
        <v>43652</v>
      </c>
      <c r="B125" s="36">
        <f>SUMIFS(СВЦЭМ!$D$33:$D$776,СВЦЭМ!$A$33:$A$776,$A125,СВЦЭМ!$B$33:$B$776,B$119)+'СЕТ СН'!$I$14+СВЦЭМ!$D$10+'СЕТ СН'!$I$5-'СЕТ СН'!$I$24</f>
        <v>3331.8425225599999</v>
      </c>
      <c r="C125" s="36">
        <f>SUMIFS(СВЦЭМ!$D$33:$D$776,СВЦЭМ!$A$33:$A$776,$A125,СВЦЭМ!$B$33:$B$776,C$119)+'СЕТ СН'!$I$14+СВЦЭМ!$D$10+'СЕТ СН'!$I$5-'СЕТ СН'!$I$24</f>
        <v>3435.32492697</v>
      </c>
      <c r="D125" s="36">
        <f>SUMIFS(СВЦЭМ!$D$33:$D$776,СВЦЭМ!$A$33:$A$776,$A125,СВЦЭМ!$B$33:$B$776,D$119)+'СЕТ СН'!$I$14+СВЦЭМ!$D$10+'СЕТ СН'!$I$5-'СЕТ СН'!$I$24</f>
        <v>3479.8832226300001</v>
      </c>
      <c r="E125" s="36">
        <f>SUMIFS(СВЦЭМ!$D$33:$D$776,СВЦЭМ!$A$33:$A$776,$A125,СВЦЭМ!$B$33:$B$776,E$119)+'СЕТ СН'!$I$14+СВЦЭМ!$D$10+'СЕТ СН'!$I$5-'СЕТ СН'!$I$24</f>
        <v>3495.1462969899999</v>
      </c>
      <c r="F125" s="36">
        <f>SUMIFS(СВЦЭМ!$D$33:$D$776,СВЦЭМ!$A$33:$A$776,$A125,СВЦЭМ!$B$33:$B$776,F$119)+'СЕТ СН'!$I$14+СВЦЭМ!$D$10+'СЕТ СН'!$I$5-'СЕТ СН'!$I$24</f>
        <v>3489.9038765699997</v>
      </c>
      <c r="G125" s="36">
        <f>SUMIFS(СВЦЭМ!$D$33:$D$776,СВЦЭМ!$A$33:$A$776,$A125,СВЦЭМ!$B$33:$B$776,G$119)+'СЕТ СН'!$I$14+СВЦЭМ!$D$10+'СЕТ СН'!$I$5-'СЕТ СН'!$I$24</f>
        <v>3473.5458158299998</v>
      </c>
      <c r="H125" s="36">
        <f>SUMIFS(СВЦЭМ!$D$33:$D$776,СВЦЭМ!$A$33:$A$776,$A125,СВЦЭМ!$B$33:$B$776,H$119)+'СЕТ СН'!$I$14+СВЦЭМ!$D$10+'СЕТ СН'!$I$5-'СЕТ СН'!$I$24</f>
        <v>3431.2778849699998</v>
      </c>
      <c r="I125" s="36">
        <f>SUMIFS(СВЦЭМ!$D$33:$D$776,СВЦЭМ!$A$33:$A$776,$A125,СВЦЭМ!$B$33:$B$776,I$119)+'СЕТ СН'!$I$14+СВЦЭМ!$D$10+'СЕТ СН'!$I$5-'СЕТ СН'!$I$24</f>
        <v>3379.2707396400001</v>
      </c>
      <c r="J125" s="36">
        <f>SUMIFS(СВЦЭМ!$D$33:$D$776,СВЦЭМ!$A$33:$A$776,$A125,СВЦЭМ!$B$33:$B$776,J$119)+'СЕТ СН'!$I$14+СВЦЭМ!$D$10+'СЕТ СН'!$I$5-'СЕТ СН'!$I$24</f>
        <v>3327.24634999</v>
      </c>
      <c r="K125" s="36">
        <f>SUMIFS(СВЦЭМ!$D$33:$D$776,СВЦЭМ!$A$33:$A$776,$A125,СВЦЭМ!$B$33:$B$776,K$119)+'СЕТ СН'!$I$14+СВЦЭМ!$D$10+'СЕТ СН'!$I$5-'СЕТ СН'!$I$24</f>
        <v>3308.8854991600001</v>
      </c>
      <c r="L125" s="36">
        <f>SUMIFS(СВЦЭМ!$D$33:$D$776,СВЦЭМ!$A$33:$A$776,$A125,СВЦЭМ!$B$33:$B$776,L$119)+'СЕТ СН'!$I$14+СВЦЭМ!$D$10+'СЕТ СН'!$I$5-'СЕТ СН'!$I$24</f>
        <v>3282.2631613399999</v>
      </c>
      <c r="M125" s="36">
        <f>SUMIFS(СВЦЭМ!$D$33:$D$776,СВЦЭМ!$A$33:$A$776,$A125,СВЦЭМ!$B$33:$B$776,M$119)+'СЕТ СН'!$I$14+СВЦЭМ!$D$10+'СЕТ СН'!$I$5-'СЕТ СН'!$I$24</f>
        <v>3272.4488434800001</v>
      </c>
      <c r="N125" s="36">
        <f>SUMIFS(СВЦЭМ!$D$33:$D$776,СВЦЭМ!$A$33:$A$776,$A125,СВЦЭМ!$B$33:$B$776,N$119)+'СЕТ СН'!$I$14+СВЦЭМ!$D$10+'СЕТ СН'!$I$5-'СЕТ СН'!$I$24</f>
        <v>3285.8931593400002</v>
      </c>
      <c r="O125" s="36">
        <f>SUMIFS(СВЦЭМ!$D$33:$D$776,СВЦЭМ!$A$33:$A$776,$A125,СВЦЭМ!$B$33:$B$776,O$119)+'СЕТ СН'!$I$14+СВЦЭМ!$D$10+'СЕТ СН'!$I$5-'СЕТ СН'!$I$24</f>
        <v>3296.6022671999999</v>
      </c>
      <c r="P125" s="36">
        <f>SUMIFS(СВЦЭМ!$D$33:$D$776,СВЦЭМ!$A$33:$A$776,$A125,СВЦЭМ!$B$33:$B$776,P$119)+'СЕТ СН'!$I$14+СВЦЭМ!$D$10+'СЕТ СН'!$I$5-'СЕТ СН'!$I$24</f>
        <v>3309.6639999899999</v>
      </c>
      <c r="Q125" s="36">
        <f>SUMIFS(СВЦЭМ!$D$33:$D$776,СВЦЭМ!$A$33:$A$776,$A125,СВЦЭМ!$B$33:$B$776,Q$119)+'СЕТ СН'!$I$14+СВЦЭМ!$D$10+'СЕТ СН'!$I$5-'СЕТ СН'!$I$24</f>
        <v>3297.5636148100002</v>
      </c>
      <c r="R125" s="36">
        <f>SUMIFS(СВЦЭМ!$D$33:$D$776,СВЦЭМ!$A$33:$A$776,$A125,СВЦЭМ!$B$33:$B$776,R$119)+'СЕТ СН'!$I$14+СВЦЭМ!$D$10+'СЕТ СН'!$I$5-'СЕТ СН'!$I$24</f>
        <v>3247.29605004</v>
      </c>
      <c r="S125" s="36">
        <f>SUMIFS(СВЦЭМ!$D$33:$D$776,СВЦЭМ!$A$33:$A$776,$A125,СВЦЭМ!$B$33:$B$776,S$119)+'СЕТ СН'!$I$14+СВЦЭМ!$D$10+'СЕТ СН'!$I$5-'СЕТ СН'!$I$24</f>
        <v>3253.6445857099998</v>
      </c>
      <c r="T125" s="36">
        <f>SUMIFS(СВЦЭМ!$D$33:$D$776,СВЦЭМ!$A$33:$A$776,$A125,СВЦЭМ!$B$33:$B$776,T$119)+'СЕТ СН'!$I$14+СВЦЭМ!$D$10+'СЕТ СН'!$I$5-'СЕТ СН'!$I$24</f>
        <v>3240.8420863000001</v>
      </c>
      <c r="U125" s="36">
        <f>SUMIFS(СВЦЭМ!$D$33:$D$776,СВЦЭМ!$A$33:$A$776,$A125,СВЦЭМ!$B$33:$B$776,U$119)+'СЕТ СН'!$I$14+СВЦЭМ!$D$10+'СЕТ СН'!$I$5-'СЕТ СН'!$I$24</f>
        <v>3230.1179533300001</v>
      </c>
      <c r="V125" s="36">
        <f>SUMIFS(СВЦЭМ!$D$33:$D$776,СВЦЭМ!$A$33:$A$776,$A125,СВЦЭМ!$B$33:$B$776,V$119)+'СЕТ СН'!$I$14+СВЦЭМ!$D$10+'СЕТ СН'!$I$5-'СЕТ СН'!$I$24</f>
        <v>3238.6785385799999</v>
      </c>
      <c r="W125" s="36">
        <f>SUMIFS(СВЦЭМ!$D$33:$D$776,СВЦЭМ!$A$33:$A$776,$A125,СВЦЭМ!$B$33:$B$776,W$119)+'СЕТ СН'!$I$14+СВЦЭМ!$D$10+'СЕТ СН'!$I$5-'СЕТ СН'!$I$24</f>
        <v>3246.9072893500002</v>
      </c>
      <c r="X125" s="36">
        <f>SUMIFS(СВЦЭМ!$D$33:$D$776,СВЦЭМ!$A$33:$A$776,$A125,СВЦЭМ!$B$33:$B$776,X$119)+'СЕТ СН'!$I$14+СВЦЭМ!$D$10+'СЕТ СН'!$I$5-'СЕТ СН'!$I$24</f>
        <v>3243.2293202800001</v>
      </c>
      <c r="Y125" s="36">
        <f>SUMIFS(СВЦЭМ!$D$33:$D$776,СВЦЭМ!$A$33:$A$776,$A125,СВЦЭМ!$B$33:$B$776,Y$119)+'СЕТ СН'!$I$14+СВЦЭМ!$D$10+'СЕТ СН'!$I$5-'СЕТ СН'!$I$24</f>
        <v>3276.0746911300002</v>
      </c>
    </row>
    <row r="126" spans="1:27" ht="15.75" x14ac:dyDescent="0.2">
      <c r="A126" s="35">
        <f t="shared" si="3"/>
        <v>43653</v>
      </c>
      <c r="B126" s="36">
        <f>SUMIFS(СВЦЭМ!$D$33:$D$776,СВЦЭМ!$A$33:$A$776,$A126,СВЦЭМ!$B$33:$B$776,B$119)+'СЕТ СН'!$I$14+СВЦЭМ!$D$10+'СЕТ СН'!$I$5-'СЕТ СН'!$I$24</f>
        <v>3356.7429106499999</v>
      </c>
      <c r="C126" s="36">
        <f>SUMIFS(СВЦЭМ!$D$33:$D$776,СВЦЭМ!$A$33:$A$776,$A126,СВЦЭМ!$B$33:$B$776,C$119)+'СЕТ СН'!$I$14+СВЦЭМ!$D$10+'СЕТ СН'!$I$5-'СЕТ СН'!$I$24</f>
        <v>3470.6364529699999</v>
      </c>
      <c r="D126" s="36">
        <f>SUMIFS(СВЦЭМ!$D$33:$D$776,СВЦЭМ!$A$33:$A$776,$A126,СВЦЭМ!$B$33:$B$776,D$119)+'СЕТ СН'!$I$14+СВЦЭМ!$D$10+'СЕТ СН'!$I$5-'СЕТ СН'!$I$24</f>
        <v>3497.6370180700001</v>
      </c>
      <c r="E126" s="36">
        <f>SUMIFS(СВЦЭМ!$D$33:$D$776,СВЦЭМ!$A$33:$A$776,$A126,СВЦЭМ!$B$33:$B$776,E$119)+'СЕТ СН'!$I$14+СВЦЭМ!$D$10+'СЕТ СН'!$I$5-'СЕТ СН'!$I$24</f>
        <v>3515.0948309800001</v>
      </c>
      <c r="F126" s="36">
        <f>SUMIFS(СВЦЭМ!$D$33:$D$776,СВЦЭМ!$A$33:$A$776,$A126,СВЦЭМ!$B$33:$B$776,F$119)+'СЕТ СН'!$I$14+СВЦЭМ!$D$10+'СЕТ СН'!$I$5-'СЕТ СН'!$I$24</f>
        <v>3525.6114937000002</v>
      </c>
      <c r="G126" s="36">
        <f>SUMIFS(СВЦЭМ!$D$33:$D$776,СВЦЭМ!$A$33:$A$776,$A126,СВЦЭМ!$B$33:$B$776,G$119)+'СЕТ СН'!$I$14+СВЦЭМ!$D$10+'СЕТ СН'!$I$5-'СЕТ СН'!$I$24</f>
        <v>3524.6565580799997</v>
      </c>
      <c r="H126" s="36">
        <f>SUMIFS(СВЦЭМ!$D$33:$D$776,СВЦЭМ!$A$33:$A$776,$A126,СВЦЭМ!$B$33:$B$776,H$119)+'СЕТ СН'!$I$14+СВЦЭМ!$D$10+'СЕТ СН'!$I$5-'СЕТ СН'!$I$24</f>
        <v>3492.52710566</v>
      </c>
      <c r="I126" s="36">
        <f>SUMIFS(СВЦЭМ!$D$33:$D$776,СВЦЭМ!$A$33:$A$776,$A126,СВЦЭМ!$B$33:$B$776,I$119)+'СЕТ СН'!$I$14+СВЦЭМ!$D$10+'СЕТ СН'!$I$5-'СЕТ СН'!$I$24</f>
        <v>3438.8041521</v>
      </c>
      <c r="J126" s="36">
        <f>SUMIFS(СВЦЭМ!$D$33:$D$776,СВЦЭМ!$A$33:$A$776,$A126,СВЦЭМ!$B$33:$B$776,J$119)+'СЕТ СН'!$I$14+СВЦЭМ!$D$10+'СЕТ СН'!$I$5-'СЕТ СН'!$I$24</f>
        <v>3371.8828380999998</v>
      </c>
      <c r="K126" s="36">
        <f>SUMIFS(СВЦЭМ!$D$33:$D$776,СВЦЭМ!$A$33:$A$776,$A126,СВЦЭМ!$B$33:$B$776,K$119)+'СЕТ СН'!$I$14+СВЦЭМ!$D$10+'СЕТ СН'!$I$5-'СЕТ СН'!$I$24</f>
        <v>3315.49363128</v>
      </c>
      <c r="L126" s="36">
        <f>SUMIFS(СВЦЭМ!$D$33:$D$776,СВЦЭМ!$A$33:$A$776,$A126,СВЦЭМ!$B$33:$B$776,L$119)+'СЕТ СН'!$I$14+СВЦЭМ!$D$10+'СЕТ СН'!$I$5-'СЕТ СН'!$I$24</f>
        <v>3280.3657475600003</v>
      </c>
      <c r="M126" s="36">
        <f>SUMIFS(СВЦЭМ!$D$33:$D$776,СВЦЭМ!$A$33:$A$776,$A126,СВЦЭМ!$B$33:$B$776,M$119)+'СЕТ СН'!$I$14+СВЦЭМ!$D$10+'СЕТ СН'!$I$5-'СЕТ СН'!$I$24</f>
        <v>3281.9521560900002</v>
      </c>
      <c r="N126" s="36">
        <f>SUMIFS(СВЦЭМ!$D$33:$D$776,СВЦЭМ!$A$33:$A$776,$A126,СВЦЭМ!$B$33:$B$776,N$119)+'СЕТ СН'!$I$14+СВЦЭМ!$D$10+'СЕТ СН'!$I$5-'СЕТ СН'!$I$24</f>
        <v>3286.3639805100001</v>
      </c>
      <c r="O126" s="36">
        <f>SUMIFS(СВЦЭМ!$D$33:$D$776,СВЦЭМ!$A$33:$A$776,$A126,СВЦЭМ!$B$33:$B$776,O$119)+'СЕТ СН'!$I$14+СВЦЭМ!$D$10+'СЕТ СН'!$I$5-'СЕТ СН'!$I$24</f>
        <v>3289.3973883799999</v>
      </c>
      <c r="P126" s="36">
        <f>SUMIFS(СВЦЭМ!$D$33:$D$776,СВЦЭМ!$A$33:$A$776,$A126,СВЦЭМ!$B$33:$B$776,P$119)+'СЕТ СН'!$I$14+СВЦЭМ!$D$10+'СЕТ СН'!$I$5-'СЕТ СН'!$I$24</f>
        <v>3291.6837477399999</v>
      </c>
      <c r="Q126" s="36">
        <f>SUMIFS(СВЦЭМ!$D$33:$D$776,СВЦЭМ!$A$33:$A$776,$A126,СВЦЭМ!$B$33:$B$776,Q$119)+'СЕТ СН'!$I$14+СВЦЭМ!$D$10+'СЕТ СН'!$I$5-'СЕТ СН'!$I$24</f>
        <v>3281.00718276</v>
      </c>
      <c r="R126" s="36">
        <f>SUMIFS(СВЦЭМ!$D$33:$D$776,СВЦЭМ!$A$33:$A$776,$A126,СВЦЭМ!$B$33:$B$776,R$119)+'СЕТ СН'!$I$14+СВЦЭМ!$D$10+'СЕТ СН'!$I$5-'СЕТ СН'!$I$24</f>
        <v>3232.75317516</v>
      </c>
      <c r="S126" s="36">
        <f>SUMIFS(СВЦЭМ!$D$33:$D$776,СВЦЭМ!$A$33:$A$776,$A126,СВЦЭМ!$B$33:$B$776,S$119)+'СЕТ СН'!$I$14+СВЦЭМ!$D$10+'СЕТ СН'!$I$5-'СЕТ СН'!$I$24</f>
        <v>3225.97474216</v>
      </c>
      <c r="T126" s="36">
        <f>SUMIFS(СВЦЭМ!$D$33:$D$776,СВЦЭМ!$A$33:$A$776,$A126,СВЦЭМ!$B$33:$B$776,T$119)+'СЕТ СН'!$I$14+СВЦЭМ!$D$10+'СЕТ СН'!$I$5-'СЕТ СН'!$I$24</f>
        <v>3222.4316235400001</v>
      </c>
      <c r="U126" s="36">
        <f>SUMIFS(СВЦЭМ!$D$33:$D$776,СВЦЭМ!$A$33:$A$776,$A126,СВЦЭМ!$B$33:$B$776,U$119)+'СЕТ СН'!$I$14+СВЦЭМ!$D$10+'СЕТ СН'!$I$5-'СЕТ СН'!$I$24</f>
        <v>3219.66880812</v>
      </c>
      <c r="V126" s="36">
        <f>SUMIFS(СВЦЭМ!$D$33:$D$776,СВЦЭМ!$A$33:$A$776,$A126,СВЦЭМ!$B$33:$B$776,V$119)+'СЕТ СН'!$I$14+СВЦЭМ!$D$10+'СЕТ СН'!$I$5-'СЕТ СН'!$I$24</f>
        <v>3219.1585041200001</v>
      </c>
      <c r="W126" s="36">
        <f>SUMIFS(СВЦЭМ!$D$33:$D$776,СВЦЭМ!$A$33:$A$776,$A126,СВЦЭМ!$B$33:$B$776,W$119)+'СЕТ СН'!$I$14+СВЦЭМ!$D$10+'СЕТ СН'!$I$5-'СЕТ СН'!$I$24</f>
        <v>3208.57238912</v>
      </c>
      <c r="X126" s="36">
        <f>SUMIFS(СВЦЭМ!$D$33:$D$776,СВЦЭМ!$A$33:$A$776,$A126,СВЦЭМ!$B$33:$B$776,X$119)+'СЕТ СН'!$I$14+СВЦЭМ!$D$10+'СЕТ СН'!$I$5-'СЕТ СН'!$I$24</f>
        <v>3221.07685692</v>
      </c>
      <c r="Y126" s="36">
        <f>SUMIFS(СВЦЭМ!$D$33:$D$776,СВЦЭМ!$A$33:$A$776,$A126,СВЦЭМ!$B$33:$B$776,Y$119)+'СЕТ СН'!$I$14+СВЦЭМ!$D$10+'СЕТ СН'!$I$5-'СЕТ СН'!$I$24</f>
        <v>3255.4392961200001</v>
      </c>
    </row>
    <row r="127" spans="1:27" ht="15.75" x14ac:dyDescent="0.2">
      <c r="A127" s="35">
        <f t="shared" si="3"/>
        <v>43654</v>
      </c>
      <c r="B127" s="36">
        <f>SUMIFS(СВЦЭМ!$D$33:$D$776,СВЦЭМ!$A$33:$A$776,$A127,СВЦЭМ!$B$33:$B$776,B$119)+'СЕТ СН'!$I$14+СВЦЭМ!$D$10+'СЕТ СН'!$I$5-'СЕТ СН'!$I$24</f>
        <v>3355.7025368700001</v>
      </c>
      <c r="C127" s="36">
        <f>SUMIFS(СВЦЭМ!$D$33:$D$776,СВЦЭМ!$A$33:$A$776,$A127,СВЦЭМ!$B$33:$B$776,C$119)+'СЕТ СН'!$I$14+СВЦЭМ!$D$10+'СЕТ СН'!$I$5-'СЕТ СН'!$I$24</f>
        <v>3451.1764565499998</v>
      </c>
      <c r="D127" s="36">
        <f>SUMIFS(СВЦЭМ!$D$33:$D$776,СВЦЭМ!$A$33:$A$776,$A127,СВЦЭМ!$B$33:$B$776,D$119)+'СЕТ СН'!$I$14+СВЦЭМ!$D$10+'СЕТ СН'!$I$5-'СЕТ СН'!$I$24</f>
        <v>3479.9214436100001</v>
      </c>
      <c r="E127" s="36">
        <f>SUMIFS(СВЦЭМ!$D$33:$D$776,СВЦЭМ!$A$33:$A$776,$A127,СВЦЭМ!$B$33:$B$776,E$119)+'СЕТ СН'!$I$14+СВЦЭМ!$D$10+'СЕТ СН'!$I$5-'СЕТ СН'!$I$24</f>
        <v>3500.9716218499998</v>
      </c>
      <c r="F127" s="36">
        <f>SUMIFS(СВЦЭМ!$D$33:$D$776,СВЦЭМ!$A$33:$A$776,$A127,СВЦЭМ!$B$33:$B$776,F$119)+'СЕТ СН'!$I$14+СВЦЭМ!$D$10+'СЕТ СН'!$I$5-'СЕТ СН'!$I$24</f>
        <v>3504.0689556400002</v>
      </c>
      <c r="G127" s="36">
        <f>SUMIFS(СВЦЭМ!$D$33:$D$776,СВЦЭМ!$A$33:$A$776,$A127,СВЦЭМ!$B$33:$B$776,G$119)+'СЕТ СН'!$I$14+СВЦЭМ!$D$10+'СЕТ СН'!$I$5-'СЕТ СН'!$I$24</f>
        <v>3487.4896407599999</v>
      </c>
      <c r="H127" s="36">
        <f>SUMIFS(СВЦЭМ!$D$33:$D$776,СВЦЭМ!$A$33:$A$776,$A127,СВЦЭМ!$B$33:$B$776,H$119)+'СЕТ СН'!$I$14+СВЦЭМ!$D$10+'СЕТ СН'!$I$5-'СЕТ СН'!$I$24</f>
        <v>3437.3127783499999</v>
      </c>
      <c r="I127" s="36">
        <f>SUMIFS(СВЦЭМ!$D$33:$D$776,СВЦЭМ!$A$33:$A$776,$A127,СВЦЭМ!$B$33:$B$776,I$119)+'СЕТ СН'!$I$14+СВЦЭМ!$D$10+'СЕТ СН'!$I$5-'СЕТ СН'!$I$24</f>
        <v>3400.4301695100003</v>
      </c>
      <c r="J127" s="36">
        <f>SUMIFS(СВЦЭМ!$D$33:$D$776,СВЦЭМ!$A$33:$A$776,$A127,СВЦЭМ!$B$33:$B$776,J$119)+'СЕТ СН'!$I$14+СВЦЭМ!$D$10+'СЕТ СН'!$I$5-'СЕТ СН'!$I$24</f>
        <v>3383.3531100199998</v>
      </c>
      <c r="K127" s="36">
        <f>SUMIFS(СВЦЭМ!$D$33:$D$776,СВЦЭМ!$A$33:$A$776,$A127,СВЦЭМ!$B$33:$B$776,K$119)+'СЕТ СН'!$I$14+СВЦЭМ!$D$10+'СЕТ СН'!$I$5-'СЕТ СН'!$I$24</f>
        <v>3382.4599978400001</v>
      </c>
      <c r="L127" s="36">
        <f>SUMIFS(СВЦЭМ!$D$33:$D$776,СВЦЭМ!$A$33:$A$776,$A127,СВЦЭМ!$B$33:$B$776,L$119)+'СЕТ СН'!$I$14+СВЦЭМ!$D$10+'СЕТ СН'!$I$5-'СЕТ СН'!$I$24</f>
        <v>3381.7828899599999</v>
      </c>
      <c r="M127" s="36">
        <f>SUMIFS(СВЦЭМ!$D$33:$D$776,СВЦЭМ!$A$33:$A$776,$A127,СВЦЭМ!$B$33:$B$776,M$119)+'СЕТ СН'!$I$14+СВЦЭМ!$D$10+'СЕТ СН'!$I$5-'СЕТ СН'!$I$24</f>
        <v>3346.70463208</v>
      </c>
      <c r="N127" s="36">
        <f>SUMIFS(СВЦЭМ!$D$33:$D$776,СВЦЭМ!$A$33:$A$776,$A127,СВЦЭМ!$B$33:$B$776,N$119)+'СЕТ СН'!$I$14+СВЦЭМ!$D$10+'СЕТ СН'!$I$5-'СЕТ СН'!$I$24</f>
        <v>3345.2456557800001</v>
      </c>
      <c r="O127" s="36">
        <f>SUMIFS(СВЦЭМ!$D$33:$D$776,СВЦЭМ!$A$33:$A$776,$A127,СВЦЭМ!$B$33:$B$776,O$119)+'СЕТ СН'!$I$14+СВЦЭМ!$D$10+'СЕТ СН'!$I$5-'СЕТ СН'!$I$24</f>
        <v>3334.3514009099999</v>
      </c>
      <c r="P127" s="36">
        <f>SUMIFS(СВЦЭМ!$D$33:$D$776,СВЦЭМ!$A$33:$A$776,$A127,СВЦЭМ!$B$33:$B$776,P$119)+'СЕТ СН'!$I$14+СВЦЭМ!$D$10+'СЕТ СН'!$I$5-'СЕТ СН'!$I$24</f>
        <v>3301.5050455199998</v>
      </c>
      <c r="Q127" s="36">
        <f>SUMIFS(СВЦЭМ!$D$33:$D$776,СВЦЭМ!$A$33:$A$776,$A127,СВЦЭМ!$B$33:$B$776,Q$119)+'СЕТ СН'!$I$14+СВЦЭМ!$D$10+'СЕТ СН'!$I$5-'СЕТ СН'!$I$24</f>
        <v>3277.6758927599999</v>
      </c>
      <c r="R127" s="36">
        <f>SUMIFS(СВЦЭМ!$D$33:$D$776,СВЦЭМ!$A$33:$A$776,$A127,СВЦЭМ!$B$33:$B$776,R$119)+'СЕТ СН'!$I$14+СВЦЭМ!$D$10+'СЕТ СН'!$I$5-'СЕТ СН'!$I$24</f>
        <v>3237.2217087200002</v>
      </c>
      <c r="S127" s="36">
        <f>SUMIFS(СВЦЭМ!$D$33:$D$776,СВЦЭМ!$A$33:$A$776,$A127,СВЦЭМ!$B$33:$B$776,S$119)+'СЕТ СН'!$I$14+СВЦЭМ!$D$10+'СЕТ СН'!$I$5-'СЕТ СН'!$I$24</f>
        <v>3245.4967680999998</v>
      </c>
      <c r="T127" s="36">
        <f>SUMIFS(СВЦЭМ!$D$33:$D$776,СВЦЭМ!$A$33:$A$776,$A127,СВЦЭМ!$B$33:$B$776,T$119)+'СЕТ СН'!$I$14+СВЦЭМ!$D$10+'СЕТ СН'!$I$5-'СЕТ СН'!$I$24</f>
        <v>3246.48318617</v>
      </c>
      <c r="U127" s="36">
        <f>SUMIFS(СВЦЭМ!$D$33:$D$776,СВЦЭМ!$A$33:$A$776,$A127,СВЦЭМ!$B$33:$B$776,U$119)+'СЕТ СН'!$I$14+СВЦЭМ!$D$10+'СЕТ СН'!$I$5-'СЕТ СН'!$I$24</f>
        <v>3239.6332533499999</v>
      </c>
      <c r="V127" s="36">
        <f>SUMIFS(СВЦЭМ!$D$33:$D$776,СВЦЭМ!$A$33:$A$776,$A127,СВЦЭМ!$B$33:$B$776,V$119)+'СЕТ СН'!$I$14+СВЦЭМ!$D$10+'СЕТ СН'!$I$5-'СЕТ СН'!$I$24</f>
        <v>3261.99531802</v>
      </c>
      <c r="W127" s="36">
        <f>SUMIFS(СВЦЭМ!$D$33:$D$776,СВЦЭМ!$A$33:$A$776,$A127,СВЦЭМ!$B$33:$B$776,W$119)+'СЕТ СН'!$I$14+СВЦЭМ!$D$10+'СЕТ СН'!$I$5-'СЕТ СН'!$I$24</f>
        <v>3287.1270668900002</v>
      </c>
      <c r="X127" s="36">
        <f>SUMIFS(СВЦЭМ!$D$33:$D$776,СВЦЭМ!$A$33:$A$776,$A127,СВЦЭМ!$B$33:$B$776,X$119)+'СЕТ СН'!$I$14+СВЦЭМ!$D$10+'СЕТ СН'!$I$5-'СЕТ СН'!$I$24</f>
        <v>3301.2139689699998</v>
      </c>
      <c r="Y127" s="36">
        <f>SUMIFS(СВЦЭМ!$D$33:$D$776,СВЦЭМ!$A$33:$A$776,$A127,СВЦЭМ!$B$33:$B$776,Y$119)+'СЕТ СН'!$I$14+СВЦЭМ!$D$10+'СЕТ СН'!$I$5-'СЕТ СН'!$I$24</f>
        <v>3322.3851265100002</v>
      </c>
    </row>
    <row r="128" spans="1:27" ht="15.75" x14ac:dyDescent="0.2">
      <c r="A128" s="35">
        <f t="shared" si="3"/>
        <v>43655</v>
      </c>
      <c r="B128" s="36">
        <f>SUMIFS(СВЦЭМ!$D$33:$D$776,СВЦЭМ!$A$33:$A$776,$A128,СВЦЭМ!$B$33:$B$776,B$119)+'СЕТ СН'!$I$14+СВЦЭМ!$D$10+'СЕТ СН'!$I$5-'СЕТ СН'!$I$24</f>
        <v>3398.7745277599997</v>
      </c>
      <c r="C128" s="36">
        <f>SUMIFS(СВЦЭМ!$D$33:$D$776,СВЦЭМ!$A$33:$A$776,$A128,СВЦЭМ!$B$33:$B$776,C$119)+'СЕТ СН'!$I$14+СВЦЭМ!$D$10+'СЕТ СН'!$I$5-'СЕТ СН'!$I$24</f>
        <v>3431.74118761</v>
      </c>
      <c r="D128" s="36">
        <f>SUMIFS(СВЦЭМ!$D$33:$D$776,СВЦЭМ!$A$33:$A$776,$A128,СВЦЭМ!$B$33:$B$776,D$119)+'СЕТ СН'!$I$14+СВЦЭМ!$D$10+'СЕТ СН'!$I$5-'СЕТ СН'!$I$24</f>
        <v>3451.1770940000001</v>
      </c>
      <c r="E128" s="36">
        <f>SUMIFS(СВЦЭМ!$D$33:$D$776,СВЦЭМ!$A$33:$A$776,$A128,СВЦЭМ!$B$33:$B$776,E$119)+'СЕТ СН'!$I$14+СВЦЭМ!$D$10+'СЕТ СН'!$I$5-'СЕТ СН'!$I$24</f>
        <v>3468.0791791800002</v>
      </c>
      <c r="F128" s="36">
        <f>SUMIFS(СВЦЭМ!$D$33:$D$776,СВЦЭМ!$A$33:$A$776,$A128,СВЦЭМ!$B$33:$B$776,F$119)+'СЕТ СН'!$I$14+СВЦЭМ!$D$10+'СЕТ СН'!$I$5-'СЕТ СН'!$I$24</f>
        <v>3465.6396620699998</v>
      </c>
      <c r="G128" s="36">
        <f>SUMIFS(СВЦЭМ!$D$33:$D$776,СВЦЭМ!$A$33:$A$776,$A128,СВЦЭМ!$B$33:$B$776,G$119)+'СЕТ СН'!$I$14+СВЦЭМ!$D$10+'СЕТ СН'!$I$5-'СЕТ СН'!$I$24</f>
        <v>3461.5766520299999</v>
      </c>
      <c r="H128" s="36">
        <f>SUMIFS(СВЦЭМ!$D$33:$D$776,СВЦЭМ!$A$33:$A$776,$A128,СВЦЭМ!$B$33:$B$776,H$119)+'СЕТ СН'!$I$14+СВЦЭМ!$D$10+'СЕТ СН'!$I$5-'СЕТ СН'!$I$24</f>
        <v>3412.7084255700001</v>
      </c>
      <c r="I128" s="36">
        <f>SUMIFS(СВЦЭМ!$D$33:$D$776,СВЦЭМ!$A$33:$A$776,$A128,СВЦЭМ!$B$33:$B$776,I$119)+'СЕТ СН'!$I$14+СВЦЭМ!$D$10+'СЕТ СН'!$I$5-'СЕТ СН'!$I$24</f>
        <v>3389.44195257</v>
      </c>
      <c r="J128" s="36">
        <f>SUMIFS(СВЦЭМ!$D$33:$D$776,СВЦЭМ!$A$33:$A$776,$A128,СВЦЭМ!$B$33:$B$776,J$119)+'СЕТ СН'!$I$14+СВЦЭМ!$D$10+'СЕТ СН'!$I$5-'СЕТ СН'!$I$24</f>
        <v>3358.6888217800001</v>
      </c>
      <c r="K128" s="36">
        <f>SUMIFS(СВЦЭМ!$D$33:$D$776,СВЦЭМ!$A$33:$A$776,$A128,СВЦЭМ!$B$33:$B$776,K$119)+'СЕТ СН'!$I$14+СВЦЭМ!$D$10+'СЕТ СН'!$I$5-'СЕТ СН'!$I$24</f>
        <v>3340.5706816299999</v>
      </c>
      <c r="L128" s="36">
        <f>SUMIFS(СВЦЭМ!$D$33:$D$776,СВЦЭМ!$A$33:$A$776,$A128,СВЦЭМ!$B$33:$B$776,L$119)+'СЕТ СН'!$I$14+СВЦЭМ!$D$10+'СЕТ СН'!$I$5-'СЕТ СН'!$I$24</f>
        <v>3341.1506654</v>
      </c>
      <c r="M128" s="36">
        <f>SUMIFS(СВЦЭМ!$D$33:$D$776,СВЦЭМ!$A$33:$A$776,$A128,СВЦЭМ!$B$33:$B$776,M$119)+'СЕТ СН'!$I$14+СВЦЭМ!$D$10+'СЕТ СН'!$I$5-'СЕТ СН'!$I$24</f>
        <v>3334.9489795499999</v>
      </c>
      <c r="N128" s="36">
        <f>SUMIFS(СВЦЭМ!$D$33:$D$776,СВЦЭМ!$A$33:$A$776,$A128,СВЦЭМ!$B$33:$B$776,N$119)+'СЕТ СН'!$I$14+СВЦЭМ!$D$10+'СЕТ СН'!$I$5-'СЕТ СН'!$I$24</f>
        <v>3336.5991782400001</v>
      </c>
      <c r="O128" s="36">
        <f>SUMIFS(СВЦЭМ!$D$33:$D$776,СВЦЭМ!$A$33:$A$776,$A128,СВЦЭМ!$B$33:$B$776,O$119)+'СЕТ СН'!$I$14+СВЦЭМ!$D$10+'СЕТ СН'!$I$5-'СЕТ СН'!$I$24</f>
        <v>3332.2774395699998</v>
      </c>
      <c r="P128" s="36">
        <f>SUMIFS(СВЦЭМ!$D$33:$D$776,СВЦЭМ!$A$33:$A$776,$A128,СВЦЭМ!$B$33:$B$776,P$119)+'СЕТ СН'!$I$14+СВЦЭМ!$D$10+'СЕТ СН'!$I$5-'СЕТ СН'!$I$24</f>
        <v>3339.6383919099999</v>
      </c>
      <c r="Q128" s="36">
        <f>SUMIFS(СВЦЭМ!$D$33:$D$776,СВЦЭМ!$A$33:$A$776,$A128,СВЦЭМ!$B$33:$B$776,Q$119)+'СЕТ СН'!$I$14+СВЦЭМ!$D$10+'СЕТ СН'!$I$5-'СЕТ СН'!$I$24</f>
        <v>3358.2295488700001</v>
      </c>
      <c r="R128" s="36">
        <f>SUMIFS(СВЦЭМ!$D$33:$D$776,СВЦЭМ!$A$33:$A$776,$A128,СВЦЭМ!$B$33:$B$776,R$119)+'СЕТ СН'!$I$14+СВЦЭМ!$D$10+'СЕТ СН'!$I$5-'СЕТ СН'!$I$24</f>
        <v>3321.42682367</v>
      </c>
      <c r="S128" s="36">
        <f>SUMIFS(СВЦЭМ!$D$33:$D$776,СВЦЭМ!$A$33:$A$776,$A128,СВЦЭМ!$B$33:$B$776,S$119)+'СЕТ СН'!$I$14+СВЦЭМ!$D$10+'СЕТ СН'!$I$5-'СЕТ СН'!$I$24</f>
        <v>3291.8168914100002</v>
      </c>
      <c r="T128" s="36">
        <f>SUMIFS(СВЦЭМ!$D$33:$D$776,СВЦЭМ!$A$33:$A$776,$A128,СВЦЭМ!$B$33:$B$776,T$119)+'СЕТ СН'!$I$14+СВЦЭМ!$D$10+'СЕТ СН'!$I$5-'СЕТ СН'!$I$24</f>
        <v>3289.6124657299997</v>
      </c>
      <c r="U128" s="36">
        <f>SUMIFS(СВЦЭМ!$D$33:$D$776,СВЦЭМ!$A$33:$A$776,$A128,СВЦЭМ!$B$33:$B$776,U$119)+'СЕТ СН'!$I$14+СВЦЭМ!$D$10+'СЕТ СН'!$I$5-'СЕТ СН'!$I$24</f>
        <v>3281.6526294099999</v>
      </c>
      <c r="V128" s="36">
        <f>SUMIFS(СВЦЭМ!$D$33:$D$776,СВЦЭМ!$A$33:$A$776,$A128,СВЦЭМ!$B$33:$B$776,V$119)+'СЕТ СН'!$I$14+СВЦЭМ!$D$10+'СЕТ СН'!$I$5-'СЕТ СН'!$I$24</f>
        <v>3281.3333062000002</v>
      </c>
      <c r="W128" s="36">
        <f>SUMIFS(СВЦЭМ!$D$33:$D$776,СВЦЭМ!$A$33:$A$776,$A128,СВЦЭМ!$B$33:$B$776,W$119)+'СЕТ СН'!$I$14+СВЦЭМ!$D$10+'СЕТ СН'!$I$5-'СЕТ СН'!$I$24</f>
        <v>3257.7066794299999</v>
      </c>
      <c r="X128" s="36">
        <f>SUMIFS(СВЦЭМ!$D$33:$D$776,СВЦЭМ!$A$33:$A$776,$A128,СВЦЭМ!$B$33:$B$776,X$119)+'СЕТ СН'!$I$14+СВЦЭМ!$D$10+'СЕТ СН'!$I$5-'СЕТ СН'!$I$24</f>
        <v>3275.8168255599999</v>
      </c>
      <c r="Y128" s="36">
        <f>SUMIFS(СВЦЭМ!$D$33:$D$776,СВЦЭМ!$A$33:$A$776,$A128,СВЦЭМ!$B$33:$B$776,Y$119)+'СЕТ СН'!$I$14+СВЦЭМ!$D$10+'СЕТ СН'!$I$5-'СЕТ СН'!$I$24</f>
        <v>3342.9144840200001</v>
      </c>
    </row>
    <row r="129" spans="1:25" ht="15.75" x14ac:dyDescent="0.2">
      <c r="A129" s="35">
        <f t="shared" si="3"/>
        <v>43656</v>
      </c>
      <c r="B129" s="36">
        <f>SUMIFS(СВЦЭМ!$D$33:$D$776,СВЦЭМ!$A$33:$A$776,$A129,СВЦЭМ!$B$33:$B$776,B$119)+'СЕТ СН'!$I$14+СВЦЭМ!$D$10+'СЕТ СН'!$I$5-'СЕТ СН'!$I$24</f>
        <v>3412.3999009600002</v>
      </c>
      <c r="C129" s="36">
        <f>SUMIFS(СВЦЭМ!$D$33:$D$776,СВЦЭМ!$A$33:$A$776,$A129,СВЦЭМ!$B$33:$B$776,C$119)+'СЕТ СН'!$I$14+СВЦЭМ!$D$10+'СЕТ СН'!$I$5-'СЕТ СН'!$I$24</f>
        <v>3442.2225095899998</v>
      </c>
      <c r="D129" s="36">
        <f>SUMIFS(СВЦЭМ!$D$33:$D$776,СВЦЭМ!$A$33:$A$776,$A129,СВЦЭМ!$B$33:$B$776,D$119)+'СЕТ СН'!$I$14+СВЦЭМ!$D$10+'СЕТ СН'!$I$5-'СЕТ СН'!$I$24</f>
        <v>3454.0954332400001</v>
      </c>
      <c r="E129" s="36">
        <f>SUMIFS(СВЦЭМ!$D$33:$D$776,СВЦЭМ!$A$33:$A$776,$A129,СВЦЭМ!$B$33:$B$776,E$119)+'СЕТ СН'!$I$14+СВЦЭМ!$D$10+'СЕТ СН'!$I$5-'СЕТ СН'!$I$24</f>
        <v>3472.00969476</v>
      </c>
      <c r="F129" s="36">
        <f>SUMIFS(СВЦЭМ!$D$33:$D$776,СВЦЭМ!$A$33:$A$776,$A129,СВЦЭМ!$B$33:$B$776,F$119)+'СЕТ СН'!$I$14+СВЦЭМ!$D$10+'СЕТ СН'!$I$5-'СЕТ СН'!$I$24</f>
        <v>3461.2635667300001</v>
      </c>
      <c r="G129" s="36">
        <f>SUMIFS(СВЦЭМ!$D$33:$D$776,СВЦЭМ!$A$33:$A$776,$A129,СВЦЭМ!$B$33:$B$776,G$119)+'СЕТ СН'!$I$14+СВЦЭМ!$D$10+'СЕТ СН'!$I$5-'СЕТ СН'!$I$24</f>
        <v>3470.5448012500001</v>
      </c>
      <c r="H129" s="36">
        <f>SUMIFS(СВЦЭМ!$D$33:$D$776,СВЦЭМ!$A$33:$A$776,$A129,СВЦЭМ!$B$33:$B$776,H$119)+'СЕТ СН'!$I$14+СВЦЭМ!$D$10+'СЕТ СН'!$I$5-'СЕТ СН'!$I$24</f>
        <v>3440.5636096799999</v>
      </c>
      <c r="I129" s="36">
        <f>SUMIFS(СВЦЭМ!$D$33:$D$776,СВЦЭМ!$A$33:$A$776,$A129,СВЦЭМ!$B$33:$B$776,I$119)+'СЕТ СН'!$I$14+СВЦЭМ!$D$10+'СЕТ СН'!$I$5-'СЕТ СН'!$I$24</f>
        <v>3404.9083020600001</v>
      </c>
      <c r="J129" s="36">
        <f>SUMIFS(СВЦЭМ!$D$33:$D$776,СВЦЭМ!$A$33:$A$776,$A129,СВЦЭМ!$B$33:$B$776,J$119)+'СЕТ СН'!$I$14+СВЦЭМ!$D$10+'СЕТ СН'!$I$5-'СЕТ СН'!$I$24</f>
        <v>3383.8521257299999</v>
      </c>
      <c r="K129" s="36">
        <f>SUMIFS(СВЦЭМ!$D$33:$D$776,СВЦЭМ!$A$33:$A$776,$A129,СВЦЭМ!$B$33:$B$776,K$119)+'СЕТ СН'!$I$14+СВЦЭМ!$D$10+'СЕТ СН'!$I$5-'СЕТ СН'!$I$24</f>
        <v>3372.4310017100001</v>
      </c>
      <c r="L129" s="36">
        <f>SUMIFS(СВЦЭМ!$D$33:$D$776,СВЦЭМ!$A$33:$A$776,$A129,СВЦЭМ!$B$33:$B$776,L$119)+'СЕТ СН'!$I$14+СВЦЭМ!$D$10+'СЕТ СН'!$I$5-'СЕТ СН'!$I$24</f>
        <v>3370.2537762699999</v>
      </c>
      <c r="M129" s="36">
        <f>SUMIFS(СВЦЭМ!$D$33:$D$776,СВЦЭМ!$A$33:$A$776,$A129,СВЦЭМ!$B$33:$B$776,M$119)+'СЕТ СН'!$I$14+СВЦЭМ!$D$10+'СЕТ СН'!$I$5-'СЕТ СН'!$I$24</f>
        <v>3352.7392896900001</v>
      </c>
      <c r="N129" s="36">
        <f>SUMIFS(СВЦЭМ!$D$33:$D$776,СВЦЭМ!$A$33:$A$776,$A129,СВЦЭМ!$B$33:$B$776,N$119)+'СЕТ СН'!$I$14+СВЦЭМ!$D$10+'СЕТ СН'!$I$5-'СЕТ СН'!$I$24</f>
        <v>3347.3069219200001</v>
      </c>
      <c r="O129" s="36">
        <f>SUMIFS(СВЦЭМ!$D$33:$D$776,СВЦЭМ!$A$33:$A$776,$A129,СВЦЭМ!$B$33:$B$776,O$119)+'СЕТ СН'!$I$14+СВЦЭМ!$D$10+'СЕТ СН'!$I$5-'СЕТ СН'!$I$24</f>
        <v>3342.72151119</v>
      </c>
      <c r="P129" s="36">
        <f>SUMIFS(СВЦЭМ!$D$33:$D$776,СВЦЭМ!$A$33:$A$776,$A129,СВЦЭМ!$B$33:$B$776,P$119)+'СЕТ СН'!$I$14+СВЦЭМ!$D$10+'СЕТ СН'!$I$5-'СЕТ СН'!$I$24</f>
        <v>3339.5653474999999</v>
      </c>
      <c r="Q129" s="36">
        <f>SUMIFS(СВЦЭМ!$D$33:$D$776,СВЦЭМ!$A$33:$A$776,$A129,СВЦЭМ!$B$33:$B$776,Q$119)+'СЕТ СН'!$I$14+СВЦЭМ!$D$10+'СЕТ СН'!$I$5-'СЕТ СН'!$I$24</f>
        <v>3347.7815006700002</v>
      </c>
      <c r="R129" s="36">
        <f>SUMIFS(СВЦЭМ!$D$33:$D$776,СВЦЭМ!$A$33:$A$776,$A129,СВЦЭМ!$B$33:$B$776,R$119)+'СЕТ СН'!$I$14+СВЦЭМ!$D$10+'СЕТ СН'!$I$5-'СЕТ СН'!$I$24</f>
        <v>3301.1456395599998</v>
      </c>
      <c r="S129" s="36">
        <f>SUMIFS(СВЦЭМ!$D$33:$D$776,СВЦЭМ!$A$33:$A$776,$A129,СВЦЭМ!$B$33:$B$776,S$119)+'СЕТ СН'!$I$14+СВЦЭМ!$D$10+'СЕТ СН'!$I$5-'СЕТ СН'!$I$24</f>
        <v>3282.7084209099999</v>
      </c>
      <c r="T129" s="36">
        <f>SUMIFS(СВЦЭМ!$D$33:$D$776,СВЦЭМ!$A$33:$A$776,$A129,СВЦЭМ!$B$33:$B$776,T$119)+'СЕТ СН'!$I$14+СВЦЭМ!$D$10+'СЕТ СН'!$I$5-'СЕТ СН'!$I$24</f>
        <v>3282.2932699200001</v>
      </c>
      <c r="U129" s="36">
        <f>SUMIFS(СВЦЭМ!$D$33:$D$776,СВЦЭМ!$A$33:$A$776,$A129,СВЦЭМ!$B$33:$B$776,U$119)+'СЕТ СН'!$I$14+СВЦЭМ!$D$10+'СЕТ СН'!$I$5-'СЕТ СН'!$I$24</f>
        <v>3279.9119254299999</v>
      </c>
      <c r="V129" s="36">
        <f>SUMIFS(СВЦЭМ!$D$33:$D$776,СВЦЭМ!$A$33:$A$776,$A129,СВЦЭМ!$B$33:$B$776,V$119)+'СЕТ СН'!$I$14+СВЦЭМ!$D$10+'СЕТ СН'!$I$5-'СЕТ СН'!$I$24</f>
        <v>3275.7354768699997</v>
      </c>
      <c r="W129" s="36">
        <f>SUMIFS(СВЦЭМ!$D$33:$D$776,СВЦЭМ!$A$33:$A$776,$A129,СВЦЭМ!$B$33:$B$776,W$119)+'СЕТ СН'!$I$14+СВЦЭМ!$D$10+'СЕТ СН'!$I$5-'СЕТ СН'!$I$24</f>
        <v>3260.6325451100001</v>
      </c>
      <c r="X129" s="36">
        <f>SUMIFS(СВЦЭМ!$D$33:$D$776,СВЦЭМ!$A$33:$A$776,$A129,СВЦЭМ!$B$33:$B$776,X$119)+'СЕТ СН'!$I$14+СВЦЭМ!$D$10+'СЕТ СН'!$I$5-'СЕТ СН'!$I$24</f>
        <v>3266.6507990300001</v>
      </c>
      <c r="Y129" s="36">
        <f>SUMIFS(СВЦЭМ!$D$33:$D$776,СВЦЭМ!$A$33:$A$776,$A129,СВЦЭМ!$B$33:$B$776,Y$119)+'СЕТ СН'!$I$14+СВЦЭМ!$D$10+'СЕТ СН'!$I$5-'СЕТ СН'!$I$24</f>
        <v>3357.3758763000001</v>
      </c>
    </row>
    <row r="130" spans="1:25" ht="15.75" x14ac:dyDescent="0.2">
      <c r="A130" s="35">
        <f t="shared" si="3"/>
        <v>43657</v>
      </c>
      <c r="B130" s="36">
        <f>SUMIFS(СВЦЭМ!$D$33:$D$776,СВЦЭМ!$A$33:$A$776,$A130,СВЦЭМ!$B$33:$B$776,B$119)+'СЕТ СН'!$I$14+СВЦЭМ!$D$10+'СЕТ СН'!$I$5-'СЕТ СН'!$I$24</f>
        <v>3411.6843465500001</v>
      </c>
      <c r="C130" s="36">
        <f>SUMIFS(СВЦЭМ!$D$33:$D$776,СВЦЭМ!$A$33:$A$776,$A130,СВЦЭМ!$B$33:$B$776,C$119)+'СЕТ СН'!$I$14+СВЦЭМ!$D$10+'СЕТ СН'!$I$5-'СЕТ СН'!$I$24</f>
        <v>3452.3879039499998</v>
      </c>
      <c r="D130" s="36">
        <f>SUMIFS(СВЦЭМ!$D$33:$D$776,СВЦЭМ!$A$33:$A$776,$A130,СВЦЭМ!$B$33:$B$776,D$119)+'СЕТ СН'!$I$14+СВЦЭМ!$D$10+'СЕТ СН'!$I$5-'СЕТ СН'!$I$24</f>
        <v>3472.83095951</v>
      </c>
      <c r="E130" s="36">
        <f>SUMIFS(СВЦЭМ!$D$33:$D$776,СВЦЭМ!$A$33:$A$776,$A130,СВЦЭМ!$B$33:$B$776,E$119)+'СЕТ СН'!$I$14+СВЦЭМ!$D$10+'СЕТ СН'!$I$5-'СЕТ СН'!$I$24</f>
        <v>3494.6573481300002</v>
      </c>
      <c r="F130" s="36">
        <f>SUMIFS(СВЦЭМ!$D$33:$D$776,СВЦЭМ!$A$33:$A$776,$A130,СВЦЭМ!$B$33:$B$776,F$119)+'СЕТ СН'!$I$14+СВЦЭМ!$D$10+'СЕТ СН'!$I$5-'СЕТ СН'!$I$24</f>
        <v>3495.0655329800002</v>
      </c>
      <c r="G130" s="36">
        <f>SUMIFS(СВЦЭМ!$D$33:$D$776,СВЦЭМ!$A$33:$A$776,$A130,СВЦЭМ!$B$33:$B$776,G$119)+'СЕТ СН'!$I$14+СВЦЭМ!$D$10+'СЕТ СН'!$I$5-'СЕТ СН'!$I$24</f>
        <v>3485.2890246900001</v>
      </c>
      <c r="H130" s="36">
        <f>SUMIFS(СВЦЭМ!$D$33:$D$776,СВЦЭМ!$A$33:$A$776,$A130,СВЦЭМ!$B$33:$B$776,H$119)+'СЕТ СН'!$I$14+СВЦЭМ!$D$10+'СЕТ СН'!$I$5-'СЕТ СН'!$I$24</f>
        <v>3430.62150681</v>
      </c>
      <c r="I130" s="36">
        <f>SUMIFS(СВЦЭМ!$D$33:$D$776,СВЦЭМ!$A$33:$A$776,$A130,СВЦЭМ!$B$33:$B$776,I$119)+'СЕТ СН'!$I$14+СВЦЭМ!$D$10+'СЕТ СН'!$I$5-'СЕТ СН'!$I$24</f>
        <v>3407.49646454</v>
      </c>
      <c r="J130" s="36">
        <f>SUMIFS(СВЦЭМ!$D$33:$D$776,СВЦЭМ!$A$33:$A$776,$A130,СВЦЭМ!$B$33:$B$776,J$119)+'СЕТ СН'!$I$14+СВЦЭМ!$D$10+'СЕТ СН'!$I$5-'СЕТ СН'!$I$24</f>
        <v>3368.7836209500001</v>
      </c>
      <c r="K130" s="36">
        <f>SUMIFS(СВЦЭМ!$D$33:$D$776,СВЦЭМ!$A$33:$A$776,$A130,СВЦЭМ!$B$33:$B$776,K$119)+'СЕТ СН'!$I$14+СВЦЭМ!$D$10+'СЕТ СН'!$I$5-'СЕТ СН'!$I$24</f>
        <v>3356.12659708</v>
      </c>
      <c r="L130" s="36">
        <f>SUMIFS(СВЦЭМ!$D$33:$D$776,СВЦЭМ!$A$33:$A$776,$A130,СВЦЭМ!$B$33:$B$776,L$119)+'СЕТ СН'!$I$14+СВЦЭМ!$D$10+'СЕТ СН'!$I$5-'СЕТ СН'!$I$24</f>
        <v>3340.9656847400001</v>
      </c>
      <c r="M130" s="36">
        <f>SUMIFS(СВЦЭМ!$D$33:$D$776,СВЦЭМ!$A$33:$A$776,$A130,СВЦЭМ!$B$33:$B$776,M$119)+'СЕТ СН'!$I$14+СВЦЭМ!$D$10+'СЕТ СН'!$I$5-'СЕТ СН'!$I$24</f>
        <v>3336.0931629900001</v>
      </c>
      <c r="N130" s="36">
        <f>SUMIFS(СВЦЭМ!$D$33:$D$776,СВЦЭМ!$A$33:$A$776,$A130,СВЦЭМ!$B$33:$B$776,N$119)+'СЕТ СН'!$I$14+СВЦЭМ!$D$10+'СЕТ СН'!$I$5-'СЕТ СН'!$I$24</f>
        <v>3333.06126236</v>
      </c>
      <c r="O130" s="36">
        <f>SUMIFS(СВЦЭМ!$D$33:$D$776,СВЦЭМ!$A$33:$A$776,$A130,СВЦЭМ!$B$33:$B$776,O$119)+'СЕТ СН'!$I$14+СВЦЭМ!$D$10+'СЕТ СН'!$I$5-'СЕТ СН'!$I$24</f>
        <v>3334.0795046600001</v>
      </c>
      <c r="P130" s="36">
        <f>SUMIFS(СВЦЭМ!$D$33:$D$776,СВЦЭМ!$A$33:$A$776,$A130,СВЦЭМ!$B$33:$B$776,P$119)+'СЕТ СН'!$I$14+СВЦЭМ!$D$10+'СЕТ СН'!$I$5-'СЕТ СН'!$I$24</f>
        <v>3336.5031791400002</v>
      </c>
      <c r="Q130" s="36">
        <f>SUMIFS(СВЦЭМ!$D$33:$D$776,СВЦЭМ!$A$33:$A$776,$A130,СВЦЭМ!$B$33:$B$776,Q$119)+'СЕТ СН'!$I$14+СВЦЭМ!$D$10+'СЕТ СН'!$I$5-'СЕТ СН'!$I$24</f>
        <v>3335.64095</v>
      </c>
      <c r="R130" s="36">
        <f>SUMIFS(СВЦЭМ!$D$33:$D$776,СВЦЭМ!$A$33:$A$776,$A130,СВЦЭМ!$B$33:$B$776,R$119)+'СЕТ СН'!$I$14+СВЦЭМ!$D$10+'СЕТ СН'!$I$5-'СЕТ СН'!$I$24</f>
        <v>3290.22098542</v>
      </c>
      <c r="S130" s="36">
        <f>SUMIFS(СВЦЭМ!$D$33:$D$776,СВЦЭМ!$A$33:$A$776,$A130,СВЦЭМ!$B$33:$B$776,S$119)+'СЕТ СН'!$I$14+СВЦЭМ!$D$10+'СЕТ СН'!$I$5-'СЕТ СН'!$I$24</f>
        <v>3274.4930148600001</v>
      </c>
      <c r="T130" s="36">
        <f>SUMIFS(СВЦЭМ!$D$33:$D$776,СВЦЭМ!$A$33:$A$776,$A130,СВЦЭМ!$B$33:$B$776,T$119)+'СЕТ СН'!$I$14+СВЦЭМ!$D$10+'СЕТ СН'!$I$5-'СЕТ СН'!$I$24</f>
        <v>3274.4777713900003</v>
      </c>
      <c r="U130" s="36">
        <f>SUMIFS(СВЦЭМ!$D$33:$D$776,СВЦЭМ!$A$33:$A$776,$A130,СВЦЭМ!$B$33:$B$776,U$119)+'СЕТ СН'!$I$14+СВЦЭМ!$D$10+'СЕТ СН'!$I$5-'СЕТ СН'!$I$24</f>
        <v>3264.2779855700001</v>
      </c>
      <c r="V130" s="36">
        <f>SUMIFS(СВЦЭМ!$D$33:$D$776,СВЦЭМ!$A$33:$A$776,$A130,СВЦЭМ!$B$33:$B$776,V$119)+'СЕТ СН'!$I$14+СВЦЭМ!$D$10+'СЕТ СН'!$I$5-'СЕТ СН'!$I$24</f>
        <v>3266.3460357100003</v>
      </c>
      <c r="W130" s="36">
        <f>SUMIFS(СВЦЭМ!$D$33:$D$776,СВЦЭМ!$A$33:$A$776,$A130,СВЦЭМ!$B$33:$B$776,W$119)+'СЕТ СН'!$I$14+СВЦЭМ!$D$10+'СЕТ СН'!$I$5-'СЕТ СН'!$I$24</f>
        <v>3268.6790739200001</v>
      </c>
      <c r="X130" s="36">
        <f>SUMIFS(СВЦЭМ!$D$33:$D$776,СВЦЭМ!$A$33:$A$776,$A130,СВЦЭМ!$B$33:$B$776,X$119)+'СЕТ СН'!$I$14+СВЦЭМ!$D$10+'СЕТ СН'!$I$5-'СЕТ СН'!$I$24</f>
        <v>3276.1387616699999</v>
      </c>
      <c r="Y130" s="36">
        <f>SUMIFS(СВЦЭМ!$D$33:$D$776,СВЦЭМ!$A$33:$A$776,$A130,СВЦЭМ!$B$33:$B$776,Y$119)+'СЕТ СН'!$I$14+СВЦЭМ!$D$10+'СЕТ СН'!$I$5-'СЕТ СН'!$I$24</f>
        <v>3359.2320006499999</v>
      </c>
    </row>
    <row r="131" spans="1:25" ht="15.75" x14ac:dyDescent="0.2">
      <c r="A131" s="35">
        <f t="shared" si="3"/>
        <v>43658</v>
      </c>
      <c r="B131" s="36">
        <f>SUMIFS(СВЦЭМ!$D$33:$D$776,СВЦЭМ!$A$33:$A$776,$A131,СВЦЭМ!$B$33:$B$776,B$119)+'СЕТ СН'!$I$14+СВЦЭМ!$D$10+'СЕТ СН'!$I$5-'СЕТ СН'!$I$24</f>
        <v>3402.7139738999999</v>
      </c>
      <c r="C131" s="36">
        <f>SUMIFS(СВЦЭМ!$D$33:$D$776,СВЦЭМ!$A$33:$A$776,$A131,СВЦЭМ!$B$33:$B$776,C$119)+'СЕТ СН'!$I$14+СВЦЭМ!$D$10+'СЕТ СН'!$I$5-'СЕТ СН'!$I$24</f>
        <v>3438.1371764699998</v>
      </c>
      <c r="D131" s="36">
        <f>SUMIFS(СВЦЭМ!$D$33:$D$776,СВЦЭМ!$A$33:$A$776,$A131,СВЦЭМ!$B$33:$B$776,D$119)+'СЕТ СН'!$I$14+СВЦЭМ!$D$10+'СЕТ СН'!$I$5-'СЕТ СН'!$I$24</f>
        <v>3458.5030460399998</v>
      </c>
      <c r="E131" s="36">
        <f>SUMIFS(СВЦЭМ!$D$33:$D$776,СВЦЭМ!$A$33:$A$776,$A131,СВЦЭМ!$B$33:$B$776,E$119)+'СЕТ СН'!$I$14+СВЦЭМ!$D$10+'СЕТ СН'!$I$5-'СЕТ СН'!$I$24</f>
        <v>3472.7673408400001</v>
      </c>
      <c r="F131" s="36">
        <f>SUMIFS(СВЦЭМ!$D$33:$D$776,СВЦЭМ!$A$33:$A$776,$A131,СВЦЭМ!$B$33:$B$776,F$119)+'СЕТ СН'!$I$14+СВЦЭМ!$D$10+'СЕТ СН'!$I$5-'СЕТ СН'!$I$24</f>
        <v>3466.8250463099998</v>
      </c>
      <c r="G131" s="36">
        <f>SUMIFS(СВЦЭМ!$D$33:$D$776,СВЦЭМ!$A$33:$A$776,$A131,СВЦЭМ!$B$33:$B$776,G$119)+'СЕТ СН'!$I$14+СВЦЭМ!$D$10+'СЕТ СН'!$I$5-'СЕТ СН'!$I$24</f>
        <v>3464.9748029399998</v>
      </c>
      <c r="H131" s="36">
        <f>SUMIFS(СВЦЭМ!$D$33:$D$776,СВЦЭМ!$A$33:$A$776,$A131,СВЦЭМ!$B$33:$B$776,H$119)+'СЕТ СН'!$I$14+СВЦЭМ!$D$10+'СЕТ СН'!$I$5-'СЕТ СН'!$I$24</f>
        <v>3435.6715200600001</v>
      </c>
      <c r="I131" s="36">
        <f>SUMIFS(СВЦЭМ!$D$33:$D$776,СВЦЭМ!$A$33:$A$776,$A131,СВЦЭМ!$B$33:$B$776,I$119)+'СЕТ СН'!$I$14+СВЦЭМ!$D$10+'СЕТ СН'!$I$5-'СЕТ СН'!$I$24</f>
        <v>3412.3080689899998</v>
      </c>
      <c r="J131" s="36">
        <f>SUMIFS(СВЦЭМ!$D$33:$D$776,СВЦЭМ!$A$33:$A$776,$A131,СВЦЭМ!$B$33:$B$776,J$119)+'СЕТ СН'!$I$14+СВЦЭМ!$D$10+'СЕТ СН'!$I$5-'СЕТ СН'!$I$24</f>
        <v>3375.40091244</v>
      </c>
      <c r="K131" s="36">
        <f>SUMIFS(СВЦЭМ!$D$33:$D$776,СВЦЭМ!$A$33:$A$776,$A131,СВЦЭМ!$B$33:$B$776,K$119)+'СЕТ СН'!$I$14+СВЦЭМ!$D$10+'СЕТ СН'!$I$5-'СЕТ СН'!$I$24</f>
        <v>3341.6372373300001</v>
      </c>
      <c r="L131" s="36">
        <f>SUMIFS(СВЦЭМ!$D$33:$D$776,СВЦЭМ!$A$33:$A$776,$A131,СВЦЭМ!$B$33:$B$776,L$119)+'СЕТ СН'!$I$14+СВЦЭМ!$D$10+'СЕТ СН'!$I$5-'СЕТ СН'!$I$24</f>
        <v>3336.8535017499999</v>
      </c>
      <c r="M131" s="36">
        <f>SUMIFS(СВЦЭМ!$D$33:$D$776,СВЦЭМ!$A$33:$A$776,$A131,СВЦЭМ!$B$33:$B$776,M$119)+'СЕТ СН'!$I$14+СВЦЭМ!$D$10+'СЕТ СН'!$I$5-'СЕТ СН'!$I$24</f>
        <v>3343.0473643099999</v>
      </c>
      <c r="N131" s="36">
        <f>SUMIFS(СВЦЭМ!$D$33:$D$776,СВЦЭМ!$A$33:$A$776,$A131,СВЦЭМ!$B$33:$B$776,N$119)+'СЕТ СН'!$I$14+СВЦЭМ!$D$10+'СЕТ СН'!$I$5-'СЕТ СН'!$I$24</f>
        <v>3350.2597937299997</v>
      </c>
      <c r="O131" s="36">
        <f>SUMIFS(СВЦЭМ!$D$33:$D$776,СВЦЭМ!$A$33:$A$776,$A131,СВЦЭМ!$B$33:$B$776,O$119)+'СЕТ СН'!$I$14+СВЦЭМ!$D$10+'СЕТ СН'!$I$5-'СЕТ СН'!$I$24</f>
        <v>3349.2290875399999</v>
      </c>
      <c r="P131" s="36">
        <f>SUMIFS(СВЦЭМ!$D$33:$D$776,СВЦЭМ!$A$33:$A$776,$A131,СВЦЭМ!$B$33:$B$776,P$119)+'СЕТ СН'!$I$14+СВЦЭМ!$D$10+'СЕТ СН'!$I$5-'СЕТ СН'!$I$24</f>
        <v>3351.8512751799999</v>
      </c>
      <c r="Q131" s="36">
        <f>SUMIFS(СВЦЭМ!$D$33:$D$776,СВЦЭМ!$A$33:$A$776,$A131,СВЦЭМ!$B$33:$B$776,Q$119)+'СЕТ СН'!$I$14+СВЦЭМ!$D$10+'СЕТ СН'!$I$5-'СЕТ СН'!$I$24</f>
        <v>3359.08936546</v>
      </c>
      <c r="R131" s="36">
        <f>SUMIFS(СВЦЭМ!$D$33:$D$776,СВЦЭМ!$A$33:$A$776,$A131,СВЦЭМ!$B$33:$B$776,R$119)+'СЕТ СН'!$I$14+СВЦЭМ!$D$10+'СЕТ СН'!$I$5-'СЕТ СН'!$I$24</f>
        <v>3308.4794205899998</v>
      </c>
      <c r="S131" s="36">
        <f>SUMIFS(СВЦЭМ!$D$33:$D$776,СВЦЭМ!$A$33:$A$776,$A131,СВЦЭМ!$B$33:$B$776,S$119)+'СЕТ СН'!$I$14+СВЦЭМ!$D$10+'СЕТ СН'!$I$5-'СЕТ СН'!$I$24</f>
        <v>3292.1194934699997</v>
      </c>
      <c r="T131" s="36">
        <f>SUMIFS(СВЦЭМ!$D$33:$D$776,СВЦЭМ!$A$33:$A$776,$A131,СВЦЭМ!$B$33:$B$776,T$119)+'СЕТ СН'!$I$14+СВЦЭМ!$D$10+'СЕТ СН'!$I$5-'СЕТ СН'!$I$24</f>
        <v>3285.33758661</v>
      </c>
      <c r="U131" s="36">
        <f>SUMIFS(СВЦЭМ!$D$33:$D$776,СВЦЭМ!$A$33:$A$776,$A131,СВЦЭМ!$B$33:$B$776,U$119)+'СЕТ СН'!$I$14+СВЦЭМ!$D$10+'СЕТ СН'!$I$5-'СЕТ СН'!$I$24</f>
        <v>3276.22537874</v>
      </c>
      <c r="V131" s="36">
        <f>SUMIFS(СВЦЭМ!$D$33:$D$776,СВЦЭМ!$A$33:$A$776,$A131,СВЦЭМ!$B$33:$B$776,V$119)+'СЕТ СН'!$I$14+СВЦЭМ!$D$10+'СЕТ СН'!$I$5-'СЕТ СН'!$I$24</f>
        <v>3260.0246290599998</v>
      </c>
      <c r="W131" s="36">
        <f>SUMIFS(СВЦЭМ!$D$33:$D$776,СВЦЭМ!$A$33:$A$776,$A131,СВЦЭМ!$B$33:$B$776,W$119)+'СЕТ СН'!$I$14+СВЦЭМ!$D$10+'СЕТ СН'!$I$5-'СЕТ СН'!$I$24</f>
        <v>3244.3632416</v>
      </c>
      <c r="X131" s="36">
        <f>SUMIFS(СВЦЭМ!$D$33:$D$776,СВЦЭМ!$A$33:$A$776,$A131,СВЦЭМ!$B$33:$B$776,X$119)+'СЕТ СН'!$I$14+СВЦЭМ!$D$10+'СЕТ СН'!$I$5-'СЕТ СН'!$I$24</f>
        <v>3225.5041493999997</v>
      </c>
      <c r="Y131" s="36">
        <f>SUMIFS(СВЦЭМ!$D$33:$D$776,СВЦЭМ!$A$33:$A$776,$A131,СВЦЭМ!$B$33:$B$776,Y$119)+'СЕТ СН'!$I$14+СВЦЭМ!$D$10+'СЕТ СН'!$I$5-'СЕТ СН'!$I$24</f>
        <v>3305.9185130599999</v>
      </c>
    </row>
    <row r="132" spans="1:25" ht="15.75" x14ac:dyDescent="0.2">
      <c r="A132" s="35">
        <f t="shared" si="3"/>
        <v>43659</v>
      </c>
      <c r="B132" s="36">
        <f>SUMIFS(СВЦЭМ!$D$33:$D$776,СВЦЭМ!$A$33:$A$776,$A132,СВЦЭМ!$B$33:$B$776,B$119)+'СЕТ СН'!$I$14+СВЦЭМ!$D$10+'СЕТ СН'!$I$5-'СЕТ СН'!$I$24</f>
        <v>3306.2421457599999</v>
      </c>
      <c r="C132" s="36">
        <f>SUMIFS(СВЦЭМ!$D$33:$D$776,СВЦЭМ!$A$33:$A$776,$A132,СВЦЭМ!$B$33:$B$776,C$119)+'СЕТ СН'!$I$14+СВЦЭМ!$D$10+'СЕТ СН'!$I$5-'СЕТ СН'!$I$24</f>
        <v>3338.4383083600001</v>
      </c>
      <c r="D132" s="36">
        <f>SUMIFS(СВЦЭМ!$D$33:$D$776,СВЦЭМ!$A$33:$A$776,$A132,СВЦЭМ!$B$33:$B$776,D$119)+'СЕТ СН'!$I$14+СВЦЭМ!$D$10+'СЕТ СН'!$I$5-'СЕТ СН'!$I$24</f>
        <v>3372.40274138</v>
      </c>
      <c r="E132" s="36">
        <f>SUMIFS(СВЦЭМ!$D$33:$D$776,СВЦЭМ!$A$33:$A$776,$A132,СВЦЭМ!$B$33:$B$776,E$119)+'СЕТ СН'!$I$14+СВЦЭМ!$D$10+'СЕТ СН'!$I$5-'СЕТ СН'!$I$24</f>
        <v>3386.4967481499998</v>
      </c>
      <c r="F132" s="36">
        <f>SUMIFS(СВЦЭМ!$D$33:$D$776,СВЦЭМ!$A$33:$A$776,$A132,СВЦЭМ!$B$33:$B$776,F$119)+'СЕТ СН'!$I$14+СВЦЭМ!$D$10+'СЕТ СН'!$I$5-'СЕТ СН'!$I$24</f>
        <v>3395.6675567100001</v>
      </c>
      <c r="G132" s="36">
        <f>SUMIFS(СВЦЭМ!$D$33:$D$776,СВЦЭМ!$A$33:$A$776,$A132,СВЦЭМ!$B$33:$B$776,G$119)+'СЕТ СН'!$I$14+СВЦЭМ!$D$10+'СЕТ СН'!$I$5-'СЕТ СН'!$I$24</f>
        <v>3400.0257767499997</v>
      </c>
      <c r="H132" s="36">
        <f>SUMIFS(СВЦЭМ!$D$33:$D$776,СВЦЭМ!$A$33:$A$776,$A132,СВЦЭМ!$B$33:$B$776,H$119)+'СЕТ СН'!$I$14+СВЦЭМ!$D$10+'СЕТ СН'!$I$5-'СЕТ СН'!$I$24</f>
        <v>3397.2118515699999</v>
      </c>
      <c r="I132" s="36">
        <f>SUMIFS(СВЦЭМ!$D$33:$D$776,СВЦЭМ!$A$33:$A$776,$A132,СВЦЭМ!$B$33:$B$776,I$119)+'СЕТ СН'!$I$14+СВЦЭМ!$D$10+'СЕТ СН'!$I$5-'СЕТ СН'!$I$24</f>
        <v>3404.2381416200001</v>
      </c>
      <c r="J132" s="36">
        <f>SUMIFS(СВЦЭМ!$D$33:$D$776,СВЦЭМ!$A$33:$A$776,$A132,СВЦЭМ!$B$33:$B$776,J$119)+'СЕТ СН'!$I$14+СВЦЭМ!$D$10+'СЕТ СН'!$I$5-'СЕТ СН'!$I$24</f>
        <v>3363.7818472099998</v>
      </c>
      <c r="K132" s="36">
        <f>SUMIFS(СВЦЭМ!$D$33:$D$776,СВЦЭМ!$A$33:$A$776,$A132,СВЦЭМ!$B$33:$B$776,K$119)+'СЕТ СН'!$I$14+СВЦЭМ!$D$10+'СЕТ СН'!$I$5-'СЕТ СН'!$I$24</f>
        <v>3316.44569559</v>
      </c>
      <c r="L132" s="36">
        <f>SUMIFS(СВЦЭМ!$D$33:$D$776,СВЦЭМ!$A$33:$A$776,$A132,СВЦЭМ!$B$33:$B$776,L$119)+'СЕТ СН'!$I$14+СВЦЭМ!$D$10+'СЕТ СН'!$I$5-'СЕТ СН'!$I$24</f>
        <v>3293.4029171399998</v>
      </c>
      <c r="M132" s="36">
        <f>SUMIFS(СВЦЭМ!$D$33:$D$776,СВЦЭМ!$A$33:$A$776,$A132,СВЦЭМ!$B$33:$B$776,M$119)+'СЕТ СН'!$I$14+СВЦЭМ!$D$10+'СЕТ СН'!$I$5-'СЕТ СН'!$I$24</f>
        <v>3288.3180949100001</v>
      </c>
      <c r="N132" s="36">
        <f>SUMIFS(СВЦЭМ!$D$33:$D$776,СВЦЭМ!$A$33:$A$776,$A132,СВЦЭМ!$B$33:$B$776,N$119)+'СЕТ СН'!$I$14+СВЦЭМ!$D$10+'СЕТ СН'!$I$5-'СЕТ СН'!$I$24</f>
        <v>3290.4207790800001</v>
      </c>
      <c r="O132" s="36">
        <f>SUMIFS(СВЦЭМ!$D$33:$D$776,СВЦЭМ!$A$33:$A$776,$A132,СВЦЭМ!$B$33:$B$776,O$119)+'СЕТ СН'!$I$14+СВЦЭМ!$D$10+'СЕТ СН'!$I$5-'СЕТ СН'!$I$24</f>
        <v>3292.9866082799999</v>
      </c>
      <c r="P132" s="36">
        <f>SUMIFS(СВЦЭМ!$D$33:$D$776,СВЦЭМ!$A$33:$A$776,$A132,СВЦЭМ!$B$33:$B$776,P$119)+'СЕТ СН'!$I$14+СВЦЭМ!$D$10+'СЕТ СН'!$I$5-'СЕТ СН'!$I$24</f>
        <v>3305.6215384100001</v>
      </c>
      <c r="Q132" s="36">
        <f>SUMIFS(СВЦЭМ!$D$33:$D$776,СВЦЭМ!$A$33:$A$776,$A132,СВЦЭМ!$B$33:$B$776,Q$119)+'СЕТ СН'!$I$14+СВЦЭМ!$D$10+'СЕТ СН'!$I$5-'СЕТ СН'!$I$24</f>
        <v>3313.78365373</v>
      </c>
      <c r="R132" s="36">
        <f>SUMIFS(СВЦЭМ!$D$33:$D$776,СВЦЭМ!$A$33:$A$776,$A132,СВЦЭМ!$B$33:$B$776,R$119)+'СЕТ СН'!$I$14+СВЦЭМ!$D$10+'СЕТ СН'!$I$5-'СЕТ СН'!$I$24</f>
        <v>3279.9737603200001</v>
      </c>
      <c r="S132" s="36">
        <f>SUMIFS(СВЦЭМ!$D$33:$D$776,СВЦЭМ!$A$33:$A$776,$A132,СВЦЭМ!$B$33:$B$776,S$119)+'СЕТ СН'!$I$14+СВЦЭМ!$D$10+'СЕТ СН'!$I$5-'СЕТ СН'!$I$24</f>
        <v>3252.2032306199999</v>
      </c>
      <c r="T132" s="36">
        <f>SUMIFS(СВЦЭМ!$D$33:$D$776,СВЦЭМ!$A$33:$A$776,$A132,СВЦЭМ!$B$33:$B$776,T$119)+'СЕТ СН'!$I$14+СВЦЭМ!$D$10+'СЕТ СН'!$I$5-'СЕТ СН'!$I$24</f>
        <v>3238.8725266199999</v>
      </c>
      <c r="U132" s="36">
        <f>SUMIFS(СВЦЭМ!$D$33:$D$776,СВЦЭМ!$A$33:$A$776,$A132,СВЦЭМ!$B$33:$B$776,U$119)+'СЕТ СН'!$I$14+СВЦЭМ!$D$10+'СЕТ СН'!$I$5-'СЕТ СН'!$I$24</f>
        <v>3229.0749999899999</v>
      </c>
      <c r="V132" s="36">
        <f>SUMIFS(СВЦЭМ!$D$33:$D$776,СВЦЭМ!$A$33:$A$776,$A132,СВЦЭМ!$B$33:$B$776,V$119)+'СЕТ СН'!$I$14+СВЦЭМ!$D$10+'СЕТ СН'!$I$5-'СЕТ СН'!$I$24</f>
        <v>3224.18558936</v>
      </c>
      <c r="W132" s="36">
        <f>SUMIFS(СВЦЭМ!$D$33:$D$776,СВЦЭМ!$A$33:$A$776,$A132,СВЦЭМ!$B$33:$B$776,W$119)+'СЕТ СН'!$I$14+СВЦЭМ!$D$10+'СЕТ СН'!$I$5-'СЕТ СН'!$I$24</f>
        <v>3214.0980164900002</v>
      </c>
      <c r="X132" s="36">
        <f>SUMIFS(СВЦЭМ!$D$33:$D$776,СВЦЭМ!$A$33:$A$776,$A132,СВЦЭМ!$B$33:$B$776,X$119)+'СЕТ СН'!$I$14+СВЦЭМ!$D$10+'СЕТ СН'!$I$5-'СЕТ СН'!$I$24</f>
        <v>3224.15783771</v>
      </c>
      <c r="Y132" s="36">
        <f>SUMIFS(СВЦЭМ!$D$33:$D$776,СВЦЭМ!$A$33:$A$776,$A132,СВЦЭМ!$B$33:$B$776,Y$119)+'СЕТ СН'!$I$14+СВЦЭМ!$D$10+'СЕТ СН'!$I$5-'СЕТ СН'!$I$24</f>
        <v>3294.84246876</v>
      </c>
    </row>
    <row r="133" spans="1:25" ht="15.75" x14ac:dyDescent="0.2">
      <c r="A133" s="35">
        <f t="shared" si="3"/>
        <v>43660</v>
      </c>
      <c r="B133" s="36">
        <f>SUMIFS(СВЦЭМ!$D$33:$D$776,СВЦЭМ!$A$33:$A$776,$A133,СВЦЭМ!$B$33:$B$776,B$119)+'СЕТ СН'!$I$14+СВЦЭМ!$D$10+'СЕТ СН'!$I$5-'СЕТ СН'!$I$24</f>
        <v>3344.4404078100001</v>
      </c>
      <c r="C133" s="36">
        <f>SUMIFS(СВЦЭМ!$D$33:$D$776,СВЦЭМ!$A$33:$A$776,$A133,СВЦЭМ!$B$33:$B$776,C$119)+'СЕТ СН'!$I$14+СВЦЭМ!$D$10+'СЕТ СН'!$I$5-'СЕТ СН'!$I$24</f>
        <v>3389.0613149700002</v>
      </c>
      <c r="D133" s="36">
        <f>SUMIFS(СВЦЭМ!$D$33:$D$776,СВЦЭМ!$A$33:$A$776,$A133,СВЦЭМ!$B$33:$B$776,D$119)+'СЕТ СН'!$I$14+СВЦЭМ!$D$10+'СЕТ СН'!$I$5-'СЕТ СН'!$I$24</f>
        <v>3426.42249567</v>
      </c>
      <c r="E133" s="36">
        <f>SUMIFS(СВЦЭМ!$D$33:$D$776,СВЦЭМ!$A$33:$A$776,$A133,СВЦЭМ!$B$33:$B$776,E$119)+'СЕТ СН'!$I$14+СВЦЭМ!$D$10+'СЕТ СН'!$I$5-'СЕТ СН'!$I$24</f>
        <v>3438.1334005099998</v>
      </c>
      <c r="F133" s="36">
        <f>SUMIFS(СВЦЭМ!$D$33:$D$776,СВЦЭМ!$A$33:$A$776,$A133,СВЦЭМ!$B$33:$B$776,F$119)+'СЕТ СН'!$I$14+СВЦЭМ!$D$10+'СЕТ СН'!$I$5-'СЕТ СН'!$I$24</f>
        <v>3440.35915101</v>
      </c>
      <c r="G133" s="36">
        <f>SUMIFS(СВЦЭМ!$D$33:$D$776,СВЦЭМ!$A$33:$A$776,$A133,СВЦЭМ!$B$33:$B$776,G$119)+'СЕТ СН'!$I$14+СВЦЭМ!$D$10+'СЕТ СН'!$I$5-'СЕТ СН'!$I$24</f>
        <v>3439.1640432599997</v>
      </c>
      <c r="H133" s="36">
        <f>SUMIFS(СВЦЭМ!$D$33:$D$776,СВЦЭМ!$A$33:$A$776,$A133,СВЦЭМ!$B$33:$B$776,H$119)+'СЕТ СН'!$I$14+СВЦЭМ!$D$10+'СЕТ СН'!$I$5-'СЕТ СН'!$I$24</f>
        <v>3418.93347885</v>
      </c>
      <c r="I133" s="36">
        <f>SUMIFS(СВЦЭМ!$D$33:$D$776,СВЦЭМ!$A$33:$A$776,$A133,СВЦЭМ!$B$33:$B$776,I$119)+'СЕТ СН'!$I$14+СВЦЭМ!$D$10+'СЕТ СН'!$I$5-'СЕТ СН'!$I$24</f>
        <v>3387.1945722400001</v>
      </c>
      <c r="J133" s="36">
        <f>SUMIFS(СВЦЭМ!$D$33:$D$776,СВЦЭМ!$A$33:$A$776,$A133,СВЦЭМ!$B$33:$B$776,J$119)+'СЕТ СН'!$I$14+СВЦЭМ!$D$10+'СЕТ СН'!$I$5-'СЕТ СН'!$I$24</f>
        <v>3332.60258402</v>
      </c>
      <c r="K133" s="36">
        <f>SUMIFS(СВЦЭМ!$D$33:$D$776,СВЦЭМ!$A$33:$A$776,$A133,СВЦЭМ!$B$33:$B$776,K$119)+'СЕТ СН'!$I$14+СВЦЭМ!$D$10+'СЕТ СН'!$I$5-'СЕТ СН'!$I$24</f>
        <v>3288.5113572599998</v>
      </c>
      <c r="L133" s="36">
        <f>SUMIFS(СВЦЭМ!$D$33:$D$776,СВЦЭМ!$A$33:$A$776,$A133,СВЦЭМ!$B$33:$B$776,L$119)+'СЕТ СН'!$I$14+СВЦЭМ!$D$10+'СЕТ СН'!$I$5-'СЕТ СН'!$I$24</f>
        <v>3270.3520558300002</v>
      </c>
      <c r="M133" s="36">
        <f>SUMIFS(СВЦЭМ!$D$33:$D$776,СВЦЭМ!$A$33:$A$776,$A133,СВЦЭМ!$B$33:$B$776,M$119)+'СЕТ СН'!$I$14+СВЦЭМ!$D$10+'СЕТ СН'!$I$5-'СЕТ СН'!$I$24</f>
        <v>3261.5027883100001</v>
      </c>
      <c r="N133" s="36">
        <f>SUMIFS(СВЦЭМ!$D$33:$D$776,СВЦЭМ!$A$33:$A$776,$A133,СВЦЭМ!$B$33:$B$776,N$119)+'СЕТ СН'!$I$14+СВЦЭМ!$D$10+'СЕТ СН'!$I$5-'СЕТ СН'!$I$24</f>
        <v>3261.8209915400003</v>
      </c>
      <c r="O133" s="36">
        <f>SUMIFS(СВЦЭМ!$D$33:$D$776,СВЦЭМ!$A$33:$A$776,$A133,СВЦЭМ!$B$33:$B$776,O$119)+'СЕТ СН'!$I$14+СВЦЭМ!$D$10+'СЕТ СН'!$I$5-'СЕТ СН'!$I$24</f>
        <v>3273.6003338099999</v>
      </c>
      <c r="P133" s="36">
        <f>SUMIFS(СВЦЭМ!$D$33:$D$776,СВЦЭМ!$A$33:$A$776,$A133,СВЦЭМ!$B$33:$B$776,P$119)+'СЕТ СН'!$I$14+СВЦЭМ!$D$10+'СЕТ СН'!$I$5-'СЕТ СН'!$I$24</f>
        <v>3287.33130046</v>
      </c>
      <c r="Q133" s="36">
        <f>SUMIFS(СВЦЭМ!$D$33:$D$776,СВЦЭМ!$A$33:$A$776,$A133,СВЦЭМ!$B$33:$B$776,Q$119)+'СЕТ СН'!$I$14+СВЦЭМ!$D$10+'СЕТ СН'!$I$5-'СЕТ СН'!$I$24</f>
        <v>3298.34638722</v>
      </c>
      <c r="R133" s="36">
        <f>SUMIFS(СВЦЭМ!$D$33:$D$776,СВЦЭМ!$A$33:$A$776,$A133,СВЦЭМ!$B$33:$B$776,R$119)+'СЕТ СН'!$I$14+СВЦЭМ!$D$10+'СЕТ СН'!$I$5-'СЕТ СН'!$I$24</f>
        <v>3260.97912124</v>
      </c>
      <c r="S133" s="36">
        <f>SUMIFS(СВЦЭМ!$D$33:$D$776,СВЦЭМ!$A$33:$A$776,$A133,СВЦЭМ!$B$33:$B$776,S$119)+'СЕТ СН'!$I$14+СВЦЭМ!$D$10+'СЕТ СН'!$I$5-'СЕТ СН'!$I$24</f>
        <v>3239.63627275</v>
      </c>
      <c r="T133" s="36">
        <f>SUMIFS(СВЦЭМ!$D$33:$D$776,СВЦЭМ!$A$33:$A$776,$A133,СВЦЭМ!$B$33:$B$776,T$119)+'СЕТ СН'!$I$14+СВЦЭМ!$D$10+'СЕТ СН'!$I$5-'СЕТ СН'!$I$24</f>
        <v>3235.4849788500001</v>
      </c>
      <c r="U133" s="36">
        <f>SUMIFS(СВЦЭМ!$D$33:$D$776,СВЦЭМ!$A$33:$A$776,$A133,СВЦЭМ!$B$33:$B$776,U$119)+'СЕТ СН'!$I$14+СВЦЭМ!$D$10+'СЕТ СН'!$I$5-'СЕТ СН'!$I$24</f>
        <v>3222.3794336999999</v>
      </c>
      <c r="V133" s="36">
        <f>SUMIFS(СВЦЭМ!$D$33:$D$776,СВЦЭМ!$A$33:$A$776,$A133,СВЦЭМ!$B$33:$B$776,V$119)+'СЕТ СН'!$I$14+СВЦЭМ!$D$10+'СЕТ СН'!$I$5-'СЕТ СН'!$I$24</f>
        <v>3212.5973573199999</v>
      </c>
      <c r="W133" s="36">
        <f>SUMIFS(СВЦЭМ!$D$33:$D$776,СВЦЭМ!$A$33:$A$776,$A133,СВЦЭМ!$B$33:$B$776,W$119)+'СЕТ СН'!$I$14+СВЦЭМ!$D$10+'СЕТ СН'!$I$5-'СЕТ СН'!$I$24</f>
        <v>3208.4078350600003</v>
      </c>
      <c r="X133" s="36">
        <f>SUMIFS(СВЦЭМ!$D$33:$D$776,СВЦЭМ!$A$33:$A$776,$A133,СВЦЭМ!$B$33:$B$776,X$119)+'СЕТ СН'!$I$14+СВЦЭМ!$D$10+'СЕТ СН'!$I$5-'СЕТ СН'!$I$24</f>
        <v>3219.5415479900003</v>
      </c>
      <c r="Y133" s="36">
        <f>SUMIFS(СВЦЭМ!$D$33:$D$776,СВЦЭМ!$A$33:$A$776,$A133,СВЦЭМ!$B$33:$B$776,Y$119)+'СЕТ СН'!$I$14+СВЦЭМ!$D$10+'СЕТ СН'!$I$5-'СЕТ СН'!$I$24</f>
        <v>3299.5072272400002</v>
      </c>
    </row>
    <row r="134" spans="1:25" ht="15.75" x14ac:dyDescent="0.2">
      <c r="A134" s="35">
        <f t="shared" si="3"/>
        <v>43661</v>
      </c>
      <c r="B134" s="36">
        <f>SUMIFS(СВЦЭМ!$D$33:$D$776,СВЦЭМ!$A$33:$A$776,$A134,СВЦЭМ!$B$33:$B$776,B$119)+'СЕТ СН'!$I$14+СВЦЭМ!$D$10+'СЕТ СН'!$I$5-'СЕТ СН'!$I$24</f>
        <v>3375.1193991800001</v>
      </c>
      <c r="C134" s="36">
        <f>SUMIFS(СВЦЭМ!$D$33:$D$776,СВЦЭМ!$A$33:$A$776,$A134,СВЦЭМ!$B$33:$B$776,C$119)+'СЕТ СН'!$I$14+СВЦЭМ!$D$10+'СЕТ СН'!$I$5-'СЕТ СН'!$I$24</f>
        <v>3392.1740670899999</v>
      </c>
      <c r="D134" s="36">
        <f>SUMIFS(СВЦЭМ!$D$33:$D$776,СВЦЭМ!$A$33:$A$776,$A134,СВЦЭМ!$B$33:$B$776,D$119)+'СЕТ СН'!$I$14+СВЦЭМ!$D$10+'СЕТ СН'!$I$5-'СЕТ СН'!$I$24</f>
        <v>3401.0564245099999</v>
      </c>
      <c r="E134" s="36">
        <f>SUMIFS(СВЦЭМ!$D$33:$D$776,СВЦЭМ!$A$33:$A$776,$A134,СВЦЭМ!$B$33:$B$776,E$119)+'СЕТ СН'!$I$14+СВЦЭМ!$D$10+'СЕТ СН'!$I$5-'СЕТ СН'!$I$24</f>
        <v>3427.9427563300001</v>
      </c>
      <c r="F134" s="36">
        <f>SUMIFS(СВЦЭМ!$D$33:$D$776,СВЦЭМ!$A$33:$A$776,$A134,СВЦЭМ!$B$33:$B$776,F$119)+'СЕТ СН'!$I$14+СВЦЭМ!$D$10+'СЕТ СН'!$I$5-'СЕТ СН'!$I$24</f>
        <v>3440.0428995500001</v>
      </c>
      <c r="G134" s="36">
        <f>SUMIFS(СВЦЭМ!$D$33:$D$776,СВЦЭМ!$A$33:$A$776,$A134,СВЦЭМ!$B$33:$B$776,G$119)+'СЕТ СН'!$I$14+СВЦЭМ!$D$10+'СЕТ СН'!$I$5-'СЕТ СН'!$I$24</f>
        <v>3425.7626213600001</v>
      </c>
      <c r="H134" s="36">
        <f>SUMIFS(СВЦЭМ!$D$33:$D$776,СВЦЭМ!$A$33:$A$776,$A134,СВЦЭМ!$B$33:$B$776,H$119)+'СЕТ СН'!$I$14+СВЦЭМ!$D$10+'СЕТ СН'!$I$5-'СЕТ СН'!$I$24</f>
        <v>3406.4071130399998</v>
      </c>
      <c r="I134" s="36">
        <f>SUMIFS(СВЦЭМ!$D$33:$D$776,СВЦЭМ!$A$33:$A$776,$A134,СВЦЭМ!$B$33:$B$776,I$119)+'СЕТ СН'!$I$14+СВЦЭМ!$D$10+'СЕТ СН'!$I$5-'СЕТ СН'!$I$24</f>
        <v>3377.92894824</v>
      </c>
      <c r="J134" s="36">
        <f>SUMIFS(СВЦЭМ!$D$33:$D$776,СВЦЭМ!$A$33:$A$776,$A134,СВЦЭМ!$B$33:$B$776,J$119)+'СЕТ СН'!$I$14+СВЦЭМ!$D$10+'СЕТ СН'!$I$5-'СЕТ СН'!$I$24</f>
        <v>3338.4687589099999</v>
      </c>
      <c r="K134" s="36">
        <f>SUMIFS(СВЦЭМ!$D$33:$D$776,СВЦЭМ!$A$33:$A$776,$A134,СВЦЭМ!$B$33:$B$776,K$119)+'СЕТ СН'!$I$14+СВЦЭМ!$D$10+'СЕТ СН'!$I$5-'СЕТ СН'!$I$24</f>
        <v>3291.0989771599998</v>
      </c>
      <c r="L134" s="36">
        <f>SUMIFS(СВЦЭМ!$D$33:$D$776,СВЦЭМ!$A$33:$A$776,$A134,СВЦЭМ!$B$33:$B$776,L$119)+'СЕТ СН'!$I$14+СВЦЭМ!$D$10+'СЕТ СН'!$I$5-'СЕТ СН'!$I$24</f>
        <v>3281.6652300999999</v>
      </c>
      <c r="M134" s="36">
        <f>SUMIFS(СВЦЭМ!$D$33:$D$776,СВЦЭМ!$A$33:$A$776,$A134,СВЦЭМ!$B$33:$B$776,M$119)+'СЕТ СН'!$I$14+СВЦЭМ!$D$10+'СЕТ СН'!$I$5-'СЕТ СН'!$I$24</f>
        <v>3285.4825597499998</v>
      </c>
      <c r="N134" s="36">
        <f>SUMIFS(СВЦЭМ!$D$33:$D$776,СВЦЭМ!$A$33:$A$776,$A134,СВЦЭМ!$B$33:$B$776,N$119)+'СЕТ СН'!$I$14+СВЦЭМ!$D$10+'СЕТ СН'!$I$5-'СЕТ СН'!$I$24</f>
        <v>3307.0691898099999</v>
      </c>
      <c r="O134" s="36">
        <f>SUMIFS(СВЦЭМ!$D$33:$D$776,СВЦЭМ!$A$33:$A$776,$A134,СВЦЭМ!$B$33:$B$776,O$119)+'СЕТ СН'!$I$14+СВЦЭМ!$D$10+'СЕТ СН'!$I$5-'СЕТ СН'!$I$24</f>
        <v>3305.3029051900003</v>
      </c>
      <c r="P134" s="36">
        <f>SUMIFS(СВЦЭМ!$D$33:$D$776,СВЦЭМ!$A$33:$A$776,$A134,СВЦЭМ!$B$33:$B$776,P$119)+'СЕТ СН'!$I$14+СВЦЭМ!$D$10+'СЕТ СН'!$I$5-'СЕТ СН'!$I$24</f>
        <v>3289.5038028700001</v>
      </c>
      <c r="Q134" s="36">
        <f>SUMIFS(СВЦЭМ!$D$33:$D$776,СВЦЭМ!$A$33:$A$776,$A134,СВЦЭМ!$B$33:$B$776,Q$119)+'СЕТ СН'!$I$14+СВЦЭМ!$D$10+'СЕТ СН'!$I$5-'СЕТ СН'!$I$24</f>
        <v>3275.9486773200001</v>
      </c>
      <c r="R134" s="36">
        <f>SUMIFS(СВЦЭМ!$D$33:$D$776,СВЦЭМ!$A$33:$A$776,$A134,СВЦЭМ!$B$33:$B$776,R$119)+'СЕТ СН'!$I$14+СВЦЭМ!$D$10+'СЕТ СН'!$I$5-'СЕТ СН'!$I$24</f>
        <v>3231.4801762799998</v>
      </c>
      <c r="S134" s="36">
        <f>SUMIFS(СВЦЭМ!$D$33:$D$776,СВЦЭМ!$A$33:$A$776,$A134,СВЦЭМ!$B$33:$B$776,S$119)+'СЕТ СН'!$I$14+СВЦЭМ!$D$10+'СЕТ СН'!$I$5-'СЕТ СН'!$I$24</f>
        <v>3215.6197851100001</v>
      </c>
      <c r="T134" s="36">
        <f>SUMIFS(СВЦЭМ!$D$33:$D$776,СВЦЭМ!$A$33:$A$776,$A134,СВЦЭМ!$B$33:$B$776,T$119)+'СЕТ СН'!$I$14+СВЦЭМ!$D$10+'СЕТ СН'!$I$5-'СЕТ СН'!$I$24</f>
        <v>3218.2344193899999</v>
      </c>
      <c r="U134" s="36">
        <f>SUMIFS(СВЦЭМ!$D$33:$D$776,СВЦЭМ!$A$33:$A$776,$A134,СВЦЭМ!$B$33:$B$776,U$119)+'СЕТ СН'!$I$14+СВЦЭМ!$D$10+'СЕТ СН'!$I$5-'СЕТ СН'!$I$24</f>
        <v>3216.72683104</v>
      </c>
      <c r="V134" s="36">
        <f>SUMIFS(СВЦЭМ!$D$33:$D$776,СВЦЭМ!$A$33:$A$776,$A134,СВЦЭМ!$B$33:$B$776,V$119)+'СЕТ СН'!$I$14+СВЦЭМ!$D$10+'СЕТ СН'!$I$5-'СЕТ СН'!$I$24</f>
        <v>3213.5980174400001</v>
      </c>
      <c r="W134" s="36">
        <f>SUMIFS(СВЦЭМ!$D$33:$D$776,СВЦЭМ!$A$33:$A$776,$A134,СВЦЭМ!$B$33:$B$776,W$119)+'СЕТ СН'!$I$14+СВЦЭМ!$D$10+'СЕТ СН'!$I$5-'СЕТ СН'!$I$24</f>
        <v>3209.50510313</v>
      </c>
      <c r="X134" s="36">
        <f>SUMIFS(СВЦЭМ!$D$33:$D$776,СВЦЭМ!$A$33:$A$776,$A134,СВЦЭМ!$B$33:$B$776,X$119)+'СЕТ СН'!$I$14+СВЦЭМ!$D$10+'СЕТ СН'!$I$5-'СЕТ СН'!$I$24</f>
        <v>3225.1687772400001</v>
      </c>
      <c r="Y134" s="36">
        <f>SUMIFS(СВЦЭМ!$D$33:$D$776,СВЦЭМ!$A$33:$A$776,$A134,СВЦЭМ!$B$33:$B$776,Y$119)+'СЕТ СН'!$I$14+СВЦЭМ!$D$10+'СЕТ СН'!$I$5-'СЕТ СН'!$I$24</f>
        <v>3297.9937611</v>
      </c>
    </row>
    <row r="135" spans="1:25" ht="15.75" x14ac:dyDescent="0.2">
      <c r="A135" s="35">
        <f t="shared" si="3"/>
        <v>43662</v>
      </c>
      <c r="B135" s="36">
        <f>SUMIFS(СВЦЭМ!$D$33:$D$776,СВЦЭМ!$A$33:$A$776,$A135,СВЦЭМ!$B$33:$B$776,B$119)+'СЕТ СН'!$I$14+СВЦЭМ!$D$10+'СЕТ СН'!$I$5-'СЕТ СН'!$I$24</f>
        <v>3391.7911658799999</v>
      </c>
      <c r="C135" s="36">
        <f>SUMIFS(СВЦЭМ!$D$33:$D$776,СВЦЭМ!$A$33:$A$776,$A135,СВЦЭМ!$B$33:$B$776,C$119)+'СЕТ СН'!$I$14+СВЦЭМ!$D$10+'СЕТ СН'!$I$5-'СЕТ СН'!$I$24</f>
        <v>3413.7343247399999</v>
      </c>
      <c r="D135" s="36">
        <f>SUMIFS(СВЦЭМ!$D$33:$D$776,СВЦЭМ!$A$33:$A$776,$A135,СВЦЭМ!$B$33:$B$776,D$119)+'СЕТ СН'!$I$14+СВЦЭМ!$D$10+'СЕТ СН'!$I$5-'СЕТ СН'!$I$24</f>
        <v>3399.6590067699999</v>
      </c>
      <c r="E135" s="36">
        <f>SUMIFS(СВЦЭМ!$D$33:$D$776,СВЦЭМ!$A$33:$A$776,$A135,СВЦЭМ!$B$33:$B$776,E$119)+'СЕТ СН'!$I$14+СВЦЭМ!$D$10+'СЕТ СН'!$I$5-'СЕТ СН'!$I$24</f>
        <v>3389.5648238600002</v>
      </c>
      <c r="F135" s="36">
        <f>SUMIFS(СВЦЭМ!$D$33:$D$776,СВЦЭМ!$A$33:$A$776,$A135,СВЦЭМ!$B$33:$B$776,F$119)+'СЕТ СН'!$I$14+СВЦЭМ!$D$10+'СЕТ СН'!$I$5-'СЕТ СН'!$I$24</f>
        <v>3401.1130734899998</v>
      </c>
      <c r="G135" s="36">
        <f>SUMIFS(СВЦЭМ!$D$33:$D$776,СВЦЭМ!$A$33:$A$776,$A135,СВЦЭМ!$B$33:$B$776,G$119)+'СЕТ СН'!$I$14+СВЦЭМ!$D$10+'СЕТ СН'!$I$5-'СЕТ СН'!$I$24</f>
        <v>3399.9807044099998</v>
      </c>
      <c r="H135" s="36">
        <f>SUMIFS(СВЦЭМ!$D$33:$D$776,СВЦЭМ!$A$33:$A$776,$A135,СВЦЭМ!$B$33:$B$776,H$119)+'СЕТ СН'!$I$14+СВЦЭМ!$D$10+'СЕТ СН'!$I$5-'СЕТ СН'!$I$24</f>
        <v>3404.5291495900001</v>
      </c>
      <c r="I135" s="36">
        <f>SUMIFS(СВЦЭМ!$D$33:$D$776,СВЦЭМ!$A$33:$A$776,$A135,СВЦЭМ!$B$33:$B$776,I$119)+'СЕТ СН'!$I$14+СВЦЭМ!$D$10+'СЕТ СН'!$I$5-'СЕТ СН'!$I$24</f>
        <v>3388.6971173500001</v>
      </c>
      <c r="J135" s="36">
        <f>SUMIFS(СВЦЭМ!$D$33:$D$776,СВЦЭМ!$A$33:$A$776,$A135,СВЦЭМ!$B$33:$B$776,J$119)+'СЕТ СН'!$I$14+СВЦЭМ!$D$10+'СЕТ СН'!$I$5-'СЕТ СН'!$I$24</f>
        <v>3354.5053597400001</v>
      </c>
      <c r="K135" s="36">
        <f>SUMIFS(СВЦЭМ!$D$33:$D$776,СВЦЭМ!$A$33:$A$776,$A135,СВЦЭМ!$B$33:$B$776,K$119)+'СЕТ СН'!$I$14+СВЦЭМ!$D$10+'СЕТ СН'!$I$5-'СЕТ СН'!$I$24</f>
        <v>3319.14388611</v>
      </c>
      <c r="L135" s="36">
        <f>SUMIFS(СВЦЭМ!$D$33:$D$776,СВЦЭМ!$A$33:$A$776,$A135,СВЦЭМ!$B$33:$B$776,L$119)+'СЕТ СН'!$I$14+СВЦЭМ!$D$10+'СЕТ СН'!$I$5-'СЕТ СН'!$I$24</f>
        <v>3304.8036682299999</v>
      </c>
      <c r="M135" s="36">
        <f>SUMIFS(СВЦЭМ!$D$33:$D$776,СВЦЭМ!$A$33:$A$776,$A135,СВЦЭМ!$B$33:$B$776,M$119)+'СЕТ СН'!$I$14+СВЦЭМ!$D$10+'СЕТ СН'!$I$5-'СЕТ СН'!$I$24</f>
        <v>3301.7983242300002</v>
      </c>
      <c r="N135" s="36">
        <f>SUMIFS(СВЦЭМ!$D$33:$D$776,СВЦЭМ!$A$33:$A$776,$A135,СВЦЭМ!$B$33:$B$776,N$119)+'СЕТ СН'!$I$14+СВЦЭМ!$D$10+'СЕТ СН'!$I$5-'СЕТ СН'!$I$24</f>
        <v>3299.5702654500001</v>
      </c>
      <c r="O135" s="36">
        <f>SUMIFS(СВЦЭМ!$D$33:$D$776,СВЦЭМ!$A$33:$A$776,$A135,СВЦЭМ!$B$33:$B$776,O$119)+'СЕТ СН'!$I$14+СВЦЭМ!$D$10+'СЕТ СН'!$I$5-'СЕТ СН'!$I$24</f>
        <v>3300.0638435400001</v>
      </c>
      <c r="P135" s="36">
        <f>SUMIFS(СВЦЭМ!$D$33:$D$776,СВЦЭМ!$A$33:$A$776,$A135,СВЦЭМ!$B$33:$B$776,P$119)+'СЕТ СН'!$I$14+СВЦЭМ!$D$10+'СЕТ СН'!$I$5-'СЕТ СН'!$I$24</f>
        <v>3300.3982581700002</v>
      </c>
      <c r="Q135" s="36">
        <f>SUMIFS(СВЦЭМ!$D$33:$D$776,СВЦЭМ!$A$33:$A$776,$A135,СВЦЭМ!$B$33:$B$776,Q$119)+'СЕТ СН'!$I$14+СВЦЭМ!$D$10+'СЕТ СН'!$I$5-'СЕТ СН'!$I$24</f>
        <v>3301.25850769</v>
      </c>
      <c r="R135" s="36">
        <f>SUMIFS(СВЦЭМ!$D$33:$D$776,СВЦЭМ!$A$33:$A$776,$A135,СВЦЭМ!$B$33:$B$776,R$119)+'СЕТ СН'!$I$14+СВЦЭМ!$D$10+'СЕТ СН'!$I$5-'СЕТ СН'!$I$24</f>
        <v>3263.4081508099998</v>
      </c>
      <c r="S135" s="36">
        <f>SUMIFS(СВЦЭМ!$D$33:$D$776,СВЦЭМ!$A$33:$A$776,$A135,СВЦЭМ!$B$33:$B$776,S$119)+'СЕТ СН'!$I$14+СВЦЭМ!$D$10+'СЕТ СН'!$I$5-'СЕТ СН'!$I$24</f>
        <v>3249.8002621699998</v>
      </c>
      <c r="T135" s="36">
        <f>SUMIFS(СВЦЭМ!$D$33:$D$776,СВЦЭМ!$A$33:$A$776,$A135,СВЦЭМ!$B$33:$B$776,T$119)+'СЕТ СН'!$I$14+СВЦЭМ!$D$10+'СЕТ СН'!$I$5-'СЕТ СН'!$I$24</f>
        <v>3251.5079567100001</v>
      </c>
      <c r="U135" s="36">
        <f>SUMIFS(СВЦЭМ!$D$33:$D$776,СВЦЭМ!$A$33:$A$776,$A135,СВЦЭМ!$B$33:$B$776,U$119)+'СЕТ СН'!$I$14+СВЦЭМ!$D$10+'СЕТ СН'!$I$5-'СЕТ СН'!$I$24</f>
        <v>3247.7579690699999</v>
      </c>
      <c r="V135" s="36">
        <f>SUMIFS(СВЦЭМ!$D$33:$D$776,СВЦЭМ!$A$33:$A$776,$A135,СВЦЭМ!$B$33:$B$776,V$119)+'СЕТ СН'!$I$14+СВЦЭМ!$D$10+'СЕТ СН'!$I$5-'СЕТ СН'!$I$24</f>
        <v>3248.3278504300001</v>
      </c>
      <c r="W135" s="36">
        <f>SUMIFS(СВЦЭМ!$D$33:$D$776,СВЦЭМ!$A$33:$A$776,$A135,СВЦЭМ!$B$33:$B$776,W$119)+'СЕТ СН'!$I$14+СВЦЭМ!$D$10+'СЕТ СН'!$I$5-'СЕТ СН'!$I$24</f>
        <v>3238.5668831000003</v>
      </c>
      <c r="X135" s="36">
        <f>SUMIFS(СВЦЭМ!$D$33:$D$776,СВЦЭМ!$A$33:$A$776,$A135,СВЦЭМ!$B$33:$B$776,X$119)+'СЕТ СН'!$I$14+СВЦЭМ!$D$10+'СЕТ СН'!$I$5-'СЕТ СН'!$I$24</f>
        <v>3256.1034679200002</v>
      </c>
      <c r="Y135" s="36">
        <f>SUMIFS(СВЦЭМ!$D$33:$D$776,СВЦЭМ!$A$33:$A$776,$A135,СВЦЭМ!$B$33:$B$776,Y$119)+'СЕТ СН'!$I$14+СВЦЭМ!$D$10+'СЕТ СН'!$I$5-'СЕТ СН'!$I$24</f>
        <v>3303.4208666599998</v>
      </c>
    </row>
    <row r="136" spans="1:25" ht="15.75" x14ac:dyDescent="0.2">
      <c r="A136" s="35">
        <f t="shared" si="3"/>
        <v>43663</v>
      </c>
      <c r="B136" s="36">
        <f>SUMIFS(СВЦЭМ!$D$33:$D$776,СВЦЭМ!$A$33:$A$776,$A136,СВЦЭМ!$B$33:$B$776,B$119)+'СЕТ СН'!$I$14+СВЦЭМ!$D$10+'СЕТ СН'!$I$5-'СЕТ СН'!$I$24</f>
        <v>3386.6936963899998</v>
      </c>
      <c r="C136" s="36">
        <f>SUMIFS(СВЦЭМ!$D$33:$D$776,СВЦЭМ!$A$33:$A$776,$A136,СВЦЭМ!$B$33:$B$776,C$119)+'СЕТ СН'!$I$14+СВЦЭМ!$D$10+'СЕТ СН'!$I$5-'СЕТ СН'!$I$24</f>
        <v>3411.7003441699999</v>
      </c>
      <c r="D136" s="36">
        <f>SUMIFS(СВЦЭМ!$D$33:$D$776,СВЦЭМ!$A$33:$A$776,$A136,СВЦЭМ!$B$33:$B$776,D$119)+'СЕТ СН'!$I$14+СВЦЭМ!$D$10+'СЕТ СН'!$I$5-'СЕТ СН'!$I$24</f>
        <v>3438.5447580600003</v>
      </c>
      <c r="E136" s="36">
        <f>SUMIFS(СВЦЭМ!$D$33:$D$776,СВЦЭМ!$A$33:$A$776,$A136,СВЦЭМ!$B$33:$B$776,E$119)+'СЕТ СН'!$I$14+СВЦЭМ!$D$10+'СЕТ СН'!$I$5-'СЕТ СН'!$I$24</f>
        <v>3448.4495349200001</v>
      </c>
      <c r="F136" s="36">
        <f>SUMIFS(СВЦЭМ!$D$33:$D$776,СВЦЭМ!$A$33:$A$776,$A136,СВЦЭМ!$B$33:$B$776,F$119)+'СЕТ СН'!$I$14+СВЦЭМ!$D$10+'СЕТ СН'!$I$5-'СЕТ СН'!$I$24</f>
        <v>3441.34395799</v>
      </c>
      <c r="G136" s="36">
        <f>SUMIFS(СВЦЭМ!$D$33:$D$776,СВЦЭМ!$A$33:$A$776,$A136,СВЦЭМ!$B$33:$B$776,G$119)+'СЕТ СН'!$I$14+СВЦЭМ!$D$10+'СЕТ СН'!$I$5-'СЕТ СН'!$I$24</f>
        <v>3435.3892489</v>
      </c>
      <c r="H136" s="36">
        <f>SUMIFS(СВЦЭМ!$D$33:$D$776,СВЦЭМ!$A$33:$A$776,$A136,СВЦЭМ!$B$33:$B$776,H$119)+'СЕТ СН'!$I$14+СВЦЭМ!$D$10+'СЕТ СН'!$I$5-'СЕТ СН'!$I$24</f>
        <v>3407.8520377499999</v>
      </c>
      <c r="I136" s="36">
        <f>SUMIFS(СВЦЭМ!$D$33:$D$776,СВЦЭМ!$A$33:$A$776,$A136,СВЦЭМ!$B$33:$B$776,I$119)+'СЕТ СН'!$I$14+СВЦЭМ!$D$10+'СЕТ СН'!$I$5-'СЕТ СН'!$I$24</f>
        <v>3377.4894368999999</v>
      </c>
      <c r="J136" s="36">
        <f>SUMIFS(СВЦЭМ!$D$33:$D$776,СВЦЭМ!$A$33:$A$776,$A136,СВЦЭМ!$B$33:$B$776,J$119)+'СЕТ СН'!$I$14+СВЦЭМ!$D$10+'СЕТ СН'!$I$5-'СЕТ СН'!$I$24</f>
        <v>3356.58653155</v>
      </c>
      <c r="K136" s="36">
        <f>SUMIFS(СВЦЭМ!$D$33:$D$776,СВЦЭМ!$A$33:$A$776,$A136,СВЦЭМ!$B$33:$B$776,K$119)+'СЕТ СН'!$I$14+СВЦЭМ!$D$10+'СЕТ СН'!$I$5-'СЕТ СН'!$I$24</f>
        <v>3322.3031102499999</v>
      </c>
      <c r="L136" s="36">
        <f>SUMIFS(СВЦЭМ!$D$33:$D$776,СВЦЭМ!$A$33:$A$776,$A136,СВЦЭМ!$B$33:$B$776,L$119)+'СЕТ СН'!$I$14+СВЦЭМ!$D$10+'СЕТ СН'!$I$5-'СЕТ СН'!$I$24</f>
        <v>3318.3228178600002</v>
      </c>
      <c r="M136" s="36">
        <f>SUMIFS(СВЦЭМ!$D$33:$D$776,СВЦЭМ!$A$33:$A$776,$A136,СВЦЭМ!$B$33:$B$776,M$119)+'СЕТ СН'!$I$14+СВЦЭМ!$D$10+'СЕТ СН'!$I$5-'СЕТ СН'!$I$24</f>
        <v>3320.6349257699999</v>
      </c>
      <c r="N136" s="36">
        <f>SUMIFS(СВЦЭМ!$D$33:$D$776,СВЦЭМ!$A$33:$A$776,$A136,СВЦЭМ!$B$33:$B$776,N$119)+'СЕТ СН'!$I$14+СВЦЭМ!$D$10+'СЕТ СН'!$I$5-'СЕТ СН'!$I$24</f>
        <v>3322.2304376299999</v>
      </c>
      <c r="O136" s="36">
        <f>SUMIFS(СВЦЭМ!$D$33:$D$776,СВЦЭМ!$A$33:$A$776,$A136,СВЦЭМ!$B$33:$B$776,O$119)+'СЕТ СН'!$I$14+СВЦЭМ!$D$10+'СЕТ СН'!$I$5-'СЕТ СН'!$I$24</f>
        <v>3322.1382544600001</v>
      </c>
      <c r="P136" s="36">
        <f>SUMIFS(СВЦЭМ!$D$33:$D$776,СВЦЭМ!$A$33:$A$776,$A136,СВЦЭМ!$B$33:$B$776,P$119)+'СЕТ СН'!$I$14+СВЦЭМ!$D$10+'СЕТ СН'!$I$5-'СЕТ СН'!$I$24</f>
        <v>3321.4904226200001</v>
      </c>
      <c r="Q136" s="36">
        <f>SUMIFS(СВЦЭМ!$D$33:$D$776,СВЦЭМ!$A$33:$A$776,$A136,СВЦЭМ!$B$33:$B$776,Q$119)+'СЕТ СН'!$I$14+СВЦЭМ!$D$10+'СЕТ СН'!$I$5-'СЕТ СН'!$I$24</f>
        <v>3323.03909823</v>
      </c>
      <c r="R136" s="36">
        <f>SUMIFS(СВЦЭМ!$D$33:$D$776,СВЦЭМ!$A$33:$A$776,$A136,СВЦЭМ!$B$33:$B$776,R$119)+'СЕТ СН'!$I$14+СВЦЭМ!$D$10+'СЕТ СН'!$I$5-'СЕТ СН'!$I$24</f>
        <v>3280.9243809499999</v>
      </c>
      <c r="S136" s="36">
        <f>SUMIFS(СВЦЭМ!$D$33:$D$776,СВЦЭМ!$A$33:$A$776,$A136,СВЦЭМ!$B$33:$B$776,S$119)+'СЕТ СН'!$I$14+СВЦЭМ!$D$10+'СЕТ СН'!$I$5-'СЕТ СН'!$I$24</f>
        <v>3262.0170188900001</v>
      </c>
      <c r="T136" s="36">
        <f>SUMIFS(СВЦЭМ!$D$33:$D$776,СВЦЭМ!$A$33:$A$776,$A136,СВЦЭМ!$B$33:$B$776,T$119)+'СЕТ СН'!$I$14+СВЦЭМ!$D$10+'СЕТ СН'!$I$5-'СЕТ СН'!$I$24</f>
        <v>3264.2647710700003</v>
      </c>
      <c r="U136" s="36">
        <f>SUMIFS(СВЦЭМ!$D$33:$D$776,СВЦЭМ!$A$33:$A$776,$A136,СВЦЭМ!$B$33:$B$776,U$119)+'СЕТ СН'!$I$14+СВЦЭМ!$D$10+'СЕТ СН'!$I$5-'СЕТ СН'!$I$24</f>
        <v>3257.8139239900001</v>
      </c>
      <c r="V136" s="36">
        <f>SUMIFS(СВЦЭМ!$D$33:$D$776,СВЦЭМ!$A$33:$A$776,$A136,СВЦЭМ!$B$33:$B$776,V$119)+'СЕТ СН'!$I$14+СВЦЭМ!$D$10+'СЕТ СН'!$I$5-'СЕТ СН'!$I$24</f>
        <v>3261.6678633399997</v>
      </c>
      <c r="W136" s="36">
        <f>SUMIFS(СВЦЭМ!$D$33:$D$776,СВЦЭМ!$A$33:$A$776,$A136,СВЦЭМ!$B$33:$B$776,W$119)+'СЕТ СН'!$I$14+СВЦЭМ!$D$10+'СЕТ СН'!$I$5-'СЕТ СН'!$I$24</f>
        <v>3261.3963603299999</v>
      </c>
      <c r="X136" s="36">
        <f>SUMIFS(СВЦЭМ!$D$33:$D$776,СВЦЭМ!$A$33:$A$776,$A136,СВЦЭМ!$B$33:$B$776,X$119)+'СЕТ СН'!$I$14+СВЦЭМ!$D$10+'СЕТ СН'!$I$5-'СЕТ СН'!$I$24</f>
        <v>3235.7416183300002</v>
      </c>
      <c r="Y136" s="36">
        <f>SUMIFS(СВЦЭМ!$D$33:$D$776,СВЦЭМ!$A$33:$A$776,$A136,СВЦЭМ!$B$33:$B$776,Y$119)+'СЕТ СН'!$I$14+СВЦЭМ!$D$10+'СЕТ СН'!$I$5-'СЕТ СН'!$I$24</f>
        <v>3260.7902562600002</v>
      </c>
    </row>
    <row r="137" spans="1:25" ht="15.75" x14ac:dyDescent="0.2">
      <c r="A137" s="35">
        <f t="shared" si="3"/>
        <v>43664</v>
      </c>
      <c r="B137" s="36">
        <f>SUMIFS(СВЦЭМ!$D$33:$D$776,СВЦЭМ!$A$33:$A$776,$A137,СВЦЭМ!$B$33:$B$776,B$119)+'СЕТ СН'!$I$14+СВЦЭМ!$D$10+'СЕТ СН'!$I$5-'СЕТ СН'!$I$24</f>
        <v>3340.61518621</v>
      </c>
      <c r="C137" s="36">
        <f>SUMIFS(СВЦЭМ!$D$33:$D$776,СВЦЭМ!$A$33:$A$776,$A137,СВЦЭМ!$B$33:$B$776,C$119)+'СЕТ СН'!$I$14+СВЦЭМ!$D$10+'СЕТ СН'!$I$5-'СЕТ СН'!$I$24</f>
        <v>3339.8376167300003</v>
      </c>
      <c r="D137" s="36">
        <f>SUMIFS(СВЦЭМ!$D$33:$D$776,СВЦЭМ!$A$33:$A$776,$A137,СВЦЭМ!$B$33:$B$776,D$119)+'СЕТ СН'!$I$14+СВЦЭМ!$D$10+'СЕТ СН'!$I$5-'СЕТ СН'!$I$24</f>
        <v>3350.5049048999999</v>
      </c>
      <c r="E137" s="36">
        <f>SUMIFS(СВЦЭМ!$D$33:$D$776,СВЦЭМ!$A$33:$A$776,$A137,СВЦЭМ!$B$33:$B$776,E$119)+'СЕТ СН'!$I$14+СВЦЭМ!$D$10+'СЕТ СН'!$I$5-'СЕТ СН'!$I$24</f>
        <v>3382.9020248100001</v>
      </c>
      <c r="F137" s="36">
        <f>SUMIFS(СВЦЭМ!$D$33:$D$776,СВЦЭМ!$A$33:$A$776,$A137,СВЦЭМ!$B$33:$B$776,F$119)+'СЕТ СН'!$I$14+СВЦЭМ!$D$10+'СЕТ СН'!$I$5-'СЕТ СН'!$I$24</f>
        <v>3420.1967229299999</v>
      </c>
      <c r="G137" s="36">
        <f>SUMIFS(СВЦЭМ!$D$33:$D$776,СВЦЭМ!$A$33:$A$776,$A137,СВЦЭМ!$B$33:$B$776,G$119)+'СЕТ СН'!$I$14+СВЦЭМ!$D$10+'СЕТ СН'!$I$5-'СЕТ СН'!$I$24</f>
        <v>3458.2777604100002</v>
      </c>
      <c r="H137" s="36">
        <f>SUMIFS(СВЦЭМ!$D$33:$D$776,СВЦЭМ!$A$33:$A$776,$A137,СВЦЭМ!$B$33:$B$776,H$119)+'СЕТ СН'!$I$14+СВЦЭМ!$D$10+'СЕТ СН'!$I$5-'СЕТ СН'!$I$24</f>
        <v>3433.6173966699998</v>
      </c>
      <c r="I137" s="36">
        <f>SUMIFS(СВЦЭМ!$D$33:$D$776,СВЦЭМ!$A$33:$A$776,$A137,СВЦЭМ!$B$33:$B$776,I$119)+'СЕТ СН'!$I$14+СВЦЭМ!$D$10+'СЕТ СН'!$I$5-'СЕТ СН'!$I$24</f>
        <v>3401.6105276099997</v>
      </c>
      <c r="J137" s="36">
        <f>SUMIFS(СВЦЭМ!$D$33:$D$776,СВЦЭМ!$A$33:$A$776,$A137,СВЦЭМ!$B$33:$B$776,J$119)+'СЕТ СН'!$I$14+СВЦЭМ!$D$10+'СЕТ СН'!$I$5-'СЕТ СН'!$I$24</f>
        <v>3391.88614478</v>
      </c>
      <c r="K137" s="36">
        <f>SUMIFS(СВЦЭМ!$D$33:$D$776,СВЦЭМ!$A$33:$A$776,$A137,СВЦЭМ!$B$33:$B$776,K$119)+'СЕТ СН'!$I$14+СВЦЭМ!$D$10+'СЕТ СН'!$I$5-'СЕТ СН'!$I$24</f>
        <v>3359.6624865399999</v>
      </c>
      <c r="L137" s="36">
        <f>SUMIFS(СВЦЭМ!$D$33:$D$776,СВЦЭМ!$A$33:$A$776,$A137,СВЦЭМ!$B$33:$B$776,L$119)+'СЕТ СН'!$I$14+СВЦЭМ!$D$10+'СЕТ СН'!$I$5-'СЕТ СН'!$I$24</f>
        <v>3354.7318372099999</v>
      </c>
      <c r="M137" s="36">
        <f>SUMIFS(СВЦЭМ!$D$33:$D$776,СВЦЭМ!$A$33:$A$776,$A137,СВЦЭМ!$B$33:$B$776,M$119)+'СЕТ СН'!$I$14+СВЦЭМ!$D$10+'СЕТ СН'!$I$5-'СЕТ СН'!$I$24</f>
        <v>3353.6462515499998</v>
      </c>
      <c r="N137" s="36">
        <f>SUMIFS(СВЦЭМ!$D$33:$D$776,СВЦЭМ!$A$33:$A$776,$A137,СВЦЭМ!$B$33:$B$776,N$119)+'СЕТ СН'!$I$14+СВЦЭМ!$D$10+'СЕТ СН'!$I$5-'СЕТ СН'!$I$24</f>
        <v>3366.0233158599999</v>
      </c>
      <c r="O137" s="36">
        <f>SUMIFS(СВЦЭМ!$D$33:$D$776,СВЦЭМ!$A$33:$A$776,$A137,СВЦЭМ!$B$33:$B$776,O$119)+'СЕТ СН'!$I$14+СВЦЭМ!$D$10+'СЕТ СН'!$I$5-'СЕТ СН'!$I$24</f>
        <v>3372.10031609</v>
      </c>
      <c r="P137" s="36">
        <f>SUMIFS(СВЦЭМ!$D$33:$D$776,СВЦЭМ!$A$33:$A$776,$A137,СВЦЭМ!$B$33:$B$776,P$119)+'СЕТ СН'!$I$14+СВЦЭМ!$D$10+'СЕТ СН'!$I$5-'СЕТ СН'!$I$24</f>
        <v>3384.8635647800002</v>
      </c>
      <c r="Q137" s="36">
        <f>SUMIFS(СВЦЭМ!$D$33:$D$776,СВЦЭМ!$A$33:$A$776,$A137,СВЦЭМ!$B$33:$B$776,Q$119)+'СЕТ СН'!$I$14+СВЦЭМ!$D$10+'СЕТ СН'!$I$5-'СЕТ СН'!$I$24</f>
        <v>3392.1112278400001</v>
      </c>
      <c r="R137" s="36">
        <f>SUMIFS(СВЦЭМ!$D$33:$D$776,СВЦЭМ!$A$33:$A$776,$A137,СВЦЭМ!$B$33:$B$776,R$119)+'СЕТ СН'!$I$14+СВЦЭМ!$D$10+'СЕТ СН'!$I$5-'СЕТ СН'!$I$24</f>
        <v>3312.3661495199999</v>
      </c>
      <c r="S137" s="36">
        <f>SUMIFS(СВЦЭМ!$D$33:$D$776,СВЦЭМ!$A$33:$A$776,$A137,СВЦЭМ!$B$33:$B$776,S$119)+'СЕТ СН'!$I$14+СВЦЭМ!$D$10+'СЕТ СН'!$I$5-'СЕТ СН'!$I$24</f>
        <v>3234.5695295599999</v>
      </c>
      <c r="T137" s="36">
        <f>SUMIFS(СВЦЭМ!$D$33:$D$776,СВЦЭМ!$A$33:$A$776,$A137,СВЦЭМ!$B$33:$B$776,T$119)+'СЕТ СН'!$I$14+СВЦЭМ!$D$10+'СЕТ СН'!$I$5-'СЕТ СН'!$I$24</f>
        <v>3234.05259983</v>
      </c>
      <c r="U137" s="36">
        <f>SUMIFS(СВЦЭМ!$D$33:$D$776,СВЦЭМ!$A$33:$A$776,$A137,СВЦЭМ!$B$33:$B$776,U$119)+'СЕТ СН'!$I$14+СВЦЭМ!$D$10+'СЕТ СН'!$I$5-'СЕТ СН'!$I$24</f>
        <v>3218.21738258</v>
      </c>
      <c r="V137" s="36">
        <f>SUMIFS(СВЦЭМ!$D$33:$D$776,СВЦЭМ!$A$33:$A$776,$A137,СВЦЭМ!$B$33:$B$776,V$119)+'СЕТ СН'!$I$14+СВЦЭМ!$D$10+'СЕТ СН'!$I$5-'СЕТ СН'!$I$24</f>
        <v>3221.4062543499999</v>
      </c>
      <c r="W137" s="36">
        <f>SUMIFS(СВЦЭМ!$D$33:$D$776,СВЦЭМ!$A$33:$A$776,$A137,СВЦЭМ!$B$33:$B$776,W$119)+'СЕТ СН'!$I$14+СВЦЭМ!$D$10+'СЕТ СН'!$I$5-'СЕТ СН'!$I$24</f>
        <v>3219.62494909</v>
      </c>
      <c r="X137" s="36">
        <f>SUMIFS(СВЦЭМ!$D$33:$D$776,СВЦЭМ!$A$33:$A$776,$A137,СВЦЭМ!$B$33:$B$776,X$119)+'СЕТ СН'!$I$14+СВЦЭМ!$D$10+'СЕТ СН'!$I$5-'СЕТ СН'!$I$24</f>
        <v>3234.5748708800002</v>
      </c>
      <c r="Y137" s="36">
        <f>SUMIFS(СВЦЭМ!$D$33:$D$776,СВЦЭМ!$A$33:$A$776,$A137,СВЦЭМ!$B$33:$B$776,Y$119)+'СЕТ СН'!$I$14+СВЦЭМ!$D$10+'СЕТ СН'!$I$5-'СЕТ СН'!$I$24</f>
        <v>3295.1684351399999</v>
      </c>
    </row>
    <row r="138" spans="1:25" ht="15.75" x14ac:dyDescent="0.2">
      <c r="A138" s="35">
        <f t="shared" si="3"/>
        <v>43665</v>
      </c>
      <c r="B138" s="36">
        <f>SUMIFS(СВЦЭМ!$D$33:$D$776,СВЦЭМ!$A$33:$A$776,$A138,СВЦЭМ!$B$33:$B$776,B$119)+'СЕТ СН'!$I$14+СВЦЭМ!$D$10+'СЕТ СН'!$I$5-'СЕТ СН'!$I$24</f>
        <v>3364.2832538000002</v>
      </c>
      <c r="C138" s="36">
        <f>SUMIFS(СВЦЭМ!$D$33:$D$776,СВЦЭМ!$A$33:$A$776,$A138,СВЦЭМ!$B$33:$B$776,C$119)+'СЕТ СН'!$I$14+СВЦЭМ!$D$10+'СЕТ СН'!$I$5-'СЕТ СН'!$I$24</f>
        <v>3363.8729035199999</v>
      </c>
      <c r="D138" s="36">
        <f>SUMIFS(СВЦЭМ!$D$33:$D$776,СВЦЭМ!$A$33:$A$776,$A138,СВЦЭМ!$B$33:$B$776,D$119)+'СЕТ СН'!$I$14+СВЦЭМ!$D$10+'СЕТ СН'!$I$5-'СЕТ СН'!$I$24</f>
        <v>3392.1927042900002</v>
      </c>
      <c r="E138" s="36">
        <f>SUMIFS(СВЦЭМ!$D$33:$D$776,СВЦЭМ!$A$33:$A$776,$A138,СВЦЭМ!$B$33:$B$776,E$119)+'СЕТ СН'!$I$14+СВЦЭМ!$D$10+'СЕТ СН'!$I$5-'СЕТ СН'!$I$24</f>
        <v>3411.0134870299999</v>
      </c>
      <c r="F138" s="36">
        <f>SUMIFS(СВЦЭМ!$D$33:$D$776,СВЦЭМ!$A$33:$A$776,$A138,СВЦЭМ!$B$33:$B$776,F$119)+'СЕТ СН'!$I$14+СВЦЭМ!$D$10+'СЕТ СН'!$I$5-'СЕТ СН'!$I$24</f>
        <v>3409.75168386</v>
      </c>
      <c r="G138" s="36">
        <f>SUMIFS(СВЦЭМ!$D$33:$D$776,СВЦЭМ!$A$33:$A$776,$A138,СВЦЭМ!$B$33:$B$776,G$119)+'СЕТ СН'!$I$14+СВЦЭМ!$D$10+'СЕТ СН'!$I$5-'СЕТ СН'!$I$24</f>
        <v>3404.5793194399998</v>
      </c>
      <c r="H138" s="36">
        <f>SUMIFS(СВЦЭМ!$D$33:$D$776,СВЦЭМ!$A$33:$A$776,$A138,СВЦЭМ!$B$33:$B$776,H$119)+'СЕТ СН'!$I$14+СВЦЭМ!$D$10+'СЕТ СН'!$I$5-'СЕТ СН'!$I$24</f>
        <v>3368.39535256</v>
      </c>
      <c r="I138" s="36">
        <f>SUMIFS(СВЦЭМ!$D$33:$D$776,СВЦЭМ!$A$33:$A$776,$A138,СВЦЭМ!$B$33:$B$776,I$119)+'СЕТ СН'!$I$14+СВЦЭМ!$D$10+'СЕТ СН'!$I$5-'СЕТ СН'!$I$24</f>
        <v>3338.4858113700002</v>
      </c>
      <c r="J138" s="36">
        <f>SUMIFS(СВЦЭМ!$D$33:$D$776,СВЦЭМ!$A$33:$A$776,$A138,СВЦЭМ!$B$33:$B$776,J$119)+'СЕТ СН'!$I$14+СВЦЭМ!$D$10+'СЕТ СН'!$I$5-'СЕТ СН'!$I$24</f>
        <v>3336.6679562899999</v>
      </c>
      <c r="K138" s="36">
        <f>SUMIFS(СВЦЭМ!$D$33:$D$776,СВЦЭМ!$A$33:$A$776,$A138,СВЦЭМ!$B$33:$B$776,K$119)+'СЕТ СН'!$I$14+СВЦЭМ!$D$10+'СЕТ СН'!$I$5-'СЕТ СН'!$I$24</f>
        <v>3311.0724512699999</v>
      </c>
      <c r="L138" s="36">
        <f>SUMIFS(СВЦЭМ!$D$33:$D$776,СВЦЭМ!$A$33:$A$776,$A138,СВЦЭМ!$B$33:$B$776,L$119)+'СЕТ СН'!$I$14+СВЦЭМ!$D$10+'СЕТ СН'!$I$5-'СЕТ СН'!$I$24</f>
        <v>3289.85929523</v>
      </c>
      <c r="M138" s="36">
        <f>SUMIFS(СВЦЭМ!$D$33:$D$776,СВЦЭМ!$A$33:$A$776,$A138,СВЦЭМ!$B$33:$B$776,M$119)+'СЕТ СН'!$I$14+СВЦЭМ!$D$10+'СЕТ СН'!$I$5-'СЕТ СН'!$I$24</f>
        <v>3295.87707434</v>
      </c>
      <c r="N138" s="36">
        <f>SUMIFS(СВЦЭМ!$D$33:$D$776,СВЦЭМ!$A$33:$A$776,$A138,СВЦЭМ!$B$33:$B$776,N$119)+'СЕТ СН'!$I$14+СВЦЭМ!$D$10+'СЕТ СН'!$I$5-'СЕТ СН'!$I$24</f>
        <v>3302.7624180799999</v>
      </c>
      <c r="O138" s="36">
        <f>SUMIFS(СВЦЭМ!$D$33:$D$776,СВЦЭМ!$A$33:$A$776,$A138,СВЦЭМ!$B$33:$B$776,O$119)+'СЕТ СН'!$I$14+СВЦЭМ!$D$10+'СЕТ СН'!$I$5-'СЕТ СН'!$I$24</f>
        <v>3305.1607677299999</v>
      </c>
      <c r="P138" s="36">
        <f>SUMIFS(СВЦЭМ!$D$33:$D$776,СВЦЭМ!$A$33:$A$776,$A138,СВЦЭМ!$B$33:$B$776,P$119)+'СЕТ СН'!$I$14+СВЦЭМ!$D$10+'СЕТ СН'!$I$5-'СЕТ СН'!$I$24</f>
        <v>3312.28329583</v>
      </c>
      <c r="Q138" s="36">
        <f>SUMIFS(СВЦЭМ!$D$33:$D$776,СВЦЭМ!$A$33:$A$776,$A138,СВЦЭМ!$B$33:$B$776,Q$119)+'СЕТ СН'!$I$14+СВЦЭМ!$D$10+'СЕТ СН'!$I$5-'СЕТ СН'!$I$24</f>
        <v>3314.9129897799999</v>
      </c>
      <c r="R138" s="36">
        <f>SUMIFS(СВЦЭМ!$D$33:$D$776,СВЦЭМ!$A$33:$A$776,$A138,СВЦЭМ!$B$33:$B$776,R$119)+'СЕТ СН'!$I$14+СВЦЭМ!$D$10+'СЕТ СН'!$I$5-'СЕТ СН'!$I$24</f>
        <v>3271.73744515</v>
      </c>
      <c r="S138" s="36">
        <f>SUMIFS(СВЦЭМ!$D$33:$D$776,СВЦЭМ!$A$33:$A$776,$A138,СВЦЭМ!$B$33:$B$776,S$119)+'СЕТ СН'!$I$14+СВЦЭМ!$D$10+'СЕТ СН'!$I$5-'СЕТ СН'!$I$24</f>
        <v>3254.08146149</v>
      </c>
      <c r="T138" s="36">
        <f>SUMIFS(СВЦЭМ!$D$33:$D$776,СВЦЭМ!$A$33:$A$776,$A138,СВЦЭМ!$B$33:$B$776,T$119)+'СЕТ СН'!$I$14+СВЦЭМ!$D$10+'СЕТ СН'!$I$5-'СЕТ СН'!$I$24</f>
        <v>3245.8655145299999</v>
      </c>
      <c r="U138" s="36">
        <f>SUMIFS(СВЦЭМ!$D$33:$D$776,СВЦЭМ!$A$33:$A$776,$A138,СВЦЭМ!$B$33:$B$776,U$119)+'СЕТ СН'!$I$14+СВЦЭМ!$D$10+'СЕТ СН'!$I$5-'СЕТ СН'!$I$24</f>
        <v>3239.9557334000001</v>
      </c>
      <c r="V138" s="36">
        <f>SUMIFS(СВЦЭМ!$D$33:$D$776,СВЦЭМ!$A$33:$A$776,$A138,СВЦЭМ!$B$33:$B$776,V$119)+'СЕТ СН'!$I$14+СВЦЭМ!$D$10+'СЕТ СН'!$I$5-'СЕТ СН'!$I$24</f>
        <v>3245.74504604</v>
      </c>
      <c r="W138" s="36">
        <f>SUMIFS(СВЦЭМ!$D$33:$D$776,СВЦЭМ!$A$33:$A$776,$A138,СВЦЭМ!$B$33:$B$776,W$119)+'СЕТ СН'!$I$14+СВЦЭМ!$D$10+'СЕТ СН'!$I$5-'СЕТ СН'!$I$24</f>
        <v>3242.5399507399998</v>
      </c>
      <c r="X138" s="36">
        <f>SUMIFS(СВЦЭМ!$D$33:$D$776,СВЦЭМ!$A$33:$A$776,$A138,СВЦЭМ!$B$33:$B$776,X$119)+'СЕТ СН'!$I$14+СВЦЭМ!$D$10+'СЕТ СН'!$I$5-'СЕТ СН'!$I$24</f>
        <v>3240.0922848499999</v>
      </c>
      <c r="Y138" s="36">
        <f>SUMIFS(СВЦЭМ!$D$33:$D$776,СВЦЭМ!$A$33:$A$776,$A138,СВЦЭМ!$B$33:$B$776,Y$119)+'СЕТ СН'!$I$14+СВЦЭМ!$D$10+'СЕТ СН'!$I$5-'СЕТ СН'!$I$24</f>
        <v>3259.57242387</v>
      </c>
    </row>
    <row r="139" spans="1:25" ht="15.75" x14ac:dyDescent="0.2">
      <c r="A139" s="35">
        <f t="shared" si="3"/>
        <v>43666</v>
      </c>
      <c r="B139" s="36">
        <f>SUMIFS(СВЦЭМ!$D$33:$D$776,СВЦЭМ!$A$33:$A$776,$A139,СВЦЭМ!$B$33:$B$776,B$119)+'СЕТ СН'!$I$14+СВЦЭМ!$D$10+'СЕТ СН'!$I$5-'СЕТ СН'!$I$24</f>
        <v>3288.4323718099999</v>
      </c>
      <c r="C139" s="36">
        <f>SUMIFS(СВЦЭМ!$D$33:$D$776,СВЦЭМ!$A$33:$A$776,$A139,СВЦЭМ!$B$33:$B$776,C$119)+'СЕТ СН'!$I$14+СВЦЭМ!$D$10+'СЕТ СН'!$I$5-'СЕТ СН'!$I$24</f>
        <v>3293.4061741699998</v>
      </c>
      <c r="D139" s="36">
        <f>SUMIFS(СВЦЭМ!$D$33:$D$776,СВЦЭМ!$A$33:$A$776,$A139,СВЦЭМ!$B$33:$B$776,D$119)+'СЕТ СН'!$I$14+СВЦЭМ!$D$10+'СЕТ СН'!$I$5-'СЕТ СН'!$I$24</f>
        <v>3297.0488405900001</v>
      </c>
      <c r="E139" s="36">
        <f>SUMIFS(СВЦЭМ!$D$33:$D$776,СВЦЭМ!$A$33:$A$776,$A139,СВЦЭМ!$B$33:$B$776,E$119)+'СЕТ СН'!$I$14+СВЦЭМ!$D$10+'СЕТ СН'!$I$5-'СЕТ СН'!$I$24</f>
        <v>3306.1403117999998</v>
      </c>
      <c r="F139" s="36">
        <f>SUMIFS(СВЦЭМ!$D$33:$D$776,СВЦЭМ!$A$33:$A$776,$A139,СВЦЭМ!$B$33:$B$776,F$119)+'СЕТ СН'!$I$14+СВЦЭМ!$D$10+'СЕТ СН'!$I$5-'СЕТ СН'!$I$24</f>
        <v>3311.4635439799999</v>
      </c>
      <c r="G139" s="36">
        <f>SUMIFS(СВЦЭМ!$D$33:$D$776,СВЦЭМ!$A$33:$A$776,$A139,СВЦЭМ!$B$33:$B$776,G$119)+'СЕТ СН'!$I$14+СВЦЭМ!$D$10+'СЕТ СН'!$I$5-'СЕТ СН'!$I$24</f>
        <v>3320.6209557699999</v>
      </c>
      <c r="H139" s="36">
        <f>SUMIFS(СВЦЭМ!$D$33:$D$776,СВЦЭМ!$A$33:$A$776,$A139,СВЦЭМ!$B$33:$B$776,H$119)+'СЕТ СН'!$I$14+СВЦЭМ!$D$10+'СЕТ СН'!$I$5-'СЕТ СН'!$I$24</f>
        <v>3307.82282721</v>
      </c>
      <c r="I139" s="36">
        <f>SUMIFS(СВЦЭМ!$D$33:$D$776,СВЦЭМ!$A$33:$A$776,$A139,СВЦЭМ!$B$33:$B$776,I$119)+'СЕТ СН'!$I$14+СВЦЭМ!$D$10+'СЕТ СН'!$I$5-'СЕТ СН'!$I$24</f>
        <v>3301.1320427700002</v>
      </c>
      <c r="J139" s="36">
        <f>SUMIFS(СВЦЭМ!$D$33:$D$776,СВЦЭМ!$A$33:$A$776,$A139,СВЦЭМ!$B$33:$B$776,J$119)+'СЕТ СН'!$I$14+СВЦЭМ!$D$10+'СЕТ СН'!$I$5-'СЕТ СН'!$I$24</f>
        <v>3280.92941707</v>
      </c>
      <c r="K139" s="36">
        <f>SUMIFS(СВЦЭМ!$D$33:$D$776,СВЦЭМ!$A$33:$A$776,$A139,СВЦЭМ!$B$33:$B$776,K$119)+'СЕТ СН'!$I$14+СВЦЭМ!$D$10+'СЕТ СН'!$I$5-'СЕТ СН'!$I$24</f>
        <v>3276.8415646499998</v>
      </c>
      <c r="L139" s="36">
        <f>SUMIFS(СВЦЭМ!$D$33:$D$776,СВЦЭМ!$A$33:$A$776,$A139,СВЦЭМ!$B$33:$B$776,L$119)+'СЕТ СН'!$I$14+СВЦЭМ!$D$10+'СЕТ СН'!$I$5-'СЕТ СН'!$I$24</f>
        <v>3267.5576857900001</v>
      </c>
      <c r="M139" s="36">
        <f>SUMIFS(СВЦЭМ!$D$33:$D$776,СВЦЭМ!$A$33:$A$776,$A139,СВЦЭМ!$B$33:$B$776,M$119)+'СЕТ СН'!$I$14+СВЦЭМ!$D$10+'СЕТ СН'!$I$5-'СЕТ СН'!$I$24</f>
        <v>3258.2689417299998</v>
      </c>
      <c r="N139" s="36">
        <f>SUMIFS(СВЦЭМ!$D$33:$D$776,СВЦЭМ!$A$33:$A$776,$A139,СВЦЭМ!$B$33:$B$776,N$119)+'СЕТ СН'!$I$14+СВЦЭМ!$D$10+'СЕТ СН'!$I$5-'СЕТ СН'!$I$24</f>
        <v>3266.07756505</v>
      </c>
      <c r="O139" s="36">
        <f>SUMIFS(СВЦЭМ!$D$33:$D$776,СВЦЭМ!$A$33:$A$776,$A139,СВЦЭМ!$B$33:$B$776,O$119)+'СЕТ СН'!$I$14+СВЦЭМ!$D$10+'СЕТ СН'!$I$5-'СЕТ СН'!$I$24</f>
        <v>3279.6935455799999</v>
      </c>
      <c r="P139" s="36">
        <f>SUMIFS(СВЦЭМ!$D$33:$D$776,СВЦЭМ!$A$33:$A$776,$A139,СВЦЭМ!$B$33:$B$776,P$119)+'СЕТ СН'!$I$14+СВЦЭМ!$D$10+'СЕТ СН'!$I$5-'СЕТ СН'!$I$24</f>
        <v>3291.5022217300002</v>
      </c>
      <c r="Q139" s="36">
        <f>SUMIFS(СВЦЭМ!$D$33:$D$776,СВЦЭМ!$A$33:$A$776,$A139,СВЦЭМ!$B$33:$B$776,Q$119)+'СЕТ СН'!$I$14+СВЦЭМ!$D$10+'СЕТ СН'!$I$5-'СЕТ СН'!$I$24</f>
        <v>3284.5628729199998</v>
      </c>
      <c r="R139" s="36">
        <f>SUMIFS(СВЦЭМ!$D$33:$D$776,СВЦЭМ!$A$33:$A$776,$A139,СВЦЭМ!$B$33:$B$776,R$119)+'СЕТ СН'!$I$14+СВЦЭМ!$D$10+'СЕТ СН'!$I$5-'СЕТ СН'!$I$24</f>
        <v>3245.35065347</v>
      </c>
      <c r="S139" s="36">
        <f>SUMIFS(СВЦЭМ!$D$33:$D$776,СВЦЭМ!$A$33:$A$776,$A139,СВЦЭМ!$B$33:$B$776,S$119)+'СЕТ СН'!$I$14+СВЦЭМ!$D$10+'СЕТ СН'!$I$5-'СЕТ СН'!$I$24</f>
        <v>3220.2331107999998</v>
      </c>
      <c r="T139" s="36">
        <f>SUMIFS(СВЦЭМ!$D$33:$D$776,СВЦЭМ!$A$33:$A$776,$A139,СВЦЭМ!$B$33:$B$776,T$119)+'СЕТ СН'!$I$14+СВЦЭМ!$D$10+'СЕТ СН'!$I$5-'СЕТ СН'!$I$24</f>
        <v>3212.5838317099997</v>
      </c>
      <c r="U139" s="36">
        <f>SUMIFS(СВЦЭМ!$D$33:$D$776,СВЦЭМ!$A$33:$A$776,$A139,СВЦЭМ!$B$33:$B$776,U$119)+'СЕТ СН'!$I$14+СВЦЭМ!$D$10+'СЕТ СН'!$I$5-'СЕТ СН'!$I$24</f>
        <v>3198.5576431300001</v>
      </c>
      <c r="V139" s="36">
        <f>SUMIFS(СВЦЭМ!$D$33:$D$776,СВЦЭМ!$A$33:$A$776,$A139,СВЦЭМ!$B$33:$B$776,V$119)+'СЕТ СН'!$I$14+СВЦЭМ!$D$10+'СЕТ СН'!$I$5-'СЕТ СН'!$I$24</f>
        <v>3189.9117476800002</v>
      </c>
      <c r="W139" s="36">
        <f>SUMIFS(СВЦЭМ!$D$33:$D$776,СВЦЭМ!$A$33:$A$776,$A139,СВЦЭМ!$B$33:$B$776,W$119)+'СЕТ СН'!$I$14+СВЦЭМ!$D$10+'СЕТ СН'!$I$5-'СЕТ СН'!$I$24</f>
        <v>3192.6861203600001</v>
      </c>
      <c r="X139" s="36">
        <f>SUMIFS(СВЦЭМ!$D$33:$D$776,СВЦЭМ!$A$33:$A$776,$A139,СВЦЭМ!$B$33:$B$776,X$119)+'СЕТ СН'!$I$14+СВЦЭМ!$D$10+'СЕТ СН'!$I$5-'СЕТ СН'!$I$24</f>
        <v>3201.0487474800002</v>
      </c>
      <c r="Y139" s="36">
        <f>SUMIFS(СВЦЭМ!$D$33:$D$776,СВЦЭМ!$A$33:$A$776,$A139,СВЦЭМ!$B$33:$B$776,Y$119)+'СЕТ СН'!$I$14+СВЦЭМ!$D$10+'СЕТ СН'!$I$5-'СЕТ СН'!$I$24</f>
        <v>3273.6788833700002</v>
      </c>
    </row>
    <row r="140" spans="1:25" ht="15.75" x14ac:dyDescent="0.2">
      <c r="A140" s="35">
        <f t="shared" si="3"/>
        <v>43667</v>
      </c>
      <c r="B140" s="36">
        <f>SUMIFS(СВЦЭМ!$D$33:$D$776,СВЦЭМ!$A$33:$A$776,$A140,СВЦЭМ!$B$33:$B$776,B$119)+'СЕТ СН'!$I$14+СВЦЭМ!$D$10+'СЕТ СН'!$I$5-'СЕТ СН'!$I$24</f>
        <v>3291.9707946999997</v>
      </c>
      <c r="C140" s="36">
        <f>SUMIFS(СВЦЭМ!$D$33:$D$776,СВЦЭМ!$A$33:$A$776,$A140,СВЦЭМ!$B$33:$B$776,C$119)+'СЕТ СН'!$I$14+СВЦЭМ!$D$10+'СЕТ СН'!$I$5-'СЕТ СН'!$I$24</f>
        <v>3320.9256962899999</v>
      </c>
      <c r="D140" s="36">
        <f>SUMIFS(СВЦЭМ!$D$33:$D$776,СВЦЭМ!$A$33:$A$776,$A140,СВЦЭМ!$B$33:$B$776,D$119)+'СЕТ СН'!$I$14+СВЦЭМ!$D$10+'СЕТ СН'!$I$5-'СЕТ СН'!$I$24</f>
        <v>3342.6284538700002</v>
      </c>
      <c r="E140" s="36">
        <f>SUMIFS(СВЦЭМ!$D$33:$D$776,СВЦЭМ!$A$33:$A$776,$A140,СВЦЭМ!$B$33:$B$776,E$119)+'СЕТ СН'!$I$14+СВЦЭМ!$D$10+'СЕТ СН'!$I$5-'СЕТ СН'!$I$24</f>
        <v>3345.3752749099999</v>
      </c>
      <c r="F140" s="36">
        <f>SUMIFS(СВЦЭМ!$D$33:$D$776,СВЦЭМ!$A$33:$A$776,$A140,СВЦЭМ!$B$33:$B$776,F$119)+'СЕТ СН'!$I$14+СВЦЭМ!$D$10+'СЕТ СН'!$I$5-'СЕТ СН'!$I$24</f>
        <v>3328.8293933099999</v>
      </c>
      <c r="G140" s="36">
        <f>SUMIFS(СВЦЭМ!$D$33:$D$776,СВЦЭМ!$A$33:$A$776,$A140,СВЦЭМ!$B$33:$B$776,G$119)+'СЕТ СН'!$I$14+СВЦЭМ!$D$10+'СЕТ СН'!$I$5-'СЕТ СН'!$I$24</f>
        <v>3338.03339478</v>
      </c>
      <c r="H140" s="36">
        <f>SUMIFS(СВЦЭМ!$D$33:$D$776,СВЦЭМ!$A$33:$A$776,$A140,СВЦЭМ!$B$33:$B$776,H$119)+'СЕТ СН'!$I$14+СВЦЭМ!$D$10+'СЕТ СН'!$I$5-'СЕТ СН'!$I$24</f>
        <v>3335.1459825100001</v>
      </c>
      <c r="I140" s="36">
        <f>SUMIFS(СВЦЭМ!$D$33:$D$776,СВЦЭМ!$A$33:$A$776,$A140,СВЦЭМ!$B$33:$B$776,I$119)+'СЕТ СН'!$I$14+СВЦЭМ!$D$10+'СЕТ СН'!$I$5-'СЕТ СН'!$I$24</f>
        <v>3334.7451260399998</v>
      </c>
      <c r="J140" s="36">
        <f>SUMIFS(СВЦЭМ!$D$33:$D$776,СВЦЭМ!$A$33:$A$776,$A140,СВЦЭМ!$B$33:$B$776,J$119)+'СЕТ СН'!$I$14+СВЦЭМ!$D$10+'СЕТ СН'!$I$5-'СЕТ СН'!$I$24</f>
        <v>3314.4044461799999</v>
      </c>
      <c r="K140" s="36">
        <f>SUMIFS(СВЦЭМ!$D$33:$D$776,СВЦЭМ!$A$33:$A$776,$A140,СВЦЭМ!$B$33:$B$776,K$119)+'СЕТ СН'!$I$14+СВЦЭМ!$D$10+'СЕТ СН'!$I$5-'СЕТ СН'!$I$24</f>
        <v>3281.3272846199998</v>
      </c>
      <c r="L140" s="36">
        <f>SUMIFS(СВЦЭМ!$D$33:$D$776,СВЦЭМ!$A$33:$A$776,$A140,СВЦЭМ!$B$33:$B$776,L$119)+'СЕТ СН'!$I$14+СВЦЭМ!$D$10+'СЕТ СН'!$I$5-'СЕТ СН'!$I$24</f>
        <v>3261.17750286</v>
      </c>
      <c r="M140" s="36">
        <f>SUMIFS(СВЦЭМ!$D$33:$D$776,СВЦЭМ!$A$33:$A$776,$A140,СВЦЭМ!$B$33:$B$776,M$119)+'СЕТ СН'!$I$14+СВЦЭМ!$D$10+'СЕТ СН'!$I$5-'СЕТ СН'!$I$24</f>
        <v>3248.12923512</v>
      </c>
      <c r="N140" s="36">
        <f>SUMIFS(СВЦЭМ!$D$33:$D$776,СВЦЭМ!$A$33:$A$776,$A140,СВЦЭМ!$B$33:$B$776,N$119)+'СЕТ СН'!$I$14+СВЦЭМ!$D$10+'СЕТ СН'!$I$5-'СЕТ СН'!$I$24</f>
        <v>3250.0594058199999</v>
      </c>
      <c r="O140" s="36">
        <f>SUMIFS(СВЦЭМ!$D$33:$D$776,СВЦЭМ!$A$33:$A$776,$A140,СВЦЭМ!$B$33:$B$776,O$119)+'СЕТ СН'!$I$14+СВЦЭМ!$D$10+'СЕТ СН'!$I$5-'СЕТ СН'!$I$24</f>
        <v>3258.0747426600001</v>
      </c>
      <c r="P140" s="36">
        <f>SUMIFS(СВЦЭМ!$D$33:$D$776,СВЦЭМ!$A$33:$A$776,$A140,СВЦЭМ!$B$33:$B$776,P$119)+'СЕТ СН'!$I$14+СВЦЭМ!$D$10+'СЕТ СН'!$I$5-'СЕТ СН'!$I$24</f>
        <v>3264.5226708700002</v>
      </c>
      <c r="Q140" s="36">
        <f>SUMIFS(СВЦЭМ!$D$33:$D$776,СВЦЭМ!$A$33:$A$776,$A140,СВЦЭМ!$B$33:$B$776,Q$119)+'СЕТ СН'!$I$14+СВЦЭМ!$D$10+'СЕТ СН'!$I$5-'СЕТ СН'!$I$24</f>
        <v>3260.94800695</v>
      </c>
      <c r="R140" s="36">
        <f>SUMIFS(СВЦЭМ!$D$33:$D$776,СВЦЭМ!$A$33:$A$776,$A140,СВЦЭМ!$B$33:$B$776,R$119)+'СЕТ СН'!$I$14+СВЦЭМ!$D$10+'СЕТ СН'!$I$5-'СЕТ СН'!$I$24</f>
        <v>3213.3132783400001</v>
      </c>
      <c r="S140" s="36">
        <f>SUMIFS(СВЦЭМ!$D$33:$D$776,СВЦЭМ!$A$33:$A$776,$A140,СВЦЭМ!$B$33:$B$776,S$119)+'СЕТ СН'!$I$14+СВЦЭМ!$D$10+'СЕТ СН'!$I$5-'СЕТ СН'!$I$24</f>
        <v>3183.35226668</v>
      </c>
      <c r="T140" s="36">
        <f>SUMIFS(СВЦЭМ!$D$33:$D$776,СВЦЭМ!$A$33:$A$776,$A140,СВЦЭМ!$B$33:$B$776,T$119)+'СЕТ СН'!$I$14+СВЦЭМ!$D$10+'СЕТ СН'!$I$5-'СЕТ СН'!$I$24</f>
        <v>3184.8891912500003</v>
      </c>
      <c r="U140" s="36">
        <f>SUMIFS(СВЦЭМ!$D$33:$D$776,СВЦЭМ!$A$33:$A$776,$A140,СВЦЭМ!$B$33:$B$776,U$119)+'СЕТ СН'!$I$14+СВЦЭМ!$D$10+'СЕТ СН'!$I$5-'СЕТ СН'!$I$24</f>
        <v>3170.2263326799998</v>
      </c>
      <c r="V140" s="36">
        <f>SUMIFS(СВЦЭМ!$D$33:$D$776,СВЦЭМ!$A$33:$A$776,$A140,СВЦЭМ!$B$33:$B$776,V$119)+'СЕТ СН'!$I$14+СВЦЭМ!$D$10+'СЕТ СН'!$I$5-'СЕТ СН'!$I$24</f>
        <v>3158.1466954699999</v>
      </c>
      <c r="W140" s="36">
        <f>SUMIFS(СВЦЭМ!$D$33:$D$776,СВЦЭМ!$A$33:$A$776,$A140,СВЦЭМ!$B$33:$B$776,W$119)+'СЕТ СН'!$I$14+СВЦЭМ!$D$10+'СЕТ СН'!$I$5-'СЕТ СН'!$I$24</f>
        <v>3172.8497095100001</v>
      </c>
      <c r="X140" s="36">
        <f>SUMIFS(СВЦЭМ!$D$33:$D$776,СВЦЭМ!$A$33:$A$776,$A140,СВЦЭМ!$B$33:$B$776,X$119)+'СЕТ СН'!$I$14+СВЦЭМ!$D$10+'СЕТ СН'!$I$5-'СЕТ СН'!$I$24</f>
        <v>3187.92498544</v>
      </c>
      <c r="Y140" s="36">
        <f>SUMIFS(СВЦЭМ!$D$33:$D$776,СВЦЭМ!$A$33:$A$776,$A140,СВЦЭМ!$B$33:$B$776,Y$119)+'СЕТ СН'!$I$14+СВЦЭМ!$D$10+'СЕТ СН'!$I$5-'СЕТ СН'!$I$24</f>
        <v>3262.8934860499999</v>
      </c>
    </row>
    <row r="141" spans="1:25" ht="15.75" x14ac:dyDescent="0.2">
      <c r="A141" s="35">
        <f t="shared" si="3"/>
        <v>43668</v>
      </c>
      <c r="B141" s="36">
        <f>SUMIFS(СВЦЭМ!$D$33:$D$776,СВЦЭМ!$A$33:$A$776,$A141,СВЦЭМ!$B$33:$B$776,B$119)+'СЕТ СН'!$I$14+СВЦЭМ!$D$10+'СЕТ СН'!$I$5-'СЕТ СН'!$I$24</f>
        <v>3290.65688086</v>
      </c>
      <c r="C141" s="36">
        <f>SUMIFS(СВЦЭМ!$D$33:$D$776,СВЦЭМ!$A$33:$A$776,$A141,СВЦЭМ!$B$33:$B$776,C$119)+'СЕТ СН'!$I$14+СВЦЭМ!$D$10+'СЕТ СН'!$I$5-'СЕТ СН'!$I$24</f>
        <v>3339.82561777</v>
      </c>
      <c r="D141" s="36">
        <f>SUMIFS(СВЦЭМ!$D$33:$D$776,СВЦЭМ!$A$33:$A$776,$A141,СВЦЭМ!$B$33:$B$776,D$119)+'СЕТ СН'!$I$14+СВЦЭМ!$D$10+'СЕТ СН'!$I$5-'СЕТ СН'!$I$24</f>
        <v>3364.7542971399998</v>
      </c>
      <c r="E141" s="36">
        <f>SUMIFS(СВЦЭМ!$D$33:$D$776,СВЦЭМ!$A$33:$A$776,$A141,СВЦЭМ!$B$33:$B$776,E$119)+'СЕТ СН'!$I$14+СВЦЭМ!$D$10+'СЕТ СН'!$I$5-'СЕТ СН'!$I$24</f>
        <v>3367.1843198400002</v>
      </c>
      <c r="F141" s="36">
        <f>SUMIFS(СВЦЭМ!$D$33:$D$776,СВЦЭМ!$A$33:$A$776,$A141,СВЦЭМ!$B$33:$B$776,F$119)+'СЕТ СН'!$I$14+СВЦЭМ!$D$10+'СЕТ СН'!$I$5-'СЕТ СН'!$I$24</f>
        <v>3361.3311048199998</v>
      </c>
      <c r="G141" s="36">
        <f>SUMIFS(СВЦЭМ!$D$33:$D$776,СВЦЭМ!$A$33:$A$776,$A141,СВЦЭМ!$B$33:$B$776,G$119)+'СЕТ СН'!$I$14+СВЦЭМ!$D$10+'СЕТ СН'!$I$5-'СЕТ СН'!$I$24</f>
        <v>3346.51772983</v>
      </c>
      <c r="H141" s="36">
        <f>SUMIFS(СВЦЭМ!$D$33:$D$776,СВЦЭМ!$A$33:$A$776,$A141,СВЦЭМ!$B$33:$B$776,H$119)+'СЕТ СН'!$I$14+СВЦЭМ!$D$10+'СЕТ СН'!$I$5-'СЕТ СН'!$I$24</f>
        <v>3316.91363133</v>
      </c>
      <c r="I141" s="36">
        <f>SUMIFS(СВЦЭМ!$D$33:$D$776,СВЦЭМ!$A$33:$A$776,$A141,СВЦЭМ!$B$33:$B$776,I$119)+'СЕТ СН'!$I$14+СВЦЭМ!$D$10+'СЕТ СН'!$I$5-'СЕТ СН'!$I$24</f>
        <v>3305.14287337</v>
      </c>
      <c r="J141" s="36">
        <f>SUMIFS(СВЦЭМ!$D$33:$D$776,СВЦЭМ!$A$33:$A$776,$A141,СВЦЭМ!$B$33:$B$776,J$119)+'СЕТ СН'!$I$14+СВЦЭМ!$D$10+'СЕТ СН'!$I$5-'СЕТ СН'!$I$24</f>
        <v>3311.5671819099998</v>
      </c>
      <c r="K141" s="36">
        <f>SUMIFS(СВЦЭМ!$D$33:$D$776,СВЦЭМ!$A$33:$A$776,$A141,СВЦЭМ!$B$33:$B$776,K$119)+'СЕТ СН'!$I$14+СВЦЭМ!$D$10+'СЕТ СН'!$I$5-'СЕТ СН'!$I$24</f>
        <v>3318.1673295999999</v>
      </c>
      <c r="L141" s="36">
        <f>SUMIFS(СВЦЭМ!$D$33:$D$776,СВЦЭМ!$A$33:$A$776,$A141,СВЦЭМ!$B$33:$B$776,L$119)+'СЕТ СН'!$I$14+СВЦЭМ!$D$10+'СЕТ СН'!$I$5-'СЕТ СН'!$I$24</f>
        <v>3315.8416980100001</v>
      </c>
      <c r="M141" s="36">
        <f>SUMIFS(СВЦЭМ!$D$33:$D$776,СВЦЭМ!$A$33:$A$776,$A141,СВЦЭМ!$B$33:$B$776,M$119)+'СЕТ СН'!$I$14+СВЦЭМ!$D$10+'СЕТ СН'!$I$5-'СЕТ СН'!$I$24</f>
        <v>3306.1793118400001</v>
      </c>
      <c r="N141" s="36">
        <f>SUMIFS(СВЦЭМ!$D$33:$D$776,СВЦЭМ!$A$33:$A$776,$A141,СВЦЭМ!$B$33:$B$776,N$119)+'СЕТ СН'!$I$14+СВЦЭМ!$D$10+'СЕТ СН'!$I$5-'СЕТ СН'!$I$24</f>
        <v>3299.2212571300001</v>
      </c>
      <c r="O141" s="36">
        <f>SUMIFS(СВЦЭМ!$D$33:$D$776,СВЦЭМ!$A$33:$A$776,$A141,СВЦЭМ!$B$33:$B$776,O$119)+'СЕТ СН'!$I$14+СВЦЭМ!$D$10+'СЕТ СН'!$I$5-'СЕТ СН'!$I$24</f>
        <v>3300.0240863399999</v>
      </c>
      <c r="P141" s="36">
        <f>SUMIFS(СВЦЭМ!$D$33:$D$776,СВЦЭМ!$A$33:$A$776,$A141,СВЦЭМ!$B$33:$B$776,P$119)+'СЕТ СН'!$I$14+СВЦЭМ!$D$10+'СЕТ СН'!$I$5-'СЕТ СН'!$I$24</f>
        <v>3308.7759326800001</v>
      </c>
      <c r="Q141" s="36">
        <f>SUMIFS(СВЦЭМ!$D$33:$D$776,СВЦЭМ!$A$33:$A$776,$A141,СВЦЭМ!$B$33:$B$776,Q$119)+'СЕТ СН'!$I$14+СВЦЭМ!$D$10+'СЕТ СН'!$I$5-'СЕТ СН'!$I$24</f>
        <v>3317.5298602900002</v>
      </c>
      <c r="R141" s="36">
        <f>SUMIFS(СВЦЭМ!$D$33:$D$776,СВЦЭМ!$A$33:$A$776,$A141,СВЦЭМ!$B$33:$B$776,R$119)+'СЕТ СН'!$I$14+СВЦЭМ!$D$10+'СЕТ СН'!$I$5-'СЕТ СН'!$I$24</f>
        <v>3265.31294097</v>
      </c>
      <c r="S141" s="36">
        <f>SUMIFS(СВЦЭМ!$D$33:$D$776,СВЦЭМ!$A$33:$A$776,$A141,СВЦЭМ!$B$33:$B$776,S$119)+'СЕТ СН'!$I$14+СВЦЭМ!$D$10+'СЕТ СН'!$I$5-'СЕТ СН'!$I$24</f>
        <v>3238.42046041</v>
      </c>
      <c r="T141" s="36">
        <f>SUMIFS(СВЦЭМ!$D$33:$D$776,СВЦЭМ!$A$33:$A$776,$A141,СВЦЭМ!$B$33:$B$776,T$119)+'СЕТ СН'!$I$14+СВЦЭМ!$D$10+'СЕТ СН'!$I$5-'СЕТ СН'!$I$24</f>
        <v>3238.4389542700001</v>
      </c>
      <c r="U141" s="36">
        <f>SUMIFS(СВЦЭМ!$D$33:$D$776,СВЦЭМ!$A$33:$A$776,$A141,СВЦЭМ!$B$33:$B$776,U$119)+'СЕТ СН'!$I$14+СВЦЭМ!$D$10+'СЕТ СН'!$I$5-'СЕТ СН'!$I$24</f>
        <v>3235.76507399</v>
      </c>
      <c r="V141" s="36">
        <f>SUMIFS(СВЦЭМ!$D$33:$D$776,СВЦЭМ!$A$33:$A$776,$A141,СВЦЭМ!$B$33:$B$776,V$119)+'СЕТ СН'!$I$14+СВЦЭМ!$D$10+'СЕТ СН'!$I$5-'СЕТ СН'!$I$24</f>
        <v>3233.25176057</v>
      </c>
      <c r="W141" s="36">
        <f>SUMIFS(СВЦЭМ!$D$33:$D$776,СВЦЭМ!$A$33:$A$776,$A141,СВЦЭМ!$B$33:$B$776,W$119)+'СЕТ СН'!$I$14+СВЦЭМ!$D$10+'СЕТ СН'!$I$5-'СЕТ СН'!$I$24</f>
        <v>3246.8195800900003</v>
      </c>
      <c r="X141" s="36">
        <f>SUMIFS(СВЦЭМ!$D$33:$D$776,СВЦЭМ!$A$33:$A$776,$A141,СВЦЭМ!$B$33:$B$776,X$119)+'СЕТ СН'!$I$14+СВЦЭМ!$D$10+'СЕТ СН'!$I$5-'СЕТ СН'!$I$24</f>
        <v>3272.1917545199999</v>
      </c>
      <c r="Y141" s="36">
        <f>SUMIFS(СВЦЭМ!$D$33:$D$776,СВЦЭМ!$A$33:$A$776,$A141,СВЦЭМ!$B$33:$B$776,Y$119)+'СЕТ СН'!$I$14+СВЦЭМ!$D$10+'СЕТ СН'!$I$5-'СЕТ СН'!$I$24</f>
        <v>3374.9469393300001</v>
      </c>
    </row>
    <row r="142" spans="1:25" ht="15.75" x14ac:dyDescent="0.2">
      <c r="A142" s="35">
        <f t="shared" si="3"/>
        <v>43669</v>
      </c>
      <c r="B142" s="36">
        <f>SUMIFS(СВЦЭМ!$D$33:$D$776,СВЦЭМ!$A$33:$A$776,$A142,СВЦЭМ!$B$33:$B$776,B$119)+'СЕТ СН'!$I$14+СВЦЭМ!$D$10+'СЕТ СН'!$I$5-'СЕТ СН'!$I$24</f>
        <v>3380.6378863300001</v>
      </c>
      <c r="C142" s="36">
        <f>SUMIFS(СВЦЭМ!$D$33:$D$776,СВЦЭМ!$A$33:$A$776,$A142,СВЦЭМ!$B$33:$B$776,C$119)+'СЕТ СН'!$I$14+СВЦЭМ!$D$10+'СЕТ СН'!$I$5-'СЕТ СН'!$I$24</f>
        <v>3424.8819297700002</v>
      </c>
      <c r="D142" s="36">
        <f>SUMIFS(СВЦЭМ!$D$33:$D$776,СВЦЭМ!$A$33:$A$776,$A142,СВЦЭМ!$B$33:$B$776,D$119)+'СЕТ СН'!$I$14+СВЦЭМ!$D$10+'СЕТ СН'!$I$5-'СЕТ СН'!$I$24</f>
        <v>3454.36737997</v>
      </c>
      <c r="E142" s="36">
        <f>SUMIFS(СВЦЭМ!$D$33:$D$776,СВЦЭМ!$A$33:$A$776,$A142,СВЦЭМ!$B$33:$B$776,E$119)+'СЕТ СН'!$I$14+СВЦЭМ!$D$10+'СЕТ СН'!$I$5-'СЕТ СН'!$I$24</f>
        <v>3469.0046611500002</v>
      </c>
      <c r="F142" s="36">
        <f>SUMIFS(СВЦЭМ!$D$33:$D$776,СВЦЭМ!$A$33:$A$776,$A142,СВЦЭМ!$B$33:$B$776,F$119)+'СЕТ СН'!$I$14+СВЦЭМ!$D$10+'СЕТ СН'!$I$5-'СЕТ СН'!$I$24</f>
        <v>3468.37853068</v>
      </c>
      <c r="G142" s="36">
        <f>SUMIFS(СВЦЭМ!$D$33:$D$776,СВЦЭМ!$A$33:$A$776,$A142,СВЦЭМ!$B$33:$B$776,G$119)+'СЕТ СН'!$I$14+СВЦЭМ!$D$10+'СЕТ СН'!$I$5-'СЕТ СН'!$I$24</f>
        <v>3453.95283642</v>
      </c>
      <c r="H142" s="36">
        <f>SUMIFS(СВЦЭМ!$D$33:$D$776,СВЦЭМ!$A$33:$A$776,$A142,СВЦЭМ!$B$33:$B$776,H$119)+'СЕТ СН'!$I$14+СВЦЭМ!$D$10+'СЕТ СН'!$I$5-'СЕТ СН'!$I$24</f>
        <v>3413.0192792500002</v>
      </c>
      <c r="I142" s="36">
        <f>SUMIFS(СВЦЭМ!$D$33:$D$776,СВЦЭМ!$A$33:$A$776,$A142,СВЦЭМ!$B$33:$B$776,I$119)+'СЕТ СН'!$I$14+СВЦЭМ!$D$10+'СЕТ СН'!$I$5-'СЕТ СН'!$I$24</f>
        <v>3368.5793109900001</v>
      </c>
      <c r="J142" s="36">
        <f>SUMIFS(СВЦЭМ!$D$33:$D$776,СВЦЭМ!$A$33:$A$776,$A142,СВЦЭМ!$B$33:$B$776,J$119)+'СЕТ СН'!$I$14+СВЦЭМ!$D$10+'СЕТ СН'!$I$5-'СЕТ СН'!$I$24</f>
        <v>3353.1659428799999</v>
      </c>
      <c r="K142" s="36">
        <f>SUMIFS(СВЦЭМ!$D$33:$D$776,СВЦЭМ!$A$33:$A$776,$A142,СВЦЭМ!$B$33:$B$776,K$119)+'СЕТ СН'!$I$14+СВЦЭМ!$D$10+'СЕТ СН'!$I$5-'СЕТ СН'!$I$24</f>
        <v>3292.1642361899999</v>
      </c>
      <c r="L142" s="36">
        <f>SUMIFS(СВЦЭМ!$D$33:$D$776,СВЦЭМ!$A$33:$A$776,$A142,СВЦЭМ!$B$33:$B$776,L$119)+'СЕТ СН'!$I$14+СВЦЭМ!$D$10+'СЕТ СН'!$I$5-'СЕТ СН'!$I$24</f>
        <v>3296.7418579099999</v>
      </c>
      <c r="M142" s="36">
        <f>SUMIFS(СВЦЭМ!$D$33:$D$776,СВЦЭМ!$A$33:$A$776,$A142,СВЦЭМ!$B$33:$B$776,M$119)+'СЕТ СН'!$I$14+СВЦЭМ!$D$10+'СЕТ СН'!$I$5-'СЕТ СН'!$I$24</f>
        <v>3302.6377585300002</v>
      </c>
      <c r="N142" s="36">
        <f>SUMIFS(СВЦЭМ!$D$33:$D$776,СВЦЭМ!$A$33:$A$776,$A142,СВЦЭМ!$B$33:$B$776,N$119)+'СЕТ СН'!$I$14+СВЦЭМ!$D$10+'СЕТ СН'!$I$5-'СЕТ СН'!$I$24</f>
        <v>3311.7689236300002</v>
      </c>
      <c r="O142" s="36">
        <f>SUMIFS(СВЦЭМ!$D$33:$D$776,СВЦЭМ!$A$33:$A$776,$A142,СВЦЭМ!$B$33:$B$776,O$119)+'СЕТ СН'!$I$14+СВЦЭМ!$D$10+'СЕТ СН'!$I$5-'СЕТ СН'!$I$24</f>
        <v>3323.2940966900001</v>
      </c>
      <c r="P142" s="36">
        <f>SUMIFS(СВЦЭМ!$D$33:$D$776,СВЦЭМ!$A$33:$A$776,$A142,СВЦЭМ!$B$33:$B$776,P$119)+'СЕТ СН'!$I$14+СВЦЭМ!$D$10+'СЕТ СН'!$I$5-'СЕТ СН'!$I$24</f>
        <v>3326.7101836100001</v>
      </c>
      <c r="Q142" s="36">
        <f>SUMIFS(СВЦЭМ!$D$33:$D$776,СВЦЭМ!$A$33:$A$776,$A142,СВЦЭМ!$B$33:$B$776,Q$119)+'СЕТ СН'!$I$14+СВЦЭМ!$D$10+'СЕТ СН'!$I$5-'СЕТ СН'!$I$24</f>
        <v>3329.5621581800001</v>
      </c>
      <c r="R142" s="36">
        <f>SUMIFS(СВЦЭМ!$D$33:$D$776,СВЦЭМ!$A$33:$A$776,$A142,СВЦЭМ!$B$33:$B$776,R$119)+'СЕТ СН'!$I$14+СВЦЭМ!$D$10+'СЕТ СН'!$I$5-'СЕТ СН'!$I$24</f>
        <v>3278.0613654399999</v>
      </c>
      <c r="S142" s="36">
        <f>SUMIFS(СВЦЭМ!$D$33:$D$776,СВЦЭМ!$A$33:$A$776,$A142,СВЦЭМ!$B$33:$B$776,S$119)+'СЕТ СН'!$I$14+СВЦЭМ!$D$10+'СЕТ СН'!$I$5-'СЕТ СН'!$I$24</f>
        <v>3243.9815879600001</v>
      </c>
      <c r="T142" s="36">
        <f>SUMIFS(СВЦЭМ!$D$33:$D$776,СВЦЭМ!$A$33:$A$776,$A142,СВЦЭМ!$B$33:$B$776,T$119)+'СЕТ СН'!$I$14+СВЦЭМ!$D$10+'СЕТ СН'!$I$5-'СЕТ СН'!$I$24</f>
        <v>3247.11492443</v>
      </c>
      <c r="U142" s="36">
        <f>SUMIFS(СВЦЭМ!$D$33:$D$776,СВЦЭМ!$A$33:$A$776,$A142,СВЦЭМ!$B$33:$B$776,U$119)+'СЕТ СН'!$I$14+СВЦЭМ!$D$10+'СЕТ СН'!$I$5-'СЕТ СН'!$I$24</f>
        <v>3242.1713948299998</v>
      </c>
      <c r="V142" s="36">
        <f>SUMIFS(СВЦЭМ!$D$33:$D$776,СВЦЭМ!$A$33:$A$776,$A142,СВЦЭМ!$B$33:$B$776,V$119)+'СЕТ СН'!$I$14+СВЦЭМ!$D$10+'СЕТ СН'!$I$5-'СЕТ СН'!$I$24</f>
        <v>3246.14520717</v>
      </c>
      <c r="W142" s="36">
        <f>SUMIFS(СВЦЭМ!$D$33:$D$776,СВЦЭМ!$A$33:$A$776,$A142,СВЦЭМ!$B$33:$B$776,W$119)+'СЕТ СН'!$I$14+СВЦЭМ!$D$10+'СЕТ СН'!$I$5-'СЕТ СН'!$I$24</f>
        <v>3245.1905486000001</v>
      </c>
      <c r="X142" s="36">
        <f>SUMIFS(СВЦЭМ!$D$33:$D$776,СВЦЭМ!$A$33:$A$776,$A142,СВЦЭМ!$B$33:$B$776,X$119)+'СЕТ СН'!$I$14+СВЦЭМ!$D$10+'СЕТ СН'!$I$5-'СЕТ СН'!$I$24</f>
        <v>3245.5740935499998</v>
      </c>
      <c r="Y142" s="36">
        <f>SUMIFS(СВЦЭМ!$D$33:$D$776,СВЦЭМ!$A$33:$A$776,$A142,СВЦЭМ!$B$33:$B$776,Y$119)+'СЕТ СН'!$I$14+СВЦЭМ!$D$10+'СЕТ СН'!$I$5-'СЕТ СН'!$I$24</f>
        <v>3285.5720750099999</v>
      </c>
    </row>
    <row r="143" spans="1:25" ht="15.75" x14ac:dyDescent="0.2">
      <c r="A143" s="35">
        <f t="shared" si="3"/>
        <v>43670</v>
      </c>
      <c r="B143" s="36">
        <f>SUMIFS(СВЦЭМ!$D$33:$D$776,СВЦЭМ!$A$33:$A$776,$A143,СВЦЭМ!$B$33:$B$776,B$119)+'СЕТ СН'!$I$14+СВЦЭМ!$D$10+'СЕТ СН'!$I$5-'СЕТ СН'!$I$24</f>
        <v>3325.91929605</v>
      </c>
      <c r="C143" s="36">
        <f>SUMIFS(СВЦЭМ!$D$33:$D$776,СВЦЭМ!$A$33:$A$776,$A143,СВЦЭМ!$B$33:$B$776,C$119)+'СЕТ СН'!$I$14+СВЦЭМ!$D$10+'СЕТ СН'!$I$5-'СЕТ СН'!$I$24</f>
        <v>3357.3475642399999</v>
      </c>
      <c r="D143" s="36">
        <f>SUMIFS(СВЦЭМ!$D$33:$D$776,СВЦЭМ!$A$33:$A$776,$A143,СВЦЭМ!$B$33:$B$776,D$119)+'СЕТ СН'!$I$14+СВЦЭМ!$D$10+'СЕТ СН'!$I$5-'СЕТ СН'!$I$24</f>
        <v>3382.1033143599998</v>
      </c>
      <c r="E143" s="36">
        <f>SUMIFS(СВЦЭМ!$D$33:$D$776,СВЦЭМ!$A$33:$A$776,$A143,СВЦЭМ!$B$33:$B$776,E$119)+'СЕТ СН'!$I$14+СВЦЭМ!$D$10+'СЕТ СН'!$I$5-'СЕТ СН'!$I$24</f>
        <v>3402.3112804399998</v>
      </c>
      <c r="F143" s="36">
        <f>SUMIFS(СВЦЭМ!$D$33:$D$776,СВЦЭМ!$A$33:$A$776,$A143,СВЦЭМ!$B$33:$B$776,F$119)+'СЕТ СН'!$I$14+СВЦЭМ!$D$10+'СЕТ СН'!$I$5-'СЕТ СН'!$I$24</f>
        <v>3396.3516028899999</v>
      </c>
      <c r="G143" s="36">
        <f>SUMIFS(СВЦЭМ!$D$33:$D$776,СВЦЭМ!$A$33:$A$776,$A143,СВЦЭМ!$B$33:$B$776,G$119)+'СЕТ СН'!$I$14+СВЦЭМ!$D$10+'СЕТ СН'!$I$5-'СЕТ СН'!$I$24</f>
        <v>3393.2145858200001</v>
      </c>
      <c r="H143" s="36">
        <f>SUMIFS(СВЦЭМ!$D$33:$D$776,СВЦЭМ!$A$33:$A$776,$A143,СВЦЭМ!$B$33:$B$776,H$119)+'СЕТ СН'!$I$14+СВЦЭМ!$D$10+'СЕТ СН'!$I$5-'СЕТ СН'!$I$24</f>
        <v>3367.6853051099997</v>
      </c>
      <c r="I143" s="36">
        <f>SUMIFS(СВЦЭМ!$D$33:$D$776,СВЦЭМ!$A$33:$A$776,$A143,СВЦЭМ!$B$33:$B$776,I$119)+'СЕТ СН'!$I$14+СВЦЭМ!$D$10+'СЕТ СН'!$I$5-'СЕТ СН'!$I$24</f>
        <v>3344.0463428499997</v>
      </c>
      <c r="J143" s="36">
        <f>SUMIFS(СВЦЭМ!$D$33:$D$776,СВЦЭМ!$A$33:$A$776,$A143,СВЦЭМ!$B$33:$B$776,J$119)+'СЕТ СН'!$I$14+СВЦЭМ!$D$10+'СЕТ СН'!$I$5-'СЕТ СН'!$I$24</f>
        <v>3332.5867658799998</v>
      </c>
      <c r="K143" s="36">
        <f>SUMIFS(СВЦЭМ!$D$33:$D$776,СВЦЭМ!$A$33:$A$776,$A143,СВЦЭМ!$B$33:$B$776,K$119)+'СЕТ СН'!$I$14+СВЦЭМ!$D$10+'СЕТ СН'!$I$5-'СЕТ СН'!$I$24</f>
        <v>3329.2162202199997</v>
      </c>
      <c r="L143" s="36">
        <f>SUMIFS(СВЦЭМ!$D$33:$D$776,СВЦЭМ!$A$33:$A$776,$A143,СВЦЭМ!$B$33:$B$776,L$119)+'СЕТ СН'!$I$14+СВЦЭМ!$D$10+'СЕТ СН'!$I$5-'СЕТ СН'!$I$24</f>
        <v>3335.9799173500001</v>
      </c>
      <c r="M143" s="36">
        <f>SUMIFS(СВЦЭМ!$D$33:$D$776,СВЦЭМ!$A$33:$A$776,$A143,СВЦЭМ!$B$33:$B$776,M$119)+'СЕТ СН'!$I$14+СВЦЭМ!$D$10+'СЕТ СН'!$I$5-'СЕТ СН'!$I$24</f>
        <v>3347.6980923000001</v>
      </c>
      <c r="N143" s="36">
        <f>SUMIFS(СВЦЭМ!$D$33:$D$776,СВЦЭМ!$A$33:$A$776,$A143,СВЦЭМ!$B$33:$B$776,N$119)+'СЕТ СН'!$I$14+СВЦЭМ!$D$10+'СЕТ СН'!$I$5-'СЕТ СН'!$I$24</f>
        <v>3349.64390847</v>
      </c>
      <c r="O143" s="36">
        <f>SUMIFS(СВЦЭМ!$D$33:$D$776,СВЦЭМ!$A$33:$A$776,$A143,СВЦЭМ!$B$33:$B$776,O$119)+'СЕТ СН'!$I$14+СВЦЭМ!$D$10+'СЕТ СН'!$I$5-'СЕТ СН'!$I$24</f>
        <v>3355.4755158500002</v>
      </c>
      <c r="P143" s="36">
        <f>SUMIFS(СВЦЭМ!$D$33:$D$776,СВЦЭМ!$A$33:$A$776,$A143,СВЦЭМ!$B$33:$B$776,P$119)+'СЕТ СН'!$I$14+СВЦЭМ!$D$10+'СЕТ СН'!$I$5-'СЕТ СН'!$I$24</f>
        <v>3358.7231267799998</v>
      </c>
      <c r="Q143" s="36">
        <f>SUMIFS(СВЦЭМ!$D$33:$D$776,СВЦЭМ!$A$33:$A$776,$A143,СВЦЭМ!$B$33:$B$776,Q$119)+'СЕТ СН'!$I$14+СВЦЭМ!$D$10+'СЕТ СН'!$I$5-'СЕТ СН'!$I$24</f>
        <v>3364.2941062499999</v>
      </c>
      <c r="R143" s="36">
        <f>SUMIFS(СВЦЭМ!$D$33:$D$776,СВЦЭМ!$A$33:$A$776,$A143,СВЦЭМ!$B$33:$B$776,R$119)+'СЕТ СН'!$I$14+СВЦЭМ!$D$10+'СЕТ СН'!$I$5-'СЕТ СН'!$I$24</f>
        <v>3301.4172121299998</v>
      </c>
      <c r="S143" s="36">
        <f>SUMIFS(СВЦЭМ!$D$33:$D$776,СВЦЭМ!$A$33:$A$776,$A143,СВЦЭМ!$B$33:$B$776,S$119)+'СЕТ СН'!$I$14+СВЦЭМ!$D$10+'СЕТ СН'!$I$5-'СЕТ СН'!$I$24</f>
        <v>3288.08742953</v>
      </c>
      <c r="T143" s="36">
        <f>SUMIFS(СВЦЭМ!$D$33:$D$776,СВЦЭМ!$A$33:$A$776,$A143,СВЦЭМ!$B$33:$B$776,T$119)+'СЕТ СН'!$I$14+СВЦЭМ!$D$10+'СЕТ СН'!$I$5-'СЕТ СН'!$I$24</f>
        <v>3294.4420879199997</v>
      </c>
      <c r="U143" s="36">
        <f>SUMIFS(СВЦЭМ!$D$33:$D$776,СВЦЭМ!$A$33:$A$776,$A143,СВЦЭМ!$B$33:$B$776,U$119)+'СЕТ СН'!$I$14+СВЦЭМ!$D$10+'СЕТ СН'!$I$5-'СЕТ СН'!$I$24</f>
        <v>3283.0732131999998</v>
      </c>
      <c r="V143" s="36">
        <f>SUMIFS(СВЦЭМ!$D$33:$D$776,СВЦЭМ!$A$33:$A$776,$A143,СВЦЭМ!$B$33:$B$776,V$119)+'СЕТ СН'!$I$14+СВЦЭМ!$D$10+'СЕТ СН'!$I$5-'СЕТ СН'!$I$24</f>
        <v>3286.6101111200001</v>
      </c>
      <c r="W143" s="36">
        <f>SUMIFS(СВЦЭМ!$D$33:$D$776,СВЦЭМ!$A$33:$A$776,$A143,СВЦЭМ!$B$33:$B$776,W$119)+'СЕТ СН'!$I$14+СВЦЭМ!$D$10+'СЕТ СН'!$I$5-'СЕТ СН'!$I$24</f>
        <v>3300.8065132000002</v>
      </c>
      <c r="X143" s="36">
        <f>SUMIFS(СВЦЭМ!$D$33:$D$776,СВЦЭМ!$A$33:$A$776,$A143,СВЦЭМ!$B$33:$B$776,X$119)+'СЕТ СН'!$I$14+СВЦЭМ!$D$10+'СЕТ СН'!$I$5-'СЕТ СН'!$I$24</f>
        <v>3280.3863967900002</v>
      </c>
      <c r="Y143" s="36">
        <f>SUMIFS(СВЦЭМ!$D$33:$D$776,СВЦЭМ!$A$33:$A$776,$A143,СВЦЭМ!$B$33:$B$776,Y$119)+'СЕТ СН'!$I$14+СВЦЭМ!$D$10+'СЕТ СН'!$I$5-'СЕТ СН'!$I$24</f>
        <v>3322.0985140799999</v>
      </c>
    </row>
    <row r="144" spans="1:25" ht="15.75" x14ac:dyDescent="0.2">
      <c r="A144" s="35">
        <f t="shared" si="3"/>
        <v>43671</v>
      </c>
      <c r="B144" s="36">
        <f>SUMIFS(СВЦЭМ!$D$33:$D$776,СВЦЭМ!$A$33:$A$776,$A144,СВЦЭМ!$B$33:$B$776,B$119)+'СЕТ СН'!$I$14+СВЦЭМ!$D$10+'СЕТ СН'!$I$5-'СЕТ СН'!$I$24</f>
        <v>3393.33682047</v>
      </c>
      <c r="C144" s="36">
        <f>SUMIFS(СВЦЭМ!$D$33:$D$776,СВЦЭМ!$A$33:$A$776,$A144,СВЦЭМ!$B$33:$B$776,C$119)+'СЕТ СН'!$I$14+СВЦЭМ!$D$10+'СЕТ СН'!$I$5-'СЕТ СН'!$I$24</f>
        <v>3418.9593032000002</v>
      </c>
      <c r="D144" s="36">
        <f>SUMIFS(СВЦЭМ!$D$33:$D$776,СВЦЭМ!$A$33:$A$776,$A144,СВЦЭМ!$B$33:$B$776,D$119)+'СЕТ СН'!$I$14+СВЦЭМ!$D$10+'СЕТ СН'!$I$5-'СЕТ СН'!$I$24</f>
        <v>3394.4357055299997</v>
      </c>
      <c r="E144" s="36">
        <f>SUMIFS(СВЦЭМ!$D$33:$D$776,СВЦЭМ!$A$33:$A$776,$A144,СВЦЭМ!$B$33:$B$776,E$119)+'СЕТ СН'!$I$14+СВЦЭМ!$D$10+'СЕТ СН'!$I$5-'СЕТ СН'!$I$24</f>
        <v>3389.5059378000001</v>
      </c>
      <c r="F144" s="36">
        <f>SUMIFS(СВЦЭМ!$D$33:$D$776,СВЦЭМ!$A$33:$A$776,$A144,СВЦЭМ!$B$33:$B$776,F$119)+'СЕТ СН'!$I$14+СВЦЭМ!$D$10+'СЕТ СН'!$I$5-'СЕТ СН'!$I$24</f>
        <v>3371.6978807699998</v>
      </c>
      <c r="G144" s="36">
        <f>SUMIFS(СВЦЭМ!$D$33:$D$776,СВЦЭМ!$A$33:$A$776,$A144,СВЦЭМ!$B$33:$B$776,G$119)+'СЕТ СН'!$I$14+СВЦЭМ!$D$10+'СЕТ СН'!$I$5-'СЕТ СН'!$I$24</f>
        <v>3386.3054319799999</v>
      </c>
      <c r="H144" s="36">
        <f>SUMIFS(СВЦЭМ!$D$33:$D$776,СВЦЭМ!$A$33:$A$776,$A144,СВЦЭМ!$B$33:$B$776,H$119)+'СЕТ СН'!$I$14+СВЦЭМ!$D$10+'СЕТ СН'!$I$5-'СЕТ СН'!$I$24</f>
        <v>3409.9753138400001</v>
      </c>
      <c r="I144" s="36">
        <f>SUMIFS(СВЦЭМ!$D$33:$D$776,СВЦЭМ!$A$33:$A$776,$A144,СВЦЭМ!$B$33:$B$776,I$119)+'СЕТ СН'!$I$14+СВЦЭМ!$D$10+'СЕТ СН'!$I$5-'СЕТ СН'!$I$24</f>
        <v>3448.2255001499998</v>
      </c>
      <c r="J144" s="36">
        <f>SUMIFS(СВЦЭМ!$D$33:$D$776,СВЦЭМ!$A$33:$A$776,$A144,СВЦЭМ!$B$33:$B$776,J$119)+'СЕТ СН'!$I$14+СВЦЭМ!$D$10+'СЕТ СН'!$I$5-'СЕТ СН'!$I$24</f>
        <v>3459.38901816</v>
      </c>
      <c r="K144" s="36">
        <f>SUMIFS(СВЦЭМ!$D$33:$D$776,СВЦЭМ!$A$33:$A$776,$A144,СВЦЭМ!$B$33:$B$776,K$119)+'СЕТ СН'!$I$14+СВЦЭМ!$D$10+'СЕТ СН'!$I$5-'СЕТ СН'!$I$24</f>
        <v>3434.2696342099998</v>
      </c>
      <c r="L144" s="36">
        <f>SUMIFS(СВЦЭМ!$D$33:$D$776,СВЦЭМ!$A$33:$A$776,$A144,СВЦЭМ!$B$33:$B$776,L$119)+'СЕТ СН'!$I$14+СВЦЭМ!$D$10+'СЕТ СН'!$I$5-'СЕТ СН'!$I$24</f>
        <v>3423.2862217299999</v>
      </c>
      <c r="M144" s="36">
        <f>SUMIFS(СВЦЭМ!$D$33:$D$776,СВЦЭМ!$A$33:$A$776,$A144,СВЦЭМ!$B$33:$B$776,M$119)+'СЕТ СН'!$I$14+СВЦЭМ!$D$10+'СЕТ СН'!$I$5-'СЕТ СН'!$I$24</f>
        <v>3420.33837421</v>
      </c>
      <c r="N144" s="36">
        <f>SUMIFS(СВЦЭМ!$D$33:$D$776,СВЦЭМ!$A$33:$A$776,$A144,СВЦЭМ!$B$33:$B$776,N$119)+'СЕТ СН'!$I$14+СВЦЭМ!$D$10+'СЕТ СН'!$I$5-'СЕТ СН'!$I$24</f>
        <v>3423.6040103</v>
      </c>
      <c r="O144" s="36">
        <f>SUMIFS(СВЦЭМ!$D$33:$D$776,СВЦЭМ!$A$33:$A$776,$A144,СВЦЭМ!$B$33:$B$776,O$119)+'СЕТ СН'!$I$14+СВЦЭМ!$D$10+'СЕТ СН'!$I$5-'СЕТ СН'!$I$24</f>
        <v>3420.1754016599998</v>
      </c>
      <c r="P144" s="36">
        <f>SUMIFS(СВЦЭМ!$D$33:$D$776,СВЦЭМ!$A$33:$A$776,$A144,СВЦЭМ!$B$33:$B$776,P$119)+'СЕТ СН'!$I$14+СВЦЭМ!$D$10+'СЕТ СН'!$I$5-'СЕТ СН'!$I$24</f>
        <v>3426.7882196999999</v>
      </c>
      <c r="Q144" s="36">
        <f>SUMIFS(СВЦЭМ!$D$33:$D$776,СВЦЭМ!$A$33:$A$776,$A144,СВЦЭМ!$B$33:$B$776,Q$119)+'СЕТ СН'!$I$14+СВЦЭМ!$D$10+'СЕТ СН'!$I$5-'СЕТ СН'!$I$24</f>
        <v>3437.6331149500002</v>
      </c>
      <c r="R144" s="36">
        <f>SUMIFS(СВЦЭМ!$D$33:$D$776,СВЦЭМ!$A$33:$A$776,$A144,СВЦЭМ!$B$33:$B$776,R$119)+'СЕТ СН'!$I$14+СВЦЭМ!$D$10+'СЕТ СН'!$I$5-'СЕТ СН'!$I$24</f>
        <v>3385.92624832</v>
      </c>
      <c r="S144" s="36">
        <f>SUMIFS(СВЦЭМ!$D$33:$D$776,СВЦЭМ!$A$33:$A$776,$A144,СВЦЭМ!$B$33:$B$776,S$119)+'СЕТ СН'!$I$14+СВЦЭМ!$D$10+'СЕТ СН'!$I$5-'СЕТ СН'!$I$24</f>
        <v>3359.0779222599999</v>
      </c>
      <c r="T144" s="36">
        <f>SUMIFS(СВЦЭМ!$D$33:$D$776,СВЦЭМ!$A$33:$A$776,$A144,СВЦЭМ!$B$33:$B$776,T$119)+'СЕТ СН'!$I$14+СВЦЭМ!$D$10+'СЕТ СН'!$I$5-'СЕТ СН'!$I$24</f>
        <v>3354.5569750899999</v>
      </c>
      <c r="U144" s="36">
        <f>SUMIFS(СВЦЭМ!$D$33:$D$776,СВЦЭМ!$A$33:$A$776,$A144,СВЦЭМ!$B$33:$B$776,U$119)+'СЕТ СН'!$I$14+СВЦЭМ!$D$10+'СЕТ СН'!$I$5-'СЕТ СН'!$I$24</f>
        <v>3347.37678663</v>
      </c>
      <c r="V144" s="36">
        <f>SUMIFS(СВЦЭМ!$D$33:$D$776,СВЦЭМ!$A$33:$A$776,$A144,СВЦЭМ!$B$33:$B$776,V$119)+'СЕТ СН'!$I$14+СВЦЭМ!$D$10+'СЕТ СН'!$I$5-'СЕТ СН'!$I$24</f>
        <v>3341.1852235300003</v>
      </c>
      <c r="W144" s="36">
        <f>SUMIFS(СВЦЭМ!$D$33:$D$776,СВЦЭМ!$A$33:$A$776,$A144,СВЦЭМ!$B$33:$B$776,W$119)+'СЕТ СН'!$I$14+СВЦЭМ!$D$10+'СЕТ СН'!$I$5-'СЕТ СН'!$I$24</f>
        <v>3332.0893193699999</v>
      </c>
      <c r="X144" s="36">
        <f>SUMIFS(СВЦЭМ!$D$33:$D$776,СВЦЭМ!$A$33:$A$776,$A144,СВЦЭМ!$B$33:$B$776,X$119)+'СЕТ СН'!$I$14+СВЦЭМ!$D$10+'СЕТ СН'!$I$5-'СЕТ СН'!$I$24</f>
        <v>3330.9988944299998</v>
      </c>
      <c r="Y144" s="36">
        <f>SUMIFS(СВЦЭМ!$D$33:$D$776,СВЦЭМ!$A$33:$A$776,$A144,СВЦЭМ!$B$33:$B$776,Y$119)+'СЕТ СН'!$I$14+СВЦЭМ!$D$10+'СЕТ СН'!$I$5-'СЕТ СН'!$I$24</f>
        <v>3367.93613921</v>
      </c>
    </row>
    <row r="145" spans="1:27" ht="15.75" x14ac:dyDescent="0.2">
      <c r="A145" s="35">
        <f t="shared" si="3"/>
        <v>43672</v>
      </c>
      <c r="B145" s="36">
        <f>SUMIFS(СВЦЭМ!$D$33:$D$776,СВЦЭМ!$A$33:$A$776,$A145,СВЦЭМ!$B$33:$B$776,B$119)+'СЕТ СН'!$I$14+СВЦЭМ!$D$10+'СЕТ СН'!$I$5-'СЕТ СН'!$I$24</f>
        <v>3404.4822351000003</v>
      </c>
      <c r="C145" s="36">
        <f>SUMIFS(СВЦЭМ!$D$33:$D$776,СВЦЭМ!$A$33:$A$776,$A145,СВЦЭМ!$B$33:$B$776,C$119)+'СЕТ СН'!$I$14+СВЦЭМ!$D$10+'СЕТ СН'!$I$5-'СЕТ СН'!$I$24</f>
        <v>3437.0016656899998</v>
      </c>
      <c r="D145" s="36">
        <f>SUMIFS(СВЦЭМ!$D$33:$D$776,СВЦЭМ!$A$33:$A$776,$A145,СВЦЭМ!$B$33:$B$776,D$119)+'СЕТ СН'!$I$14+СВЦЭМ!$D$10+'СЕТ СН'!$I$5-'СЕТ СН'!$I$24</f>
        <v>3469.7675543300002</v>
      </c>
      <c r="E145" s="36">
        <f>SUMIFS(СВЦЭМ!$D$33:$D$776,СВЦЭМ!$A$33:$A$776,$A145,СВЦЭМ!$B$33:$B$776,E$119)+'СЕТ СН'!$I$14+СВЦЭМ!$D$10+'СЕТ СН'!$I$5-'СЕТ СН'!$I$24</f>
        <v>3472.7904749099998</v>
      </c>
      <c r="F145" s="36">
        <f>SUMIFS(СВЦЭМ!$D$33:$D$776,СВЦЭМ!$A$33:$A$776,$A145,СВЦЭМ!$B$33:$B$776,F$119)+'СЕТ СН'!$I$14+СВЦЭМ!$D$10+'СЕТ СН'!$I$5-'СЕТ СН'!$I$24</f>
        <v>3474.2764043500001</v>
      </c>
      <c r="G145" s="36">
        <f>SUMIFS(СВЦЭМ!$D$33:$D$776,СВЦЭМ!$A$33:$A$776,$A145,СВЦЭМ!$B$33:$B$776,G$119)+'СЕТ СН'!$I$14+СВЦЭМ!$D$10+'СЕТ СН'!$I$5-'СЕТ СН'!$I$24</f>
        <v>3467.9271297300002</v>
      </c>
      <c r="H145" s="36">
        <f>SUMIFS(СВЦЭМ!$D$33:$D$776,СВЦЭМ!$A$33:$A$776,$A145,СВЦЭМ!$B$33:$B$776,H$119)+'СЕТ СН'!$I$14+СВЦЭМ!$D$10+'СЕТ СН'!$I$5-'СЕТ СН'!$I$24</f>
        <v>3411.3478097500001</v>
      </c>
      <c r="I145" s="36">
        <f>SUMIFS(СВЦЭМ!$D$33:$D$776,СВЦЭМ!$A$33:$A$776,$A145,СВЦЭМ!$B$33:$B$776,I$119)+'СЕТ СН'!$I$14+СВЦЭМ!$D$10+'СЕТ СН'!$I$5-'СЕТ СН'!$I$24</f>
        <v>3384.66780006</v>
      </c>
      <c r="J145" s="36">
        <f>SUMIFS(СВЦЭМ!$D$33:$D$776,СВЦЭМ!$A$33:$A$776,$A145,СВЦЭМ!$B$33:$B$776,J$119)+'СЕТ СН'!$I$14+СВЦЭМ!$D$10+'СЕТ СН'!$I$5-'СЕТ СН'!$I$24</f>
        <v>3347.3166559800002</v>
      </c>
      <c r="K145" s="36">
        <f>SUMIFS(СВЦЭМ!$D$33:$D$776,СВЦЭМ!$A$33:$A$776,$A145,СВЦЭМ!$B$33:$B$776,K$119)+'СЕТ СН'!$I$14+СВЦЭМ!$D$10+'СЕТ СН'!$I$5-'СЕТ СН'!$I$24</f>
        <v>3327.91547545</v>
      </c>
      <c r="L145" s="36">
        <f>SUMIFS(СВЦЭМ!$D$33:$D$776,СВЦЭМ!$A$33:$A$776,$A145,СВЦЭМ!$B$33:$B$776,L$119)+'СЕТ СН'!$I$14+СВЦЭМ!$D$10+'СЕТ СН'!$I$5-'СЕТ СН'!$I$24</f>
        <v>3333.7975418800002</v>
      </c>
      <c r="M145" s="36">
        <f>SUMIFS(СВЦЭМ!$D$33:$D$776,СВЦЭМ!$A$33:$A$776,$A145,СВЦЭМ!$B$33:$B$776,M$119)+'СЕТ СН'!$I$14+СВЦЭМ!$D$10+'СЕТ СН'!$I$5-'СЕТ СН'!$I$24</f>
        <v>3336.7859696599999</v>
      </c>
      <c r="N145" s="36">
        <f>SUMIFS(СВЦЭМ!$D$33:$D$776,СВЦЭМ!$A$33:$A$776,$A145,СВЦЭМ!$B$33:$B$776,N$119)+'СЕТ СН'!$I$14+СВЦЭМ!$D$10+'СЕТ СН'!$I$5-'СЕТ СН'!$I$24</f>
        <v>3342.1605885600002</v>
      </c>
      <c r="O145" s="36">
        <f>SUMIFS(СВЦЭМ!$D$33:$D$776,СВЦЭМ!$A$33:$A$776,$A145,СВЦЭМ!$B$33:$B$776,O$119)+'СЕТ СН'!$I$14+СВЦЭМ!$D$10+'СЕТ СН'!$I$5-'СЕТ СН'!$I$24</f>
        <v>3339.01618831</v>
      </c>
      <c r="P145" s="36">
        <f>SUMIFS(СВЦЭМ!$D$33:$D$776,СВЦЭМ!$A$33:$A$776,$A145,СВЦЭМ!$B$33:$B$776,P$119)+'СЕТ СН'!$I$14+СВЦЭМ!$D$10+'СЕТ СН'!$I$5-'СЕТ СН'!$I$24</f>
        <v>3341.4303369700001</v>
      </c>
      <c r="Q145" s="36">
        <f>SUMIFS(СВЦЭМ!$D$33:$D$776,СВЦЭМ!$A$33:$A$776,$A145,СВЦЭМ!$B$33:$B$776,Q$119)+'СЕТ СН'!$I$14+СВЦЭМ!$D$10+'СЕТ СН'!$I$5-'СЕТ СН'!$I$24</f>
        <v>3343.2000492799998</v>
      </c>
      <c r="R145" s="36">
        <f>SUMIFS(СВЦЭМ!$D$33:$D$776,СВЦЭМ!$A$33:$A$776,$A145,СВЦЭМ!$B$33:$B$776,R$119)+'СЕТ СН'!$I$14+СВЦЭМ!$D$10+'СЕТ СН'!$I$5-'СЕТ СН'!$I$24</f>
        <v>3295.0305577899999</v>
      </c>
      <c r="S145" s="36">
        <f>SUMIFS(СВЦЭМ!$D$33:$D$776,СВЦЭМ!$A$33:$A$776,$A145,СВЦЭМ!$B$33:$B$776,S$119)+'СЕТ СН'!$I$14+СВЦЭМ!$D$10+'СЕТ СН'!$I$5-'СЕТ СН'!$I$24</f>
        <v>3257.55368034</v>
      </c>
      <c r="T145" s="36">
        <f>SUMIFS(СВЦЭМ!$D$33:$D$776,СВЦЭМ!$A$33:$A$776,$A145,СВЦЭМ!$B$33:$B$776,T$119)+'СЕТ СН'!$I$14+СВЦЭМ!$D$10+'СЕТ СН'!$I$5-'СЕТ СН'!$I$24</f>
        <v>3254.3113441199998</v>
      </c>
      <c r="U145" s="36">
        <f>SUMIFS(СВЦЭМ!$D$33:$D$776,СВЦЭМ!$A$33:$A$776,$A145,СВЦЭМ!$B$33:$B$776,U$119)+'СЕТ СН'!$I$14+СВЦЭМ!$D$10+'СЕТ СН'!$I$5-'СЕТ СН'!$I$24</f>
        <v>3257.31566785</v>
      </c>
      <c r="V145" s="36">
        <f>SUMIFS(СВЦЭМ!$D$33:$D$776,СВЦЭМ!$A$33:$A$776,$A145,СВЦЭМ!$B$33:$B$776,V$119)+'СЕТ СН'!$I$14+СВЦЭМ!$D$10+'СЕТ СН'!$I$5-'СЕТ СН'!$I$24</f>
        <v>3248.9060389400001</v>
      </c>
      <c r="W145" s="36">
        <f>SUMIFS(СВЦЭМ!$D$33:$D$776,СВЦЭМ!$A$33:$A$776,$A145,СВЦЭМ!$B$33:$B$776,W$119)+'СЕТ СН'!$I$14+СВЦЭМ!$D$10+'СЕТ СН'!$I$5-'СЕТ СН'!$I$24</f>
        <v>3239.2921613500002</v>
      </c>
      <c r="X145" s="36">
        <f>SUMIFS(СВЦЭМ!$D$33:$D$776,СВЦЭМ!$A$33:$A$776,$A145,СВЦЭМ!$B$33:$B$776,X$119)+'СЕТ СН'!$I$14+СВЦЭМ!$D$10+'СЕТ СН'!$I$5-'СЕТ СН'!$I$24</f>
        <v>3255.54544936</v>
      </c>
      <c r="Y145" s="36">
        <f>SUMIFS(СВЦЭМ!$D$33:$D$776,СВЦЭМ!$A$33:$A$776,$A145,СВЦЭМ!$B$33:$B$776,Y$119)+'СЕТ СН'!$I$14+СВЦЭМ!$D$10+'СЕТ СН'!$I$5-'СЕТ СН'!$I$24</f>
        <v>3286.60301024</v>
      </c>
    </row>
    <row r="146" spans="1:27" ht="15.75" x14ac:dyDescent="0.2">
      <c r="A146" s="35">
        <f t="shared" si="3"/>
        <v>43673</v>
      </c>
      <c r="B146" s="36">
        <f>SUMIFS(СВЦЭМ!$D$33:$D$776,СВЦЭМ!$A$33:$A$776,$A146,СВЦЭМ!$B$33:$B$776,B$119)+'СЕТ СН'!$I$14+СВЦЭМ!$D$10+'СЕТ СН'!$I$5-'СЕТ СН'!$I$24</f>
        <v>3259.5968888799998</v>
      </c>
      <c r="C146" s="36">
        <f>SUMIFS(СВЦЭМ!$D$33:$D$776,СВЦЭМ!$A$33:$A$776,$A146,СВЦЭМ!$B$33:$B$776,C$119)+'СЕТ СН'!$I$14+СВЦЭМ!$D$10+'СЕТ СН'!$I$5-'СЕТ СН'!$I$24</f>
        <v>3277.83465419</v>
      </c>
      <c r="D146" s="36">
        <f>SUMIFS(СВЦЭМ!$D$33:$D$776,СВЦЭМ!$A$33:$A$776,$A146,СВЦЭМ!$B$33:$B$776,D$119)+'СЕТ СН'!$I$14+СВЦЭМ!$D$10+'СЕТ СН'!$I$5-'СЕТ СН'!$I$24</f>
        <v>3288.1716985100002</v>
      </c>
      <c r="E146" s="36">
        <f>SUMIFS(СВЦЭМ!$D$33:$D$776,СВЦЭМ!$A$33:$A$776,$A146,СВЦЭМ!$B$33:$B$776,E$119)+'СЕТ СН'!$I$14+СВЦЭМ!$D$10+'СЕТ СН'!$I$5-'СЕТ СН'!$I$24</f>
        <v>3294.9415477299999</v>
      </c>
      <c r="F146" s="36">
        <f>SUMIFS(СВЦЭМ!$D$33:$D$776,СВЦЭМ!$A$33:$A$776,$A146,СВЦЭМ!$B$33:$B$776,F$119)+'СЕТ СН'!$I$14+СВЦЭМ!$D$10+'СЕТ СН'!$I$5-'СЕТ СН'!$I$24</f>
        <v>3300.71623112</v>
      </c>
      <c r="G146" s="36">
        <f>SUMIFS(СВЦЭМ!$D$33:$D$776,СВЦЭМ!$A$33:$A$776,$A146,СВЦЭМ!$B$33:$B$776,G$119)+'СЕТ СН'!$I$14+СВЦЭМ!$D$10+'СЕТ СН'!$I$5-'СЕТ СН'!$I$24</f>
        <v>3336.05041059</v>
      </c>
      <c r="H146" s="36">
        <f>SUMIFS(СВЦЭМ!$D$33:$D$776,СВЦЭМ!$A$33:$A$776,$A146,СВЦЭМ!$B$33:$B$776,H$119)+'СЕТ СН'!$I$14+СВЦЭМ!$D$10+'СЕТ СН'!$I$5-'СЕТ СН'!$I$24</f>
        <v>3361.4223032999998</v>
      </c>
      <c r="I146" s="36">
        <f>SUMIFS(СВЦЭМ!$D$33:$D$776,СВЦЭМ!$A$33:$A$776,$A146,СВЦЭМ!$B$33:$B$776,I$119)+'СЕТ СН'!$I$14+СВЦЭМ!$D$10+'СЕТ СН'!$I$5-'СЕТ СН'!$I$24</f>
        <v>3345.11016939</v>
      </c>
      <c r="J146" s="36">
        <f>SUMIFS(СВЦЭМ!$D$33:$D$776,СВЦЭМ!$A$33:$A$776,$A146,СВЦЭМ!$B$33:$B$776,J$119)+'СЕТ СН'!$I$14+СВЦЭМ!$D$10+'СЕТ СН'!$I$5-'СЕТ СН'!$I$24</f>
        <v>3348.2313937899999</v>
      </c>
      <c r="K146" s="36">
        <f>SUMIFS(СВЦЭМ!$D$33:$D$776,СВЦЭМ!$A$33:$A$776,$A146,СВЦЭМ!$B$33:$B$776,K$119)+'СЕТ СН'!$I$14+СВЦЭМ!$D$10+'СЕТ СН'!$I$5-'СЕТ СН'!$I$24</f>
        <v>3313.08297666</v>
      </c>
      <c r="L146" s="36">
        <f>SUMIFS(СВЦЭМ!$D$33:$D$776,СВЦЭМ!$A$33:$A$776,$A146,СВЦЭМ!$B$33:$B$776,L$119)+'СЕТ СН'!$I$14+СВЦЭМ!$D$10+'СЕТ СН'!$I$5-'СЕТ СН'!$I$24</f>
        <v>3322.7886158000001</v>
      </c>
      <c r="M146" s="36">
        <f>SUMIFS(СВЦЭМ!$D$33:$D$776,СВЦЭМ!$A$33:$A$776,$A146,СВЦЭМ!$B$33:$B$776,M$119)+'СЕТ СН'!$I$14+СВЦЭМ!$D$10+'СЕТ СН'!$I$5-'СЕТ СН'!$I$24</f>
        <v>3320.96425912</v>
      </c>
      <c r="N146" s="36">
        <f>SUMIFS(СВЦЭМ!$D$33:$D$776,СВЦЭМ!$A$33:$A$776,$A146,СВЦЭМ!$B$33:$B$776,N$119)+'СЕТ СН'!$I$14+СВЦЭМ!$D$10+'СЕТ СН'!$I$5-'СЕТ СН'!$I$24</f>
        <v>3314.6336854000001</v>
      </c>
      <c r="O146" s="36">
        <f>SUMIFS(СВЦЭМ!$D$33:$D$776,СВЦЭМ!$A$33:$A$776,$A146,СВЦЭМ!$B$33:$B$776,O$119)+'СЕТ СН'!$I$14+СВЦЭМ!$D$10+'СЕТ СН'!$I$5-'СЕТ СН'!$I$24</f>
        <v>3313.6517394900002</v>
      </c>
      <c r="P146" s="36">
        <f>SUMIFS(СВЦЭМ!$D$33:$D$776,СВЦЭМ!$A$33:$A$776,$A146,СВЦЭМ!$B$33:$B$776,P$119)+'СЕТ СН'!$I$14+СВЦЭМ!$D$10+'СЕТ СН'!$I$5-'СЕТ СН'!$I$24</f>
        <v>3317.7085813799999</v>
      </c>
      <c r="Q146" s="36">
        <f>SUMIFS(СВЦЭМ!$D$33:$D$776,СВЦЭМ!$A$33:$A$776,$A146,СВЦЭМ!$B$33:$B$776,Q$119)+'СЕТ СН'!$I$14+СВЦЭМ!$D$10+'СЕТ СН'!$I$5-'СЕТ СН'!$I$24</f>
        <v>3310.21000387</v>
      </c>
      <c r="R146" s="36">
        <f>SUMIFS(СВЦЭМ!$D$33:$D$776,СВЦЭМ!$A$33:$A$776,$A146,СВЦЭМ!$B$33:$B$776,R$119)+'СЕТ СН'!$I$14+СВЦЭМ!$D$10+'СЕТ СН'!$I$5-'СЕТ СН'!$I$24</f>
        <v>3273.6637049000001</v>
      </c>
      <c r="S146" s="36">
        <f>SUMIFS(СВЦЭМ!$D$33:$D$776,СВЦЭМ!$A$33:$A$776,$A146,СВЦЭМ!$B$33:$B$776,S$119)+'СЕТ СН'!$I$14+СВЦЭМ!$D$10+'СЕТ СН'!$I$5-'СЕТ СН'!$I$24</f>
        <v>3260.0995955399999</v>
      </c>
      <c r="T146" s="36">
        <f>SUMIFS(СВЦЭМ!$D$33:$D$776,СВЦЭМ!$A$33:$A$776,$A146,СВЦЭМ!$B$33:$B$776,T$119)+'СЕТ СН'!$I$14+СВЦЭМ!$D$10+'СЕТ СН'!$I$5-'СЕТ СН'!$I$24</f>
        <v>3251.5612540900001</v>
      </c>
      <c r="U146" s="36">
        <f>SUMIFS(СВЦЭМ!$D$33:$D$776,СВЦЭМ!$A$33:$A$776,$A146,СВЦЭМ!$B$33:$B$776,U$119)+'СЕТ СН'!$I$14+СВЦЭМ!$D$10+'СЕТ СН'!$I$5-'СЕТ СН'!$I$24</f>
        <v>3240.0159369000003</v>
      </c>
      <c r="V146" s="36">
        <f>SUMIFS(СВЦЭМ!$D$33:$D$776,СВЦЭМ!$A$33:$A$776,$A146,СВЦЭМ!$B$33:$B$776,V$119)+'СЕТ СН'!$I$14+СВЦЭМ!$D$10+'СЕТ СН'!$I$5-'СЕТ СН'!$I$24</f>
        <v>3238.5842207000001</v>
      </c>
      <c r="W146" s="36">
        <f>SUMIFS(СВЦЭМ!$D$33:$D$776,СВЦЭМ!$A$33:$A$776,$A146,СВЦЭМ!$B$33:$B$776,W$119)+'СЕТ СН'!$I$14+СВЦЭМ!$D$10+'СЕТ СН'!$I$5-'СЕТ СН'!$I$24</f>
        <v>3249.8808487799997</v>
      </c>
      <c r="X146" s="36">
        <f>SUMIFS(СВЦЭМ!$D$33:$D$776,СВЦЭМ!$A$33:$A$776,$A146,СВЦЭМ!$B$33:$B$776,X$119)+'СЕТ СН'!$I$14+СВЦЭМ!$D$10+'СЕТ СН'!$I$5-'СЕТ СН'!$I$24</f>
        <v>3240.7692049799998</v>
      </c>
      <c r="Y146" s="36">
        <f>SUMIFS(СВЦЭМ!$D$33:$D$776,СВЦЭМ!$A$33:$A$776,$A146,СВЦЭМ!$B$33:$B$776,Y$119)+'СЕТ СН'!$I$14+СВЦЭМ!$D$10+'СЕТ СН'!$I$5-'СЕТ СН'!$I$24</f>
        <v>3292.5892809699999</v>
      </c>
    </row>
    <row r="147" spans="1:27" ht="15.75" x14ac:dyDescent="0.2">
      <c r="A147" s="35">
        <f t="shared" si="3"/>
        <v>43674</v>
      </c>
      <c r="B147" s="36">
        <f>SUMIFS(СВЦЭМ!$D$33:$D$776,СВЦЭМ!$A$33:$A$776,$A147,СВЦЭМ!$B$33:$B$776,B$119)+'СЕТ СН'!$I$14+СВЦЭМ!$D$10+'СЕТ СН'!$I$5-'СЕТ СН'!$I$24</f>
        <v>3274.5181560800002</v>
      </c>
      <c r="C147" s="36">
        <f>SUMIFS(СВЦЭМ!$D$33:$D$776,СВЦЭМ!$A$33:$A$776,$A147,СВЦЭМ!$B$33:$B$776,C$119)+'СЕТ СН'!$I$14+СВЦЭМ!$D$10+'СЕТ СН'!$I$5-'СЕТ СН'!$I$24</f>
        <v>3307.3728966899998</v>
      </c>
      <c r="D147" s="36">
        <f>SUMIFS(СВЦЭМ!$D$33:$D$776,СВЦЭМ!$A$33:$A$776,$A147,СВЦЭМ!$B$33:$B$776,D$119)+'СЕТ СН'!$I$14+СВЦЭМ!$D$10+'СЕТ СН'!$I$5-'СЕТ СН'!$I$24</f>
        <v>3323.97915762</v>
      </c>
      <c r="E147" s="36">
        <f>SUMIFS(СВЦЭМ!$D$33:$D$776,СВЦЭМ!$A$33:$A$776,$A147,СВЦЭМ!$B$33:$B$776,E$119)+'СЕТ СН'!$I$14+СВЦЭМ!$D$10+'СЕТ СН'!$I$5-'СЕТ СН'!$I$24</f>
        <v>3335.54005147</v>
      </c>
      <c r="F147" s="36">
        <f>SUMIFS(СВЦЭМ!$D$33:$D$776,СВЦЭМ!$A$33:$A$776,$A147,СВЦЭМ!$B$33:$B$776,F$119)+'СЕТ СН'!$I$14+СВЦЭМ!$D$10+'СЕТ СН'!$I$5-'СЕТ СН'!$I$24</f>
        <v>3341.3005153700001</v>
      </c>
      <c r="G147" s="36">
        <f>SUMIFS(СВЦЭМ!$D$33:$D$776,СВЦЭМ!$A$33:$A$776,$A147,СВЦЭМ!$B$33:$B$776,G$119)+'СЕТ СН'!$I$14+СВЦЭМ!$D$10+'СЕТ СН'!$I$5-'СЕТ СН'!$I$24</f>
        <v>3332.2227951200002</v>
      </c>
      <c r="H147" s="36">
        <f>SUMIFS(СВЦЭМ!$D$33:$D$776,СВЦЭМ!$A$33:$A$776,$A147,СВЦЭМ!$B$33:$B$776,H$119)+'СЕТ СН'!$I$14+СВЦЭМ!$D$10+'СЕТ СН'!$I$5-'СЕТ СН'!$I$24</f>
        <v>3324.2201030400001</v>
      </c>
      <c r="I147" s="36">
        <f>SUMIFS(СВЦЭМ!$D$33:$D$776,СВЦЭМ!$A$33:$A$776,$A147,СВЦЭМ!$B$33:$B$776,I$119)+'СЕТ СН'!$I$14+СВЦЭМ!$D$10+'СЕТ СН'!$I$5-'СЕТ СН'!$I$24</f>
        <v>3318.4342634899999</v>
      </c>
      <c r="J147" s="36">
        <f>SUMIFS(СВЦЭМ!$D$33:$D$776,СВЦЭМ!$A$33:$A$776,$A147,СВЦЭМ!$B$33:$B$776,J$119)+'СЕТ СН'!$I$14+СВЦЭМ!$D$10+'СЕТ СН'!$I$5-'СЕТ СН'!$I$24</f>
        <v>3325.3513690300001</v>
      </c>
      <c r="K147" s="36">
        <f>SUMIFS(СВЦЭМ!$D$33:$D$776,СВЦЭМ!$A$33:$A$776,$A147,СВЦЭМ!$B$33:$B$776,K$119)+'СЕТ СН'!$I$14+СВЦЭМ!$D$10+'СЕТ СН'!$I$5-'СЕТ СН'!$I$24</f>
        <v>3308.6592654800002</v>
      </c>
      <c r="L147" s="36">
        <f>SUMIFS(СВЦЭМ!$D$33:$D$776,СВЦЭМ!$A$33:$A$776,$A147,СВЦЭМ!$B$33:$B$776,L$119)+'СЕТ СН'!$I$14+СВЦЭМ!$D$10+'СЕТ СН'!$I$5-'СЕТ СН'!$I$24</f>
        <v>3331.8589474700002</v>
      </c>
      <c r="M147" s="36">
        <f>SUMIFS(СВЦЭМ!$D$33:$D$776,СВЦЭМ!$A$33:$A$776,$A147,СВЦЭМ!$B$33:$B$776,M$119)+'СЕТ СН'!$I$14+СВЦЭМ!$D$10+'СЕТ СН'!$I$5-'СЕТ СН'!$I$24</f>
        <v>3332.0219566000001</v>
      </c>
      <c r="N147" s="36">
        <f>SUMIFS(СВЦЭМ!$D$33:$D$776,СВЦЭМ!$A$33:$A$776,$A147,СВЦЭМ!$B$33:$B$776,N$119)+'СЕТ СН'!$I$14+СВЦЭМ!$D$10+'СЕТ СН'!$I$5-'СЕТ СН'!$I$24</f>
        <v>3329.4455245600002</v>
      </c>
      <c r="O147" s="36">
        <f>SUMIFS(СВЦЭМ!$D$33:$D$776,СВЦЭМ!$A$33:$A$776,$A147,СВЦЭМ!$B$33:$B$776,O$119)+'СЕТ СН'!$I$14+СВЦЭМ!$D$10+'СЕТ СН'!$I$5-'СЕТ СН'!$I$24</f>
        <v>3327.82515048</v>
      </c>
      <c r="P147" s="36">
        <f>SUMIFS(СВЦЭМ!$D$33:$D$776,СВЦЭМ!$A$33:$A$776,$A147,СВЦЭМ!$B$33:$B$776,P$119)+'СЕТ СН'!$I$14+СВЦЭМ!$D$10+'СЕТ СН'!$I$5-'СЕТ СН'!$I$24</f>
        <v>3329.97565592</v>
      </c>
      <c r="Q147" s="36">
        <f>SUMIFS(СВЦЭМ!$D$33:$D$776,СВЦЭМ!$A$33:$A$776,$A147,СВЦЭМ!$B$33:$B$776,Q$119)+'СЕТ СН'!$I$14+СВЦЭМ!$D$10+'СЕТ СН'!$I$5-'СЕТ СН'!$I$24</f>
        <v>3324.36647954</v>
      </c>
      <c r="R147" s="36">
        <f>SUMIFS(СВЦЭМ!$D$33:$D$776,СВЦЭМ!$A$33:$A$776,$A147,СВЦЭМ!$B$33:$B$776,R$119)+'СЕТ СН'!$I$14+СВЦЭМ!$D$10+'СЕТ СН'!$I$5-'СЕТ СН'!$I$24</f>
        <v>3283.6457816500001</v>
      </c>
      <c r="S147" s="36">
        <f>SUMIFS(СВЦЭМ!$D$33:$D$776,СВЦЭМ!$A$33:$A$776,$A147,СВЦЭМ!$B$33:$B$776,S$119)+'СЕТ СН'!$I$14+СВЦЭМ!$D$10+'СЕТ СН'!$I$5-'СЕТ СН'!$I$24</f>
        <v>3266.9765250099999</v>
      </c>
      <c r="T147" s="36">
        <f>SUMIFS(СВЦЭМ!$D$33:$D$776,СВЦЭМ!$A$33:$A$776,$A147,СВЦЭМ!$B$33:$B$776,T$119)+'СЕТ СН'!$I$14+СВЦЭМ!$D$10+'СЕТ СН'!$I$5-'СЕТ СН'!$I$24</f>
        <v>3263.4367746500002</v>
      </c>
      <c r="U147" s="36">
        <f>SUMIFS(СВЦЭМ!$D$33:$D$776,СВЦЭМ!$A$33:$A$776,$A147,СВЦЭМ!$B$33:$B$776,U$119)+'СЕТ СН'!$I$14+СВЦЭМ!$D$10+'СЕТ СН'!$I$5-'СЕТ СН'!$I$24</f>
        <v>3254.9855808699999</v>
      </c>
      <c r="V147" s="36">
        <f>SUMIFS(СВЦЭМ!$D$33:$D$776,СВЦЭМ!$A$33:$A$776,$A147,СВЦЭМ!$B$33:$B$776,V$119)+'СЕТ СН'!$I$14+СВЦЭМ!$D$10+'СЕТ СН'!$I$5-'СЕТ СН'!$I$24</f>
        <v>3249.9760534699999</v>
      </c>
      <c r="W147" s="36">
        <f>SUMIFS(СВЦЭМ!$D$33:$D$776,СВЦЭМ!$A$33:$A$776,$A147,СВЦЭМ!$B$33:$B$776,W$119)+'СЕТ СН'!$I$14+СВЦЭМ!$D$10+'СЕТ СН'!$I$5-'СЕТ СН'!$I$24</f>
        <v>3263.2506322999998</v>
      </c>
      <c r="X147" s="36">
        <f>SUMIFS(СВЦЭМ!$D$33:$D$776,СВЦЭМ!$A$33:$A$776,$A147,СВЦЭМ!$B$33:$B$776,X$119)+'СЕТ СН'!$I$14+СВЦЭМ!$D$10+'СЕТ СН'!$I$5-'СЕТ СН'!$I$24</f>
        <v>3242.0185912500001</v>
      </c>
      <c r="Y147" s="36">
        <f>SUMIFS(СВЦЭМ!$D$33:$D$776,СВЦЭМ!$A$33:$A$776,$A147,СВЦЭМ!$B$33:$B$776,Y$119)+'СЕТ СН'!$I$14+СВЦЭМ!$D$10+'СЕТ СН'!$I$5-'СЕТ СН'!$I$24</f>
        <v>3265.7089562800002</v>
      </c>
    </row>
    <row r="148" spans="1:27" ht="15.75" x14ac:dyDescent="0.2">
      <c r="A148" s="35">
        <f t="shared" si="3"/>
        <v>43675</v>
      </c>
      <c r="B148" s="36">
        <f>SUMIFS(СВЦЭМ!$D$33:$D$776,СВЦЭМ!$A$33:$A$776,$A148,СВЦЭМ!$B$33:$B$776,B$119)+'СЕТ СН'!$I$14+СВЦЭМ!$D$10+'СЕТ СН'!$I$5-'СЕТ СН'!$I$24</f>
        <v>3315.3318329200001</v>
      </c>
      <c r="C148" s="36">
        <f>SUMIFS(СВЦЭМ!$D$33:$D$776,СВЦЭМ!$A$33:$A$776,$A148,СВЦЭМ!$B$33:$B$776,C$119)+'СЕТ СН'!$I$14+СВЦЭМ!$D$10+'СЕТ СН'!$I$5-'СЕТ СН'!$I$24</f>
        <v>3324.8900450900001</v>
      </c>
      <c r="D148" s="36">
        <f>SUMIFS(СВЦЭМ!$D$33:$D$776,СВЦЭМ!$A$33:$A$776,$A148,СВЦЭМ!$B$33:$B$776,D$119)+'СЕТ СН'!$I$14+СВЦЭМ!$D$10+'СЕТ СН'!$I$5-'СЕТ СН'!$I$24</f>
        <v>3325.46620205</v>
      </c>
      <c r="E148" s="36">
        <f>SUMIFS(СВЦЭМ!$D$33:$D$776,СВЦЭМ!$A$33:$A$776,$A148,СВЦЭМ!$B$33:$B$776,E$119)+'СЕТ СН'!$I$14+СВЦЭМ!$D$10+'СЕТ СН'!$I$5-'СЕТ СН'!$I$24</f>
        <v>3335.3084817600002</v>
      </c>
      <c r="F148" s="36">
        <f>SUMIFS(СВЦЭМ!$D$33:$D$776,СВЦЭМ!$A$33:$A$776,$A148,СВЦЭМ!$B$33:$B$776,F$119)+'СЕТ СН'!$I$14+СВЦЭМ!$D$10+'СЕТ СН'!$I$5-'СЕТ СН'!$I$24</f>
        <v>3358.9570621299999</v>
      </c>
      <c r="G148" s="36">
        <f>SUMIFS(СВЦЭМ!$D$33:$D$776,СВЦЭМ!$A$33:$A$776,$A148,СВЦЭМ!$B$33:$B$776,G$119)+'СЕТ СН'!$I$14+СВЦЭМ!$D$10+'СЕТ СН'!$I$5-'СЕТ СН'!$I$24</f>
        <v>3339.0322011899998</v>
      </c>
      <c r="H148" s="36">
        <f>SUMIFS(СВЦЭМ!$D$33:$D$776,СВЦЭМ!$A$33:$A$776,$A148,СВЦЭМ!$B$33:$B$776,H$119)+'СЕТ СН'!$I$14+СВЦЭМ!$D$10+'СЕТ СН'!$I$5-'СЕТ СН'!$I$24</f>
        <v>3315.2525848499999</v>
      </c>
      <c r="I148" s="36">
        <f>SUMIFS(СВЦЭМ!$D$33:$D$776,СВЦЭМ!$A$33:$A$776,$A148,СВЦЭМ!$B$33:$B$776,I$119)+'СЕТ СН'!$I$14+СВЦЭМ!$D$10+'СЕТ СН'!$I$5-'СЕТ СН'!$I$24</f>
        <v>3310.9004658399999</v>
      </c>
      <c r="J148" s="36">
        <f>SUMIFS(СВЦЭМ!$D$33:$D$776,СВЦЭМ!$A$33:$A$776,$A148,СВЦЭМ!$B$33:$B$776,J$119)+'СЕТ СН'!$I$14+СВЦЭМ!$D$10+'СЕТ СН'!$I$5-'СЕТ СН'!$I$24</f>
        <v>3274.6923994099998</v>
      </c>
      <c r="K148" s="36">
        <f>SUMIFS(СВЦЭМ!$D$33:$D$776,СВЦЭМ!$A$33:$A$776,$A148,СВЦЭМ!$B$33:$B$776,K$119)+'СЕТ СН'!$I$14+СВЦЭМ!$D$10+'СЕТ СН'!$I$5-'СЕТ СН'!$I$24</f>
        <v>3270.99188753</v>
      </c>
      <c r="L148" s="36">
        <f>SUMIFS(СВЦЭМ!$D$33:$D$776,СВЦЭМ!$A$33:$A$776,$A148,СВЦЭМ!$B$33:$B$776,L$119)+'СЕТ СН'!$I$14+СВЦЭМ!$D$10+'СЕТ СН'!$I$5-'СЕТ СН'!$I$24</f>
        <v>3273.0091499300001</v>
      </c>
      <c r="M148" s="36">
        <f>SUMIFS(СВЦЭМ!$D$33:$D$776,СВЦЭМ!$A$33:$A$776,$A148,СВЦЭМ!$B$33:$B$776,M$119)+'СЕТ СН'!$I$14+СВЦЭМ!$D$10+'СЕТ СН'!$I$5-'СЕТ СН'!$I$24</f>
        <v>3274.3247665200001</v>
      </c>
      <c r="N148" s="36">
        <f>SUMIFS(СВЦЭМ!$D$33:$D$776,СВЦЭМ!$A$33:$A$776,$A148,СВЦЭМ!$B$33:$B$776,N$119)+'СЕТ СН'!$I$14+СВЦЭМ!$D$10+'СЕТ СН'!$I$5-'СЕТ СН'!$I$24</f>
        <v>3265.5133064000001</v>
      </c>
      <c r="O148" s="36">
        <f>SUMIFS(СВЦЭМ!$D$33:$D$776,СВЦЭМ!$A$33:$A$776,$A148,СВЦЭМ!$B$33:$B$776,O$119)+'СЕТ СН'!$I$14+СВЦЭМ!$D$10+'СЕТ СН'!$I$5-'СЕТ СН'!$I$24</f>
        <v>3271.46017566</v>
      </c>
      <c r="P148" s="36">
        <f>SUMIFS(СВЦЭМ!$D$33:$D$776,СВЦЭМ!$A$33:$A$776,$A148,СВЦЭМ!$B$33:$B$776,P$119)+'СЕТ СН'!$I$14+СВЦЭМ!$D$10+'СЕТ СН'!$I$5-'СЕТ СН'!$I$24</f>
        <v>3274.3754624900002</v>
      </c>
      <c r="Q148" s="36">
        <f>SUMIFS(СВЦЭМ!$D$33:$D$776,СВЦЭМ!$A$33:$A$776,$A148,СВЦЭМ!$B$33:$B$776,Q$119)+'СЕТ СН'!$I$14+СВЦЭМ!$D$10+'СЕТ СН'!$I$5-'СЕТ СН'!$I$24</f>
        <v>3271.0764663</v>
      </c>
      <c r="R148" s="36">
        <f>SUMIFS(СВЦЭМ!$D$33:$D$776,СВЦЭМ!$A$33:$A$776,$A148,СВЦЭМ!$B$33:$B$776,R$119)+'СЕТ СН'!$I$14+СВЦЭМ!$D$10+'СЕТ СН'!$I$5-'СЕТ СН'!$I$24</f>
        <v>3227.36948983</v>
      </c>
      <c r="S148" s="36">
        <f>SUMIFS(СВЦЭМ!$D$33:$D$776,СВЦЭМ!$A$33:$A$776,$A148,СВЦЭМ!$B$33:$B$776,S$119)+'СЕТ СН'!$I$14+СВЦЭМ!$D$10+'СЕТ СН'!$I$5-'СЕТ СН'!$I$24</f>
        <v>3206.2429636400002</v>
      </c>
      <c r="T148" s="36">
        <f>SUMIFS(СВЦЭМ!$D$33:$D$776,СВЦЭМ!$A$33:$A$776,$A148,СВЦЭМ!$B$33:$B$776,T$119)+'СЕТ СН'!$I$14+СВЦЭМ!$D$10+'СЕТ СН'!$I$5-'СЕТ СН'!$I$24</f>
        <v>3208.92815083</v>
      </c>
      <c r="U148" s="36">
        <f>SUMIFS(СВЦЭМ!$D$33:$D$776,СВЦЭМ!$A$33:$A$776,$A148,СВЦЭМ!$B$33:$B$776,U$119)+'СЕТ СН'!$I$14+СВЦЭМ!$D$10+'СЕТ СН'!$I$5-'СЕТ СН'!$I$24</f>
        <v>3208.2688477199999</v>
      </c>
      <c r="V148" s="36">
        <f>SUMIFS(СВЦЭМ!$D$33:$D$776,СВЦЭМ!$A$33:$A$776,$A148,СВЦЭМ!$B$33:$B$776,V$119)+'СЕТ СН'!$I$14+СВЦЭМ!$D$10+'СЕТ СН'!$I$5-'СЕТ СН'!$I$24</f>
        <v>3210.2908409900001</v>
      </c>
      <c r="W148" s="36">
        <f>SUMIFS(СВЦЭМ!$D$33:$D$776,СВЦЭМ!$A$33:$A$776,$A148,СВЦЭМ!$B$33:$B$776,W$119)+'СЕТ СН'!$I$14+СВЦЭМ!$D$10+'СЕТ СН'!$I$5-'СЕТ СН'!$I$24</f>
        <v>3208.8359276400001</v>
      </c>
      <c r="X148" s="36">
        <f>SUMIFS(СВЦЭМ!$D$33:$D$776,СВЦЭМ!$A$33:$A$776,$A148,СВЦЭМ!$B$33:$B$776,X$119)+'СЕТ СН'!$I$14+СВЦЭМ!$D$10+'СЕТ СН'!$I$5-'СЕТ СН'!$I$24</f>
        <v>3204.8512231499999</v>
      </c>
      <c r="Y148" s="36">
        <f>SUMIFS(СВЦЭМ!$D$33:$D$776,СВЦЭМ!$A$33:$A$776,$A148,СВЦЭМ!$B$33:$B$776,Y$119)+'СЕТ СН'!$I$14+СВЦЭМ!$D$10+'СЕТ СН'!$I$5-'СЕТ СН'!$I$24</f>
        <v>3280.4812137600002</v>
      </c>
    </row>
    <row r="149" spans="1:27" ht="15.75" x14ac:dyDescent="0.2">
      <c r="A149" s="35">
        <f t="shared" si="3"/>
        <v>43676</v>
      </c>
      <c r="B149" s="36">
        <f>SUMIFS(СВЦЭМ!$D$33:$D$776,СВЦЭМ!$A$33:$A$776,$A149,СВЦЭМ!$B$33:$B$776,B$119)+'СЕТ СН'!$I$14+СВЦЭМ!$D$10+'СЕТ СН'!$I$5-'СЕТ СН'!$I$24</f>
        <v>3336.9831498200001</v>
      </c>
      <c r="C149" s="36">
        <f>SUMIFS(СВЦЭМ!$D$33:$D$776,СВЦЭМ!$A$33:$A$776,$A149,СВЦЭМ!$B$33:$B$776,C$119)+'СЕТ СН'!$I$14+СВЦЭМ!$D$10+'СЕТ СН'!$I$5-'СЕТ СН'!$I$24</f>
        <v>3340.73786475</v>
      </c>
      <c r="D149" s="36">
        <f>SUMIFS(СВЦЭМ!$D$33:$D$776,СВЦЭМ!$A$33:$A$776,$A149,СВЦЭМ!$B$33:$B$776,D$119)+'СЕТ СН'!$I$14+СВЦЭМ!$D$10+'СЕТ СН'!$I$5-'СЕТ СН'!$I$24</f>
        <v>3340.1252552300002</v>
      </c>
      <c r="E149" s="36">
        <f>SUMIFS(СВЦЭМ!$D$33:$D$776,СВЦЭМ!$A$33:$A$776,$A149,СВЦЭМ!$B$33:$B$776,E$119)+'СЕТ СН'!$I$14+СВЦЭМ!$D$10+'СЕТ СН'!$I$5-'СЕТ СН'!$I$24</f>
        <v>3364.77293685</v>
      </c>
      <c r="F149" s="36">
        <f>SUMIFS(СВЦЭМ!$D$33:$D$776,СВЦЭМ!$A$33:$A$776,$A149,СВЦЭМ!$B$33:$B$776,F$119)+'СЕТ СН'!$I$14+СВЦЭМ!$D$10+'СЕТ СН'!$I$5-'СЕТ СН'!$I$24</f>
        <v>3370.2924819199998</v>
      </c>
      <c r="G149" s="36">
        <f>SUMIFS(СВЦЭМ!$D$33:$D$776,СВЦЭМ!$A$33:$A$776,$A149,СВЦЭМ!$B$33:$B$776,G$119)+'СЕТ СН'!$I$14+СВЦЭМ!$D$10+'СЕТ СН'!$I$5-'СЕТ СН'!$I$24</f>
        <v>3359.1218936999999</v>
      </c>
      <c r="H149" s="36">
        <f>SUMIFS(СВЦЭМ!$D$33:$D$776,СВЦЭМ!$A$33:$A$776,$A149,СВЦЭМ!$B$33:$B$776,H$119)+'СЕТ СН'!$I$14+СВЦЭМ!$D$10+'СЕТ СН'!$I$5-'СЕТ СН'!$I$24</f>
        <v>3357.6196958700002</v>
      </c>
      <c r="I149" s="36">
        <f>SUMIFS(СВЦЭМ!$D$33:$D$776,СВЦЭМ!$A$33:$A$776,$A149,СВЦЭМ!$B$33:$B$776,I$119)+'СЕТ СН'!$I$14+СВЦЭМ!$D$10+'СЕТ СН'!$I$5-'СЕТ СН'!$I$24</f>
        <v>3302.9979183099999</v>
      </c>
      <c r="J149" s="36">
        <f>SUMIFS(СВЦЭМ!$D$33:$D$776,СВЦЭМ!$A$33:$A$776,$A149,СВЦЭМ!$B$33:$B$776,J$119)+'СЕТ СН'!$I$14+СВЦЭМ!$D$10+'СЕТ СН'!$I$5-'СЕТ СН'!$I$24</f>
        <v>3271.26583661</v>
      </c>
      <c r="K149" s="36">
        <f>SUMIFS(СВЦЭМ!$D$33:$D$776,СВЦЭМ!$A$33:$A$776,$A149,СВЦЭМ!$B$33:$B$776,K$119)+'СЕТ СН'!$I$14+СВЦЭМ!$D$10+'СЕТ СН'!$I$5-'СЕТ СН'!$I$24</f>
        <v>3298.7710687399999</v>
      </c>
      <c r="L149" s="36">
        <f>SUMIFS(СВЦЭМ!$D$33:$D$776,СВЦЭМ!$A$33:$A$776,$A149,СВЦЭМ!$B$33:$B$776,L$119)+'СЕТ СН'!$I$14+СВЦЭМ!$D$10+'СЕТ СН'!$I$5-'СЕТ СН'!$I$24</f>
        <v>3304.3267441899998</v>
      </c>
      <c r="M149" s="36">
        <f>SUMIFS(СВЦЭМ!$D$33:$D$776,СВЦЭМ!$A$33:$A$776,$A149,СВЦЭМ!$B$33:$B$776,M$119)+'СЕТ СН'!$I$14+СВЦЭМ!$D$10+'СЕТ СН'!$I$5-'СЕТ СН'!$I$24</f>
        <v>3303.6377772199999</v>
      </c>
      <c r="N149" s="36">
        <f>SUMIFS(СВЦЭМ!$D$33:$D$776,СВЦЭМ!$A$33:$A$776,$A149,СВЦЭМ!$B$33:$B$776,N$119)+'СЕТ СН'!$I$14+СВЦЭМ!$D$10+'СЕТ СН'!$I$5-'СЕТ СН'!$I$24</f>
        <v>3300.86527136</v>
      </c>
      <c r="O149" s="36">
        <f>SUMIFS(СВЦЭМ!$D$33:$D$776,СВЦЭМ!$A$33:$A$776,$A149,СВЦЭМ!$B$33:$B$776,O$119)+'СЕТ СН'!$I$14+СВЦЭМ!$D$10+'СЕТ СН'!$I$5-'СЕТ СН'!$I$24</f>
        <v>3303.6560411</v>
      </c>
      <c r="P149" s="36">
        <f>SUMIFS(СВЦЭМ!$D$33:$D$776,СВЦЭМ!$A$33:$A$776,$A149,СВЦЭМ!$B$33:$B$776,P$119)+'СЕТ СН'!$I$14+СВЦЭМ!$D$10+'СЕТ СН'!$I$5-'СЕТ СН'!$I$24</f>
        <v>3313.8545688100003</v>
      </c>
      <c r="Q149" s="36">
        <f>SUMIFS(СВЦЭМ!$D$33:$D$776,СВЦЭМ!$A$33:$A$776,$A149,СВЦЭМ!$B$33:$B$776,Q$119)+'СЕТ СН'!$I$14+СВЦЭМ!$D$10+'СЕТ СН'!$I$5-'СЕТ СН'!$I$24</f>
        <v>3312.4809982000002</v>
      </c>
      <c r="R149" s="36">
        <f>SUMIFS(СВЦЭМ!$D$33:$D$776,СВЦЭМ!$A$33:$A$776,$A149,СВЦЭМ!$B$33:$B$776,R$119)+'СЕТ СН'!$I$14+СВЦЭМ!$D$10+'СЕТ СН'!$I$5-'СЕТ СН'!$I$24</f>
        <v>3258.64330978</v>
      </c>
      <c r="S149" s="36">
        <f>SUMIFS(СВЦЭМ!$D$33:$D$776,СВЦЭМ!$A$33:$A$776,$A149,СВЦЭМ!$B$33:$B$776,S$119)+'СЕТ СН'!$I$14+СВЦЭМ!$D$10+'СЕТ СН'!$I$5-'СЕТ СН'!$I$24</f>
        <v>3230.3428810599999</v>
      </c>
      <c r="T149" s="36">
        <f>SUMIFS(СВЦЭМ!$D$33:$D$776,СВЦЭМ!$A$33:$A$776,$A149,СВЦЭМ!$B$33:$B$776,T$119)+'СЕТ СН'!$I$14+СВЦЭМ!$D$10+'СЕТ СН'!$I$5-'СЕТ СН'!$I$24</f>
        <v>3231.7262166099999</v>
      </c>
      <c r="U149" s="36">
        <f>SUMIFS(СВЦЭМ!$D$33:$D$776,СВЦЭМ!$A$33:$A$776,$A149,СВЦЭМ!$B$33:$B$776,U$119)+'СЕТ СН'!$I$14+СВЦЭМ!$D$10+'СЕТ СН'!$I$5-'СЕТ СН'!$I$24</f>
        <v>3225.9063775499999</v>
      </c>
      <c r="V149" s="36">
        <f>SUMIFS(СВЦЭМ!$D$33:$D$776,СВЦЭМ!$A$33:$A$776,$A149,СВЦЭМ!$B$33:$B$776,V$119)+'СЕТ СН'!$I$14+СВЦЭМ!$D$10+'СЕТ СН'!$I$5-'СЕТ СН'!$I$24</f>
        <v>3200.8875477000001</v>
      </c>
      <c r="W149" s="36">
        <f>SUMIFS(СВЦЭМ!$D$33:$D$776,СВЦЭМ!$A$33:$A$776,$A149,СВЦЭМ!$B$33:$B$776,W$119)+'СЕТ СН'!$I$14+СВЦЭМ!$D$10+'СЕТ СН'!$I$5-'СЕТ СН'!$I$24</f>
        <v>3188.2126012200001</v>
      </c>
      <c r="X149" s="36">
        <f>SUMIFS(СВЦЭМ!$D$33:$D$776,СВЦЭМ!$A$33:$A$776,$A149,СВЦЭМ!$B$33:$B$776,X$119)+'СЕТ СН'!$I$14+СВЦЭМ!$D$10+'СЕТ СН'!$I$5-'СЕТ СН'!$I$24</f>
        <v>3185.9837782</v>
      </c>
      <c r="Y149" s="36">
        <f>SUMIFS(СВЦЭМ!$D$33:$D$776,СВЦЭМ!$A$33:$A$776,$A149,СВЦЭМ!$B$33:$B$776,Y$119)+'СЕТ СН'!$I$14+СВЦЭМ!$D$10+'СЕТ СН'!$I$5-'СЕТ СН'!$I$24</f>
        <v>3248.13285331</v>
      </c>
    </row>
    <row r="150" spans="1:27" ht="15.75" x14ac:dyDescent="0.2">
      <c r="A150" s="35">
        <f t="shared" si="3"/>
        <v>43677</v>
      </c>
      <c r="B150" s="36">
        <f>SUMIFS(СВЦЭМ!$D$33:$D$776,СВЦЭМ!$A$33:$A$776,$A150,СВЦЭМ!$B$33:$B$776,B$119)+'СЕТ СН'!$I$14+СВЦЭМ!$D$10+'СЕТ СН'!$I$5-'СЕТ СН'!$I$24</f>
        <v>3349.3328029700001</v>
      </c>
      <c r="C150" s="36">
        <f>SUMIFS(СВЦЭМ!$D$33:$D$776,СВЦЭМ!$A$33:$A$776,$A150,СВЦЭМ!$B$33:$B$776,C$119)+'СЕТ СН'!$I$14+СВЦЭМ!$D$10+'СЕТ СН'!$I$5-'СЕТ СН'!$I$24</f>
        <v>3351.0352085499999</v>
      </c>
      <c r="D150" s="36">
        <f>SUMIFS(СВЦЭМ!$D$33:$D$776,СВЦЭМ!$A$33:$A$776,$A150,СВЦЭМ!$B$33:$B$776,D$119)+'СЕТ СН'!$I$14+СВЦЭМ!$D$10+'СЕТ СН'!$I$5-'СЕТ СН'!$I$24</f>
        <v>3359.8135666099997</v>
      </c>
      <c r="E150" s="36">
        <f>SUMIFS(СВЦЭМ!$D$33:$D$776,СВЦЭМ!$A$33:$A$776,$A150,СВЦЭМ!$B$33:$B$776,E$119)+'СЕТ СН'!$I$14+СВЦЭМ!$D$10+'СЕТ СН'!$I$5-'СЕТ СН'!$I$24</f>
        <v>3367.4543999899997</v>
      </c>
      <c r="F150" s="36">
        <f>SUMIFS(СВЦЭМ!$D$33:$D$776,СВЦЭМ!$A$33:$A$776,$A150,СВЦЭМ!$B$33:$B$776,F$119)+'СЕТ СН'!$I$14+СВЦЭМ!$D$10+'СЕТ СН'!$I$5-'СЕТ СН'!$I$24</f>
        <v>3370.92225663</v>
      </c>
      <c r="G150" s="36">
        <f>SUMIFS(СВЦЭМ!$D$33:$D$776,СВЦЭМ!$A$33:$A$776,$A150,СВЦЭМ!$B$33:$B$776,G$119)+'СЕТ СН'!$I$14+СВЦЭМ!$D$10+'СЕТ СН'!$I$5-'СЕТ СН'!$I$24</f>
        <v>3353.61436899</v>
      </c>
      <c r="H150" s="36">
        <f>SUMIFS(СВЦЭМ!$D$33:$D$776,СВЦЭМ!$A$33:$A$776,$A150,СВЦЭМ!$B$33:$B$776,H$119)+'СЕТ СН'!$I$14+СВЦЭМ!$D$10+'СЕТ СН'!$I$5-'СЕТ СН'!$I$24</f>
        <v>3342.0071958899998</v>
      </c>
      <c r="I150" s="36">
        <f>SUMIFS(СВЦЭМ!$D$33:$D$776,СВЦЭМ!$A$33:$A$776,$A150,СВЦЭМ!$B$33:$B$776,I$119)+'СЕТ СН'!$I$14+СВЦЭМ!$D$10+'СЕТ СН'!$I$5-'СЕТ СН'!$I$24</f>
        <v>3327.1581082399998</v>
      </c>
      <c r="J150" s="36">
        <f>SUMIFS(СВЦЭМ!$D$33:$D$776,СВЦЭМ!$A$33:$A$776,$A150,СВЦЭМ!$B$33:$B$776,J$119)+'СЕТ СН'!$I$14+СВЦЭМ!$D$10+'СЕТ СН'!$I$5-'СЕТ СН'!$I$24</f>
        <v>3323.2472238999999</v>
      </c>
      <c r="K150" s="36">
        <f>SUMIFS(СВЦЭМ!$D$33:$D$776,СВЦЭМ!$A$33:$A$776,$A150,СВЦЭМ!$B$33:$B$776,K$119)+'СЕТ СН'!$I$14+СВЦЭМ!$D$10+'СЕТ СН'!$I$5-'СЕТ СН'!$I$24</f>
        <v>3328.38199691</v>
      </c>
      <c r="L150" s="36">
        <f>SUMIFS(СВЦЭМ!$D$33:$D$776,СВЦЭМ!$A$33:$A$776,$A150,СВЦЭМ!$B$33:$B$776,L$119)+'СЕТ СН'!$I$14+СВЦЭМ!$D$10+'СЕТ СН'!$I$5-'СЕТ СН'!$I$24</f>
        <v>3329.5886912199999</v>
      </c>
      <c r="M150" s="36">
        <f>SUMIFS(СВЦЭМ!$D$33:$D$776,СВЦЭМ!$A$33:$A$776,$A150,СВЦЭМ!$B$33:$B$776,M$119)+'СЕТ СН'!$I$14+СВЦЭМ!$D$10+'СЕТ СН'!$I$5-'СЕТ СН'!$I$24</f>
        <v>3325.84285284</v>
      </c>
      <c r="N150" s="36">
        <f>SUMIFS(СВЦЭМ!$D$33:$D$776,СВЦЭМ!$A$33:$A$776,$A150,СВЦЭМ!$B$33:$B$776,N$119)+'СЕТ СН'!$I$14+СВЦЭМ!$D$10+'СЕТ СН'!$I$5-'СЕТ СН'!$I$24</f>
        <v>3323.5372266499999</v>
      </c>
      <c r="O150" s="36">
        <f>SUMIFS(СВЦЭМ!$D$33:$D$776,СВЦЭМ!$A$33:$A$776,$A150,СВЦЭМ!$B$33:$B$776,O$119)+'СЕТ СН'!$I$14+СВЦЭМ!$D$10+'СЕТ СН'!$I$5-'СЕТ СН'!$I$24</f>
        <v>3330.5162256499998</v>
      </c>
      <c r="P150" s="36">
        <f>SUMIFS(СВЦЭМ!$D$33:$D$776,СВЦЭМ!$A$33:$A$776,$A150,СВЦЭМ!$B$33:$B$776,P$119)+'СЕТ СН'!$I$14+СВЦЭМ!$D$10+'СЕТ СН'!$I$5-'СЕТ СН'!$I$24</f>
        <v>3337.4373365900001</v>
      </c>
      <c r="Q150" s="36">
        <f>SUMIFS(СВЦЭМ!$D$33:$D$776,СВЦЭМ!$A$33:$A$776,$A150,СВЦЭМ!$B$33:$B$776,Q$119)+'СЕТ СН'!$I$14+СВЦЭМ!$D$10+'СЕТ СН'!$I$5-'СЕТ СН'!$I$24</f>
        <v>3342.8291921099999</v>
      </c>
      <c r="R150" s="36">
        <f>SUMIFS(СВЦЭМ!$D$33:$D$776,СВЦЭМ!$A$33:$A$776,$A150,СВЦЭМ!$B$33:$B$776,R$119)+'СЕТ СН'!$I$14+СВЦЭМ!$D$10+'СЕТ СН'!$I$5-'СЕТ СН'!$I$24</f>
        <v>3291.0391171299998</v>
      </c>
      <c r="S150" s="36">
        <f>SUMIFS(СВЦЭМ!$D$33:$D$776,СВЦЭМ!$A$33:$A$776,$A150,СВЦЭМ!$B$33:$B$776,S$119)+'СЕТ СН'!$I$14+СВЦЭМ!$D$10+'СЕТ СН'!$I$5-'СЕТ СН'!$I$24</f>
        <v>3262.9614716400001</v>
      </c>
      <c r="T150" s="36">
        <f>SUMIFS(СВЦЭМ!$D$33:$D$776,СВЦЭМ!$A$33:$A$776,$A150,СВЦЭМ!$B$33:$B$776,T$119)+'СЕТ СН'!$I$14+СВЦЭМ!$D$10+'СЕТ СН'!$I$5-'СЕТ СН'!$I$24</f>
        <v>3252.7389682799999</v>
      </c>
      <c r="U150" s="36">
        <f>SUMIFS(СВЦЭМ!$D$33:$D$776,СВЦЭМ!$A$33:$A$776,$A150,СВЦЭМ!$B$33:$B$776,U$119)+'СЕТ СН'!$I$14+СВЦЭМ!$D$10+'СЕТ СН'!$I$5-'СЕТ СН'!$I$24</f>
        <v>3317.4942523199998</v>
      </c>
      <c r="V150" s="36">
        <f>SUMIFS(СВЦЭМ!$D$33:$D$776,СВЦЭМ!$A$33:$A$776,$A150,СВЦЭМ!$B$33:$B$776,V$119)+'СЕТ СН'!$I$14+СВЦЭМ!$D$10+'СЕТ СН'!$I$5-'СЕТ СН'!$I$24</f>
        <v>3243.2612383800001</v>
      </c>
      <c r="W150" s="36">
        <f>SUMIFS(СВЦЭМ!$D$33:$D$776,СВЦЭМ!$A$33:$A$776,$A150,СВЦЭМ!$B$33:$B$776,W$119)+'СЕТ СН'!$I$14+СВЦЭМ!$D$10+'СЕТ СН'!$I$5-'СЕТ СН'!$I$24</f>
        <v>3245.2592114600002</v>
      </c>
      <c r="X150" s="36">
        <f>SUMIFS(СВЦЭМ!$D$33:$D$776,СВЦЭМ!$A$33:$A$776,$A150,СВЦЭМ!$B$33:$B$776,X$119)+'СЕТ СН'!$I$14+СВЦЭМ!$D$10+'СЕТ СН'!$I$5-'СЕТ СН'!$I$24</f>
        <v>3231.4789859499997</v>
      </c>
      <c r="Y150" s="36">
        <f>SUMIFS(СВЦЭМ!$D$33:$D$776,СВЦЭМ!$A$33:$A$776,$A150,СВЦЭМ!$B$33:$B$776,Y$119)+'СЕТ СН'!$I$14+СВЦЭМ!$D$10+'СЕТ СН'!$I$5-'СЕТ СН'!$I$24</f>
        <v>3271.2654017200002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150</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01.07.2019</v>
      </c>
      <c r="B156" s="36">
        <f>SUMIFS(СВЦЭМ!$E$33:$E$776,СВЦЭМ!$A$33:$A$776,$A156,СВЦЭМ!$B$33:$B$776,B$155)+'СЕТ СН'!$F$15</f>
        <v>127.47325779000001</v>
      </c>
      <c r="C156" s="36">
        <f>SUMIFS(СВЦЭМ!$E$33:$E$776,СВЦЭМ!$A$33:$A$776,$A156,СВЦЭМ!$B$33:$B$776,C$155)+'СЕТ СН'!$F$15</f>
        <v>147.90719966</v>
      </c>
      <c r="D156" s="36">
        <f>SUMIFS(СВЦЭМ!$E$33:$E$776,СВЦЭМ!$A$33:$A$776,$A156,СВЦЭМ!$B$33:$B$776,D$155)+'СЕТ СН'!$F$15</f>
        <v>154.17195774999999</v>
      </c>
      <c r="E156" s="36">
        <f>SUMIFS(СВЦЭМ!$E$33:$E$776,СВЦЭМ!$A$33:$A$776,$A156,СВЦЭМ!$B$33:$B$776,E$155)+'СЕТ СН'!$F$15</f>
        <v>159.15056188</v>
      </c>
      <c r="F156" s="36">
        <f>SUMIFS(СВЦЭМ!$E$33:$E$776,СВЦЭМ!$A$33:$A$776,$A156,СВЦЭМ!$B$33:$B$776,F$155)+'СЕТ СН'!$F$15</f>
        <v>159.85717652</v>
      </c>
      <c r="G156" s="36">
        <f>SUMIFS(СВЦЭМ!$E$33:$E$776,СВЦЭМ!$A$33:$A$776,$A156,СВЦЭМ!$B$33:$B$776,G$155)+'СЕТ СН'!$F$15</f>
        <v>156.23158658</v>
      </c>
      <c r="H156" s="36">
        <f>SUMIFS(СВЦЭМ!$E$33:$E$776,СВЦЭМ!$A$33:$A$776,$A156,СВЦЭМ!$B$33:$B$776,H$155)+'СЕТ СН'!$F$15</f>
        <v>144.85850561000001</v>
      </c>
      <c r="I156" s="36">
        <f>SUMIFS(СВЦЭМ!$E$33:$E$776,СВЦЭМ!$A$33:$A$776,$A156,СВЦЭМ!$B$33:$B$776,I$155)+'СЕТ СН'!$F$15</f>
        <v>132.6834321</v>
      </c>
      <c r="J156" s="36">
        <f>SUMIFS(СВЦЭМ!$E$33:$E$776,СВЦЭМ!$A$33:$A$776,$A156,СВЦЭМ!$B$33:$B$776,J$155)+'СЕТ СН'!$F$15</f>
        <v>130.69054442000001</v>
      </c>
      <c r="K156" s="36">
        <f>SUMIFS(СВЦЭМ!$E$33:$E$776,СВЦЭМ!$A$33:$A$776,$A156,СВЦЭМ!$B$33:$B$776,K$155)+'СЕТ СН'!$F$15</f>
        <v>131.50728272999999</v>
      </c>
      <c r="L156" s="36">
        <f>SUMIFS(СВЦЭМ!$E$33:$E$776,СВЦЭМ!$A$33:$A$776,$A156,СВЦЭМ!$B$33:$B$776,L$155)+'СЕТ СН'!$F$15</f>
        <v>132.48376117999999</v>
      </c>
      <c r="M156" s="36">
        <f>SUMIFS(СВЦЭМ!$E$33:$E$776,СВЦЭМ!$A$33:$A$776,$A156,СВЦЭМ!$B$33:$B$776,M$155)+'СЕТ СН'!$F$15</f>
        <v>129.54248179000001</v>
      </c>
      <c r="N156" s="36">
        <f>SUMIFS(СВЦЭМ!$E$33:$E$776,СВЦЭМ!$A$33:$A$776,$A156,СВЦЭМ!$B$33:$B$776,N$155)+'СЕТ СН'!$F$15</f>
        <v>127.19130214</v>
      </c>
      <c r="O156" s="36">
        <f>SUMIFS(СВЦЭМ!$E$33:$E$776,СВЦЭМ!$A$33:$A$776,$A156,СВЦЭМ!$B$33:$B$776,O$155)+'СЕТ СН'!$F$15</f>
        <v>127.98047328</v>
      </c>
      <c r="P156" s="36">
        <f>SUMIFS(СВЦЭМ!$E$33:$E$776,СВЦЭМ!$A$33:$A$776,$A156,СВЦЭМ!$B$33:$B$776,P$155)+'СЕТ СН'!$F$15</f>
        <v>128.07700743999999</v>
      </c>
      <c r="Q156" s="36">
        <f>SUMIFS(СВЦЭМ!$E$33:$E$776,СВЦЭМ!$A$33:$A$776,$A156,СВЦЭМ!$B$33:$B$776,Q$155)+'СЕТ СН'!$F$15</f>
        <v>124.53469638999999</v>
      </c>
      <c r="R156" s="36">
        <f>SUMIFS(СВЦЭМ!$E$33:$E$776,СВЦЭМ!$A$33:$A$776,$A156,СВЦЭМ!$B$33:$B$776,R$155)+'СЕТ СН'!$F$15</f>
        <v>113.358259</v>
      </c>
      <c r="S156" s="36">
        <f>SUMIFS(СВЦЭМ!$E$33:$E$776,СВЦЭМ!$A$33:$A$776,$A156,СВЦЭМ!$B$33:$B$776,S$155)+'СЕТ СН'!$F$15</f>
        <v>113.01099906</v>
      </c>
      <c r="T156" s="36">
        <f>SUMIFS(СВЦЭМ!$E$33:$E$776,СВЦЭМ!$A$33:$A$776,$A156,СВЦЭМ!$B$33:$B$776,T$155)+'СЕТ СН'!$F$15</f>
        <v>113.39102143</v>
      </c>
      <c r="U156" s="36">
        <f>SUMIFS(СВЦЭМ!$E$33:$E$776,СВЦЭМ!$A$33:$A$776,$A156,СВЦЭМ!$B$33:$B$776,U$155)+'СЕТ СН'!$F$15</f>
        <v>112.18342077</v>
      </c>
      <c r="V156" s="36">
        <f>SUMIFS(СВЦЭМ!$E$33:$E$776,СВЦЭМ!$A$33:$A$776,$A156,СВЦЭМ!$B$33:$B$776,V$155)+'СЕТ СН'!$F$15</f>
        <v>112.90285951</v>
      </c>
      <c r="W156" s="36">
        <f>SUMIFS(СВЦЭМ!$E$33:$E$776,СВЦЭМ!$A$33:$A$776,$A156,СВЦЭМ!$B$33:$B$776,W$155)+'СЕТ СН'!$F$15</f>
        <v>117.74591431</v>
      </c>
      <c r="X156" s="36">
        <f>SUMIFS(СВЦЭМ!$E$33:$E$776,СВЦЭМ!$A$33:$A$776,$A156,СВЦЭМ!$B$33:$B$776,X$155)+'СЕТ СН'!$F$15</f>
        <v>112.0788788</v>
      </c>
      <c r="Y156" s="36">
        <f>SUMIFS(СВЦЭМ!$E$33:$E$776,СВЦЭМ!$A$33:$A$776,$A156,СВЦЭМ!$B$33:$B$776,Y$155)+'СЕТ СН'!$F$15</f>
        <v>112.05526037</v>
      </c>
      <c r="AA156" s="45"/>
    </row>
    <row r="157" spans="1:27" ht="15.75" x14ac:dyDescent="0.2">
      <c r="A157" s="35">
        <f>A156+1</f>
        <v>43648</v>
      </c>
      <c r="B157" s="36">
        <f>SUMIFS(СВЦЭМ!$E$33:$E$776,СВЦЭМ!$A$33:$A$776,$A157,СВЦЭМ!$B$33:$B$776,B$155)+'СЕТ СН'!$F$15</f>
        <v>144.56478181</v>
      </c>
      <c r="C157" s="36">
        <f>SUMIFS(СВЦЭМ!$E$33:$E$776,СВЦЭМ!$A$33:$A$776,$A157,СВЦЭМ!$B$33:$B$776,C$155)+'СЕТ СН'!$F$15</f>
        <v>167.89382533</v>
      </c>
      <c r="D157" s="36">
        <f>SUMIFS(СВЦЭМ!$E$33:$E$776,СВЦЭМ!$A$33:$A$776,$A157,СВЦЭМ!$B$33:$B$776,D$155)+'СЕТ СН'!$F$15</f>
        <v>169.87437066000001</v>
      </c>
      <c r="E157" s="36">
        <f>SUMIFS(СВЦЭМ!$E$33:$E$776,СВЦЭМ!$A$33:$A$776,$A157,СВЦЭМ!$B$33:$B$776,E$155)+'СЕТ СН'!$F$15</f>
        <v>176.84261731999999</v>
      </c>
      <c r="F157" s="36">
        <f>SUMIFS(СВЦЭМ!$E$33:$E$776,СВЦЭМ!$A$33:$A$776,$A157,СВЦЭМ!$B$33:$B$776,F$155)+'СЕТ СН'!$F$15</f>
        <v>176.23714097999999</v>
      </c>
      <c r="G157" s="36">
        <f>SUMIFS(СВЦЭМ!$E$33:$E$776,СВЦЭМ!$A$33:$A$776,$A157,СВЦЭМ!$B$33:$B$776,G$155)+'СЕТ СН'!$F$15</f>
        <v>173.01158878999999</v>
      </c>
      <c r="H157" s="36">
        <f>SUMIFS(СВЦЭМ!$E$33:$E$776,СВЦЭМ!$A$33:$A$776,$A157,СВЦЭМ!$B$33:$B$776,H$155)+'СЕТ СН'!$F$15</f>
        <v>162.44968012000001</v>
      </c>
      <c r="I157" s="36">
        <f>SUMIFS(СВЦЭМ!$E$33:$E$776,СВЦЭМ!$A$33:$A$776,$A157,СВЦЭМ!$B$33:$B$776,I$155)+'СЕТ СН'!$F$15</f>
        <v>148.62473919999999</v>
      </c>
      <c r="J157" s="36">
        <f>SUMIFS(СВЦЭМ!$E$33:$E$776,СВЦЭМ!$A$33:$A$776,$A157,СВЦЭМ!$B$33:$B$776,J$155)+'СЕТ СН'!$F$15</f>
        <v>138.80414801000001</v>
      </c>
      <c r="K157" s="36">
        <f>SUMIFS(СВЦЭМ!$E$33:$E$776,СВЦЭМ!$A$33:$A$776,$A157,СВЦЭМ!$B$33:$B$776,K$155)+'СЕТ СН'!$F$15</f>
        <v>131.59337013000001</v>
      </c>
      <c r="L157" s="36">
        <f>SUMIFS(СВЦЭМ!$E$33:$E$776,СВЦЭМ!$A$33:$A$776,$A157,СВЦЭМ!$B$33:$B$776,L$155)+'СЕТ СН'!$F$15</f>
        <v>128.78444587000001</v>
      </c>
      <c r="M157" s="36">
        <f>SUMIFS(СВЦЭМ!$E$33:$E$776,СВЦЭМ!$A$33:$A$776,$A157,СВЦЭМ!$B$33:$B$776,M$155)+'СЕТ СН'!$F$15</f>
        <v>129.66503562</v>
      </c>
      <c r="N157" s="36">
        <f>SUMIFS(СВЦЭМ!$E$33:$E$776,СВЦЭМ!$A$33:$A$776,$A157,СВЦЭМ!$B$33:$B$776,N$155)+'СЕТ СН'!$F$15</f>
        <v>133.40518917</v>
      </c>
      <c r="O157" s="36">
        <f>SUMIFS(СВЦЭМ!$E$33:$E$776,СВЦЭМ!$A$33:$A$776,$A157,СВЦЭМ!$B$33:$B$776,O$155)+'СЕТ СН'!$F$15</f>
        <v>132.56148696</v>
      </c>
      <c r="P157" s="36">
        <f>SUMIFS(СВЦЭМ!$E$33:$E$776,СВЦЭМ!$A$33:$A$776,$A157,СВЦЭМ!$B$33:$B$776,P$155)+'СЕТ СН'!$F$15</f>
        <v>133.33581387999999</v>
      </c>
      <c r="Q157" s="36">
        <f>SUMIFS(СВЦЭМ!$E$33:$E$776,СВЦЭМ!$A$33:$A$776,$A157,СВЦЭМ!$B$33:$B$776,Q$155)+'СЕТ СН'!$F$15</f>
        <v>130.92118607</v>
      </c>
      <c r="R157" s="36">
        <f>SUMIFS(СВЦЭМ!$E$33:$E$776,СВЦЭМ!$A$33:$A$776,$A157,СВЦЭМ!$B$33:$B$776,R$155)+'СЕТ СН'!$F$15</f>
        <v>120.57422711</v>
      </c>
      <c r="S157" s="36">
        <f>SUMIFS(СВЦЭМ!$E$33:$E$776,СВЦЭМ!$A$33:$A$776,$A157,СВЦЭМ!$B$33:$B$776,S$155)+'СЕТ СН'!$F$15</f>
        <v>120.20288463999999</v>
      </c>
      <c r="T157" s="36">
        <f>SUMIFS(СВЦЭМ!$E$33:$E$776,СВЦЭМ!$A$33:$A$776,$A157,СВЦЭМ!$B$33:$B$776,T$155)+'СЕТ СН'!$F$15</f>
        <v>118.69633571999999</v>
      </c>
      <c r="U157" s="36">
        <f>SUMIFS(СВЦЭМ!$E$33:$E$776,СВЦЭМ!$A$33:$A$776,$A157,СВЦЭМ!$B$33:$B$776,U$155)+'СЕТ СН'!$F$15</f>
        <v>117.5822549</v>
      </c>
      <c r="V157" s="36">
        <f>SUMIFS(СВЦЭМ!$E$33:$E$776,СВЦЭМ!$A$33:$A$776,$A157,СВЦЭМ!$B$33:$B$776,V$155)+'СЕТ СН'!$F$15</f>
        <v>117.31734553</v>
      </c>
      <c r="W157" s="36">
        <f>SUMIFS(СВЦЭМ!$E$33:$E$776,СВЦЭМ!$A$33:$A$776,$A157,СВЦЭМ!$B$33:$B$776,W$155)+'СЕТ СН'!$F$15</f>
        <v>116.40501503</v>
      </c>
      <c r="X157" s="36">
        <f>SUMIFS(СВЦЭМ!$E$33:$E$776,СВЦЭМ!$A$33:$A$776,$A157,СВЦЭМ!$B$33:$B$776,X$155)+'СЕТ СН'!$F$15</f>
        <v>125.3626235</v>
      </c>
      <c r="Y157" s="36">
        <f>SUMIFS(СВЦЭМ!$E$33:$E$776,СВЦЭМ!$A$33:$A$776,$A157,СВЦЭМ!$B$33:$B$776,Y$155)+'СЕТ СН'!$F$15</f>
        <v>128.87068328999999</v>
      </c>
    </row>
    <row r="158" spans="1:27" ht="15.75" x14ac:dyDescent="0.2">
      <c r="A158" s="35">
        <f t="shared" ref="A158:A186" si="4">A157+1</f>
        <v>43649</v>
      </c>
      <c r="B158" s="36">
        <f>SUMIFS(СВЦЭМ!$E$33:$E$776,СВЦЭМ!$A$33:$A$776,$A158,СВЦЭМ!$B$33:$B$776,B$155)+'СЕТ СН'!$F$15</f>
        <v>130.90172149</v>
      </c>
      <c r="C158" s="36">
        <f>SUMIFS(СВЦЭМ!$E$33:$E$776,СВЦЭМ!$A$33:$A$776,$A158,СВЦЭМ!$B$33:$B$776,C$155)+'СЕТ СН'!$F$15</f>
        <v>152.03570848999999</v>
      </c>
      <c r="D158" s="36">
        <f>SUMIFS(СВЦЭМ!$E$33:$E$776,СВЦЭМ!$A$33:$A$776,$A158,СВЦЭМ!$B$33:$B$776,D$155)+'СЕТ СН'!$F$15</f>
        <v>158.57297774</v>
      </c>
      <c r="E158" s="36">
        <f>SUMIFS(СВЦЭМ!$E$33:$E$776,СВЦЭМ!$A$33:$A$776,$A158,СВЦЭМ!$B$33:$B$776,E$155)+'СЕТ СН'!$F$15</f>
        <v>161.22362717999999</v>
      </c>
      <c r="F158" s="36">
        <f>SUMIFS(СВЦЭМ!$E$33:$E$776,СВЦЭМ!$A$33:$A$776,$A158,СВЦЭМ!$B$33:$B$776,F$155)+'СЕТ СН'!$F$15</f>
        <v>160.19866607</v>
      </c>
      <c r="G158" s="36">
        <f>SUMIFS(СВЦЭМ!$E$33:$E$776,СВЦЭМ!$A$33:$A$776,$A158,СВЦЭМ!$B$33:$B$776,G$155)+'СЕТ СН'!$F$15</f>
        <v>157.61915196000001</v>
      </c>
      <c r="H158" s="36">
        <f>SUMIFS(СВЦЭМ!$E$33:$E$776,СВЦЭМ!$A$33:$A$776,$A158,СВЦЭМ!$B$33:$B$776,H$155)+'СЕТ СН'!$F$15</f>
        <v>151.12435221999999</v>
      </c>
      <c r="I158" s="36">
        <f>SUMIFS(СВЦЭМ!$E$33:$E$776,СВЦЭМ!$A$33:$A$776,$A158,СВЦЭМ!$B$33:$B$776,I$155)+'СЕТ СН'!$F$15</f>
        <v>144.46808909000001</v>
      </c>
      <c r="J158" s="36">
        <f>SUMIFS(СВЦЭМ!$E$33:$E$776,СВЦЭМ!$A$33:$A$776,$A158,СВЦЭМ!$B$33:$B$776,J$155)+'СЕТ СН'!$F$15</f>
        <v>135.35982390999999</v>
      </c>
      <c r="K158" s="36">
        <f>SUMIFS(СВЦЭМ!$E$33:$E$776,СВЦЭМ!$A$33:$A$776,$A158,СВЦЭМ!$B$33:$B$776,K$155)+'СЕТ СН'!$F$15</f>
        <v>133.76582701999999</v>
      </c>
      <c r="L158" s="36">
        <f>SUMIFS(СВЦЭМ!$E$33:$E$776,СВЦЭМ!$A$33:$A$776,$A158,СВЦЭМ!$B$33:$B$776,L$155)+'СЕТ СН'!$F$15</f>
        <v>134.35204707</v>
      </c>
      <c r="M158" s="36">
        <f>SUMIFS(СВЦЭМ!$E$33:$E$776,СВЦЭМ!$A$33:$A$776,$A158,СВЦЭМ!$B$33:$B$776,M$155)+'СЕТ СН'!$F$15</f>
        <v>133.42946620000001</v>
      </c>
      <c r="N158" s="36">
        <f>SUMIFS(СВЦЭМ!$E$33:$E$776,СВЦЭМ!$A$33:$A$776,$A158,СВЦЭМ!$B$33:$B$776,N$155)+'СЕТ СН'!$F$15</f>
        <v>133.35325785000001</v>
      </c>
      <c r="O158" s="36">
        <f>SUMIFS(СВЦЭМ!$E$33:$E$776,СВЦЭМ!$A$33:$A$776,$A158,СВЦЭМ!$B$33:$B$776,O$155)+'СЕТ СН'!$F$15</f>
        <v>133.95348609999999</v>
      </c>
      <c r="P158" s="36">
        <f>SUMIFS(СВЦЭМ!$E$33:$E$776,СВЦЭМ!$A$33:$A$776,$A158,СВЦЭМ!$B$33:$B$776,P$155)+'СЕТ СН'!$F$15</f>
        <v>137.65695731</v>
      </c>
      <c r="Q158" s="36">
        <f>SUMIFS(СВЦЭМ!$E$33:$E$776,СВЦЭМ!$A$33:$A$776,$A158,СВЦЭМ!$B$33:$B$776,Q$155)+'СЕТ СН'!$F$15</f>
        <v>136.06633145000001</v>
      </c>
      <c r="R158" s="36">
        <f>SUMIFS(СВЦЭМ!$E$33:$E$776,СВЦЭМ!$A$33:$A$776,$A158,СВЦЭМ!$B$33:$B$776,R$155)+'СЕТ СН'!$F$15</f>
        <v>125.61535173999999</v>
      </c>
      <c r="S158" s="36">
        <f>SUMIFS(СВЦЭМ!$E$33:$E$776,СВЦЭМ!$A$33:$A$776,$A158,СВЦЭМ!$B$33:$B$776,S$155)+'СЕТ СН'!$F$15</f>
        <v>126.47619992</v>
      </c>
      <c r="T158" s="36">
        <f>SUMIFS(СВЦЭМ!$E$33:$E$776,СВЦЭМ!$A$33:$A$776,$A158,СВЦЭМ!$B$33:$B$776,T$155)+'СЕТ СН'!$F$15</f>
        <v>124.91329779</v>
      </c>
      <c r="U158" s="36">
        <f>SUMIFS(СВЦЭМ!$E$33:$E$776,СВЦЭМ!$A$33:$A$776,$A158,СВЦЭМ!$B$33:$B$776,U$155)+'СЕТ СН'!$F$15</f>
        <v>120.63090185999999</v>
      </c>
      <c r="V158" s="36">
        <f>SUMIFS(СВЦЭМ!$E$33:$E$776,СВЦЭМ!$A$33:$A$776,$A158,СВЦЭМ!$B$33:$B$776,V$155)+'СЕТ СН'!$F$15</f>
        <v>118.61018102</v>
      </c>
      <c r="W158" s="36">
        <f>SUMIFS(СВЦЭМ!$E$33:$E$776,СВЦЭМ!$A$33:$A$776,$A158,СВЦЭМ!$B$33:$B$776,W$155)+'СЕТ СН'!$F$15</f>
        <v>117.27168233</v>
      </c>
      <c r="X158" s="36">
        <f>SUMIFS(СВЦЭМ!$E$33:$E$776,СВЦЭМ!$A$33:$A$776,$A158,СВЦЭМ!$B$33:$B$776,X$155)+'СЕТ СН'!$F$15</f>
        <v>120.51985349</v>
      </c>
      <c r="Y158" s="36">
        <f>SUMIFS(СВЦЭМ!$E$33:$E$776,СВЦЭМ!$A$33:$A$776,$A158,СВЦЭМ!$B$33:$B$776,Y$155)+'СЕТ СН'!$F$15</f>
        <v>128.91146768999999</v>
      </c>
    </row>
    <row r="159" spans="1:27" ht="15.75" x14ac:dyDescent="0.2">
      <c r="A159" s="35">
        <f t="shared" si="4"/>
        <v>43650</v>
      </c>
      <c r="B159" s="36">
        <f>SUMIFS(СВЦЭМ!$E$33:$E$776,СВЦЭМ!$A$33:$A$776,$A159,СВЦЭМ!$B$33:$B$776,B$155)+'СЕТ СН'!$F$15</f>
        <v>141.28990472999999</v>
      </c>
      <c r="C159" s="36">
        <f>SUMIFS(СВЦЭМ!$E$33:$E$776,СВЦЭМ!$A$33:$A$776,$A159,СВЦЭМ!$B$33:$B$776,C$155)+'СЕТ СН'!$F$15</f>
        <v>165.66343236</v>
      </c>
      <c r="D159" s="36">
        <f>SUMIFS(СВЦЭМ!$E$33:$E$776,СВЦЭМ!$A$33:$A$776,$A159,СВЦЭМ!$B$33:$B$776,D$155)+'СЕТ СН'!$F$15</f>
        <v>172.43617104</v>
      </c>
      <c r="E159" s="36">
        <f>SUMIFS(СВЦЭМ!$E$33:$E$776,СВЦЭМ!$A$33:$A$776,$A159,СВЦЭМ!$B$33:$B$776,E$155)+'СЕТ СН'!$F$15</f>
        <v>185.18092109</v>
      </c>
      <c r="F159" s="36">
        <f>SUMIFS(СВЦЭМ!$E$33:$E$776,СВЦЭМ!$A$33:$A$776,$A159,СВЦЭМ!$B$33:$B$776,F$155)+'СЕТ СН'!$F$15</f>
        <v>170.42869549</v>
      </c>
      <c r="G159" s="36">
        <f>SUMIFS(СВЦЭМ!$E$33:$E$776,СВЦЭМ!$A$33:$A$776,$A159,СВЦЭМ!$B$33:$B$776,G$155)+'СЕТ СН'!$F$15</f>
        <v>164.65182318000001</v>
      </c>
      <c r="H159" s="36">
        <f>SUMIFS(СВЦЭМ!$E$33:$E$776,СВЦЭМ!$A$33:$A$776,$A159,СВЦЭМ!$B$33:$B$776,H$155)+'СЕТ СН'!$F$15</f>
        <v>159.17419584999999</v>
      </c>
      <c r="I159" s="36">
        <f>SUMIFS(СВЦЭМ!$E$33:$E$776,СВЦЭМ!$A$33:$A$776,$A159,СВЦЭМ!$B$33:$B$776,I$155)+'СЕТ СН'!$F$15</f>
        <v>144.9739798</v>
      </c>
      <c r="J159" s="36">
        <f>SUMIFS(СВЦЭМ!$E$33:$E$776,СВЦЭМ!$A$33:$A$776,$A159,СВЦЭМ!$B$33:$B$776,J$155)+'СЕТ СН'!$F$15</f>
        <v>136.78491285000001</v>
      </c>
      <c r="K159" s="36">
        <f>SUMIFS(СВЦЭМ!$E$33:$E$776,СВЦЭМ!$A$33:$A$776,$A159,СВЦЭМ!$B$33:$B$776,K$155)+'СЕТ СН'!$F$15</f>
        <v>132.67545505999999</v>
      </c>
      <c r="L159" s="36">
        <f>SUMIFS(СВЦЭМ!$E$33:$E$776,СВЦЭМ!$A$33:$A$776,$A159,СВЦЭМ!$B$33:$B$776,L$155)+'СЕТ СН'!$F$15</f>
        <v>132.50165132000001</v>
      </c>
      <c r="M159" s="36">
        <f>SUMIFS(СВЦЭМ!$E$33:$E$776,СВЦЭМ!$A$33:$A$776,$A159,СВЦЭМ!$B$33:$B$776,M$155)+'СЕТ СН'!$F$15</f>
        <v>132.71222037999999</v>
      </c>
      <c r="N159" s="36">
        <f>SUMIFS(СВЦЭМ!$E$33:$E$776,СВЦЭМ!$A$33:$A$776,$A159,СВЦЭМ!$B$33:$B$776,N$155)+'СЕТ СН'!$F$15</f>
        <v>134.78906219999999</v>
      </c>
      <c r="O159" s="36">
        <f>SUMIFS(СВЦЭМ!$E$33:$E$776,СВЦЭМ!$A$33:$A$776,$A159,СВЦЭМ!$B$33:$B$776,O$155)+'СЕТ СН'!$F$15</f>
        <v>135.23760009</v>
      </c>
      <c r="P159" s="36">
        <f>SUMIFS(СВЦЭМ!$E$33:$E$776,СВЦЭМ!$A$33:$A$776,$A159,СВЦЭМ!$B$33:$B$776,P$155)+'СЕТ СН'!$F$15</f>
        <v>136.42323356</v>
      </c>
      <c r="Q159" s="36">
        <f>SUMIFS(СВЦЭМ!$E$33:$E$776,СВЦЭМ!$A$33:$A$776,$A159,СВЦЭМ!$B$33:$B$776,Q$155)+'СЕТ СН'!$F$15</f>
        <v>134.51142693</v>
      </c>
      <c r="R159" s="36">
        <f>SUMIFS(СВЦЭМ!$E$33:$E$776,СВЦЭМ!$A$33:$A$776,$A159,СВЦЭМ!$B$33:$B$776,R$155)+'СЕТ СН'!$F$15</f>
        <v>123.75669947</v>
      </c>
      <c r="S159" s="36">
        <f>SUMIFS(СВЦЭМ!$E$33:$E$776,СВЦЭМ!$A$33:$A$776,$A159,СВЦЭМ!$B$33:$B$776,S$155)+'СЕТ СН'!$F$15</f>
        <v>123.44081878999999</v>
      </c>
      <c r="T159" s="36">
        <f>SUMIFS(СВЦЭМ!$E$33:$E$776,СВЦЭМ!$A$33:$A$776,$A159,СВЦЭМ!$B$33:$B$776,T$155)+'СЕТ СН'!$F$15</f>
        <v>122.23943051000001</v>
      </c>
      <c r="U159" s="36">
        <f>SUMIFS(СВЦЭМ!$E$33:$E$776,СВЦЭМ!$A$33:$A$776,$A159,СВЦЭМ!$B$33:$B$776,U$155)+'СЕТ СН'!$F$15</f>
        <v>117.83143849</v>
      </c>
      <c r="V159" s="36">
        <f>SUMIFS(СВЦЭМ!$E$33:$E$776,СВЦЭМ!$A$33:$A$776,$A159,СВЦЭМ!$B$33:$B$776,V$155)+'СЕТ СН'!$F$15</f>
        <v>121.05583845</v>
      </c>
      <c r="W159" s="36">
        <f>SUMIFS(СВЦЭМ!$E$33:$E$776,СВЦЭМ!$A$33:$A$776,$A159,СВЦЭМ!$B$33:$B$776,W$155)+'СЕТ СН'!$F$15</f>
        <v>129.08041195000001</v>
      </c>
      <c r="X159" s="36">
        <f>SUMIFS(СВЦЭМ!$E$33:$E$776,СВЦЭМ!$A$33:$A$776,$A159,СВЦЭМ!$B$33:$B$776,X$155)+'СЕТ СН'!$F$15</f>
        <v>127.17168685999999</v>
      </c>
      <c r="Y159" s="36">
        <f>SUMIFS(СВЦЭМ!$E$33:$E$776,СВЦЭМ!$A$33:$A$776,$A159,СВЦЭМ!$B$33:$B$776,Y$155)+'СЕТ СН'!$F$15</f>
        <v>126.50952301</v>
      </c>
    </row>
    <row r="160" spans="1:27" ht="15.75" x14ac:dyDescent="0.2">
      <c r="A160" s="35">
        <f t="shared" si="4"/>
        <v>43651</v>
      </c>
      <c r="B160" s="36">
        <f>SUMIFS(СВЦЭМ!$E$33:$E$776,СВЦЭМ!$A$33:$A$776,$A160,СВЦЭМ!$B$33:$B$776,B$155)+'СЕТ СН'!$F$15</f>
        <v>125.12075652999999</v>
      </c>
      <c r="C160" s="36">
        <f>SUMIFS(СВЦЭМ!$E$33:$E$776,СВЦЭМ!$A$33:$A$776,$A160,СВЦЭМ!$B$33:$B$776,C$155)+'СЕТ СН'!$F$15</f>
        <v>146.66503807999999</v>
      </c>
      <c r="D160" s="36">
        <f>SUMIFS(СВЦЭМ!$E$33:$E$776,СВЦЭМ!$A$33:$A$776,$A160,СВЦЭМ!$B$33:$B$776,D$155)+'СЕТ СН'!$F$15</f>
        <v>153.81173999000001</v>
      </c>
      <c r="E160" s="36">
        <f>SUMIFS(СВЦЭМ!$E$33:$E$776,СВЦЭМ!$A$33:$A$776,$A160,СВЦЭМ!$B$33:$B$776,E$155)+'СЕТ СН'!$F$15</f>
        <v>153.12900945999999</v>
      </c>
      <c r="F160" s="36">
        <f>SUMIFS(СВЦЭМ!$E$33:$E$776,СВЦЭМ!$A$33:$A$776,$A160,СВЦЭМ!$B$33:$B$776,F$155)+'СЕТ СН'!$F$15</f>
        <v>152.51951751999999</v>
      </c>
      <c r="G160" s="36">
        <f>SUMIFS(СВЦЭМ!$E$33:$E$776,СВЦЭМ!$A$33:$A$776,$A160,СВЦЭМ!$B$33:$B$776,G$155)+'СЕТ СН'!$F$15</f>
        <v>151.40860057</v>
      </c>
      <c r="H160" s="36">
        <f>SUMIFS(СВЦЭМ!$E$33:$E$776,СВЦЭМ!$A$33:$A$776,$A160,СВЦЭМ!$B$33:$B$776,H$155)+'СЕТ СН'!$F$15</f>
        <v>144.13856455999999</v>
      </c>
      <c r="I160" s="36">
        <f>SUMIFS(СВЦЭМ!$E$33:$E$776,СВЦЭМ!$A$33:$A$776,$A160,СВЦЭМ!$B$33:$B$776,I$155)+'СЕТ СН'!$F$15</f>
        <v>134.14208027000001</v>
      </c>
      <c r="J160" s="36">
        <f>SUMIFS(СВЦЭМ!$E$33:$E$776,СВЦЭМ!$A$33:$A$776,$A160,СВЦЭМ!$B$33:$B$776,J$155)+'СЕТ СН'!$F$15</f>
        <v>130.01848452999999</v>
      </c>
      <c r="K160" s="36">
        <f>SUMIFS(СВЦЭМ!$E$33:$E$776,СВЦЭМ!$A$33:$A$776,$A160,СВЦЭМ!$B$33:$B$776,K$155)+'СЕТ СН'!$F$15</f>
        <v>129.13545384</v>
      </c>
      <c r="L160" s="36">
        <f>SUMIFS(СВЦЭМ!$E$33:$E$776,СВЦЭМ!$A$33:$A$776,$A160,СВЦЭМ!$B$33:$B$776,L$155)+'СЕТ СН'!$F$15</f>
        <v>131.81702469000001</v>
      </c>
      <c r="M160" s="36">
        <f>SUMIFS(СВЦЭМ!$E$33:$E$776,СВЦЭМ!$A$33:$A$776,$A160,СВЦЭМ!$B$33:$B$776,M$155)+'СЕТ СН'!$F$15</f>
        <v>131.37551477</v>
      </c>
      <c r="N160" s="36">
        <f>SUMIFS(СВЦЭМ!$E$33:$E$776,СВЦЭМ!$A$33:$A$776,$A160,СВЦЭМ!$B$33:$B$776,N$155)+'СЕТ СН'!$F$15</f>
        <v>130.15258377000001</v>
      </c>
      <c r="O160" s="36">
        <f>SUMIFS(СВЦЭМ!$E$33:$E$776,СВЦЭМ!$A$33:$A$776,$A160,СВЦЭМ!$B$33:$B$776,O$155)+'СЕТ СН'!$F$15</f>
        <v>131.85982928999999</v>
      </c>
      <c r="P160" s="36">
        <f>SUMIFS(СВЦЭМ!$E$33:$E$776,СВЦЭМ!$A$33:$A$776,$A160,СВЦЭМ!$B$33:$B$776,P$155)+'СЕТ СН'!$F$15</f>
        <v>130.99872766999999</v>
      </c>
      <c r="Q160" s="36">
        <f>SUMIFS(СВЦЭМ!$E$33:$E$776,СВЦЭМ!$A$33:$A$776,$A160,СВЦЭМ!$B$33:$B$776,Q$155)+'СЕТ СН'!$F$15</f>
        <v>128.15677668999999</v>
      </c>
      <c r="R160" s="36">
        <f>SUMIFS(СВЦЭМ!$E$33:$E$776,СВЦЭМ!$A$33:$A$776,$A160,СВЦЭМ!$B$33:$B$776,R$155)+'СЕТ СН'!$F$15</f>
        <v>108.05109822</v>
      </c>
      <c r="S160" s="36">
        <f>SUMIFS(СВЦЭМ!$E$33:$E$776,СВЦЭМ!$A$33:$A$776,$A160,СВЦЭМ!$B$33:$B$776,S$155)+'СЕТ СН'!$F$15</f>
        <v>105.35163454000001</v>
      </c>
      <c r="T160" s="36">
        <f>SUMIFS(СВЦЭМ!$E$33:$E$776,СВЦЭМ!$A$33:$A$776,$A160,СВЦЭМ!$B$33:$B$776,T$155)+'СЕТ СН'!$F$15</f>
        <v>105.74301585000001</v>
      </c>
      <c r="U160" s="36">
        <f>SUMIFS(СВЦЭМ!$E$33:$E$776,СВЦЭМ!$A$33:$A$776,$A160,СВЦЭМ!$B$33:$B$776,U$155)+'СЕТ СН'!$F$15</f>
        <v>105.38393584000001</v>
      </c>
      <c r="V160" s="36">
        <f>SUMIFS(СВЦЭМ!$E$33:$E$776,СВЦЭМ!$A$33:$A$776,$A160,СВЦЭМ!$B$33:$B$776,V$155)+'СЕТ СН'!$F$15</f>
        <v>105.14279247</v>
      </c>
      <c r="W160" s="36">
        <f>SUMIFS(СВЦЭМ!$E$33:$E$776,СВЦЭМ!$A$33:$A$776,$A160,СВЦЭМ!$B$33:$B$776,W$155)+'СЕТ СН'!$F$15</f>
        <v>103.86655596999999</v>
      </c>
      <c r="X160" s="36">
        <f>SUMIFS(СВЦЭМ!$E$33:$E$776,СВЦЭМ!$A$33:$A$776,$A160,СВЦЭМ!$B$33:$B$776,X$155)+'СЕТ СН'!$F$15</f>
        <v>102.21201622</v>
      </c>
      <c r="Y160" s="36">
        <f>SUMIFS(СВЦЭМ!$E$33:$E$776,СВЦЭМ!$A$33:$A$776,$A160,СВЦЭМ!$B$33:$B$776,Y$155)+'СЕТ СН'!$F$15</f>
        <v>106.94213588</v>
      </c>
    </row>
    <row r="161" spans="1:25" ht="15.75" x14ac:dyDescent="0.2">
      <c r="A161" s="35">
        <f t="shared" si="4"/>
        <v>43652</v>
      </c>
      <c r="B161" s="36">
        <f>SUMIFS(СВЦЭМ!$E$33:$E$776,СВЦЭМ!$A$33:$A$776,$A161,СВЦЭМ!$B$33:$B$776,B$155)+'СЕТ СН'!$F$15</f>
        <v>127.94351534</v>
      </c>
      <c r="C161" s="36">
        <f>SUMIFS(СВЦЭМ!$E$33:$E$776,СВЦЭМ!$A$33:$A$776,$A161,СВЦЭМ!$B$33:$B$776,C$155)+'СЕТ СН'!$F$15</f>
        <v>149.62653537</v>
      </c>
      <c r="D161" s="36">
        <f>SUMIFS(СВЦЭМ!$E$33:$E$776,СВЦЭМ!$A$33:$A$776,$A161,СВЦЭМ!$B$33:$B$776,D$155)+'СЕТ СН'!$F$15</f>
        <v>158.96298655000001</v>
      </c>
      <c r="E161" s="36">
        <f>SUMIFS(СВЦЭМ!$E$33:$E$776,СВЦЭМ!$A$33:$A$776,$A161,СВЦЭМ!$B$33:$B$776,E$155)+'СЕТ СН'!$F$15</f>
        <v>162.16111040999999</v>
      </c>
      <c r="F161" s="36">
        <f>SUMIFS(СВЦЭМ!$E$33:$E$776,СВЦЭМ!$A$33:$A$776,$A161,СВЦЭМ!$B$33:$B$776,F$155)+'СЕТ СН'!$F$15</f>
        <v>161.06264823999999</v>
      </c>
      <c r="G161" s="36">
        <f>SUMIFS(СВЦЭМ!$E$33:$E$776,СВЦЭМ!$A$33:$A$776,$A161,СВЦЭМ!$B$33:$B$776,G$155)+'СЕТ СН'!$F$15</f>
        <v>157.63508816000001</v>
      </c>
      <c r="H161" s="36">
        <f>SUMIFS(СВЦЭМ!$E$33:$E$776,СВЦЭМ!$A$33:$A$776,$A161,СВЦЭМ!$B$33:$B$776,H$155)+'СЕТ СН'!$F$15</f>
        <v>148.77854490000001</v>
      </c>
      <c r="I161" s="36">
        <f>SUMIFS(СВЦЭМ!$E$33:$E$776,СВЦЭМ!$A$33:$A$776,$A161,СВЦЭМ!$B$33:$B$776,I$155)+'СЕТ СН'!$F$15</f>
        <v>137.88131092</v>
      </c>
      <c r="J161" s="36">
        <f>SUMIFS(СВЦЭМ!$E$33:$E$776,СВЦЭМ!$A$33:$A$776,$A161,СВЦЭМ!$B$33:$B$776,J$155)+'СЕТ СН'!$F$15</f>
        <v>126.98046368</v>
      </c>
      <c r="K161" s="36">
        <f>SUMIFS(СВЦЭМ!$E$33:$E$776,СВЦЭМ!$A$33:$A$776,$A161,СВЦЭМ!$B$33:$B$776,K$155)+'СЕТ СН'!$F$15</f>
        <v>123.13325218</v>
      </c>
      <c r="L161" s="36">
        <f>SUMIFS(СВЦЭМ!$E$33:$E$776,СВЦЭМ!$A$33:$A$776,$A161,СВЦЭМ!$B$33:$B$776,L$155)+'СЕТ СН'!$F$15</f>
        <v>117.55498322</v>
      </c>
      <c r="M161" s="36">
        <f>SUMIFS(СВЦЭМ!$E$33:$E$776,СВЦЭМ!$A$33:$A$776,$A161,СВЦЭМ!$B$33:$B$776,M$155)+'СЕТ СН'!$F$15</f>
        <v>115.49855583</v>
      </c>
      <c r="N161" s="36">
        <f>SUMIFS(СВЦЭМ!$E$33:$E$776,СВЦЭМ!$A$33:$A$776,$A161,СВЦЭМ!$B$33:$B$776,N$155)+'СЕТ СН'!$F$15</f>
        <v>118.31558904000001</v>
      </c>
      <c r="O161" s="36">
        <f>SUMIFS(СВЦЭМ!$E$33:$E$776,СВЦЭМ!$A$33:$A$776,$A161,СВЦЭМ!$B$33:$B$776,O$155)+'СЕТ СН'!$F$15</f>
        <v>120.55950482</v>
      </c>
      <c r="P161" s="36">
        <f>SUMIFS(СВЦЭМ!$E$33:$E$776,СВЦЭМ!$A$33:$A$776,$A161,СВЦЭМ!$B$33:$B$776,P$155)+'СЕТ СН'!$F$15</f>
        <v>123.29637409999999</v>
      </c>
      <c r="Q161" s="36">
        <f>SUMIFS(СВЦЭМ!$E$33:$E$776,СВЦЭМ!$A$33:$A$776,$A161,СВЦЭМ!$B$33:$B$776,Q$155)+'СЕТ СН'!$F$15</f>
        <v>120.76093925000001</v>
      </c>
      <c r="R161" s="36">
        <f>SUMIFS(СВЦЭМ!$E$33:$E$776,СВЦЭМ!$A$33:$A$776,$A161,СВЦЭМ!$B$33:$B$776,R$155)+'СЕТ СН'!$F$15</f>
        <v>110.2282055</v>
      </c>
      <c r="S161" s="36">
        <f>SUMIFS(СВЦЭМ!$E$33:$E$776,СВЦЭМ!$A$33:$A$776,$A161,СВЦЭМ!$B$33:$B$776,S$155)+'СЕТ СН'!$F$15</f>
        <v>111.55843577</v>
      </c>
      <c r="T161" s="36">
        <f>SUMIFS(СВЦЭМ!$E$33:$E$776,СВЦЭМ!$A$33:$A$776,$A161,СВЦЭМ!$B$33:$B$776,T$155)+'СЕТ СН'!$F$15</f>
        <v>108.87588454</v>
      </c>
      <c r="U161" s="36">
        <f>SUMIFS(СВЦЭМ!$E$33:$E$776,СВЦЭМ!$A$33:$A$776,$A161,СВЦЭМ!$B$33:$B$776,U$155)+'СЕТ СН'!$F$15</f>
        <v>106.6288205</v>
      </c>
      <c r="V161" s="36">
        <f>SUMIFS(СВЦЭМ!$E$33:$E$776,СВЦЭМ!$A$33:$A$776,$A161,СВЦЭМ!$B$33:$B$776,V$155)+'СЕТ СН'!$F$15</f>
        <v>108.42254903</v>
      </c>
      <c r="W161" s="36">
        <f>SUMIFS(СВЦЭМ!$E$33:$E$776,СВЦЭМ!$A$33:$A$776,$A161,СВЦЭМ!$B$33:$B$776,W$155)+'СЕТ СН'!$F$15</f>
        <v>110.14674715</v>
      </c>
      <c r="X161" s="36">
        <f>SUMIFS(СВЦЭМ!$E$33:$E$776,СВЦЭМ!$A$33:$A$776,$A161,СВЦЭМ!$B$33:$B$776,X$155)+'СЕТ СН'!$F$15</f>
        <v>109.37608978999999</v>
      </c>
      <c r="Y161" s="36">
        <f>SUMIFS(СВЦЭМ!$E$33:$E$776,СВЦЭМ!$A$33:$A$776,$A161,СВЦЭМ!$B$33:$B$776,Y$155)+'СЕТ СН'!$F$15</f>
        <v>116.25829202</v>
      </c>
    </row>
    <row r="162" spans="1:25" ht="15.75" x14ac:dyDescent="0.2">
      <c r="A162" s="35">
        <f t="shared" si="4"/>
        <v>43653</v>
      </c>
      <c r="B162" s="36">
        <f>SUMIFS(СВЦЭМ!$E$33:$E$776,СВЦЭМ!$A$33:$A$776,$A162,СВЦЭМ!$B$33:$B$776,B$155)+'СЕТ СН'!$F$15</f>
        <v>133.16097832</v>
      </c>
      <c r="C162" s="36">
        <f>SUMIFS(СВЦЭМ!$E$33:$E$776,СВЦЭМ!$A$33:$A$776,$A162,СВЦЭМ!$B$33:$B$776,C$155)+'СЕТ СН'!$F$15</f>
        <v>157.02547946999999</v>
      </c>
      <c r="D162" s="36">
        <f>SUMIFS(СВЦЭМ!$E$33:$E$776,СВЦЭМ!$A$33:$A$776,$A162,СВЦЭМ!$B$33:$B$776,D$155)+'СЕТ СН'!$F$15</f>
        <v>162.68299966999999</v>
      </c>
      <c r="E162" s="36">
        <f>SUMIFS(СВЦЭМ!$E$33:$E$776,СВЦЭМ!$A$33:$A$776,$A162,СВЦЭМ!$B$33:$B$776,E$155)+'СЕТ СН'!$F$15</f>
        <v>166.34099456000001</v>
      </c>
      <c r="F162" s="36">
        <f>SUMIFS(СВЦЭМ!$E$33:$E$776,СВЦЭМ!$A$33:$A$776,$A162,СВЦЭМ!$B$33:$B$776,F$155)+'СЕТ СН'!$F$15</f>
        <v>168.54458665999999</v>
      </c>
      <c r="G162" s="36">
        <f>SUMIFS(СВЦЭМ!$E$33:$E$776,СВЦЭМ!$A$33:$A$776,$A162,СВЦЭМ!$B$33:$B$776,G$155)+'СЕТ СН'!$F$15</f>
        <v>168.34449574999999</v>
      </c>
      <c r="H162" s="36">
        <f>SUMIFS(СВЦЭМ!$E$33:$E$776,СВЦЭМ!$A$33:$A$776,$A162,СВЦЭМ!$B$33:$B$776,H$155)+'СЕТ СН'!$F$15</f>
        <v>161.61230234999999</v>
      </c>
      <c r="I162" s="36">
        <f>SUMIFS(СВЦЭМ!$E$33:$E$776,СВЦЭМ!$A$33:$A$776,$A162,СВЦЭМ!$B$33:$B$776,I$155)+'СЕТ СН'!$F$15</f>
        <v>150.35554923999999</v>
      </c>
      <c r="J162" s="36">
        <f>SUMIFS(СВЦЭМ!$E$33:$E$776,СВЦЭМ!$A$33:$A$776,$A162,СВЦЭМ!$B$33:$B$776,J$155)+'СЕТ СН'!$F$15</f>
        <v>136.33329878999999</v>
      </c>
      <c r="K162" s="36">
        <f>SUMIFS(СВЦЭМ!$E$33:$E$776,СВЦЭМ!$A$33:$A$776,$A162,СВЦЭМ!$B$33:$B$776,K$155)+'СЕТ СН'!$F$15</f>
        <v>124.51787657</v>
      </c>
      <c r="L162" s="36">
        <f>SUMIFS(СВЦЭМ!$E$33:$E$776,СВЦЭМ!$A$33:$A$776,$A162,СВЦЭМ!$B$33:$B$776,L$155)+'СЕТ СН'!$F$15</f>
        <v>117.15741165999999</v>
      </c>
      <c r="M162" s="36">
        <f>SUMIFS(СВЦЭМ!$E$33:$E$776,СВЦЭМ!$A$33:$A$776,$A162,СВЦЭМ!$B$33:$B$776,M$155)+'СЕТ СН'!$F$15</f>
        <v>117.48981723</v>
      </c>
      <c r="N162" s="36">
        <f>SUMIFS(СВЦЭМ!$E$33:$E$776,СВЦЭМ!$A$33:$A$776,$A162,СВЦЭМ!$B$33:$B$776,N$155)+'СЕТ СН'!$F$15</f>
        <v>118.4142418</v>
      </c>
      <c r="O162" s="36">
        <f>SUMIFS(СВЦЭМ!$E$33:$E$776,СВЦЭМ!$A$33:$A$776,$A162,СВЦЭМ!$B$33:$B$776,O$155)+'СЕТ СН'!$F$15</f>
        <v>119.04984207</v>
      </c>
      <c r="P162" s="36">
        <f>SUMIFS(СВЦЭМ!$E$33:$E$776,СВЦЭМ!$A$33:$A$776,$A162,СВЦЭМ!$B$33:$B$776,P$155)+'СЕТ СН'!$F$15</f>
        <v>119.52891072</v>
      </c>
      <c r="Q162" s="36">
        <f>SUMIFS(СВЦЭМ!$E$33:$E$776,СВЦЭМ!$A$33:$A$776,$A162,СВЦЭМ!$B$33:$B$776,Q$155)+'СЕТ СН'!$F$15</f>
        <v>117.29181376</v>
      </c>
      <c r="R162" s="36">
        <f>SUMIFS(СВЦЭМ!$E$33:$E$776,СВЦЭМ!$A$33:$A$776,$A162,СВЦЭМ!$B$33:$B$776,R$155)+'СЕТ СН'!$F$15</f>
        <v>107.18098749000001</v>
      </c>
      <c r="S162" s="36">
        <f>SUMIFS(СВЦЭМ!$E$33:$E$776,СВЦЭМ!$A$33:$A$776,$A162,СВЦЭМ!$B$33:$B$776,S$155)+'СЕТ СН'!$F$15</f>
        <v>105.76067937000001</v>
      </c>
      <c r="T162" s="36">
        <f>SUMIFS(СВЦЭМ!$E$33:$E$776,СВЦЭМ!$A$33:$A$776,$A162,СВЦЭМ!$B$33:$B$776,T$155)+'СЕТ СН'!$F$15</f>
        <v>105.01827768</v>
      </c>
      <c r="U162" s="36">
        <f>SUMIFS(СВЦЭМ!$E$33:$E$776,СВЦЭМ!$A$33:$A$776,$A162,СВЦЭМ!$B$33:$B$776,U$155)+'СЕТ СН'!$F$15</f>
        <v>104.43937557</v>
      </c>
      <c r="V162" s="36">
        <f>SUMIFS(СВЦЭМ!$E$33:$E$776,СВЦЭМ!$A$33:$A$776,$A162,СВЦЭМ!$B$33:$B$776,V$155)+'СЕТ СН'!$F$15</f>
        <v>104.33244984</v>
      </c>
      <c r="W162" s="36">
        <f>SUMIFS(СВЦЭМ!$E$33:$E$776,СВЦЭМ!$A$33:$A$776,$A162,СВЦЭМ!$B$33:$B$776,W$155)+'СЕТ СН'!$F$15</f>
        <v>102.11430516999999</v>
      </c>
      <c r="X162" s="36">
        <f>SUMIFS(СВЦЭМ!$E$33:$E$776,СВЦЭМ!$A$33:$A$776,$A162,СВЦЭМ!$B$33:$B$776,X$155)+'СЕТ СН'!$F$15</f>
        <v>104.73440883000001</v>
      </c>
      <c r="Y162" s="36">
        <f>SUMIFS(СВЦЭМ!$E$33:$E$776,СВЦЭМ!$A$33:$A$776,$A162,СВЦЭМ!$B$33:$B$776,Y$155)+'СЕТ СН'!$F$15</f>
        <v>111.93448754000001</v>
      </c>
    </row>
    <row r="163" spans="1:25" ht="15.75" x14ac:dyDescent="0.2">
      <c r="A163" s="35">
        <f t="shared" si="4"/>
        <v>43654</v>
      </c>
      <c r="B163" s="36">
        <f>SUMIFS(СВЦЭМ!$E$33:$E$776,СВЦЭМ!$A$33:$A$776,$A163,СВЦЭМ!$B$33:$B$776,B$155)+'СЕТ СН'!$F$15</f>
        <v>132.94298526</v>
      </c>
      <c r="C163" s="36">
        <f>SUMIFS(СВЦЭМ!$E$33:$E$776,СВЦЭМ!$A$33:$A$776,$A163,СВЦЭМ!$B$33:$B$776,C$155)+'СЕТ СН'!$F$15</f>
        <v>152.94796024999999</v>
      </c>
      <c r="D163" s="36">
        <f>SUMIFS(СВЦЭМ!$E$33:$E$776,СВЦЭМ!$A$33:$A$776,$A163,СВЦЭМ!$B$33:$B$776,D$155)+'СЕТ СН'!$F$15</f>
        <v>158.97099512</v>
      </c>
      <c r="E163" s="36">
        <f>SUMIFS(СВЦЭМ!$E$33:$E$776,СВЦЭМ!$A$33:$A$776,$A163,СВЦЭМ!$B$33:$B$776,E$155)+'СЕТ СН'!$F$15</f>
        <v>163.38171054</v>
      </c>
      <c r="F163" s="36">
        <f>SUMIFS(СВЦЭМ!$E$33:$E$776,СВЦЭМ!$A$33:$A$776,$A163,СВЦЭМ!$B$33:$B$776,F$155)+'СЕТ СН'!$F$15</f>
        <v>164.03070542</v>
      </c>
      <c r="G163" s="36">
        <f>SUMIFS(СВЦЭМ!$E$33:$E$776,СВЦЭМ!$A$33:$A$776,$A163,СВЦЭМ!$B$33:$B$776,G$155)+'СЕТ СН'!$F$15</f>
        <v>160.55678520000001</v>
      </c>
      <c r="H163" s="36">
        <f>SUMIFS(СВЦЭМ!$E$33:$E$776,СВЦЭМ!$A$33:$A$776,$A163,СВЦЭМ!$B$33:$B$776,H$155)+'СЕТ СН'!$F$15</f>
        <v>150.04305663</v>
      </c>
      <c r="I163" s="36">
        <f>SUMIFS(СВЦЭМ!$E$33:$E$776,СВЦЭМ!$A$33:$A$776,$A163,СВЦЭМ!$B$33:$B$776,I$155)+'СЕТ СН'!$F$15</f>
        <v>142.31491819999999</v>
      </c>
      <c r="J163" s="36">
        <f>SUMIFS(СВЦЭМ!$E$33:$E$776,СВЦЭМ!$A$33:$A$776,$A163,СВЦЭМ!$B$33:$B$776,J$155)+'СЕТ СН'!$F$15</f>
        <v>138.73670386000001</v>
      </c>
      <c r="K163" s="36">
        <f>SUMIFS(СВЦЭМ!$E$33:$E$776,СВЦЭМ!$A$33:$A$776,$A163,СВЦЭМ!$B$33:$B$776,K$155)+'СЕТ СН'!$F$15</f>
        <v>138.54956702999999</v>
      </c>
      <c r="L163" s="36">
        <f>SUMIFS(СВЦЭМ!$E$33:$E$776,СВЦЭМ!$A$33:$A$776,$A163,СВЦЭМ!$B$33:$B$776,L$155)+'СЕТ СН'!$F$15</f>
        <v>138.40769030999999</v>
      </c>
      <c r="M163" s="36">
        <f>SUMIFS(СВЦЭМ!$E$33:$E$776,СВЦЭМ!$A$33:$A$776,$A163,СВЦЭМ!$B$33:$B$776,M$155)+'СЕТ СН'!$F$15</f>
        <v>131.05762368000001</v>
      </c>
      <c r="N163" s="36">
        <f>SUMIFS(СВЦЭМ!$E$33:$E$776,СВЦЭМ!$A$33:$A$776,$A163,СВЦЭМ!$B$33:$B$776,N$155)+'СЕТ СН'!$F$15</f>
        <v>130.75191941</v>
      </c>
      <c r="O163" s="36">
        <f>SUMIFS(СВЦЭМ!$E$33:$E$776,СВЦЭМ!$A$33:$A$776,$A163,СВЦЭМ!$B$33:$B$776,O$155)+'СЕТ СН'!$F$15</f>
        <v>128.46920915000001</v>
      </c>
      <c r="P163" s="36">
        <f>SUMIFS(СВЦЭМ!$E$33:$E$776,СВЦЭМ!$A$33:$A$776,$A163,СВЦЭМ!$B$33:$B$776,P$155)+'СЕТ СН'!$F$15</f>
        <v>121.58680063</v>
      </c>
      <c r="Q163" s="36">
        <f>SUMIFS(СВЦЭМ!$E$33:$E$776,СВЦЭМ!$A$33:$A$776,$A163,СВЦЭМ!$B$33:$B$776,Q$155)+'СЕТ СН'!$F$15</f>
        <v>116.59379724</v>
      </c>
      <c r="R163" s="36">
        <f>SUMIFS(СВЦЭМ!$E$33:$E$776,СВЦЭМ!$A$33:$A$776,$A163,СВЦЭМ!$B$33:$B$776,R$155)+'СЕТ СН'!$F$15</f>
        <v>108.11729450999999</v>
      </c>
      <c r="S163" s="36">
        <f>SUMIFS(СВЦЭМ!$E$33:$E$776,СВЦЭМ!$A$33:$A$776,$A163,СВЦЭМ!$B$33:$B$776,S$155)+'СЕТ СН'!$F$15</f>
        <v>109.85119584</v>
      </c>
      <c r="T163" s="36">
        <f>SUMIFS(СВЦЭМ!$E$33:$E$776,СВЦЭМ!$A$33:$A$776,$A163,СВЦЭМ!$B$33:$B$776,T$155)+'СЕТ СН'!$F$15</f>
        <v>110.05788337</v>
      </c>
      <c r="U163" s="36">
        <f>SUMIFS(СВЦЭМ!$E$33:$E$776,СВЦЭМ!$A$33:$A$776,$A163,СВЦЭМ!$B$33:$B$776,U$155)+'СЕТ СН'!$F$15</f>
        <v>108.62259366000001</v>
      </c>
      <c r="V163" s="36">
        <f>SUMIFS(СВЦЭМ!$E$33:$E$776,СВЦЭМ!$A$33:$A$776,$A163,СВЦЭМ!$B$33:$B$776,V$155)+'СЕТ СН'!$F$15</f>
        <v>113.3081931</v>
      </c>
      <c r="W163" s="36">
        <f>SUMIFS(СВЦЭМ!$E$33:$E$776,СВЦЭМ!$A$33:$A$776,$A163,СВЦЭМ!$B$33:$B$776,W$155)+'СЕТ СН'!$F$15</f>
        <v>118.57413389</v>
      </c>
      <c r="X163" s="36">
        <f>SUMIFS(СВЦЭМ!$E$33:$E$776,СВЦЭМ!$A$33:$A$776,$A163,СВЦЭМ!$B$33:$B$776,X$155)+'СЕТ СН'!$F$15</f>
        <v>121.52581037</v>
      </c>
      <c r="Y163" s="36">
        <f>SUMIFS(СВЦЭМ!$E$33:$E$776,СВЦЭМ!$A$33:$A$776,$A163,СВЦЭМ!$B$33:$B$776,Y$155)+'СЕТ СН'!$F$15</f>
        <v>125.96187499</v>
      </c>
    </row>
    <row r="164" spans="1:25" ht="15.75" x14ac:dyDescent="0.2">
      <c r="A164" s="35">
        <f t="shared" si="4"/>
        <v>43655</v>
      </c>
      <c r="B164" s="36">
        <f>SUMIFS(СВЦЭМ!$E$33:$E$776,СВЦЭМ!$A$33:$A$776,$A164,СВЦЭМ!$B$33:$B$776,B$155)+'СЕТ СН'!$F$15</f>
        <v>141.96800594999999</v>
      </c>
      <c r="C164" s="36">
        <f>SUMIFS(СВЦЭМ!$E$33:$E$776,СВЦЭМ!$A$33:$A$776,$A164,СВЦЭМ!$B$33:$B$776,C$155)+'СЕТ СН'!$F$15</f>
        <v>148.87562227000001</v>
      </c>
      <c r="D164" s="36">
        <f>SUMIFS(СВЦЭМ!$E$33:$E$776,СВЦЭМ!$A$33:$A$776,$A164,СВЦЭМ!$B$33:$B$776,D$155)+'СЕТ СН'!$F$15</f>
        <v>152.94809382</v>
      </c>
      <c r="E164" s="36">
        <f>SUMIFS(СВЦЭМ!$E$33:$E$776,СВЦЭМ!$A$33:$A$776,$A164,СВЦЭМ!$B$33:$B$776,E$155)+'СЕТ СН'!$F$15</f>
        <v>156.48964519</v>
      </c>
      <c r="F164" s="36">
        <f>SUMIFS(СВЦЭМ!$E$33:$E$776,СВЦЭМ!$A$33:$A$776,$A164,СВЦЭМ!$B$33:$B$776,F$155)+'СЕТ СН'!$F$15</f>
        <v>155.97848488</v>
      </c>
      <c r="G164" s="36">
        <f>SUMIFS(СВЦЭМ!$E$33:$E$776,СВЦЭМ!$A$33:$A$776,$A164,СВЦЭМ!$B$33:$B$776,G$155)+'СЕТ СН'!$F$15</f>
        <v>155.12714857</v>
      </c>
      <c r="H164" s="36">
        <f>SUMIFS(СВЦЭМ!$E$33:$E$776,СВЦЭМ!$A$33:$A$776,$A164,СВЦЭМ!$B$33:$B$776,H$155)+'СЕТ СН'!$F$15</f>
        <v>144.88762292999999</v>
      </c>
      <c r="I164" s="36">
        <f>SUMIFS(СВЦЭМ!$E$33:$E$776,СВЦЭМ!$A$33:$A$776,$A164,СВЦЭМ!$B$33:$B$776,I$155)+'СЕТ СН'!$F$15</f>
        <v>140.01251973999999</v>
      </c>
      <c r="J164" s="36">
        <f>SUMIFS(СВЦЭМ!$E$33:$E$776,СВЦЭМ!$A$33:$A$776,$A164,СВЦЭМ!$B$33:$B$776,J$155)+'СЕТ СН'!$F$15</f>
        <v>133.56871168999999</v>
      </c>
      <c r="K164" s="36">
        <f>SUMIFS(СВЦЭМ!$E$33:$E$776,СВЦЭМ!$A$33:$A$776,$A164,СВЦЭМ!$B$33:$B$776,K$155)+'СЕТ СН'!$F$15</f>
        <v>129.77235619000001</v>
      </c>
      <c r="L164" s="36">
        <f>SUMIFS(СВЦЭМ!$E$33:$E$776,СВЦЭМ!$A$33:$A$776,$A164,СВЦЭМ!$B$33:$B$776,L$155)+'СЕТ СН'!$F$15</f>
        <v>129.89388216</v>
      </c>
      <c r="M164" s="36">
        <f>SUMIFS(СВЦЭМ!$E$33:$E$776,СВЦЭМ!$A$33:$A$776,$A164,СВЦЭМ!$B$33:$B$776,M$155)+'СЕТ СН'!$F$15</f>
        <v>128.59442184</v>
      </c>
      <c r="N164" s="36">
        <f>SUMIFS(СВЦЭМ!$E$33:$E$776,СВЦЭМ!$A$33:$A$776,$A164,СВЦЭМ!$B$33:$B$776,N$155)+'СЕТ СН'!$F$15</f>
        <v>128.94019358</v>
      </c>
      <c r="O164" s="36">
        <f>SUMIFS(СВЦЭМ!$E$33:$E$776,СВЦЭМ!$A$33:$A$776,$A164,СВЦЭМ!$B$33:$B$776,O$155)+'СЕТ СН'!$F$15</f>
        <v>128.03464498</v>
      </c>
      <c r="P164" s="36">
        <f>SUMIFS(СВЦЭМ!$E$33:$E$776,СВЦЭМ!$A$33:$A$776,$A164,СВЦЭМ!$B$33:$B$776,P$155)+'СЕТ СН'!$F$15</f>
        <v>129.57701034999999</v>
      </c>
      <c r="Q164" s="36">
        <f>SUMIFS(СВЦЭМ!$E$33:$E$776,СВЦЭМ!$A$33:$A$776,$A164,СВЦЭМ!$B$33:$B$776,Q$155)+'СЕТ СН'!$F$15</f>
        <v>133.47247867999999</v>
      </c>
      <c r="R164" s="36">
        <f>SUMIFS(СВЦЭМ!$E$33:$E$776,СВЦЭМ!$A$33:$A$776,$A164,СВЦЭМ!$B$33:$B$776,R$155)+'СЕТ СН'!$F$15</f>
        <v>125.76107854</v>
      </c>
      <c r="S164" s="36">
        <f>SUMIFS(СВЦЭМ!$E$33:$E$776,СВЦЭМ!$A$33:$A$776,$A164,СВЦЭМ!$B$33:$B$776,S$155)+'СЕТ СН'!$F$15</f>
        <v>119.55680876</v>
      </c>
      <c r="T164" s="36">
        <f>SUMIFS(СВЦЭМ!$E$33:$E$776,СВЦЭМ!$A$33:$A$776,$A164,СВЦЭМ!$B$33:$B$776,T$155)+'СЕТ СН'!$F$15</f>
        <v>119.09490795000001</v>
      </c>
      <c r="U164" s="36">
        <f>SUMIFS(СВЦЭМ!$E$33:$E$776,СВЦЭМ!$A$33:$A$776,$A164,СВЦЭМ!$B$33:$B$776,U$155)+'СЕТ СН'!$F$15</f>
        <v>117.42705639</v>
      </c>
      <c r="V164" s="36">
        <f>SUMIFS(СВЦЭМ!$E$33:$E$776,СВЦЭМ!$A$33:$A$776,$A164,СВЦЭМ!$B$33:$B$776,V$155)+'СЕТ СН'!$F$15</f>
        <v>117.36014751</v>
      </c>
      <c r="W164" s="36">
        <f>SUMIFS(СВЦЭМ!$E$33:$E$776,СВЦЭМ!$A$33:$A$776,$A164,СВЦЭМ!$B$33:$B$776,W$155)+'СЕТ СН'!$F$15</f>
        <v>112.40958007</v>
      </c>
      <c r="X164" s="36">
        <f>SUMIFS(СВЦЭМ!$E$33:$E$776,СВЦЭМ!$A$33:$A$776,$A164,СВЦЭМ!$B$33:$B$776,X$155)+'СЕТ СН'!$F$15</f>
        <v>116.20426057</v>
      </c>
      <c r="Y164" s="36">
        <f>SUMIFS(СВЦЭМ!$E$33:$E$776,СВЦЭМ!$A$33:$A$776,$A164,СВЦЭМ!$B$33:$B$776,Y$155)+'СЕТ СН'!$F$15</f>
        <v>130.26346107000001</v>
      </c>
    </row>
    <row r="165" spans="1:25" ht="15.75" x14ac:dyDescent="0.2">
      <c r="A165" s="35">
        <f t="shared" si="4"/>
        <v>43656</v>
      </c>
      <c r="B165" s="36">
        <f>SUMIFS(СВЦЭМ!$E$33:$E$776,СВЦЭМ!$A$33:$A$776,$A165,СВЦЭМ!$B$33:$B$776,B$155)+'СЕТ СН'!$F$15</f>
        <v>144.82297672000001</v>
      </c>
      <c r="C165" s="36">
        <f>SUMIFS(СВЦЭМ!$E$33:$E$776,СВЦЭМ!$A$33:$A$776,$A165,СВЦЭМ!$B$33:$B$776,C$155)+'СЕТ СН'!$F$15</f>
        <v>151.07180930000001</v>
      </c>
      <c r="D165" s="36">
        <f>SUMIFS(СВЦЭМ!$E$33:$E$776,СВЦЭМ!$A$33:$A$776,$A165,СВЦЭМ!$B$33:$B$776,D$155)+'СЕТ СН'!$F$15</f>
        <v>153.55958336</v>
      </c>
      <c r="E165" s="36">
        <f>SUMIFS(СВЦЭМ!$E$33:$E$776,СВЦЭМ!$A$33:$A$776,$A165,СВЦЭМ!$B$33:$B$776,E$155)+'СЕТ СН'!$F$15</f>
        <v>157.31321948999999</v>
      </c>
      <c r="F165" s="36">
        <f>SUMIFS(СВЦЭМ!$E$33:$E$776,СВЦЭМ!$A$33:$A$776,$A165,СВЦЭМ!$B$33:$B$776,F$155)+'СЕТ СН'!$F$15</f>
        <v>155.06154674000001</v>
      </c>
      <c r="G165" s="36">
        <f>SUMIFS(СВЦЭМ!$E$33:$E$776,СВЦЭМ!$A$33:$A$776,$A165,СВЦЭМ!$B$33:$B$776,G$155)+'СЕТ СН'!$F$15</f>
        <v>157.00627537</v>
      </c>
      <c r="H165" s="36">
        <f>SUMIFS(СВЦЭМ!$E$33:$E$776,СВЦЭМ!$A$33:$A$776,$A165,СВЦЭМ!$B$33:$B$776,H$155)+'СЕТ СН'!$F$15</f>
        <v>150.72421437</v>
      </c>
      <c r="I165" s="36">
        <f>SUMIFS(СВЦЭМ!$E$33:$E$776,СВЦЭМ!$A$33:$A$776,$A165,СВЦЭМ!$B$33:$B$776,I$155)+'СЕТ СН'!$F$15</f>
        <v>143.25323653999999</v>
      </c>
      <c r="J165" s="36">
        <f>SUMIFS(СВЦЭМ!$E$33:$E$776,СВЦЭМ!$A$33:$A$776,$A165,СВЦЭМ!$B$33:$B$776,J$155)+'СЕТ СН'!$F$15</f>
        <v>138.84126431999999</v>
      </c>
      <c r="K165" s="36">
        <f>SUMIFS(СВЦЭМ!$E$33:$E$776,СВЦЭМ!$A$33:$A$776,$A165,СВЦЭМ!$B$33:$B$776,K$155)+'СЕТ СН'!$F$15</f>
        <v>136.44815736999999</v>
      </c>
      <c r="L165" s="36">
        <f>SUMIFS(СВЦЭМ!$E$33:$E$776,СВЦЭМ!$A$33:$A$776,$A165,СВЦЭМ!$B$33:$B$776,L$155)+'СЕТ СН'!$F$15</f>
        <v>135.99195592999999</v>
      </c>
      <c r="M165" s="36">
        <f>SUMIFS(СВЦЭМ!$E$33:$E$776,СВЦЭМ!$A$33:$A$776,$A165,СВЦЭМ!$B$33:$B$776,M$155)+'СЕТ СН'!$F$15</f>
        <v>132.32208600000001</v>
      </c>
      <c r="N165" s="36">
        <f>SUMIFS(СВЦЭМ!$E$33:$E$776,СВЦЭМ!$A$33:$A$776,$A165,СВЦЭМ!$B$33:$B$776,N$155)+'СЕТ СН'!$F$15</f>
        <v>131.18382352</v>
      </c>
      <c r="O165" s="36">
        <f>SUMIFS(СВЦЭМ!$E$33:$E$776,СВЦЭМ!$A$33:$A$776,$A165,СВЦЭМ!$B$33:$B$776,O$155)+'СЕТ СН'!$F$15</f>
        <v>130.22302682</v>
      </c>
      <c r="P165" s="36">
        <f>SUMIFS(СВЦЭМ!$E$33:$E$776,СВЦЭМ!$A$33:$A$776,$A165,СВЦЭМ!$B$33:$B$776,P$155)+'СЕТ СН'!$F$15</f>
        <v>129.56170510999999</v>
      </c>
      <c r="Q165" s="36">
        <f>SUMIFS(СВЦЭМ!$E$33:$E$776,СВЦЭМ!$A$33:$A$776,$A165,СВЦЭМ!$B$33:$B$776,Q$155)+'СЕТ СН'!$F$15</f>
        <v>131.28326361000001</v>
      </c>
      <c r="R165" s="36">
        <f>SUMIFS(СВЦЭМ!$E$33:$E$776,СВЦЭМ!$A$33:$A$776,$A165,СВЦЭМ!$B$33:$B$776,R$155)+'СЕТ СН'!$F$15</f>
        <v>121.51149307999999</v>
      </c>
      <c r="S165" s="36">
        <f>SUMIFS(СВЦЭМ!$E$33:$E$776,СВЦЭМ!$A$33:$A$776,$A165,СВЦЭМ!$B$33:$B$776,S$155)+'СЕТ СН'!$F$15</f>
        <v>117.64827997</v>
      </c>
      <c r="T165" s="36">
        <f>SUMIFS(СВЦЭМ!$E$33:$E$776,СВЦЭМ!$A$33:$A$776,$A165,СВЦЭМ!$B$33:$B$776,T$155)+'СЕТ СН'!$F$15</f>
        <v>117.56129197</v>
      </c>
      <c r="U165" s="36">
        <f>SUMIFS(СВЦЭМ!$E$33:$E$776,СВЦЭМ!$A$33:$A$776,$A165,СВЦЭМ!$B$33:$B$776,U$155)+'СЕТ СН'!$F$15</f>
        <v>117.06232076000001</v>
      </c>
      <c r="V165" s="36">
        <f>SUMIFS(СВЦЭМ!$E$33:$E$776,СВЦЭМ!$A$33:$A$776,$A165,СВЦЭМ!$B$33:$B$776,V$155)+'СЕТ СН'!$F$15</f>
        <v>116.18721530000001</v>
      </c>
      <c r="W165" s="36">
        <f>SUMIFS(СВЦЭМ!$E$33:$E$776,СВЦЭМ!$A$33:$A$776,$A165,СВЦЭМ!$B$33:$B$776,W$155)+'СЕТ СН'!$F$15</f>
        <v>113.02264666000001</v>
      </c>
      <c r="X165" s="36">
        <f>SUMIFS(СВЦЭМ!$E$33:$E$776,СВЦЭМ!$A$33:$A$776,$A165,СВЦЭМ!$B$33:$B$776,X$155)+'СЕТ СН'!$F$15</f>
        <v>114.28367186</v>
      </c>
      <c r="Y165" s="36">
        <f>SUMIFS(СВЦЭМ!$E$33:$E$776,СВЦЭМ!$A$33:$A$776,$A165,СВЦЭМ!$B$33:$B$776,Y$155)+'СЕТ СН'!$F$15</f>
        <v>133.29360575999999</v>
      </c>
    </row>
    <row r="166" spans="1:25" ht="15.75" x14ac:dyDescent="0.2">
      <c r="A166" s="35">
        <f t="shared" si="4"/>
        <v>43657</v>
      </c>
      <c r="B166" s="36">
        <f>SUMIFS(СВЦЭМ!$E$33:$E$776,СВЦЭМ!$A$33:$A$776,$A166,СВЦЭМ!$B$33:$B$776,B$155)+'СЕТ СН'!$F$15</f>
        <v>144.67304418000001</v>
      </c>
      <c r="C166" s="36">
        <f>SUMIFS(СВЦЭМ!$E$33:$E$776,СВЦЭМ!$A$33:$A$776,$A166,СВЦЭМ!$B$33:$B$776,C$155)+'СЕТ СН'!$F$15</f>
        <v>153.20179895000001</v>
      </c>
      <c r="D166" s="36">
        <f>SUMIFS(СВЦЭМ!$E$33:$E$776,СВЦЭМ!$A$33:$A$776,$A166,СВЦЭМ!$B$33:$B$776,D$155)+'СЕТ СН'!$F$15</f>
        <v>157.48530188000001</v>
      </c>
      <c r="E166" s="36">
        <f>SUMIFS(СВЦЭМ!$E$33:$E$776,СВЦЭМ!$A$33:$A$776,$A166,СВЦЭМ!$B$33:$B$776,E$155)+'СЕТ СН'!$F$15</f>
        <v>162.05865929999999</v>
      </c>
      <c r="F166" s="36">
        <f>SUMIFS(СВЦЭМ!$E$33:$E$776,СВЦЭМ!$A$33:$A$776,$A166,СВЦЭМ!$B$33:$B$776,F$155)+'СЕТ СН'!$F$15</f>
        <v>162.14418766</v>
      </c>
      <c r="G166" s="36">
        <f>SUMIFS(СВЦЭМ!$E$33:$E$776,СВЦЭМ!$A$33:$A$776,$A166,СВЦЭМ!$B$33:$B$776,G$155)+'СЕТ СН'!$F$15</f>
        <v>160.09568264000001</v>
      </c>
      <c r="H166" s="36">
        <f>SUMIFS(СВЦЭМ!$E$33:$E$776,СВЦЭМ!$A$33:$A$776,$A166,СВЦЭМ!$B$33:$B$776,H$155)+'СЕТ СН'!$F$15</f>
        <v>148.64101174999999</v>
      </c>
      <c r="I166" s="36">
        <f>SUMIFS(СВЦЭМ!$E$33:$E$776,СВЦЭМ!$A$33:$A$776,$A166,СВЦЭМ!$B$33:$B$776,I$155)+'СЕТ СН'!$F$15</f>
        <v>143.79554302</v>
      </c>
      <c r="J166" s="36">
        <f>SUMIFS(СВЦЭМ!$E$33:$E$776,СВЦЭМ!$A$33:$A$776,$A166,СВЦЭМ!$B$33:$B$776,J$155)+'СЕТ СН'!$F$15</f>
        <v>135.68390927999999</v>
      </c>
      <c r="K166" s="36">
        <f>SUMIFS(СВЦЭМ!$E$33:$E$776,СВЦЭМ!$A$33:$A$776,$A166,СВЦЭМ!$B$33:$B$776,K$155)+'СЕТ СН'!$F$15</f>
        <v>133.03184003999999</v>
      </c>
      <c r="L166" s="36">
        <f>SUMIFS(СВЦЭМ!$E$33:$E$776,СВЦЭМ!$A$33:$A$776,$A166,СВЦЭМ!$B$33:$B$776,L$155)+'СЕТ СН'!$F$15</f>
        <v>129.85512252999999</v>
      </c>
      <c r="M166" s="36">
        <f>SUMIFS(СВЦЭМ!$E$33:$E$776,СВЦЭМ!$A$33:$A$776,$A166,СВЦЭМ!$B$33:$B$776,M$155)+'СЕТ СН'!$F$15</f>
        <v>128.83416647999999</v>
      </c>
      <c r="N166" s="36">
        <f>SUMIFS(СВЦЭМ!$E$33:$E$776,СВЦЭМ!$A$33:$A$776,$A166,СВЦЭМ!$B$33:$B$776,N$155)+'СЕТ СН'!$F$15</f>
        <v>128.19888202999999</v>
      </c>
      <c r="O166" s="36">
        <f>SUMIFS(СВЦЭМ!$E$33:$E$776,СВЦЭМ!$A$33:$A$776,$A166,СВЦЭМ!$B$33:$B$776,O$155)+'СЕТ СН'!$F$15</f>
        <v>128.41223780999999</v>
      </c>
      <c r="P166" s="36">
        <f>SUMIFS(СВЦЭМ!$E$33:$E$776,СВЦЭМ!$A$33:$A$776,$A166,СВЦЭМ!$B$33:$B$776,P$155)+'СЕТ СН'!$F$15</f>
        <v>128.92007856000001</v>
      </c>
      <c r="Q166" s="36">
        <f>SUMIFS(СВЦЭМ!$E$33:$E$776,СВЦЭМ!$A$33:$A$776,$A166,СВЦЭМ!$B$33:$B$776,Q$155)+'СЕТ СН'!$F$15</f>
        <v>128.73941275999999</v>
      </c>
      <c r="R166" s="36">
        <f>SUMIFS(СВЦЭМ!$E$33:$E$776,СВЦЭМ!$A$33:$A$776,$A166,СВЦЭМ!$B$33:$B$776,R$155)+'СЕТ СН'!$F$15</f>
        <v>119.22241314999999</v>
      </c>
      <c r="S166" s="36">
        <f>SUMIFS(СВЦЭМ!$E$33:$E$776,СВЦЭМ!$A$33:$A$776,$A166,СВЦЭМ!$B$33:$B$776,S$155)+'СЕТ СН'!$F$15</f>
        <v>115.92687801</v>
      </c>
      <c r="T166" s="36">
        <f>SUMIFS(СВЦЭМ!$E$33:$E$776,СВЦЭМ!$A$33:$A$776,$A166,СВЦЭМ!$B$33:$B$776,T$155)+'СЕТ СН'!$F$15</f>
        <v>115.92368399</v>
      </c>
      <c r="U166" s="36">
        <f>SUMIFS(СВЦЭМ!$E$33:$E$776,СВЦЭМ!$A$33:$A$776,$A166,СВЦЭМ!$B$33:$B$776,U$155)+'СЕТ СН'!$F$15</f>
        <v>113.78648819</v>
      </c>
      <c r="V166" s="36">
        <f>SUMIFS(СВЦЭМ!$E$33:$E$776,СВЦЭМ!$A$33:$A$776,$A166,СВЦЭМ!$B$33:$B$776,V$155)+'СЕТ СН'!$F$15</f>
        <v>114.21981377</v>
      </c>
      <c r="W166" s="36">
        <f>SUMIFS(СВЦЭМ!$E$33:$E$776,СВЦЭМ!$A$33:$A$776,$A166,СВЦЭМ!$B$33:$B$776,W$155)+'СЕТ СН'!$F$15</f>
        <v>114.7086632</v>
      </c>
      <c r="X166" s="36">
        <f>SUMIFS(СВЦЭМ!$E$33:$E$776,СВЦЭМ!$A$33:$A$776,$A166,СВЦЭМ!$B$33:$B$776,X$155)+'СЕТ СН'!$F$15</f>
        <v>116.27171693</v>
      </c>
      <c r="Y166" s="36">
        <f>SUMIFS(СВЦЭМ!$E$33:$E$776,СВЦЭМ!$A$33:$A$776,$A166,СВЦЭМ!$B$33:$B$776,Y$155)+'СЕТ СН'!$F$15</f>
        <v>133.68252580999999</v>
      </c>
    </row>
    <row r="167" spans="1:25" ht="15.75" x14ac:dyDescent="0.2">
      <c r="A167" s="35">
        <f t="shared" si="4"/>
        <v>43658</v>
      </c>
      <c r="B167" s="36">
        <f>SUMIFS(СВЦЭМ!$E$33:$E$776,СВЦЭМ!$A$33:$A$776,$A167,СВЦЭМ!$B$33:$B$776,B$155)+'СЕТ СН'!$F$15</f>
        <v>142.7934515</v>
      </c>
      <c r="C167" s="36">
        <f>SUMIFS(СВЦЭМ!$E$33:$E$776,СВЦЭМ!$A$33:$A$776,$A167,СВЦЭМ!$B$33:$B$776,C$155)+'СЕТ СН'!$F$15</f>
        <v>150.21579557000001</v>
      </c>
      <c r="D167" s="36">
        <f>SUMIFS(СВЦЭМ!$E$33:$E$776,СВЦЭМ!$A$33:$A$776,$A167,СВЦЭМ!$B$33:$B$776,D$155)+'СЕТ СН'!$F$15</f>
        <v>154.48312546</v>
      </c>
      <c r="E167" s="36">
        <f>SUMIFS(СВЦЭМ!$E$33:$E$776,СВЦЭМ!$A$33:$A$776,$A167,СВЦЭМ!$B$33:$B$776,E$155)+'СЕТ СН'!$F$15</f>
        <v>157.47197165</v>
      </c>
      <c r="F167" s="36">
        <f>SUMIFS(СВЦЭМ!$E$33:$E$776,СВЦЭМ!$A$33:$A$776,$A167,СВЦЭМ!$B$33:$B$776,F$155)+'СЕТ СН'!$F$15</f>
        <v>156.22686246999999</v>
      </c>
      <c r="G167" s="36">
        <f>SUMIFS(СВЦЭМ!$E$33:$E$776,СВЦЭМ!$A$33:$A$776,$A167,СВЦЭМ!$B$33:$B$776,G$155)+'СЕТ СН'!$F$15</f>
        <v>155.83917468999999</v>
      </c>
      <c r="H167" s="36">
        <f>SUMIFS(СВЦЭМ!$E$33:$E$776,СВЦЭМ!$A$33:$A$776,$A167,СВЦЭМ!$B$33:$B$776,H$155)+'СЕТ СН'!$F$15</f>
        <v>149.6991582</v>
      </c>
      <c r="I167" s="36">
        <f>SUMIFS(СВЦЭМ!$E$33:$E$776,СВЦЭМ!$A$33:$A$776,$A167,СВЦЭМ!$B$33:$B$776,I$155)+'СЕТ СН'!$F$15</f>
        <v>144.80373485999999</v>
      </c>
      <c r="J167" s="36">
        <f>SUMIFS(СВЦЭМ!$E$33:$E$776,СВЦЭМ!$A$33:$A$776,$A167,СВЦЭМ!$B$33:$B$776,J$155)+'СЕТ СН'!$F$15</f>
        <v>137.07045287</v>
      </c>
      <c r="K167" s="36">
        <f>SUMIFS(СВЦЭМ!$E$33:$E$776,СВЦЭМ!$A$33:$A$776,$A167,СВЦЭМ!$B$33:$B$776,K$155)+'СЕТ СН'!$F$15</f>
        <v>129.99583523000001</v>
      </c>
      <c r="L167" s="36">
        <f>SUMIFS(СВЦЭМ!$E$33:$E$776,СВЦЭМ!$A$33:$A$776,$A167,СВЦЭМ!$B$33:$B$776,L$155)+'СЕТ СН'!$F$15</f>
        <v>128.99348284999999</v>
      </c>
      <c r="M167" s="36">
        <f>SUMIFS(СВЦЭМ!$E$33:$E$776,СВЦЭМ!$A$33:$A$776,$A167,СВЦЭМ!$B$33:$B$776,M$155)+'СЕТ СН'!$F$15</f>
        <v>130.29130393</v>
      </c>
      <c r="N167" s="36">
        <f>SUMIFS(СВЦЭМ!$E$33:$E$776,СВЦЭМ!$A$33:$A$776,$A167,СВЦЭМ!$B$33:$B$776,N$155)+'СЕТ СН'!$F$15</f>
        <v>131.80254879</v>
      </c>
      <c r="O167" s="36">
        <f>SUMIFS(СВЦЭМ!$E$33:$E$776,СВЦЭМ!$A$33:$A$776,$A167,СВЦЭМ!$B$33:$B$776,O$155)+'СЕТ СН'!$F$15</f>
        <v>131.58658141000001</v>
      </c>
      <c r="P167" s="36">
        <f>SUMIFS(СВЦЭМ!$E$33:$E$776,СВЦЭМ!$A$33:$A$776,$A167,СВЦЭМ!$B$33:$B$776,P$155)+'СЕТ СН'!$F$15</f>
        <v>132.13601729999999</v>
      </c>
      <c r="Q167" s="36">
        <f>SUMIFS(СВЦЭМ!$E$33:$E$776,СВЦЭМ!$A$33:$A$776,$A167,СВЦЭМ!$B$33:$B$776,Q$155)+'СЕТ СН'!$F$15</f>
        <v>133.65263897</v>
      </c>
      <c r="R167" s="36">
        <f>SUMIFS(СВЦЭМ!$E$33:$E$776,СВЦЭМ!$A$33:$A$776,$A167,СВЦЭМ!$B$33:$B$776,R$155)+'СЕТ СН'!$F$15</f>
        <v>123.04816515</v>
      </c>
      <c r="S167" s="36">
        <f>SUMIFS(СВЦЭМ!$E$33:$E$776,СВЦЭМ!$A$33:$A$776,$A167,СВЦЭМ!$B$33:$B$776,S$155)+'СЕТ СН'!$F$15</f>
        <v>119.620214</v>
      </c>
      <c r="T167" s="36">
        <f>SUMIFS(СВЦЭМ!$E$33:$E$776,СВЦЭМ!$A$33:$A$776,$A167,СВЦЭМ!$B$33:$B$776,T$155)+'СЕТ СН'!$F$15</f>
        <v>118.199178</v>
      </c>
      <c r="U167" s="36">
        <f>SUMIFS(СВЦЭМ!$E$33:$E$776,СВЦЭМ!$A$33:$A$776,$A167,СВЦЭМ!$B$33:$B$776,U$155)+'СЕТ СН'!$F$15</f>
        <v>116.2898661</v>
      </c>
      <c r="V167" s="36">
        <f>SUMIFS(СВЦЭМ!$E$33:$E$776,СВЦЭМ!$A$33:$A$776,$A167,СВЦЭМ!$B$33:$B$776,V$155)+'СЕТ СН'!$F$15</f>
        <v>112.89526794</v>
      </c>
      <c r="W167" s="36">
        <f>SUMIFS(СВЦЭМ!$E$33:$E$776,СВЦЭМ!$A$33:$A$776,$A167,СВЦЭМ!$B$33:$B$776,W$155)+'СЕТ СН'!$F$15</f>
        <v>109.61368418000001</v>
      </c>
      <c r="X167" s="36">
        <f>SUMIFS(СВЦЭМ!$E$33:$E$776,СВЦЭМ!$A$33:$A$776,$A167,СВЦЭМ!$B$33:$B$776,X$155)+'СЕТ СН'!$F$15</f>
        <v>105.66207446999999</v>
      </c>
      <c r="Y167" s="36">
        <f>SUMIFS(СВЦЭМ!$E$33:$E$776,СВЦЭМ!$A$33:$A$776,$A167,СВЦЭМ!$B$33:$B$776,Y$155)+'СЕТ СН'!$F$15</f>
        <v>122.51156949</v>
      </c>
    </row>
    <row r="168" spans="1:25" ht="15.75" x14ac:dyDescent="0.2">
      <c r="A168" s="35">
        <f t="shared" si="4"/>
        <v>43659</v>
      </c>
      <c r="B168" s="36">
        <f>SUMIFS(СВЦЭМ!$E$33:$E$776,СВЦЭМ!$A$33:$A$776,$A168,СВЦЭМ!$B$33:$B$776,B$155)+'СЕТ СН'!$F$15</f>
        <v>122.57938135000001</v>
      </c>
      <c r="C168" s="36">
        <f>SUMIFS(СВЦЭМ!$E$33:$E$776,СВЦЭМ!$A$33:$A$776,$A168,СВЦЭМ!$B$33:$B$776,C$155)+'СЕТ СН'!$F$15</f>
        <v>129.32555275999999</v>
      </c>
      <c r="D168" s="36">
        <f>SUMIFS(СВЦЭМ!$E$33:$E$776,СВЦЭМ!$A$33:$A$776,$A168,СВЦЭМ!$B$33:$B$776,D$155)+'СЕТ СН'!$F$15</f>
        <v>136.44223589000001</v>
      </c>
      <c r="E168" s="36">
        <f>SUMIFS(СВЦЭМ!$E$33:$E$776,СВЦЭМ!$A$33:$A$776,$A168,СВЦЭМ!$B$33:$B$776,E$155)+'СЕТ СН'!$F$15</f>
        <v>139.39540105</v>
      </c>
      <c r="F168" s="36">
        <f>SUMIFS(СВЦЭМ!$E$33:$E$776,СВЦЭМ!$A$33:$A$776,$A168,СВЦЭМ!$B$33:$B$776,F$155)+'СЕТ СН'!$F$15</f>
        <v>141.31699175</v>
      </c>
      <c r="G168" s="36">
        <f>SUMIFS(СВЦЭМ!$E$33:$E$776,СВЦЭМ!$A$33:$A$776,$A168,СВЦЭМ!$B$33:$B$776,G$155)+'СЕТ СН'!$F$15</f>
        <v>142.23018440999999</v>
      </c>
      <c r="H168" s="36">
        <f>SUMIFS(СВЦЭМ!$E$33:$E$776,СВЦЭМ!$A$33:$A$776,$A168,СВЦЭМ!$B$33:$B$776,H$155)+'СЕТ СН'!$F$15</f>
        <v>141.64057310000001</v>
      </c>
      <c r="I168" s="36">
        <f>SUMIFS(СВЦЭМ!$E$33:$E$776,СВЦЭМ!$A$33:$A$776,$A168,СВЦЭМ!$B$33:$B$776,I$155)+'СЕТ СН'!$F$15</f>
        <v>143.11281554000001</v>
      </c>
      <c r="J168" s="36">
        <f>SUMIFS(СВЦЭМ!$E$33:$E$776,СВЦЭМ!$A$33:$A$776,$A168,СВЦЭМ!$B$33:$B$776,J$155)+'СЕТ СН'!$F$15</f>
        <v>134.63587063</v>
      </c>
      <c r="K168" s="36">
        <f>SUMIFS(СВЦЭМ!$E$33:$E$776,СВЦЭМ!$A$33:$A$776,$A168,СВЦЭМ!$B$33:$B$776,K$155)+'СЕТ СН'!$F$15</f>
        <v>124.71736584</v>
      </c>
      <c r="L168" s="36">
        <f>SUMIFS(СВЦЭМ!$E$33:$E$776,СВЦЭМ!$A$33:$A$776,$A168,СВЦЭМ!$B$33:$B$776,L$155)+'СЕТ СН'!$F$15</f>
        <v>119.88913413</v>
      </c>
      <c r="M168" s="36">
        <f>SUMIFS(СВЦЭМ!$E$33:$E$776,СВЦЭМ!$A$33:$A$776,$A168,СВЦЭМ!$B$33:$B$776,M$155)+'СЕТ СН'!$F$15</f>
        <v>118.82369404000001</v>
      </c>
      <c r="N168" s="36">
        <f>SUMIFS(СВЦЭМ!$E$33:$E$776,СВЦЭМ!$A$33:$A$776,$A168,СВЦЭМ!$B$33:$B$776,N$155)+'СЕТ СН'!$F$15</f>
        <v>119.2642766</v>
      </c>
      <c r="O168" s="36">
        <f>SUMIFS(СВЦЭМ!$E$33:$E$776,СВЦЭМ!$A$33:$A$776,$A168,СВЦЭМ!$B$33:$B$776,O$155)+'СЕТ СН'!$F$15</f>
        <v>119.80190351</v>
      </c>
      <c r="P168" s="36">
        <f>SUMIFS(СВЦЭМ!$E$33:$E$776,СВЦЭМ!$A$33:$A$776,$A168,СВЦЭМ!$B$33:$B$776,P$155)+'СЕТ СН'!$F$15</f>
        <v>122.44934338</v>
      </c>
      <c r="Q168" s="36">
        <f>SUMIFS(СВЦЭМ!$E$33:$E$776,СВЦЭМ!$A$33:$A$776,$A168,СВЦЭМ!$B$33:$B$776,Q$155)+'СЕТ СН'!$F$15</f>
        <v>124.15957916000001</v>
      </c>
      <c r="R168" s="36">
        <f>SUMIFS(СВЦЭМ!$E$33:$E$776,СВЦЭМ!$A$33:$A$776,$A168,СВЦЭМ!$B$33:$B$776,R$155)+'СЕТ СН'!$F$15</f>
        <v>117.07527724000001</v>
      </c>
      <c r="S168" s="36">
        <f>SUMIFS(СВЦЭМ!$E$33:$E$776,СВЦЭМ!$A$33:$A$776,$A168,СВЦЭМ!$B$33:$B$776,S$155)+'СЕТ СН'!$F$15</f>
        <v>111.25642372999999</v>
      </c>
      <c r="T168" s="36">
        <f>SUMIFS(СВЦЭМ!$E$33:$E$776,СВЦЭМ!$A$33:$A$776,$A168,СВЦЭМ!$B$33:$B$776,T$155)+'СЕТ СН'!$F$15</f>
        <v>108.463196</v>
      </c>
      <c r="U168" s="36">
        <f>SUMIFS(СВЦЭМ!$E$33:$E$776,СВЦЭМ!$A$33:$A$776,$A168,СВЦЭМ!$B$33:$B$776,U$155)+'СЕТ СН'!$F$15</f>
        <v>106.41028694000001</v>
      </c>
      <c r="V168" s="36">
        <f>SUMIFS(СВЦЭМ!$E$33:$E$776,СВЦЭМ!$A$33:$A$776,$A168,СВЦЭМ!$B$33:$B$776,V$155)+'СЕТ СН'!$F$15</f>
        <v>105.3857921</v>
      </c>
      <c r="W168" s="36">
        <f>SUMIFS(СВЦЭМ!$E$33:$E$776,СВЦЭМ!$A$33:$A$776,$A168,СВЦЭМ!$B$33:$B$776,W$155)+'СЕТ СН'!$F$15</f>
        <v>103.27210866</v>
      </c>
      <c r="X168" s="36">
        <f>SUMIFS(СВЦЭМ!$E$33:$E$776,СВЦЭМ!$A$33:$A$776,$A168,СВЦЭМ!$B$33:$B$776,X$155)+'СЕТ СН'!$F$15</f>
        <v>105.37997721000001</v>
      </c>
      <c r="Y168" s="36">
        <f>SUMIFS(СВЦЭМ!$E$33:$E$776,СВЦЭМ!$A$33:$A$776,$A168,СВЦЭМ!$B$33:$B$776,Y$155)+'СЕТ СН'!$F$15</f>
        <v>120.19076827000001</v>
      </c>
    </row>
    <row r="169" spans="1:25" ht="15.75" x14ac:dyDescent="0.2">
      <c r="A169" s="35">
        <f t="shared" si="4"/>
        <v>43660</v>
      </c>
      <c r="B169" s="36">
        <f>SUMIFS(СВЦЭМ!$E$33:$E$776,СВЦЭМ!$A$33:$A$776,$A169,СВЦЭМ!$B$33:$B$776,B$155)+'СЕТ СН'!$F$15</f>
        <v>130.58319306999999</v>
      </c>
      <c r="C169" s="36">
        <f>SUMIFS(СВЦЭМ!$E$33:$E$776,СВЦЭМ!$A$33:$A$776,$A169,СВЦЭМ!$B$33:$B$776,C$155)+'СЕТ СН'!$F$15</f>
        <v>139.93276345000001</v>
      </c>
      <c r="D169" s="36">
        <f>SUMIFS(СВЦЭМ!$E$33:$E$776,СВЦЭМ!$A$33:$A$776,$A169,СВЦЭМ!$B$33:$B$776,D$155)+'СЕТ СН'!$F$15</f>
        <v>147.76117866999999</v>
      </c>
      <c r="E169" s="36">
        <f>SUMIFS(СВЦЭМ!$E$33:$E$776,СВЦЭМ!$A$33:$A$776,$A169,СВЦЭМ!$B$33:$B$776,E$155)+'СЕТ СН'!$F$15</f>
        <v>150.21500438000001</v>
      </c>
      <c r="F169" s="36">
        <f>SUMIFS(СВЦЭМ!$E$33:$E$776,СВЦЭМ!$A$33:$A$776,$A169,СВЦЭМ!$B$33:$B$776,F$155)+'СЕТ СН'!$F$15</f>
        <v>150.68137345</v>
      </c>
      <c r="G169" s="36">
        <f>SUMIFS(СВЦЭМ!$E$33:$E$776,СВЦЭМ!$A$33:$A$776,$A169,СВЦЭМ!$B$33:$B$776,G$155)+'СЕТ СН'!$F$15</f>
        <v>150.43095846</v>
      </c>
      <c r="H169" s="36">
        <f>SUMIFS(СВЦЭМ!$E$33:$E$776,СВЦЭМ!$A$33:$A$776,$A169,СВЦЭМ!$B$33:$B$776,H$155)+'СЕТ СН'!$F$15</f>
        <v>146.19197951000001</v>
      </c>
      <c r="I169" s="36">
        <f>SUMIFS(СВЦЭМ!$E$33:$E$776,СВЦЭМ!$A$33:$A$776,$A169,СВЦЭМ!$B$33:$B$776,I$155)+'СЕТ СН'!$F$15</f>
        <v>139.5416185</v>
      </c>
      <c r="J169" s="36">
        <f>SUMIFS(СВЦЭМ!$E$33:$E$776,СВЦЭМ!$A$33:$A$776,$A169,СВЦЭМ!$B$33:$B$776,J$155)+'СЕТ СН'!$F$15</f>
        <v>128.10277360000001</v>
      </c>
      <c r="K169" s="36">
        <f>SUMIFS(СВЦЭМ!$E$33:$E$776,СВЦЭМ!$A$33:$A$776,$A169,СВЦЭМ!$B$33:$B$776,K$155)+'СЕТ СН'!$F$15</f>
        <v>118.86418895</v>
      </c>
      <c r="L169" s="36">
        <f>SUMIFS(СВЦЭМ!$E$33:$E$776,СВЦЭМ!$A$33:$A$776,$A169,СВЦЭМ!$B$33:$B$776,L$155)+'СЕТ СН'!$F$15</f>
        <v>115.05920878000001</v>
      </c>
      <c r="M169" s="36">
        <f>SUMIFS(СВЦЭМ!$E$33:$E$776,СВЦЭМ!$A$33:$A$776,$A169,СВЦЭМ!$B$33:$B$776,M$155)+'СЕТ СН'!$F$15</f>
        <v>113.20499167</v>
      </c>
      <c r="N169" s="36">
        <f>SUMIFS(СВЦЭМ!$E$33:$E$776,СВЦЭМ!$A$33:$A$776,$A169,СВЦЭМ!$B$33:$B$776,N$155)+'СЕТ СН'!$F$15</f>
        <v>113.27166588</v>
      </c>
      <c r="O169" s="36">
        <f>SUMIFS(СВЦЭМ!$E$33:$E$776,СВЦЭМ!$A$33:$A$776,$A169,СВЦЭМ!$B$33:$B$776,O$155)+'СЕТ СН'!$F$15</f>
        <v>115.73983151</v>
      </c>
      <c r="P169" s="36">
        <f>SUMIFS(СВЦЭМ!$E$33:$E$776,СВЦЭМ!$A$33:$A$776,$A169,СВЦЭМ!$B$33:$B$776,P$155)+'СЕТ СН'!$F$15</f>
        <v>118.61692764</v>
      </c>
      <c r="Q169" s="36">
        <f>SUMIFS(СВЦЭМ!$E$33:$E$776,СВЦЭМ!$A$33:$A$776,$A169,СВЦЭМ!$B$33:$B$776,Q$155)+'СЕТ СН'!$F$15</f>
        <v>120.92495622</v>
      </c>
      <c r="R169" s="36">
        <f>SUMIFS(СВЦЭМ!$E$33:$E$776,СВЦЭМ!$A$33:$A$776,$A169,СВЦЭМ!$B$33:$B$776,R$155)+'СЕТ СН'!$F$15</f>
        <v>113.09526593</v>
      </c>
      <c r="S169" s="36">
        <f>SUMIFS(СВЦЭМ!$E$33:$E$776,СВЦЭМ!$A$33:$A$776,$A169,СВЦЭМ!$B$33:$B$776,S$155)+'СЕТ СН'!$F$15</f>
        <v>108.62322632999999</v>
      </c>
      <c r="T169" s="36">
        <f>SUMIFS(СВЦЭМ!$E$33:$E$776,СВЦЭМ!$A$33:$A$776,$A169,СВЦЭМ!$B$33:$B$776,T$155)+'СЕТ СН'!$F$15</f>
        <v>107.7533916</v>
      </c>
      <c r="U169" s="36">
        <f>SUMIFS(СВЦЭМ!$E$33:$E$776,СВЦЭМ!$A$33:$A$776,$A169,СВЦЭМ!$B$33:$B$776,U$155)+'СЕТ СН'!$F$15</f>
        <v>105.00734217</v>
      </c>
      <c r="V169" s="36">
        <f>SUMIFS(СВЦЭМ!$E$33:$E$776,СВЦЭМ!$A$33:$A$776,$A169,СВЦЭМ!$B$33:$B$776,V$155)+'СЕТ СН'!$F$15</f>
        <v>102.95767044999999</v>
      </c>
      <c r="W169" s="36">
        <f>SUMIFS(СВЦЭМ!$E$33:$E$776,СВЦЭМ!$A$33:$A$776,$A169,СВЦЭМ!$B$33:$B$776,W$155)+'СЕТ СН'!$F$15</f>
        <v>102.07982560000001</v>
      </c>
      <c r="X169" s="36">
        <f>SUMIFS(СВЦЭМ!$E$33:$E$776,СВЦЭМ!$A$33:$A$776,$A169,СВЦЭМ!$B$33:$B$776,X$155)+'СЕТ СН'!$F$15</f>
        <v>104.41271033</v>
      </c>
      <c r="Y169" s="36">
        <f>SUMIFS(СВЦЭМ!$E$33:$E$776,СВЦЭМ!$A$33:$A$776,$A169,СВЦЭМ!$B$33:$B$776,Y$155)+'СЕТ СН'!$F$15</f>
        <v>121.16819098000001</v>
      </c>
    </row>
    <row r="170" spans="1:25" ht="15.75" x14ac:dyDescent="0.2">
      <c r="A170" s="35">
        <f t="shared" si="4"/>
        <v>43661</v>
      </c>
      <c r="B170" s="36">
        <f>SUMIFS(СВЦЭМ!$E$33:$E$776,СВЦЭМ!$A$33:$A$776,$A170,СВЦЭМ!$B$33:$B$776,B$155)+'СЕТ СН'!$F$15</f>
        <v>137.01146643999999</v>
      </c>
      <c r="C170" s="36">
        <f>SUMIFS(СВЦЭМ!$E$33:$E$776,СВЦЭМ!$A$33:$A$776,$A170,СВЦЭМ!$B$33:$B$776,C$155)+'СЕТ СН'!$F$15</f>
        <v>140.58498899</v>
      </c>
      <c r="D170" s="36">
        <f>SUMIFS(СВЦЭМ!$E$33:$E$776,СВЦЭМ!$A$33:$A$776,$A170,СВЦЭМ!$B$33:$B$776,D$155)+'СЕТ СН'!$F$15</f>
        <v>142.44613953999999</v>
      </c>
      <c r="E170" s="36">
        <f>SUMIFS(СВЦЭМ!$E$33:$E$776,СВЦЭМ!$A$33:$A$776,$A170,СВЦЭМ!$B$33:$B$776,E$155)+'СЕТ СН'!$F$15</f>
        <v>148.07972405000001</v>
      </c>
      <c r="F170" s="36">
        <f>SUMIFS(СВЦЭМ!$E$33:$E$776,СВЦЭМ!$A$33:$A$776,$A170,СВЦЭМ!$B$33:$B$776,F$155)+'СЕТ СН'!$F$15</f>
        <v>150.61510820000001</v>
      </c>
      <c r="G170" s="36">
        <f>SUMIFS(СВЦЭМ!$E$33:$E$776,СВЦЭМ!$A$33:$A$776,$A170,СВЦЭМ!$B$33:$B$776,G$155)+'СЕТ СН'!$F$15</f>
        <v>147.62291296000001</v>
      </c>
      <c r="H170" s="36">
        <f>SUMIFS(СВЦЭМ!$E$33:$E$776,СВЦЭМ!$A$33:$A$776,$A170,СВЦЭМ!$B$33:$B$776,H$155)+'СЕТ СН'!$F$15</f>
        <v>143.56728749999999</v>
      </c>
      <c r="I170" s="36">
        <f>SUMIFS(СВЦЭМ!$E$33:$E$776,СВЦЭМ!$A$33:$A$776,$A170,СВЦЭМ!$B$33:$B$776,I$155)+'СЕТ СН'!$F$15</f>
        <v>137.6001608</v>
      </c>
      <c r="J170" s="36">
        <f>SUMIFS(СВЦЭМ!$E$33:$E$776,СВЦЭМ!$A$33:$A$776,$A170,СВЦЭМ!$B$33:$B$776,J$155)+'СЕТ СН'!$F$15</f>
        <v>129.33193317000001</v>
      </c>
      <c r="K170" s="36">
        <f>SUMIFS(СВЦЭМ!$E$33:$E$776,СВЦЭМ!$A$33:$A$776,$A170,СВЦЭМ!$B$33:$B$776,K$155)+'СЕТ СН'!$F$15</f>
        <v>119.40638174999999</v>
      </c>
      <c r="L170" s="36">
        <f>SUMIFS(СВЦЭМ!$E$33:$E$776,СВЦЭМ!$A$33:$A$776,$A170,СВЦЭМ!$B$33:$B$776,L$155)+'СЕТ СН'!$F$15</f>
        <v>117.42969665</v>
      </c>
      <c r="M170" s="36">
        <f>SUMIFS(СВЦЭМ!$E$33:$E$776,СВЦЭМ!$A$33:$A$776,$A170,СВЦЭМ!$B$33:$B$776,M$155)+'СЕТ СН'!$F$15</f>
        <v>118.22955471</v>
      </c>
      <c r="N170" s="36">
        <f>SUMIFS(СВЦЭМ!$E$33:$E$776,СВЦЭМ!$A$33:$A$776,$A170,СВЦЭМ!$B$33:$B$776,N$155)+'СЕТ СН'!$F$15</f>
        <v>122.7526747</v>
      </c>
      <c r="O170" s="36">
        <f>SUMIFS(СВЦЭМ!$E$33:$E$776,СВЦЭМ!$A$33:$A$776,$A170,СВЦЭМ!$B$33:$B$776,O$155)+'СЕТ СН'!$F$15</f>
        <v>122.38257908</v>
      </c>
      <c r="P170" s="36">
        <f>SUMIFS(СВЦЭМ!$E$33:$E$776,СВЦЭМ!$A$33:$A$776,$A170,СВЦЭМ!$B$33:$B$776,P$155)+'СЕТ СН'!$F$15</f>
        <v>119.07213946</v>
      </c>
      <c r="Q170" s="36">
        <f>SUMIFS(СВЦЭМ!$E$33:$E$776,СВЦЭМ!$A$33:$A$776,$A170,СВЦЭМ!$B$33:$B$776,Q$155)+'СЕТ СН'!$F$15</f>
        <v>116.23188791</v>
      </c>
      <c r="R170" s="36">
        <f>SUMIFS(СВЦЭМ!$E$33:$E$776,СВЦЭМ!$A$33:$A$776,$A170,СВЦЭМ!$B$33:$B$776,R$155)+'СЕТ СН'!$F$15</f>
        <v>106.91425169999999</v>
      </c>
      <c r="S170" s="36">
        <f>SUMIFS(СВЦЭМ!$E$33:$E$776,СВЦЭМ!$A$33:$A$776,$A170,СВЦЭМ!$B$33:$B$776,S$155)+'СЕТ СН'!$F$15</f>
        <v>103.59097002</v>
      </c>
      <c r="T170" s="36">
        <f>SUMIFS(СВЦЭМ!$E$33:$E$776,СВЦЭМ!$A$33:$A$776,$A170,СВЦЭМ!$B$33:$B$776,T$155)+'СЕТ СН'!$F$15</f>
        <v>104.13882323</v>
      </c>
      <c r="U170" s="36">
        <f>SUMIFS(СВЦЭМ!$E$33:$E$776,СВЦЭМ!$A$33:$A$776,$A170,СВЦЭМ!$B$33:$B$776,U$155)+'СЕТ СН'!$F$15</f>
        <v>103.82293310999999</v>
      </c>
      <c r="V170" s="36">
        <f>SUMIFS(СВЦЭМ!$E$33:$E$776,СВЦЭМ!$A$33:$A$776,$A170,СВЦЭМ!$B$33:$B$776,V$155)+'СЕТ СН'!$F$15</f>
        <v>103.16734216</v>
      </c>
      <c r="W170" s="36">
        <f>SUMIFS(СВЦЭМ!$E$33:$E$776,СВЦЭМ!$A$33:$A$776,$A170,СВЦЭМ!$B$33:$B$776,W$155)+'СЕТ СН'!$F$15</f>
        <v>102.30973991</v>
      </c>
      <c r="X170" s="36">
        <f>SUMIFS(СВЦЭМ!$E$33:$E$776,СВЦЭМ!$A$33:$A$776,$A170,СВЦЭМ!$B$33:$B$776,X$155)+'СЕТ СН'!$F$15</f>
        <v>105.5918028</v>
      </c>
      <c r="Y170" s="36">
        <f>SUMIFS(СВЦЭМ!$E$33:$E$776,СВЦЭМ!$A$33:$A$776,$A170,СВЦЭМ!$B$33:$B$776,Y$155)+'СЕТ СН'!$F$15</f>
        <v>120.85106927</v>
      </c>
    </row>
    <row r="171" spans="1:25" ht="15.75" x14ac:dyDescent="0.2">
      <c r="A171" s="35">
        <f t="shared" si="4"/>
        <v>43662</v>
      </c>
      <c r="B171" s="36">
        <f>SUMIFS(СВЦЭМ!$E$33:$E$776,СВЦЭМ!$A$33:$A$776,$A171,СВЦЭМ!$B$33:$B$776,B$155)+'СЕТ СН'!$F$15</f>
        <v>140.50475839999999</v>
      </c>
      <c r="C171" s="36">
        <f>SUMIFS(СВЦЭМ!$E$33:$E$776,СВЦЭМ!$A$33:$A$776,$A171,СВЦЭМ!$B$33:$B$776,C$155)+'СЕТ СН'!$F$15</f>
        <v>145.10258307999999</v>
      </c>
      <c r="D171" s="36">
        <f>SUMIFS(СВЦЭМ!$E$33:$E$776,СВЦЭМ!$A$33:$A$776,$A171,СВЦЭМ!$B$33:$B$776,D$155)+'СЕТ СН'!$F$15</f>
        <v>142.15333385</v>
      </c>
      <c r="E171" s="36">
        <f>SUMIFS(СВЦЭМ!$E$33:$E$776,СВЦЭМ!$A$33:$A$776,$A171,СВЦЭМ!$B$33:$B$776,E$155)+'СЕТ СН'!$F$15</f>
        <v>140.03826538000001</v>
      </c>
      <c r="F171" s="36">
        <f>SUMIFS(СВЦЭМ!$E$33:$E$776,СВЦЭМ!$A$33:$A$776,$A171,СВЦЭМ!$B$33:$B$776,F$155)+'СЕТ СН'!$F$15</f>
        <v>142.45800939</v>
      </c>
      <c r="G171" s="36">
        <f>SUMIFS(СВЦЭМ!$E$33:$E$776,СВЦЭМ!$A$33:$A$776,$A171,СВЦЭМ!$B$33:$B$776,G$155)+'СЕТ СН'!$F$15</f>
        <v>142.22074025000001</v>
      </c>
      <c r="H171" s="36">
        <f>SUMIFS(СВЦЭМ!$E$33:$E$776,СВЦЭМ!$A$33:$A$776,$A171,СВЦЭМ!$B$33:$B$776,H$155)+'СЕТ СН'!$F$15</f>
        <v>143.17379142999999</v>
      </c>
      <c r="I171" s="36">
        <f>SUMIFS(СВЦЭМ!$E$33:$E$776,СВЦЭМ!$A$33:$A$776,$A171,СВЦЭМ!$B$33:$B$776,I$155)+'СЕТ СН'!$F$15</f>
        <v>139.85645188999999</v>
      </c>
      <c r="J171" s="36">
        <f>SUMIFS(СВЦЭМ!$E$33:$E$776,СВЦЭМ!$A$33:$A$776,$A171,СВЦЭМ!$B$33:$B$776,J$155)+'СЕТ СН'!$F$15</f>
        <v>132.69213667</v>
      </c>
      <c r="K171" s="36">
        <f>SUMIFS(СВЦЭМ!$E$33:$E$776,СВЦЭМ!$A$33:$A$776,$A171,СВЦЭМ!$B$33:$B$776,K$155)+'СЕТ СН'!$F$15</f>
        <v>125.28272687</v>
      </c>
      <c r="L171" s="36">
        <f>SUMIFS(СВЦЭМ!$E$33:$E$776,СВЦЭМ!$A$33:$A$776,$A171,СВЦЭМ!$B$33:$B$776,L$155)+'СЕТ СН'!$F$15</f>
        <v>122.27797226</v>
      </c>
      <c r="M171" s="36">
        <f>SUMIFS(СВЦЭМ!$E$33:$E$776,СВЦЭМ!$A$33:$A$776,$A171,СВЦЭМ!$B$33:$B$776,M$155)+'СЕТ СН'!$F$15</f>
        <v>121.64825232</v>
      </c>
      <c r="N171" s="36">
        <f>SUMIFS(СВЦЭМ!$E$33:$E$776,СВЦЭМ!$A$33:$A$776,$A171,СВЦЭМ!$B$33:$B$776,N$155)+'СЕТ СН'!$F$15</f>
        <v>121.18139959</v>
      </c>
      <c r="O171" s="36">
        <f>SUMIFS(СВЦЭМ!$E$33:$E$776,СВЦЭМ!$A$33:$A$776,$A171,СВЦЭМ!$B$33:$B$776,O$155)+'СЕТ СН'!$F$15</f>
        <v>121.28482068</v>
      </c>
      <c r="P171" s="36">
        <f>SUMIFS(СВЦЭМ!$E$33:$E$776,СВЦЭМ!$A$33:$A$776,$A171,СВЦЭМ!$B$33:$B$776,P$155)+'СЕТ СН'!$F$15</f>
        <v>121.35489172</v>
      </c>
      <c r="Q171" s="36">
        <f>SUMIFS(СВЦЭМ!$E$33:$E$776,СВЦЭМ!$A$33:$A$776,$A171,СВЦЭМ!$B$33:$B$776,Q$155)+'СЕТ СН'!$F$15</f>
        <v>121.53514272</v>
      </c>
      <c r="R171" s="36">
        <f>SUMIFS(СВЦЭМ!$E$33:$E$776,СВЦЭМ!$A$33:$A$776,$A171,СВЦЭМ!$B$33:$B$776,R$155)+'СЕТ СН'!$F$15</f>
        <v>113.60422876</v>
      </c>
      <c r="S171" s="36">
        <f>SUMIFS(СВЦЭМ!$E$33:$E$776,СВЦЭМ!$A$33:$A$776,$A171,СВЦЭМ!$B$33:$B$776,S$155)+'СЕТ СН'!$F$15</f>
        <v>110.75292158000001</v>
      </c>
      <c r="T171" s="36">
        <f>SUMIFS(СВЦЭМ!$E$33:$E$776,СВЦЭМ!$A$33:$A$776,$A171,СВЦЭМ!$B$33:$B$776,T$155)+'СЕТ СН'!$F$15</f>
        <v>111.11074063</v>
      </c>
      <c r="U171" s="36">
        <f>SUMIFS(СВЦЭМ!$E$33:$E$776,СВЦЭМ!$A$33:$A$776,$A171,СВЦЭМ!$B$33:$B$776,U$155)+'СЕТ СН'!$F$15</f>
        <v>110.32499297</v>
      </c>
      <c r="V171" s="36">
        <f>SUMIFS(СВЦЭМ!$E$33:$E$776,СВЦЭМ!$A$33:$A$776,$A171,СВЦЭМ!$B$33:$B$776,V$155)+'СЕТ СН'!$F$15</f>
        <v>110.44440215</v>
      </c>
      <c r="W171" s="36">
        <f>SUMIFS(СВЦЭМ!$E$33:$E$776,СВЦЭМ!$A$33:$A$776,$A171,СВЦЭМ!$B$33:$B$776,W$155)+'СЕТ СН'!$F$15</f>
        <v>108.39915348</v>
      </c>
      <c r="X171" s="36">
        <f>SUMIFS(СВЦЭМ!$E$33:$E$776,СВЦЭМ!$A$33:$A$776,$A171,СВЦЭМ!$B$33:$B$776,X$155)+'СЕТ СН'!$F$15</f>
        <v>112.07365372</v>
      </c>
      <c r="Y171" s="36">
        <f>SUMIFS(СВЦЭМ!$E$33:$E$776,СВЦЭМ!$A$33:$A$776,$A171,СВЦЭМ!$B$33:$B$776,Y$155)+'СЕТ СН'!$F$15</f>
        <v>121.98822915</v>
      </c>
    </row>
    <row r="172" spans="1:25" ht="15.75" x14ac:dyDescent="0.2">
      <c r="A172" s="35">
        <f t="shared" si="4"/>
        <v>43663</v>
      </c>
      <c r="B172" s="36">
        <f>SUMIFS(СВЦЭМ!$E$33:$E$776,СВЦЭМ!$A$33:$A$776,$A172,СВЦЭМ!$B$33:$B$776,B$155)+'СЕТ СН'!$F$15</f>
        <v>139.43666827999999</v>
      </c>
      <c r="C172" s="36">
        <f>SUMIFS(СВЦЭМ!$E$33:$E$776,СВЦЭМ!$A$33:$A$776,$A172,СВЦЭМ!$B$33:$B$776,C$155)+'СЕТ СН'!$F$15</f>
        <v>144.67639621000001</v>
      </c>
      <c r="D172" s="36">
        <f>SUMIFS(СВЦЭМ!$E$33:$E$776,СВЦЭМ!$A$33:$A$776,$A172,СВЦЭМ!$B$33:$B$776,D$155)+'СЕТ СН'!$F$15</f>
        <v>150.30119751999999</v>
      </c>
      <c r="E172" s="36">
        <f>SUMIFS(СВЦЭМ!$E$33:$E$776,СВЦЭМ!$A$33:$A$776,$A172,СВЦЭМ!$B$33:$B$776,E$155)+'СЕТ СН'!$F$15</f>
        <v>152.37657909000001</v>
      </c>
      <c r="F172" s="36">
        <f>SUMIFS(СВЦЭМ!$E$33:$E$776,СВЦЭМ!$A$33:$A$776,$A172,СВЦЭМ!$B$33:$B$776,F$155)+'СЕТ СН'!$F$15</f>
        <v>150.8877234</v>
      </c>
      <c r="G172" s="36">
        <f>SUMIFS(СВЦЭМ!$E$33:$E$776,СВЦЭМ!$A$33:$A$776,$A172,СВЦЭМ!$B$33:$B$776,G$155)+'СЕТ СН'!$F$15</f>
        <v>149.64001296000001</v>
      </c>
      <c r="H172" s="36">
        <f>SUMIFS(СВЦЭМ!$E$33:$E$776,СВЦЭМ!$A$33:$A$776,$A172,СВЦЭМ!$B$33:$B$776,H$155)+'СЕТ СН'!$F$15</f>
        <v>143.87004748000001</v>
      </c>
      <c r="I172" s="36">
        <f>SUMIFS(СВЦЭМ!$E$33:$E$776,СВЦЭМ!$A$33:$A$776,$A172,СВЦЭМ!$B$33:$B$776,I$155)+'СЕТ СН'!$F$15</f>
        <v>137.50806850000001</v>
      </c>
      <c r="J172" s="36">
        <f>SUMIFS(СВЦЭМ!$E$33:$E$776,СВЦЭМ!$A$33:$A$776,$A172,СВЦЭМ!$B$33:$B$776,J$155)+'СЕТ СН'!$F$15</f>
        <v>133.12821167000001</v>
      </c>
      <c r="K172" s="36">
        <f>SUMIFS(СВЦЭМ!$E$33:$E$776,СВЦЭМ!$A$33:$A$776,$A172,СВЦЭМ!$B$33:$B$776,K$155)+'СЕТ СН'!$F$15</f>
        <v>125.94468985</v>
      </c>
      <c r="L172" s="36">
        <f>SUMIFS(СВЦЭМ!$E$33:$E$776,СВЦЭМ!$A$33:$A$776,$A172,СВЦЭМ!$B$33:$B$776,L$155)+'СЕТ СН'!$F$15</f>
        <v>125.11068564999999</v>
      </c>
      <c r="M172" s="36">
        <f>SUMIFS(СВЦЭМ!$E$33:$E$776,СВЦЭМ!$A$33:$A$776,$A172,СВЦЭМ!$B$33:$B$776,M$155)+'СЕТ СН'!$F$15</f>
        <v>125.59514948</v>
      </c>
      <c r="N172" s="36">
        <f>SUMIFS(СВЦЭМ!$E$33:$E$776,СВЦЭМ!$A$33:$A$776,$A172,СВЦЭМ!$B$33:$B$776,N$155)+'СЕТ СН'!$F$15</f>
        <v>125.9294625</v>
      </c>
      <c r="O172" s="36">
        <f>SUMIFS(СВЦЭМ!$E$33:$E$776,СВЦЭМ!$A$33:$A$776,$A172,СВЦЭМ!$B$33:$B$776,O$155)+'СЕТ СН'!$F$15</f>
        <v>125.91014705000001</v>
      </c>
      <c r="P172" s="36">
        <f>SUMIFS(СВЦЭМ!$E$33:$E$776,СВЦЭМ!$A$33:$A$776,$A172,СВЦЭМ!$B$33:$B$776,P$155)+'СЕТ СН'!$F$15</f>
        <v>125.77440464</v>
      </c>
      <c r="Q172" s="36">
        <f>SUMIFS(СВЦЭМ!$E$33:$E$776,СВЦЭМ!$A$33:$A$776,$A172,СВЦЭМ!$B$33:$B$776,Q$155)+'СЕТ СН'!$F$15</f>
        <v>126.09890391</v>
      </c>
      <c r="R172" s="36">
        <f>SUMIFS(СВЦЭМ!$E$33:$E$776,СВЦЭМ!$A$33:$A$776,$A172,СВЦЭМ!$B$33:$B$776,R$155)+'СЕТ СН'!$F$15</f>
        <v>117.27446401</v>
      </c>
      <c r="S172" s="36">
        <f>SUMIFS(СВЦЭМ!$E$33:$E$776,СВЦЭМ!$A$33:$A$776,$A172,СВЦЭМ!$B$33:$B$776,S$155)+'СЕТ СН'!$F$15</f>
        <v>113.31274016</v>
      </c>
      <c r="T172" s="36">
        <f>SUMIFS(СВЦЭМ!$E$33:$E$776,СВЦЭМ!$A$33:$A$776,$A172,СВЦЭМ!$B$33:$B$776,T$155)+'СЕТ СН'!$F$15</f>
        <v>113.78371931</v>
      </c>
      <c r="U172" s="36">
        <f>SUMIFS(СВЦЭМ!$E$33:$E$776,СВЦЭМ!$A$33:$A$776,$A172,СВЦЭМ!$B$33:$B$776,U$155)+'СЕТ СН'!$F$15</f>
        <v>112.43205139</v>
      </c>
      <c r="V172" s="36">
        <f>SUMIFS(СВЦЭМ!$E$33:$E$776,СВЦЭМ!$A$33:$A$776,$A172,СВЦЭМ!$B$33:$B$776,V$155)+'СЕТ СН'!$F$15</f>
        <v>113.23958041</v>
      </c>
      <c r="W172" s="36">
        <f>SUMIFS(СВЦЭМ!$E$33:$E$776,СВЦЭМ!$A$33:$A$776,$A172,СВЦЭМ!$B$33:$B$776,W$155)+'СЕТ СН'!$F$15</f>
        <v>113.18269146</v>
      </c>
      <c r="X172" s="36">
        <f>SUMIFS(СВЦЭМ!$E$33:$E$776,СВЦЭМ!$A$33:$A$776,$A172,СВЦЭМ!$B$33:$B$776,X$155)+'СЕТ СН'!$F$15</f>
        <v>107.80716614000001</v>
      </c>
      <c r="Y172" s="36">
        <f>SUMIFS(СВЦЭМ!$E$33:$E$776,СВЦЭМ!$A$33:$A$776,$A172,СВЦЭМ!$B$33:$B$776,Y$155)+'СЕТ СН'!$F$15</f>
        <v>113.05569241000001</v>
      </c>
    </row>
    <row r="173" spans="1:25" ht="15.75" x14ac:dyDescent="0.2">
      <c r="A173" s="35">
        <f t="shared" si="4"/>
        <v>43664</v>
      </c>
      <c r="B173" s="36">
        <f>SUMIFS(СВЦЭМ!$E$33:$E$776,СВЦЭМ!$A$33:$A$776,$A173,СВЦЭМ!$B$33:$B$776,B$155)+'СЕТ СН'!$F$15</f>
        <v>129.78168138000001</v>
      </c>
      <c r="C173" s="36">
        <f>SUMIFS(СВЦЭМ!$E$33:$E$776,СВЦЭМ!$A$33:$A$776,$A173,СВЦЭМ!$B$33:$B$776,C$155)+'СЕТ СН'!$F$15</f>
        <v>129.61875459999999</v>
      </c>
      <c r="D173" s="36">
        <f>SUMIFS(СВЦЭМ!$E$33:$E$776,СВЦЭМ!$A$33:$A$776,$A173,СВЦЭМ!$B$33:$B$776,D$155)+'СЕТ СН'!$F$15</f>
        <v>131.85390776</v>
      </c>
      <c r="E173" s="36">
        <f>SUMIFS(СВЦЭМ!$E$33:$E$776,СВЦЭМ!$A$33:$A$776,$A173,СВЦЭМ!$B$33:$B$776,E$155)+'СЕТ СН'!$F$15</f>
        <v>138.64218643999999</v>
      </c>
      <c r="F173" s="36">
        <f>SUMIFS(СВЦЭМ!$E$33:$E$776,СВЦЭМ!$A$33:$A$776,$A173,СВЦЭМ!$B$33:$B$776,F$155)+'СЕТ СН'!$F$15</f>
        <v>146.45667134000001</v>
      </c>
      <c r="G173" s="36">
        <f>SUMIFS(СВЦЭМ!$E$33:$E$776,СВЦЭМ!$A$33:$A$776,$A173,СВЦЭМ!$B$33:$B$776,G$155)+'СЕТ СН'!$F$15</f>
        <v>154.4359206</v>
      </c>
      <c r="H173" s="36">
        <f>SUMIFS(СВЦЭМ!$E$33:$E$776,СВЦЭМ!$A$33:$A$776,$A173,СВЦЭМ!$B$33:$B$776,H$155)+'СЕТ СН'!$F$15</f>
        <v>149.26875074</v>
      </c>
      <c r="I173" s="36">
        <f>SUMIFS(СВЦЭМ!$E$33:$E$776,СВЦЭМ!$A$33:$A$776,$A173,СВЦЭМ!$B$33:$B$776,I$155)+'СЕТ СН'!$F$15</f>
        <v>142.56224263999999</v>
      </c>
      <c r="J173" s="36">
        <f>SUMIFS(СВЦЭМ!$E$33:$E$776,СВЦЭМ!$A$33:$A$776,$A173,СВЦЭМ!$B$33:$B$776,J$155)+'СЕТ СН'!$F$15</f>
        <v>140.52465964999999</v>
      </c>
      <c r="K173" s="36">
        <f>SUMIFS(СВЦЭМ!$E$33:$E$776,СВЦЭМ!$A$33:$A$776,$A173,СВЦЭМ!$B$33:$B$776,K$155)+'СЕТ СН'!$F$15</f>
        <v>133.77272697999999</v>
      </c>
      <c r="L173" s="36">
        <f>SUMIFS(СВЦЭМ!$E$33:$E$776,СВЦЭМ!$A$33:$A$776,$A173,СВЦЭМ!$B$33:$B$776,L$155)+'СЕТ СН'!$F$15</f>
        <v>132.73959126</v>
      </c>
      <c r="M173" s="36">
        <f>SUMIFS(СВЦЭМ!$E$33:$E$776,СВЦЭМ!$A$33:$A$776,$A173,СВЦЭМ!$B$33:$B$776,M$155)+'СЕТ СН'!$F$15</f>
        <v>132.51212480999999</v>
      </c>
      <c r="N173" s="36">
        <f>SUMIFS(СВЦЭМ!$E$33:$E$776,СВЦЭМ!$A$33:$A$776,$A173,СВЦЭМ!$B$33:$B$776,N$155)+'СЕТ СН'!$F$15</f>
        <v>135.10553317</v>
      </c>
      <c r="O173" s="36">
        <f>SUMIFS(СВЦЭМ!$E$33:$E$776,СВЦЭМ!$A$33:$A$776,$A173,СВЦЭМ!$B$33:$B$776,O$155)+'СЕТ СН'!$F$15</f>
        <v>136.37886768999999</v>
      </c>
      <c r="P173" s="36">
        <f>SUMIFS(СВЦЭМ!$E$33:$E$776,СВЦЭМ!$A$33:$A$776,$A173,СВЦЭМ!$B$33:$B$776,P$155)+'СЕТ СН'!$F$15</f>
        <v>139.05319458</v>
      </c>
      <c r="Q173" s="36">
        <f>SUMIFS(СВЦЭМ!$E$33:$E$776,СВЦЭМ!$A$33:$A$776,$A173,СВЦЭМ!$B$33:$B$776,Q$155)+'СЕТ СН'!$F$15</f>
        <v>140.57182207</v>
      </c>
      <c r="R173" s="36">
        <f>SUMIFS(СВЦЭМ!$E$33:$E$776,СВЦЭМ!$A$33:$A$776,$A173,СВЦЭМ!$B$33:$B$776,R$155)+'СЕТ СН'!$F$15</f>
        <v>123.86256468000001</v>
      </c>
      <c r="S173" s="36">
        <f>SUMIFS(СВЦЭМ!$E$33:$E$776,СВЦЭМ!$A$33:$A$776,$A173,СВЦЭМ!$B$33:$B$776,S$155)+'СЕТ СН'!$F$15</f>
        <v>107.5615744</v>
      </c>
      <c r="T173" s="36">
        <f>SUMIFS(СВЦЭМ!$E$33:$E$776,СВЦЭМ!$A$33:$A$776,$A173,СВЦЭМ!$B$33:$B$776,T$155)+'СЕТ СН'!$F$15</f>
        <v>107.45326034999999</v>
      </c>
      <c r="U173" s="36">
        <f>SUMIFS(СВЦЭМ!$E$33:$E$776,СВЦЭМ!$A$33:$A$776,$A173,СВЦЭМ!$B$33:$B$776,U$155)+'СЕТ СН'!$F$15</f>
        <v>104.13525344999999</v>
      </c>
      <c r="V173" s="36">
        <f>SUMIFS(СВЦЭМ!$E$33:$E$776,СВЦЭМ!$A$33:$A$776,$A173,СВЦЭМ!$B$33:$B$776,V$155)+'СЕТ СН'!$F$15</f>
        <v>104.80342859</v>
      </c>
      <c r="W173" s="36">
        <f>SUMIFS(СВЦЭМ!$E$33:$E$776,СВЦЭМ!$A$33:$A$776,$A173,СВЦЭМ!$B$33:$B$776,W$155)+'СЕТ СН'!$F$15</f>
        <v>104.43018564</v>
      </c>
      <c r="X173" s="36">
        <f>SUMIFS(СВЦЭМ!$E$33:$E$776,СВЦЭМ!$A$33:$A$776,$A173,СВЦЭМ!$B$33:$B$776,X$155)+'СЕТ СН'!$F$15</f>
        <v>107.56269358</v>
      </c>
      <c r="Y173" s="36">
        <f>SUMIFS(СВЦЭМ!$E$33:$E$776,СВЦЭМ!$A$33:$A$776,$A173,СВЦЭМ!$B$33:$B$776,Y$155)+'СЕТ СН'!$F$15</f>
        <v>120.25906911</v>
      </c>
    </row>
    <row r="174" spans="1:25" ht="15.75" x14ac:dyDescent="0.2">
      <c r="A174" s="35">
        <f t="shared" si="4"/>
        <v>43665</v>
      </c>
      <c r="B174" s="36">
        <f>SUMIFS(СВЦЭМ!$E$33:$E$776,СВЦЭМ!$A$33:$A$776,$A174,СВЦЭМ!$B$33:$B$776,B$155)+'СЕТ СН'!$F$15</f>
        <v>134.74093205</v>
      </c>
      <c r="C174" s="36">
        <f>SUMIFS(СВЦЭМ!$E$33:$E$776,СВЦЭМ!$A$33:$A$776,$A174,СВЦЭМ!$B$33:$B$776,C$155)+'СЕТ СН'!$F$15</f>
        <v>134.65494996000001</v>
      </c>
      <c r="D174" s="36">
        <f>SUMIFS(СВЦЭМ!$E$33:$E$776,СВЦЭМ!$A$33:$A$776,$A174,СВЦЭМ!$B$33:$B$776,D$155)+'СЕТ СН'!$F$15</f>
        <v>140.5888941</v>
      </c>
      <c r="E174" s="36">
        <f>SUMIFS(СВЦЭМ!$E$33:$E$776,СВЦЭМ!$A$33:$A$776,$A174,СВЦЭМ!$B$33:$B$776,E$155)+'СЕТ СН'!$F$15</f>
        <v>144.53247669999999</v>
      </c>
      <c r="F174" s="36">
        <f>SUMIFS(СВЦЭМ!$E$33:$E$776,СВЦЭМ!$A$33:$A$776,$A174,СВЦЭМ!$B$33:$B$776,F$155)+'СЕТ СН'!$F$15</f>
        <v>144.26808679000001</v>
      </c>
      <c r="G174" s="36">
        <f>SUMIFS(СВЦЭМ!$E$33:$E$776,СВЦЭМ!$A$33:$A$776,$A174,СВЦЭМ!$B$33:$B$776,G$155)+'СЕТ СН'!$F$15</f>
        <v>143.18430369000001</v>
      </c>
      <c r="H174" s="36">
        <f>SUMIFS(СВЦЭМ!$E$33:$E$776,СВЦЭМ!$A$33:$A$776,$A174,СВЦЭМ!$B$33:$B$776,H$155)+'СЕТ СН'!$F$15</f>
        <v>135.60255409000001</v>
      </c>
      <c r="I174" s="36">
        <f>SUMIFS(СВЦЭМ!$E$33:$E$776,СВЦЭМ!$A$33:$A$776,$A174,СВЦЭМ!$B$33:$B$776,I$155)+'СЕТ СН'!$F$15</f>
        <v>129.33550622999999</v>
      </c>
      <c r="J174" s="36">
        <f>SUMIFS(СВЦЭМ!$E$33:$E$776,СВЦЭМ!$A$33:$A$776,$A174,СВЦЭМ!$B$33:$B$776,J$155)+'СЕТ СН'!$F$15</f>
        <v>128.95460488000001</v>
      </c>
      <c r="K174" s="36">
        <f>SUMIFS(СВЦЭМ!$E$33:$E$776,СВЦЭМ!$A$33:$A$776,$A174,СВЦЭМ!$B$33:$B$776,K$155)+'СЕТ СН'!$F$15</f>
        <v>123.59149169</v>
      </c>
      <c r="L174" s="36">
        <f>SUMIFS(СВЦЭМ!$E$33:$E$776,СВЦЭМ!$A$33:$A$776,$A174,СВЦЭМ!$B$33:$B$776,L$155)+'СЕТ СН'!$F$15</f>
        <v>119.14662697999999</v>
      </c>
      <c r="M174" s="36">
        <f>SUMIFS(СВЦЭМ!$E$33:$E$776,СВЦЭМ!$A$33:$A$776,$A174,СВЦЭМ!$B$33:$B$776,M$155)+'СЕТ СН'!$F$15</f>
        <v>120.4075527</v>
      </c>
      <c r="N174" s="36">
        <f>SUMIFS(СВЦЭМ!$E$33:$E$776,СВЦЭМ!$A$33:$A$776,$A174,СВЦЭМ!$B$33:$B$776,N$155)+'СЕТ СН'!$F$15</f>
        <v>121.85026218</v>
      </c>
      <c r="O174" s="36">
        <f>SUMIFS(СВЦЭМ!$E$33:$E$776,СВЦЭМ!$A$33:$A$776,$A174,СВЦЭМ!$B$33:$B$776,O$155)+'СЕТ СН'!$F$15</f>
        <v>122.35279654</v>
      </c>
      <c r="P174" s="36">
        <f>SUMIFS(СВЦЭМ!$E$33:$E$776,СВЦЭМ!$A$33:$A$776,$A174,СВЦЭМ!$B$33:$B$776,P$155)+'СЕТ СН'!$F$15</f>
        <v>123.84520406</v>
      </c>
      <c r="Q174" s="36">
        <f>SUMIFS(СВЦЭМ!$E$33:$E$776,СВЦЭМ!$A$33:$A$776,$A174,СВЦЭМ!$B$33:$B$776,Q$155)+'СЕТ СН'!$F$15</f>
        <v>124.39621278</v>
      </c>
      <c r="R174" s="36">
        <f>SUMIFS(СВЦЭМ!$E$33:$E$776,СВЦЭМ!$A$33:$A$776,$A174,СВЦЭМ!$B$33:$B$776,R$155)+'СЕТ СН'!$F$15</f>
        <v>115.34949412</v>
      </c>
      <c r="S174" s="36">
        <f>SUMIFS(СВЦЭМ!$E$33:$E$776,СВЦЭМ!$A$33:$A$776,$A174,СВЦЭМ!$B$33:$B$776,S$155)+'СЕТ СН'!$F$15</f>
        <v>111.64997583</v>
      </c>
      <c r="T174" s="36">
        <f>SUMIFS(СВЦЭМ!$E$33:$E$776,СВЦЭМ!$A$33:$A$776,$A174,СВЦЭМ!$B$33:$B$776,T$155)+'СЕТ СН'!$F$15</f>
        <v>109.92846053</v>
      </c>
      <c r="U174" s="36">
        <f>SUMIFS(СВЦЭМ!$E$33:$E$776,СВЦЭМ!$A$33:$A$776,$A174,СВЦЭМ!$B$33:$B$776,U$155)+'СЕТ СН'!$F$15</f>
        <v>108.690164</v>
      </c>
      <c r="V174" s="36">
        <f>SUMIFS(СВЦЭМ!$E$33:$E$776,СВЦЭМ!$A$33:$A$776,$A174,СВЦЭМ!$B$33:$B$776,V$155)+'СЕТ СН'!$F$15</f>
        <v>109.90321836</v>
      </c>
      <c r="W174" s="36">
        <f>SUMIFS(СВЦЭМ!$E$33:$E$776,СВЦЭМ!$A$33:$A$776,$A174,СВЦЭМ!$B$33:$B$776,W$155)+'СЕТ СН'!$F$15</f>
        <v>109.23164385</v>
      </c>
      <c r="X174" s="36">
        <f>SUMIFS(СВЦЭМ!$E$33:$E$776,СВЦЭМ!$A$33:$A$776,$A174,СВЦЭМ!$B$33:$B$776,X$155)+'СЕТ СН'!$F$15</f>
        <v>108.71877609000001</v>
      </c>
      <c r="Y174" s="36">
        <f>SUMIFS(СВЦЭМ!$E$33:$E$776,СВЦЭМ!$A$33:$A$776,$A174,СВЦЭМ!$B$33:$B$776,Y$155)+'СЕТ СН'!$F$15</f>
        <v>112.80051585</v>
      </c>
    </row>
    <row r="175" spans="1:25" ht="15.75" x14ac:dyDescent="0.2">
      <c r="A175" s="35">
        <f t="shared" si="4"/>
        <v>43666</v>
      </c>
      <c r="B175" s="36">
        <f>SUMIFS(СВЦЭМ!$E$33:$E$776,СВЦЭМ!$A$33:$A$776,$A175,СВЦЭМ!$B$33:$B$776,B$155)+'СЕТ СН'!$F$15</f>
        <v>118.84763886</v>
      </c>
      <c r="C175" s="36">
        <f>SUMIFS(СВЦЭМ!$E$33:$E$776,СВЦЭМ!$A$33:$A$776,$A175,СВЦЭМ!$B$33:$B$776,C$155)+'СЕТ СН'!$F$15</f>
        <v>119.88981658</v>
      </c>
      <c r="D175" s="36">
        <f>SUMIFS(СВЦЭМ!$E$33:$E$776,СВЦЭМ!$A$33:$A$776,$A175,СВЦЭМ!$B$33:$B$776,D$155)+'СЕТ СН'!$F$15</f>
        <v>120.65307686</v>
      </c>
      <c r="E175" s="36">
        <f>SUMIFS(СВЦЭМ!$E$33:$E$776,СВЦЭМ!$A$33:$A$776,$A175,СВЦЭМ!$B$33:$B$776,E$155)+'СЕТ СН'!$F$15</f>
        <v>122.55804372999999</v>
      </c>
      <c r="F175" s="36">
        <f>SUMIFS(СВЦЭМ!$E$33:$E$776,СВЦЭМ!$A$33:$A$776,$A175,СВЦЭМ!$B$33:$B$776,F$155)+'СЕТ СН'!$F$15</f>
        <v>123.67343867</v>
      </c>
      <c r="G175" s="36">
        <f>SUMIFS(СВЦЭМ!$E$33:$E$776,СВЦЭМ!$A$33:$A$776,$A175,СВЦЭМ!$B$33:$B$776,G$155)+'СЕТ СН'!$F$15</f>
        <v>125.5922223</v>
      </c>
      <c r="H175" s="36">
        <f>SUMIFS(СВЦЭМ!$E$33:$E$776,СВЦЭМ!$A$33:$A$776,$A175,СВЦЭМ!$B$33:$B$776,H$155)+'СЕТ СН'!$F$15</f>
        <v>122.91058691000001</v>
      </c>
      <c r="I175" s="36">
        <f>SUMIFS(СВЦЭМ!$E$33:$E$776,СВЦЭМ!$A$33:$A$776,$A175,СВЦЭМ!$B$33:$B$776,I$155)+'СЕТ СН'!$F$15</f>
        <v>121.5086441</v>
      </c>
      <c r="J175" s="36">
        <f>SUMIFS(СВЦЭМ!$E$33:$E$776,СВЦЭМ!$A$33:$A$776,$A175,СВЦЭМ!$B$33:$B$776,J$155)+'СЕТ СН'!$F$15</f>
        <v>117.27551925</v>
      </c>
      <c r="K175" s="36">
        <f>SUMIFS(СВЦЭМ!$E$33:$E$776,СВЦЭМ!$A$33:$A$776,$A175,СВЦЭМ!$B$33:$B$776,K$155)+'СЕТ СН'!$F$15</f>
        <v>116.41897763</v>
      </c>
      <c r="L175" s="36">
        <f>SUMIFS(СВЦЭМ!$E$33:$E$776,СВЦЭМ!$A$33:$A$776,$A175,СВЦЭМ!$B$33:$B$776,L$155)+'СЕТ СН'!$F$15</f>
        <v>114.47369492999999</v>
      </c>
      <c r="M175" s="36">
        <f>SUMIFS(СВЦЭМ!$E$33:$E$776,СВЦЭМ!$A$33:$A$776,$A175,СВЦЭМ!$B$33:$B$776,M$155)+'СЕТ СН'!$F$15</f>
        <v>112.52739280999999</v>
      </c>
      <c r="N175" s="36">
        <f>SUMIFS(СВЦЭМ!$E$33:$E$776,СВЦЭМ!$A$33:$A$776,$A175,СВЦЭМ!$B$33:$B$776,N$155)+'СЕТ СН'!$F$15</f>
        <v>114.16356020000001</v>
      </c>
      <c r="O175" s="36">
        <f>SUMIFS(СВЦЭМ!$E$33:$E$776,СВЦЭМ!$A$33:$A$776,$A175,СВЦЭМ!$B$33:$B$776,O$155)+'СЕТ СН'!$F$15</f>
        <v>117.01656289</v>
      </c>
      <c r="P175" s="36">
        <f>SUMIFS(СВЦЭМ!$E$33:$E$776,СВЦЭМ!$A$33:$A$776,$A175,СВЦЭМ!$B$33:$B$776,P$155)+'СЕТ СН'!$F$15</f>
        <v>119.49087495000001</v>
      </c>
      <c r="Q175" s="36">
        <f>SUMIFS(СВЦЭМ!$E$33:$E$776,СВЦЭМ!$A$33:$A$776,$A175,СВЦЭМ!$B$33:$B$776,Q$155)+'СЕТ СН'!$F$15</f>
        <v>118.03684961</v>
      </c>
      <c r="R175" s="36">
        <f>SUMIFS(СВЦЭМ!$E$33:$E$776,СВЦЭМ!$A$33:$A$776,$A175,СВЦЭМ!$B$33:$B$776,R$155)+'СЕТ СН'!$F$15</f>
        <v>109.82057995</v>
      </c>
      <c r="S175" s="36">
        <f>SUMIFS(СВЦЭМ!$E$33:$E$776,СВЦЭМ!$A$33:$A$776,$A175,СВЦЭМ!$B$33:$B$776,S$155)+'СЕТ СН'!$F$15</f>
        <v>104.55761583</v>
      </c>
      <c r="T175" s="36">
        <f>SUMIFS(СВЦЭМ!$E$33:$E$776,СВЦЭМ!$A$33:$A$776,$A175,СВЦЭМ!$B$33:$B$776,T$155)+'СЕТ СН'!$F$15</f>
        <v>102.95483638</v>
      </c>
      <c r="U175" s="36">
        <f>SUMIFS(СВЦЭМ!$E$33:$E$776,СВЦЭМ!$A$33:$A$776,$A175,СВЦЭМ!$B$33:$B$776,U$155)+'СЕТ СН'!$F$15</f>
        <v>100.0158814</v>
      </c>
      <c r="V175" s="36">
        <f>SUMIFS(СВЦЭМ!$E$33:$E$776,СВЦЭМ!$A$33:$A$776,$A175,СВЦЭМ!$B$33:$B$776,V$155)+'СЕТ СН'!$F$15</f>
        <v>98.204277529999999</v>
      </c>
      <c r="W175" s="36">
        <f>SUMIFS(СВЦЭМ!$E$33:$E$776,СВЦЭМ!$A$33:$A$776,$A175,СВЦЭМ!$B$33:$B$776,W$155)+'СЕТ СН'!$F$15</f>
        <v>98.785601270000001</v>
      </c>
      <c r="X175" s="36">
        <f>SUMIFS(СВЦЭМ!$E$33:$E$776,СВЦЭМ!$A$33:$A$776,$A175,СВЦЭМ!$B$33:$B$776,X$155)+'СЕТ СН'!$F$15</f>
        <v>100.53785096</v>
      </c>
      <c r="Y175" s="36">
        <f>SUMIFS(СВЦЭМ!$E$33:$E$776,СВЦЭМ!$A$33:$A$776,$A175,СВЦЭМ!$B$33:$B$776,Y$155)+'СЕТ СН'!$F$15</f>
        <v>115.75629026999999</v>
      </c>
    </row>
    <row r="176" spans="1:25" ht="15.75" x14ac:dyDescent="0.2">
      <c r="A176" s="35">
        <f t="shared" si="4"/>
        <v>43667</v>
      </c>
      <c r="B176" s="36">
        <f>SUMIFS(СВЦЭМ!$E$33:$E$776,СВЦЭМ!$A$33:$A$776,$A176,СВЦЭМ!$B$33:$B$776,B$155)+'СЕТ СН'!$F$15</f>
        <v>119.58905664</v>
      </c>
      <c r="C176" s="36">
        <f>SUMIFS(СВЦЭМ!$E$33:$E$776,СВЦЭМ!$A$33:$A$776,$A176,СВЦЭМ!$B$33:$B$776,C$155)+'СЕТ СН'!$F$15</f>
        <v>125.65607562</v>
      </c>
      <c r="D176" s="36">
        <f>SUMIFS(СВЦЭМ!$E$33:$E$776,СВЦЭМ!$A$33:$A$776,$A176,СВЦЭМ!$B$33:$B$776,D$155)+'СЕТ СН'!$F$15</f>
        <v>130.20352819999999</v>
      </c>
      <c r="E176" s="36">
        <f>SUMIFS(СВЦЭМ!$E$33:$E$776,СВЦЭМ!$A$33:$A$776,$A176,СВЦЭМ!$B$33:$B$776,E$155)+'СЕТ СН'!$F$15</f>
        <v>130.77907895000001</v>
      </c>
      <c r="F176" s="36">
        <f>SUMIFS(СВЦЭМ!$E$33:$E$776,СВЦЭМ!$A$33:$A$776,$A176,СВЦЭМ!$B$33:$B$776,F$155)+'СЕТ СН'!$F$15</f>
        <v>127.31216412000001</v>
      </c>
      <c r="G176" s="36">
        <f>SUMIFS(СВЦЭМ!$E$33:$E$776,СВЦЭМ!$A$33:$A$776,$A176,СВЦЭМ!$B$33:$B$776,G$155)+'СЕТ СН'!$F$15</f>
        <v>129.24070985</v>
      </c>
      <c r="H176" s="36">
        <f>SUMIFS(СВЦЭМ!$E$33:$E$776,СВЦЭМ!$A$33:$A$776,$A176,СВЦЭМ!$B$33:$B$776,H$155)+'СЕТ СН'!$F$15</f>
        <v>128.63570053999999</v>
      </c>
      <c r="I176" s="36">
        <f>SUMIFS(СВЦЭМ!$E$33:$E$776,СВЦЭМ!$A$33:$A$776,$A176,СВЦЭМ!$B$33:$B$776,I$155)+'СЕТ СН'!$F$15</f>
        <v>128.55170772</v>
      </c>
      <c r="J176" s="36">
        <f>SUMIFS(СВЦЭМ!$E$33:$E$776,СВЦЭМ!$A$33:$A$776,$A176,СВЦЭМ!$B$33:$B$776,J$155)+'СЕТ СН'!$F$15</f>
        <v>124.28965590999999</v>
      </c>
      <c r="K176" s="36">
        <f>SUMIFS(СВЦЭМ!$E$33:$E$776,СВЦЭМ!$A$33:$A$776,$A176,СВЦЭМ!$B$33:$B$776,K$155)+'СЕТ СН'!$F$15</f>
        <v>117.35888579</v>
      </c>
      <c r="L176" s="36">
        <f>SUMIFS(СВЦЭМ!$E$33:$E$776,СВЦЭМ!$A$33:$A$776,$A176,СВЦЭМ!$B$33:$B$776,L$155)+'СЕТ СН'!$F$15</f>
        <v>113.13683351</v>
      </c>
      <c r="M176" s="36">
        <f>SUMIFS(СВЦЭМ!$E$33:$E$776,СВЦЭМ!$A$33:$A$776,$A176,СВЦЭМ!$B$33:$B$776,M$155)+'СЕТ СН'!$F$15</f>
        <v>110.40278561</v>
      </c>
      <c r="N176" s="36">
        <f>SUMIFS(СВЦЭМ!$E$33:$E$776,СВЦЭМ!$A$33:$A$776,$A176,СВЦЭМ!$B$33:$B$776,N$155)+'СЕТ СН'!$F$15</f>
        <v>110.80722084</v>
      </c>
      <c r="O176" s="36">
        <f>SUMIFS(СВЦЭМ!$E$33:$E$776,СВЦЭМ!$A$33:$A$776,$A176,СВЦЭМ!$B$33:$B$776,O$155)+'СЕТ СН'!$F$15</f>
        <v>112.48670161</v>
      </c>
      <c r="P176" s="36">
        <f>SUMIFS(СВЦЭМ!$E$33:$E$776,СВЦЭМ!$A$33:$A$776,$A176,СВЦЭМ!$B$33:$B$776,P$155)+'СЕТ СН'!$F$15</f>
        <v>113.83775793</v>
      </c>
      <c r="Q176" s="36">
        <f>SUMIFS(СВЦЭМ!$E$33:$E$776,СВЦЭМ!$A$33:$A$776,$A176,СВЦЭМ!$B$33:$B$776,Q$155)+'СЕТ СН'!$F$15</f>
        <v>113.08874645</v>
      </c>
      <c r="R176" s="36">
        <f>SUMIFS(СВЦЭМ!$E$33:$E$776,СВЦЭМ!$A$33:$A$776,$A176,СВЦЭМ!$B$33:$B$776,R$155)+'СЕТ СН'!$F$15</f>
        <v>103.10767980999999</v>
      </c>
      <c r="S176" s="36">
        <f>SUMIFS(СВЦЭМ!$E$33:$E$776,СВЦЭМ!$A$33:$A$776,$A176,СВЦЭМ!$B$33:$B$776,S$155)+'СЕТ СН'!$F$15</f>
        <v>96.829847169999994</v>
      </c>
      <c r="T176" s="36">
        <f>SUMIFS(СВЦЭМ!$E$33:$E$776,СВЦЭМ!$A$33:$A$776,$A176,СВЦЭМ!$B$33:$B$776,T$155)+'СЕТ СН'!$F$15</f>
        <v>97.151884199999998</v>
      </c>
      <c r="U176" s="36">
        <f>SUMIFS(СВЦЭМ!$E$33:$E$776,СВЦЭМ!$A$33:$A$776,$A176,СВЦЭМ!$B$33:$B$776,U$155)+'СЕТ СН'!$F$15</f>
        <v>94.079525590000003</v>
      </c>
      <c r="V176" s="36">
        <f>SUMIFS(СВЦЭМ!$E$33:$E$776,СВЦЭМ!$A$33:$A$776,$A176,СВЦЭМ!$B$33:$B$776,V$155)+'СЕТ СН'!$F$15</f>
        <v>91.548438140000002</v>
      </c>
      <c r="W176" s="36">
        <f>SUMIFS(СВЦЭМ!$E$33:$E$776,СВЦЭМ!$A$33:$A$776,$A176,СВЦЭМ!$B$33:$B$776,W$155)+'СЕТ СН'!$F$15</f>
        <v>94.629210659999998</v>
      </c>
      <c r="X176" s="36">
        <f>SUMIFS(СВЦЭМ!$E$33:$E$776,СВЦЭМ!$A$33:$A$776,$A176,СВЦЭМ!$B$33:$B$776,X$155)+'СЕТ СН'!$F$15</f>
        <v>97.787984480000006</v>
      </c>
      <c r="Y176" s="36">
        <f>SUMIFS(СВЦЭМ!$E$33:$E$776,СВЦЭМ!$A$33:$A$776,$A176,СВЦЭМ!$B$33:$B$776,Y$155)+'СЕТ СН'!$F$15</f>
        <v>113.4963893</v>
      </c>
    </row>
    <row r="177" spans="1:27" ht="15.75" x14ac:dyDescent="0.2">
      <c r="A177" s="35">
        <f t="shared" si="4"/>
        <v>43668</v>
      </c>
      <c r="B177" s="36">
        <f>SUMIFS(СВЦЭМ!$E$33:$E$776,СВЦЭМ!$A$33:$A$776,$A177,СВЦЭМ!$B$33:$B$776,B$155)+'СЕТ СН'!$F$15</f>
        <v>119.31374781</v>
      </c>
      <c r="C177" s="36">
        <f>SUMIFS(СВЦЭМ!$E$33:$E$776,СВЦЭМ!$A$33:$A$776,$A177,СВЦЭМ!$B$33:$B$776,C$155)+'СЕТ СН'!$F$15</f>
        <v>129.61624042</v>
      </c>
      <c r="D177" s="36">
        <f>SUMIFS(СВЦЭМ!$E$33:$E$776,СВЦЭМ!$A$33:$A$776,$A177,СВЦЭМ!$B$33:$B$776,D$155)+'СЕТ СН'!$F$15</f>
        <v>134.83963137000001</v>
      </c>
      <c r="E177" s="36">
        <f>SUMIFS(СВЦЭМ!$E$33:$E$776,СВЦЭМ!$A$33:$A$776,$A177,СВЦЭМ!$B$33:$B$776,E$155)+'СЕТ СН'!$F$15</f>
        <v>135.34880228</v>
      </c>
      <c r="F177" s="36">
        <f>SUMIFS(СВЦЭМ!$E$33:$E$776,СВЦЭМ!$A$33:$A$776,$A177,СВЦЭМ!$B$33:$B$776,F$155)+'СЕТ СН'!$F$15</f>
        <v>134.12235824000001</v>
      </c>
      <c r="G177" s="36">
        <f>SUMIFS(СВЦЭМ!$E$33:$E$776,СВЦЭМ!$A$33:$A$776,$A177,СВЦЭМ!$B$33:$B$776,G$155)+'СЕТ СН'!$F$15</f>
        <v>131.01846140999999</v>
      </c>
      <c r="H177" s="36">
        <f>SUMIFS(СВЦЭМ!$E$33:$E$776,СВЦЭМ!$A$33:$A$776,$A177,СВЦЭМ!$B$33:$B$776,H$155)+'СЕТ СН'!$F$15</f>
        <v>124.815414</v>
      </c>
      <c r="I177" s="36">
        <f>SUMIFS(СВЦЭМ!$E$33:$E$776,СВЦЭМ!$A$33:$A$776,$A177,СВЦЭМ!$B$33:$B$776,I$155)+'СЕТ СН'!$F$15</f>
        <v>122.34904707</v>
      </c>
      <c r="J177" s="36">
        <f>SUMIFS(СВЦЭМ!$E$33:$E$776,СВЦЭМ!$A$33:$A$776,$A177,СВЦЭМ!$B$33:$B$776,J$155)+'СЕТ СН'!$F$15</f>
        <v>123.69515428</v>
      </c>
      <c r="K177" s="36">
        <f>SUMIFS(СВЦЭМ!$E$33:$E$776,СВЦЭМ!$A$33:$A$776,$A177,СВЦЭМ!$B$33:$B$776,K$155)+'СЕТ СН'!$F$15</f>
        <v>125.07810567</v>
      </c>
      <c r="L177" s="36">
        <f>SUMIFS(СВЦЭМ!$E$33:$E$776,СВЦЭМ!$A$33:$A$776,$A177,СВЦЭМ!$B$33:$B$776,L$155)+'СЕТ СН'!$F$15</f>
        <v>124.59080817</v>
      </c>
      <c r="M177" s="36">
        <f>SUMIFS(СВЦЭМ!$E$33:$E$776,СВЦЭМ!$A$33:$A$776,$A177,СВЦЭМ!$B$33:$B$776,M$155)+'СЕТ СН'!$F$15</f>
        <v>122.56621555</v>
      </c>
      <c r="N177" s="36">
        <f>SUMIFS(СВЦЭМ!$E$33:$E$776,СВЦЭМ!$A$33:$A$776,$A177,СВЦЭМ!$B$33:$B$776,N$155)+'СЕТ СН'!$F$15</f>
        <v>121.10827069</v>
      </c>
      <c r="O177" s="36">
        <f>SUMIFS(СВЦЭМ!$E$33:$E$776,СВЦЭМ!$A$33:$A$776,$A177,СВЦЭМ!$B$33:$B$776,O$155)+'СЕТ СН'!$F$15</f>
        <v>121.27649022</v>
      </c>
      <c r="P177" s="36">
        <f>SUMIFS(СВЦЭМ!$E$33:$E$776,СВЦЭМ!$A$33:$A$776,$A177,СВЦЭМ!$B$33:$B$776,P$155)+'СЕТ СН'!$F$15</f>
        <v>123.11029434</v>
      </c>
      <c r="Q177" s="36">
        <f>SUMIFS(СВЦЭМ!$E$33:$E$776,СВЦЭМ!$A$33:$A$776,$A177,СВЦЭМ!$B$33:$B$776,Q$155)+'СЕТ СН'!$F$15</f>
        <v>124.94453455</v>
      </c>
      <c r="R177" s="36">
        <f>SUMIFS(СВЦЭМ!$E$33:$E$776,СВЦЭМ!$A$33:$A$776,$A177,СВЦЭМ!$B$33:$B$776,R$155)+'СЕТ СН'!$F$15</f>
        <v>114.00334592</v>
      </c>
      <c r="S177" s="36">
        <f>SUMIFS(СВЦЭМ!$E$33:$E$776,СВЦЭМ!$A$33:$A$776,$A177,СВЦЭМ!$B$33:$B$776,S$155)+'СЕТ СН'!$F$15</f>
        <v>108.36847303</v>
      </c>
      <c r="T177" s="36">
        <f>SUMIFS(СВЦЭМ!$E$33:$E$776,СВЦЭМ!$A$33:$A$776,$A177,СВЦЭМ!$B$33:$B$776,T$155)+'СЕТ СН'!$F$15</f>
        <v>108.37234811</v>
      </c>
      <c r="U177" s="36">
        <f>SUMIFS(СВЦЭМ!$E$33:$E$776,СВЦЭМ!$A$33:$A$776,$A177,СВЦЭМ!$B$33:$B$776,U$155)+'СЕТ СН'!$F$15</f>
        <v>107.81208089</v>
      </c>
      <c r="V177" s="36">
        <f>SUMIFS(СВЦЭМ!$E$33:$E$776,СВЦЭМ!$A$33:$A$776,$A177,СВЦЭМ!$B$33:$B$776,V$155)+'СЕТ СН'!$F$15</f>
        <v>107.28545778</v>
      </c>
      <c r="W177" s="36">
        <f>SUMIFS(СВЦЭМ!$E$33:$E$776,СВЦЭМ!$A$33:$A$776,$A177,СВЦЭМ!$B$33:$B$776,W$155)+'СЕТ СН'!$F$15</f>
        <v>110.12836913</v>
      </c>
      <c r="X177" s="36">
        <f>SUMIFS(СВЦЭМ!$E$33:$E$776,СВЦЭМ!$A$33:$A$776,$A177,СВЦЭМ!$B$33:$B$776,X$155)+'СЕТ СН'!$F$15</f>
        <v>115.44468711</v>
      </c>
      <c r="Y177" s="36">
        <f>SUMIFS(СВЦЭМ!$E$33:$E$776,СВЦЭМ!$A$33:$A$776,$A177,СВЦЭМ!$B$33:$B$776,Y$155)+'СЕТ СН'!$F$15</f>
        <v>136.97533034</v>
      </c>
    </row>
    <row r="178" spans="1:27" ht="15.75" x14ac:dyDescent="0.2">
      <c r="A178" s="35">
        <f t="shared" si="4"/>
        <v>43669</v>
      </c>
      <c r="B178" s="36">
        <f>SUMIFS(СВЦЭМ!$E$33:$E$776,СВЦЭМ!$A$33:$A$776,$A178,СВЦЭМ!$B$33:$B$776,B$155)+'СЕТ СН'!$F$15</f>
        <v>138.16777381</v>
      </c>
      <c r="C178" s="36">
        <f>SUMIFS(СВЦЭМ!$E$33:$E$776,СВЦЭМ!$A$33:$A$776,$A178,СВЦЭМ!$B$33:$B$776,C$155)+'СЕТ СН'!$F$15</f>
        <v>147.43837866000001</v>
      </c>
      <c r="D178" s="36">
        <f>SUMIFS(СВЦЭМ!$E$33:$E$776,СВЦЭМ!$A$33:$A$776,$A178,СВЦЭМ!$B$33:$B$776,D$155)+'СЕТ СН'!$F$15</f>
        <v>153.61656529000001</v>
      </c>
      <c r="E178" s="36">
        <f>SUMIFS(СВЦЭМ!$E$33:$E$776,СВЦЭМ!$A$33:$A$776,$A178,СВЦЭМ!$B$33:$B$776,E$155)+'СЕТ СН'!$F$15</f>
        <v>156.68356458</v>
      </c>
      <c r="F178" s="36">
        <f>SUMIFS(СВЦЭМ!$E$33:$E$776,СВЦЭМ!$A$33:$A$776,$A178,СВЦЭМ!$B$33:$B$776,F$155)+'СЕТ СН'!$F$15</f>
        <v>156.55236933</v>
      </c>
      <c r="G178" s="36">
        <f>SUMIFS(СВЦЭМ!$E$33:$E$776,СВЦЭМ!$A$33:$A$776,$A178,СВЦЭМ!$B$33:$B$776,G$155)+'СЕТ СН'!$F$15</f>
        <v>153.52970457000001</v>
      </c>
      <c r="H178" s="36">
        <f>SUMIFS(СВЦЭМ!$E$33:$E$776,СВЦЭМ!$A$33:$A$776,$A178,СВЦЭМ!$B$33:$B$776,H$155)+'СЕТ СН'!$F$15</f>
        <v>144.95275716</v>
      </c>
      <c r="I178" s="36">
        <f>SUMIFS(СВЦЭМ!$E$33:$E$776,СВЦЭМ!$A$33:$A$776,$A178,СВЦЭМ!$B$33:$B$776,I$155)+'СЕТ СН'!$F$15</f>
        <v>135.64109952000001</v>
      </c>
      <c r="J178" s="36">
        <f>SUMIFS(СВЦЭМ!$E$33:$E$776,СВЦЭМ!$A$33:$A$776,$A178,СВЦЭМ!$B$33:$B$776,J$155)+'СЕТ СН'!$F$15</f>
        <v>132.4114841</v>
      </c>
      <c r="K178" s="36">
        <f>SUMIFS(СВЦЭМ!$E$33:$E$776,СВЦЭМ!$A$33:$A$776,$A178,СВЦЭМ!$B$33:$B$776,K$155)+'СЕТ СН'!$F$15</f>
        <v>119.62958909</v>
      </c>
      <c r="L178" s="36">
        <f>SUMIFS(СВЦЭМ!$E$33:$E$776,СВЦЭМ!$A$33:$A$776,$A178,СВЦЭМ!$B$33:$B$776,L$155)+'СЕТ СН'!$F$15</f>
        <v>120.58875374</v>
      </c>
      <c r="M178" s="36">
        <f>SUMIFS(СВЦЭМ!$E$33:$E$776,СВЦЭМ!$A$33:$A$776,$A178,СВЦЭМ!$B$33:$B$776,M$155)+'СЕТ СН'!$F$15</f>
        <v>121.82414184</v>
      </c>
      <c r="N178" s="36">
        <f>SUMIFS(СВЦЭМ!$E$33:$E$776,СВЦЭМ!$A$33:$A$776,$A178,СВЦЭМ!$B$33:$B$776,N$155)+'СЕТ СН'!$F$15</f>
        <v>123.73742591</v>
      </c>
      <c r="O178" s="36">
        <f>SUMIFS(СВЦЭМ!$E$33:$E$776,СВЦЭМ!$A$33:$A$776,$A178,СВЦЭМ!$B$33:$B$776,O$155)+'СЕТ СН'!$F$15</f>
        <v>126.1523346</v>
      </c>
      <c r="P178" s="36">
        <f>SUMIFS(СВЦЭМ!$E$33:$E$776,СВЦЭМ!$A$33:$A$776,$A178,СВЦЭМ!$B$33:$B$776,P$155)+'СЕТ СН'!$F$15</f>
        <v>126.86811891000001</v>
      </c>
      <c r="Q178" s="36">
        <f>SUMIFS(СВЦЭМ!$E$33:$E$776,СВЦЭМ!$A$33:$A$776,$A178,СВЦЭМ!$B$33:$B$776,Q$155)+'СЕТ СН'!$F$15</f>
        <v>127.46570284000001</v>
      </c>
      <c r="R178" s="36">
        <f>SUMIFS(СВЦЭМ!$E$33:$E$776,СВЦЭМ!$A$33:$A$776,$A178,СВЦЭМ!$B$33:$B$776,R$155)+'СЕТ СН'!$F$15</f>
        <v>116.67456663999999</v>
      </c>
      <c r="S178" s="36">
        <f>SUMIFS(СВЦЭМ!$E$33:$E$776,СВЦЭМ!$A$33:$A$776,$A178,СВЦЭМ!$B$33:$B$776,S$155)+'СЕТ СН'!$F$15</f>
        <v>109.53371498999999</v>
      </c>
      <c r="T178" s="36">
        <f>SUMIFS(СВЦЭМ!$E$33:$E$776,СВЦЭМ!$A$33:$A$776,$A178,СВЦЭМ!$B$33:$B$776,T$155)+'СЕТ СН'!$F$15</f>
        <v>110.19025363999999</v>
      </c>
      <c r="U178" s="36">
        <f>SUMIFS(СВЦЭМ!$E$33:$E$776,СВЦЭМ!$A$33:$A$776,$A178,СВЦЭМ!$B$33:$B$776,U$155)+'СЕТ СН'!$F$15</f>
        <v>109.15441907</v>
      </c>
      <c r="V178" s="36">
        <f>SUMIFS(СВЦЭМ!$E$33:$E$776,СВЦЭМ!$A$33:$A$776,$A178,СВЦЭМ!$B$33:$B$776,V$155)+'СЕТ СН'!$F$15</f>
        <v>109.98706548</v>
      </c>
      <c r="W178" s="36">
        <f>SUMIFS(СВЦЭМ!$E$33:$E$776,СВЦЭМ!$A$33:$A$776,$A178,СВЦЭМ!$B$33:$B$776,W$155)+'СЕТ СН'!$F$15</f>
        <v>109.78703263</v>
      </c>
      <c r="X178" s="36">
        <f>SUMIFS(СВЦЭМ!$E$33:$E$776,СВЦЭМ!$A$33:$A$776,$A178,СВЦЭМ!$B$33:$B$776,X$155)+'СЕТ СН'!$F$15</f>
        <v>109.86739811</v>
      </c>
      <c r="Y178" s="36">
        <f>SUMIFS(СВЦЭМ!$E$33:$E$776,СВЦЭМ!$A$33:$A$776,$A178,СВЦЭМ!$B$33:$B$776,Y$155)+'СЕТ СН'!$F$15</f>
        <v>118.24831115000001</v>
      </c>
    </row>
    <row r="179" spans="1:27" ht="15.75" x14ac:dyDescent="0.2">
      <c r="A179" s="35">
        <f t="shared" si="4"/>
        <v>43670</v>
      </c>
      <c r="B179" s="36">
        <f>SUMIFS(СВЦЭМ!$E$33:$E$776,СВЦЭМ!$A$33:$A$776,$A179,СВЦЭМ!$B$33:$B$776,B$155)+'СЕТ СН'!$F$15</f>
        <v>126.70240155</v>
      </c>
      <c r="C179" s="36">
        <f>SUMIFS(СВЦЭМ!$E$33:$E$776,СВЦЭМ!$A$33:$A$776,$A179,СВЦЭМ!$B$33:$B$776,C$155)+'СЕТ СН'!$F$15</f>
        <v>133.28767343999999</v>
      </c>
      <c r="D179" s="36">
        <f>SUMIFS(СВЦЭМ!$E$33:$E$776,СВЦЭМ!$A$33:$A$776,$A179,СВЦЭМ!$B$33:$B$776,D$155)+'СЕТ СН'!$F$15</f>
        <v>138.47482993</v>
      </c>
      <c r="E179" s="36">
        <f>SUMIFS(СВЦЭМ!$E$33:$E$776,СВЦЭМ!$A$33:$A$776,$A179,СВЦЭМ!$B$33:$B$776,E$155)+'СЕТ СН'!$F$15</f>
        <v>142.70907377</v>
      </c>
      <c r="F179" s="36">
        <f>SUMIFS(СВЦЭМ!$E$33:$E$776,СВЦЭМ!$A$33:$A$776,$A179,СВЦЭМ!$B$33:$B$776,F$155)+'СЕТ СН'!$F$15</f>
        <v>141.46032227000001</v>
      </c>
      <c r="G179" s="36">
        <f>SUMIFS(СВЦЭМ!$E$33:$E$776,СВЦЭМ!$A$33:$A$776,$A179,СВЦЭМ!$B$33:$B$776,G$155)+'СЕТ СН'!$F$15</f>
        <v>140.80301241000001</v>
      </c>
      <c r="H179" s="36">
        <f>SUMIFS(СВЦЭМ!$E$33:$E$776,СВЦЭМ!$A$33:$A$776,$A179,СВЦЭМ!$B$33:$B$776,H$155)+'СЕТ СН'!$F$15</f>
        <v>135.45377543000001</v>
      </c>
      <c r="I179" s="36">
        <f>SUMIFS(СВЦЭМ!$E$33:$E$776,СВЦЭМ!$A$33:$A$776,$A179,СВЦЭМ!$B$33:$B$776,I$155)+'СЕТ СН'!$F$15</f>
        <v>130.5006233</v>
      </c>
      <c r="J179" s="36">
        <f>SUMIFS(СВЦЭМ!$E$33:$E$776,СВЦЭМ!$A$33:$A$776,$A179,СВЦЭМ!$B$33:$B$776,J$155)+'СЕТ СН'!$F$15</f>
        <v>128.09945916999999</v>
      </c>
      <c r="K179" s="36">
        <f>SUMIFS(СВЦЭМ!$E$33:$E$776,СВЦЭМ!$A$33:$A$776,$A179,СВЦЭМ!$B$33:$B$776,K$155)+'СЕТ СН'!$F$15</f>
        <v>127.39321728</v>
      </c>
      <c r="L179" s="36">
        <f>SUMIFS(СВЦЭМ!$E$33:$E$776,СВЦЭМ!$A$33:$A$776,$A179,СВЦЭМ!$B$33:$B$776,L$155)+'СЕТ СН'!$F$15</f>
        <v>128.81043774</v>
      </c>
      <c r="M179" s="36">
        <f>SUMIFS(СВЦЭМ!$E$33:$E$776,СВЦЭМ!$A$33:$A$776,$A179,СВЦЭМ!$B$33:$B$776,M$155)+'СЕТ СН'!$F$15</f>
        <v>131.26578678000001</v>
      </c>
      <c r="N179" s="36">
        <f>SUMIFS(СВЦЭМ!$E$33:$E$776,СВЦЭМ!$A$33:$A$776,$A179,СВЦЭМ!$B$33:$B$776,N$155)+'СЕТ СН'!$F$15</f>
        <v>131.67350024999999</v>
      </c>
      <c r="O179" s="36">
        <f>SUMIFS(СВЦЭМ!$E$33:$E$776,СВЦЭМ!$A$33:$A$776,$A179,СВЦЭМ!$B$33:$B$776,O$155)+'СЕТ СН'!$F$15</f>
        <v>132.89541677</v>
      </c>
      <c r="P179" s="36">
        <f>SUMIFS(СВЦЭМ!$E$33:$E$776,СВЦЭМ!$A$33:$A$776,$A179,СВЦЭМ!$B$33:$B$776,P$155)+'СЕТ СН'!$F$15</f>
        <v>133.57589973</v>
      </c>
      <c r="Q179" s="36">
        <f>SUMIFS(СВЦЭМ!$E$33:$E$776,СВЦЭМ!$A$33:$A$776,$A179,СВЦЭМ!$B$33:$B$776,Q$155)+'СЕТ СН'!$F$15</f>
        <v>134.74320599999999</v>
      </c>
      <c r="R179" s="36">
        <f>SUMIFS(СВЦЭМ!$E$33:$E$776,СВЦЭМ!$A$33:$A$776,$A179,СВЦЭМ!$B$33:$B$776,R$155)+'СЕТ СН'!$F$15</f>
        <v>121.5683966</v>
      </c>
      <c r="S179" s="36">
        <f>SUMIFS(СВЦЭМ!$E$33:$E$776,СВЦЭМ!$A$33:$A$776,$A179,СВЦЭМ!$B$33:$B$776,S$155)+'СЕТ СН'!$F$15</f>
        <v>118.77536193</v>
      </c>
      <c r="T179" s="36">
        <f>SUMIFS(СВЦЭМ!$E$33:$E$776,СВЦЭМ!$A$33:$A$776,$A179,СВЦЭМ!$B$33:$B$776,T$155)+'СЕТ СН'!$F$15</f>
        <v>120.10687511</v>
      </c>
      <c r="U179" s="36">
        <f>SUMIFS(СВЦЭМ!$E$33:$E$776,СВЦЭМ!$A$33:$A$776,$A179,СВЦЭМ!$B$33:$B$776,U$155)+'СЕТ СН'!$F$15</f>
        <v>117.72471614</v>
      </c>
      <c r="V179" s="36">
        <f>SUMIFS(СВЦЭМ!$E$33:$E$776,СВЦЭМ!$A$33:$A$776,$A179,СВЦЭМ!$B$33:$B$776,V$155)+'СЕТ СН'!$F$15</f>
        <v>118.46581439000001</v>
      </c>
      <c r="W179" s="36">
        <f>SUMIFS(СВЦЭМ!$E$33:$E$776,СВЦЭМ!$A$33:$A$776,$A179,СВЦЭМ!$B$33:$B$776,W$155)+'СЕТ СН'!$F$15</f>
        <v>121.44043478</v>
      </c>
      <c r="X179" s="36">
        <f>SUMIFS(СВЦЭМ!$E$33:$E$776,СВЦЭМ!$A$33:$A$776,$A179,СВЦЭМ!$B$33:$B$776,X$155)+'СЕТ СН'!$F$15</f>
        <v>117.16173836</v>
      </c>
      <c r="Y179" s="36">
        <f>SUMIFS(СВЦЭМ!$E$33:$E$776,СВЦЭМ!$A$33:$A$776,$A179,СВЦЭМ!$B$33:$B$776,Y$155)+'СЕТ СН'!$F$15</f>
        <v>125.90182011</v>
      </c>
    </row>
    <row r="180" spans="1:27" ht="15.75" x14ac:dyDescent="0.2">
      <c r="A180" s="35">
        <f t="shared" si="4"/>
        <v>43671</v>
      </c>
      <c r="B180" s="36">
        <f>SUMIFS(СВЦЭМ!$E$33:$E$776,СВЦЭМ!$A$33:$A$776,$A180,СВЦЭМ!$B$33:$B$776,B$155)+'СЕТ СН'!$F$15</f>
        <v>140.82862466</v>
      </c>
      <c r="C180" s="36">
        <f>SUMIFS(СВЦЭМ!$E$33:$E$776,СВЦЭМ!$A$33:$A$776,$A180,СВЦЭМ!$B$33:$B$776,C$155)+'СЕТ СН'!$F$15</f>
        <v>146.19739057999999</v>
      </c>
      <c r="D180" s="36">
        <f>SUMIFS(СВЦЭМ!$E$33:$E$776,СВЦЭМ!$A$33:$A$776,$A180,СВЦЭМ!$B$33:$B$776,D$155)+'СЕТ СН'!$F$15</f>
        <v>141.05887777999999</v>
      </c>
      <c r="E180" s="36">
        <f>SUMIFS(СВЦЭМ!$E$33:$E$776,СВЦЭМ!$A$33:$A$776,$A180,СВЦЭМ!$B$33:$B$776,E$155)+'СЕТ СН'!$F$15</f>
        <v>140.02592679</v>
      </c>
      <c r="F180" s="36">
        <f>SUMIFS(СВЦЭМ!$E$33:$E$776,СВЦЭМ!$A$33:$A$776,$A180,СВЦЭМ!$B$33:$B$776,F$155)+'СЕТ СН'!$F$15</f>
        <v>136.29454405000001</v>
      </c>
      <c r="G180" s="36">
        <f>SUMIFS(СВЦЭМ!$E$33:$E$776,СВЦЭМ!$A$33:$A$776,$A180,СВЦЭМ!$B$33:$B$776,G$155)+'СЕТ СН'!$F$15</f>
        <v>139.35531391999999</v>
      </c>
      <c r="H180" s="36">
        <f>SUMIFS(СВЦЭМ!$E$33:$E$776,СВЦЭМ!$A$33:$A$776,$A180,СВЦЭМ!$B$33:$B$776,H$155)+'СЕТ СН'!$F$15</f>
        <v>144.31494473999999</v>
      </c>
      <c r="I180" s="36">
        <f>SUMIFS(СВЦЭМ!$E$33:$E$776,СВЦЭМ!$A$33:$A$776,$A180,СВЦЭМ!$B$33:$B$776,I$155)+'СЕТ СН'!$F$15</f>
        <v>152.32963633</v>
      </c>
      <c r="J180" s="36">
        <f>SUMIFS(СВЦЭМ!$E$33:$E$776,СВЦЭМ!$A$33:$A$776,$A180,СВЦЭМ!$B$33:$B$776,J$155)+'СЕТ СН'!$F$15</f>
        <v>154.66876621</v>
      </c>
      <c r="K180" s="36">
        <f>SUMIFS(СВЦЭМ!$E$33:$E$776,СВЦЭМ!$A$33:$A$776,$A180,СВЦЭМ!$B$33:$B$776,K$155)+'СЕТ СН'!$F$15</f>
        <v>149.40541629000001</v>
      </c>
      <c r="L180" s="36">
        <f>SUMIFS(СВЦЭМ!$E$33:$E$776,СВЦЭМ!$A$33:$A$776,$A180,СВЦЭМ!$B$33:$B$776,L$155)+'СЕТ СН'!$F$15</f>
        <v>147.10402453</v>
      </c>
      <c r="M180" s="36">
        <f>SUMIFS(СВЦЭМ!$E$33:$E$776,СВЦЭМ!$A$33:$A$776,$A180,СВЦЭМ!$B$33:$B$776,M$155)+'СЕТ СН'!$F$15</f>
        <v>146.48635200999999</v>
      </c>
      <c r="N180" s="36">
        <f>SUMIFS(СВЦЭМ!$E$33:$E$776,СВЦЭМ!$A$33:$A$776,$A180,СВЦЭМ!$B$33:$B$776,N$155)+'СЕТ СН'!$F$15</f>
        <v>147.17061185</v>
      </c>
      <c r="O180" s="36">
        <f>SUMIFS(СВЦЭМ!$E$33:$E$776,СВЦЭМ!$A$33:$A$776,$A180,СВЦЭМ!$B$33:$B$776,O$155)+'СЕТ СН'!$F$15</f>
        <v>146.45220381999999</v>
      </c>
      <c r="P180" s="36">
        <f>SUMIFS(СВЦЭМ!$E$33:$E$776,СВЦЭМ!$A$33:$A$776,$A180,СВЦЭМ!$B$33:$B$776,P$155)+'СЕТ СН'!$F$15</f>
        <v>147.83781006999999</v>
      </c>
      <c r="Q180" s="36">
        <f>SUMIFS(СВЦЭМ!$E$33:$E$776,СВЦЭМ!$A$33:$A$776,$A180,СВЦЭМ!$B$33:$B$776,Q$155)+'СЕТ СН'!$F$15</f>
        <v>150.11017784000001</v>
      </c>
      <c r="R180" s="36">
        <f>SUMIFS(СВЦЭМ!$E$33:$E$776,СВЦЭМ!$A$33:$A$776,$A180,СВЦЭМ!$B$33:$B$776,R$155)+'СЕТ СН'!$F$15</f>
        <v>139.27586228000001</v>
      </c>
      <c r="S180" s="36">
        <f>SUMIFS(СВЦЭМ!$E$33:$E$776,СВЦЭМ!$A$33:$A$776,$A180,СВЦЭМ!$B$33:$B$776,S$155)+'СЕТ СН'!$F$15</f>
        <v>133.65024124000001</v>
      </c>
      <c r="T180" s="36">
        <f>SUMIFS(СВЦЭМ!$E$33:$E$776,СВЦЭМ!$A$33:$A$776,$A180,СВЦЭМ!$B$33:$B$776,T$155)+'СЕТ СН'!$F$15</f>
        <v>132.70295181</v>
      </c>
      <c r="U180" s="36">
        <f>SUMIFS(СВЦЭМ!$E$33:$E$776,СВЦЭМ!$A$33:$A$776,$A180,СВЦЭМ!$B$33:$B$776,U$155)+'СЕТ СН'!$F$15</f>
        <v>131.19846251000001</v>
      </c>
      <c r="V180" s="36">
        <f>SUMIFS(СВЦЭМ!$E$33:$E$776,СВЦЭМ!$A$33:$A$776,$A180,СВЦЭМ!$B$33:$B$776,V$155)+'СЕТ СН'!$F$15</f>
        <v>129.90112324</v>
      </c>
      <c r="W180" s="36">
        <f>SUMIFS(СВЦЭМ!$E$33:$E$776,СВЦЭМ!$A$33:$A$776,$A180,СВЦЭМ!$B$33:$B$776,W$155)+'СЕТ СН'!$F$15</f>
        <v>127.99522752</v>
      </c>
      <c r="X180" s="36">
        <f>SUMIFS(СВЦЭМ!$E$33:$E$776,СВЦЭМ!$A$33:$A$776,$A180,СВЦЭМ!$B$33:$B$776,X$155)+'СЕТ СН'!$F$15</f>
        <v>127.76674706999999</v>
      </c>
      <c r="Y180" s="36">
        <f>SUMIFS(СВЦЭМ!$E$33:$E$776,СВЦЭМ!$A$33:$A$776,$A180,СВЦЭМ!$B$33:$B$776,Y$155)+'СЕТ СН'!$F$15</f>
        <v>135.50633354999999</v>
      </c>
    </row>
    <row r="181" spans="1:27" ht="15.75" x14ac:dyDescent="0.2">
      <c r="A181" s="35">
        <f t="shared" si="4"/>
        <v>43672</v>
      </c>
      <c r="B181" s="36">
        <f>SUMIFS(СВЦЭМ!$E$33:$E$776,СВЦЭМ!$A$33:$A$776,$A181,СВЦЭМ!$B$33:$B$776,B$155)+'СЕТ СН'!$F$15</f>
        <v>143.16396128</v>
      </c>
      <c r="C181" s="36">
        <f>SUMIFS(СВЦЭМ!$E$33:$E$776,СВЦЭМ!$A$33:$A$776,$A181,СВЦЭМ!$B$33:$B$776,C$155)+'СЕТ СН'!$F$15</f>
        <v>149.97786812999999</v>
      </c>
      <c r="D181" s="36">
        <f>SUMIFS(СВЦЭМ!$E$33:$E$776,СВЦЭМ!$A$33:$A$776,$A181,СВЦЭМ!$B$33:$B$776,D$155)+'СЕТ СН'!$F$15</f>
        <v>156.84341617999999</v>
      </c>
      <c r="E181" s="36">
        <f>SUMIFS(СВЦЭМ!$E$33:$E$776,СВЦЭМ!$A$33:$A$776,$A181,СВЦЭМ!$B$33:$B$776,E$155)+'СЕТ СН'!$F$15</f>
        <v>157.47681901000001</v>
      </c>
      <c r="F181" s="36">
        <f>SUMIFS(СВЦЭМ!$E$33:$E$776,СВЦЭМ!$A$33:$A$776,$A181,СВЦЭМ!$B$33:$B$776,F$155)+'СЕТ СН'!$F$15</f>
        <v>157.78817085</v>
      </c>
      <c r="G181" s="36">
        <f>SUMIFS(СВЦЭМ!$E$33:$E$776,СВЦЭМ!$A$33:$A$776,$A181,СВЦЭМ!$B$33:$B$776,G$155)+'СЕТ СН'!$F$15</f>
        <v>156.45778576000001</v>
      </c>
      <c r="H181" s="36">
        <f>SUMIFS(СВЦЭМ!$E$33:$E$776,СВЦЭМ!$A$33:$A$776,$A181,СВЦЭМ!$B$33:$B$776,H$155)+'СЕТ СН'!$F$15</f>
        <v>144.60252847999999</v>
      </c>
      <c r="I181" s="36">
        <f>SUMIFS(СВЦЭМ!$E$33:$E$776,СВЦЭМ!$A$33:$A$776,$A181,СВЦЭМ!$B$33:$B$776,I$155)+'СЕТ СН'!$F$15</f>
        <v>139.01217534</v>
      </c>
      <c r="J181" s="36">
        <f>SUMIFS(СВЦЭМ!$E$33:$E$776,СВЦЭМ!$A$33:$A$776,$A181,СВЦЭМ!$B$33:$B$776,J$155)+'СЕТ СН'!$F$15</f>
        <v>131.18586313</v>
      </c>
      <c r="K181" s="36">
        <f>SUMIFS(СВЦЭМ!$E$33:$E$776,СВЦЭМ!$A$33:$A$776,$A181,СВЦЭМ!$B$33:$B$776,K$155)+'СЕТ СН'!$F$15</f>
        <v>127.12066781</v>
      </c>
      <c r="L181" s="36">
        <f>SUMIFS(СВЦЭМ!$E$33:$E$776,СВЦЭМ!$A$33:$A$776,$A181,СВЦЭМ!$B$33:$B$776,L$155)+'СЕТ СН'!$F$15</f>
        <v>128.35315718999999</v>
      </c>
      <c r="M181" s="36">
        <f>SUMIFS(СВЦЭМ!$E$33:$E$776,СВЦЭМ!$A$33:$A$776,$A181,СВЦЭМ!$B$33:$B$776,M$155)+'СЕТ СН'!$F$15</f>
        <v>128.97933262000001</v>
      </c>
      <c r="N181" s="36">
        <f>SUMIFS(СВЦЭМ!$E$33:$E$776,СВЦЭМ!$A$33:$A$776,$A181,СВЦЭМ!$B$33:$B$776,N$155)+'СЕТ СН'!$F$15</f>
        <v>130.10549478999999</v>
      </c>
      <c r="O181" s="36">
        <f>SUMIFS(СВЦЭМ!$E$33:$E$776,СВЦЭМ!$A$33:$A$776,$A181,СВЦЭМ!$B$33:$B$776,O$155)+'СЕТ СН'!$F$15</f>
        <v>129.44663790999999</v>
      </c>
      <c r="P181" s="36">
        <f>SUMIFS(СВЦЭМ!$E$33:$E$776,СВЦЭМ!$A$33:$A$776,$A181,СВЦЭМ!$B$33:$B$776,P$155)+'СЕТ СН'!$F$15</f>
        <v>129.95248269000001</v>
      </c>
      <c r="Q181" s="36">
        <f>SUMIFS(СВЦЭМ!$E$33:$E$776,СВЦЭМ!$A$33:$A$776,$A181,СВЦЭМ!$B$33:$B$776,Q$155)+'СЕТ СН'!$F$15</f>
        <v>130.32329652999999</v>
      </c>
      <c r="R181" s="36">
        <f>SUMIFS(СВЦЭМ!$E$33:$E$776,СВЦЭМ!$A$33:$A$776,$A181,СВЦЭМ!$B$33:$B$776,R$155)+'СЕТ СН'!$F$15</f>
        <v>120.23017921</v>
      </c>
      <c r="S181" s="36">
        <f>SUMIFS(СВЦЭМ!$E$33:$E$776,СВЦЭМ!$A$33:$A$776,$A181,СВЦЭМ!$B$33:$B$776,S$155)+'СЕТ СН'!$F$15</f>
        <v>112.37752166</v>
      </c>
      <c r="T181" s="36">
        <f>SUMIFS(СВЦЭМ!$E$33:$E$776,СВЦЭМ!$A$33:$A$776,$A181,СВЦЭМ!$B$33:$B$776,T$155)+'СЕТ СН'!$F$15</f>
        <v>111.69814392000001</v>
      </c>
      <c r="U181" s="36">
        <f>SUMIFS(СВЦЭМ!$E$33:$E$776,СВЦЭМ!$A$33:$A$776,$A181,СВЦЭМ!$B$33:$B$776,U$155)+'СЕТ СН'!$F$15</f>
        <v>112.32765009000001</v>
      </c>
      <c r="V181" s="36">
        <f>SUMIFS(СВЦЭМ!$E$33:$E$776,СВЦЭМ!$A$33:$A$776,$A181,СВЦЭМ!$B$33:$B$776,V$155)+'СЕТ СН'!$F$15</f>
        <v>110.56555195</v>
      </c>
      <c r="W181" s="36">
        <f>SUMIFS(СВЦЭМ!$E$33:$E$776,СВЦЭМ!$A$33:$A$776,$A181,СВЦЭМ!$B$33:$B$776,W$155)+'СЕТ СН'!$F$15</f>
        <v>108.55112348999999</v>
      </c>
      <c r="X181" s="36">
        <f>SUMIFS(СВЦЭМ!$E$33:$E$776,СВЦЭМ!$A$33:$A$776,$A181,СВЦЭМ!$B$33:$B$776,X$155)+'СЕТ СН'!$F$15</f>
        <v>111.95673019</v>
      </c>
      <c r="Y181" s="36">
        <f>SUMIFS(СВЦЭМ!$E$33:$E$776,СВЦЭМ!$A$33:$A$776,$A181,СВЦЭМ!$B$33:$B$776,Y$155)+'СЕТ СН'!$F$15</f>
        <v>118.46432651000001</v>
      </c>
    </row>
    <row r="182" spans="1:27" ht="15.75" x14ac:dyDescent="0.2">
      <c r="A182" s="35">
        <f t="shared" si="4"/>
        <v>43673</v>
      </c>
      <c r="B182" s="36">
        <f>SUMIFS(СВЦЭМ!$E$33:$E$776,СВЦЭМ!$A$33:$A$776,$A182,СВЦЭМ!$B$33:$B$776,B$155)+'СЕТ СН'!$F$15</f>
        <v>112.80564209000001</v>
      </c>
      <c r="C182" s="36">
        <f>SUMIFS(СВЦЭМ!$E$33:$E$776,СВЦЭМ!$A$33:$A$776,$A182,СВЦЭМ!$B$33:$B$776,C$155)+'СЕТ СН'!$F$15</f>
        <v>116.62706306</v>
      </c>
      <c r="D182" s="36">
        <f>SUMIFS(СВЦЭМ!$E$33:$E$776,СВЦЭМ!$A$33:$A$776,$A182,СВЦЭМ!$B$33:$B$776,D$155)+'СЕТ СН'!$F$15</f>
        <v>118.7930191</v>
      </c>
      <c r="E182" s="36">
        <f>SUMIFS(СВЦЭМ!$E$33:$E$776,СВЦЭМ!$A$33:$A$776,$A182,СВЦЭМ!$B$33:$B$776,E$155)+'СЕТ СН'!$F$15</f>
        <v>120.21152862</v>
      </c>
      <c r="F182" s="36">
        <f>SUMIFS(СВЦЭМ!$E$33:$E$776,СВЦЭМ!$A$33:$A$776,$A182,СВЦЭМ!$B$33:$B$776,F$155)+'СЕТ СН'!$F$15</f>
        <v>121.42151767</v>
      </c>
      <c r="G182" s="36">
        <f>SUMIFS(СВЦЭМ!$E$33:$E$776,СВЦЭМ!$A$33:$A$776,$A182,СВЦЭМ!$B$33:$B$776,G$155)+'СЕТ СН'!$F$15</f>
        <v>128.82520843</v>
      </c>
      <c r="H182" s="36">
        <f>SUMIFS(СВЦЭМ!$E$33:$E$776,СВЦЭМ!$A$33:$A$776,$A182,СВЦЭМ!$B$33:$B$776,H$155)+'СЕТ СН'!$F$15</f>
        <v>134.14146736999999</v>
      </c>
      <c r="I182" s="36">
        <f>SUMIFS(СВЦЭМ!$E$33:$E$776,СВЦЭМ!$A$33:$A$776,$A182,СВЦЭМ!$B$33:$B$776,I$155)+'СЕТ СН'!$F$15</f>
        <v>130.72353049</v>
      </c>
      <c r="J182" s="36">
        <f>SUMIFS(СВЦЭМ!$E$33:$E$776,СВЦЭМ!$A$33:$A$776,$A182,СВЦЭМ!$B$33:$B$776,J$155)+'СЕТ СН'!$F$15</f>
        <v>131.37753125</v>
      </c>
      <c r="K182" s="36">
        <f>SUMIFS(СВЦЭМ!$E$33:$E$776,СВЦЭМ!$A$33:$A$776,$A182,СВЦЭМ!$B$33:$B$776,K$155)+'СЕТ СН'!$F$15</f>
        <v>124.01276391</v>
      </c>
      <c r="L182" s="36">
        <f>SUMIFS(СВЦЭМ!$E$33:$E$776,СВЦЭМ!$A$33:$A$776,$A182,СВЦЭМ!$B$33:$B$776,L$155)+'СЕТ СН'!$F$15</f>
        <v>126.04641947</v>
      </c>
      <c r="M182" s="36">
        <f>SUMIFS(СВЦЭМ!$E$33:$E$776,СВЦЭМ!$A$33:$A$776,$A182,СВЦЭМ!$B$33:$B$776,M$155)+'СЕТ СН'!$F$15</f>
        <v>125.66415582</v>
      </c>
      <c r="N182" s="36">
        <f>SUMIFS(СВЦЭМ!$E$33:$E$776,СВЦЭМ!$A$33:$A$776,$A182,СВЦЭМ!$B$33:$B$776,N$155)+'СЕТ СН'!$F$15</f>
        <v>124.33768918</v>
      </c>
      <c r="O182" s="36">
        <f>SUMIFS(СВЦЭМ!$E$33:$E$776,СВЦЭМ!$A$33:$A$776,$A182,СВЦЭМ!$B$33:$B$776,O$155)+'СЕТ СН'!$F$15</f>
        <v>124.13193871999999</v>
      </c>
      <c r="P182" s="36">
        <f>SUMIFS(СВЦЭМ!$E$33:$E$776,СВЦЭМ!$A$33:$A$776,$A182,СВЦЭМ!$B$33:$B$776,P$155)+'СЕТ СН'!$F$15</f>
        <v>124.98198259</v>
      </c>
      <c r="Q182" s="36">
        <f>SUMIFS(СВЦЭМ!$E$33:$E$776,СВЦЭМ!$A$33:$A$776,$A182,СВЦЭМ!$B$33:$B$776,Q$155)+'СЕТ СН'!$F$15</f>
        <v>123.41078014999999</v>
      </c>
      <c r="R182" s="36">
        <f>SUMIFS(СВЦЭМ!$E$33:$E$776,СВЦЭМ!$A$33:$A$776,$A182,СВЦЭМ!$B$33:$B$776,R$155)+'СЕТ СН'!$F$15</f>
        <v>115.75310987</v>
      </c>
      <c r="S182" s="36">
        <f>SUMIFS(СВЦЭМ!$E$33:$E$776,СВЦЭМ!$A$33:$A$776,$A182,СВЦЭМ!$B$33:$B$776,S$155)+'СЕТ СН'!$F$15</f>
        <v>112.91097592</v>
      </c>
      <c r="T182" s="36">
        <f>SUMIFS(СВЦЭМ!$E$33:$E$776,СВЦЭМ!$A$33:$A$776,$A182,СВЦЭМ!$B$33:$B$776,T$155)+'СЕТ СН'!$F$15</f>
        <v>111.12190821</v>
      </c>
      <c r="U182" s="36">
        <f>SUMIFS(СВЦЭМ!$E$33:$E$776,СВЦЭМ!$A$33:$A$776,$A182,СВЦЭМ!$B$33:$B$776,U$155)+'СЕТ СН'!$F$15</f>
        <v>108.70277865</v>
      </c>
      <c r="V182" s="36">
        <f>SUMIFS(СВЦЭМ!$E$33:$E$776,СВЦЭМ!$A$33:$A$776,$A182,СВЦЭМ!$B$33:$B$776,V$155)+'СЕТ СН'!$F$15</f>
        <v>108.40278628</v>
      </c>
      <c r="W182" s="36">
        <f>SUMIFS(СВЦЭМ!$E$33:$E$776,СВЦЭМ!$A$33:$A$776,$A182,СВЦЭМ!$B$33:$B$776,W$155)+'СЕТ СН'!$F$15</f>
        <v>110.76980717000001</v>
      </c>
      <c r="X182" s="36">
        <f>SUMIFS(СВЦЭМ!$E$33:$E$776,СВЦЭМ!$A$33:$A$776,$A182,СВЦЭМ!$B$33:$B$776,X$155)+'СЕТ СН'!$F$15</f>
        <v>108.86061347</v>
      </c>
      <c r="Y182" s="36">
        <f>SUMIFS(СВЦЭМ!$E$33:$E$776,СВЦЭМ!$A$33:$A$776,$A182,СВЦЭМ!$B$33:$B$776,Y$155)+'СЕТ СН'!$F$15</f>
        <v>119.71865017</v>
      </c>
    </row>
    <row r="183" spans="1:27" ht="15.75" x14ac:dyDescent="0.2">
      <c r="A183" s="35">
        <f t="shared" si="4"/>
        <v>43674</v>
      </c>
      <c r="B183" s="36">
        <f>SUMIFS(СВЦЭМ!$E$33:$E$776,СВЦЭМ!$A$33:$A$776,$A183,СВЦЭМ!$B$33:$B$776,B$155)+'СЕТ СН'!$F$15</f>
        <v>115.93214593</v>
      </c>
      <c r="C183" s="36">
        <f>SUMIFS(СВЦЭМ!$E$33:$E$776,СВЦЭМ!$A$33:$A$776,$A183,СВЦЭМ!$B$33:$B$776,C$155)+'СЕТ СН'!$F$15</f>
        <v>122.81631144000001</v>
      </c>
      <c r="D183" s="36">
        <f>SUMIFS(СВЦЭМ!$E$33:$E$776,СВЦЭМ!$A$33:$A$776,$A183,СВЦЭМ!$B$33:$B$776,D$155)+'СЕТ СН'!$F$15</f>
        <v>126.29587775</v>
      </c>
      <c r="E183" s="36">
        <f>SUMIFS(СВЦЭМ!$E$33:$E$776,СВЦЭМ!$A$33:$A$776,$A183,СВЦЭМ!$B$33:$B$776,E$155)+'СЕТ СН'!$F$15</f>
        <v>128.71827114000001</v>
      </c>
      <c r="F183" s="36">
        <f>SUMIFS(СВЦЭМ!$E$33:$E$776,СВЦЭМ!$A$33:$A$776,$A183,СВЦЭМ!$B$33:$B$776,F$155)+'СЕТ СН'!$F$15</f>
        <v>129.92528073</v>
      </c>
      <c r="G183" s="36">
        <f>SUMIFS(СВЦЭМ!$E$33:$E$776,СВЦЭМ!$A$33:$A$776,$A183,СВЦЭМ!$B$33:$B$776,G$155)+'СЕТ СН'!$F$15</f>
        <v>128.02319514000001</v>
      </c>
      <c r="H183" s="36">
        <f>SUMIFS(СВЦЭМ!$E$33:$E$776,СВЦЭМ!$A$33:$A$776,$A183,СВЦЭМ!$B$33:$B$776,H$155)+'СЕТ СН'!$F$15</f>
        <v>126.34636386</v>
      </c>
      <c r="I183" s="36">
        <f>SUMIFS(СВЦЭМ!$E$33:$E$776,СВЦЭМ!$A$33:$A$776,$A183,СВЦЭМ!$B$33:$B$776,I$155)+'СЕТ СН'!$F$15</f>
        <v>125.13403723</v>
      </c>
      <c r="J183" s="36">
        <f>SUMIFS(СВЦЭМ!$E$33:$E$776,СВЦЭМ!$A$33:$A$776,$A183,СВЦЭМ!$B$33:$B$776,J$155)+'СЕТ СН'!$F$15</f>
        <v>126.58340187</v>
      </c>
      <c r="K183" s="36">
        <f>SUMIFS(СВЦЭМ!$E$33:$E$776,СВЦЭМ!$A$33:$A$776,$A183,СВЦЭМ!$B$33:$B$776,K$155)+'СЕТ СН'!$F$15</f>
        <v>123.08584866</v>
      </c>
      <c r="L183" s="36">
        <f>SUMIFS(СВЦЭМ!$E$33:$E$776,СВЦЭМ!$A$33:$A$776,$A183,СВЦЭМ!$B$33:$B$776,L$155)+'СЕТ СН'!$F$15</f>
        <v>127.94695691</v>
      </c>
      <c r="M183" s="36">
        <f>SUMIFS(СВЦЭМ!$E$33:$E$776,СВЦЭМ!$A$33:$A$776,$A183,СВЦЭМ!$B$33:$B$776,M$155)+'СЕТ СН'!$F$15</f>
        <v>127.98111276</v>
      </c>
      <c r="N183" s="36">
        <f>SUMIFS(СВЦЭМ!$E$33:$E$776,СВЦЭМ!$A$33:$A$776,$A183,СВЦЭМ!$B$33:$B$776,N$155)+'СЕТ СН'!$F$15</f>
        <v>127.44126420000001</v>
      </c>
      <c r="O183" s="36">
        <f>SUMIFS(СВЦЭМ!$E$33:$E$776,СВЦЭМ!$A$33:$A$776,$A183,СВЦЭМ!$B$33:$B$776,O$155)+'СЕТ СН'!$F$15</f>
        <v>127.10174171</v>
      </c>
      <c r="P183" s="36">
        <f>SUMIFS(СВЦЭМ!$E$33:$E$776,СВЦЭМ!$A$33:$A$776,$A183,СВЦЭМ!$B$33:$B$776,P$155)+'СЕТ СН'!$F$15</f>
        <v>127.55234443000001</v>
      </c>
      <c r="Q183" s="36">
        <f>SUMIFS(СВЦЭМ!$E$33:$E$776,СВЦЭМ!$A$33:$A$776,$A183,СВЦЭМ!$B$33:$B$776,Q$155)+'СЕТ СН'!$F$15</f>
        <v>126.37703463</v>
      </c>
      <c r="R183" s="36">
        <f>SUMIFS(СВЦЭМ!$E$33:$E$776,СВЦЭМ!$A$33:$A$776,$A183,СВЦЭМ!$B$33:$B$776,R$155)+'СЕТ СН'!$F$15</f>
        <v>117.84468835</v>
      </c>
      <c r="S183" s="36">
        <f>SUMIFS(СВЦЭМ!$E$33:$E$776,СВЦЭМ!$A$33:$A$776,$A183,СВЦЭМ!$B$33:$B$776,S$155)+'СЕТ СН'!$F$15</f>
        <v>114.35192234</v>
      </c>
      <c r="T183" s="36">
        <f>SUMIFS(СВЦЭМ!$E$33:$E$776,СВЦЭМ!$A$33:$A$776,$A183,СВЦЭМ!$B$33:$B$776,T$155)+'СЕТ СН'!$F$15</f>
        <v>113.61022641</v>
      </c>
      <c r="U183" s="36">
        <f>SUMIFS(СВЦЭМ!$E$33:$E$776,СВЦЭМ!$A$33:$A$776,$A183,СВЦЭМ!$B$33:$B$776,U$155)+'СЕТ СН'!$F$15</f>
        <v>111.83941904</v>
      </c>
      <c r="V183" s="36">
        <f>SUMIFS(СВЦЭМ!$E$33:$E$776,СВЦЭМ!$A$33:$A$776,$A183,СВЦЭМ!$B$33:$B$776,V$155)+'СЕТ СН'!$F$15</f>
        <v>110.78975573</v>
      </c>
      <c r="W183" s="36">
        <f>SUMIFS(СВЦЭМ!$E$33:$E$776,СВЦЭМ!$A$33:$A$776,$A183,СВЦЭМ!$B$33:$B$776,W$155)+'СЕТ СН'!$F$15</f>
        <v>113.57122337</v>
      </c>
      <c r="X183" s="36">
        <f>SUMIFS(СВЦЭМ!$E$33:$E$776,СВЦЭМ!$A$33:$A$776,$A183,СВЦЭМ!$B$33:$B$776,X$155)+'СЕТ СН'!$F$15</f>
        <v>109.12240162000001</v>
      </c>
      <c r="Y183" s="36">
        <f>SUMIFS(СВЦЭМ!$E$33:$E$776,СВЦЭМ!$A$33:$A$776,$A183,СВЦЭМ!$B$33:$B$776,Y$155)+'СЕТ СН'!$F$15</f>
        <v>114.08632435</v>
      </c>
    </row>
    <row r="184" spans="1:27" ht="15.75" x14ac:dyDescent="0.2">
      <c r="A184" s="35">
        <f t="shared" si="4"/>
        <v>43675</v>
      </c>
      <c r="B184" s="36">
        <f>SUMIFS(СВЦЭМ!$E$33:$E$776,СВЦЭМ!$A$33:$A$776,$A184,СВЦЭМ!$B$33:$B$776,B$155)+'СЕТ СН'!$F$15</f>
        <v>124.48397441</v>
      </c>
      <c r="C184" s="36">
        <f>SUMIFS(СВЦЭМ!$E$33:$E$776,СВЦЭМ!$A$33:$A$776,$A184,СВЦЭМ!$B$33:$B$776,C$155)+'СЕТ СН'!$F$15</f>
        <v>126.48673909999999</v>
      </c>
      <c r="D184" s="36">
        <f>SUMIFS(СВЦЭМ!$E$33:$E$776,СВЦЭМ!$A$33:$A$776,$A184,СВЦЭМ!$B$33:$B$776,D$155)+'СЕТ СН'!$F$15</f>
        <v>126.60746322999999</v>
      </c>
      <c r="E184" s="36">
        <f>SUMIFS(СВЦЭМ!$E$33:$E$776,СВЦЭМ!$A$33:$A$776,$A184,СВЦЭМ!$B$33:$B$776,E$155)+'СЕТ СН'!$F$15</f>
        <v>128.66974956000001</v>
      </c>
      <c r="F184" s="36">
        <f>SUMIFS(СВЦЭМ!$E$33:$E$776,СВЦЭМ!$A$33:$A$776,$A184,СВЦЭМ!$B$33:$B$776,F$155)+'СЕТ СН'!$F$15</f>
        <v>133.62491700000001</v>
      </c>
      <c r="G184" s="36">
        <f>SUMIFS(СВЦЭМ!$E$33:$E$776,СВЦЭМ!$A$33:$A$776,$A184,СВЦЭМ!$B$33:$B$776,G$155)+'СЕТ СН'!$F$15</f>
        <v>129.44999315000001</v>
      </c>
      <c r="H184" s="36">
        <f>SUMIFS(СВЦЭМ!$E$33:$E$776,СВЦЭМ!$A$33:$A$776,$A184,СВЦЭМ!$B$33:$B$776,H$155)+'СЕТ СН'!$F$15</f>
        <v>124.46736928999999</v>
      </c>
      <c r="I184" s="36">
        <f>SUMIFS(СВЦЭМ!$E$33:$E$776,СВЦЭМ!$A$33:$A$776,$A184,СВЦЭМ!$B$33:$B$776,I$155)+'СЕТ СН'!$F$15</f>
        <v>123.55545499</v>
      </c>
      <c r="J184" s="36">
        <f>SUMIFS(СВЦЭМ!$E$33:$E$776,СВЦЭМ!$A$33:$A$776,$A184,СВЦЭМ!$B$33:$B$776,J$155)+'СЕТ СН'!$F$15</f>
        <v>115.96865572999999</v>
      </c>
      <c r="K184" s="36">
        <f>SUMIFS(СВЦЭМ!$E$33:$E$776,СВЦЭМ!$A$33:$A$776,$A184,СВЦЭМ!$B$33:$B$776,K$155)+'СЕТ СН'!$F$15</f>
        <v>115.19327490000001</v>
      </c>
      <c r="L184" s="36">
        <f>SUMIFS(СВЦЭМ!$E$33:$E$776,СВЦЭМ!$A$33:$A$776,$A184,СВЦЭМ!$B$33:$B$776,L$155)+'СЕТ СН'!$F$15</f>
        <v>115.61595875</v>
      </c>
      <c r="M184" s="36">
        <f>SUMIFS(СВЦЭМ!$E$33:$E$776,СВЦЭМ!$A$33:$A$776,$A184,СВЦЭМ!$B$33:$B$776,M$155)+'СЕТ СН'!$F$15</f>
        <v>115.89162435999999</v>
      </c>
      <c r="N184" s="36">
        <f>SUMIFS(СВЦЭМ!$E$33:$E$776,СВЦЭМ!$A$33:$A$776,$A184,СВЦЭМ!$B$33:$B$776,N$155)+'СЕТ СН'!$F$15</f>
        <v>114.04532917</v>
      </c>
      <c r="O184" s="36">
        <f>SUMIFS(СВЦЭМ!$E$33:$E$776,СВЦЭМ!$A$33:$A$776,$A184,СВЦЭМ!$B$33:$B$776,O$155)+'СЕТ СН'!$F$15</f>
        <v>115.2913969</v>
      </c>
      <c r="P184" s="36">
        <f>SUMIFS(СВЦЭМ!$E$33:$E$776,СВЦЭМ!$A$33:$A$776,$A184,СВЦЭМ!$B$33:$B$776,P$155)+'СЕТ СН'!$F$15</f>
        <v>115.90224686000001</v>
      </c>
      <c r="Q184" s="36">
        <f>SUMIFS(СВЦЭМ!$E$33:$E$776,СВЦЭМ!$A$33:$A$776,$A184,СВЦЭМ!$B$33:$B$776,Q$155)+'СЕТ СН'!$F$15</f>
        <v>115.21099697</v>
      </c>
      <c r="R184" s="36">
        <f>SUMIFS(СВЦЭМ!$E$33:$E$776,СВЦЭМ!$A$33:$A$776,$A184,СВЦЭМ!$B$33:$B$776,R$155)+'СЕТ СН'!$F$15</f>
        <v>106.05292559</v>
      </c>
      <c r="S184" s="36">
        <f>SUMIFS(СВЦЭМ!$E$33:$E$776,СВЦЭМ!$A$33:$A$776,$A184,СВЦЭМ!$B$33:$B$776,S$155)+'СЕТ СН'!$F$15</f>
        <v>101.62621273000001</v>
      </c>
      <c r="T184" s="36">
        <f>SUMIFS(СВЦЭМ!$E$33:$E$776,СВЦЭМ!$A$33:$A$776,$A184,СВЦЭМ!$B$33:$B$776,T$155)+'СЕТ СН'!$F$15</f>
        <v>102.18884912999999</v>
      </c>
      <c r="U184" s="36">
        <f>SUMIFS(СВЦЭМ!$E$33:$E$776,СВЦЭМ!$A$33:$A$776,$A184,СВЦЭМ!$B$33:$B$776,U$155)+'СЕТ СН'!$F$15</f>
        <v>102.05070311</v>
      </c>
      <c r="V184" s="36">
        <f>SUMIFS(СВЦЭМ!$E$33:$E$776,СВЦЭМ!$A$33:$A$776,$A184,СВЦЭМ!$B$33:$B$776,V$155)+'СЕТ СН'!$F$15</f>
        <v>102.47437823999999</v>
      </c>
      <c r="W184" s="36">
        <f>SUMIFS(СВЦЭМ!$E$33:$E$776,СВЦЭМ!$A$33:$A$776,$A184,СВЦЭМ!$B$33:$B$776,W$155)+'СЕТ СН'!$F$15</f>
        <v>102.1695253</v>
      </c>
      <c r="X184" s="36">
        <f>SUMIFS(СВЦЭМ!$E$33:$E$776,СВЦЭМ!$A$33:$A$776,$A184,СВЦЭМ!$B$33:$B$776,X$155)+'СЕТ СН'!$F$15</f>
        <v>101.33459662</v>
      </c>
      <c r="Y184" s="36">
        <f>SUMIFS(СВЦЭМ!$E$33:$E$776,СВЦЭМ!$A$33:$A$776,$A184,СВЦЭМ!$B$33:$B$776,Y$155)+'СЕТ СН'!$F$15</f>
        <v>117.18160568</v>
      </c>
    </row>
    <row r="185" spans="1:27" ht="15.75" x14ac:dyDescent="0.2">
      <c r="A185" s="35">
        <f t="shared" si="4"/>
        <v>43676</v>
      </c>
      <c r="B185" s="36">
        <f>SUMIFS(СВЦЭМ!$E$33:$E$776,СВЦЭМ!$A$33:$A$776,$A185,СВЦЭМ!$B$33:$B$776,B$155)+'СЕТ СН'!$F$15</f>
        <v>129.02064845000001</v>
      </c>
      <c r="C185" s="36">
        <f>SUMIFS(СВЦЭМ!$E$33:$E$776,СВЦЭМ!$A$33:$A$776,$A185,СВЦЭМ!$B$33:$B$776,C$155)+'СЕТ СН'!$F$15</f>
        <v>129.80738663</v>
      </c>
      <c r="D185" s="36">
        <f>SUMIFS(СВЦЭМ!$E$33:$E$776,СВЦЭМ!$A$33:$A$776,$A185,СВЦЭМ!$B$33:$B$776,D$155)+'СЕТ СН'!$F$15</f>
        <v>129.67902448000001</v>
      </c>
      <c r="E185" s="36">
        <f>SUMIFS(СВЦЭМ!$E$33:$E$776,СВЦЭМ!$A$33:$A$776,$A185,СВЦЭМ!$B$33:$B$776,E$155)+'СЕТ СН'!$F$15</f>
        <v>134.84353701000001</v>
      </c>
      <c r="F185" s="36">
        <f>SUMIFS(СВЦЭМ!$E$33:$E$776,СВЦЭМ!$A$33:$A$776,$A185,СВЦЭМ!$B$33:$B$776,F$155)+'СЕТ СН'!$F$15</f>
        <v>136.00006604999999</v>
      </c>
      <c r="G185" s="36">
        <f>SUMIFS(СВЦЭМ!$E$33:$E$776,СВЦЭМ!$A$33:$A$776,$A185,СВЦЭМ!$B$33:$B$776,G$155)+'СЕТ СН'!$F$15</f>
        <v>133.65945472000001</v>
      </c>
      <c r="H185" s="36">
        <f>SUMIFS(СВЦЭМ!$E$33:$E$776,СВЦЭМ!$A$33:$A$776,$A185,СВЦЭМ!$B$33:$B$776,H$155)+'СЕТ СН'!$F$15</f>
        <v>133.3446941</v>
      </c>
      <c r="I185" s="36">
        <f>SUMIFS(СВЦЭМ!$E$33:$E$776,СВЦЭМ!$A$33:$A$776,$A185,СВЦЭМ!$B$33:$B$776,I$155)+'СЕТ СН'!$F$15</f>
        <v>121.89960734</v>
      </c>
      <c r="J185" s="36">
        <f>SUMIFS(СВЦЭМ!$E$33:$E$776,СВЦЭМ!$A$33:$A$776,$A185,СВЦЭМ!$B$33:$B$776,J$155)+'СЕТ СН'!$F$15</f>
        <v>115.25067638</v>
      </c>
      <c r="K185" s="36">
        <f>SUMIFS(СВЦЭМ!$E$33:$E$776,СВЦЭМ!$A$33:$A$776,$A185,СВЦЭМ!$B$33:$B$776,K$155)+'СЕТ СН'!$F$15</f>
        <v>121.01394118</v>
      </c>
      <c r="L185" s="36">
        <f>SUMIFS(СВЦЭМ!$E$33:$E$776,СВЦЭМ!$A$33:$A$776,$A185,СВЦЭМ!$B$33:$B$776,L$155)+'СЕТ СН'!$F$15</f>
        <v>122.17804074999999</v>
      </c>
      <c r="M185" s="36">
        <f>SUMIFS(СВЦЭМ!$E$33:$E$776,СВЦЭМ!$A$33:$A$776,$A185,СВЦЭМ!$B$33:$B$776,M$155)+'СЕТ СН'!$F$15</f>
        <v>122.03367916000001</v>
      </c>
      <c r="N185" s="36">
        <f>SUMIFS(СВЦЭМ!$E$33:$E$776,СВЦЭМ!$A$33:$A$776,$A185,СВЦЭМ!$B$33:$B$776,N$155)+'СЕТ СН'!$F$15</f>
        <v>121.45274658</v>
      </c>
      <c r="O185" s="36">
        <f>SUMIFS(СВЦЭМ!$E$33:$E$776,СВЦЭМ!$A$33:$A$776,$A185,СВЦЭМ!$B$33:$B$776,O$155)+'СЕТ СН'!$F$15</f>
        <v>122.03750605</v>
      </c>
      <c r="P185" s="36">
        <f>SUMIFS(СВЦЭМ!$E$33:$E$776,СВЦЭМ!$A$33:$A$776,$A185,СВЦЭМ!$B$33:$B$776,P$155)+'СЕТ СН'!$F$15</f>
        <v>124.17443823000001</v>
      </c>
      <c r="Q185" s="36">
        <f>SUMIFS(СВЦЭМ!$E$33:$E$776,СВЦЭМ!$A$33:$A$776,$A185,СВЦЭМ!$B$33:$B$776,Q$155)+'СЕТ СН'!$F$15</f>
        <v>123.88662931</v>
      </c>
      <c r="R185" s="36">
        <f>SUMIFS(СВЦЭМ!$E$33:$E$776,СВЦЭМ!$A$33:$A$776,$A185,СВЦЭМ!$B$33:$B$776,R$155)+'СЕТ СН'!$F$15</f>
        <v>112.60583542000001</v>
      </c>
      <c r="S185" s="36">
        <f>SUMIFS(СВЦЭМ!$E$33:$E$776,СВЦЭМ!$A$33:$A$776,$A185,СВЦЭМ!$B$33:$B$776,S$155)+'СЕТ СН'!$F$15</f>
        <v>106.67595037</v>
      </c>
      <c r="T185" s="36">
        <f>SUMIFS(СВЦЭМ!$E$33:$E$776,СВЦЭМ!$A$33:$A$776,$A185,СВЦЭМ!$B$33:$B$776,T$155)+'СЕТ СН'!$F$15</f>
        <v>106.96580537</v>
      </c>
      <c r="U185" s="36">
        <f>SUMIFS(СВЦЭМ!$E$33:$E$776,СВЦЭМ!$A$33:$A$776,$A185,СВЦЭМ!$B$33:$B$776,U$155)+'СЕТ СН'!$F$15</f>
        <v>105.7463547</v>
      </c>
      <c r="V185" s="36">
        <f>SUMIFS(СВЦЭМ!$E$33:$E$776,СВЦЭМ!$A$33:$A$776,$A185,СВЦЭМ!$B$33:$B$776,V$155)+'СЕТ СН'!$F$15</f>
        <v>100.50407422000001</v>
      </c>
      <c r="W185" s="36">
        <f>SUMIFS(СВЦЭМ!$E$33:$E$776,СВЦЭМ!$A$33:$A$776,$A185,СВЦЭМ!$B$33:$B$776,W$155)+'СЕТ СН'!$F$15</f>
        <v>97.848249589999995</v>
      </c>
      <c r="X185" s="36">
        <f>SUMIFS(СВЦЭМ!$E$33:$E$776,СВЦЭМ!$A$33:$A$776,$A185,СВЦЭМ!$B$33:$B$776,X$155)+'СЕТ СН'!$F$15</f>
        <v>97.381236729999998</v>
      </c>
      <c r="Y185" s="36">
        <f>SUMIFS(СВЦЭМ!$E$33:$E$776,СВЦЭМ!$A$33:$A$776,$A185,СВЦЭМ!$B$33:$B$776,Y$155)+'СЕТ СН'!$F$15</f>
        <v>110.40354374</v>
      </c>
    </row>
    <row r="186" spans="1:27" ht="15.75" x14ac:dyDescent="0.2">
      <c r="A186" s="35">
        <f t="shared" si="4"/>
        <v>43677</v>
      </c>
      <c r="B186" s="36">
        <f>SUMIFS(СВЦЭМ!$E$33:$E$776,СВЦЭМ!$A$33:$A$776,$A186,СВЦЭМ!$B$33:$B$776,B$155)+'СЕТ СН'!$F$15</f>
        <v>131.60831325999999</v>
      </c>
      <c r="C186" s="36">
        <f>SUMIFS(СВЦЭМ!$E$33:$E$776,СВЦЭМ!$A$33:$A$776,$A186,СВЦЭМ!$B$33:$B$776,C$155)+'СЕТ СН'!$F$15</f>
        <v>131.96502408999999</v>
      </c>
      <c r="D186" s="36">
        <f>SUMIFS(СВЦЭМ!$E$33:$E$776,СВЦЭМ!$A$33:$A$776,$A186,СВЦЭМ!$B$33:$B$776,D$155)+'СЕТ СН'!$F$15</f>
        <v>133.80438330000001</v>
      </c>
      <c r="E186" s="36">
        <f>SUMIFS(СВЦЭМ!$E$33:$E$776,СВЦЭМ!$A$33:$A$776,$A186,СВЦЭМ!$B$33:$B$776,E$155)+'СЕТ СН'!$F$15</f>
        <v>135.4053931</v>
      </c>
      <c r="F186" s="36">
        <f>SUMIFS(СВЦЭМ!$E$33:$E$776,СВЦЭМ!$A$33:$A$776,$A186,СВЦЭМ!$B$33:$B$776,F$155)+'СЕТ СН'!$F$15</f>
        <v>136.13202489</v>
      </c>
      <c r="G186" s="36">
        <f>SUMIFS(СВЦЭМ!$E$33:$E$776,СВЦЭМ!$A$33:$A$776,$A186,СВЦЭМ!$B$33:$B$776,G$155)+'СЕТ СН'!$F$15</f>
        <v>132.50544435</v>
      </c>
      <c r="H186" s="36">
        <f>SUMIFS(СВЦЭМ!$E$33:$E$776,СВЦЭМ!$A$33:$A$776,$A186,СВЦЭМ!$B$33:$B$776,H$155)+'СЕТ СН'!$F$15</f>
        <v>130.0733539</v>
      </c>
      <c r="I186" s="36">
        <f>SUMIFS(СВЦЭМ!$E$33:$E$776,СВЦЭМ!$A$33:$A$776,$A186,СВЦЭМ!$B$33:$B$776,I$155)+'СЕТ СН'!$F$15</f>
        <v>126.96197408</v>
      </c>
      <c r="J186" s="36">
        <f>SUMIFS(СВЦЭМ!$E$33:$E$776,СВЦЭМ!$A$33:$A$776,$A186,СВЦЭМ!$B$33:$B$776,J$155)+'СЕТ СН'!$F$15</f>
        <v>126.14251319</v>
      </c>
      <c r="K186" s="36">
        <f>SUMIFS(СВЦЭМ!$E$33:$E$776,СВЦЭМ!$A$33:$A$776,$A186,СВЦЭМ!$B$33:$B$776,K$155)+'СЕТ СН'!$F$15</f>
        <v>127.21841963999999</v>
      </c>
      <c r="L186" s="36">
        <f>SUMIFS(СВЦЭМ!$E$33:$E$776,СВЦЭМ!$A$33:$A$776,$A186,СВЦЭМ!$B$33:$B$776,L$155)+'СЕТ СН'!$F$15</f>
        <v>127.4712624</v>
      </c>
      <c r="M186" s="36">
        <f>SUMIFS(СВЦЭМ!$E$33:$E$776,СВЦЭМ!$A$33:$A$776,$A186,СВЦЭМ!$B$33:$B$776,M$155)+'СЕТ СН'!$F$15</f>
        <v>126.68638414999999</v>
      </c>
      <c r="N186" s="36">
        <f>SUMIFS(СВЦЭМ!$E$33:$E$776,СВЦЭМ!$A$33:$A$776,$A186,СВЦЭМ!$B$33:$B$776,N$155)+'СЕТ СН'!$F$15</f>
        <v>126.20327845</v>
      </c>
      <c r="O186" s="36">
        <f>SUMIFS(СВЦЭМ!$E$33:$E$776,СВЦЭМ!$A$33:$A$776,$A186,СВЦЭМ!$B$33:$B$776,O$155)+'СЕТ СН'!$F$15</f>
        <v>127.66561184</v>
      </c>
      <c r="P186" s="36">
        <f>SUMIFS(СВЦЭМ!$E$33:$E$776,СВЦЭМ!$A$33:$A$776,$A186,СВЦЭМ!$B$33:$B$776,P$155)+'СЕТ СН'!$F$15</f>
        <v>129.11581575</v>
      </c>
      <c r="Q186" s="36">
        <f>SUMIFS(СВЦЭМ!$E$33:$E$776,СВЦЭМ!$A$33:$A$776,$A186,СВЦЭМ!$B$33:$B$776,Q$155)+'СЕТ СН'!$F$15</f>
        <v>130.24558956000001</v>
      </c>
      <c r="R186" s="36">
        <f>SUMIFS(СВЦЭМ!$E$33:$E$776,СВЦЭМ!$A$33:$A$776,$A186,СВЦЭМ!$B$33:$B$776,R$155)+'СЕТ СН'!$F$15</f>
        <v>119.39383907</v>
      </c>
      <c r="S186" s="36">
        <f>SUMIFS(СВЦЭМ!$E$33:$E$776,СВЦЭМ!$A$33:$A$776,$A186,СВЦЭМ!$B$33:$B$776,S$155)+'СЕТ СН'!$F$15</f>
        <v>113.51063455000001</v>
      </c>
      <c r="T186" s="36">
        <f>SUMIFS(СВЦЭМ!$E$33:$E$776,СВЦЭМ!$A$33:$A$776,$A186,СВЦЭМ!$B$33:$B$776,T$155)+'СЕТ СН'!$F$15</f>
        <v>111.36867866999999</v>
      </c>
      <c r="U186" s="36">
        <f>SUMIFS(СВЦЭМ!$E$33:$E$776,СВЦЭМ!$A$33:$A$776,$A186,СВЦЭМ!$B$33:$B$776,U$155)+'СЕТ СН'!$F$15</f>
        <v>124.93707349</v>
      </c>
      <c r="V186" s="36">
        <f>SUMIFS(СВЦЭМ!$E$33:$E$776,СВЦЭМ!$A$33:$A$776,$A186,СВЦЭМ!$B$33:$B$776,V$155)+'СЕТ СН'!$F$15</f>
        <v>109.38277770000001</v>
      </c>
      <c r="W186" s="36">
        <f>SUMIFS(СВЦЭМ!$E$33:$E$776,СВЦЭМ!$A$33:$A$776,$A186,СВЦЭМ!$B$33:$B$776,W$155)+'СЕТ СН'!$F$15</f>
        <v>109.80141979</v>
      </c>
      <c r="X186" s="36">
        <f>SUMIFS(СВЦЭМ!$E$33:$E$776,СВЦЭМ!$A$33:$A$776,$A186,СВЦЭМ!$B$33:$B$776,X$155)+'СЕТ СН'!$F$15</f>
        <v>106.91400229</v>
      </c>
      <c r="Y186" s="36">
        <f>SUMIFS(СВЦЭМ!$E$33:$E$776,СВЦЭМ!$A$33:$A$776,$A186,СВЦЭМ!$B$33:$B$776,Y$155)+'СЕТ СН'!$F$15</f>
        <v>115.25058525</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7" t="s">
        <v>7</v>
      </c>
      <c r="B188" s="130" t="s">
        <v>149</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28"/>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2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01.07.2019</v>
      </c>
      <c r="B191" s="36">
        <f>SUMIFS(СВЦЭМ!$F$33:$F$776,СВЦЭМ!$A$33:$A$776,$A191,СВЦЭМ!$B$33:$B$776,B$190)+'СЕТ СН'!$F$15</f>
        <v>127.47325779000001</v>
      </c>
      <c r="C191" s="36">
        <f>SUMIFS(СВЦЭМ!$F$33:$F$776,СВЦЭМ!$A$33:$A$776,$A191,СВЦЭМ!$B$33:$B$776,C$190)+'СЕТ СН'!$F$15</f>
        <v>147.90719966</v>
      </c>
      <c r="D191" s="36">
        <f>SUMIFS(СВЦЭМ!$F$33:$F$776,СВЦЭМ!$A$33:$A$776,$A191,СВЦЭМ!$B$33:$B$776,D$190)+'СЕТ СН'!$F$15</f>
        <v>154.17195774999999</v>
      </c>
      <c r="E191" s="36">
        <f>SUMIFS(СВЦЭМ!$F$33:$F$776,СВЦЭМ!$A$33:$A$776,$A191,СВЦЭМ!$B$33:$B$776,E$190)+'СЕТ СН'!$F$15</f>
        <v>159.15056188</v>
      </c>
      <c r="F191" s="36">
        <f>SUMIFS(СВЦЭМ!$F$33:$F$776,СВЦЭМ!$A$33:$A$776,$A191,СВЦЭМ!$B$33:$B$776,F$190)+'СЕТ СН'!$F$15</f>
        <v>159.85717652</v>
      </c>
      <c r="G191" s="36">
        <f>SUMIFS(СВЦЭМ!$F$33:$F$776,СВЦЭМ!$A$33:$A$776,$A191,СВЦЭМ!$B$33:$B$776,G$190)+'СЕТ СН'!$F$15</f>
        <v>156.23158658</v>
      </c>
      <c r="H191" s="36">
        <f>SUMIFS(СВЦЭМ!$F$33:$F$776,СВЦЭМ!$A$33:$A$776,$A191,СВЦЭМ!$B$33:$B$776,H$190)+'СЕТ СН'!$F$15</f>
        <v>144.85850561000001</v>
      </c>
      <c r="I191" s="36">
        <f>SUMIFS(СВЦЭМ!$F$33:$F$776,СВЦЭМ!$A$33:$A$776,$A191,СВЦЭМ!$B$33:$B$776,I$190)+'СЕТ СН'!$F$15</f>
        <v>132.6834321</v>
      </c>
      <c r="J191" s="36">
        <f>SUMIFS(СВЦЭМ!$F$33:$F$776,СВЦЭМ!$A$33:$A$776,$A191,СВЦЭМ!$B$33:$B$776,J$190)+'СЕТ СН'!$F$15</f>
        <v>130.69054442000001</v>
      </c>
      <c r="K191" s="36">
        <f>SUMIFS(СВЦЭМ!$F$33:$F$776,СВЦЭМ!$A$33:$A$776,$A191,СВЦЭМ!$B$33:$B$776,K$190)+'СЕТ СН'!$F$15</f>
        <v>131.50728272999999</v>
      </c>
      <c r="L191" s="36">
        <f>SUMIFS(СВЦЭМ!$F$33:$F$776,СВЦЭМ!$A$33:$A$776,$A191,СВЦЭМ!$B$33:$B$776,L$190)+'СЕТ СН'!$F$15</f>
        <v>132.48376117999999</v>
      </c>
      <c r="M191" s="36">
        <f>SUMIFS(СВЦЭМ!$F$33:$F$776,СВЦЭМ!$A$33:$A$776,$A191,СВЦЭМ!$B$33:$B$776,M$190)+'СЕТ СН'!$F$15</f>
        <v>129.54248179000001</v>
      </c>
      <c r="N191" s="36">
        <f>SUMIFS(СВЦЭМ!$F$33:$F$776,СВЦЭМ!$A$33:$A$776,$A191,СВЦЭМ!$B$33:$B$776,N$190)+'СЕТ СН'!$F$15</f>
        <v>127.19130214</v>
      </c>
      <c r="O191" s="36">
        <f>SUMIFS(СВЦЭМ!$F$33:$F$776,СВЦЭМ!$A$33:$A$776,$A191,СВЦЭМ!$B$33:$B$776,O$190)+'СЕТ СН'!$F$15</f>
        <v>127.98047328</v>
      </c>
      <c r="P191" s="36">
        <f>SUMIFS(СВЦЭМ!$F$33:$F$776,СВЦЭМ!$A$33:$A$776,$A191,СВЦЭМ!$B$33:$B$776,P$190)+'СЕТ СН'!$F$15</f>
        <v>128.07700743999999</v>
      </c>
      <c r="Q191" s="36">
        <f>SUMIFS(СВЦЭМ!$F$33:$F$776,СВЦЭМ!$A$33:$A$776,$A191,СВЦЭМ!$B$33:$B$776,Q$190)+'СЕТ СН'!$F$15</f>
        <v>124.53469638999999</v>
      </c>
      <c r="R191" s="36">
        <f>SUMIFS(СВЦЭМ!$F$33:$F$776,СВЦЭМ!$A$33:$A$776,$A191,СВЦЭМ!$B$33:$B$776,R$190)+'СЕТ СН'!$F$15</f>
        <v>113.358259</v>
      </c>
      <c r="S191" s="36">
        <f>SUMIFS(СВЦЭМ!$F$33:$F$776,СВЦЭМ!$A$33:$A$776,$A191,СВЦЭМ!$B$33:$B$776,S$190)+'СЕТ СН'!$F$15</f>
        <v>113.01099906</v>
      </c>
      <c r="T191" s="36">
        <f>SUMIFS(СВЦЭМ!$F$33:$F$776,СВЦЭМ!$A$33:$A$776,$A191,СВЦЭМ!$B$33:$B$776,T$190)+'СЕТ СН'!$F$15</f>
        <v>113.39102143</v>
      </c>
      <c r="U191" s="36">
        <f>SUMIFS(СВЦЭМ!$F$33:$F$776,СВЦЭМ!$A$33:$A$776,$A191,СВЦЭМ!$B$33:$B$776,U$190)+'СЕТ СН'!$F$15</f>
        <v>112.18342077</v>
      </c>
      <c r="V191" s="36">
        <f>SUMIFS(СВЦЭМ!$F$33:$F$776,СВЦЭМ!$A$33:$A$776,$A191,СВЦЭМ!$B$33:$B$776,V$190)+'СЕТ СН'!$F$15</f>
        <v>112.90285951</v>
      </c>
      <c r="W191" s="36">
        <f>SUMIFS(СВЦЭМ!$F$33:$F$776,СВЦЭМ!$A$33:$A$776,$A191,СВЦЭМ!$B$33:$B$776,W$190)+'СЕТ СН'!$F$15</f>
        <v>117.74591431</v>
      </c>
      <c r="X191" s="36">
        <f>SUMIFS(СВЦЭМ!$F$33:$F$776,СВЦЭМ!$A$33:$A$776,$A191,СВЦЭМ!$B$33:$B$776,X$190)+'СЕТ СН'!$F$15</f>
        <v>112.0788788</v>
      </c>
      <c r="Y191" s="36">
        <f>SUMIFS(СВЦЭМ!$F$33:$F$776,СВЦЭМ!$A$33:$A$776,$A191,СВЦЭМ!$B$33:$B$776,Y$190)+'СЕТ СН'!$F$15</f>
        <v>112.05526037</v>
      </c>
      <c r="AA191" s="45"/>
    </row>
    <row r="192" spans="1:27" ht="15.75" x14ac:dyDescent="0.2">
      <c r="A192" s="35">
        <f>A191+1</f>
        <v>43648</v>
      </c>
      <c r="B192" s="36">
        <f>SUMIFS(СВЦЭМ!$F$33:$F$776,СВЦЭМ!$A$33:$A$776,$A192,СВЦЭМ!$B$33:$B$776,B$190)+'СЕТ СН'!$F$15</f>
        <v>144.56478181</v>
      </c>
      <c r="C192" s="36">
        <f>SUMIFS(СВЦЭМ!$F$33:$F$776,СВЦЭМ!$A$33:$A$776,$A192,СВЦЭМ!$B$33:$B$776,C$190)+'СЕТ СН'!$F$15</f>
        <v>167.89382533</v>
      </c>
      <c r="D192" s="36">
        <f>SUMIFS(СВЦЭМ!$F$33:$F$776,СВЦЭМ!$A$33:$A$776,$A192,СВЦЭМ!$B$33:$B$776,D$190)+'СЕТ СН'!$F$15</f>
        <v>169.87437066000001</v>
      </c>
      <c r="E192" s="36">
        <f>SUMIFS(СВЦЭМ!$F$33:$F$776,СВЦЭМ!$A$33:$A$776,$A192,СВЦЭМ!$B$33:$B$776,E$190)+'СЕТ СН'!$F$15</f>
        <v>176.84261731999999</v>
      </c>
      <c r="F192" s="36">
        <f>SUMIFS(СВЦЭМ!$F$33:$F$776,СВЦЭМ!$A$33:$A$776,$A192,СВЦЭМ!$B$33:$B$776,F$190)+'СЕТ СН'!$F$15</f>
        <v>176.23714097999999</v>
      </c>
      <c r="G192" s="36">
        <f>SUMIFS(СВЦЭМ!$F$33:$F$776,СВЦЭМ!$A$33:$A$776,$A192,СВЦЭМ!$B$33:$B$776,G$190)+'СЕТ СН'!$F$15</f>
        <v>173.01158878999999</v>
      </c>
      <c r="H192" s="36">
        <f>SUMIFS(СВЦЭМ!$F$33:$F$776,СВЦЭМ!$A$33:$A$776,$A192,СВЦЭМ!$B$33:$B$776,H$190)+'СЕТ СН'!$F$15</f>
        <v>162.44968012000001</v>
      </c>
      <c r="I192" s="36">
        <f>SUMIFS(СВЦЭМ!$F$33:$F$776,СВЦЭМ!$A$33:$A$776,$A192,СВЦЭМ!$B$33:$B$776,I$190)+'СЕТ СН'!$F$15</f>
        <v>148.62473919999999</v>
      </c>
      <c r="J192" s="36">
        <f>SUMIFS(СВЦЭМ!$F$33:$F$776,СВЦЭМ!$A$33:$A$776,$A192,СВЦЭМ!$B$33:$B$776,J$190)+'СЕТ СН'!$F$15</f>
        <v>138.80414801000001</v>
      </c>
      <c r="K192" s="36">
        <f>SUMIFS(СВЦЭМ!$F$33:$F$776,СВЦЭМ!$A$33:$A$776,$A192,СВЦЭМ!$B$33:$B$776,K$190)+'СЕТ СН'!$F$15</f>
        <v>131.59337013000001</v>
      </c>
      <c r="L192" s="36">
        <f>SUMIFS(СВЦЭМ!$F$33:$F$776,СВЦЭМ!$A$33:$A$776,$A192,СВЦЭМ!$B$33:$B$776,L$190)+'СЕТ СН'!$F$15</f>
        <v>128.78444587000001</v>
      </c>
      <c r="M192" s="36">
        <f>SUMIFS(СВЦЭМ!$F$33:$F$776,СВЦЭМ!$A$33:$A$776,$A192,СВЦЭМ!$B$33:$B$776,M$190)+'СЕТ СН'!$F$15</f>
        <v>129.66503562</v>
      </c>
      <c r="N192" s="36">
        <f>SUMIFS(СВЦЭМ!$F$33:$F$776,СВЦЭМ!$A$33:$A$776,$A192,СВЦЭМ!$B$33:$B$776,N$190)+'СЕТ СН'!$F$15</f>
        <v>133.40518917</v>
      </c>
      <c r="O192" s="36">
        <f>SUMIFS(СВЦЭМ!$F$33:$F$776,СВЦЭМ!$A$33:$A$776,$A192,СВЦЭМ!$B$33:$B$776,O$190)+'СЕТ СН'!$F$15</f>
        <v>132.56148696</v>
      </c>
      <c r="P192" s="36">
        <f>SUMIFS(СВЦЭМ!$F$33:$F$776,СВЦЭМ!$A$33:$A$776,$A192,СВЦЭМ!$B$33:$B$776,P$190)+'СЕТ СН'!$F$15</f>
        <v>133.33581387999999</v>
      </c>
      <c r="Q192" s="36">
        <f>SUMIFS(СВЦЭМ!$F$33:$F$776,СВЦЭМ!$A$33:$A$776,$A192,СВЦЭМ!$B$33:$B$776,Q$190)+'СЕТ СН'!$F$15</f>
        <v>130.92118607</v>
      </c>
      <c r="R192" s="36">
        <f>SUMIFS(СВЦЭМ!$F$33:$F$776,СВЦЭМ!$A$33:$A$776,$A192,СВЦЭМ!$B$33:$B$776,R$190)+'СЕТ СН'!$F$15</f>
        <v>120.57422711</v>
      </c>
      <c r="S192" s="36">
        <f>SUMIFS(СВЦЭМ!$F$33:$F$776,СВЦЭМ!$A$33:$A$776,$A192,СВЦЭМ!$B$33:$B$776,S$190)+'СЕТ СН'!$F$15</f>
        <v>120.20288463999999</v>
      </c>
      <c r="T192" s="36">
        <f>SUMIFS(СВЦЭМ!$F$33:$F$776,СВЦЭМ!$A$33:$A$776,$A192,СВЦЭМ!$B$33:$B$776,T$190)+'СЕТ СН'!$F$15</f>
        <v>118.69633571999999</v>
      </c>
      <c r="U192" s="36">
        <f>SUMIFS(СВЦЭМ!$F$33:$F$776,СВЦЭМ!$A$33:$A$776,$A192,СВЦЭМ!$B$33:$B$776,U$190)+'СЕТ СН'!$F$15</f>
        <v>117.5822549</v>
      </c>
      <c r="V192" s="36">
        <f>SUMIFS(СВЦЭМ!$F$33:$F$776,СВЦЭМ!$A$33:$A$776,$A192,СВЦЭМ!$B$33:$B$776,V$190)+'СЕТ СН'!$F$15</f>
        <v>117.31734553</v>
      </c>
      <c r="W192" s="36">
        <f>SUMIFS(СВЦЭМ!$F$33:$F$776,СВЦЭМ!$A$33:$A$776,$A192,СВЦЭМ!$B$33:$B$776,W$190)+'СЕТ СН'!$F$15</f>
        <v>116.40501503</v>
      </c>
      <c r="X192" s="36">
        <f>SUMIFS(СВЦЭМ!$F$33:$F$776,СВЦЭМ!$A$33:$A$776,$A192,СВЦЭМ!$B$33:$B$776,X$190)+'СЕТ СН'!$F$15</f>
        <v>125.3626235</v>
      </c>
      <c r="Y192" s="36">
        <f>SUMIFS(СВЦЭМ!$F$33:$F$776,СВЦЭМ!$A$33:$A$776,$A192,СВЦЭМ!$B$33:$B$776,Y$190)+'СЕТ СН'!$F$15</f>
        <v>128.87068328999999</v>
      </c>
    </row>
    <row r="193" spans="1:25" ht="15.75" x14ac:dyDescent="0.2">
      <c r="A193" s="35">
        <f t="shared" ref="A193:A221" si="5">A192+1</f>
        <v>43649</v>
      </c>
      <c r="B193" s="36">
        <f>SUMIFS(СВЦЭМ!$F$33:$F$776,СВЦЭМ!$A$33:$A$776,$A193,СВЦЭМ!$B$33:$B$776,B$190)+'СЕТ СН'!$F$15</f>
        <v>130.90172149</v>
      </c>
      <c r="C193" s="36">
        <f>SUMIFS(СВЦЭМ!$F$33:$F$776,СВЦЭМ!$A$33:$A$776,$A193,СВЦЭМ!$B$33:$B$776,C$190)+'СЕТ СН'!$F$15</f>
        <v>152.03570848999999</v>
      </c>
      <c r="D193" s="36">
        <f>SUMIFS(СВЦЭМ!$F$33:$F$776,СВЦЭМ!$A$33:$A$776,$A193,СВЦЭМ!$B$33:$B$776,D$190)+'СЕТ СН'!$F$15</f>
        <v>158.57297774</v>
      </c>
      <c r="E193" s="36">
        <f>SUMIFS(СВЦЭМ!$F$33:$F$776,СВЦЭМ!$A$33:$A$776,$A193,СВЦЭМ!$B$33:$B$776,E$190)+'СЕТ СН'!$F$15</f>
        <v>161.22362717999999</v>
      </c>
      <c r="F193" s="36">
        <f>SUMIFS(СВЦЭМ!$F$33:$F$776,СВЦЭМ!$A$33:$A$776,$A193,СВЦЭМ!$B$33:$B$776,F$190)+'СЕТ СН'!$F$15</f>
        <v>160.19866607</v>
      </c>
      <c r="G193" s="36">
        <f>SUMIFS(СВЦЭМ!$F$33:$F$776,СВЦЭМ!$A$33:$A$776,$A193,СВЦЭМ!$B$33:$B$776,G$190)+'СЕТ СН'!$F$15</f>
        <v>157.61915196000001</v>
      </c>
      <c r="H193" s="36">
        <f>SUMIFS(СВЦЭМ!$F$33:$F$776,СВЦЭМ!$A$33:$A$776,$A193,СВЦЭМ!$B$33:$B$776,H$190)+'СЕТ СН'!$F$15</f>
        <v>151.12435221999999</v>
      </c>
      <c r="I193" s="36">
        <f>SUMIFS(СВЦЭМ!$F$33:$F$776,СВЦЭМ!$A$33:$A$776,$A193,СВЦЭМ!$B$33:$B$776,I$190)+'СЕТ СН'!$F$15</f>
        <v>144.46808909000001</v>
      </c>
      <c r="J193" s="36">
        <f>SUMIFS(СВЦЭМ!$F$33:$F$776,СВЦЭМ!$A$33:$A$776,$A193,СВЦЭМ!$B$33:$B$776,J$190)+'СЕТ СН'!$F$15</f>
        <v>135.35982390999999</v>
      </c>
      <c r="K193" s="36">
        <f>SUMIFS(СВЦЭМ!$F$33:$F$776,СВЦЭМ!$A$33:$A$776,$A193,СВЦЭМ!$B$33:$B$776,K$190)+'СЕТ СН'!$F$15</f>
        <v>133.76582701999999</v>
      </c>
      <c r="L193" s="36">
        <f>SUMIFS(СВЦЭМ!$F$33:$F$776,СВЦЭМ!$A$33:$A$776,$A193,СВЦЭМ!$B$33:$B$776,L$190)+'СЕТ СН'!$F$15</f>
        <v>134.35204707</v>
      </c>
      <c r="M193" s="36">
        <f>SUMIFS(СВЦЭМ!$F$33:$F$776,СВЦЭМ!$A$33:$A$776,$A193,СВЦЭМ!$B$33:$B$776,M$190)+'СЕТ СН'!$F$15</f>
        <v>133.42946620000001</v>
      </c>
      <c r="N193" s="36">
        <f>SUMIFS(СВЦЭМ!$F$33:$F$776,СВЦЭМ!$A$33:$A$776,$A193,СВЦЭМ!$B$33:$B$776,N$190)+'СЕТ СН'!$F$15</f>
        <v>133.35325785000001</v>
      </c>
      <c r="O193" s="36">
        <f>SUMIFS(СВЦЭМ!$F$33:$F$776,СВЦЭМ!$A$33:$A$776,$A193,СВЦЭМ!$B$33:$B$776,O$190)+'СЕТ СН'!$F$15</f>
        <v>133.95348609999999</v>
      </c>
      <c r="P193" s="36">
        <f>SUMIFS(СВЦЭМ!$F$33:$F$776,СВЦЭМ!$A$33:$A$776,$A193,СВЦЭМ!$B$33:$B$776,P$190)+'СЕТ СН'!$F$15</f>
        <v>137.65695731</v>
      </c>
      <c r="Q193" s="36">
        <f>SUMIFS(СВЦЭМ!$F$33:$F$776,СВЦЭМ!$A$33:$A$776,$A193,СВЦЭМ!$B$33:$B$776,Q$190)+'СЕТ СН'!$F$15</f>
        <v>136.06633145000001</v>
      </c>
      <c r="R193" s="36">
        <f>SUMIFS(СВЦЭМ!$F$33:$F$776,СВЦЭМ!$A$33:$A$776,$A193,СВЦЭМ!$B$33:$B$776,R$190)+'СЕТ СН'!$F$15</f>
        <v>125.61535173999999</v>
      </c>
      <c r="S193" s="36">
        <f>SUMIFS(СВЦЭМ!$F$33:$F$776,СВЦЭМ!$A$33:$A$776,$A193,СВЦЭМ!$B$33:$B$776,S$190)+'СЕТ СН'!$F$15</f>
        <v>126.47619992</v>
      </c>
      <c r="T193" s="36">
        <f>SUMIFS(СВЦЭМ!$F$33:$F$776,СВЦЭМ!$A$33:$A$776,$A193,СВЦЭМ!$B$33:$B$776,T$190)+'СЕТ СН'!$F$15</f>
        <v>124.91329779</v>
      </c>
      <c r="U193" s="36">
        <f>SUMIFS(СВЦЭМ!$F$33:$F$776,СВЦЭМ!$A$33:$A$776,$A193,СВЦЭМ!$B$33:$B$776,U$190)+'СЕТ СН'!$F$15</f>
        <v>120.63090185999999</v>
      </c>
      <c r="V193" s="36">
        <f>SUMIFS(СВЦЭМ!$F$33:$F$776,СВЦЭМ!$A$33:$A$776,$A193,СВЦЭМ!$B$33:$B$776,V$190)+'СЕТ СН'!$F$15</f>
        <v>118.61018102</v>
      </c>
      <c r="W193" s="36">
        <f>SUMIFS(СВЦЭМ!$F$33:$F$776,СВЦЭМ!$A$33:$A$776,$A193,СВЦЭМ!$B$33:$B$776,W$190)+'СЕТ СН'!$F$15</f>
        <v>117.27168233</v>
      </c>
      <c r="X193" s="36">
        <f>SUMIFS(СВЦЭМ!$F$33:$F$776,СВЦЭМ!$A$33:$A$776,$A193,СВЦЭМ!$B$33:$B$776,X$190)+'СЕТ СН'!$F$15</f>
        <v>120.51985349</v>
      </c>
      <c r="Y193" s="36">
        <f>SUMIFS(СВЦЭМ!$F$33:$F$776,СВЦЭМ!$A$33:$A$776,$A193,СВЦЭМ!$B$33:$B$776,Y$190)+'СЕТ СН'!$F$15</f>
        <v>128.91146768999999</v>
      </c>
    </row>
    <row r="194" spans="1:25" ht="15.75" x14ac:dyDescent="0.2">
      <c r="A194" s="35">
        <f t="shared" si="5"/>
        <v>43650</v>
      </c>
      <c r="B194" s="36">
        <f>SUMIFS(СВЦЭМ!$F$33:$F$776,СВЦЭМ!$A$33:$A$776,$A194,СВЦЭМ!$B$33:$B$776,B$190)+'СЕТ СН'!$F$15</f>
        <v>141.28990472999999</v>
      </c>
      <c r="C194" s="36">
        <f>SUMIFS(СВЦЭМ!$F$33:$F$776,СВЦЭМ!$A$33:$A$776,$A194,СВЦЭМ!$B$33:$B$776,C$190)+'СЕТ СН'!$F$15</f>
        <v>165.66343236</v>
      </c>
      <c r="D194" s="36">
        <f>SUMIFS(СВЦЭМ!$F$33:$F$776,СВЦЭМ!$A$33:$A$776,$A194,СВЦЭМ!$B$33:$B$776,D$190)+'СЕТ СН'!$F$15</f>
        <v>172.43617104</v>
      </c>
      <c r="E194" s="36">
        <f>SUMIFS(СВЦЭМ!$F$33:$F$776,СВЦЭМ!$A$33:$A$776,$A194,СВЦЭМ!$B$33:$B$776,E$190)+'СЕТ СН'!$F$15</f>
        <v>185.18092109</v>
      </c>
      <c r="F194" s="36">
        <f>SUMIFS(СВЦЭМ!$F$33:$F$776,СВЦЭМ!$A$33:$A$776,$A194,СВЦЭМ!$B$33:$B$776,F$190)+'СЕТ СН'!$F$15</f>
        <v>170.42869549</v>
      </c>
      <c r="G194" s="36">
        <f>SUMIFS(СВЦЭМ!$F$33:$F$776,СВЦЭМ!$A$33:$A$776,$A194,СВЦЭМ!$B$33:$B$776,G$190)+'СЕТ СН'!$F$15</f>
        <v>164.65182318000001</v>
      </c>
      <c r="H194" s="36">
        <f>SUMIFS(СВЦЭМ!$F$33:$F$776,СВЦЭМ!$A$33:$A$776,$A194,СВЦЭМ!$B$33:$B$776,H$190)+'СЕТ СН'!$F$15</f>
        <v>159.17419584999999</v>
      </c>
      <c r="I194" s="36">
        <f>SUMIFS(СВЦЭМ!$F$33:$F$776,СВЦЭМ!$A$33:$A$776,$A194,СВЦЭМ!$B$33:$B$776,I$190)+'СЕТ СН'!$F$15</f>
        <v>144.9739798</v>
      </c>
      <c r="J194" s="36">
        <f>SUMIFS(СВЦЭМ!$F$33:$F$776,СВЦЭМ!$A$33:$A$776,$A194,СВЦЭМ!$B$33:$B$776,J$190)+'СЕТ СН'!$F$15</f>
        <v>136.78491285000001</v>
      </c>
      <c r="K194" s="36">
        <f>SUMIFS(СВЦЭМ!$F$33:$F$776,СВЦЭМ!$A$33:$A$776,$A194,СВЦЭМ!$B$33:$B$776,K$190)+'СЕТ СН'!$F$15</f>
        <v>132.67545505999999</v>
      </c>
      <c r="L194" s="36">
        <f>SUMIFS(СВЦЭМ!$F$33:$F$776,СВЦЭМ!$A$33:$A$776,$A194,СВЦЭМ!$B$33:$B$776,L$190)+'СЕТ СН'!$F$15</f>
        <v>132.50165132000001</v>
      </c>
      <c r="M194" s="36">
        <f>SUMIFS(СВЦЭМ!$F$33:$F$776,СВЦЭМ!$A$33:$A$776,$A194,СВЦЭМ!$B$33:$B$776,M$190)+'СЕТ СН'!$F$15</f>
        <v>132.71222037999999</v>
      </c>
      <c r="N194" s="36">
        <f>SUMIFS(СВЦЭМ!$F$33:$F$776,СВЦЭМ!$A$33:$A$776,$A194,СВЦЭМ!$B$33:$B$776,N$190)+'СЕТ СН'!$F$15</f>
        <v>134.78906219999999</v>
      </c>
      <c r="O194" s="36">
        <f>SUMIFS(СВЦЭМ!$F$33:$F$776,СВЦЭМ!$A$33:$A$776,$A194,СВЦЭМ!$B$33:$B$776,O$190)+'СЕТ СН'!$F$15</f>
        <v>135.23760009</v>
      </c>
      <c r="P194" s="36">
        <f>SUMIFS(СВЦЭМ!$F$33:$F$776,СВЦЭМ!$A$33:$A$776,$A194,СВЦЭМ!$B$33:$B$776,P$190)+'СЕТ СН'!$F$15</f>
        <v>136.42323356</v>
      </c>
      <c r="Q194" s="36">
        <f>SUMIFS(СВЦЭМ!$F$33:$F$776,СВЦЭМ!$A$33:$A$776,$A194,СВЦЭМ!$B$33:$B$776,Q$190)+'СЕТ СН'!$F$15</f>
        <v>134.51142693</v>
      </c>
      <c r="R194" s="36">
        <f>SUMIFS(СВЦЭМ!$F$33:$F$776,СВЦЭМ!$A$33:$A$776,$A194,СВЦЭМ!$B$33:$B$776,R$190)+'СЕТ СН'!$F$15</f>
        <v>123.75669947</v>
      </c>
      <c r="S194" s="36">
        <f>SUMIFS(СВЦЭМ!$F$33:$F$776,СВЦЭМ!$A$33:$A$776,$A194,СВЦЭМ!$B$33:$B$776,S$190)+'СЕТ СН'!$F$15</f>
        <v>123.44081878999999</v>
      </c>
      <c r="T194" s="36">
        <f>SUMIFS(СВЦЭМ!$F$33:$F$776,СВЦЭМ!$A$33:$A$776,$A194,СВЦЭМ!$B$33:$B$776,T$190)+'СЕТ СН'!$F$15</f>
        <v>122.23943051000001</v>
      </c>
      <c r="U194" s="36">
        <f>SUMIFS(СВЦЭМ!$F$33:$F$776,СВЦЭМ!$A$33:$A$776,$A194,СВЦЭМ!$B$33:$B$776,U$190)+'СЕТ СН'!$F$15</f>
        <v>117.83143849</v>
      </c>
      <c r="V194" s="36">
        <f>SUMIFS(СВЦЭМ!$F$33:$F$776,СВЦЭМ!$A$33:$A$776,$A194,СВЦЭМ!$B$33:$B$776,V$190)+'СЕТ СН'!$F$15</f>
        <v>121.05583845</v>
      </c>
      <c r="W194" s="36">
        <f>SUMIFS(СВЦЭМ!$F$33:$F$776,СВЦЭМ!$A$33:$A$776,$A194,СВЦЭМ!$B$33:$B$776,W$190)+'СЕТ СН'!$F$15</f>
        <v>129.08041195000001</v>
      </c>
      <c r="X194" s="36">
        <f>SUMIFS(СВЦЭМ!$F$33:$F$776,СВЦЭМ!$A$33:$A$776,$A194,СВЦЭМ!$B$33:$B$776,X$190)+'СЕТ СН'!$F$15</f>
        <v>127.17168685999999</v>
      </c>
      <c r="Y194" s="36">
        <f>SUMIFS(СВЦЭМ!$F$33:$F$776,СВЦЭМ!$A$33:$A$776,$A194,СВЦЭМ!$B$33:$B$776,Y$190)+'СЕТ СН'!$F$15</f>
        <v>126.50952301</v>
      </c>
    </row>
    <row r="195" spans="1:25" ht="15.75" x14ac:dyDescent="0.2">
      <c r="A195" s="35">
        <f t="shared" si="5"/>
        <v>43651</v>
      </c>
      <c r="B195" s="36">
        <f>SUMIFS(СВЦЭМ!$F$33:$F$776,СВЦЭМ!$A$33:$A$776,$A195,СВЦЭМ!$B$33:$B$776,B$190)+'СЕТ СН'!$F$15</f>
        <v>125.12075652999999</v>
      </c>
      <c r="C195" s="36">
        <f>SUMIFS(СВЦЭМ!$F$33:$F$776,СВЦЭМ!$A$33:$A$776,$A195,СВЦЭМ!$B$33:$B$776,C$190)+'СЕТ СН'!$F$15</f>
        <v>146.66503807999999</v>
      </c>
      <c r="D195" s="36">
        <f>SUMIFS(СВЦЭМ!$F$33:$F$776,СВЦЭМ!$A$33:$A$776,$A195,СВЦЭМ!$B$33:$B$776,D$190)+'СЕТ СН'!$F$15</f>
        <v>153.81173999000001</v>
      </c>
      <c r="E195" s="36">
        <f>SUMIFS(СВЦЭМ!$F$33:$F$776,СВЦЭМ!$A$33:$A$776,$A195,СВЦЭМ!$B$33:$B$776,E$190)+'СЕТ СН'!$F$15</f>
        <v>153.12900945999999</v>
      </c>
      <c r="F195" s="36">
        <f>SUMIFS(СВЦЭМ!$F$33:$F$776,СВЦЭМ!$A$33:$A$776,$A195,СВЦЭМ!$B$33:$B$776,F$190)+'СЕТ СН'!$F$15</f>
        <v>152.51951751999999</v>
      </c>
      <c r="G195" s="36">
        <f>SUMIFS(СВЦЭМ!$F$33:$F$776,СВЦЭМ!$A$33:$A$776,$A195,СВЦЭМ!$B$33:$B$776,G$190)+'СЕТ СН'!$F$15</f>
        <v>151.40860057</v>
      </c>
      <c r="H195" s="36">
        <f>SUMIFS(СВЦЭМ!$F$33:$F$776,СВЦЭМ!$A$33:$A$776,$A195,СВЦЭМ!$B$33:$B$776,H$190)+'СЕТ СН'!$F$15</f>
        <v>144.13856455999999</v>
      </c>
      <c r="I195" s="36">
        <f>SUMIFS(СВЦЭМ!$F$33:$F$776,СВЦЭМ!$A$33:$A$776,$A195,СВЦЭМ!$B$33:$B$776,I$190)+'СЕТ СН'!$F$15</f>
        <v>134.14208027000001</v>
      </c>
      <c r="J195" s="36">
        <f>SUMIFS(СВЦЭМ!$F$33:$F$776,СВЦЭМ!$A$33:$A$776,$A195,СВЦЭМ!$B$33:$B$776,J$190)+'СЕТ СН'!$F$15</f>
        <v>130.01848452999999</v>
      </c>
      <c r="K195" s="36">
        <f>SUMIFS(СВЦЭМ!$F$33:$F$776,СВЦЭМ!$A$33:$A$776,$A195,СВЦЭМ!$B$33:$B$776,K$190)+'СЕТ СН'!$F$15</f>
        <v>129.13545384</v>
      </c>
      <c r="L195" s="36">
        <f>SUMIFS(СВЦЭМ!$F$33:$F$776,СВЦЭМ!$A$33:$A$776,$A195,СВЦЭМ!$B$33:$B$776,L$190)+'СЕТ СН'!$F$15</f>
        <v>131.81702469000001</v>
      </c>
      <c r="M195" s="36">
        <f>SUMIFS(СВЦЭМ!$F$33:$F$776,СВЦЭМ!$A$33:$A$776,$A195,СВЦЭМ!$B$33:$B$776,M$190)+'СЕТ СН'!$F$15</f>
        <v>131.37551477</v>
      </c>
      <c r="N195" s="36">
        <f>SUMIFS(СВЦЭМ!$F$33:$F$776,СВЦЭМ!$A$33:$A$776,$A195,СВЦЭМ!$B$33:$B$776,N$190)+'СЕТ СН'!$F$15</f>
        <v>130.15258377000001</v>
      </c>
      <c r="O195" s="36">
        <f>SUMIFS(СВЦЭМ!$F$33:$F$776,СВЦЭМ!$A$33:$A$776,$A195,СВЦЭМ!$B$33:$B$776,O$190)+'СЕТ СН'!$F$15</f>
        <v>131.85982928999999</v>
      </c>
      <c r="P195" s="36">
        <f>SUMIFS(СВЦЭМ!$F$33:$F$776,СВЦЭМ!$A$33:$A$776,$A195,СВЦЭМ!$B$33:$B$776,P$190)+'СЕТ СН'!$F$15</f>
        <v>130.99872766999999</v>
      </c>
      <c r="Q195" s="36">
        <f>SUMIFS(СВЦЭМ!$F$33:$F$776,СВЦЭМ!$A$33:$A$776,$A195,СВЦЭМ!$B$33:$B$776,Q$190)+'СЕТ СН'!$F$15</f>
        <v>128.15677668999999</v>
      </c>
      <c r="R195" s="36">
        <f>SUMIFS(СВЦЭМ!$F$33:$F$776,СВЦЭМ!$A$33:$A$776,$A195,СВЦЭМ!$B$33:$B$776,R$190)+'СЕТ СН'!$F$15</f>
        <v>108.05109822</v>
      </c>
      <c r="S195" s="36">
        <f>SUMIFS(СВЦЭМ!$F$33:$F$776,СВЦЭМ!$A$33:$A$776,$A195,СВЦЭМ!$B$33:$B$776,S$190)+'СЕТ СН'!$F$15</f>
        <v>105.35163454000001</v>
      </c>
      <c r="T195" s="36">
        <f>SUMIFS(СВЦЭМ!$F$33:$F$776,СВЦЭМ!$A$33:$A$776,$A195,СВЦЭМ!$B$33:$B$776,T$190)+'СЕТ СН'!$F$15</f>
        <v>105.74301585000001</v>
      </c>
      <c r="U195" s="36">
        <f>SUMIFS(СВЦЭМ!$F$33:$F$776,СВЦЭМ!$A$33:$A$776,$A195,СВЦЭМ!$B$33:$B$776,U$190)+'СЕТ СН'!$F$15</f>
        <v>105.38393584000001</v>
      </c>
      <c r="V195" s="36">
        <f>SUMIFS(СВЦЭМ!$F$33:$F$776,СВЦЭМ!$A$33:$A$776,$A195,СВЦЭМ!$B$33:$B$776,V$190)+'СЕТ СН'!$F$15</f>
        <v>105.14279247</v>
      </c>
      <c r="W195" s="36">
        <f>SUMIFS(СВЦЭМ!$F$33:$F$776,СВЦЭМ!$A$33:$A$776,$A195,СВЦЭМ!$B$33:$B$776,W$190)+'СЕТ СН'!$F$15</f>
        <v>103.86655596999999</v>
      </c>
      <c r="X195" s="36">
        <f>SUMIFS(СВЦЭМ!$F$33:$F$776,СВЦЭМ!$A$33:$A$776,$A195,СВЦЭМ!$B$33:$B$776,X$190)+'СЕТ СН'!$F$15</f>
        <v>102.21201622</v>
      </c>
      <c r="Y195" s="36">
        <f>SUMIFS(СВЦЭМ!$F$33:$F$776,СВЦЭМ!$A$33:$A$776,$A195,СВЦЭМ!$B$33:$B$776,Y$190)+'СЕТ СН'!$F$15</f>
        <v>106.94213588</v>
      </c>
    </row>
    <row r="196" spans="1:25" ht="15.75" x14ac:dyDescent="0.2">
      <c r="A196" s="35">
        <f t="shared" si="5"/>
        <v>43652</v>
      </c>
      <c r="B196" s="36">
        <f>SUMIFS(СВЦЭМ!$F$33:$F$776,СВЦЭМ!$A$33:$A$776,$A196,СВЦЭМ!$B$33:$B$776,B$190)+'СЕТ СН'!$F$15</f>
        <v>127.94351534</v>
      </c>
      <c r="C196" s="36">
        <f>SUMIFS(СВЦЭМ!$F$33:$F$776,СВЦЭМ!$A$33:$A$776,$A196,СВЦЭМ!$B$33:$B$776,C$190)+'СЕТ СН'!$F$15</f>
        <v>149.62653537</v>
      </c>
      <c r="D196" s="36">
        <f>SUMIFS(СВЦЭМ!$F$33:$F$776,СВЦЭМ!$A$33:$A$776,$A196,СВЦЭМ!$B$33:$B$776,D$190)+'СЕТ СН'!$F$15</f>
        <v>158.96298655000001</v>
      </c>
      <c r="E196" s="36">
        <f>SUMIFS(СВЦЭМ!$F$33:$F$776,СВЦЭМ!$A$33:$A$776,$A196,СВЦЭМ!$B$33:$B$776,E$190)+'СЕТ СН'!$F$15</f>
        <v>162.16111040999999</v>
      </c>
      <c r="F196" s="36">
        <f>SUMIFS(СВЦЭМ!$F$33:$F$776,СВЦЭМ!$A$33:$A$776,$A196,СВЦЭМ!$B$33:$B$776,F$190)+'СЕТ СН'!$F$15</f>
        <v>161.06264823999999</v>
      </c>
      <c r="G196" s="36">
        <f>SUMIFS(СВЦЭМ!$F$33:$F$776,СВЦЭМ!$A$33:$A$776,$A196,СВЦЭМ!$B$33:$B$776,G$190)+'СЕТ СН'!$F$15</f>
        <v>157.63508816000001</v>
      </c>
      <c r="H196" s="36">
        <f>SUMIFS(СВЦЭМ!$F$33:$F$776,СВЦЭМ!$A$33:$A$776,$A196,СВЦЭМ!$B$33:$B$776,H$190)+'СЕТ СН'!$F$15</f>
        <v>148.77854490000001</v>
      </c>
      <c r="I196" s="36">
        <f>SUMIFS(СВЦЭМ!$F$33:$F$776,СВЦЭМ!$A$33:$A$776,$A196,СВЦЭМ!$B$33:$B$776,I$190)+'СЕТ СН'!$F$15</f>
        <v>137.88131092</v>
      </c>
      <c r="J196" s="36">
        <f>SUMIFS(СВЦЭМ!$F$33:$F$776,СВЦЭМ!$A$33:$A$776,$A196,СВЦЭМ!$B$33:$B$776,J$190)+'СЕТ СН'!$F$15</f>
        <v>126.98046368</v>
      </c>
      <c r="K196" s="36">
        <f>SUMIFS(СВЦЭМ!$F$33:$F$776,СВЦЭМ!$A$33:$A$776,$A196,СВЦЭМ!$B$33:$B$776,K$190)+'СЕТ СН'!$F$15</f>
        <v>123.13325218</v>
      </c>
      <c r="L196" s="36">
        <f>SUMIFS(СВЦЭМ!$F$33:$F$776,СВЦЭМ!$A$33:$A$776,$A196,СВЦЭМ!$B$33:$B$776,L$190)+'СЕТ СН'!$F$15</f>
        <v>117.55498322</v>
      </c>
      <c r="M196" s="36">
        <f>SUMIFS(СВЦЭМ!$F$33:$F$776,СВЦЭМ!$A$33:$A$776,$A196,СВЦЭМ!$B$33:$B$776,M$190)+'СЕТ СН'!$F$15</f>
        <v>115.49855583</v>
      </c>
      <c r="N196" s="36">
        <f>SUMIFS(СВЦЭМ!$F$33:$F$776,СВЦЭМ!$A$33:$A$776,$A196,СВЦЭМ!$B$33:$B$776,N$190)+'СЕТ СН'!$F$15</f>
        <v>118.31558904000001</v>
      </c>
      <c r="O196" s="36">
        <f>SUMIFS(СВЦЭМ!$F$33:$F$776,СВЦЭМ!$A$33:$A$776,$A196,СВЦЭМ!$B$33:$B$776,O$190)+'СЕТ СН'!$F$15</f>
        <v>120.55950482</v>
      </c>
      <c r="P196" s="36">
        <f>SUMIFS(СВЦЭМ!$F$33:$F$776,СВЦЭМ!$A$33:$A$776,$A196,СВЦЭМ!$B$33:$B$776,P$190)+'СЕТ СН'!$F$15</f>
        <v>123.29637409999999</v>
      </c>
      <c r="Q196" s="36">
        <f>SUMIFS(СВЦЭМ!$F$33:$F$776,СВЦЭМ!$A$33:$A$776,$A196,СВЦЭМ!$B$33:$B$776,Q$190)+'СЕТ СН'!$F$15</f>
        <v>120.76093925000001</v>
      </c>
      <c r="R196" s="36">
        <f>SUMIFS(СВЦЭМ!$F$33:$F$776,СВЦЭМ!$A$33:$A$776,$A196,СВЦЭМ!$B$33:$B$776,R$190)+'СЕТ СН'!$F$15</f>
        <v>110.2282055</v>
      </c>
      <c r="S196" s="36">
        <f>SUMIFS(СВЦЭМ!$F$33:$F$776,СВЦЭМ!$A$33:$A$776,$A196,СВЦЭМ!$B$33:$B$776,S$190)+'СЕТ СН'!$F$15</f>
        <v>111.55843577</v>
      </c>
      <c r="T196" s="36">
        <f>SUMIFS(СВЦЭМ!$F$33:$F$776,СВЦЭМ!$A$33:$A$776,$A196,СВЦЭМ!$B$33:$B$776,T$190)+'СЕТ СН'!$F$15</f>
        <v>108.87588454</v>
      </c>
      <c r="U196" s="36">
        <f>SUMIFS(СВЦЭМ!$F$33:$F$776,СВЦЭМ!$A$33:$A$776,$A196,СВЦЭМ!$B$33:$B$776,U$190)+'СЕТ СН'!$F$15</f>
        <v>106.6288205</v>
      </c>
      <c r="V196" s="36">
        <f>SUMIFS(СВЦЭМ!$F$33:$F$776,СВЦЭМ!$A$33:$A$776,$A196,СВЦЭМ!$B$33:$B$776,V$190)+'СЕТ СН'!$F$15</f>
        <v>108.42254903</v>
      </c>
      <c r="W196" s="36">
        <f>SUMIFS(СВЦЭМ!$F$33:$F$776,СВЦЭМ!$A$33:$A$776,$A196,СВЦЭМ!$B$33:$B$776,W$190)+'СЕТ СН'!$F$15</f>
        <v>110.14674715</v>
      </c>
      <c r="X196" s="36">
        <f>SUMIFS(СВЦЭМ!$F$33:$F$776,СВЦЭМ!$A$33:$A$776,$A196,СВЦЭМ!$B$33:$B$776,X$190)+'СЕТ СН'!$F$15</f>
        <v>109.37608978999999</v>
      </c>
      <c r="Y196" s="36">
        <f>SUMIFS(СВЦЭМ!$F$33:$F$776,СВЦЭМ!$A$33:$A$776,$A196,СВЦЭМ!$B$33:$B$776,Y$190)+'СЕТ СН'!$F$15</f>
        <v>116.25829202</v>
      </c>
    </row>
    <row r="197" spans="1:25" ht="15.75" x14ac:dyDescent="0.2">
      <c r="A197" s="35">
        <f t="shared" si="5"/>
        <v>43653</v>
      </c>
      <c r="B197" s="36">
        <f>SUMIFS(СВЦЭМ!$F$33:$F$776,СВЦЭМ!$A$33:$A$776,$A197,СВЦЭМ!$B$33:$B$776,B$190)+'СЕТ СН'!$F$15</f>
        <v>133.16097832</v>
      </c>
      <c r="C197" s="36">
        <f>SUMIFS(СВЦЭМ!$F$33:$F$776,СВЦЭМ!$A$33:$A$776,$A197,СВЦЭМ!$B$33:$B$776,C$190)+'СЕТ СН'!$F$15</f>
        <v>157.02547946999999</v>
      </c>
      <c r="D197" s="36">
        <f>SUMIFS(СВЦЭМ!$F$33:$F$776,СВЦЭМ!$A$33:$A$776,$A197,СВЦЭМ!$B$33:$B$776,D$190)+'СЕТ СН'!$F$15</f>
        <v>162.68299966999999</v>
      </c>
      <c r="E197" s="36">
        <f>SUMIFS(СВЦЭМ!$F$33:$F$776,СВЦЭМ!$A$33:$A$776,$A197,СВЦЭМ!$B$33:$B$776,E$190)+'СЕТ СН'!$F$15</f>
        <v>166.34099456000001</v>
      </c>
      <c r="F197" s="36">
        <f>SUMIFS(СВЦЭМ!$F$33:$F$776,СВЦЭМ!$A$33:$A$776,$A197,СВЦЭМ!$B$33:$B$776,F$190)+'СЕТ СН'!$F$15</f>
        <v>168.54458665999999</v>
      </c>
      <c r="G197" s="36">
        <f>SUMIFS(СВЦЭМ!$F$33:$F$776,СВЦЭМ!$A$33:$A$776,$A197,СВЦЭМ!$B$33:$B$776,G$190)+'СЕТ СН'!$F$15</f>
        <v>168.34449574999999</v>
      </c>
      <c r="H197" s="36">
        <f>SUMIFS(СВЦЭМ!$F$33:$F$776,СВЦЭМ!$A$33:$A$776,$A197,СВЦЭМ!$B$33:$B$776,H$190)+'СЕТ СН'!$F$15</f>
        <v>161.61230234999999</v>
      </c>
      <c r="I197" s="36">
        <f>SUMIFS(СВЦЭМ!$F$33:$F$776,СВЦЭМ!$A$33:$A$776,$A197,СВЦЭМ!$B$33:$B$776,I$190)+'СЕТ СН'!$F$15</f>
        <v>150.35554923999999</v>
      </c>
      <c r="J197" s="36">
        <f>SUMIFS(СВЦЭМ!$F$33:$F$776,СВЦЭМ!$A$33:$A$776,$A197,СВЦЭМ!$B$33:$B$776,J$190)+'СЕТ СН'!$F$15</f>
        <v>136.33329878999999</v>
      </c>
      <c r="K197" s="36">
        <f>SUMIFS(СВЦЭМ!$F$33:$F$776,СВЦЭМ!$A$33:$A$776,$A197,СВЦЭМ!$B$33:$B$776,K$190)+'СЕТ СН'!$F$15</f>
        <v>124.51787657</v>
      </c>
      <c r="L197" s="36">
        <f>SUMIFS(СВЦЭМ!$F$33:$F$776,СВЦЭМ!$A$33:$A$776,$A197,СВЦЭМ!$B$33:$B$776,L$190)+'СЕТ СН'!$F$15</f>
        <v>117.15741165999999</v>
      </c>
      <c r="M197" s="36">
        <f>SUMIFS(СВЦЭМ!$F$33:$F$776,СВЦЭМ!$A$33:$A$776,$A197,СВЦЭМ!$B$33:$B$776,M$190)+'СЕТ СН'!$F$15</f>
        <v>117.48981723</v>
      </c>
      <c r="N197" s="36">
        <f>SUMIFS(СВЦЭМ!$F$33:$F$776,СВЦЭМ!$A$33:$A$776,$A197,СВЦЭМ!$B$33:$B$776,N$190)+'СЕТ СН'!$F$15</f>
        <v>118.4142418</v>
      </c>
      <c r="O197" s="36">
        <f>SUMIFS(СВЦЭМ!$F$33:$F$776,СВЦЭМ!$A$33:$A$776,$A197,СВЦЭМ!$B$33:$B$776,O$190)+'СЕТ СН'!$F$15</f>
        <v>119.04984207</v>
      </c>
      <c r="P197" s="36">
        <f>SUMIFS(СВЦЭМ!$F$33:$F$776,СВЦЭМ!$A$33:$A$776,$A197,СВЦЭМ!$B$33:$B$776,P$190)+'СЕТ СН'!$F$15</f>
        <v>119.52891072</v>
      </c>
      <c r="Q197" s="36">
        <f>SUMIFS(СВЦЭМ!$F$33:$F$776,СВЦЭМ!$A$33:$A$776,$A197,СВЦЭМ!$B$33:$B$776,Q$190)+'СЕТ СН'!$F$15</f>
        <v>117.29181376</v>
      </c>
      <c r="R197" s="36">
        <f>SUMIFS(СВЦЭМ!$F$33:$F$776,СВЦЭМ!$A$33:$A$776,$A197,СВЦЭМ!$B$33:$B$776,R$190)+'СЕТ СН'!$F$15</f>
        <v>107.18098749000001</v>
      </c>
      <c r="S197" s="36">
        <f>SUMIFS(СВЦЭМ!$F$33:$F$776,СВЦЭМ!$A$33:$A$776,$A197,СВЦЭМ!$B$33:$B$776,S$190)+'СЕТ СН'!$F$15</f>
        <v>105.76067937000001</v>
      </c>
      <c r="T197" s="36">
        <f>SUMIFS(СВЦЭМ!$F$33:$F$776,СВЦЭМ!$A$33:$A$776,$A197,СВЦЭМ!$B$33:$B$776,T$190)+'СЕТ СН'!$F$15</f>
        <v>105.01827768</v>
      </c>
      <c r="U197" s="36">
        <f>SUMIFS(СВЦЭМ!$F$33:$F$776,СВЦЭМ!$A$33:$A$776,$A197,СВЦЭМ!$B$33:$B$776,U$190)+'СЕТ СН'!$F$15</f>
        <v>104.43937557</v>
      </c>
      <c r="V197" s="36">
        <f>SUMIFS(СВЦЭМ!$F$33:$F$776,СВЦЭМ!$A$33:$A$776,$A197,СВЦЭМ!$B$33:$B$776,V$190)+'СЕТ СН'!$F$15</f>
        <v>104.33244984</v>
      </c>
      <c r="W197" s="36">
        <f>SUMIFS(СВЦЭМ!$F$33:$F$776,СВЦЭМ!$A$33:$A$776,$A197,СВЦЭМ!$B$33:$B$776,W$190)+'СЕТ СН'!$F$15</f>
        <v>102.11430516999999</v>
      </c>
      <c r="X197" s="36">
        <f>SUMIFS(СВЦЭМ!$F$33:$F$776,СВЦЭМ!$A$33:$A$776,$A197,СВЦЭМ!$B$33:$B$776,X$190)+'СЕТ СН'!$F$15</f>
        <v>104.73440883000001</v>
      </c>
      <c r="Y197" s="36">
        <f>SUMIFS(СВЦЭМ!$F$33:$F$776,СВЦЭМ!$A$33:$A$776,$A197,СВЦЭМ!$B$33:$B$776,Y$190)+'СЕТ СН'!$F$15</f>
        <v>111.93448754000001</v>
      </c>
    </row>
    <row r="198" spans="1:25" ht="15.75" x14ac:dyDescent="0.2">
      <c r="A198" s="35">
        <f t="shared" si="5"/>
        <v>43654</v>
      </c>
      <c r="B198" s="36">
        <f>SUMIFS(СВЦЭМ!$F$33:$F$776,СВЦЭМ!$A$33:$A$776,$A198,СВЦЭМ!$B$33:$B$776,B$190)+'СЕТ СН'!$F$15</f>
        <v>132.94298526</v>
      </c>
      <c r="C198" s="36">
        <f>SUMIFS(СВЦЭМ!$F$33:$F$776,СВЦЭМ!$A$33:$A$776,$A198,СВЦЭМ!$B$33:$B$776,C$190)+'СЕТ СН'!$F$15</f>
        <v>152.94796024999999</v>
      </c>
      <c r="D198" s="36">
        <f>SUMIFS(СВЦЭМ!$F$33:$F$776,СВЦЭМ!$A$33:$A$776,$A198,СВЦЭМ!$B$33:$B$776,D$190)+'СЕТ СН'!$F$15</f>
        <v>158.97099512</v>
      </c>
      <c r="E198" s="36">
        <f>SUMIFS(СВЦЭМ!$F$33:$F$776,СВЦЭМ!$A$33:$A$776,$A198,СВЦЭМ!$B$33:$B$776,E$190)+'СЕТ СН'!$F$15</f>
        <v>163.38171054</v>
      </c>
      <c r="F198" s="36">
        <f>SUMIFS(СВЦЭМ!$F$33:$F$776,СВЦЭМ!$A$33:$A$776,$A198,СВЦЭМ!$B$33:$B$776,F$190)+'СЕТ СН'!$F$15</f>
        <v>164.03070542</v>
      </c>
      <c r="G198" s="36">
        <f>SUMIFS(СВЦЭМ!$F$33:$F$776,СВЦЭМ!$A$33:$A$776,$A198,СВЦЭМ!$B$33:$B$776,G$190)+'СЕТ СН'!$F$15</f>
        <v>160.55678520000001</v>
      </c>
      <c r="H198" s="36">
        <f>SUMIFS(СВЦЭМ!$F$33:$F$776,СВЦЭМ!$A$33:$A$776,$A198,СВЦЭМ!$B$33:$B$776,H$190)+'СЕТ СН'!$F$15</f>
        <v>150.04305663</v>
      </c>
      <c r="I198" s="36">
        <f>SUMIFS(СВЦЭМ!$F$33:$F$776,СВЦЭМ!$A$33:$A$776,$A198,СВЦЭМ!$B$33:$B$776,I$190)+'СЕТ СН'!$F$15</f>
        <v>142.31491819999999</v>
      </c>
      <c r="J198" s="36">
        <f>SUMIFS(СВЦЭМ!$F$33:$F$776,СВЦЭМ!$A$33:$A$776,$A198,СВЦЭМ!$B$33:$B$776,J$190)+'СЕТ СН'!$F$15</f>
        <v>138.73670386000001</v>
      </c>
      <c r="K198" s="36">
        <f>SUMIFS(СВЦЭМ!$F$33:$F$776,СВЦЭМ!$A$33:$A$776,$A198,СВЦЭМ!$B$33:$B$776,K$190)+'СЕТ СН'!$F$15</f>
        <v>138.54956702999999</v>
      </c>
      <c r="L198" s="36">
        <f>SUMIFS(СВЦЭМ!$F$33:$F$776,СВЦЭМ!$A$33:$A$776,$A198,СВЦЭМ!$B$33:$B$776,L$190)+'СЕТ СН'!$F$15</f>
        <v>138.40769030999999</v>
      </c>
      <c r="M198" s="36">
        <f>SUMIFS(СВЦЭМ!$F$33:$F$776,СВЦЭМ!$A$33:$A$776,$A198,СВЦЭМ!$B$33:$B$776,M$190)+'СЕТ СН'!$F$15</f>
        <v>131.05762368000001</v>
      </c>
      <c r="N198" s="36">
        <f>SUMIFS(СВЦЭМ!$F$33:$F$776,СВЦЭМ!$A$33:$A$776,$A198,СВЦЭМ!$B$33:$B$776,N$190)+'СЕТ СН'!$F$15</f>
        <v>130.75191941</v>
      </c>
      <c r="O198" s="36">
        <f>SUMIFS(СВЦЭМ!$F$33:$F$776,СВЦЭМ!$A$33:$A$776,$A198,СВЦЭМ!$B$33:$B$776,O$190)+'СЕТ СН'!$F$15</f>
        <v>128.46920915000001</v>
      </c>
      <c r="P198" s="36">
        <f>SUMIFS(СВЦЭМ!$F$33:$F$776,СВЦЭМ!$A$33:$A$776,$A198,СВЦЭМ!$B$33:$B$776,P$190)+'СЕТ СН'!$F$15</f>
        <v>121.58680063</v>
      </c>
      <c r="Q198" s="36">
        <f>SUMIFS(СВЦЭМ!$F$33:$F$776,СВЦЭМ!$A$33:$A$776,$A198,СВЦЭМ!$B$33:$B$776,Q$190)+'СЕТ СН'!$F$15</f>
        <v>116.59379724</v>
      </c>
      <c r="R198" s="36">
        <f>SUMIFS(СВЦЭМ!$F$33:$F$776,СВЦЭМ!$A$33:$A$776,$A198,СВЦЭМ!$B$33:$B$776,R$190)+'СЕТ СН'!$F$15</f>
        <v>108.11729450999999</v>
      </c>
      <c r="S198" s="36">
        <f>SUMIFS(СВЦЭМ!$F$33:$F$776,СВЦЭМ!$A$33:$A$776,$A198,СВЦЭМ!$B$33:$B$776,S$190)+'СЕТ СН'!$F$15</f>
        <v>109.85119584</v>
      </c>
      <c r="T198" s="36">
        <f>SUMIFS(СВЦЭМ!$F$33:$F$776,СВЦЭМ!$A$33:$A$776,$A198,СВЦЭМ!$B$33:$B$776,T$190)+'СЕТ СН'!$F$15</f>
        <v>110.05788337</v>
      </c>
      <c r="U198" s="36">
        <f>SUMIFS(СВЦЭМ!$F$33:$F$776,СВЦЭМ!$A$33:$A$776,$A198,СВЦЭМ!$B$33:$B$776,U$190)+'СЕТ СН'!$F$15</f>
        <v>108.62259366000001</v>
      </c>
      <c r="V198" s="36">
        <f>SUMIFS(СВЦЭМ!$F$33:$F$776,СВЦЭМ!$A$33:$A$776,$A198,СВЦЭМ!$B$33:$B$776,V$190)+'СЕТ СН'!$F$15</f>
        <v>113.3081931</v>
      </c>
      <c r="W198" s="36">
        <f>SUMIFS(СВЦЭМ!$F$33:$F$776,СВЦЭМ!$A$33:$A$776,$A198,СВЦЭМ!$B$33:$B$776,W$190)+'СЕТ СН'!$F$15</f>
        <v>118.57413389</v>
      </c>
      <c r="X198" s="36">
        <f>SUMIFS(СВЦЭМ!$F$33:$F$776,СВЦЭМ!$A$33:$A$776,$A198,СВЦЭМ!$B$33:$B$776,X$190)+'СЕТ СН'!$F$15</f>
        <v>121.52581037</v>
      </c>
      <c r="Y198" s="36">
        <f>SUMIFS(СВЦЭМ!$F$33:$F$776,СВЦЭМ!$A$33:$A$776,$A198,СВЦЭМ!$B$33:$B$776,Y$190)+'СЕТ СН'!$F$15</f>
        <v>125.96187499</v>
      </c>
    </row>
    <row r="199" spans="1:25" ht="15.75" x14ac:dyDescent="0.2">
      <c r="A199" s="35">
        <f t="shared" si="5"/>
        <v>43655</v>
      </c>
      <c r="B199" s="36">
        <f>SUMIFS(СВЦЭМ!$F$33:$F$776,СВЦЭМ!$A$33:$A$776,$A199,СВЦЭМ!$B$33:$B$776,B$190)+'СЕТ СН'!$F$15</f>
        <v>141.96800594999999</v>
      </c>
      <c r="C199" s="36">
        <f>SUMIFS(СВЦЭМ!$F$33:$F$776,СВЦЭМ!$A$33:$A$776,$A199,СВЦЭМ!$B$33:$B$776,C$190)+'СЕТ СН'!$F$15</f>
        <v>148.87562227000001</v>
      </c>
      <c r="D199" s="36">
        <f>SUMIFS(СВЦЭМ!$F$33:$F$776,СВЦЭМ!$A$33:$A$776,$A199,СВЦЭМ!$B$33:$B$776,D$190)+'СЕТ СН'!$F$15</f>
        <v>152.94809382</v>
      </c>
      <c r="E199" s="36">
        <f>SUMIFS(СВЦЭМ!$F$33:$F$776,СВЦЭМ!$A$33:$A$776,$A199,СВЦЭМ!$B$33:$B$776,E$190)+'СЕТ СН'!$F$15</f>
        <v>156.48964519</v>
      </c>
      <c r="F199" s="36">
        <f>SUMIFS(СВЦЭМ!$F$33:$F$776,СВЦЭМ!$A$33:$A$776,$A199,СВЦЭМ!$B$33:$B$776,F$190)+'СЕТ СН'!$F$15</f>
        <v>155.97848488</v>
      </c>
      <c r="G199" s="36">
        <f>SUMIFS(СВЦЭМ!$F$33:$F$776,СВЦЭМ!$A$33:$A$776,$A199,СВЦЭМ!$B$33:$B$776,G$190)+'СЕТ СН'!$F$15</f>
        <v>155.12714857</v>
      </c>
      <c r="H199" s="36">
        <f>SUMIFS(СВЦЭМ!$F$33:$F$776,СВЦЭМ!$A$33:$A$776,$A199,СВЦЭМ!$B$33:$B$776,H$190)+'СЕТ СН'!$F$15</f>
        <v>144.88762292999999</v>
      </c>
      <c r="I199" s="36">
        <f>SUMIFS(СВЦЭМ!$F$33:$F$776,СВЦЭМ!$A$33:$A$776,$A199,СВЦЭМ!$B$33:$B$776,I$190)+'СЕТ СН'!$F$15</f>
        <v>140.01251973999999</v>
      </c>
      <c r="J199" s="36">
        <f>SUMIFS(СВЦЭМ!$F$33:$F$776,СВЦЭМ!$A$33:$A$776,$A199,СВЦЭМ!$B$33:$B$776,J$190)+'СЕТ СН'!$F$15</f>
        <v>133.56871168999999</v>
      </c>
      <c r="K199" s="36">
        <f>SUMIFS(СВЦЭМ!$F$33:$F$776,СВЦЭМ!$A$33:$A$776,$A199,СВЦЭМ!$B$33:$B$776,K$190)+'СЕТ СН'!$F$15</f>
        <v>129.77235619000001</v>
      </c>
      <c r="L199" s="36">
        <f>SUMIFS(СВЦЭМ!$F$33:$F$776,СВЦЭМ!$A$33:$A$776,$A199,СВЦЭМ!$B$33:$B$776,L$190)+'СЕТ СН'!$F$15</f>
        <v>129.89388216</v>
      </c>
      <c r="M199" s="36">
        <f>SUMIFS(СВЦЭМ!$F$33:$F$776,СВЦЭМ!$A$33:$A$776,$A199,СВЦЭМ!$B$33:$B$776,M$190)+'СЕТ СН'!$F$15</f>
        <v>128.59442184</v>
      </c>
      <c r="N199" s="36">
        <f>SUMIFS(СВЦЭМ!$F$33:$F$776,СВЦЭМ!$A$33:$A$776,$A199,СВЦЭМ!$B$33:$B$776,N$190)+'СЕТ СН'!$F$15</f>
        <v>128.94019358</v>
      </c>
      <c r="O199" s="36">
        <f>SUMIFS(СВЦЭМ!$F$33:$F$776,СВЦЭМ!$A$33:$A$776,$A199,СВЦЭМ!$B$33:$B$776,O$190)+'СЕТ СН'!$F$15</f>
        <v>128.03464498</v>
      </c>
      <c r="P199" s="36">
        <f>SUMIFS(СВЦЭМ!$F$33:$F$776,СВЦЭМ!$A$33:$A$776,$A199,СВЦЭМ!$B$33:$B$776,P$190)+'СЕТ СН'!$F$15</f>
        <v>129.57701034999999</v>
      </c>
      <c r="Q199" s="36">
        <f>SUMIFS(СВЦЭМ!$F$33:$F$776,СВЦЭМ!$A$33:$A$776,$A199,СВЦЭМ!$B$33:$B$776,Q$190)+'СЕТ СН'!$F$15</f>
        <v>133.47247867999999</v>
      </c>
      <c r="R199" s="36">
        <f>SUMIFS(СВЦЭМ!$F$33:$F$776,СВЦЭМ!$A$33:$A$776,$A199,СВЦЭМ!$B$33:$B$776,R$190)+'СЕТ СН'!$F$15</f>
        <v>125.76107854</v>
      </c>
      <c r="S199" s="36">
        <f>SUMIFS(СВЦЭМ!$F$33:$F$776,СВЦЭМ!$A$33:$A$776,$A199,СВЦЭМ!$B$33:$B$776,S$190)+'СЕТ СН'!$F$15</f>
        <v>119.55680876</v>
      </c>
      <c r="T199" s="36">
        <f>SUMIFS(СВЦЭМ!$F$33:$F$776,СВЦЭМ!$A$33:$A$776,$A199,СВЦЭМ!$B$33:$B$776,T$190)+'СЕТ СН'!$F$15</f>
        <v>119.09490795000001</v>
      </c>
      <c r="U199" s="36">
        <f>SUMIFS(СВЦЭМ!$F$33:$F$776,СВЦЭМ!$A$33:$A$776,$A199,СВЦЭМ!$B$33:$B$776,U$190)+'СЕТ СН'!$F$15</f>
        <v>117.42705639</v>
      </c>
      <c r="V199" s="36">
        <f>SUMIFS(СВЦЭМ!$F$33:$F$776,СВЦЭМ!$A$33:$A$776,$A199,СВЦЭМ!$B$33:$B$776,V$190)+'СЕТ СН'!$F$15</f>
        <v>117.36014751</v>
      </c>
      <c r="W199" s="36">
        <f>SUMIFS(СВЦЭМ!$F$33:$F$776,СВЦЭМ!$A$33:$A$776,$A199,СВЦЭМ!$B$33:$B$776,W$190)+'СЕТ СН'!$F$15</f>
        <v>112.40958007</v>
      </c>
      <c r="X199" s="36">
        <f>SUMIFS(СВЦЭМ!$F$33:$F$776,СВЦЭМ!$A$33:$A$776,$A199,СВЦЭМ!$B$33:$B$776,X$190)+'СЕТ СН'!$F$15</f>
        <v>116.20426057</v>
      </c>
      <c r="Y199" s="36">
        <f>SUMIFS(СВЦЭМ!$F$33:$F$776,СВЦЭМ!$A$33:$A$776,$A199,СВЦЭМ!$B$33:$B$776,Y$190)+'СЕТ СН'!$F$15</f>
        <v>130.26346107000001</v>
      </c>
    </row>
    <row r="200" spans="1:25" ht="15.75" x14ac:dyDescent="0.2">
      <c r="A200" s="35">
        <f t="shared" si="5"/>
        <v>43656</v>
      </c>
      <c r="B200" s="36">
        <f>SUMIFS(СВЦЭМ!$F$33:$F$776,СВЦЭМ!$A$33:$A$776,$A200,СВЦЭМ!$B$33:$B$776,B$190)+'СЕТ СН'!$F$15</f>
        <v>144.82297672000001</v>
      </c>
      <c r="C200" s="36">
        <f>SUMIFS(СВЦЭМ!$F$33:$F$776,СВЦЭМ!$A$33:$A$776,$A200,СВЦЭМ!$B$33:$B$776,C$190)+'СЕТ СН'!$F$15</f>
        <v>151.07180930000001</v>
      </c>
      <c r="D200" s="36">
        <f>SUMIFS(СВЦЭМ!$F$33:$F$776,СВЦЭМ!$A$33:$A$776,$A200,СВЦЭМ!$B$33:$B$776,D$190)+'СЕТ СН'!$F$15</f>
        <v>153.55958336</v>
      </c>
      <c r="E200" s="36">
        <f>SUMIFS(СВЦЭМ!$F$33:$F$776,СВЦЭМ!$A$33:$A$776,$A200,СВЦЭМ!$B$33:$B$776,E$190)+'СЕТ СН'!$F$15</f>
        <v>157.31321948999999</v>
      </c>
      <c r="F200" s="36">
        <f>SUMIFS(СВЦЭМ!$F$33:$F$776,СВЦЭМ!$A$33:$A$776,$A200,СВЦЭМ!$B$33:$B$776,F$190)+'СЕТ СН'!$F$15</f>
        <v>155.06154674000001</v>
      </c>
      <c r="G200" s="36">
        <f>SUMIFS(СВЦЭМ!$F$33:$F$776,СВЦЭМ!$A$33:$A$776,$A200,СВЦЭМ!$B$33:$B$776,G$190)+'СЕТ СН'!$F$15</f>
        <v>157.00627537</v>
      </c>
      <c r="H200" s="36">
        <f>SUMIFS(СВЦЭМ!$F$33:$F$776,СВЦЭМ!$A$33:$A$776,$A200,СВЦЭМ!$B$33:$B$776,H$190)+'СЕТ СН'!$F$15</f>
        <v>150.72421437</v>
      </c>
      <c r="I200" s="36">
        <f>SUMIFS(СВЦЭМ!$F$33:$F$776,СВЦЭМ!$A$33:$A$776,$A200,СВЦЭМ!$B$33:$B$776,I$190)+'СЕТ СН'!$F$15</f>
        <v>143.25323653999999</v>
      </c>
      <c r="J200" s="36">
        <f>SUMIFS(СВЦЭМ!$F$33:$F$776,СВЦЭМ!$A$33:$A$776,$A200,СВЦЭМ!$B$33:$B$776,J$190)+'СЕТ СН'!$F$15</f>
        <v>138.84126431999999</v>
      </c>
      <c r="K200" s="36">
        <f>SUMIFS(СВЦЭМ!$F$33:$F$776,СВЦЭМ!$A$33:$A$776,$A200,СВЦЭМ!$B$33:$B$776,K$190)+'СЕТ СН'!$F$15</f>
        <v>136.44815736999999</v>
      </c>
      <c r="L200" s="36">
        <f>SUMIFS(СВЦЭМ!$F$33:$F$776,СВЦЭМ!$A$33:$A$776,$A200,СВЦЭМ!$B$33:$B$776,L$190)+'СЕТ СН'!$F$15</f>
        <v>135.99195592999999</v>
      </c>
      <c r="M200" s="36">
        <f>SUMIFS(СВЦЭМ!$F$33:$F$776,СВЦЭМ!$A$33:$A$776,$A200,СВЦЭМ!$B$33:$B$776,M$190)+'СЕТ СН'!$F$15</f>
        <v>132.32208600000001</v>
      </c>
      <c r="N200" s="36">
        <f>SUMIFS(СВЦЭМ!$F$33:$F$776,СВЦЭМ!$A$33:$A$776,$A200,СВЦЭМ!$B$33:$B$776,N$190)+'СЕТ СН'!$F$15</f>
        <v>131.18382352</v>
      </c>
      <c r="O200" s="36">
        <f>SUMIFS(СВЦЭМ!$F$33:$F$776,СВЦЭМ!$A$33:$A$776,$A200,СВЦЭМ!$B$33:$B$776,O$190)+'СЕТ СН'!$F$15</f>
        <v>130.22302682</v>
      </c>
      <c r="P200" s="36">
        <f>SUMIFS(СВЦЭМ!$F$33:$F$776,СВЦЭМ!$A$33:$A$776,$A200,СВЦЭМ!$B$33:$B$776,P$190)+'СЕТ СН'!$F$15</f>
        <v>129.56170510999999</v>
      </c>
      <c r="Q200" s="36">
        <f>SUMIFS(СВЦЭМ!$F$33:$F$776,СВЦЭМ!$A$33:$A$776,$A200,СВЦЭМ!$B$33:$B$776,Q$190)+'СЕТ СН'!$F$15</f>
        <v>131.28326361000001</v>
      </c>
      <c r="R200" s="36">
        <f>SUMIFS(СВЦЭМ!$F$33:$F$776,СВЦЭМ!$A$33:$A$776,$A200,СВЦЭМ!$B$33:$B$776,R$190)+'СЕТ СН'!$F$15</f>
        <v>121.51149307999999</v>
      </c>
      <c r="S200" s="36">
        <f>SUMIFS(СВЦЭМ!$F$33:$F$776,СВЦЭМ!$A$33:$A$776,$A200,СВЦЭМ!$B$33:$B$776,S$190)+'СЕТ СН'!$F$15</f>
        <v>117.64827997</v>
      </c>
      <c r="T200" s="36">
        <f>SUMIFS(СВЦЭМ!$F$33:$F$776,СВЦЭМ!$A$33:$A$776,$A200,СВЦЭМ!$B$33:$B$776,T$190)+'СЕТ СН'!$F$15</f>
        <v>117.56129197</v>
      </c>
      <c r="U200" s="36">
        <f>SUMIFS(СВЦЭМ!$F$33:$F$776,СВЦЭМ!$A$33:$A$776,$A200,СВЦЭМ!$B$33:$B$776,U$190)+'СЕТ СН'!$F$15</f>
        <v>117.06232076000001</v>
      </c>
      <c r="V200" s="36">
        <f>SUMIFS(СВЦЭМ!$F$33:$F$776,СВЦЭМ!$A$33:$A$776,$A200,СВЦЭМ!$B$33:$B$776,V$190)+'СЕТ СН'!$F$15</f>
        <v>116.18721530000001</v>
      </c>
      <c r="W200" s="36">
        <f>SUMIFS(СВЦЭМ!$F$33:$F$776,СВЦЭМ!$A$33:$A$776,$A200,СВЦЭМ!$B$33:$B$776,W$190)+'СЕТ СН'!$F$15</f>
        <v>113.02264666000001</v>
      </c>
      <c r="X200" s="36">
        <f>SUMIFS(СВЦЭМ!$F$33:$F$776,СВЦЭМ!$A$33:$A$776,$A200,СВЦЭМ!$B$33:$B$776,X$190)+'СЕТ СН'!$F$15</f>
        <v>114.28367186</v>
      </c>
      <c r="Y200" s="36">
        <f>SUMIFS(СВЦЭМ!$F$33:$F$776,СВЦЭМ!$A$33:$A$776,$A200,СВЦЭМ!$B$33:$B$776,Y$190)+'СЕТ СН'!$F$15</f>
        <v>133.29360575999999</v>
      </c>
    </row>
    <row r="201" spans="1:25" ht="15.75" x14ac:dyDescent="0.2">
      <c r="A201" s="35">
        <f t="shared" si="5"/>
        <v>43657</v>
      </c>
      <c r="B201" s="36">
        <f>SUMIFS(СВЦЭМ!$F$33:$F$776,СВЦЭМ!$A$33:$A$776,$A201,СВЦЭМ!$B$33:$B$776,B$190)+'СЕТ СН'!$F$15</f>
        <v>144.67304418000001</v>
      </c>
      <c r="C201" s="36">
        <f>SUMIFS(СВЦЭМ!$F$33:$F$776,СВЦЭМ!$A$33:$A$776,$A201,СВЦЭМ!$B$33:$B$776,C$190)+'СЕТ СН'!$F$15</f>
        <v>153.20179895000001</v>
      </c>
      <c r="D201" s="36">
        <f>SUMIFS(СВЦЭМ!$F$33:$F$776,СВЦЭМ!$A$33:$A$776,$A201,СВЦЭМ!$B$33:$B$776,D$190)+'СЕТ СН'!$F$15</f>
        <v>157.48530188000001</v>
      </c>
      <c r="E201" s="36">
        <f>SUMIFS(СВЦЭМ!$F$33:$F$776,СВЦЭМ!$A$33:$A$776,$A201,СВЦЭМ!$B$33:$B$776,E$190)+'СЕТ СН'!$F$15</f>
        <v>162.05865929999999</v>
      </c>
      <c r="F201" s="36">
        <f>SUMIFS(СВЦЭМ!$F$33:$F$776,СВЦЭМ!$A$33:$A$776,$A201,СВЦЭМ!$B$33:$B$776,F$190)+'СЕТ СН'!$F$15</f>
        <v>162.14418766</v>
      </c>
      <c r="G201" s="36">
        <f>SUMIFS(СВЦЭМ!$F$33:$F$776,СВЦЭМ!$A$33:$A$776,$A201,СВЦЭМ!$B$33:$B$776,G$190)+'СЕТ СН'!$F$15</f>
        <v>160.09568264000001</v>
      </c>
      <c r="H201" s="36">
        <f>SUMIFS(СВЦЭМ!$F$33:$F$776,СВЦЭМ!$A$33:$A$776,$A201,СВЦЭМ!$B$33:$B$776,H$190)+'СЕТ СН'!$F$15</f>
        <v>148.64101174999999</v>
      </c>
      <c r="I201" s="36">
        <f>SUMIFS(СВЦЭМ!$F$33:$F$776,СВЦЭМ!$A$33:$A$776,$A201,СВЦЭМ!$B$33:$B$776,I$190)+'СЕТ СН'!$F$15</f>
        <v>143.79554302</v>
      </c>
      <c r="J201" s="36">
        <f>SUMIFS(СВЦЭМ!$F$33:$F$776,СВЦЭМ!$A$33:$A$776,$A201,СВЦЭМ!$B$33:$B$776,J$190)+'СЕТ СН'!$F$15</f>
        <v>135.68390927999999</v>
      </c>
      <c r="K201" s="36">
        <f>SUMIFS(СВЦЭМ!$F$33:$F$776,СВЦЭМ!$A$33:$A$776,$A201,СВЦЭМ!$B$33:$B$776,K$190)+'СЕТ СН'!$F$15</f>
        <v>133.03184003999999</v>
      </c>
      <c r="L201" s="36">
        <f>SUMIFS(СВЦЭМ!$F$33:$F$776,СВЦЭМ!$A$33:$A$776,$A201,СВЦЭМ!$B$33:$B$776,L$190)+'СЕТ СН'!$F$15</f>
        <v>129.85512252999999</v>
      </c>
      <c r="M201" s="36">
        <f>SUMIFS(СВЦЭМ!$F$33:$F$776,СВЦЭМ!$A$33:$A$776,$A201,СВЦЭМ!$B$33:$B$776,M$190)+'СЕТ СН'!$F$15</f>
        <v>128.83416647999999</v>
      </c>
      <c r="N201" s="36">
        <f>SUMIFS(СВЦЭМ!$F$33:$F$776,СВЦЭМ!$A$33:$A$776,$A201,СВЦЭМ!$B$33:$B$776,N$190)+'СЕТ СН'!$F$15</f>
        <v>128.19888202999999</v>
      </c>
      <c r="O201" s="36">
        <f>SUMIFS(СВЦЭМ!$F$33:$F$776,СВЦЭМ!$A$33:$A$776,$A201,СВЦЭМ!$B$33:$B$776,O$190)+'СЕТ СН'!$F$15</f>
        <v>128.41223780999999</v>
      </c>
      <c r="P201" s="36">
        <f>SUMIFS(СВЦЭМ!$F$33:$F$776,СВЦЭМ!$A$33:$A$776,$A201,СВЦЭМ!$B$33:$B$776,P$190)+'СЕТ СН'!$F$15</f>
        <v>128.92007856000001</v>
      </c>
      <c r="Q201" s="36">
        <f>SUMIFS(СВЦЭМ!$F$33:$F$776,СВЦЭМ!$A$33:$A$776,$A201,СВЦЭМ!$B$33:$B$776,Q$190)+'СЕТ СН'!$F$15</f>
        <v>128.73941275999999</v>
      </c>
      <c r="R201" s="36">
        <f>SUMIFS(СВЦЭМ!$F$33:$F$776,СВЦЭМ!$A$33:$A$776,$A201,СВЦЭМ!$B$33:$B$776,R$190)+'СЕТ СН'!$F$15</f>
        <v>119.22241314999999</v>
      </c>
      <c r="S201" s="36">
        <f>SUMIFS(СВЦЭМ!$F$33:$F$776,СВЦЭМ!$A$33:$A$776,$A201,СВЦЭМ!$B$33:$B$776,S$190)+'СЕТ СН'!$F$15</f>
        <v>115.92687801</v>
      </c>
      <c r="T201" s="36">
        <f>SUMIFS(СВЦЭМ!$F$33:$F$776,СВЦЭМ!$A$33:$A$776,$A201,СВЦЭМ!$B$33:$B$776,T$190)+'СЕТ СН'!$F$15</f>
        <v>115.92368399</v>
      </c>
      <c r="U201" s="36">
        <f>SUMIFS(СВЦЭМ!$F$33:$F$776,СВЦЭМ!$A$33:$A$776,$A201,СВЦЭМ!$B$33:$B$776,U$190)+'СЕТ СН'!$F$15</f>
        <v>113.78648819</v>
      </c>
      <c r="V201" s="36">
        <f>SUMIFS(СВЦЭМ!$F$33:$F$776,СВЦЭМ!$A$33:$A$776,$A201,СВЦЭМ!$B$33:$B$776,V$190)+'СЕТ СН'!$F$15</f>
        <v>114.21981377</v>
      </c>
      <c r="W201" s="36">
        <f>SUMIFS(СВЦЭМ!$F$33:$F$776,СВЦЭМ!$A$33:$A$776,$A201,СВЦЭМ!$B$33:$B$776,W$190)+'СЕТ СН'!$F$15</f>
        <v>114.7086632</v>
      </c>
      <c r="X201" s="36">
        <f>SUMIFS(СВЦЭМ!$F$33:$F$776,СВЦЭМ!$A$33:$A$776,$A201,СВЦЭМ!$B$33:$B$776,X$190)+'СЕТ СН'!$F$15</f>
        <v>116.27171693</v>
      </c>
      <c r="Y201" s="36">
        <f>SUMIFS(СВЦЭМ!$F$33:$F$776,СВЦЭМ!$A$33:$A$776,$A201,СВЦЭМ!$B$33:$B$776,Y$190)+'СЕТ СН'!$F$15</f>
        <v>133.68252580999999</v>
      </c>
    </row>
    <row r="202" spans="1:25" ht="15.75" x14ac:dyDescent="0.2">
      <c r="A202" s="35">
        <f t="shared" si="5"/>
        <v>43658</v>
      </c>
      <c r="B202" s="36">
        <f>SUMIFS(СВЦЭМ!$F$33:$F$776,СВЦЭМ!$A$33:$A$776,$A202,СВЦЭМ!$B$33:$B$776,B$190)+'СЕТ СН'!$F$15</f>
        <v>142.7934515</v>
      </c>
      <c r="C202" s="36">
        <f>SUMIFS(СВЦЭМ!$F$33:$F$776,СВЦЭМ!$A$33:$A$776,$A202,СВЦЭМ!$B$33:$B$776,C$190)+'СЕТ СН'!$F$15</f>
        <v>150.21579557000001</v>
      </c>
      <c r="D202" s="36">
        <f>SUMIFS(СВЦЭМ!$F$33:$F$776,СВЦЭМ!$A$33:$A$776,$A202,СВЦЭМ!$B$33:$B$776,D$190)+'СЕТ СН'!$F$15</f>
        <v>154.48312546</v>
      </c>
      <c r="E202" s="36">
        <f>SUMIFS(СВЦЭМ!$F$33:$F$776,СВЦЭМ!$A$33:$A$776,$A202,СВЦЭМ!$B$33:$B$776,E$190)+'СЕТ СН'!$F$15</f>
        <v>157.47197165</v>
      </c>
      <c r="F202" s="36">
        <f>SUMIFS(СВЦЭМ!$F$33:$F$776,СВЦЭМ!$A$33:$A$776,$A202,СВЦЭМ!$B$33:$B$776,F$190)+'СЕТ СН'!$F$15</f>
        <v>156.22686246999999</v>
      </c>
      <c r="G202" s="36">
        <f>SUMIFS(СВЦЭМ!$F$33:$F$776,СВЦЭМ!$A$33:$A$776,$A202,СВЦЭМ!$B$33:$B$776,G$190)+'СЕТ СН'!$F$15</f>
        <v>155.83917468999999</v>
      </c>
      <c r="H202" s="36">
        <f>SUMIFS(СВЦЭМ!$F$33:$F$776,СВЦЭМ!$A$33:$A$776,$A202,СВЦЭМ!$B$33:$B$776,H$190)+'СЕТ СН'!$F$15</f>
        <v>149.6991582</v>
      </c>
      <c r="I202" s="36">
        <f>SUMIFS(СВЦЭМ!$F$33:$F$776,СВЦЭМ!$A$33:$A$776,$A202,СВЦЭМ!$B$33:$B$776,I$190)+'СЕТ СН'!$F$15</f>
        <v>144.80373485999999</v>
      </c>
      <c r="J202" s="36">
        <f>SUMIFS(СВЦЭМ!$F$33:$F$776,СВЦЭМ!$A$33:$A$776,$A202,СВЦЭМ!$B$33:$B$776,J$190)+'СЕТ СН'!$F$15</f>
        <v>137.07045287</v>
      </c>
      <c r="K202" s="36">
        <f>SUMIFS(СВЦЭМ!$F$33:$F$776,СВЦЭМ!$A$33:$A$776,$A202,СВЦЭМ!$B$33:$B$776,K$190)+'СЕТ СН'!$F$15</f>
        <v>129.99583523000001</v>
      </c>
      <c r="L202" s="36">
        <f>SUMIFS(СВЦЭМ!$F$33:$F$776,СВЦЭМ!$A$33:$A$776,$A202,СВЦЭМ!$B$33:$B$776,L$190)+'СЕТ СН'!$F$15</f>
        <v>128.99348284999999</v>
      </c>
      <c r="M202" s="36">
        <f>SUMIFS(СВЦЭМ!$F$33:$F$776,СВЦЭМ!$A$33:$A$776,$A202,СВЦЭМ!$B$33:$B$776,M$190)+'СЕТ СН'!$F$15</f>
        <v>130.29130393</v>
      </c>
      <c r="N202" s="36">
        <f>SUMIFS(СВЦЭМ!$F$33:$F$776,СВЦЭМ!$A$33:$A$776,$A202,СВЦЭМ!$B$33:$B$776,N$190)+'СЕТ СН'!$F$15</f>
        <v>131.80254879</v>
      </c>
      <c r="O202" s="36">
        <f>SUMIFS(СВЦЭМ!$F$33:$F$776,СВЦЭМ!$A$33:$A$776,$A202,СВЦЭМ!$B$33:$B$776,O$190)+'СЕТ СН'!$F$15</f>
        <v>131.58658141000001</v>
      </c>
      <c r="P202" s="36">
        <f>SUMIFS(СВЦЭМ!$F$33:$F$776,СВЦЭМ!$A$33:$A$776,$A202,СВЦЭМ!$B$33:$B$776,P$190)+'СЕТ СН'!$F$15</f>
        <v>132.13601729999999</v>
      </c>
      <c r="Q202" s="36">
        <f>SUMIFS(СВЦЭМ!$F$33:$F$776,СВЦЭМ!$A$33:$A$776,$A202,СВЦЭМ!$B$33:$B$776,Q$190)+'СЕТ СН'!$F$15</f>
        <v>133.65263897</v>
      </c>
      <c r="R202" s="36">
        <f>SUMIFS(СВЦЭМ!$F$33:$F$776,СВЦЭМ!$A$33:$A$776,$A202,СВЦЭМ!$B$33:$B$776,R$190)+'СЕТ СН'!$F$15</f>
        <v>123.04816515</v>
      </c>
      <c r="S202" s="36">
        <f>SUMIFS(СВЦЭМ!$F$33:$F$776,СВЦЭМ!$A$33:$A$776,$A202,СВЦЭМ!$B$33:$B$776,S$190)+'СЕТ СН'!$F$15</f>
        <v>119.620214</v>
      </c>
      <c r="T202" s="36">
        <f>SUMIFS(СВЦЭМ!$F$33:$F$776,СВЦЭМ!$A$33:$A$776,$A202,СВЦЭМ!$B$33:$B$776,T$190)+'СЕТ СН'!$F$15</f>
        <v>118.199178</v>
      </c>
      <c r="U202" s="36">
        <f>SUMIFS(СВЦЭМ!$F$33:$F$776,СВЦЭМ!$A$33:$A$776,$A202,СВЦЭМ!$B$33:$B$776,U$190)+'СЕТ СН'!$F$15</f>
        <v>116.2898661</v>
      </c>
      <c r="V202" s="36">
        <f>SUMIFS(СВЦЭМ!$F$33:$F$776,СВЦЭМ!$A$33:$A$776,$A202,СВЦЭМ!$B$33:$B$776,V$190)+'СЕТ СН'!$F$15</f>
        <v>112.89526794</v>
      </c>
      <c r="W202" s="36">
        <f>SUMIFS(СВЦЭМ!$F$33:$F$776,СВЦЭМ!$A$33:$A$776,$A202,СВЦЭМ!$B$33:$B$776,W$190)+'СЕТ СН'!$F$15</f>
        <v>109.61368418000001</v>
      </c>
      <c r="X202" s="36">
        <f>SUMIFS(СВЦЭМ!$F$33:$F$776,СВЦЭМ!$A$33:$A$776,$A202,СВЦЭМ!$B$33:$B$776,X$190)+'СЕТ СН'!$F$15</f>
        <v>105.66207446999999</v>
      </c>
      <c r="Y202" s="36">
        <f>SUMIFS(СВЦЭМ!$F$33:$F$776,СВЦЭМ!$A$33:$A$776,$A202,СВЦЭМ!$B$33:$B$776,Y$190)+'СЕТ СН'!$F$15</f>
        <v>122.51156949</v>
      </c>
    </row>
    <row r="203" spans="1:25" ht="15.75" x14ac:dyDescent="0.2">
      <c r="A203" s="35">
        <f t="shared" si="5"/>
        <v>43659</v>
      </c>
      <c r="B203" s="36">
        <f>SUMIFS(СВЦЭМ!$F$33:$F$776,СВЦЭМ!$A$33:$A$776,$A203,СВЦЭМ!$B$33:$B$776,B$190)+'СЕТ СН'!$F$15</f>
        <v>122.57938135000001</v>
      </c>
      <c r="C203" s="36">
        <f>SUMIFS(СВЦЭМ!$F$33:$F$776,СВЦЭМ!$A$33:$A$776,$A203,СВЦЭМ!$B$33:$B$776,C$190)+'СЕТ СН'!$F$15</f>
        <v>129.32555275999999</v>
      </c>
      <c r="D203" s="36">
        <f>SUMIFS(СВЦЭМ!$F$33:$F$776,СВЦЭМ!$A$33:$A$776,$A203,СВЦЭМ!$B$33:$B$776,D$190)+'СЕТ СН'!$F$15</f>
        <v>136.44223589000001</v>
      </c>
      <c r="E203" s="36">
        <f>SUMIFS(СВЦЭМ!$F$33:$F$776,СВЦЭМ!$A$33:$A$776,$A203,СВЦЭМ!$B$33:$B$776,E$190)+'СЕТ СН'!$F$15</f>
        <v>139.39540105</v>
      </c>
      <c r="F203" s="36">
        <f>SUMIFS(СВЦЭМ!$F$33:$F$776,СВЦЭМ!$A$33:$A$776,$A203,СВЦЭМ!$B$33:$B$776,F$190)+'СЕТ СН'!$F$15</f>
        <v>141.31699175</v>
      </c>
      <c r="G203" s="36">
        <f>SUMIFS(СВЦЭМ!$F$33:$F$776,СВЦЭМ!$A$33:$A$776,$A203,СВЦЭМ!$B$33:$B$776,G$190)+'СЕТ СН'!$F$15</f>
        <v>142.23018440999999</v>
      </c>
      <c r="H203" s="36">
        <f>SUMIFS(СВЦЭМ!$F$33:$F$776,СВЦЭМ!$A$33:$A$776,$A203,СВЦЭМ!$B$33:$B$776,H$190)+'СЕТ СН'!$F$15</f>
        <v>141.64057310000001</v>
      </c>
      <c r="I203" s="36">
        <f>SUMIFS(СВЦЭМ!$F$33:$F$776,СВЦЭМ!$A$33:$A$776,$A203,СВЦЭМ!$B$33:$B$776,I$190)+'СЕТ СН'!$F$15</f>
        <v>143.11281554000001</v>
      </c>
      <c r="J203" s="36">
        <f>SUMIFS(СВЦЭМ!$F$33:$F$776,СВЦЭМ!$A$33:$A$776,$A203,СВЦЭМ!$B$33:$B$776,J$190)+'СЕТ СН'!$F$15</f>
        <v>134.63587063</v>
      </c>
      <c r="K203" s="36">
        <f>SUMIFS(СВЦЭМ!$F$33:$F$776,СВЦЭМ!$A$33:$A$776,$A203,СВЦЭМ!$B$33:$B$776,K$190)+'СЕТ СН'!$F$15</f>
        <v>124.71736584</v>
      </c>
      <c r="L203" s="36">
        <f>SUMIFS(СВЦЭМ!$F$33:$F$776,СВЦЭМ!$A$33:$A$776,$A203,СВЦЭМ!$B$33:$B$776,L$190)+'СЕТ СН'!$F$15</f>
        <v>119.88913413</v>
      </c>
      <c r="M203" s="36">
        <f>SUMIFS(СВЦЭМ!$F$33:$F$776,СВЦЭМ!$A$33:$A$776,$A203,СВЦЭМ!$B$33:$B$776,M$190)+'СЕТ СН'!$F$15</f>
        <v>118.82369404000001</v>
      </c>
      <c r="N203" s="36">
        <f>SUMIFS(СВЦЭМ!$F$33:$F$776,СВЦЭМ!$A$33:$A$776,$A203,СВЦЭМ!$B$33:$B$776,N$190)+'СЕТ СН'!$F$15</f>
        <v>119.2642766</v>
      </c>
      <c r="O203" s="36">
        <f>SUMIFS(СВЦЭМ!$F$33:$F$776,СВЦЭМ!$A$33:$A$776,$A203,СВЦЭМ!$B$33:$B$776,O$190)+'СЕТ СН'!$F$15</f>
        <v>119.80190351</v>
      </c>
      <c r="P203" s="36">
        <f>SUMIFS(СВЦЭМ!$F$33:$F$776,СВЦЭМ!$A$33:$A$776,$A203,СВЦЭМ!$B$33:$B$776,P$190)+'СЕТ СН'!$F$15</f>
        <v>122.44934338</v>
      </c>
      <c r="Q203" s="36">
        <f>SUMIFS(СВЦЭМ!$F$33:$F$776,СВЦЭМ!$A$33:$A$776,$A203,СВЦЭМ!$B$33:$B$776,Q$190)+'СЕТ СН'!$F$15</f>
        <v>124.15957916000001</v>
      </c>
      <c r="R203" s="36">
        <f>SUMIFS(СВЦЭМ!$F$33:$F$776,СВЦЭМ!$A$33:$A$776,$A203,СВЦЭМ!$B$33:$B$776,R$190)+'СЕТ СН'!$F$15</f>
        <v>117.07527724000001</v>
      </c>
      <c r="S203" s="36">
        <f>SUMIFS(СВЦЭМ!$F$33:$F$776,СВЦЭМ!$A$33:$A$776,$A203,СВЦЭМ!$B$33:$B$776,S$190)+'СЕТ СН'!$F$15</f>
        <v>111.25642372999999</v>
      </c>
      <c r="T203" s="36">
        <f>SUMIFS(СВЦЭМ!$F$33:$F$776,СВЦЭМ!$A$33:$A$776,$A203,СВЦЭМ!$B$33:$B$776,T$190)+'СЕТ СН'!$F$15</f>
        <v>108.463196</v>
      </c>
      <c r="U203" s="36">
        <f>SUMIFS(СВЦЭМ!$F$33:$F$776,СВЦЭМ!$A$33:$A$776,$A203,СВЦЭМ!$B$33:$B$776,U$190)+'СЕТ СН'!$F$15</f>
        <v>106.41028694000001</v>
      </c>
      <c r="V203" s="36">
        <f>SUMIFS(СВЦЭМ!$F$33:$F$776,СВЦЭМ!$A$33:$A$776,$A203,СВЦЭМ!$B$33:$B$776,V$190)+'СЕТ СН'!$F$15</f>
        <v>105.3857921</v>
      </c>
      <c r="W203" s="36">
        <f>SUMIFS(СВЦЭМ!$F$33:$F$776,СВЦЭМ!$A$33:$A$776,$A203,СВЦЭМ!$B$33:$B$776,W$190)+'СЕТ СН'!$F$15</f>
        <v>103.27210866</v>
      </c>
      <c r="X203" s="36">
        <f>SUMIFS(СВЦЭМ!$F$33:$F$776,СВЦЭМ!$A$33:$A$776,$A203,СВЦЭМ!$B$33:$B$776,X$190)+'СЕТ СН'!$F$15</f>
        <v>105.37997721000001</v>
      </c>
      <c r="Y203" s="36">
        <f>SUMIFS(СВЦЭМ!$F$33:$F$776,СВЦЭМ!$A$33:$A$776,$A203,СВЦЭМ!$B$33:$B$776,Y$190)+'СЕТ СН'!$F$15</f>
        <v>120.19076827000001</v>
      </c>
    </row>
    <row r="204" spans="1:25" ht="15.75" x14ac:dyDescent="0.2">
      <c r="A204" s="35">
        <f t="shared" si="5"/>
        <v>43660</v>
      </c>
      <c r="B204" s="36">
        <f>SUMIFS(СВЦЭМ!$F$33:$F$776,СВЦЭМ!$A$33:$A$776,$A204,СВЦЭМ!$B$33:$B$776,B$190)+'СЕТ СН'!$F$15</f>
        <v>130.58319306999999</v>
      </c>
      <c r="C204" s="36">
        <f>SUMIFS(СВЦЭМ!$F$33:$F$776,СВЦЭМ!$A$33:$A$776,$A204,СВЦЭМ!$B$33:$B$776,C$190)+'СЕТ СН'!$F$15</f>
        <v>139.93276345000001</v>
      </c>
      <c r="D204" s="36">
        <f>SUMIFS(СВЦЭМ!$F$33:$F$776,СВЦЭМ!$A$33:$A$776,$A204,СВЦЭМ!$B$33:$B$776,D$190)+'СЕТ СН'!$F$15</f>
        <v>147.76117866999999</v>
      </c>
      <c r="E204" s="36">
        <f>SUMIFS(СВЦЭМ!$F$33:$F$776,СВЦЭМ!$A$33:$A$776,$A204,СВЦЭМ!$B$33:$B$776,E$190)+'СЕТ СН'!$F$15</f>
        <v>150.21500438000001</v>
      </c>
      <c r="F204" s="36">
        <f>SUMIFS(СВЦЭМ!$F$33:$F$776,СВЦЭМ!$A$33:$A$776,$A204,СВЦЭМ!$B$33:$B$776,F$190)+'СЕТ СН'!$F$15</f>
        <v>150.68137345</v>
      </c>
      <c r="G204" s="36">
        <f>SUMIFS(СВЦЭМ!$F$33:$F$776,СВЦЭМ!$A$33:$A$776,$A204,СВЦЭМ!$B$33:$B$776,G$190)+'СЕТ СН'!$F$15</f>
        <v>150.43095846</v>
      </c>
      <c r="H204" s="36">
        <f>SUMIFS(СВЦЭМ!$F$33:$F$776,СВЦЭМ!$A$33:$A$776,$A204,СВЦЭМ!$B$33:$B$776,H$190)+'СЕТ СН'!$F$15</f>
        <v>146.19197951000001</v>
      </c>
      <c r="I204" s="36">
        <f>SUMIFS(СВЦЭМ!$F$33:$F$776,СВЦЭМ!$A$33:$A$776,$A204,СВЦЭМ!$B$33:$B$776,I$190)+'СЕТ СН'!$F$15</f>
        <v>139.5416185</v>
      </c>
      <c r="J204" s="36">
        <f>SUMIFS(СВЦЭМ!$F$33:$F$776,СВЦЭМ!$A$33:$A$776,$A204,СВЦЭМ!$B$33:$B$776,J$190)+'СЕТ СН'!$F$15</f>
        <v>128.10277360000001</v>
      </c>
      <c r="K204" s="36">
        <f>SUMIFS(СВЦЭМ!$F$33:$F$776,СВЦЭМ!$A$33:$A$776,$A204,СВЦЭМ!$B$33:$B$776,K$190)+'СЕТ СН'!$F$15</f>
        <v>118.86418895</v>
      </c>
      <c r="L204" s="36">
        <f>SUMIFS(СВЦЭМ!$F$33:$F$776,СВЦЭМ!$A$33:$A$776,$A204,СВЦЭМ!$B$33:$B$776,L$190)+'СЕТ СН'!$F$15</f>
        <v>115.05920878000001</v>
      </c>
      <c r="M204" s="36">
        <f>SUMIFS(СВЦЭМ!$F$33:$F$776,СВЦЭМ!$A$33:$A$776,$A204,СВЦЭМ!$B$33:$B$776,M$190)+'СЕТ СН'!$F$15</f>
        <v>113.20499167</v>
      </c>
      <c r="N204" s="36">
        <f>SUMIFS(СВЦЭМ!$F$33:$F$776,СВЦЭМ!$A$33:$A$776,$A204,СВЦЭМ!$B$33:$B$776,N$190)+'СЕТ СН'!$F$15</f>
        <v>113.27166588</v>
      </c>
      <c r="O204" s="36">
        <f>SUMIFS(СВЦЭМ!$F$33:$F$776,СВЦЭМ!$A$33:$A$776,$A204,СВЦЭМ!$B$33:$B$776,O$190)+'СЕТ СН'!$F$15</f>
        <v>115.73983151</v>
      </c>
      <c r="P204" s="36">
        <f>SUMIFS(СВЦЭМ!$F$33:$F$776,СВЦЭМ!$A$33:$A$776,$A204,СВЦЭМ!$B$33:$B$776,P$190)+'СЕТ СН'!$F$15</f>
        <v>118.61692764</v>
      </c>
      <c r="Q204" s="36">
        <f>SUMIFS(СВЦЭМ!$F$33:$F$776,СВЦЭМ!$A$33:$A$776,$A204,СВЦЭМ!$B$33:$B$776,Q$190)+'СЕТ СН'!$F$15</f>
        <v>120.92495622</v>
      </c>
      <c r="R204" s="36">
        <f>SUMIFS(СВЦЭМ!$F$33:$F$776,СВЦЭМ!$A$33:$A$776,$A204,СВЦЭМ!$B$33:$B$776,R$190)+'СЕТ СН'!$F$15</f>
        <v>113.09526593</v>
      </c>
      <c r="S204" s="36">
        <f>SUMIFS(СВЦЭМ!$F$33:$F$776,СВЦЭМ!$A$33:$A$776,$A204,СВЦЭМ!$B$33:$B$776,S$190)+'СЕТ СН'!$F$15</f>
        <v>108.62322632999999</v>
      </c>
      <c r="T204" s="36">
        <f>SUMIFS(СВЦЭМ!$F$33:$F$776,СВЦЭМ!$A$33:$A$776,$A204,СВЦЭМ!$B$33:$B$776,T$190)+'СЕТ СН'!$F$15</f>
        <v>107.7533916</v>
      </c>
      <c r="U204" s="36">
        <f>SUMIFS(СВЦЭМ!$F$33:$F$776,СВЦЭМ!$A$33:$A$776,$A204,СВЦЭМ!$B$33:$B$776,U$190)+'СЕТ СН'!$F$15</f>
        <v>105.00734217</v>
      </c>
      <c r="V204" s="36">
        <f>SUMIFS(СВЦЭМ!$F$33:$F$776,СВЦЭМ!$A$33:$A$776,$A204,СВЦЭМ!$B$33:$B$776,V$190)+'СЕТ СН'!$F$15</f>
        <v>102.95767044999999</v>
      </c>
      <c r="W204" s="36">
        <f>SUMIFS(СВЦЭМ!$F$33:$F$776,СВЦЭМ!$A$33:$A$776,$A204,СВЦЭМ!$B$33:$B$776,W$190)+'СЕТ СН'!$F$15</f>
        <v>102.07982560000001</v>
      </c>
      <c r="X204" s="36">
        <f>SUMIFS(СВЦЭМ!$F$33:$F$776,СВЦЭМ!$A$33:$A$776,$A204,СВЦЭМ!$B$33:$B$776,X$190)+'СЕТ СН'!$F$15</f>
        <v>104.41271033</v>
      </c>
      <c r="Y204" s="36">
        <f>SUMIFS(СВЦЭМ!$F$33:$F$776,СВЦЭМ!$A$33:$A$776,$A204,СВЦЭМ!$B$33:$B$776,Y$190)+'СЕТ СН'!$F$15</f>
        <v>121.16819098000001</v>
      </c>
    </row>
    <row r="205" spans="1:25" ht="15.75" x14ac:dyDescent="0.2">
      <c r="A205" s="35">
        <f t="shared" si="5"/>
        <v>43661</v>
      </c>
      <c r="B205" s="36">
        <f>SUMIFS(СВЦЭМ!$F$33:$F$776,СВЦЭМ!$A$33:$A$776,$A205,СВЦЭМ!$B$33:$B$776,B$190)+'СЕТ СН'!$F$15</f>
        <v>137.01146643999999</v>
      </c>
      <c r="C205" s="36">
        <f>SUMIFS(СВЦЭМ!$F$33:$F$776,СВЦЭМ!$A$33:$A$776,$A205,СВЦЭМ!$B$33:$B$776,C$190)+'СЕТ СН'!$F$15</f>
        <v>140.58498899</v>
      </c>
      <c r="D205" s="36">
        <f>SUMIFS(СВЦЭМ!$F$33:$F$776,СВЦЭМ!$A$33:$A$776,$A205,СВЦЭМ!$B$33:$B$776,D$190)+'СЕТ СН'!$F$15</f>
        <v>142.44613953999999</v>
      </c>
      <c r="E205" s="36">
        <f>SUMIFS(СВЦЭМ!$F$33:$F$776,СВЦЭМ!$A$33:$A$776,$A205,СВЦЭМ!$B$33:$B$776,E$190)+'СЕТ СН'!$F$15</f>
        <v>148.07972405000001</v>
      </c>
      <c r="F205" s="36">
        <f>SUMIFS(СВЦЭМ!$F$33:$F$776,СВЦЭМ!$A$33:$A$776,$A205,СВЦЭМ!$B$33:$B$776,F$190)+'СЕТ СН'!$F$15</f>
        <v>150.61510820000001</v>
      </c>
      <c r="G205" s="36">
        <f>SUMIFS(СВЦЭМ!$F$33:$F$776,СВЦЭМ!$A$33:$A$776,$A205,СВЦЭМ!$B$33:$B$776,G$190)+'СЕТ СН'!$F$15</f>
        <v>147.62291296000001</v>
      </c>
      <c r="H205" s="36">
        <f>SUMIFS(СВЦЭМ!$F$33:$F$776,СВЦЭМ!$A$33:$A$776,$A205,СВЦЭМ!$B$33:$B$776,H$190)+'СЕТ СН'!$F$15</f>
        <v>143.56728749999999</v>
      </c>
      <c r="I205" s="36">
        <f>SUMIFS(СВЦЭМ!$F$33:$F$776,СВЦЭМ!$A$33:$A$776,$A205,СВЦЭМ!$B$33:$B$776,I$190)+'СЕТ СН'!$F$15</f>
        <v>137.6001608</v>
      </c>
      <c r="J205" s="36">
        <f>SUMIFS(СВЦЭМ!$F$33:$F$776,СВЦЭМ!$A$33:$A$776,$A205,СВЦЭМ!$B$33:$B$776,J$190)+'СЕТ СН'!$F$15</f>
        <v>129.33193317000001</v>
      </c>
      <c r="K205" s="36">
        <f>SUMIFS(СВЦЭМ!$F$33:$F$776,СВЦЭМ!$A$33:$A$776,$A205,СВЦЭМ!$B$33:$B$776,K$190)+'СЕТ СН'!$F$15</f>
        <v>119.40638174999999</v>
      </c>
      <c r="L205" s="36">
        <f>SUMIFS(СВЦЭМ!$F$33:$F$776,СВЦЭМ!$A$33:$A$776,$A205,СВЦЭМ!$B$33:$B$776,L$190)+'СЕТ СН'!$F$15</f>
        <v>117.42969665</v>
      </c>
      <c r="M205" s="36">
        <f>SUMIFS(СВЦЭМ!$F$33:$F$776,СВЦЭМ!$A$33:$A$776,$A205,СВЦЭМ!$B$33:$B$776,M$190)+'СЕТ СН'!$F$15</f>
        <v>118.22955471</v>
      </c>
      <c r="N205" s="36">
        <f>SUMIFS(СВЦЭМ!$F$33:$F$776,СВЦЭМ!$A$33:$A$776,$A205,СВЦЭМ!$B$33:$B$776,N$190)+'СЕТ СН'!$F$15</f>
        <v>122.7526747</v>
      </c>
      <c r="O205" s="36">
        <f>SUMIFS(СВЦЭМ!$F$33:$F$776,СВЦЭМ!$A$33:$A$776,$A205,СВЦЭМ!$B$33:$B$776,O$190)+'СЕТ СН'!$F$15</f>
        <v>122.38257908</v>
      </c>
      <c r="P205" s="36">
        <f>SUMIFS(СВЦЭМ!$F$33:$F$776,СВЦЭМ!$A$33:$A$776,$A205,СВЦЭМ!$B$33:$B$776,P$190)+'СЕТ СН'!$F$15</f>
        <v>119.07213946</v>
      </c>
      <c r="Q205" s="36">
        <f>SUMIFS(СВЦЭМ!$F$33:$F$776,СВЦЭМ!$A$33:$A$776,$A205,СВЦЭМ!$B$33:$B$776,Q$190)+'СЕТ СН'!$F$15</f>
        <v>116.23188791</v>
      </c>
      <c r="R205" s="36">
        <f>SUMIFS(СВЦЭМ!$F$33:$F$776,СВЦЭМ!$A$33:$A$776,$A205,СВЦЭМ!$B$33:$B$776,R$190)+'СЕТ СН'!$F$15</f>
        <v>106.91425169999999</v>
      </c>
      <c r="S205" s="36">
        <f>SUMIFS(СВЦЭМ!$F$33:$F$776,СВЦЭМ!$A$33:$A$776,$A205,СВЦЭМ!$B$33:$B$776,S$190)+'СЕТ СН'!$F$15</f>
        <v>103.59097002</v>
      </c>
      <c r="T205" s="36">
        <f>SUMIFS(СВЦЭМ!$F$33:$F$776,СВЦЭМ!$A$33:$A$776,$A205,СВЦЭМ!$B$33:$B$776,T$190)+'СЕТ СН'!$F$15</f>
        <v>104.13882323</v>
      </c>
      <c r="U205" s="36">
        <f>SUMIFS(СВЦЭМ!$F$33:$F$776,СВЦЭМ!$A$33:$A$776,$A205,СВЦЭМ!$B$33:$B$776,U$190)+'СЕТ СН'!$F$15</f>
        <v>103.82293310999999</v>
      </c>
      <c r="V205" s="36">
        <f>SUMIFS(СВЦЭМ!$F$33:$F$776,СВЦЭМ!$A$33:$A$776,$A205,СВЦЭМ!$B$33:$B$776,V$190)+'СЕТ СН'!$F$15</f>
        <v>103.16734216</v>
      </c>
      <c r="W205" s="36">
        <f>SUMIFS(СВЦЭМ!$F$33:$F$776,СВЦЭМ!$A$33:$A$776,$A205,СВЦЭМ!$B$33:$B$776,W$190)+'СЕТ СН'!$F$15</f>
        <v>102.30973991</v>
      </c>
      <c r="X205" s="36">
        <f>SUMIFS(СВЦЭМ!$F$33:$F$776,СВЦЭМ!$A$33:$A$776,$A205,СВЦЭМ!$B$33:$B$776,X$190)+'СЕТ СН'!$F$15</f>
        <v>105.5918028</v>
      </c>
      <c r="Y205" s="36">
        <f>SUMIFS(СВЦЭМ!$F$33:$F$776,СВЦЭМ!$A$33:$A$776,$A205,СВЦЭМ!$B$33:$B$776,Y$190)+'СЕТ СН'!$F$15</f>
        <v>120.85106927</v>
      </c>
    </row>
    <row r="206" spans="1:25" ht="15.75" x14ac:dyDescent="0.2">
      <c r="A206" s="35">
        <f t="shared" si="5"/>
        <v>43662</v>
      </c>
      <c r="B206" s="36">
        <f>SUMIFS(СВЦЭМ!$F$33:$F$776,СВЦЭМ!$A$33:$A$776,$A206,СВЦЭМ!$B$33:$B$776,B$190)+'СЕТ СН'!$F$15</f>
        <v>140.50475839999999</v>
      </c>
      <c r="C206" s="36">
        <f>SUMIFS(СВЦЭМ!$F$33:$F$776,СВЦЭМ!$A$33:$A$776,$A206,СВЦЭМ!$B$33:$B$776,C$190)+'СЕТ СН'!$F$15</f>
        <v>145.10258307999999</v>
      </c>
      <c r="D206" s="36">
        <f>SUMIFS(СВЦЭМ!$F$33:$F$776,СВЦЭМ!$A$33:$A$776,$A206,СВЦЭМ!$B$33:$B$776,D$190)+'СЕТ СН'!$F$15</f>
        <v>142.15333385</v>
      </c>
      <c r="E206" s="36">
        <f>SUMIFS(СВЦЭМ!$F$33:$F$776,СВЦЭМ!$A$33:$A$776,$A206,СВЦЭМ!$B$33:$B$776,E$190)+'СЕТ СН'!$F$15</f>
        <v>140.03826538000001</v>
      </c>
      <c r="F206" s="36">
        <f>SUMIFS(СВЦЭМ!$F$33:$F$776,СВЦЭМ!$A$33:$A$776,$A206,СВЦЭМ!$B$33:$B$776,F$190)+'СЕТ СН'!$F$15</f>
        <v>142.45800939</v>
      </c>
      <c r="G206" s="36">
        <f>SUMIFS(СВЦЭМ!$F$33:$F$776,СВЦЭМ!$A$33:$A$776,$A206,СВЦЭМ!$B$33:$B$776,G$190)+'СЕТ СН'!$F$15</f>
        <v>142.22074025000001</v>
      </c>
      <c r="H206" s="36">
        <f>SUMIFS(СВЦЭМ!$F$33:$F$776,СВЦЭМ!$A$33:$A$776,$A206,СВЦЭМ!$B$33:$B$776,H$190)+'СЕТ СН'!$F$15</f>
        <v>143.17379142999999</v>
      </c>
      <c r="I206" s="36">
        <f>SUMIFS(СВЦЭМ!$F$33:$F$776,СВЦЭМ!$A$33:$A$776,$A206,СВЦЭМ!$B$33:$B$776,I$190)+'СЕТ СН'!$F$15</f>
        <v>139.85645188999999</v>
      </c>
      <c r="J206" s="36">
        <f>SUMIFS(СВЦЭМ!$F$33:$F$776,СВЦЭМ!$A$33:$A$776,$A206,СВЦЭМ!$B$33:$B$776,J$190)+'СЕТ СН'!$F$15</f>
        <v>132.69213667</v>
      </c>
      <c r="K206" s="36">
        <f>SUMIFS(СВЦЭМ!$F$33:$F$776,СВЦЭМ!$A$33:$A$776,$A206,СВЦЭМ!$B$33:$B$776,K$190)+'СЕТ СН'!$F$15</f>
        <v>125.28272687</v>
      </c>
      <c r="L206" s="36">
        <f>SUMIFS(СВЦЭМ!$F$33:$F$776,СВЦЭМ!$A$33:$A$776,$A206,СВЦЭМ!$B$33:$B$776,L$190)+'СЕТ СН'!$F$15</f>
        <v>122.27797226</v>
      </c>
      <c r="M206" s="36">
        <f>SUMIFS(СВЦЭМ!$F$33:$F$776,СВЦЭМ!$A$33:$A$776,$A206,СВЦЭМ!$B$33:$B$776,M$190)+'СЕТ СН'!$F$15</f>
        <v>121.64825232</v>
      </c>
      <c r="N206" s="36">
        <f>SUMIFS(СВЦЭМ!$F$33:$F$776,СВЦЭМ!$A$33:$A$776,$A206,СВЦЭМ!$B$33:$B$776,N$190)+'СЕТ СН'!$F$15</f>
        <v>121.18139959</v>
      </c>
      <c r="O206" s="36">
        <f>SUMIFS(СВЦЭМ!$F$33:$F$776,СВЦЭМ!$A$33:$A$776,$A206,СВЦЭМ!$B$33:$B$776,O$190)+'СЕТ СН'!$F$15</f>
        <v>121.28482068</v>
      </c>
      <c r="P206" s="36">
        <f>SUMIFS(СВЦЭМ!$F$33:$F$776,СВЦЭМ!$A$33:$A$776,$A206,СВЦЭМ!$B$33:$B$776,P$190)+'СЕТ СН'!$F$15</f>
        <v>121.35489172</v>
      </c>
      <c r="Q206" s="36">
        <f>SUMIFS(СВЦЭМ!$F$33:$F$776,СВЦЭМ!$A$33:$A$776,$A206,СВЦЭМ!$B$33:$B$776,Q$190)+'СЕТ СН'!$F$15</f>
        <v>121.53514272</v>
      </c>
      <c r="R206" s="36">
        <f>SUMIFS(СВЦЭМ!$F$33:$F$776,СВЦЭМ!$A$33:$A$776,$A206,СВЦЭМ!$B$33:$B$776,R$190)+'СЕТ СН'!$F$15</f>
        <v>113.60422876</v>
      </c>
      <c r="S206" s="36">
        <f>SUMIFS(СВЦЭМ!$F$33:$F$776,СВЦЭМ!$A$33:$A$776,$A206,СВЦЭМ!$B$33:$B$776,S$190)+'СЕТ СН'!$F$15</f>
        <v>110.75292158000001</v>
      </c>
      <c r="T206" s="36">
        <f>SUMIFS(СВЦЭМ!$F$33:$F$776,СВЦЭМ!$A$33:$A$776,$A206,СВЦЭМ!$B$33:$B$776,T$190)+'СЕТ СН'!$F$15</f>
        <v>111.11074063</v>
      </c>
      <c r="U206" s="36">
        <f>SUMIFS(СВЦЭМ!$F$33:$F$776,СВЦЭМ!$A$33:$A$776,$A206,СВЦЭМ!$B$33:$B$776,U$190)+'СЕТ СН'!$F$15</f>
        <v>110.32499297</v>
      </c>
      <c r="V206" s="36">
        <f>SUMIFS(СВЦЭМ!$F$33:$F$776,СВЦЭМ!$A$33:$A$776,$A206,СВЦЭМ!$B$33:$B$776,V$190)+'СЕТ СН'!$F$15</f>
        <v>110.44440215</v>
      </c>
      <c r="W206" s="36">
        <f>SUMIFS(СВЦЭМ!$F$33:$F$776,СВЦЭМ!$A$33:$A$776,$A206,СВЦЭМ!$B$33:$B$776,W$190)+'СЕТ СН'!$F$15</f>
        <v>108.39915348</v>
      </c>
      <c r="X206" s="36">
        <f>SUMIFS(СВЦЭМ!$F$33:$F$776,СВЦЭМ!$A$33:$A$776,$A206,СВЦЭМ!$B$33:$B$776,X$190)+'СЕТ СН'!$F$15</f>
        <v>112.07365372</v>
      </c>
      <c r="Y206" s="36">
        <f>SUMIFS(СВЦЭМ!$F$33:$F$776,СВЦЭМ!$A$33:$A$776,$A206,СВЦЭМ!$B$33:$B$776,Y$190)+'СЕТ СН'!$F$15</f>
        <v>121.98822915</v>
      </c>
    </row>
    <row r="207" spans="1:25" ht="15.75" x14ac:dyDescent="0.2">
      <c r="A207" s="35">
        <f t="shared" si="5"/>
        <v>43663</v>
      </c>
      <c r="B207" s="36">
        <f>SUMIFS(СВЦЭМ!$F$33:$F$776,СВЦЭМ!$A$33:$A$776,$A207,СВЦЭМ!$B$33:$B$776,B$190)+'СЕТ СН'!$F$15</f>
        <v>139.43666827999999</v>
      </c>
      <c r="C207" s="36">
        <f>SUMIFS(СВЦЭМ!$F$33:$F$776,СВЦЭМ!$A$33:$A$776,$A207,СВЦЭМ!$B$33:$B$776,C$190)+'СЕТ СН'!$F$15</f>
        <v>144.67639621000001</v>
      </c>
      <c r="D207" s="36">
        <f>SUMIFS(СВЦЭМ!$F$33:$F$776,СВЦЭМ!$A$33:$A$776,$A207,СВЦЭМ!$B$33:$B$776,D$190)+'СЕТ СН'!$F$15</f>
        <v>150.30119751999999</v>
      </c>
      <c r="E207" s="36">
        <f>SUMIFS(СВЦЭМ!$F$33:$F$776,СВЦЭМ!$A$33:$A$776,$A207,СВЦЭМ!$B$33:$B$776,E$190)+'СЕТ СН'!$F$15</f>
        <v>152.37657909000001</v>
      </c>
      <c r="F207" s="36">
        <f>SUMIFS(СВЦЭМ!$F$33:$F$776,СВЦЭМ!$A$33:$A$776,$A207,СВЦЭМ!$B$33:$B$776,F$190)+'СЕТ СН'!$F$15</f>
        <v>150.8877234</v>
      </c>
      <c r="G207" s="36">
        <f>SUMIFS(СВЦЭМ!$F$33:$F$776,СВЦЭМ!$A$33:$A$776,$A207,СВЦЭМ!$B$33:$B$776,G$190)+'СЕТ СН'!$F$15</f>
        <v>149.64001296000001</v>
      </c>
      <c r="H207" s="36">
        <f>SUMIFS(СВЦЭМ!$F$33:$F$776,СВЦЭМ!$A$33:$A$776,$A207,СВЦЭМ!$B$33:$B$776,H$190)+'СЕТ СН'!$F$15</f>
        <v>143.87004748000001</v>
      </c>
      <c r="I207" s="36">
        <f>SUMIFS(СВЦЭМ!$F$33:$F$776,СВЦЭМ!$A$33:$A$776,$A207,СВЦЭМ!$B$33:$B$776,I$190)+'СЕТ СН'!$F$15</f>
        <v>137.50806850000001</v>
      </c>
      <c r="J207" s="36">
        <f>SUMIFS(СВЦЭМ!$F$33:$F$776,СВЦЭМ!$A$33:$A$776,$A207,СВЦЭМ!$B$33:$B$776,J$190)+'СЕТ СН'!$F$15</f>
        <v>133.12821167000001</v>
      </c>
      <c r="K207" s="36">
        <f>SUMIFS(СВЦЭМ!$F$33:$F$776,СВЦЭМ!$A$33:$A$776,$A207,СВЦЭМ!$B$33:$B$776,K$190)+'СЕТ СН'!$F$15</f>
        <v>125.94468985</v>
      </c>
      <c r="L207" s="36">
        <f>SUMIFS(СВЦЭМ!$F$33:$F$776,СВЦЭМ!$A$33:$A$776,$A207,СВЦЭМ!$B$33:$B$776,L$190)+'СЕТ СН'!$F$15</f>
        <v>125.11068564999999</v>
      </c>
      <c r="M207" s="36">
        <f>SUMIFS(СВЦЭМ!$F$33:$F$776,СВЦЭМ!$A$33:$A$776,$A207,СВЦЭМ!$B$33:$B$776,M$190)+'СЕТ СН'!$F$15</f>
        <v>125.59514948</v>
      </c>
      <c r="N207" s="36">
        <f>SUMIFS(СВЦЭМ!$F$33:$F$776,СВЦЭМ!$A$33:$A$776,$A207,СВЦЭМ!$B$33:$B$776,N$190)+'СЕТ СН'!$F$15</f>
        <v>125.9294625</v>
      </c>
      <c r="O207" s="36">
        <f>SUMIFS(СВЦЭМ!$F$33:$F$776,СВЦЭМ!$A$33:$A$776,$A207,СВЦЭМ!$B$33:$B$776,O$190)+'СЕТ СН'!$F$15</f>
        <v>125.91014705000001</v>
      </c>
      <c r="P207" s="36">
        <f>SUMIFS(СВЦЭМ!$F$33:$F$776,СВЦЭМ!$A$33:$A$776,$A207,СВЦЭМ!$B$33:$B$776,P$190)+'СЕТ СН'!$F$15</f>
        <v>125.77440464</v>
      </c>
      <c r="Q207" s="36">
        <f>SUMIFS(СВЦЭМ!$F$33:$F$776,СВЦЭМ!$A$33:$A$776,$A207,СВЦЭМ!$B$33:$B$776,Q$190)+'СЕТ СН'!$F$15</f>
        <v>126.09890391</v>
      </c>
      <c r="R207" s="36">
        <f>SUMIFS(СВЦЭМ!$F$33:$F$776,СВЦЭМ!$A$33:$A$776,$A207,СВЦЭМ!$B$33:$B$776,R$190)+'СЕТ СН'!$F$15</f>
        <v>117.27446401</v>
      </c>
      <c r="S207" s="36">
        <f>SUMIFS(СВЦЭМ!$F$33:$F$776,СВЦЭМ!$A$33:$A$776,$A207,СВЦЭМ!$B$33:$B$776,S$190)+'СЕТ СН'!$F$15</f>
        <v>113.31274016</v>
      </c>
      <c r="T207" s="36">
        <f>SUMIFS(СВЦЭМ!$F$33:$F$776,СВЦЭМ!$A$33:$A$776,$A207,СВЦЭМ!$B$33:$B$776,T$190)+'СЕТ СН'!$F$15</f>
        <v>113.78371931</v>
      </c>
      <c r="U207" s="36">
        <f>SUMIFS(СВЦЭМ!$F$33:$F$776,СВЦЭМ!$A$33:$A$776,$A207,СВЦЭМ!$B$33:$B$776,U$190)+'СЕТ СН'!$F$15</f>
        <v>112.43205139</v>
      </c>
      <c r="V207" s="36">
        <f>SUMIFS(СВЦЭМ!$F$33:$F$776,СВЦЭМ!$A$33:$A$776,$A207,СВЦЭМ!$B$33:$B$776,V$190)+'СЕТ СН'!$F$15</f>
        <v>113.23958041</v>
      </c>
      <c r="W207" s="36">
        <f>SUMIFS(СВЦЭМ!$F$33:$F$776,СВЦЭМ!$A$33:$A$776,$A207,СВЦЭМ!$B$33:$B$776,W$190)+'СЕТ СН'!$F$15</f>
        <v>113.18269146</v>
      </c>
      <c r="X207" s="36">
        <f>SUMIFS(СВЦЭМ!$F$33:$F$776,СВЦЭМ!$A$33:$A$776,$A207,СВЦЭМ!$B$33:$B$776,X$190)+'СЕТ СН'!$F$15</f>
        <v>107.80716614000001</v>
      </c>
      <c r="Y207" s="36">
        <f>SUMIFS(СВЦЭМ!$F$33:$F$776,СВЦЭМ!$A$33:$A$776,$A207,СВЦЭМ!$B$33:$B$776,Y$190)+'СЕТ СН'!$F$15</f>
        <v>113.05569241000001</v>
      </c>
    </row>
    <row r="208" spans="1:25" ht="15.75" x14ac:dyDescent="0.2">
      <c r="A208" s="35">
        <f t="shared" si="5"/>
        <v>43664</v>
      </c>
      <c r="B208" s="36">
        <f>SUMIFS(СВЦЭМ!$F$33:$F$776,СВЦЭМ!$A$33:$A$776,$A208,СВЦЭМ!$B$33:$B$776,B$190)+'СЕТ СН'!$F$15</f>
        <v>129.78168138000001</v>
      </c>
      <c r="C208" s="36">
        <f>SUMIFS(СВЦЭМ!$F$33:$F$776,СВЦЭМ!$A$33:$A$776,$A208,СВЦЭМ!$B$33:$B$776,C$190)+'СЕТ СН'!$F$15</f>
        <v>129.61875459999999</v>
      </c>
      <c r="D208" s="36">
        <f>SUMIFS(СВЦЭМ!$F$33:$F$776,СВЦЭМ!$A$33:$A$776,$A208,СВЦЭМ!$B$33:$B$776,D$190)+'СЕТ СН'!$F$15</f>
        <v>131.85390776</v>
      </c>
      <c r="E208" s="36">
        <f>SUMIFS(СВЦЭМ!$F$33:$F$776,СВЦЭМ!$A$33:$A$776,$A208,СВЦЭМ!$B$33:$B$776,E$190)+'СЕТ СН'!$F$15</f>
        <v>138.64218643999999</v>
      </c>
      <c r="F208" s="36">
        <f>SUMIFS(СВЦЭМ!$F$33:$F$776,СВЦЭМ!$A$33:$A$776,$A208,СВЦЭМ!$B$33:$B$776,F$190)+'СЕТ СН'!$F$15</f>
        <v>146.45667134000001</v>
      </c>
      <c r="G208" s="36">
        <f>SUMIFS(СВЦЭМ!$F$33:$F$776,СВЦЭМ!$A$33:$A$776,$A208,СВЦЭМ!$B$33:$B$776,G$190)+'СЕТ СН'!$F$15</f>
        <v>154.4359206</v>
      </c>
      <c r="H208" s="36">
        <f>SUMIFS(СВЦЭМ!$F$33:$F$776,СВЦЭМ!$A$33:$A$776,$A208,СВЦЭМ!$B$33:$B$776,H$190)+'СЕТ СН'!$F$15</f>
        <v>149.26875074</v>
      </c>
      <c r="I208" s="36">
        <f>SUMIFS(СВЦЭМ!$F$33:$F$776,СВЦЭМ!$A$33:$A$776,$A208,СВЦЭМ!$B$33:$B$776,I$190)+'СЕТ СН'!$F$15</f>
        <v>142.56224263999999</v>
      </c>
      <c r="J208" s="36">
        <f>SUMIFS(СВЦЭМ!$F$33:$F$776,СВЦЭМ!$A$33:$A$776,$A208,СВЦЭМ!$B$33:$B$776,J$190)+'СЕТ СН'!$F$15</f>
        <v>140.52465964999999</v>
      </c>
      <c r="K208" s="36">
        <f>SUMIFS(СВЦЭМ!$F$33:$F$776,СВЦЭМ!$A$33:$A$776,$A208,СВЦЭМ!$B$33:$B$776,K$190)+'СЕТ СН'!$F$15</f>
        <v>133.77272697999999</v>
      </c>
      <c r="L208" s="36">
        <f>SUMIFS(СВЦЭМ!$F$33:$F$776,СВЦЭМ!$A$33:$A$776,$A208,СВЦЭМ!$B$33:$B$776,L$190)+'СЕТ СН'!$F$15</f>
        <v>132.73959126</v>
      </c>
      <c r="M208" s="36">
        <f>SUMIFS(СВЦЭМ!$F$33:$F$776,СВЦЭМ!$A$33:$A$776,$A208,СВЦЭМ!$B$33:$B$776,M$190)+'СЕТ СН'!$F$15</f>
        <v>132.51212480999999</v>
      </c>
      <c r="N208" s="36">
        <f>SUMIFS(СВЦЭМ!$F$33:$F$776,СВЦЭМ!$A$33:$A$776,$A208,СВЦЭМ!$B$33:$B$776,N$190)+'СЕТ СН'!$F$15</f>
        <v>135.10553317</v>
      </c>
      <c r="O208" s="36">
        <f>SUMIFS(СВЦЭМ!$F$33:$F$776,СВЦЭМ!$A$33:$A$776,$A208,СВЦЭМ!$B$33:$B$776,O$190)+'СЕТ СН'!$F$15</f>
        <v>136.37886768999999</v>
      </c>
      <c r="P208" s="36">
        <f>SUMIFS(СВЦЭМ!$F$33:$F$776,СВЦЭМ!$A$33:$A$776,$A208,СВЦЭМ!$B$33:$B$776,P$190)+'СЕТ СН'!$F$15</f>
        <v>139.05319458</v>
      </c>
      <c r="Q208" s="36">
        <f>SUMIFS(СВЦЭМ!$F$33:$F$776,СВЦЭМ!$A$33:$A$776,$A208,СВЦЭМ!$B$33:$B$776,Q$190)+'СЕТ СН'!$F$15</f>
        <v>140.57182207</v>
      </c>
      <c r="R208" s="36">
        <f>SUMIFS(СВЦЭМ!$F$33:$F$776,СВЦЭМ!$A$33:$A$776,$A208,СВЦЭМ!$B$33:$B$776,R$190)+'СЕТ СН'!$F$15</f>
        <v>123.86256468000001</v>
      </c>
      <c r="S208" s="36">
        <f>SUMIFS(СВЦЭМ!$F$33:$F$776,СВЦЭМ!$A$33:$A$776,$A208,СВЦЭМ!$B$33:$B$776,S$190)+'СЕТ СН'!$F$15</f>
        <v>107.5615744</v>
      </c>
      <c r="T208" s="36">
        <f>SUMIFS(СВЦЭМ!$F$33:$F$776,СВЦЭМ!$A$33:$A$776,$A208,СВЦЭМ!$B$33:$B$776,T$190)+'СЕТ СН'!$F$15</f>
        <v>107.45326034999999</v>
      </c>
      <c r="U208" s="36">
        <f>SUMIFS(СВЦЭМ!$F$33:$F$776,СВЦЭМ!$A$33:$A$776,$A208,СВЦЭМ!$B$33:$B$776,U$190)+'СЕТ СН'!$F$15</f>
        <v>104.13525344999999</v>
      </c>
      <c r="V208" s="36">
        <f>SUMIFS(СВЦЭМ!$F$33:$F$776,СВЦЭМ!$A$33:$A$776,$A208,СВЦЭМ!$B$33:$B$776,V$190)+'СЕТ СН'!$F$15</f>
        <v>104.80342859</v>
      </c>
      <c r="W208" s="36">
        <f>SUMIFS(СВЦЭМ!$F$33:$F$776,СВЦЭМ!$A$33:$A$776,$A208,СВЦЭМ!$B$33:$B$776,W$190)+'СЕТ СН'!$F$15</f>
        <v>104.43018564</v>
      </c>
      <c r="X208" s="36">
        <f>SUMIFS(СВЦЭМ!$F$33:$F$776,СВЦЭМ!$A$33:$A$776,$A208,СВЦЭМ!$B$33:$B$776,X$190)+'СЕТ СН'!$F$15</f>
        <v>107.56269358</v>
      </c>
      <c r="Y208" s="36">
        <f>SUMIFS(СВЦЭМ!$F$33:$F$776,СВЦЭМ!$A$33:$A$776,$A208,СВЦЭМ!$B$33:$B$776,Y$190)+'СЕТ СН'!$F$15</f>
        <v>120.25906911</v>
      </c>
    </row>
    <row r="209" spans="1:25" ht="15.75" x14ac:dyDescent="0.2">
      <c r="A209" s="35">
        <f t="shared" si="5"/>
        <v>43665</v>
      </c>
      <c r="B209" s="36">
        <f>SUMIFS(СВЦЭМ!$F$33:$F$776,СВЦЭМ!$A$33:$A$776,$A209,СВЦЭМ!$B$33:$B$776,B$190)+'СЕТ СН'!$F$15</f>
        <v>134.74093205</v>
      </c>
      <c r="C209" s="36">
        <f>SUMIFS(СВЦЭМ!$F$33:$F$776,СВЦЭМ!$A$33:$A$776,$A209,СВЦЭМ!$B$33:$B$776,C$190)+'СЕТ СН'!$F$15</f>
        <v>134.65494996000001</v>
      </c>
      <c r="D209" s="36">
        <f>SUMIFS(СВЦЭМ!$F$33:$F$776,СВЦЭМ!$A$33:$A$776,$A209,СВЦЭМ!$B$33:$B$776,D$190)+'СЕТ СН'!$F$15</f>
        <v>140.5888941</v>
      </c>
      <c r="E209" s="36">
        <f>SUMIFS(СВЦЭМ!$F$33:$F$776,СВЦЭМ!$A$33:$A$776,$A209,СВЦЭМ!$B$33:$B$776,E$190)+'СЕТ СН'!$F$15</f>
        <v>144.53247669999999</v>
      </c>
      <c r="F209" s="36">
        <f>SUMIFS(СВЦЭМ!$F$33:$F$776,СВЦЭМ!$A$33:$A$776,$A209,СВЦЭМ!$B$33:$B$776,F$190)+'СЕТ СН'!$F$15</f>
        <v>144.26808679000001</v>
      </c>
      <c r="G209" s="36">
        <f>SUMIFS(СВЦЭМ!$F$33:$F$776,СВЦЭМ!$A$33:$A$776,$A209,СВЦЭМ!$B$33:$B$776,G$190)+'СЕТ СН'!$F$15</f>
        <v>143.18430369000001</v>
      </c>
      <c r="H209" s="36">
        <f>SUMIFS(СВЦЭМ!$F$33:$F$776,СВЦЭМ!$A$33:$A$776,$A209,СВЦЭМ!$B$33:$B$776,H$190)+'СЕТ СН'!$F$15</f>
        <v>135.60255409000001</v>
      </c>
      <c r="I209" s="36">
        <f>SUMIFS(СВЦЭМ!$F$33:$F$776,СВЦЭМ!$A$33:$A$776,$A209,СВЦЭМ!$B$33:$B$776,I$190)+'СЕТ СН'!$F$15</f>
        <v>129.33550622999999</v>
      </c>
      <c r="J209" s="36">
        <f>SUMIFS(СВЦЭМ!$F$33:$F$776,СВЦЭМ!$A$33:$A$776,$A209,СВЦЭМ!$B$33:$B$776,J$190)+'СЕТ СН'!$F$15</f>
        <v>128.95460488000001</v>
      </c>
      <c r="K209" s="36">
        <f>SUMIFS(СВЦЭМ!$F$33:$F$776,СВЦЭМ!$A$33:$A$776,$A209,СВЦЭМ!$B$33:$B$776,K$190)+'СЕТ СН'!$F$15</f>
        <v>123.59149169</v>
      </c>
      <c r="L209" s="36">
        <f>SUMIFS(СВЦЭМ!$F$33:$F$776,СВЦЭМ!$A$33:$A$776,$A209,СВЦЭМ!$B$33:$B$776,L$190)+'СЕТ СН'!$F$15</f>
        <v>119.14662697999999</v>
      </c>
      <c r="M209" s="36">
        <f>SUMIFS(СВЦЭМ!$F$33:$F$776,СВЦЭМ!$A$33:$A$776,$A209,СВЦЭМ!$B$33:$B$776,M$190)+'СЕТ СН'!$F$15</f>
        <v>120.4075527</v>
      </c>
      <c r="N209" s="36">
        <f>SUMIFS(СВЦЭМ!$F$33:$F$776,СВЦЭМ!$A$33:$A$776,$A209,СВЦЭМ!$B$33:$B$776,N$190)+'СЕТ СН'!$F$15</f>
        <v>121.85026218</v>
      </c>
      <c r="O209" s="36">
        <f>SUMIFS(СВЦЭМ!$F$33:$F$776,СВЦЭМ!$A$33:$A$776,$A209,СВЦЭМ!$B$33:$B$776,O$190)+'СЕТ СН'!$F$15</f>
        <v>122.35279654</v>
      </c>
      <c r="P209" s="36">
        <f>SUMIFS(СВЦЭМ!$F$33:$F$776,СВЦЭМ!$A$33:$A$776,$A209,СВЦЭМ!$B$33:$B$776,P$190)+'СЕТ СН'!$F$15</f>
        <v>123.84520406</v>
      </c>
      <c r="Q209" s="36">
        <f>SUMIFS(СВЦЭМ!$F$33:$F$776,СВЦЭМ!$A$33:$A$776,$A209,СВЦЭМ!$B$33:$B$776,Q$190)+'СЕТ СН'!$F$15</f>
        <v>124.39621278</v>
      </c>
      <c r="R209" s="36">
        <f>SUMIFS(СВЦЭМ!$F$33:$F$776,СВЦЭМ!$A$33:$A$776,$A209,СВЦЭМ!$B$33:$B$776,R$190)+'СЕТ СН'!$F$15</f>
        <v>115.34949412</v>
      </c>
      <c r="S209" s="36">
        <f>SUMIFS(СВЦЭМ!$F$33:$F$776,СВЦЭМ!$A$33:$A$776,$A209,СВЦЭМ!$B$33:$B$776,S$190)+'СЕТ СН'!$F$15</f>
        <v>111.64997583</v>
      </c>
      <c r="T209" s="36">
        <f>SUMIFS(СВЦЭМ!$F$33:$F$776,СВЦЭМ!$A$33:$A$776,$A209,СВЦЭМ!$B$33:$B$776,T$190)+'СЕТ СН'!$F$15</f>
        <v>109.92846053</v>
      </c>
      <c r="U209" s="36">
        <f>SUMIFS(СВЦЭМ!$F$33:$F$776,СВЦЭМ!$A$33:$A$776,$A209,СВЦЭМ!$B$33:$B$776,U$190)+'СЕТ СН'!$F$15</f>
        <v>108.690164</v>
      </c>
      <c r="V209" s="36">
        <f>SUMIFS(СВЦЭМ!$F$33:$F$776,СВЦЭМ!$A$33:$A$776,$A209,СВЦЭМ!$B$33:$B$776,V$190)+'СЕТ СН'!$F$15</f>
        <v>109.90321836</v>
      </c>
      <c r="W209" s="36">
        <f>SUMIFS(СВЦЭМ!$F$33:$F$776,СВЦЭМ!$A$33:$A$776,$A209,СВЦЭМ!$B$33:$B$776,W$190)+'СЕТ СН'!$F$15</f>
        <v>109.23164385</v>
      </c>
      <c r="X209" s="36">
        <f>SUMIFS(СВЦЭМ!$F$33:$F$776,СВЦЭМ!$A$33:$A$776,$A209,СВЦЭМ!$B$33:$B$776,X$190)+'СЕТ СН'!$F$15</f>
        <v>108.71877609000001</v>
      </c>
      <c r="Y209" s="36">
        <f>SUMIFS(СВЦЭМ!$F$33:$F$776,СВЦЭМ!$A$33:$A$776,$A209,СВЦЭМ!$B$33:$B$776,Y$190)+'СЕТ СН'!$F$15</f>
        <v>112.80051585</v>
      </c>
    </row>
    <row r="210" spans="1:25" ht="15.75" x14ac:dyDescent="0.2">
      <c r="A210" s="35">
        <f t="shared" si="5"/>
        <v>43666</v>
      </c>
      <c r="B210" s="36">
        <f>SUMIFS(СВЦЭМ!$F$33:$F$776,СВЦЭМ!$A$33:$A$776,$A210,СВЦЭМ!$B$33:$B$776,B$190)+'СЕТ СН'!$F$15</f>
        <v>118.84763886</v>
      </c>
      <c r="C210" s="36">
        <f>SUMIFS(СВЦЭМ!$F$33:$F$776,СВЦЭМ!$A$33:$A$776,$A210,СВЦЭМ!$B$33:$B$776,C$190)+'СЕТ СН'!$F$15</f>
        <v>119.88981658</v>
      </c>
      <c r="D210" s="36">
        <f>SUMIFS(СВЦЭМ!$F$33:$F$776,СВЦЭМ!$A$33:$A$776,$A210,СВЦЭМ!$B$33:$B$776,D$190)+'СЕТ СН'!$F$15</f>
        <v>120.65307686</v>
      </c>
      <c r="E210" s="36">
        <f>SUMIFS(СВЦЭМ!$F$33:$F$776,СВЦЭМ!$A$33:$A$776,$A210,СВЦЭМ!$B$33:$B$776,E$190)+'СЕТ СН'!$F$15</f>
        <v>122.55804372999999</v>
      </c>
      <c r="F210" s="36">
        <f>SUMIFS(СВЦЭМ!$F$33:$F$776,СВЦЭМ!$A$33:$A$776,$A210,СВЦЭМ!$B$33:$B$776,F$190)+'СЕТ СН'!$F$15</f>
        <v>123.67343867</v>
      </c>
      <c r="G210" s="36">
        <f>SUMIFS(СВЦЭМ!$F$33:$F$776,СВЦЭМ!$A$33:$A$776,$A210,СВЦЭМ!$B$33:$B$776,G$190)+'СЕТ СН'!$F$15</f>
        <v>125.5922223</v>
      </c>
      <c r="H210" s="36">
        <f>SUMIFS(СВЦЭМ!$F$33:$F$776,СВЦЭМ!$A$33:$A$776,$A210,СВЦЭМ!$B$33:$B$776,H$190)+'СЕТ СН'!$F$15</f>
        <v>122.91058691000001</v>
      </c>
      <c r="I210" s="36">
        <f>SUMIFS(СВЦЭМ!$F$33:$F$776,СВЦЭМ!$A$33:$A$776,$A210,СВЦЭМ!$B$33:$B$776,I$190)+'СЕТ СН'!$F$15</f>
        <v>121.5086441</v>
      </c>
      <c r="J210" s="36">
        <f>SUMIFS(СВЦЭМ!$F$33:$F$776,СВЦЭМ!$A$33:$A$776,$A210,СВЦЭМ!$B$33:$B$776,J$190)+'СЕТ СН'!$F$15</f>
        <v>117.27551925</v>
      </c>
      <c r="K210" s="36">
        <f>SUMIFS(СВЦЭМ!$F$33:$F$776,СВЦЭМ!$A$33:$A$776,$A210,СВЦЭМ!$B$33:$B$776,K$190)+'СЕТ СН'!$F$15</f>
        <v>116.41897763</v>
      </c>
      <c r="L210" s="36">
        <f>SUMIFS(СВЦЭМ!$F$33:$F$776,СВЦЭМ!$A$33:$A$776,$A210,СВЦЭМ!$B$33:$B$776,L$190)+'СЕТ СН'!$F$15</f>
        <v>114.47369492999999</v>
      </c>
      <c r="M210" s="36">
        <f>SUMIFS(СВЦЭМ!$F$33:$F$776,СВЦЭМ!$A$33:$A$776,$A210,СВЦЭМ!$B$33:$B$776,M$190)+'СЕТ СН'!$F$15</f>
        <v>112.52739280999999</v>
      </c>
      <c r="N210" s="36">
        <f>SUMIFS(СВЦЭМ!$F$33:$F$776,СВЦЭМ!$A$33:$A$776,$A210,СВЦЭМ!$B$33:$B$776,N$190)+'СЕТ СН'!$F$15</f>
        <v>114.16356020000001</v>
      </c>
      <c r="O210" s="36">
        <f>SUMIFS(СВЦЭМ!$F$33:$F$776,СВЦЭМ!$A$33:$A$776,$A210,СВЦЭМ!$B$33:$B$776,O$190)+'СЕТ СН'!$F$15</f>
        <v>117.01656289</v>
      </c>
      <c r="P210" s="36">
        <f>SUMIFS(СВЦЭМ!$F$33:$F$776,СВЦЭМ!$A$33:$A$776,$A210,СВЦЭМ!$B$33:$B$776,P$190)+'СЕТ СН'!$F$15</f>
        <v>119.49087495000001</v>
      </c>
      <c r="Q210" s="36">
        <f>SUMIFS(СВЦЭМ!$F$33:$F$776,СВЦЭМ!$A$33:$A$776,$A210,СВЦЭМ!$B$33:$B$776,Q$190)+'СЕТ СН'!$F$15</f>
        <v>118.03684961</v>
      </c>
      <c r="R210" s="36">
        <f>SUMIFS(СВЦЭМ!$F$33:$F$776,СВЦЭМ!$A$33:$A$776,$A210,СВЦЭМ!$B$33:$B$776,R$190)+'СЕТ СН'!$F$15</f>
        <v>109.82057995</v>
      </c>
      <c r="S210" s="36">
        <f>SUMIFS(СВЦЭМ!$F$33:$F$776,СВЦЭМ!$A$33:$A$776,$A210,СВЦЭМ!$B$33:$B$776,S$190)+'СЕТ СН'!$F$15</f>
        <v>104.55761583</v>
      </c>
      <c r="T210" s="36">
        <f>SUMIFS(СВЦЭМ!$F$33:$F$776,СВЦЭМ!$A$33:$A$776,$A210,СВЦЭМ!$B$33:$B$776,T$190)+'СЕТ СН'!$F$15</f>
        <v>102.95483638</v>
      </c>
      <c r="U210" s="36">
        <f>SUMIFS(СВЦЭМ!$F$33:$F$776,СВЦЭМ!$A$33:$A$776,$A210,СВЦЭМ!$B$33:$B$776,U$190)+'СЕТ СН'!$F$15</f>
        <v>100.0158814</v>
      </c>
      <c r="V210" s="36">
        <f>SUMIFS(СВЦЭМ!$F$33:$F$776,СВЦЭМ!$A$33:$A$776,$A210,СВЦЭМ!$B$33:$B$776,V$190)+'СЕТ СН'!$F$15</f>
        <v>98.204277529999999</v>
      </c>
      <c r="W210" s="36">
        <f>SUMIFS(СВЦЭМ!$F$33:$F$776,СВЦЭМ!$A$33:$A$776,$A210,СВЦЭМ!$B$33:$B$776,W$190)+'СЕТ СН'!$F$15</f>
        <v>98.785601270000001</v>
      </c>
      <c r="X210" s="36">
        <f>SUMIFS(СВЦЭМ!$F$33:$F$776,СВЦЭМ!$A$33:$A$776,$A210,СВЦЭМ!$B$33:$B$776,X$190)+'СЕТ СН'!$F$15</f>
        <v>100.53785096</v>
      </c>
      <c r="Y210" s="36">
        <f>SUMIFS(СВЦЭМ!$F$33:$F$776,СВЦЭМ!$A$33:$A$776,$A210,СВЦЭМ!$B$33:$B$776,Y$190)+'СЕТ СН'!$F$15</f>
        <v>115.75629026999999</v>
      </c>
    </row>
    <row r="211" spans="1:25" ht="15.75" x14ac:dyDescent="0.2">
      <c r="A211" s="35">
        <f t="shared" si="5"/>
        <v>43667</v>
      </c>
      <c r="B211" s="36">
        <f>SUMIFS(СВЦЭМ!$F$33:$F$776,СВЦЭМ!$A$33:$A$776,$A211,СВЦЭМ!$B$33:$B$776,B$190)+'СЕТ СН'!$F$15</f>
        <v>119.58905664</v>
      </c>
      <c r="C211" s="36">
        <f>SUMIFS(СВЦЭМ!$F$33:$F$776,СВЦЭМ!$A$33:$A$776,$A211,СВЦЭМ!$B$33:$B$776,C$190)+'СЕТ СН'!$F$15</f>
        <v>125.65607562</v>
      </c>
      <c r="D211" s="36">
        <f>SUMIFS(СВЦЭМ!$F$33:$F$776,СВЦЭМ!$A$33:$A$776,$A211,СВЦЭМ!$B$33:$B$776,D$190)+'СЕТ СН'!$F$15</f>
        <v>130.20352819999999</v>
      </c>
      <c r="E211" s="36">
        <f>SUMIFS(СВЦЭМ!$F$33:$F$776,СВЦЭМ!$A$33:$A$776,$A211,СВЦЭМ!$B$33:$B$776,E$190)+'СЕТ СН'!$F$15</f>
        <v>130.77907895000001</v>
      </c>
      <c r="F211" s="36">
        <f>SUMIFS(СВЦЭМ!$F$33:$F$776,СВЦЭМ!$A$33:$A$776,$A211,СВЦЭМ!$B$33:$B$776,F$190)+'СЕТ СН'!$F$15</f>
        <v>127.31216412000001</v>
      </c>
      <c r="G211" s="36">
        <f>SUMIFS(СВЦЭМ!$F$33:$F$776,СВЦЭМ!$A$33:$A$776,$A211,СВЦЭМ!$B$33:$B$776,G$190)+'СЕТ СН'!$F$15</f>
        <v>129.24070985</v>
      </c>
      <c r="H211" s="36">
        <f>SUMIFS(СВЦЭМ!$F$33:$F$776,СВЦЭМ!$A$33:$A$776,$A211,СВЦЭМ!$B$33:$B$776,H$190)+'СЕТ СН'!$F$15</f>
        <v>128.63570053999999</v>
      </c>
      <c r="I211" s="36">
        <f>SUMIFS(СВЦЭМ!$F$33:$F$776,СВЦЭМ!$A$33:$A$776,$A211,СВЦЭМ!$B$33:$B$776,I$190)+'СЕТ СН'!$F$15</f>
        <v>128.55170772</v>
      </c>
      <c r="J211" s="36">
        <f>SUMIFS(СВЦЭМ!$F$33:$F$776,СВЦЭМ!$A$33:$A$776,$A211,СВЦЭМ!$B$33:$B$776,J$190)+'СЕТ СН'!$F$15</f>
        <v>124.28965590999999</v>
      </c>
      <c r="K211" s="36">
        <f>SUMIFS(СВЦЭМ!$F$33:$F$776,СВЦЭМ!$A$33:$A$776,$A211,СВЦЭМ!$B$33:$B$776,K$190)+'СЕТ СН'!$F$15</f>
        <v>117.35888579</v>
      </c>
      <c r="L211" s="36">
        <f>SUMIFS(СВЦЭМ!$F$33:$F$776,СВЦЭМ!$A$33:$A$776,$A211,СВЦЭМ!$B$33:$B$776,L$190)+'СЕТ СН'!$F$15</f>
        <v>113.13683351</v>
      </c>
      <c r="M211" s="36">
        <f>SUMIFS(СВЦЭМ!$F$33:$F$776,СВЦЭМ!$A$33:$A$776,$A211,СВЦЭМ!$B$33:$B$776,M$190)+'СЕТ СН'!$F$15</f>
        <v>110.40278561</v>
      </c>
      <c r="N211" s="36">
        <f>SUMIFS(СВЦЭМ!$F$33:$F$776,СВЦЭМ!$A$33:$A$776,$A211,СВЦЭМ!$B$33:$B$776,N$190)+'СЕТ СН'!$F$15</f>
        <v>110.80722084</v>
      </c>
      <c r="O211" s="36">
        <f>SUMIFS(СВЦЭМ!$F$33:$F$776,СВЦЭМ!$A$33:$A$776,$A211,СВЦЭМ!$B$33:$B$776,O$190)+'СЕТ СН'!$F$15</f>
        <v>112.48670161</v>
      </c>
      <c r="P211" s="36">
        <f>SUMIFS(СВЦЭМ!$F$33:$F$776,СВЦЭМ!$A$33:$A$776,$A211,СВЦЭМ!$B$33:$B$776,P$190)+'СЕТ СН'!$F$15</f>
        <v>113.83775793</v>
      </c>
      <c r="Q211" s="36">
        <f>SUMIFS(СВЦЭМ!$F$33:$F$776,СВЦЭМ!$A$33:$A$776,$A211,СВЦЭМ!$B$33:$B$776,Q$190)+'СЕТ СН'!$F$15</f>
        <v>113.08874645</v>
      </c>
      <c r="R211" s="36">
        <f>SUMIFS(СВЦЭМ!$F$33:$F$776,СВЦЭМ!$A$33:$A$776,$A211,СВЦЭМ!$B$33:$B$776,R$190)+'СЕТ СН'!$F$15</f>
        <v>103.10767980999999</v>
      </c>
      <c r="S211" s="36">
        <f>SUMIFS(СВЦЭМ!$F$33:$F$776,СВЦЭМ!$A$33:$A$776,$A211,СВЦЭМ!$B$33:$B$776,S$190)+'СЕТ СН'!$F$15</f>
        <v>96.829847169999994</v>
      </c>
      <c r="T211" s="36">
        <f>SUMIFS(СВЦЭМ!$F$33:$F$776,СВЦЭМ!$A$33:$A$776,$A211,СВЦЭМ!$B$33:$B$776,T$190)+'СЕТ СН'!$F$15</f>
        <v>97.151884199999998</v>
      </c>
      <c r="U211" s="36">
        <f>SUMIFS(СВЦЭМ!$F$33:$F$776,СВЦЭМ!$A$33:$A$776,$A211,СВЦЭМ!$B$33:$B$776,U$190)+'СЕТ СН'!$F$15</f>
        <v>94.079525590000003</v>
      </c>
      <c r="V211" s="36">
        <f>SUMIFS(СВЦЭМ!$F$33:$F$776,СВЦЭМ!$A$33:$A$776,$A211,СВЦЭМ!$B$33:$B$776,V$190)+'СЕТ СН'!$F$15</f>
        <v>91.548438140000002</v>
      </c>
      <c r="W211" s="36">
        <f>SUMIFS(СВЦЭМ!$F$33:$F$776,СВЦЭМ!$A$33:$A$776,$A211,СВЦЭМ!$B$33:$B$776,W$190)+'СЕТ СН'!$F$15</f>
        <v>94.629210659999998</v>
      </c>
      <c r="X211" s="36">
        <f>SUMIFS(СВЦЭМ!$F$33:$F$776,СВЦЭМ!$A$33:$A$776,$A211,СВЦЭМ!$B$33:$B$776,X$190)+'СЕТ СН'!$F$15</f>
        <v>97.787984480000006</v>
      </c>
      <c r="Y211" s="36">
        <f>SUMIFS(СВЦЭМ!$F$33:$F$776,СВЦЭМ!$A$33:$A$776,$A211,СВЦЭМ!$B$33:$B$776,Y$190)+'СЕТ СН'!$F$15</f>
        <v>113.4963893</v>
      </c>
    </row>
    <row r="212" spans="1:25" ht="15.75" x14ac:dyDescent="0.2">
      <c r="A212" s="35">
        <f t="shared" si="5"/>
        <v>43668</v>
      </c>
      <c r="B212" s="36">
        <f>SUMIFS(СВЦЭМ!$F$33:$F$776,СВЦЭМ!$A$33:$A$776,$A212,СВЦЭМ!$B$33:$B$776,B$190)+'СЕТ СН'!$F$15</f>
        <v>119.31374781</v>
      </c>
      <c r="C212" s="36">
        <f>SUMIFS(СВЦЭМ!$F$33:$F$776,СВЦЭМ!$A$33:$A$776,$A212,СВЦЭМ!$B$33:$B$776,C$190)+'СЕТ СН'!$F$15</f>
        <v>129.61624042</v>
      </c>
      <c r="D212" s="36">
        <f>SUMIFS(СВЦЭМ!$F$33:$F$776,СВЦЭМ!$A$33:$A$776,$A212,СВЦЭМ!$B$33:$B$776,D$190)+'СЕТ СН'!$F$15</f>
        <v>134.83963137000001</v>
      </c>
      <c r="E212" s="36">
        <f>SUMIFS(СВЦЭМ!$F$33:$F$776,СВЦЭМ!$A$33:$A$776,$A212,СВЦЭМ!$B$33:$B$776,E$190)+'СЕТ СН'!$F$15</f>
        <v>135.34880228</v>
      </c>
      <c r="F212" s="36">
        <f>SUMIFS(СВЦЭМ!$F$33:$F$776,СВЦЭМ!$A$33:$A$776,$A212,СВЦЭМ!$B$33:$B$776,F$190)+'СЕТ СН'!$F$15</f>
        <v>134.12235824000001</v>
      </c>
      <c r="G212" s="36">
        <f>SUMIFS(СВЦЭМ!$F$33:$F$776,СВЦЭМ!$A$33:$A$776,$A212,СВЦЭМ!$B$33:$B$776,G$190)+'СЕТ СН'!$F$15</f>
        <v>131.01846140999999</v>
      </c>
      <c r="H212" s="36">
        <f>SUMIFS(СВЦЭМ!$F$33:$F$776,СВЦЭМ!$A$33:$A$776,$A212,СВЦЭМ!$B$33:$B$776,H$190)+'СЕТ СН'!$F$15</f>
        <v>124.815414</v>
      </c>
      <c r="I212" s="36">
        <f>SUMIFS(СВЦЭМ!$F$33:$F$776,СВЦЭМ!$A$33:$A$776,$A212,СВЦЭМ!$B$33:$B$776,I$190)+'СЕТ СН'!$F$15</f>
        <v>122.34904707</v>
      </c>
      <c r="J212" s="36">
        <f>SUMIFS(СВЦЭМ!$F$33:$F$776,СВЦЭМ!$A$33:$A$776,$A212,СВЦЭМ!$B$33:$B$776,J$190)+'СЕТ СН'!$F$15</f>
        <v>123.69515428</v>
      </c>
      <c r="K212" s="36">
        <f>SUMIFS(СВЦЭМ!$F$33:$F$776,СВЦЭМ!$A$33:$A$776,$A212,СВЦЭМ!$B$33:$B$776,K$190)+'СЕТ СН'!$F$15</f>
        <v>125.07810567</v>
      </c>
      <c r="L212" s="36">
        <f>SUMIFS(СВЦЭМ!$F$33:$F$776,СВЦЭМ!$A$33:$A$776,$A212,СВЦЭМ!$B$33:$B$776,L$190)+'СЕТ СН'!$F$15</f>
        <v>124.59080817</v>
      </c>
      <c r="M212" s="36">
        <f>SUMIFS(СВЦЭМ!$F$33:$F$776,СВЦЭМ!$A$33:$A$776,$A212,СВЦЭМ!$B$33:$B$776,M$190)+'СЕТ СН'!$F$15</f>
        <v>122.56621555</v>
      </c>
      <c r="N212" s="36">
        <f>SUMIFS(СВЦЭМ!$F$33:$F$776,СВЦЭМ!$A$33:$A$776,$A212,СВЦЭМ!$B$33:$B$776,N$190)+'СЕТ СН'!$F$15</f>
        <v>121.10827069</v>
      </c>
      <c r="O212" s="36">
        <f>SUMIFS(СВЦЭМ!$F$33:$F$776,СВЦЭМ!$A$33:$A$776,$A212,СВЦЭМ!$B$33:$B$776,O$190)+'СЕТ СН'!$F$15</f>
        <v>121.27649022</v>
      </c>
      <c r="P212" s="36">
        <f>SUMIFS(СВЦЭМ!$F$33:$F$776,СВЦЭМ!$A$33:$A$776,$A212,СВЦЭМ!$B$33:$B$776,P$190)+'СЕТ СН'!$F$15</f>
        <v>123.11029434</v>
      </c>
      <c r="Q212" s="36">
        <f>SUMIFS(СВЦЭМ!$F$33:$F$776,СВЦЭМ!$A$33:$A$776,$A212,СВЦЭМ!$B$33:$B$776,Q$190)+'СЕТ СН'!$F$15</f>
        <v>124.94453455</v>
      </c>
      <c r="R212" s="36">
        <f>SUMIFS(СВЦЭМ!$F$33:$F$776,СВЦЭМ!$A$33:$A$776,$A212,СВЦЭМ!$B$33:$B$776,R$190)+'СЕТ СН'!$F$15</f>
        <v>114.00334592</v>
      </c>
      <c r="S212" s="36">
        <f>SUMIFS(СВЦЭМ!$F$33:$F$776,СВЦЭМ!$A$33:$A$776,$A212,СВЦЭМ!$B$33:$B$776,S$190)+'СЕТ СН'!$F$15</f>
        <v>108.36847303</v>
      </c>
      <c r="T212" s="36">
        <f>SUMIFS(СВЦЭМ!$F$33:$F$776,СВЦЭМ!$A$33:$A$776,$A212,СВЦЭМ!$B$33:$B$776,T$190)+'СЕТ СН'!$F$15</f>
        <v>108.37234811</v>
      </c>
      <c r="U212" s="36">
        <f>SUMIFS(СВЦЭМ!$F$33:$F$776,СВЦЭМ!$A$33:$A$776,$A212,СВЦЭМ!$B$33:$B$776,U$190)+'СЕТ СН'!$F$15</f>
        <v>107.81208089</v>
      </c>
      <c r="V212" s="36">
        <f>SUMIFS(СВЦЭМ!$F$33:$F$776,СВЦЭМ!$A$33:$A$776,$A212,СВЦЭМ!$B$33:$B$776,V$190)+'СЕТ СН'!$F$15</f>
        <v>107.28545778</v>
      </c>
      <c r="W212" s="36">
        <f>SUMIFS(СВЦЭМ!$F$33:$F$776,СВЦЭМ!$A$33:$A$776,$A212,СВЦЭМ!$B$33:$B$776,W$190)+'СЕТ СН'!$F$15</f>
        <v>110.12836913</v>
      </c>
      <c r="X212" s="36">
        <f>SUMIFS(СВЦЭМ!$F$33:$F$776,СВЦЭМ!$A$33:$A$776,$A212,СВЦЭМ!$B$33:$B$776,X$190)+'СЕТ СН'!$F$15</f>
        <v>115.44468711</v>
      </c>
      <c r="Y212" s="36">
        <f>SUMIFS(СВЦЭМ!$F$33:$F$776,СВЦЭМ!$A$33:$A$776,$A212,СВЦЭМ!$B$33:$B$776,Y$190)+'СЕТ СН'!$F$15</f>
        <v>136.97533034</v>
      </c>
    </row>
    <row r="213" spans="1:25" ht="15.75" x14ac:dyDescent="0.2">
      <c r="A213" s="35">
        <f t="shared" si="5"/>
        <v>43669</v>
      </c>
      <c r="B213" s="36">
        <f>SUMIFS(СВЦЭМ!$F$33:$F$776,СВЦЭМ!$A$33:$A$776,$A213,СВЦЭМ!$B$33:$B$776,B$190)+'СЕТ СН'!$F$15</f>
        <v>138.16777381</v>
      </c>
      <c r="C213" s="36">
        <f>SUMIFS(СВЦЭМ!$F$33:$F$776,СВЦЭМ!$A$33:$A$776,$A213,СВЦЭМ!$B$33:$B$776,C$190)+'СЕТ СН'!$F$15</f>
        <v>147.43837866000001</v>
      </c>
      <c r="D213" s="36">
        <f>SUMIFS(СВЦЭМ!$F$33:$F$776,СВЦЭМ!$A$33:$A$776,$A213,СВЦЭМ!$B$33:$B$776,D$190)+'СЕТ СН'!$F$15</f>
        <v>153.61656529000001</v>
      </c>
      <c r="E213" s="36">
        <f>SUMIFS(СВЦЭМ!$F$33:$F$776,СВЦЭМ!$A$33:$A$776,$A213,СВЦЭМ!$B$33:$B$776,E$190)+'СЕТ СН'!$F$15</f>
        <v>156.68356458</v>
      </c>
      <c r="F213" s="36">
        <f>SUMIFS(СВЦЭМ!$F$33:$F$776,СВЦЭМ!$A$33:$A$776,$A213,СВЦЭМ!$B$33:$B$776,F$190)+'СЕТ СН'!$F$15</f>
        <v>156.55236933</v>
      </c>
      <c r="G213" s="36">
        <f>SUMIFS(СВЦЭМ!$F$33:$F$776,СВЦЭМ!$A$33:$A$776,$A213,СВЦЭМ!$B$33:$B$776,G$190)+'СЕТ СН'!$F$15</f>
        <v>153.52970457000001</v>
      </c>
      <c r="H213" s="36">
        <f>SUMIFS(СВЦЭМ!$F$33:$F$776,СВЦЭМ!$A$33:$A$776,$A213,СВЦЭМ!$B$33:$B$776,H$190)+'СЕТ СН'!$F$15</f>
        <v>144.95275716</v>
      </c>
      <c r="I213" s="36">
        <f>SUMIFS(СВЦЭМ!$F$33:$F$776,СВЦЭМ!$A$33:$A$776,$A213,СВЦЭМ!$B$33:$B$776,I$190)+'СЕТ СН'!$F$15</f>
        <v>135.64109952000001</v>
      </c>
      <c r="J213" s="36">
        <f>SUMIFS(СВЦЭМ!$F$33:$F$776,СВЦЭМ!$A$33:$A$776,$A213,СВЦЭМ!$B$33:$B$776,J$190)+'СЕТ СН'!$F$15</f>
        <v>132.4114841</v>
      </c>
      <c r="K213" s="36">
        <f>SUMIFS(СВЦЭМ!$F$33:$F$776,СВЦЭМ!$A$33:$A$776,$A213,СВЦЭМ!$B$33:$B$776,K$190)+'СЕТ СН'!$F$15</f>
        <v>119.62958909</v>
      </c>
      <c r="L213" s="36">
        <f>SUMIFS(СВЦЭМ!$F$33:$F$776,СВЦЭМ!$A$33:$A$776,$A213,СВЦЭМ!$B$33:$B$776,L$190)+'СЕТ СН'!$F$15</f>
        <v>120.58875374</v>
      </c>
      <c r="M213" s="36">
        <f>SUMIFS(СВЦЭМ!$F$33:$F$776,СВЦЭМ!$A$33:$A$776,$A213,СВЦЭМ!$B$33:$B$776,M$190)+'СЕТ СН'!$F$15</f>
        <v>121.82414184</v>
      </c>
      <c r="N213" s="36">
        <f>SUMIFS(СВЦЭМ!$F$33:$F$776,СВЦЭМ!$A$33:$A$776,$A213,СВЦЭМ!$B$33:$B$776,N$190)+'СЕТ СН'!$F$15</f>
        <v>123.73742591</v>
      </c>
      <c r="O213" s="36">
        <f>SUMIFS(СВЦЭМ!$F$33:$F$776,СВЦЭМ!$A$33:$A$776,$A213,СВЦЭМ!$B$33:$B$776,O$190)+'СЕТ СН'!$F$15</f>
        <v>126.1523346</v>
      </c>
      <c r="P213" s="36">
        <f>SUMIFS(СВЦЭМ!$F$33:$F$776,СВЦЭМ!$A$33:$A$776,$A213,СВЦЭМ!$B$33:$B$776,P$190)+'СЕТ СН'!$F$15</f>
        <v>126.86811891000001</v>
      </c>
      <c r="Q213" s="36">
        <f>SUMIFS(СВЦЭМ!$F$33:$F$776,СВЦЭМ!$A$33:$A$776,$A213,СВЦЭМ!$B$33:$B$776,Q$190)+'СЕТ СН'!$F$15</f>
        <v>127.46570284000001</v>
      </c>
      <c r="R213" s="36">
        <f>SUMIFS(СВЦЭМ!$F$33:$F$776,СВЦЭМ!$A$33:$A$776,$A213,СВЦЭМ!$B$33:$B$776,R$190)+'СЕТ СН'!$F$15</f>
        <v>116.67456663999999</v>
      </c>
      <c r="S213" s="36">
        <f>SUMIFS(СВЦЭМ!$F$33:$F$776,СВЦЭМ!$A$33:$A$776,$A213,СВЦЭМ!$B$33:$B$776,S$190)+'СЕТ СН'!$F$15</f>
        <v>109.53371498999999</v>
      </c>
      <c r="T213" s="36">
        <f>SUMIFS(СВЦЭМ!$F$33:$F$776,СВЦЭМ!$A$33:$A$776,$A213,СВЦЭМ!$B$33:$B$776,T$190)+'СЕТ СН'!$F$15</f>
        <v>110.19025363999999</v>
      </c>
      <c r="U213" s="36">
        <f>SUMIFS(СВЦЭМ!$F$33:$F$776,СВЦЭМ!$A$33:$A$776,$A213,СВЦЭМ!$B$33:$B$776,U$190)+'СЕТ СН'!$F$15</f>
        <v>109.15441907</v>
      </c>
      <c r="V213" s="36">
        <f>SUMIFS(СВЦЭМ!$F$33:$F$776,СВЦЭМ!$A$33:$A$776,$A213,СВЦЭМ!$B$33:$B$776,V$190)+'СЕТ СН'!$F$15</f>
        <v>109.98706548</v>
      </c>
      <c r="W213" s="36">
        <f>SUMIFS(СВЦЭМ!$F$33:$F$776,СВЦЭМ!$A$33:$A$776,$A213,СВЦЭМ!$B$33:$B$776,W$190)+'СЕТ СН'!$F$15</f>
        <v>109.78703263</v>
      </c>
      <c r="X213" s="36">
        <f>SUMIFS(СВЦЭМ!$F$33:$F$776,СВЦЭМ!$A$33:$A$776,$A213,СВЦЭМ!$B$33:$B$776,X$190)+'СЕТ СН'!$F$15</f>
        <v>109.86739811</v>
      </c>
      <c r="Y213" s="36">
        <f>SUMIFS(СВЦЭМ!$F$33:$F$776,СВЦЭМ!$A$33:$A$776,$A213,СВЦЭМ!$B$33:$B$776,Y$190)+'СЕТ СН'!$F$15</f>
        <v>118.24831115000001</v>
      </c>
    </row>
    <row r="214" spans="1:25" ht="15.75" x14ac:dyDescent="0.2">
      <c r="A214" s="35">
        <f t="shared" si="5"/>
        <v>43670</v>
      </c>
      <c r="B214" s="36">
        <f>SUMIFS(СВЦЭМ!$F$33:$F$776,СВЦЭМ!$A$33:$A$776,$A214,СВЦЭМ!$B$33:$B$776,B$190)+'СЕТ СН'!$F$15</f>
        <v>126.70240155</v>
      </c>
      <c r="C214" s="36">
        <f>SUMIFS(СВЦЭМ!$F$33:$F$776,СВЦЭМ!$A$33:$A$776,$A214,СВЦЭМ!$B$33:$B$776,C$190)+'СЕТ СН'!$F$15</f>
        <v>133.28767343999999</v>
      </c>
      <c r="D214" s="36">
        <f>SUMIFS(СВЦЭМ!$F$33:$F$776,СВЦЭМ!$A$33:$A$776,$A214,СВЦЭМ!$B$33:$B$776,D$190)+'СЕТ СН'!$F$15</f>
        <v>138.47482993</v>
      </c>
      <c r="E214" s="36">
        <f>SUMIFS(СВЦЭМ!$F$33:$F$776,СВЦЭМ!$A$33:$A$776,$A214,СВЦЭМ!$B$33:$B$776,E$190)+'СЕТ СН'!$F$15</f>
        <v>142.70907377</v>
      </c>
      <c r="F214" s="36">
        <f>SUMIFS(СВЦЭМ!$F$33:$F$776,СВЦЭМ!$A$33:$A$776,$A214,СВЦЭМ!$B$33:$B$776,F$190)+'СЕТ СН'!$F$15</f>
        <v>141.46032227000001</v>
      </c>
      <c r="G214" s="36">
        <f>SUMIFS(СВЦЭМ!$F$33:$F$776,СВЦЭМ!$A$33:$A$776,$A214,СВЦЭМ!$B$33:$B$776,G$190)+'СЕТ СН'!$F$15</f>
        <v>140.80301241000001</v>
      </c>
      <c r="H214" s="36">
        <f>SUMIFS(СВЦЭМ!$F$33:$F$776,СВЦЭМ!$A$33:$A$776,$A214,СВЦЭМ!$B$33:$B$776,H$190)+'СЕТ СН'!$F$15</f>
        <v>135.45377543000001</v>
      </c>
      <c r="I214" s="36">
        <f>SUMIFS(СВЦЭМ!$F$33:$F$776,СВЦЭМ!$A$33:$A$776,$A214,СВЦЭМ!$B$33:$B$776,I$190)+'СЕТ СН'!$F$15</f>
        <v>130.5006233</v>
      </c>
      <c r="J214" s="36">
        <f>SUMIFS(СВЦЭМ!$F$33:$F$776,СВЦЭМ!$A$33:$A$776,$A214,СВЦЭМ!$B$33:$B$776,J$190)+'СЕТ СН'!$F$15</f>
        <v>128.09945916999999</v>
      </c>
      <c r="K214" s="36">
        <f>SUMIFS(СВЦЭМ!$F$33:$F$776,СВЦЭМ!$A$33:$A$776,$A214,СВЦЭМ!$B$33:$B$776,K$190)+'СЕТ СН'!$F$15</f>
        <v>127.39321728</v>
      </c>
      <c r="L214" s="36">
        <f>SUMIFS(СВЦЭМ!$F$33:$F$776,СВЦЭМ!$A$33:$A$776,$A214,СВЦЭМ!$B$33:$B$776,L$190)+'СЕТ СН'!$F$15</f>
        <v>128.81043774</v>
      </c>
      <c r="M214" s="36">
        <f>SUMIFS(СВЦЭМ!$F$33:$F$776,СВЦЭМ!$A$33:$A$776,$A214,СВЦЭМ!$B$33:$B$776,M$190)+'СЕТ СН'!$F$15</f>
        <v>131.26578678000001</v>
      </c>
      <c r="N214" s="36">
        <f>SUMIFS(СВЦЭМ!$F$33:$F$776,СВЦЭМ!$A$33:$A$776,$A214,СВЦЭМ!$B$33:$B$776,N$190)+'СЕТ СН'!$F$15</f>
        <v>131.67350024999999</v>
      </c>
      <c r="O214" s="36">
        <f>SUMIFS(СВЦЭМ!$F$33:$F$776,СВЦЭМ!$A$33:$A$776,$A214,СВЦЭМ!$B$33:$B$776,O$190)+'СЕТ СН'!$F$15</f>
        <v>132.89541677</v>
      </c>
      <c r="P214" s="36">
        <f>SUMIFS(СВЦЭМ!$F$33:$F$776,СВЦЭМ!$A$33:$A$776,$A214,СВЦЭМ!$B$33:$B$776,P$190)+'СЕТ СН'!$F$15</f>
        <v>133.57589973</v>
      </c>
      <c r="Q214" s="36">
        <f>SUMIFS(СВЦЭМ!$F$33:$F$776,СВЦЭМ!$A$33:$A$776,$A214,СВЦЭМ!$B$33:$B$776,Q$190)+'СЕТ СН'!$F$15</f>
        <v>134.74320599999999</v>
      </c>
      <c r="R214" s="36">
        <f>SUMIFS(СВЦЭМ!$F$33:$F$776,СВЦЭМ!$A$33:$A$776,$A214,СВЦЭМ!$B$33:$B$776,R$190)+'СЕТ СН'!$F$15</f>
        <v>121.5683966</v>
      </c>
      <c r="S214" s="36">
        <f>SUMIFS(СВЦЭМ!$F$33:$F$776,СВЦЭМ!$A$33:$A$776,$A214,СВЦЭМ!$B$33:$B$776,S$190)+'СЕТ СН'!$F$15</f>
        <v>118.77536193</v>
      </c>
      <c r="T214" s="36">
        <f>SUMIFS(СВЦЭМ!$F$33:$F$776,СВЦЭМ!$A$33:$A$776,$A214,СВЦЭМ!$B$33:$B$776,T$190)+'СЕТ СН'!$F$15</f>
        <v>120.10687511</v>
      </c>
      <c r="U214" s="36">
        <f>SUMIFS(СВЦЭМ!$F$33:$F$776,СВЦЭМ!$A$33:$A$776,$A214,СВЦЭМ!$B$33:$B$776,U$190)+'СЕТ СН'!$F$15</f>
        <v>117.72471614</v>
      </c>
      <c r="V214" s="36">
        <f>SUMIFS(СВЦЭМ!$F$33:$F$776,СВЦЭМ!$A$33:$A$776,$A214,СВЦЭМ!$B$33:$B$776,V$190)+'СЕТ СН'!$F$15</f>
        <v>118.46581439000001</v>
      </c>
      <c r="W214" s="36">
        <f>SUMIFS(СВЦЭМ!$F$33:$F$776,СВЦЭМ!$A$33:$A$776,$A214,СВЦЭМ!$B$33:$B$776,W$190)+'СЕТ СН'!$F$15</f>
        <v>121.44043478</v>
      </c>
      <c r="X214" s="36">
        <f>SUMIFS(СВЦЭМ!$F$33:$F$776,СВЦЭМ!$A$33:$A$776,$A214,СВЦЭМ!$B$33:$B$776,X$190)+'СЕТ СН'!$F$15</f>
        <v>117.16173836</v>
      </c>
      <c r="Y214" s="36">
        <f>SUMIFS(СВЦЭМ!$F$33:$F$776,СВЦЭМ!$A$33:$A$776,$A214,СВЦЭМ!$B$33:$B$776,Y$190)+'СЕТ СН'!$F$15</f>
        <v>125.90182011</v>
      </c>
    </row>
    <row r="215" spans="1:25" ht="15.75" x14ac:dyDescent="0.2">
      <c r="A215" s="35">
        <f t="shared" si="5"/>
        <v>43671</v>
      </c>
      <c r="B215" s="36">
        <f>SUMIFS(СВЦЭМ!$F$33:$F$776,СВЦЭМ!$A$33:$A$776,$A215,СВЦЭМ!$B$33:$B$776,B$190)+'СЕТ СН'!$F$15</f>
        <v>140.82862466</v>
      </c>
      <c r="C215" s="36">
        <f>SUMIFS(СВЦЭМ!$F$33:$F$776,СВЦЭМ!$A$33:$A$776,$A215,СВЦЭМ!$B$33:$B$776,C$190)+'СЕТ СН'!$F$15</f>
        <v>146.19739057999999</v>
      </c>
      <c r="D215" s="36">
        <f>SUMIFS(СВЦЭМ!$F$33:$F$776,СВЦЭМ!$A$33:$A$776,$A215,СВЦЭМ!$B$33:$B$776,D$190)+'СЕТ СН'!$F$15</f>
        <v>141.05887777999999</v>
      </c>
      <c r="E215" s="36">
        <f>SUMIFS(СВЦЭМ!$F$33:$F$776,СВЦЭМ!$A$33:$A$776,$A215,СВЦЭМ!$B$33:$B$776,E$190)+'СЕТ СН'!$F$15</f>
        <v>140.02592679</v>
      </c>
      <c r="F215" s="36">
        <f>SUMIFS(СВЦЭМ!$F$33:$F$776,СВЦЭМ!$A$33:$A$776,$A215,СВЦЭМ!$B$33:$B$776,F$190)+'СЕТ СН'!$F$15</f>
        <v>136.29454405000001</v>
      </c>
      <c r="G215" s="36">
        <f>SUMIFS(СВЦЭМ!$F$33:$F$776,СВЦЭМ!$A$33:$A$776,$A215,СВЦЭМ!$B$33:$B$776,G$190)+'СЕТ СН'!$F$15</f>
        <v>139.35531391999999</v>
      </c>
      <c r="H215" s="36">
        <f>SUMIFS(СВЦЭМ!$F$33:$F$776,СВЦЭМ!$A$33:$A$776,$A215,СВЦЭМ!$B$33:$B$776,H$190)+'СЕТ СН'!$F$15</f>
        <v>144.31494473999999</v>
      </c>
      <c r="I215" s="36">
        <f>SUMIFS(СВЦЭМ!$F$33:$F$776,СВЦЭМ!$A$33:$A$776,$A215,СВЦЭМ!$B$33:$B$776,I$190)+'СЕТ СН'!$F$15</f>
        <v>152.32963633</v>
      </c>
      <c r="J215" s="36">
        <f>SUMIFS(СВЦЭМ!$F$33:$F$776,СВЦЭМ!$A$33:$A$776,$A215,СВЦЭМ!$B$33:$B$776,J$190)+'СЕТ СН'!$F$15</f>
        <v>154.66876621</v>
      </c>
      <c r="K215" s="36">
        <f>SUMIFS(СВЦЭМ!$F$33:$F$776,СВЦЭМ!$A$33:$A$776,$A215,СВЦЭМ!$B$33:$B$776,K$190)+'СЕТ СН'!$F$15</f>
        <v>149.40541629000001</v>
      </c>
      <c r="L215" s="36">
        <f>SUMIFS(СВЦЭМ!$F$33:$F$776,СВЦЭМ!$A$33:$A$776,$A215,СВЦЭМ!$B$33:$B$776,L$190)+'СЕТ СН'!$F$15</f>
        <v>147.10402453</v>
      </c>
      <c r="M215" s="36">
        <f>SUMIFS(СВЦЭМ!$F$33:$F$776,СВЦЭМ!$A$33:$A$776,$A215,СВЦЭМ!$B$33:$B$776,M$190)+'СЕТ СН'!$F$15</f>
        <v>146.48635200999999</v>
      </c>
      <c r="N215" s="36">
        <f>SUMIFS(СВЦЭМ!$F$33:$F$776,СВЦЭМ!$A$33:$A$776,$A215,СВЦЭМ!$B$33:$B$776,N$190)+'СЕТ СН'!$F$15</f>
        <v>147.17061185</v>
      </c>
      <c r="O215" s="36">
        <f>SUMIFS(СВЦЭМ!$F$33:$F$776,СВЦЭМ!$A$33:$A$776,$A215,СВЦЭМ!$B$33:$B$776,O$190)+'СЕТ СН'!$F$15</f>
        <v>146.45220381999999</v>
      </c>
      <c r="P215" s="36">
        <f>SUMIFS(СВЦЭМ!$F$33:$F$776,СВЦЭМ!$A$33:$A$776,$A215,СВЦЭМ!$B$33:$B$776,P$190)+'СЕТ СН'!$F$15</f>
        <v>147.83781006999999</v>
      </c>
      <c r="Q215" s="36">
        <f>SUMIFS(СВЦЭМ!$F$33:$F$776,СВЦЭМ!$A$33:$A$776,$A215,СВЦЭМ!$B$33:$B$776,Q$190)+'СЕТ СН'!$F$15</f>
        <v>150.11017784000001</v>
      </c>
      <c r="R215" s="36">
        <f>SUMIFS(СВЦЭМ!$F$33:$F$776,СВЦЭМ!$A$33:$A$776,$A215,СВЦЭМ!$B$33:$B$776,R$190)+'СЕТ СН'!$F$15</f>
        <v>139.27586228000001</v>
      </c>
      <c r="S215" s="36">
        <f>SUMIFS(СВЦЭМ!$F$33:$F$776,СВЦЭМ!$A$33:$A$776,$A215,СВЦЭМ!$B$33:$B$776,S$190)+'СЕТ СН'!$F$15</f>
        <v>133.65024124000001</v>
      </c>
      <c r="T215" s="36">
        <f>SUMIFS(СВЦЭМ!$F$33:$F$776,СВЦЭМ!$A$33:$A$776,$A215,СВЦЭМ!$B$33:$B$776,T$190)+'СЕТ СН'!$F$15</f>
        <v>132.70295181</v>
      </c>
      <c r="U215" s="36">
        <f>SUMIFS(СВЦЭМ!$F$33:$F$776,СВЦЭМ!$A$33:$A$776,$A215,СВЦЭМ!$B$33:$B$776,U$190)+'СЕТ СН'!$F$15</f>
        <v>131.19846251000001</v>
      </c>
      <c r="V215" s="36">
        <f>SUMIFS(СВЦЭМ!$F$33:$F$776,СВЦЭМ!$A$33:$A$776,$A215,СВЦЭМ!$B$33:$B$776,V$190)+'СЕТ СН'!$F$15</f>
        <v>129.90112324</v>
      </c>
      <c r="W215" s="36">
        <f>SUMIFS(СВЦЭМ!$F$33:$F$776,СВЦЭМ!$A$33:$A$776,$A215,СВЦЭМ!$B$33:$B$776,W$190)+'СЕТ СН'!$F$15</f>
        <v>127.99522752</v>
      </c>
      <c r="X215" s="36">
        <f>SUMIFS(СВЦЭМ!$F$33:$F$776,СВЦЭМ!$A$33:$A$776,$A215,СВЦЭМ!$B$33:$B$776,X$190)+'СЕТ СН'!$F$15</f>
        <v>127.76674706999999</v>
      </c>
      <c r="Y215" s="36">
        <f>SUMIFS(СВЦЭМ!$F$33:$F$776,СВЦЭМ!$A$33:$A$776,$A215,СВЦЭМ!$B$33:$B$776,Y$190)+'СЕТ СН'!$F$15</f>
        <v>135.50633354999999</v>
      </c>
    </row>
    <row r="216" spans="1:25" ht="15.75" x14ac:dyDescent="0.2">
      <c r="A216" s="35">
        <f t="shared" si="5"/>
        <v>43672</v>
      </c>
      <c r="B216" s="36">
        <f>SUMIFS(СВЦЭМ!$F$33:$F$776,СВЦЭМ!$A$33:$A$776,$A216,СВЦЭМ!$B$33:$B$776,B$190)+'СЕТ СН'!$F$15</f>
        <v>143.16396128</v>
      </c>
      <c r="C216" s="36">
        <f>SUMIFS(СВЦЭМ!$F$33:$F$776,СВЦЭМ!$A$33:$A$776,$A216,СВЦЭМ!$B$33:$B$776,C$190)+'СЕТ СН'!$F$15</f>
        <v>149.97786812999999</v>
      </c>
      <c r="D216" s="36">
        <f>SUMIFS(СВЦЭМ!$F$33:$F$776,СВЦЭМ!$A$33:$A$776,$A216,СВЦЭМ!$B$33:$B$776,D$190)+'СЕТ СН'!$F$15</f>
        <v>156.84341617999999</v>
      </c>
      <c r="E216" s="36">
        <f>SUMIFS(СВЦЭМ!$F$33:$F$776,СВЦЭМ!$A$33:$A$776,$A216,СВЦЭМ!$B$33:$B$776,E$190)+'СЕТ СН'!$F$15</f>
        <v>157.47681901000001</v>
      </c>
      <c r="F216" s="36">
        <f>SUMIFS(СВЦЭМ!$F$33:$F$776,СВЦЭМ!$A$33:$A$776,$A216,СВЦЭМ!$B$33:$B$776,F$190)+'СЕТ СН'!$F$15</f>
        <v>157.78817085</v>
      </c>
      <c r="G216" s="36">
        <f>SUMIFS(СВЦЭМ!$F$33:$F$776,СВЦЭМ!$A$33:$A$776,$A216,СВЦЭМ!$B$33:$B$776,G$190)+'СЕТ СН'!$F$15</f>
        <v>156.45778576000001</v>
      </c>
      <c r="H216" s="36">
        <f>SUMIFS(СВЦЭМ!$F$33:$F$776,СВЦЭМ!$A$33:$A$776,$A216,СВЦЭМ!$B$33:$B$776,H$190)+'СЕТ СН'!$F$15</f>
        <v>144.60252847999999</v>
      </c>
      <c r="I216" s="36">
        <f>SUMIFS(СВЦЭМ!$F$33:$F$776,СВЦЭМ!$A$33:$A$776,$A216,СВЦЭМ!$B$33:$B$776,I$190)+'СЕТ СН'!$F$15</f>
        <v>139.01217534</v>
      </c>
      <c r="J216" s="36">
        <f>SUMIFS(СВЦЭМ!$F$33:$F$776,СВЦЭМ!$A$33:$A$776,$A216,СВЦЭМ!$B$33:$B$776,J$190)+'СЕТ СН'!$F$15</f>
        <v>131.18586313</v>
      </c>
      <c r="K216" s="36">
        <f>SUMIFS(СВЦЭМ!$F$33:$F$776,СВЦЭМ!$A$33:$A$776,$A216,СВЦЭМ!$B$33:$B$776,K$190)+'СЕТ СН'!$F$15</f>
        <v>127.12066781</v>
      </c>
      <c r="L216" s="36">
        <f>SUMIFS(СВЦЭМ!$F$33:$F$776,СВЦЭМ!$A$33:$A$776,$A216,СВЦЭМ!$B$33:$B$776,L$190)+'СЕТ СН'!$F$15</f>
        <v>128.35315718999999</v>
      </c>
      <c r="M216" s="36">
        <f>SUMIFS(СВЦЭМ!$F$33:$F$776,СВЦЭМ!$A$33:$A$776,$A216,СВЦЭМ!$B$33:$B$776,M$190)+'СЕТ СН'!$F$15</f>
        <v>128.97933262000001</v>
      </c>
      <c r="N216" s="36">
        <f>SUMIFS(СВЦЭМ!$F$33:$F$776,СВЦЭМ!$A$33:$A$776,$A216,СВЦЭМ!$B$33:$B$776,N$190)+'СЕТ СН'!$F$15</f>
        <v>130.10549478999999</v>
      </c>
      <c r="O216" s="36">
        <f>SUMIFS(СВЦЭМ!$F$33:$F$776,СВЦЭМ!$A$33:$A$776,$A216,СВЦЭМ!$B$33:$B$776,O$190)+'СЕТ СН'!$F$15</f>
        <v>129.44663790999999</v>
      </c>
      <c r="P216" s="36">
        <f>SUMIFS(СВЦЭМ!$F$33:$F$776,СВЦЭМ!$A$33:$A$776,$A216,СВЦЭМ!$B$33:$B$776,P$190)+'СЕТ СН'!$F$15</f>
        <v>129.95248269000001</v>
      </c>
      <c r="Q216" s="36">
        <f>SUMIFS(СВЦЭМ!$F$33:$F$776,СВЦЭМ!$A$33:$A$776,$A216,СВЦЭМ!$B$33:$B$776,Q$190)+'СЕТ СН'!$F$15</f>
        <v>130.32329652999999</v>
      </c>
      <c r="R216" s="36">
        <f>SUMIFS(СВЦЭМ!$F$33:$F$776,СВЦЭМ!$A$33:$A$776,$A216,СВЦЭМ!$B$33:$B$776,R$190)+'СЕТ СН'!$F$15</f>
        <v>120.23017921</v>
      </c>
      <c r="S216" s="36">
        <f>SUMIFS(СВЦЭМ!$F$33:$F$776,СВЦЭМ!$A$33:$A$776,$A216,СВЦЭМ!$B$33:$B$776,S$190)+'СЕТ СН'!$F$15</f>
        <v>112.37752166</v>
      </c>
      <c r="T216" s="36">
        <f>SUMIFS(СВЦЭМ!$F$33:$F$776,СВЦЭМ!$A$33:$A$776,$A216,СВЦЭМ!$B$33:$B$776,T$190)+'СЕТ СН'!$F$15</f>
        <v>111.69814392000001</v>
      </c>
      <c r="U216" s="36">
        <f>SUMIFS(СВЦЭМ!$F$33:$F$776,СВЦЭМ!$A$33:$A$776,$A216,СВЦЭМ!$B$33:$B$776,U$190)+'СЕТ СН'!$F$15</f>
        <v>112.32765009000001</v>
      </c>
      <c r="V216" s="36">
        <f>SUMIFS(СВЦЭМ!$F$33:$F$776,СВЦЭМ!$A$33:$A$776,$A216,СВЦЭМ!$B$33:$B$776,V$190)+'СЕТ СН'!$F$15</f>
        <v>110.56555195</v>
      </c>
      <c r="W216" s="36">
        <f>SUMIFS(СВЦЭМ!$F$33:$F$776,СВЦЭМ!$A$33:$A$776,$A216,СВЦЭМ!$B$33:$B$776,W$190)+'СЕТ СН'!$F$15</f>
        <v>108.55112348999999</v>
      </c>
      <c r="X216" s="36">
        <f>SUMIFS(СВЦЭМ!$F$33:$F$776,СВЦЭМ!$A$33:$A$776,$A216,СВЦЭМ!$B$33:$B$776,X$190)+'СЕТ СН'!$F$15</f>
        <v>111.95673019</v>
      </c>
      <c r="Y216" s="36">
        <f>SUMIFS(СВЦЭМ!$F$33:$F$776,СВЦЭМ!$A$33:$A$776,$A216,СВЦЭМ!$B$33:$B$776,Y$190)+'СЕТ СН'!$F$15</f>
        <v>118.46432651000001</v>
      </c>
    </row>
    <row r="217" spans="1:25" ht="15.75" x14ac:dyDescent="0.2">
      <c r="A217" s="35">
        <f t="shared" si="5"/>
        <v>43673</v>
      </c>
      <c r="B217" s="36">
        <f>SUMIFS(СВЦЭМ!$F$33:$F$776,СВЦЭМ!$A$33:$A$776,$A217,СВЦЭМ!$B$33:$B$776,B$190)+'СЕТ СН'!$F$15</f>
        <v>112.80564209000001</v>
      </c>
      <c r="C217" s="36">
        <f>SUMIFS(СВЦЭМ!$F$33:$F$776,СВЦЭМ!$A$33:$A$776,$A217,СВЦЭМ!$B$33:$B$776,C$190)+'СЕТ СН'!$F$15</f>
        <v>116.62706306</v>
      </c>
      <c r="D217" s="36">
        <f>SUMIFS(СВЦЭМ!$F$33:$F$776,СВЦЭМ!$A$33:$A$776,$A217,СВЦЭМ!$B$33:$B$776,D$190)+'СЕТ СН'!$F$15</f>
        <v>118.7930191</v>
      </c>
      <c r="E217" s="36">
        <f>SUMIFS(СВЦЭМ!$F$33:$F$776,СВЦЭМ!$A$33:$A$776,$A217,СВЦЭМ!$B$33:$B$776,E$190)+'СЕТ СН'!$F$15</f>
        <v>120.21152862</v>
      </c>
      <c r="F217" s="36">
        <f>SUMIFS(СВЦЭМ!$F$33:$F$776,СВЦЭМ!$A$33:$A$776,$A217,СВЦЭМ!$B$33:$B$776,F$190)+'СЕТ СН'!$F$15</f>
        <v>121.42151767</v>
      </c>
      <c r="G217" s="36">
        <f>SUMIFS(СВЦЭМ!$F$33:$F$776,СВЦЭМ!$A$33:$A$776,$A217,СВЦЭМ!$B$33:$B$776,G$190)+'СЕТ СН'!$F$15</f>
        <v>128.82520843</v>
      </c>
      <c r="H217" s="36">
        <f>SUMIFS(СВЦЭМ!$F$33:$F$776,СВЦЭМ!$A$33:$A$776,$A217,СВЦЭМ!$B$33:$B$776,H$190)+'СЕТ СН'!$F$15</f>
        <v>134.14146736999999</v>
      </c>
      <c r="I217" s="36">
        <f>SUMIFS(СВЦЭМ!$F$33:$F$776,СВЦЭМ!$A$33:$A$776,$A217,СВЦЭМ!$B$33:$B$776,I$190)+'СЕТ СН'!$F$15</f>
        <v>130.72353049</v>
      </c>
      <c r="J217" s="36">
        <f>SUMIFS(СВЦЭМ!$F$33:$F$776,СВЦЭМ!$A$33:$A$776,$A217,СВЦЭМ!$B$33:$B$776,J$190)+'СЕТ СН'!$F$15</f>
        <v>131.37753125</v>
      </c>
      <c r="K217" s="36">
        <f>SUMIFS(СВЦЭМ!$F$33:$F$776,СВЦЭМ!$A$33:$A$776,$A217,СВЦЭМ!$B$33:$B$776,K$190)+'СЕТ СН'!$F$15</f>
        <v>124.01276391</v>
      </c>
      <c r="L217" s="36">
        <f>SUMIFS(СВЦЭМ!$F$33:$F$776,СВЦЭМ!$A$33:$A$776,$A217,СВЦЭМ!$B$33:$B$776,L$190)+'СЕТ СН'!$F$15</f>
        <v>126.04641947</v>
      </c>
      <c r="M217" s="36">
        <f>SUMIFS(СВЦЭМ!$F$33:$F$776,СВЦЭМ!$A$33:$A$776,$A217,СВЦЭМ!$B$33:$B$776,M$190)+'СЕТ СН'!$F$15</f>
        <v>125.66415582</v>
      </c>
      <c r="N217" s="36">
        <f>SUMIFS(СВЦЭМ!$F$33:$F$776,СВЦЭМ!$A$33:$A$776,$A217,СВЦЭМ!$B$33:$B$776,N$190)+'СЕТ СН'!$F$15</f>
        <v>124.33768918</v>
      </c>
      <c r="O217" s="36">
        <f>SUMIFS(СВЦЭМ!$F$33:$F$776,СВЦЭМ!$A$33:$A$776,$A217,СВЦЭМ!$B$33:$B$776,O$190)+'СЕТ СН'!$F$15</f>
        <v>124.13193871999999</v>
      </c>
      <c r="P217" s="36">
        <f>SUMIFS(СВЦЭМ!$F$33:$F$776,СВЦЭМ!$A$33:$A$776,$A217,СВЦЭМ!$B$33:$B$776,P$190)+'СЕТ СН'!$F$15</f>
        <v>124.98198259</v>
      </c>
      <c r="Q217" s="36">
        <f>SUMIFS(СВЦЭМ!$F$33:$F$776,СВЦЭМ!$A$33:$A$776,$A217,СВЦЭМ!$B$33:$B$776,Q$190)+'СЕТ СН'!$F$15</f>
        <v>123.41078014999999</v>
      </c>
      <c r="R217" s="36">
        <f>SUMIFS(СВЦЭМ!$F$33:$F$776,СВЦЭМ!$A$33:$A$776,$A217,СВЦЭМ!$B$33:$B$776,R$190)+'СЕТ СН'!$F$15</f>
        <v>115.75310987</v>
      </c>
      <c r="S217" s="36">
        <f>SUMIFS(СВЦЭМ!$F$33:$F$776,СВЦЭМ!$A$33:$A$776,$A217,СВЦЭМ!$B$33:$B$776,S$190)+'СЕТ СН'!$F$15</f>
        <v>112.91097592</v>
      </c>
      <c r="T217" s="36">
        <f>SUMIFS(СВЦЭМ!$F$33:$F$776,СВЦЭМ!$A$33:$A$776,$A217,СВЦЭМ!$B$33:$B$776,T$190)+'СЕТ СН'!$F$15</f>
        <v>111.12190821</v>
      </c>
      <c r="U217" s="36">
        <f>SUMIFS(СВЦЭМ!$F$33:$F$776,СВЦЭМ!$A$33:$A$776,$A217,СВЦЭМ!$B$33:$B$776,U$190)+'СЕТ СН'!$F$15</f>
        <v>108.70277865</v>
      </c>
      <c r="V217" s="36">
        <f>SUMIFS(СВЦЭМ!$F$33:$F$776,СВЦЭМ!$A$33:$A$776,$A217,СВЦЭМ!$B$33:$B$776,V$190)+'СЕТ СН'!$F$15</f>
        <v>108.40278628</v>
      </c>
      <c r="W217" s="36">
        <f>SUMIFS(СВЦЭМ!$F$33:$F$776,СВЦЭМ!$A$33:$A$776,$A217,СВЦЭМ!$B$33:$B$776,W$190)+'СЕТ СН'!$F$15</f>
        <v>110.76980717000001</v>
      </c>
      <c r="X217" s="36">
        <f>SUMIFS(СВЦЭМ!$F$33:$F$776,СВЦЭМ!$A$33:$A$776,$A217,СВЦЭМ!$B$33:$B$776,X$190)+'СЕТ СН'!$F$15</f>
        <v>108.86061347</v>
      </c>
      <c r="Y217" s="36">
        <f>SUMIFS(СВЦЭМ!$F$33:$F$776,СВЦЭМ!$A$33:$A$776,$A217,СВЦЭМ!$B$33:$B$776,Y$190)+'СЕТ СН'!$F$15</f>
        <v>119.71865017</v>
      </c>
    </row>
    <row r="218" spans="1:25" ht="15.75" x14ac:dyDescent="0.2">
      <c r="A218" s="35">
        <f t="shared" si="5"/>
        <v>43674</v>
      </c>
      <c r="B218" s="36">
        <f>SUMIFS(СВЦЭМ!$F$33:$F$776,СВЦЭМ!$A$33:$A$776,$A218,СВЦЭМ!$B$33:$B$776,B$190)+'СЕТ СН'!$F$15</f>
        <v>115.93214593</v>
      </c>
      <c r="C218" s="36">
        <f>SUMIFS(СВЦЭМ!$F$33:$F$776,СВЦЭМ!$A$33:$A$776,$A218,СВЦЭМ!$B$33:$B$776,C$190)+'СЕТ СН'!$F$15</f>
        <v>122.81631144000001</v>
      </c>
      <c r="D218" s="36">
        <f>SUMIFS(СВЦЭМ!$F$33:$F$776,СВЦЭМ!$A$33:$A$776,$A218,СВЦЭМ!$B$33:$B$776,D$190)+'СЕТ СН'!$F$15</f>
        <v>126.29587775</v>
      </c>
      <c r="E218" s="36">
        <f>SUMIFS(СВЦЭМ!$F$33:$F$776,СВЦЭМ!$A$33:$A$776,$A218,СВЦЭМ!$B$33:$B$776,E$190)+'СЕТ СН'!$F$15</f>
        <v>128.71827114000001</v>
      </c>
      <c r="F218" s="36">
        <f>SUMIFS(СВЦЭМ!$F$33:$F$776,СВЦЭМ!$A$33:$A$776,$A218,СВЦЭМ!$B$33:$B$776,F$190)+'СЕТ СН'!$F$15</f>
        <v>129.92528073</v>
      </c>
      <c r="G218" s="36">
        <f>SUMIFS(СВЦЭМ!$F$33:$F$776,СВЦЭМ!$A$33:$A$776,$A218,СВЦЭМ!$B$33:$B$776,G$190)+'СЕТ СН'!$F$15</f>
        <v>128.02319514000001</v>
      </c>
      <c r="H218" s="36">
        <f>SUMIFS(СВЦЭМ!$F$33:$F$776,СВЦЭМ!$A$33:$A$776,$A218,СВЦЭМ!$B$33:$B$776,H$190)+'СЕТ СН'!$F$15</f>
        <v>126.34636386</v>
      </c>
      <c r="I218" s="36">
        <f>SUMIFS(СВЦЭМ!$F$33:$F$776,СВЦЭМ!$A$33:$A$776,$A218,СВЦЭМ!$B$33:$B$776,I$190)+'СЕТ СН'!$F$15</f>
        <v>125.13403723</v>
      </c>
      <c r="J218" s="36">
        <f>SUMIFS(СВЦЭМ!$F$33:$F$776,СВЦЭМ!$A$33:$A$776,$A218,СВЦЭМ!$B$33:$B$776,J$190)+'СЕТ СН'!$F$15</f>
        <v>126.58340187</v>
      </c>
      <c r="K218" s="36">
        <f>SUMIFS(СВЦЭМ!$F$33:$F$776,СВЦЭМ!$A$33:$A$776,$A218,СВЦЭМ!$B$33:$B$776,K$190)+'СЕТ СН'!$F$15</f>
        <v>123.08584866</v>
      </c>
      <c r="L218" s="36">
        <f>SUMIFS(СВЦЭМ!$F$33:$F$776,СВЦЭМ!$A$33:$A$776,$A218,СВЦЭМ!$B$33:$B$776,L$190)+'СЕТ СН'!$F$15</f>
        <v>127.94695691</v>
      </c>
      <c r="M218" s="36">
        <f>SUMIFS(СВЦЭМ!$F$33:$F$776,СВЦЭМ!$A$33:$A$776,$A218,СВЦЭМ!$B$33:$B$776,M$190)+'СЕТ СН'!$F$15</f>
        <v>127.98111276</v>
      </c>
      <c r="N218" s="36">
        <f>SUMIFS(СВЦЭМ!$F$33:$F$776,СВЦЭМ!$A$33:$A$776,$A218,СВЦЭМ!$B$33:$B$776,N$190)+'СЕТ СН'!$F$15</f>
        <v>127.44126420000001</v>
      </c>
      <c r="O218" s="36">
        <f>SUMIFS(СВЦЭМ!$F$33:$F$776,СВЦЭМ!$A$33:$A$776,$A218,СВЦЭМ!$B$33:$B$776,O$190)+'СЕТ СН'!$F$15</f>
        <v>127.10174171</v>
      </c>
      <c r="P218" s="36">
        <f>SUMIFS(СВЦЭМ!$F$33:$F$776,СВЦЭМ!$A$33:$A$776,$A218,СВЦЭМ!$B$33:$B$776,P$190)+'СЕТ СН'!$F$15</f>
        <v>127.55234443000001</v>
      </c>
      <c r="Q218" s="36">
        <f>SUMIFS(СВЦЭМ!$F$33:$F$776,СВЦЭМ!$A$33:$A$776,$A218,СВЦЭМ!$B$33:$B$776,Q$190)+'СЕТ СН'!$F$15</f>
        <v>126.37703463</v>
      </c>
      <c r="R218" s="36">
        <f>SUMIFS(СВЦЭМ!$F$33:$F$776,СВЦЭМ!$A$33:$A$776,$A218,СВЦЭМ!$B$33:$B$776,R$190)+'СЕТ СН'!$F$15</f>
        <v>117.84468835</v>
      </c>
      <c r="S218" s="36">
        <f>SUMIFS(СВЦЭМ!$F$33:$F$776,СВЦЭМ!$A$33:$A$776,$A218,СВЦЭМ!$B$33:$B$776,S$190)+'СЕТ СН'!$F$15</f>
        <v>114.35192234</v>
      </c>
      <c r="T218" s="36">
        <f>SUMIFS(СВЦЭМ!$F$33:$F$776,СВЦЭМ!$A$33:$A$776,$A218,СВЦЭМ!$B$33:$B$776,T$190)+'СЕТ СН'!$F$15</f>
        <v>113.61022641</v>
      </c>
      <c r="U218" s="36">
        <f>SUMIFS(СВЦЭМ!$F$33:$F$776,СВЦЭМ!$A$33:$A$776,$A218,СВЦЭМ!$B$33:$B$776,U$190)+'СЕТ СН'!$F$15</f>
        <v>111.83941904</v>
      </c>
      <c r="V218" s="36">
        <f>SUMIFS(СВЦЭМ!$F$33:$F$776,СВЦЭМ!$A$33:$A$776,$A218,СВЦЭМ!$B$33:$B$776,V$190)+'СЕТ СН'!$F$15</f>
        <v>110.78975573</v>
      </c>
      <c r="W218" s="36">
        <f>SUMIFS(СВЦЭМ!$F$33:$F$776,СВЦЭМ!$A$33:$A$776,$A218,СВЦЭМ!$B$33:$B$776,W$190)+'СЕТ СН'!$F$15</f>
        <v>113.57122337</v>
      </c>
      <c r="X218" s="36">
        <f>SUMIFS(СВЦЭМ!$F$33:$F$776,СВЦЭМ!$A$33:$A$776,$A218,СВЦЭМ!$B$33:$B$776,X$190)+'СЕТ СН'!$F$15</f>
        <v>109.12240162000001</v>
      </c>
      <c r="Y218" s="36">
        <f>SUMIFS(СВЦЭМ!$F$33:$F$776,СВЦЭМ!$A$33:$A$776,$A218,СВЦЭМ!$B$33:$B$776,Y$190)+'СЕТ СН'!$F$15</f>
        <v>114.08632435</v>
      </c>
    </row>
    <row r="219" spans="1:25" ht="15.75" x14ac:dyDescent="0.2">
      <c r="A219" s="35">
        <f t="shared" si="5"/>
        <v>43675</v>
      </c>
      <c r="B219" s="36">
        <f>SUMIFS(СВЦЭМ!$F$33:$F$776,СВЦЭМ!$A$33:$A$776,$A219,СВЦЭМ!$B$33:$B$776,B$190)+'СЕТ СН'!$F$15</f>
        <v>124.48397441</v>
      </c>
      <c r="C219" s="36">
        <f>SUMIFS(СВЦЭМ!$F$33:$F$776,СВЦЭМ!$A$33:$A$776,$A219,СВЦЭМ!$B$33:$B$776,C$190)+'СЕТ СН'!$F$15</f>
        <v>126.48673909999999</v>
      </c>
      <c r="D219" s="36">
        <f>SUMIFS(СВЦЭМ!$F$33:$F$776,СВЦЭМ!$A$33:$A$776,$A219,СВЦЭМ!$B$33:$B$776,D$190)+'СЕТ СН'!$F$15</f>
        <v>126.60746322999999</v>
      </c>
      <c r="E219" s="36">
        <f>SUMIFS(СВЦЭМ!$F$33:$F$776,СВЦЭМ!$A$33:$A$776,$A219,СВЦЭМ!$B$33:$B$776,E$190)+'СЕТ СН'!$F$15</f>
        <v>128.66974956000001</v>
      </c>
      <c r="F219" s="36">
        <f>SUMIFS(СВЦЭМ!$F$33:$F$776,СВЦЭМ!$A$33:$A$776,$A219,СВЦЭМ!$B$33:$B$776,F$190)+'СЕТ СН'!$F$15</f>
        <v>133.62491700000001</v>
      </c>
      <c r="G219" s="36">
        <f>SUMIFS(СВЦЭМ!$F$33:$F$776,СВЦЭМ!$A$33:$A$776,$A219,СВЦЭМ!$B$33:$B$776,G$190)+'СЕТ СН'!$F$15</f>
        <v>129.44999315000001</v>
      </c>
      <c r="H219" s="36">
        <f>SUMIFS(СВЦЭМ!$F$33:$F$776,СВЦЭМ!$A$33:$A$776,$A219,СВЦЭМ!$B$33:$B$776,H$190)+'СЕТ СН'!$F$15</f>
        <v>124.46736928999999</v>
      </c>
      <c r="I219" s="36">
        <f>SUMIFS(СВЦЭМ!$F$33:$F$776,СВЦЭМ!$A$33:$A$776,$A219,СВЦЭМ!$B$33:$B$776,I$190)+'СЕТ СН'!$F$15</f>
        <v>123.55545499</v>
      </c>
      <c r="J219" s="36">
        <f>SUMIFS(СВЦЭМ!$F$33:$F$776,СВЦЭМ!$A$33:$A$776,$A219,СВЦЭМ!$B$33:$B$776,J$190)+'СЕТ СН'!$F$15</f>
        <v>115.96865572999999</v>
      </c>
      <c r="K219" s="36">
        <f>SUMIFS(СВЦЭМ!$F$33:$F$776,СВЦЭМ!$A$33:$A$776,$A219,СВЦЭМ!$B$33:$B$776,K$190)+'СЕТ СН'!$F$15</f>
        <v>115.19327490000001</v>
      </c>
      <c r="L219" s="36">
        <f>SUMIFS(СВЦЭМ!$F$33:$F$776,СВЦЭМ!$A$33:$A$776,$A219,СВЦЭМ!$B$33:$B$776,L$190)+'СЕТ СН'!$F$15</f>
        <v>115.61595875</v>
      </c>
      <c r="M219" s="36">
        <f>SUMIFS(СВЦЭМ!$F$33:$F$776,СВЦЭМ!$A$33:$A$776,$A219,СВЦЭМ!$B$33:$B$776,M$190)+'СЕТ СН'!$F$15</f>
        <v>115.89162435999999</v>
      </c>
      <c r="N219" s="36">
        <f>SUMIFS(СВЦЭМ!$F$33:$F$776,СВЦЭМ!$A$33:$A$776,$A219,СВЦЭМ!$B$33:$B$776,N$190)+'СЕТ СН'!$F$15</f>
        <v>114.04532917</v>
      </c>
      <c r="O219" s="36">
        <f>SUMIFS(СВЦЭМ!$F$33:$F$776,СВЦЭМ!$A$33:$A$776,$A219,СВЦЭМ!$B$33:$B$776,O$190)+'СЕТ СН'!$F$15</f>
        <v>115.2913969</v>
      </c>
      <c r="P219" s="36">
        <f>SUMIFS(СВЦЭМ!$F$33:$F$776,СВЦЭМ!$A$33:$A$776,$A219,СВЦЭМ!$B$33:$B$776,P$190)+'СЕТ СН'!$F$15</f>
        <v>115.90224686000001</v>
      </c>
      <c r="Q219" s="36">
        <f>SUMIFS(СВЦЭМ!$F$33:$F$776,СВЦЭМ!$A$33:$A$776,$A219,СВЦЭМ!$B$33:$B$776,Q$190)+'СЕТ СН'!$F$15</f>
        <v>115.21099697</v>
      </c>
      <c r="R219" s="36">
        <f>SUMIFS(СВЦЭМ!$F$33:$F$776,СВЦЭМ!$A$33:$A$776,$A219,СВЦЭМ!$B$33:$B$776,R$190)+'СЕТ СН'!$F$15</f>
        <v>106.05292559</v>
      </c>
      <c r="S219" s="36">
        <f>SUMIFS(СВЦЭМ!$F$33:$F$776,СВЦЭМ!$A$33:$A$776,$A219,СВЦЭМ!$B$33:$B$776,S$190)+'СЕТ СН'!$F$15</f>
        <v>101.62621273000001</v>
      </c>
      <c r="T219" s="36">
        <f>SUMIFS(СВЦЭМ!$F$33:$F$776,СВЦЭМ!$A$33:$A$776,$A219,СВЦЭМ!$B$33:$B$776,T$190)+'СЕТ СН'!$F$15</f>
        <v>102.18884912999999</v>
      </c>
      <c r="U219" s="36">
        <f>SUMIFS(СВЦЭМ!$F$33:$F$776,СВЦЭМ!$A$33:$A$776,$A219,СВЦЭМ!$B$33:$B$776,U$190)+'СЕТ СН'!$F$15</f>
        <v>102.05070311</v>
      </c>
      <c r="V219" s="36">
        <f>SUMIFS(СВЦЭМ!$F$33:$F$776,СВЦЭМ!$A$33:$A$776,$A219,СВЦЭМ!$B$33:$B$776,V$190)+'СЕТ СН'!$F$15</f>
        <v>102.47437823999999</v>
      </c>
      <c r="W219" s="36">
        <f>SUMIFS(СВЦЭМ!$F$33:$F$776,СВЦЭМ!$A$33:$A$776,$A219,СВЦЭМ!$B$33:$B$776,W$190)+'СЕТ СН'!$F$15</f>
        <v>102.1695253</v>
      </c>
      <c r="X219" s="36">
        <f>SUMIFS(СВЦЭМ!$F$33:$F$776,СВЦЭМ!$A$33:$A$776,$A219,СВЦЭМ!$B$33:$B$776,X$190)+'СЕТ СН'!$F$15</f>
        <v>101.33459662</v>
      </c>
      <c r="Y219" s="36">
        <f>SUMIFS(СВЦЭМ!$F$33:$F$776,СВЦЭМ!$A$33:$A$776,$A219,СВЦЭМ!$B$33:$B$776,Y$190)+'СЕТ СН'!$F$15</f>
        <v>117.18160568</v>
      </c>
    </row>
    <row r="220" spans="1:25" ht="15.75" x14ac:dyDescent="0.2">
      <c r="A220" s="35">
        <f t="shared" si="5"/>
        <v>43676</v>
      </c>
      <c r="B220" s="36">
        <f>SUMIFS(СВЦЭМ!$F$33:$F$776,СВЦЭМ!$A$33:$A$776,$A220,СВЦЭМ!$B$33:$B$776,B$190)+'СЕТ СН'!$F$15</f>
        <v>129.02064845000001</v>
      </c>
      <c r="C220" s="36">
        <f>SUMIFS(СВЦЭМ!$F$33:$F$776,СВЦЭМ!$A$33:$A$776,$A220,СВЦЭМ!$B$33:$B$776,C$190)+'СЕТ СН'!$F$15</f>
        <v>129.80738663</v>
      </c>
      <c r="D220" s="36">
        <f>SUMIFS(СВЦЭМ!$F$33:$F$776,СВЦЭМ!$A$33:$A$776,$A220,СВЦЭМ!$B$33:$B$776,D$190)+'СЕТ СН'!$F$15</f>
        <v>129.67902448000001</v>
      </c>
      <c r="E220" s="36">
        <f>SUMIFS(СВЦЭМ!$F$33:$F$776,СВЦЭМ!$A$33:$A$776,$A220,СВЦЭМ!$B$33:$B$776,E$190)+'СЕТ СН'!$F$15</f>
        <v>134.84353701000001</v>
      </c>
      <c r="F220" s="36">
        <f>SUMIFS(СВЦЭМ!$F$33:$F$776,СВЦЭМ!$A$33:$A$776,$A220,СВЦЭМ!$B$33:$B$776,F$190)+'СЕТ СН'!$F$15</f>
        <v>136.00006604999999</v>
      </c>
      <c r="G220" s="36">
        <f>SUMIFS(СВЦЭМ!$F$33:$F$776,СВЦЭМ!$A$33:$A$776,$A220,СВЦЭМ!$B$33:$B$776,G$190)+'СЕТ СН'!$F$15</f>
        <v>133.65945472000001</v>
      </c>
      <c r="H220" s="36">
        <f>SUMIFS(СВЦЭМ!$F$33:$F$776,СВЦЭМ!$A$33:$A$776,$A220,СВЦЭМ!$B$33:$B$776,H$190)+'СЕТ СН'!$F$15</f>
        <v>133.3446941</v>
      </c>
      <c r="I220" s="36">
        <f>SUMIFS(СВЦЭМ!$F$33:$F$776,СВЦЭМ!$A$33:$A$776,$A220,СВЦЭМ!$B$33:$B$776,I$190)+'СЕТ СН'!$F$15</f>
        <v>121.89960734</v>
      </c>
      <c r="J220" s="36">
        <f>SUMIFS(СВЦЭМ!$F$33:$F$776,СВЦЭМ!$A$33:$A$776,$A220,СВЦЭМ!$B$33:$B$776,J$190)+'СЕТ СН'!$F$15</f>
        <v>115.25067638</v>
      </c>
      <c r="K220" s="36">
        <f>SUMIFS(СВЦЭМ!$F$33:$F$776,СВЦЭМ!$A$33:$A$776,$A220,СВЦЭМ!$B$33:$B$776,K$190)+'СЕТ СН'!$F$15</f>
        <v>121.01394118</v>
      </c>
      <c r="L220" s="36">
        <f>SUMIFS(СВЦЭМ!$F$33:$F$776,СВЦЭМ!$A$33:$A$776,$A220,СВЦЭМ!$B$33:$B$776,L$190)+'СЕТ СН'!$F$15</f>
        <v>122.17804074999999</v>
      </c>
      <c r="M220" s="36">
        <f>SUMIFS(СВЦЭМ!$F$33:$F$776,СВЦЭМ!$A$33:$A$776,$A220,СВЦЭМ!$B$33:$B$776,M$190)+'СЕТ СН'!$F$15</f>
        <v>122.03367916000001</v>
      </c>
      <c r="N220" s="36">
        <f>SUMIFS(СВЦЭМ!$F$33:$F$776,СВЦЭМ!$A$33:$A$776,$A220,СВЦЭМ!$B$33:$B$776,N$190)+'СЕТ СН'!$F$15</f>
        <v>121.45274658</v>
      </c>
      <c r="O220" s="36">
        <f>SUMIFS(СВЦЭМ!$F$33:$F$776,СВЦЭМ!$A$33:$A$776,$A220,СВЦЭМ!$B$33:$B$776,O$190)+'СЕТ СН'!$F$15</f>
        <v>122.03750605</v>
      </c>
      <c r="P220" s="36">
        <f>SUMIFS(СВЦЭМ!$F$33:$F$776,СВЦЭМ!$A$33:$A$776,$A220,СВЦЭМ!$B$33:$B$776,P$190)+'СЕТ СН'!$F$15</f>
        <v>124.17443823000001</v>
      </c>
      <c r="Q220" s="36">
        <f>SUMIFS(СВЦЭМ!$F$33:$F$776,СВЦЭМ!$A$33:$A$776,$A220,СВЦЭМ!$B$33:$B$776,Q$190)+'СЕТ СН'!$F$15</f>
        <v>123.88662931</v>
      </c>
      <c r="R220" s="36">
        <f>SUMIFS(СВЦЭМ!$F$33:$F$776,СВЦЭМ!$A$33:$A$776,$A220,СВЦЭМ!$B$33:$B$776,R$190)+'СЕТ СН'!$F$15</f>
        <v>112.60583542000001</v>
      </c>
      <c r="S220" s="36">
        <f>SUMIFS(СВЦЭМ!$F$33:$F$776,СВЦЭМ!$A$33:$A$776,$A220,СВЦЭМ!$B$33:$B$776,S$190)+'СЕТ СН'!$F$15</f>
        <v>106.67595037</v>
      </c>
      <c r="T220" s="36">
        <f>SUMIFS(СВЦЭМ!$F$33:$F$776,СВЦЭМ!$A$33:$A$776,$A220,СВЦЭМ!$B$33:$B$776,T$190)+'СЕТ СН'!$F$15</f>
        <v>106.96580537</v>
      </c>
      <c r="U220" s="36">
        <f>SUMIFS(СВЦЭМ!$F$33:$F$776,СВЦЭМ!$A$33:$A$776,$A220,СВЦЭМ!$B$33:$B$776,U$190)+'СЕТ СН'!$F$15</f>
        <v>105.7463547</v>
      </c>
      <c r="V220" s="36">
        <f>SUMIFS(СВЦЭМ!$F$33:$F$776,СВЦЭМ!$A$33:$A$776,$A220,СВЦЭМ!$B$33:$B$776,V$190)+'СЕТ СН'!$F$15</f>
        <v>100.50407422000001</v>
      </c>
      <c r="W220" s="36">
        <f>SUMIFS(СВЦЭМ!$F$33:$F$776,СВЦЭМ!$A$33:$A$776,$A220,СВЦЭМ!$B$33:$B$776,W$190)+'СЕТ СН'!$F$15</f>
        <v>97.848249589999995</v>
      </c>
      <c r="X220" s="36">
        <f>SUMIFS(СВЦЭМ!$F$33:$F$776,СВЦЭМ!$A$33:$A$776,$A220,СВЦЭМ!$B$33:$B$776,X$190)+'СЕТ СН'!$F$15</f>
        <v>97.381236729999998</v>
      </c>
      <c r="Y220" s="36">
        <f>SUMIFS(СВЦЭМ!$F$33:$F$776,СВЦЭМ!$A$33:$A$776,$A220,СВЦЭМ!$B$33:$B$776,Y$190)+'СЕТ СН'!$F$15</f>
        <v>110.40354374</v>
      </c>
    </row>
    <row r="221" spans="1:25" ht="15.75" x14ac:dyDescent="0.2">
      <c r="A221" s="35">
        <f t="shared" si="5"/>
        <v>43677</v>
      </c>
      <c r="B221" s="36">
        <f>SUMIFS(СВЦЭМ!$F$33:$F$776,СВЦЭМ!$A$33:$A$776,$A221,СВЦЭМ!$B$33:$B$776,B$190)+'СЕТ СН'!$F$15</f>
        <v>131.60831325999999</v>
      </c>
      <c r="C221" s="36">
        <f>SUMIFS(СВЦЭМ!$F$33:$F$776,СВЦЭМ!$A$33:$A$776,$A221,СВЦЭМ!$B$33:$B$776,C$190)+'СЕТ СН'!$F$15</f>
        <v>131.96502408999999</v>
      </c>
      <c r="D221" s="36">
        <f>SUMIFS(СВЦЭМ!$F$33:$F$776,СВЦЭМ!$A$33:$A$776,$A221,СВЦЭМ!$B$33:$B$776,D$190)+'СЕТ СН'!$F$15</f>
        <v>133.80438330000001</v>
      </c>
      <c r="E221" s="36">
        <f>SUMIFS(СВЦЭМ!$F$33:$F$776,СВЦЭМ!$A$33:$A$776,$A221,СВЦЭМ!$B$33:$B$776,E$190)+'СЕТ СН'!$F$15</f>
        <v>135.4053931</v>
      </c>
      <c r="F221" s="36">
        <f>SUMIFS(СВЦЭМ!$F$33:$F$776,СВЦЭМ!$A$33:$A$776,$A221,СВЦЭМ!$B$33:$B$776,F$190)+'СЕТ СН'!$F$15</f>
        <v>136.13202489</v>
      </c>
      <c r="G221" s="36">
        <f>SUMIFS(СВЦЭМ!$F$33:$F$776,СВЦЭМ!$A$33:$A$776,$A221,СВЦЭМ!$B$33:$B$776,G$190)+'СЕТ СН'!$F$15</f>
        <v>132.50544435</v>
      </c>
      <c r="H221" s="36">
        <f>SUMIFS(СВЦЭМ!$F$33:$F$776,СВЦЭМ!$A$33:$A$776,$A221,СВЦЭМ!$B$33:$B$776,H$190)+'СЕТ СН'!$F$15</f>
        <v>130.0733539</v>
      </c>
      <c r="I221" s="36">
        <f>SUMIFS(СВЦЭМ!$F$33:$F$776,СВЦЭМ!$A$33:$A$776,$A221,СВЦЭМ!$B$33:$B$776,I$190)+'СЕТ СН'!$F$15</f>
        <v>126.96197408</v>
      </c>
      <c r="J221" s="36">
        <f>SUMIFS(СВЦЭМ!$F$33:$F$776,СВЦЭМ!$A$33:$A$776,$A221,СВЦЭМ!$B$33:$B$776,J$190)+'СЕТ СН'!$F$15</f>
        <v>126.14251319</v>
      </c>
      <c r="K221" s="36">
        <f>SUMIFS(СВЦЭМ!$F$33:$F$776,СВЦЭМ!$A$33:$A$776,$A221,СВЦЭМ!$B$33:$B$776,K$190)+'СЕТ СН'!$F$15</f>
        <v>127.21841963999999</v>
      </c>
      <c r="L221" s="36">
        <f>SUMIFS(СВЦЭМ!$F$33:$F$776,СВЦЭМ!$A$33:$A$776,$A221,СВЦЭМ!$B$33:$B$776,L$190)+'СЕТ СН'!$F$15</f>
        <v>127.4712624</v>
      </c>
      <c r="M221" s="36">
        <f>SUMIFS(СВЦЭМ!$F$33:$F$776,СВЦЭМ!$A$33:$A$776,$A221,СВЦЭМ!$B$33:$B$776,M$190)+'СЕТ СН'!$F$15</f>
        <v>126.68638414999999</v>
      </c>
      <c r="N221" s="36">
        <f>SUMIFS(СВЦЭМ!$F$33:$F$776,СВЦЭМ!$A$33:$A$776,$A221,СВЦЭМ!$B$33:$B$776,N$190)+'СЕТ СН'!$F$15</f>
        <v>126.20327845</v>
      </c>
      <c r="O221" s="36">
        <f>SUMIFS(СВЦЭМ!$F$33:$F$776,СВЦЭМ!$A$33:$A$776,$A221,СВЦЭМ!$B$33:$B$776,O$190)+'СЕТ СН'!$F$15</f>
        <v>127.66561184</v>
      </c>
      <c r="P221" s="36">
        <f>SUMIFS(СВЦЭМ!$F$33:$F$776,СВЦЭМ!$A$33:$A$776,$A221,СВЦЭМ!$B$33:$B$776,P$190)+'СЕТ СН'!$F$15</f>
        <v>129.11581575</v>
      </c>
      <c r="Q221" s="36">
        <f>SUMIFS(СВЦЭМ!$F$33:$F$776,СВЦЭМ!$A$33:$A$776,$A221,СВЦЭМ!$B$33:$B$776,Q$190)+'СЕТ СН'!$F$15</f>
        <v>130.24558956000001</v>
      </c>
      <c r="R221" s="36">
        <f>SUMIFS(СВЦЭМ!$F$33:$F$776,СВЦЭМ!$A$33:$A$776,$A221,СВЦЭМ!$B$33:$B$776,R$190)+'СЕТ СН'!$F$15</f>
        <v>119.39383907</v>
      </c>
      <c r="S221" s="36">
        <f>SUMIFS(СВЦЭМ!$F$33:$F$776,СВЦЭМ!$A$33:$A$776,$A221,СВЦЭМ!$B$33:$B$776,S$190)+'СЕТ СН'!$F$15</f>
        <v>113.51063455000001</v>
      </c>
      <c r="T221" s="36">
        <f>SUMIFS(СВЦЭМ!$F$33:$F$776,СВЦЭМ!$A$33:$A$776,$A221,СВЦЭМ!$B$33:$B$776,T$190)+'СЕТ СН'!$F$15</f>
        <v>111.36867866999999</v>
      </c>
      <c r="U221" s="36">
        <f>SUMIFS(СВЦЭМ!$F$33:$F$776,СВЦЭМ!$A$33:$A$776,$A221,СВЦЭМ!$B$33:$B$776,U$190)+'СЕТ СН'!$F$15</f>
        <v>124.93707349</v>
      </c>
      <c r="V221" s="36">
        <f>SUMIFS(СВЦЭМ!$F$33:$F$776,СВЦЭМ!$A$33:$A$776,$A221,СВЦЭМ!$B$33:$B$776,V$190)+'СЕТ СН'!$F$15</f>
        <v>109.38277770000001</v>
      </c>
      <c r="W221" s="36">
        <f>SUMIFS(СВЦЭМ!$F$33:$F$776,СВЦЭМ!$A$33:$A$776,$A221,СВЦЭМ!$B$33:$B$776,W$190)+'СЕТ СН'!$F$15</f>
        <v>109.80141979</v>
      </c>
      <c r="X221" s="36">
        <f>SUMIFS(СВЦЭМ!$F$33:$F$776,СВЦЭМ!$A$33:$A$776,$A221,СВЦЭМ!$B$33:$B$776,X$190)+'СЕТ СН'!$F$15</f>
        <v>106.91400229</v>
      </c>
      <c r="Y221" s="36">
        <f>SUMIFS(СВЦЭМ!$F$33:$F$776,СВЦЭМ!$A$33:$A$776,$A221,СВЦЭМ!$B$33:$B$776,Y$190)+'СЕТ СН'!$F$15</f>
        <v>115.25058525</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7"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28"/>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2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01.07.2019</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43648</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43649</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43650</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43651</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43652</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43653</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43654</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43655</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43656</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43657</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43658</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43659</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43660</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43661</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43662</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43663</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43664</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43665</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43666</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43667</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43668</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43669</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43670</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43671</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43672</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43673</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43674</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43675</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43676</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43677</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7"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28"/>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2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01.07.2019</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43648</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43649</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43650</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43651</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43652</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43653</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43654</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43655</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43656</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43657</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43658</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43659</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43660</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43661</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43662</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43663</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43664</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43665</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43666</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43667</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43668</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43669</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43670</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43671</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43672</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43673</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43674</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43675</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43676</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43677</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01.07.2019</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43648</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43649</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43650</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43651</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43652</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43653</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43654</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43655</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43656</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43657</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43658</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43659</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43660</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43661</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43662</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43663</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43664</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43665</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43666</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43667</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43668</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43669</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43670</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43671</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43672</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43673</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43674</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43675</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43676</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43677</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7"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28"/>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2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01.07.2019</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43648</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43649</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43650</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43651</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43652</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43653</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43654</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43655</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43656</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43657</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43658</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43659</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43660</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43661</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43662</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43663</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43664</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43665</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43666</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43667</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43668</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43669</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43670</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43671</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43672</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43673</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43674</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43675</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43676</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43677</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7"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28"/>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2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01.07.2019</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43648</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43649</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43650</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43651</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43652</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43653</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43654</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43655</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43656</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43657</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43658</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43659</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43660</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43661</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43662</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43663</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43664</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43665</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43666</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43667</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43668</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43669</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43670</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43671</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43672</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43673</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43674</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43675</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43676</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43677</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7"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28"/>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2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01.07.2019</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43648</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43649</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43650</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43651</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43652</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43653</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43654</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43655</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43656</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43657</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43658</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43659</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43660</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43661</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43662</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43663</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43664</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43665</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43666</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43667</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43668</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43669</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43670</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43671</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43672</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43673</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43674</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43675</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43676</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43677</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5.8737711099999999</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8" t="s">
        <v>74</v>
      </c>
      <c r="B437" s="138"/>
      <c r="C437" s="138"/>
      <c r="D437" s="138"/>
      <c r="E437" s="138"/>
      <c r="F437" s="138"/>
      <c r="G437" s="138"/>
      <c r="H437" s="138"/>
      <c r="I437" s="138"/>
      <c r="J437" s="138"/>
      <c r="K437" s="138"/>
      <c r="L437" s="138"/>
      <c r="M437" s="138"/>
      <c r="N437" s="139" t="s">
        <v>29</v>
      </c>
      <c r="O437" s="139"/>
      <c r="P437" s="139"/>
      <c r="Q437" s="139"/>
      <c r="R437" s="139"/>
      <c r="S437" s="139"/>
      <c r="T437" s="139"/>
      <c r="U437" s="139"/>
      <c r="V437" s="47"/>
      <c r="W437" s="47"/>
      <c r="X437" s="47"/>
      <c r="Y437" s="47"/>
    </row>
    <row r="438" spans="1:26" ht="15.75" x14ac:dyDescent="0.25">
      <c r="A438" s="138"/>
      <c r="B438" s="138"/>
      <c r="C438" s="138"/>
      <c r="D438" s="138"/>
      <c r="E438" s="138"/>
      <c r="F438" s="138"/>
      <c r="G438" s="138"/>
      <c r="H438" s="138"/>
      <c r="I438" s="138"/>
      <c r="J438" s="138"/>
      <c r="K438" s="138"/>
      <c r="L438" s="138"/>
      <c r="M438" s="138"/>
      <c r="N438" s="140" t="s">
        <v>0</v>
      </c>
      <c r="O438" s="140"/>
      <c r="P438" s="140" t="s">
        <v>1</v>
      </c>
      <c r="Q438" s="140"/>
      <c r="R438" s="140" t="s">
        <v>2</v>
      </c>
      <c r="S438" s="140"/>
      <c r="T438" s="140" t="s">
        <v>3</v>
      </c>
      <c r="U438" s="140"/>
    </row>
    <row r="439" spans="1:26" ht="15.75" x14ac:dyDescent="0.25">
      <c r="A439" s="138"/>
      <c r="B439" s="138"/>
      <c r="C439" s="138"/>
      <c r="D439" s="138"/>
      <c r="E439" s="138"/>
      <c r="F439" s="138"/>
      <c r="G439" s="138"/>
      <c r="H439" s="138"/>
      <c r="I439" s="138"/>
      <c r="J439" s="138"/>
      <c r="K439" s="138"/>
      <c r="L439" s="138"/>
      <c r="M439" s="138"/>
      <c r="N439" s="141">
        <f>СВЦЭМ!$D$12+'СЕТ СН'!$F$13-'СЕТ СН'!$F$25</f>
        <v>556017.89367700357</v>
      </c>
      <c r="O439" s="142"/>
      <c r="P439" s="141">
        <f>СВЦЭМ!$D$12+'СЕТ СН'!$F$13-'СЕТ СН'!$G$25</f>
        <v>556017.89367700357</v>
      </c>
      <c r="Q439" s="142"/>
      <c r="R439" s="141">
        <f>СВЦЭМ!$D$12+'СЕТ СН'!$F$13-'СЕТ СН'!$H$25</f>
        <v>556017.89367700357</v>
      </c>
      <c r="S439" s="142"/>
      <c r="T439" s="141">
        <f>СВЦЭМ!$D$12+'СЕТ СН'!$F$13-'СЕТ СН'!$I$25</f>
        <v>556017.89367700357</v>
      </c>
      <c r="U439" s="14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2019г.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81</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134</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01.07.2019</v>
      </c>
      <c r="B12" s="36">
        <f>SUMIFS(СВЦЭМ!$D$33:$D$776,СВЦЭМ!$A$33:$A$776,$A12,СВЦЭМ!$B$33:$B$776,B$11)+'СЕТ СН'!$F$14+СВЦЭМ!$D$10+'СЕТ СН'!$F$8*'СЕТ СН'!$F$9-'СЕТ СН'!$F$26</f>
        <v>739.73572624999997</v>
      </c>
      <c r="C12" s="36">
        <f>SUMIFS(СВЦЭМ!$D$33:$D$776,СВЦЭМ!$A$33:$A$776,$A12,СВЦЭМ!$B$33:$B$776,C$11)+'СЕТ СН'!$F$14+СВЦЭМ!$D$10+'СЕТ СН'!$F$8*'СЕТ СН'!$F$9-'СЕТ СН'!$F$26</f>
        <v>837.25689414999999</v>
      </c>
      <c r="D12" s="36">
        <f>SUMIFS(СВЦЭМ!$D$33:$D$776,СВЦЭМ!$A$33:$A$776,$A12,СВЦЭМ!$B$33:$B$776,D$11)+'СЕТ СН'!$F$14+СВЦЭМ!$D$10+'СЕТ СН'!$F$8*'СЕТ СН'!$F$9-'СЕТ СН'!$F$26</f>
        <v>867.15550739000003</v>
      </c>
      <c r="E12" s="36">
        <f>SUMIFS(СВЦЭМ!$D$33:$D$776,СВЦЭМ!$A$33:$A$776,$A12,СВЦЭМ!$B$33:$B$776,E$11)+'СЕТ СН'!$F$14+СВЦЭМ!$D$10+'СЕТ СН'!$F$8*'СЕТ СН'!$F$9-'СЕТ СН'!$F$26</f>
        <v>890.91593953000006</v>
      </c>
      <c r="F12" s="36">
        <f>SUMIFS(СВЦЭМ!$D$33:$D$776,СВЦЭМ!$A$33:$A$776,$A12,СВЦЭМ!$B$33:$B$776,F$11)+'СЕТ СН'!$F$14+СВЦЭМ!$D$10+'СЕТ СН'!$F$8*'СЕТ СН'!$F$9-'СЕТ СН'!$F$26</f>
        <v>894.28826417000005</v>
      </c>
      <c r="G12" s="36">
        <f>SUMIFS(СВЦЭМ!$D$33:$D$776,СВЦЭМ!$A$33:$A$776,$A12,СВЦЭМ!$B$33:$B$776,G$11)+'СЕТ СН'!$F$14+СВЦЭМ!$D$10+'СЕТ СН'!$F$8*'СЕТ СН'!$F$9-'СЕТ СН'!$F$26</f>
        <v>876.98510419000002</v>
      </c>
      <c r="H12" s="36">
        <f>SUMIFS(СВЦЭМ!$D$33:$D$776,СВЦЭМ!$A$33:$A$776,$A12,СВЦЭМ!$B$33:$B$776,H$11)+'СЕТ СН'!$F$14+СВЦЭМ!$D$10+'СЕТ СН'!$F$8*'СЕТ СН'!$F$9-'СЕТ СН'!$F$26</f>
        <v>822.70697487000007</v>
      </c>
      <c r="I12" s="36">
        <f>SUMIFS(СВЦЭМ!$D$33:$D$776,СВЦЭМ!$A$33:$A$776,$A12,СВЦЭМ!$B$33:$B$776,I$11)+'СЕТ СН'!$F$14+СВЦЭМ!$D$10+'СЕТ СН'!$F$8*'СЕТ СН'!$F$9-'СЕТ СН'!$F$26</f>
        <v>764.60132913999996</v>
      </c>
      <c r="J12" s="36">
        <f>SUMIFS(СВЦЭМ!$D$33:$D$776,СВЦЭМ!$A$33:$A$776,$A12,СВЦЭМ!$B$33:$B$776,J$11)+'СЕТ СН'!$F$14+СВЦЭМ!$D$10+'СЕТ СН'!$F$8*'СЕТ СН'!$F$9-'СЕТ СН'!$F$26</f>
        <v>755.09025506</v>
      </c>
      <c r="K12" s="36">
        <f>SUMIFS(СВЦЭМ!$D$33:$D$776,СВЦЭМ!$A$33:$A$776,$A12,СВЦЭМ!$B$33:$B$776,K$11)+'СЕТ СН'!$F$14+СВЦЭМ!$D$10+'СЕТ СН'!$F$8*'СЕТ СН'!$F$9-'СЕТ СН'!$F$26</f>
        <v>758.98814587000004</v>
      </c>
      <c r="L12" s="36">
        <f>SUMIFS(СВЦЭМ!$D$33:$D$776,СВЦЭМ!$A$33:$A$776,$A12,СВЦЭМ!$B$33:$B$776,L$11)+'СЕТ СН'!$F$14+СВЦЭМ!$D$10+'СЕТ СН'!$F$8*'СЕТ СН'!$F$9-'СЕТ СН'!$F$26</f>
        <v>763.64839790999997</v>
      </c>
      <c r="M12" s="36">
        <f>SUMIFS(СВЦЭМ!$D$33:$D$776,СВЦЭМ!$A$33:$A$776,$A12,СВЦЭМ!$B$33:$B$776,M$11)+'СЕТ СН'!$F$14+СВЦЭМ!$D$10+'СЕТ СН'!$F$8*'СЕТ СН'!$F$9-'СЕТ СН'!$F$26</f>
        <v>749.61111606999998</v>
      </c>
      <c r="N12" s="36">
        <f>SUMIFS(СВЦЭМ!$D$33:$D$776,СВЦЭМ!$A$33:$A$776,$A12,СВЦЭМ!$B$33:$B$776,N$11)+'СЕТ СН'!$F$14+СВЦЭМ!$D$10+'СЕТ СН'!$F$8*'СЕТ СН'!$F$9-'СЕТ СН'!$F$26</f>
        <v>738.39009042999999</v>
      </c>
      <c r="O12" s="36">
        <f>SUMIFS(СВЦЭМ!$D$33:$D$776,СВЦЭМ!$A$33:$A$776,$A12,СВЦЭМ!$B$33:$B$776,O$11)+'СЕТ СН'!$F$14+СВЦЭМ!$D$10+'СЕТ СН'!$F$8*'СЕТ СН'!$F$9-'СЕТ СН'!$F$26</f>
        <v>742.15641664999998</v>
      </c>
      <c r="P12" s="36">
        <f>SUMIFS(СВЦЭМ!$D$33:$D$776,СВЦЭМ!$A$33:$A$776,$A12,СВЦЭМ!$B$33:$B$776,P$11)+'СЕТ СН'!$F$14+СВЦЭМ!$D$10+'СЕТ СН'!$F$8*'СЕТ СН'!$F$9-'СЕТ СН'!$F$26</f>
        <v>742.61712676000002</v>
      </c>
      <c r="Q12" s="36">
        <f>SUMIFS(СВЦЭМ!$D$33:$D$776,СВЦЭМ!$A$33:$A$776,$A12,СВЦЭМ!$B$33:$B$776,Q$11)+'СЕТ СН'!$F$14+СВЦЭМ!$D$10+'СЕТ СН'!$F$8*'СЕТ СН'!$F$9-'СЕТ СН'!$F$26</f>
        <v>725.71141604000002</v>
      </c>
      <c r="R12" s="36">
        <f>SUMIFS(СВЦЭМ!$D$33:$D$776,СВЦЭМ!$A$33:$A$776,$A12,СВЦЭМ!$B$33:$B$776,R$11)+'СЕТ СН'!$F$14+СВЦЭМ!$D$10+'СЕТ СН'!$F$8*'СЕТ СН'!$F$9-'СЕТ СН'!$F$26</f>
        <v>672.37176998000007</v>
      </c>
      <c r="S12" s="36">
        <f>SUMIFS(СВЦЭМ!$D$33:$D$776,СВЦЭМ!$A$33:$A$776,$A12,СВЦЭМ!$B$33:$B$776,S$11)+'СЕТ СН'!$F$14+СВЦЭМ!$D$10+'СЕТ СН'!$F$8*'СЕТ СН'!$F$9-'СЕТ СН'!$F$26</f>
        <v>670.71446883999999</v>
      </c>
      <c r="T12" s="36">
        <f>SUMIFS(СВЦЭМ!$D$33:$D$776,СВЦЭМ!$A$33:$A$776,$A12,СВЦЭМ!$B$33:$B$776,T$11)+'СЕТ СН'!$F$14+СВЦЭМ!$D$10+'СЕТ СН'!$F$8*'СЕТ СН'!$F$9-'СЕТ СН'!$F$26</f>
        <v>672.52812893999999</v>
      </c>
      <c r="U12" s="36">
        <f>SUMIFS(СВЦЭМ!$D$33:$D$776,СВЦЭМ!$A$33:$A$776,$A12,СВЦЭМ!$B$33:$B$776,U$11)+'СЕТ СН'!$F$14+СВЦЭМ!$D$10+'СЕТ СН'!$F$8*'СЕТ СН'!$F$9-'СЕТ СН'!$F$26</f>
        <v>666.76484413000003</v>
      </c>
      <c r="V12" s="36">
        <f>SUMIFS(СВЦЭМ!$D$33:$D$776,СВЦЭМ!$A$33:$A$776,$A12,СВЦЭМ!$B$33:$B$776,V$11)+'СЕТ СН'!$F$14+СВЦЭМ!$D$10+'СЕТ СН'!$F$8*'СЕТ СН'!$F$9-'СЕТ СН'!$F$26</f>
        <v>670.19837189999998</v>
      </c>
      <c r="W12" s="36">
        <f>SUMIFS(СВЦЭМ!$D$33:$D$776,СВЦЭМ!$A$33:$A$776,$A12,СВЦЭМ!$B$33:$B$776,W$11)+'СЕТ СН'!$F$14+СВЦЭМ!$D$10+'СЕТ СН'!$F$8*'СЕТ СН'!$F$9-'СЕТ СН'!$F$26</f>
        <v>693.31189365</v>
      </c>
      <c r="X12" s="36">
        <f>SUMIFS(СВЦЭМ!$D$33:$D$776,СВЦЭМ!$A$33:$A$776,$A12,СВЦЭМ!$B$33:$B$776,X$11)+'СЕТ СН'!$F$14+СВЦЭМ!$D$10+'СЕТ СН'!$F$8*'СЕТ СН'!$F$9-'СЕТ СН'!$F$26</f>
        <v>666.26591669000004</v>
      </c>
      <c r="Y12" s="36">
        <f>SUMIFS(СВЦЭМ!$D$33:$D$776,СВЦЭМ!$A$33:$A$776,$A12,СВЦЭМ!$B$33:$B$776,Y$11)+'СЕТ СН'!$F$14+СВЦЭМ!$D$10+'СЕТ СН'!$F$8*'СЕТ СН'!$F$9-'СЕТ СН'!$F$26</f>
        <v>666.15319750000003</v>
      </c>
    </row>
    <row r="13" spans="1:25" ht="15.75" x14ac:dyDescent="0.2">
      <c r="A13" s="35">
        <f>A12+1</f>
        <v>43648</v>
      </c>
      <c r="B13" s="36">
        <f>SUMIFS(СВЦЭМ!$D$33:$D$776,СВЦЭМ!$A$33:$A$776,$A13,СВЦЭМ!$B$33:$B$776,B$11)+'СЕТ СН'!$F$14+СВЦЭМ!$D$10+'СЕТ СН'!$F$8*'СЕТ СН'!$F$9-'СЕТ СН'!$F$26</f>
        <v>821.30517542999996</v>
      </c>
      <c r="C13" s="36">
        <f>SUMIFS(СВЦЭМ!$D$33:$D$776,СВЦЭМ!$A$33:$A$776,$A13,СВЦЭМ!$B$33:$B$776,C$11)+'СЕТ СН'!$F$14+СВЦЭМ!$D$10+'СЕТ СН'!$F$8*'СЕТ СН'!$F$9-'СЕТ СН'!$F$26</f>
        <v>932.64324152000006</v>
      </c>
      <c r="D13" s="36">
        <f>SUMIFS(СВЦЭМ!$D$33:$D$776,СВЦЭМ!$A$33:$A$776,$A13,СВЦЭМ!$B$33:$B$776,D$11)+'СЕТ СН'!$F$14+СВЦЭМ!$D$10+'СЕТ СН'!$F$8*'СЕТ СН'!$F$9-'СЕТ СН'!$F$26</f>
        <v>942.09541159000003</v>
      </c>
      <c r="E13" s="36">
        <f>SUMIFS(СВЦЭМ!$D$33:$D$776,СВЦЭМ!$A$33:$A$776,$A13,СВЦЭМ!$B$33:$B$776,E$11)+'СЕТ СН'!$F$14+СВЦЭМ!$D$10+'СЕТ СН'!$F$8*'СЕТ СН'!$F$9-'СЕТ СН'!$F$26</f>
        <v>975.35143025000002</v>
      </c>
      <c r="F13" s="36">
        <f>SUMIFS(СВЦЭМ!$D$33:$D$776,СВЦЭМ!$A$33:$A$776,$A13,СВЦЭМ!$B$33:$B$776,F$11)+'СЕТ СН'!$F$14+СВЦЭМ!$D$10+'СЕТ СН'!$F$8*'СЕТ СН'!$F$9-'СЕТ СН'!$F$26</f>
        <v>972.46178907000001</v>
      </c>
      <c r="G13" s="36">
        <f>SUMIFS(СВЦЭМ!$D$33:$D$776,СВЦЭМ!$A$33:$A$776,$A13,СВЦЭМ!$B$33:$B$776,G$11)+'СЕТ СН'!$F$14+СВЦЭМ!$D$10+'СЕТ СН'!$F$8*'СЕТ СН'!$F$9-'СЕТ СН'!$F$26</f>
        <v>957.06781276000004</v>
      </c>
      <c r="H13" s="36">
        <f>SUMIFS(СВЦЭМ!$D$33:$D$776,СВЦЭМ!$A$33:$A$776,$A13,СВЦЭМ!$B$33:$B$776,H$11)+'СЕТ СН'!$F$14+СВЦЭМ!$D$10+'СЕТ СН'!$F$8*'СЕТ СН'!$F$9-'СЕТ СН'!$F$26</f>
        <v>906.66101047999996</v>
      </c>
      <c r="I13" s="36">
        <f>SUMIFS(СВЦЭМ!$D$33:$D$776,СВЦЭМ!$A$33:$A$776,$A13,СВЦЭМ!$B$33:$B$776,I$11)+'СЕТ СН'!$F$14+СВЦЭМ!$D$10+'СЕТ СН'!$F$8*'СЕТ СН'!$F$9-'СЕТ СН'!$F$26</f>
        <v>840.68135789999997</v>
      </c>
      <c r="J13" s="36">
        <f>SUMIFS(СВЦЭМ!$D$33:$D$776,СВЦЭМ!$A$33:$A$776,$A13,СВЦЭМ!$B$33:$B$776,J$11)+'СЕТ СН'!$F$14+СВЦЭМ!$D$10+'СЕТ СН'!$F$8*'СЕТ СН'!$F$9-'СЕТ СН'!$F$26</f>
        <v>793.81249980999996</v>
      </c>
      <c r="K13" s="36">
        <f>SUMIFS(СВЦЭМ!$D$33:$D$776,СВЦЭМ!$A$33:$A$776,$A13,СВЦЭМ!$B$33:$B$776,K$11)+'СЕТ СН'!$F$14+СВЦЭМ!$D$10+'СЕТ СН'!$F$8*'СЕТ СН'!$F$9-'СЕТ СН'!$F$26</f>
        <v>759.39899875000003</v>
      </c>
      <c r="L13" s="36">
        <f>SUMIFS(СВЦЭМ!$D$33:$D$776,СВЦЭМ!$A$33:$A$776,$A13,СВЦЭМ!$B$33:$B$776,L$11)+'СЕТ СН'!$F$14+СВЦЭМ!$D$10+'СЕТ СН'!$F$8*'СЕТ СН'!$F$9-'СЕТ СН'!$F$26</f>
        <v>745.99338294999995</v>
      </c>
      <c r="M13" s="36">
        <f>SUMIFS(СВЦЭМ!$D$33:$D$776,СВЦЭМ!$A$33:$A$776,$A13,СВЦЭМ!$B$33:$B$776,M$11)+'СЕТ СН'!$F$14+СВЦЭМ!$D$10+'СЕТ СН'!$F$8*'СЕТ СН'!$F$9-'СЕТ СН'!$F$26</f>
        <v>750.19600527</v>
      </c>
      <c r="N13" s="36">
        <f>SUMIFS(СВЦЭМ!$D$33:$D$776,СВЦЭМ!$A$33:$A$776,$A13,СВЦЭМ!$B$33:$B$776,N$11)+'СЕТ СН'!$F$14+СВЦЭМ!$D$10+'СЕТ СН'!$F$8*'СЕТ СН'!$F$9-'СЕТ СН'!$F$26</f>
        <v>768.04592109999999</v>
      </c>
      <c r="O13" s="36">
        <f>SUMIFS(СВЦЭМ!$D$33:$D$776,СВЦЭМ!$A$33:$A$776,$A13,СВЦЭМ!$B$33:$B$776,O$11)+'СЕТ СН'!$F$14+СВЦЭМ!$D$10+'СЕТ СН'!$F$8*'СЕТ СН'!$F$9-'СЕТ СН'!$F$26</f>
        <v>764.01934486000005</v>
      </c>
      <c r="P13" s="36">
        <f>SUMIFS(СВЦЭМ!$D$33:$D$776,СВЦЭМ!$A$33:$A$776,$A13,СВЦЭМ!$B$33:$B$776,P$11)+'СЕТ СН'!$F$14+СВЦЭМ!$D$10+'СЕТ СН'!$F$8*'СЕТ СН'!$F$9-'СЕТ СН'!$F$26</f>
        <v>767.71482692000006</v>
      </c>
      <c r="Q13" s="36">
        <f>SUMIFS(СВЦЭМ!$D$33:$D$776,СВЦЭМ!$A$33:$A$776,$A13,СВЦЭМ!$B$33:$B$776,Q$11)+'СЕТ СН'!$F$14+СВЦЭМ!$D$10+'СЕТ СН'!$F$8*'СЕТ СН'!$F$9-'СЕТ СН'!$F$26</f>
        <v>756.19099439000001</v>
      </c>
      <c r="R13" s="36">
        <f>SUMIFS(СВЦЭМ!$D$33:$D$776,СВЦЭМ!$A$33:$A$776,$A13,СВЦЭМ!$B$33:$B$776,R$11)+'СЕТ СН'!$F$14+СВЦЭМ!$D$10+'СЕТ СН'!$F$8*'СЕТ СН'!$F$9-'СЕТ СН'!$F$26</f>
        <v>706.81004146999999</v>
      </c>
      <c r="S13" s="36">
        <f>SUMIFS(СВЦЭМ!$D$33:$D$776,СВЦЭМ!$A$33:$A$776,$A13,СВЦЭМ!$B$33:$B$776,S$11)+'СЕТ СН'!$F$14+СВЦЭМ!$D$10+'СЕТ СН'!$F$8*'СЕТ СН'!$F$9-'СЕТ СН'!$F$26</f>
        <v>705.03780626000002</v>
      </c>
      <c r="T13" s="36">
        <f>SUMIFS(СВЦЭМ!$D$33:$D$776,СВЦЭМ!$A$33:$A$776,$A13,СВЦЭМ!$B$33:$B$776,T$11)+'СЕТ СН'!$F$14+СВЦЭМ!$D$10+'СЕТ СН'!$F$8*'СЕТ СН'!$F$9-'СЕТ СН'!$F$26</f>
        <v>697.84778820999998</v>
      </c>
      <c r="U13" s="36">
        <f>SUMIFS(СВЦЭМ!$D$33:$D$776,СВЦЭМ!$A$33:$A$776,$A13,СВЦЭМ!$B$33:$B$776,U$11)+'СЕТ СН'!$F$14+СВЦЭМ!$D$10+'СЕТ СН'!$F$8*'СЕТ СН'!$F$9-'СЕТ СН'!$F$26</f>
        <v>692.53082766</v>
      </c>
      <c r="V13" s="36">
        <f>SUMIFS(СВЦЭМ!$D$33:$D$776,СВЦЭМ!$A$33:$A$776,$A13,СВЦЭМ!$B$33:$B$776,V$11)+'СЕТ СН'!$F$14+СВЦЭМ!$D$10+'СЕТ СН'!$F$8*'СЕТ СН'!$F$9-'СЕТ СН'!$F$26</f>
        <v>691.26654537000002</v>
      </c>
      <c r="W13" s="36">
        <f>SUMIFS(СВЦЭМ!$D$33:$D$776,СВЦЭМ!$A$33:$A$776,$A13,СВЦЭМ!$B$33:$B$776,W$11)+'СЕТ СН'!$F$14+СВЦЭМ!$D$10+'СЕТ СН'!$F$8*'СЕТ СН'!$F$9-'СЕТ СН'!$F$26</f>
        <v>686.91244002999997</v>
      </c>
      <c r="X13" s="36">
        <f>SUMIFS(СВЦЭМ!$D$33:$D$776,СВЦЭМ!$A$33:$A$776,$A13,СВЦЭМ!$B$33:$B$776,X$11)+'СЕТ СН'!$F$14+СВЦЭМ!$D$10+'СЕТ СН'!$F$8*'СЕТ СН'!$F$9-'СЕТ СН'!$F$26</f>
        <v>729.66270550000002</v>
      </c>
      <c r="Y13" s="36">
        <f>SUMIFS(СВЦЭМ!$D$33:$D$776,СВЦЭМ!$A$33:$A$776,$A13,СВЦЭМ!$B$33:$B$776,Y$11)+'СЕТ СН'!$F$14+СВЦЭМ!$D$10+'СЕТ СН'!$F$8*'СЕТ СН'!$F$9-'СЕТ СН'!$F$26</f>
        <v>746.40495179000004</v>
      </c>
    </row>
    <row r="14" spans="1:25" ht="15.75" x14ac:dyDescent="0.2">
      <c r="A14" s="35">
        <f t="shared" ref="A14:A42" si="0">A13+1</f>
        <v>43649</v>
      </c>
      <c r="B14" s="36">
        <f>SUMIFS(СВЦЭМ!$D$33:$D$776,СВЦЭМ!$A$33:$A$776,$A14,СВЦЭМ!$B$33:$B$776,B$11)+'СЕТ СН'!$F$14+СВЦЭМ!$D$10+'СЕТ СН'!$F$8*'СЕТ СН'!$F$9-'СЕТ СН'!$F$26</f>
        <v>756.09809953000001</v>
      </c>
      <c r="C14" s="36">
        <f>SUMIFS(СВЦЭМ!$D$33:$D$776,СВЦЭМ!$A$33:$A$776,$A14,СВЦЭМ!$B$33:$B$776,C$11)+'СЕТ СН'!$F$14+СВЦЭМ!$D$10+'СЕТ СН'!$F$8*'СЕТ СН'!$F$9-'СЕТ СН'!$F$26</f>
        <v>856.96023896999998</v>
      </c>
      <c r="D14" s="36">
        <f>SUMIFS(СВЦЭМ!$D$33:$D$776,СВЦЭМ!$A$33:$A$776,$A14,СВЦЭМ!$B$33:$B$776,D$11)+'СЕТ СН'!$F$14+СВЦЭМ!$D$10+'СЕТ СН'!$F$8*'СЕТ СН'!$F$9-'СЕТ СН'!$F$26</f>
        <v>888.15941414999998</v>
      </c>
      <c r="E14" s="36">
        <f>SUMIFS(СВЦЭМ!$D$33:$D$776,СВЦЭМ!$A$33:$A$776,$A14,СВЦЭМ!$B$33:$B$776,E$11)+'СЕТ СН'!$F$14+СВЦЭМ!$D$10+'СЕТ СН'!$F$8*'СЕТ СН'!$F$9-'СЕТ СН'!$F$26</f>
        <v>900.80966199</v>
      </c>
      <c r="F14" s="36">
        <f>SUMIFS(СВЦЭМ!$D$33:$D$776,СВЦЭМ!$A$33:$A$776,$A14,СВЦЭМ!$B$33:$B$776,F$11)+'СЕТ СН'!$F$14+СВЦЭМ!$D$10+'СЕТ СН'!$F$8*'СЕТ СН'!$F$9-'СЕТ СН'!$F$26</f>
        <v>895.91802601999996</v>
      </c>
      <c r="G14" s="36">
        <f>SUMIFS(СВЦЭМ!$D$33:$D$776,СВЦЭМ!$A$33:$A$776,$A14,СВЦЭМ!$B$33:$B$776,G$11)+'СЕТ СН'!$F$14+СВЦЭМ!$D$10+'СЕТ СН'!$F$8*'СЕТ СН'!$F$9-'СЕТ СН'!$F$26</f>
        <v>883.60727220000001</v>
      </c>
      <c r="H14" s="36">
        <f>SUMIFS(СВЦЭМ!$D$33:$D$776,СВЦЭМ!$A$33:$A$776,$A14,СВЦЭМ!$B$33:$B$776,H$11)+'СЕТ СН'!$F$14+СВЦЭМ!$D$10+'СЕТ СН'!$F$8*'СЕТ СН'!$F$9-'СЕТ СН'!$F$26</f>
        <v>852.61078311000006</v>
      </c>
      <c r="I14" s="36">
        <f>SUMIFS(СВЦЭМ!$D$33:$D$776,СВЦЭМ!$A$33:$A$776,$A14,СВЦЭМ!$B$33:$B$776,I$11)+'СЕТ СН'!$F$14+СВЦЭМ!$D$10+'СЕТ СН'!$F$8*'СЕТ СН'!$F$9-'СЕТ СН'!$F$26</f>
        <v>820.84370858</v>
      </c>
      <c r="J14" s="36">
        <f>SUMIFS(СВЦЭМ!$D$33:$D$776,СВЦЭМ!$A$33:$A$776,$A14,СВЦЭМ!$B$33:$B$776,J$11)+'СЕТ СН'!$F$14+СВЦЭМ!$D$10+'СЕТ СН'!$F$8*'СЕТ СН'!$F$9-'СЕТ СН'!$F$26</f>
        <v>777.37443265000002</v>
      </c>
      <c r="K14" s="36">
        <f>SUMIFS(СВЦЭМ!$D$33:$D$776,СВЦЭМ!$A$33:$A$776,$A14,СВЦЭМ!$B$33:$B$776,K$11)+'СЕТ СН'!$F$14+СВЦЭМ!$D$10+'СЕТ СН'!$F$8*'СЕТ СН'!$F$9-'СЕТ СН'!$F$26</f>
        <v>769.76706842999999</v>
      </c>
      <c r="L14" s="36">
        <f>SUMIFS(СВЦЭМ!$D$33:$D$776,СВЦЭМ!$A$33:$A$776,$A14,СВЦЭМ!$B$33:$B$776,L$11)+'СЕТ СН'!$F$14+СВЦЭМ!$D$10+'СЕТ СН'!$F$8*'СЕТ СН'!$F$9-'СЕТ СН'!$F$26</f>
        <v>772.56480877000001</v>
      </c>
      <c r="M14" s="36">
        <f>SUMIFS(СВЦЭМ!$D$33:$D$776,СВЦЭМ!$A$33:$A$776,$A14,СВЦЭМ!$B$33:$B$776,M$11)+'СЕТ СН'!$F$14+СВЦЭМ!$D$10+'СЕТ СН'!$F$8*'СЕТ СН'!$F$9-'СЕТ СН'!$F$26</f>
        <v>768.16178343000001</v>
      </c>
      <c r="N14" s="36">
        <f>SUMIFS(СВЦЭМ!$D$33:$D$776,СВЦЭМ!$A$33:$A$776,$A14,СВЦЭМ!$B$33:$B$776,N$11)+'СЕТ СН'!$F$14+СВЦЭМ!$D$10+'СЕТ СН'!$F$8*'СЕТ СН'!$F$9-'СЕТ СН'!$F$26</f>
        <v>767.79807842000002</v>
      </c>
      <c r="O14" s="36">
        <f>SUMIFS(СВЦЭМ!$D$33:$D$776,СВЦЭМ!$A$33:$A$776,$A14,СВЦЭМ!$B$33:$B$776,O$11)+'СЕТ СН'!$F$14+СВЦЭМ!$D$10+'СЕТ СН'!$F$8*'СЕТ СН'!$F$9-'СЕТ СН'!$F$26</f>
        <v>770.66267304999997</v>
      </c>
      <c r="P14" s="36">
        <f>SUMIFS(СВЦЭМ!$D$33:$D$776,СВЦЭМ!$A$33:$A$776,$A14,СВЦЭМ!$B$33:$B$776,P$11)+'СЕТ СН'!$F$14+СВЦЭМ!$D$10+'СЕТ СН'!$F$8*'СЕТ СН'!$F$9-'СЕТ СН'!$F$26</f>
        <v>788.33752205999997</v>
      </c>
      <c r="Q14" s="36">
        <f>SUMIFS(СВЦЭМ!$D$33:$D$776,СВЦЭМ!$A$33:$A$776,$A14,СВЦЭМ!$B$33:$B$776,Q$11)+'СЕТ СН'!$F$14+СВЦЭМ!$D$10+'СЕТ СН'!$F$8*'СЕТ СН'!$F$9-'СЕТ СН'!$F$26</f>
        <v>780.74624614000004</v>
      </c>
      <c r="R14" s="36">
        <f>SUMIFS(СВЦЭМ!$D$33:$D$776,СВЦЭМ!$A$33:$A$776,$A14,СВЦЭМ!$B$33:$B$776,R$11)+'СЕТ СН'!$F$14+СВЦЭМ!$D$10+'СЕТ СН'!$F$8*'СЕТ СН'!$F$9-'СЕТ СН'!$F$26</f>
        <v>730.86885322000001</v>
      </c>
      <c r="S14" s="36">
        <f>SUMIFS(СВЦЭМ!$D$33:$D$776,СВЦЭМ!$A$33:$A$776,$A14,СВЦЭМ!$B$33:$B$776,S$11)+'СЕТ СН'!$F$14+СВЦЭМ!$D$10+'СЕТ СН'!$F$8*'СЕТ СН'!$F$9-'СЕТ СН'!$F$26</f>
        <v>734.97725875000003</v>
      </c>
      <c r="T14" s="36">
        <f>SUMIFS(СВЦЭМ!$D$33:$D$776,СВЦЭМ!$A$33:$A$776,$A14,СВЦЭМ!$B$33:$B$776,T$11)+'СЕТ СН'!$F$14+СВЦЭМ!$D$10+'СЕТ СН'!$F$8*'СЕТ СН'!$F$9-'СЕТ СН'!$F$26</f>
        <v>727.51829457999997</v>
      </c>
      <c r="U14" s="36">
        <f>SUMIFS(СВЦЭМ!$D$33:$D$776,СВЦЭМ!$A$33:$A$776,$A14,СВЦЭМ!$B$33:$B$776,U$11)+'СЕТ СН'!$F$14+СВЦЭМ!$D$10+'СЕТ СН'!$F$8*'СЕТ СН'!$F$9-'СЕТ СН'!$F$26</f>
        <v>707.08052218</v>
      </c>
      <c r="V14" s="36">
        <f>SUMIFS(СВЦЭМ!$D$33:$D$776,СВЦЭМ!$A$33:$A$776,$A14,СВЦЭМ!$B$33:$B$776,V$11)+'СЕТ СН'!$F$14+СВЦЭМ!$D$10+'СЕТ СН'!$F$8*'СЕТ СН'!$F$9-'СЕТ СН'!$F$26</f>
        <v>697.43661417999999</v>
      </c>
      <c r="W14" s="36">
        <f>SUMIFS(СВЦЭМ!$D$33:$D$776,СВЦЭМ!$A$33:$A$776,$A14,СВЦЭМ!$B$33:$B$776,W$11)+'СЕТ СН'!$F$14+СВЦЭМ!$D$10+'СЕТ СН'!$F$8*'СЕТ СН'!$F$9-'СЕТ СН'!$F$26</f>
        <v>691.04861733999996</v>
      </c>
      <c r="X14" s="36">
        <f>SUMIFS(СВЦЭМ!$D$33:$D$776,СВЦЭМ!$A$33:$A$776,$A14,СВЦЭМ!$B$33:$B$776,X$11)+'СЕТ СН'!$F$14+СВЦЭМ!$D$10+'СЕТ СН'!$F$8*'СЕТ СН'!$F$9-'СЕТ СН'!$F$26</f>
        <v>706.55054286999996</v>
      </c>
      <c r="Y14" s="36">
        <f>SUMIFS(СВЦЭМ!$D$33:$D$776,СВЦЭМ!$A$33:$A$776,$A14,СВЦЭМ!$B$33:$B$776,Y$11)+'СЕТ СН'!$F$14+СВЦЭМ!$D$10+'СЕТ СН'!$F$8*'СЕТ СН'!$F$9-'СЕТ СН'!$F$26</f>
        <v>746.59959569</v>
      </c>
    </row>
    <row r="15" spans="1:25" ht="15.75" x14ac:dyDescent="0.2">
      <c r="A15" s="35">
        <f t="shared" si="0"/>
        <v>43650</v>
      </c>
      <c r="B15" s="36">
        <f>SUMIFS(СВЦЭМ!$D$33:$D$776,СВЦЭМ!$A$33:$A$776,$A15,СВЦЭМ!$B$33:$B$776,B$11)+'СЕТ СН'!$F$14+СВЦЭМ!$D$10+'СЕТ СН'!$F$8*'СЕТ СН'!$F$9-'СЕТ СН'!$F$26</f>
        <v>805.67579566999996</v>
      </c>
      <c r="C15" s="36">
        <f>SUMIFS(СВЦЭМ!$D$33:$D$776,СВЦЭМ!$A$33:$A$776,$A15,СВЦЭМ!$B$33:$B$776,C$11)+'СЕТ СН'!$F$14+СВЦЭМ!$D$10+'СЕТ СН'!$F$8*'СЕТ СН'!$F$9-'СЕТ СН'!$F$26</f>
        <v>921.99867139000003</v>
      </c>
      <c r="D15" s="36">
        <f>SUMIFS(СВЦЭМ!$D$33:$D$776,СВЦЭМ!$A$33:$A$776,$A15,СВЦЭМ!$B$33:$B$776,D$11)+'СЕТ СН'!$F$14+СВЦЭМ!$D$10+'СЕТ СН'!$F$8*'СЕТ СН'!$F$9-'СЕТ СН'!$F$26</f>
        <v>954.32162648999997</v>
      </c>
      <c r="E15" s="36">
        <f>SUMIFS(СВЦЭМ!$D$33:$D$776,СВЦЭМ!$A$33:$A$776,$A15,СВЦЭМ!$B$33:$B$776,E$11)+'СЕТ СН'!$F$14+СВЦЭМ!$D$10+'СЕТ СН'!$F$8*'СЕТ СН'!$F$9-'СЕТ СН'!$F$26</f>
        <v>1015.14605856</v>
      </c>
      <c r="F15" s="36">
        <f>SUMIFS(СВЦЭМ!$D$33:$D$776,СВЦЭМ!$A$33:$A$776,$A15,СВЦЭМ!$B$33:$B$776,F$11)+'СЕТ СН'!$F$14+СВЦЭМ!$D$10+'СЕТ СН'!$F$8*'СЕТ СН'!$F$9-'СЕТ СН'!$F$26</f>
        <v>944.74093172000005</v>
      </c>
      <c r="G15" s="36">
        <f>SUMIFS(СВЦЭМ!$D$33:$D$776,СВЦЭМ!$A$33:$A$776,$A15,СВЦЭМ!$B$33:$B$776,G$11)+'СЕТ СН'!$F$14+СВЦЭМ!$D$10+'СЕТ СН'!$F$8*'СЕТ СН'!$F$9-'СЕТ СН'!$F$26</f>
        <v>917.17075762000002</v>
      </c>
      <c r="H15" s="36">
        <f>SUMIFS(СВЦЭМ!$D$33:$D$776,СВЦЭМ!$A$33:$A$776,$A15,СВЦЭМ!$B$33:$B$776,H$11)+'СЕТ СН'!$F$14+СВЦЭМ!$D$10+'СЕТ СН'!$F$8*'СЕТ СН'!$F$9-'СЕТ СН'!$F$26</f>
        <v>891.02873289000001</v>
      </c>
      <c r="I15" s="36">
        <f>SUMIFS(СВЦЭМ!$D$33:$D$776,СВЦЭМ!$A$33:$A$776,$A15,СВЦЭМ!$B$33:$B$776,I$11)+'СЕТ СН'!$F$14+СВЦЭМ!$D$10+'СЕТ СН'!$F$8*'СЕТ СН'!$F$9-'СЕТ СН'!$F$26</f>
        <v>823.25807649000001</v>
      </c>
      <c r="J15" s="36">
        <f>SUMIFS(СВЦЭМ!$D$33:$D$776,СВЦЭМ!$A$33:$A$776,$A15,СВЦЭМ!$B$33:$B$776,J$11)+'СЕТ СН'!$F$14+СВЦЭМ!$D$10+'СЕТ СН'!$F$8*'СЕТ СН'!$F$9-'СЕТ СН'!$F$26</f>
        <v>784.17568219999998</v>
      </c>
      <c r="K15" s="36">
        <f>SUMIFS(СВЦЭМ!$D$33:$D$776,СВЦЭМ!$A$33:$A$776,$A15,СВЦЭМ!$B$33:$B$776,K$11)+'СЕТ СН'!$F$14+СВЦЭМ!$D$10+'СЕТ СН'!$F$8*'СЕТ СН'!$F$9-'СЕТ СН'!$F$26</f>
        <v>764.56325864999997</v>
      </c>
      <c r="L15" s="36">
        <f>SUMIFS(СВЦЭМ!$D$33:$D$776,СВЦЭМ!$A$33:$A$776,$A15,СВЦЭМ!$B$33:$B$776,L$11)+'СЕТ СН'!$F$14+СВЦЭМ!$D$10+'СЕТ СН'!$F$8*'СЕТ СН'!$F$9-'СЕТ СН'!$F$26</f>
        <v>763.73377874000005</v>
      </c>
      <c r="M15" s="36">
        <f>SUMIFS(СВЦЭМ!$D$33:$D$776,СВЦЭМ!$A$33:$A$776,$A15,СВЦЭМ!$B$33:$B$776,M$11)+'СЕТ СН'!$F$14+СВЦЭМ!$D$10+'СЕТ СН'!$F$8*'СЕТ СН'!$F$9-'СЕТ СН'!$F$26</f>
        <v>764.73872144999996</v>
      </c>
      <c r="N15" s="36">
        <f>SUMIFS(СВЦЭМ!$D$33:$D$776,СВЦЭМ!$A$33:$A$776,$A15,СВЦЭМ!$B$33:$B$776,N$11)+'СЕТ СН'!$F$14+СВЦЭМ!$D$10+'СЕТ СН'!$F$8*'СЕТ СН'!$F$9-'СЕТ СН'!$F$26</f>
        <v>774.65046733999998</v>
      </c>
      <c r="O15" s="36">
        <f>SUMIFS(СВЦЭМ!$D$33:$D$776,СВЦЭМ!$A$33:$A$776,$A15,СВЦЭМ!$B$33:$B$776,O$11)+'СЕТ СН'!$F$14+СВЦЭМ!$D$10+'СЕТ СН'!$F$8*'СЕТ СН'!$F$9-'СЕТ СН'!$F$26</f>
        <v>776.79111837000005</v>
      </c>
      <c r="P15" s="36">
        <f>SUMIFS(СВЦЭМ!$D$33:$D$776,СВЦЭМ!$A$33:$A$776,$A15,СВЦЭМ!$B$33:$B$776,P$11)+'СЕТ СН'!$F$14+СВЦЭМ!$D$10+'СЕТ СН'!$F$8*'СЕТ СН'!$F$9-'СЕТ СН'!$F$26</f>
        <v>782.44956459000002</v>
      </c>
      <c r="Q15" s="36">
        <f>SUMIFS(СВЦЭМ!$D$33:$D$776,СВЦЭМ!$A$33:$A$776,$A15,СВЦЭМ!$B$33:$B$776,Q$11)+'СЕТ СН'!$F$14+СВЦЭМ!$D$10+'СЕТ СН'!$F$8*'СЕТ СН'!$F$9-'СЕТ СН'!$F$26</f>
        <v>773.32545057000004</v>
      </c>
      <c r="R15" s="36">
        <f>SUMIFS(СВЦЭМ!$D$33:$D$776,СВЦЭМ!$A$33:$A$776,$A15,СВЦЭМ!$B$33:$B$776,R$11)+'СЕТ СН'!$F$14+СВЦЭМ!$D$10+'СЕТ СН'!$F$8*'СЕТ СН'!$F$9-'СЕТ СН'!$F$26</f>
        <v>721.99841885000001</v>
      </c>
      <c r="S15" s="36">
        <f>SUMIFS(СВЦЭМ!$D$33:$D$776,СВЦЭМ!$A$33:$A$776,$A15,СВЦЭМ!$B$33:$B$776,S$11)+'СЕТ СН'!$F$14+СВЦЭМ!$D$10+'СЕТ СН'!$F$8*'СЕТ СН'!$F$9-'СЕТ СН'!$F$26</f>
        <v>720.49087554000005</v>
      </c>
      <c r="T15" s="36">
        <f>SUMIFS(СВЦЭМ!$D$33:$D$776,СВЦЭМ!$A$33:$A$776,$A15,СВЦЭМ!$B$33:$B$776,T$11)+'СЕТ СН'!$F$14+СВЦЭМ!$D$10+'СЕТ СН'!$F$8*'СЕТ СН'!$F$9-'СЕТ СН'!$F$26</f>
        <v>714.75723937999999</v>
      </c>
      <c r="U15" s="36">
        <f>SUMIFS(СВЦЭМ!$D$33:$D$776,СВЦЭМ!$A$33:$A$776,$A15,СВЦЭМ!$B$33:$B$776,U$11)+'СЕТ СН'!$F$14+СВЦЭМ!$D$10+'СЕТ СН'!$F$8*'СЕТ СН'!$F$9-'СЕТ СН'!$F$26</f>
        <v>693.72005855999998</v>
      </c>
      <c r="V15" s="36">
        <f>SUMIFS(СВЦЭМ!$D$33:$D$776,СВЦЭМ!$A$33:$A$776,$A15,СВЦЭМ!$B$33:$B$776,V$11)+'СЕТ СН'!$F$14+СВЦЭМ!$D$10+'СЕТ СН'!$F$8*'СЕТ СН'!$F$9-'СЕТ СН'!$F$26</f>
        <v>709.10853584000006</v>
      </c>
      <c r="W15" s="36">
        <f>SUMIFS(СВЦЭМ!$D$33:$D$776,СВЦЭМ!$A$33:$A$776,$A15,СВЦЭМ!$B$33:$B$776,W$11)+'СЕТ СН'!$F$14+СВЦЭМ!$D$10+'СЕТ СН'!$F$8*'СЕТ СН'!$F$9-'СЕТ СН'!$F$26</f>
        <v>747.40588364999996</v>
      </c>
      <c r="X15" s="36">
        <f>SUMIFS(СВЦЭМ!$D$33:$D$776,СВЦЭМ!$A$33:$A$776,$A15,СВЦЭМ!$B$33:$B$776,X$11)+'СЕТ СН'!$F$14+СВЦЭМ!$D$10+'СЕТ СН'!$F$8*'СЕТ СН'!$F$9-'СЕТ СН'!$F$26</f>
        <v>738.29647634000003</v>
      </c>
      <c r="Y15" s="36">
        <f>SUMIFS(СВЦЭМ!$D$33:$D$776,СВЦЭМ!$A$33:$A$776,$A15,СВЦЭМ!$B$33:$B$776,Y$11)+'СЕТ СН'!$F$14+СВЦЭМ!$D$10+'СЕТ СН'!$F$8*'СЕТ СН'!$F$9-'СЕТ СН'!$F$26</f>
        <v>735.13629351999998</v>
      </c>
    </row>
    <row r="16" spans="1:25" ht="15.75" x14ac:dyDescent="0.2">
      <c r="A16" s="35">
        <f t="shared" si="0"/>
        <v>43651</v>
      </c>
      <c r="B16" s="36">
        <f>SUMIFS(СВЦЭМ!$D$33:$D$776,СВЦЭМ!$A$33:$A$776,$A16,СВЦЭМ!$B$33:$B$776,B$11)+'СЕТ СН'!$F$14+СВЦЭМ!$D$10+'СЕТ СН'!$F$8*'СЕТ СН'!$F$9-'СЕТ СН'!$F$26</f>
        <v>728.50839324000003</v>
      </c>
      <c r="C16" s="36">
        <f>SUMIFS(СВЦЭМ!$D$33:$D$776,СВЦЭМ!$A$33:$A$776,$A16,СВЦЭМ!$B$33:$B$776,C$11)+'СЕТ СН'!$F$14+СВЦЭМ!$D$10+'СЕТ СН'!$F$8*'СЕТ СН'!$F$9-'СЕТ СН'!$F$26</f>
        <v>831.32866703000002</v>
      </c>
      <c r="D16" s="36">
        <f>SUMIFS(СВЦЭМ!$D$33:$D$776,СВЦЭМ!$A$33:$A$776,$A16,СВЦЭМ!$B$33:$B$776,D$11)+'СЕТ СН'!$F$14+СВЦЭМ!$D$10+'СЕТ СН'!$F$8*'СЕТ СН'!$F$9-'СЕТ СН'!$F$26</f>
        <v>865.43636493999998</v>
      </c>
      <c r="E16" s="36">
        <f>SUMIFS(СВЦЭМ!$D$33:$D$776,СВЦЭМ!$A$33:$A$776,$A16,СВЦЭМ!$B$33:$B$776,E$11)+'СЕТ СН'!$F$14+СВЦЭМ!$D$10+'СЕТ СН'!$F$8*'СЕТ СН'!$F$9-'СЕТ СН'!$F$26</f>
        <v>862.17802746999996</v>
      </c>
      <c r="F16" s="36">
        <f>SUMIFS(СВЦЭМ!$D$33:$D$776,СВЦЭМ!$A$33:$A$776,$A16,СВЦЭМ!$B$33:$B$776,F$11)+'СЕТ СН'!$F$14+СВЦЭМ!$D$10+'СЕТ СН'!$F$8*'СЕТ СН'!$F$9-'СЕТ СН'!$F$26</f>
        <v>859.26922180999998</v>
      </c>
      <c r="G16" s="36">
        <f>SUMIFS(СВЦЭМ!$D$33:$D$776,СВЦЭМ!$A$33:$A$776,$A16,СВЦЭМ!$B$33:$B$776,G$11)+'СЕТ СН'!$F$14+СВЦЭМ!$D$10+'СЕТ СН'!$F$8*'СЕТ СН'!$F$9-'СЕТ СН'!$F$26</f>
        <v>853.96736090000002</v>
      </c>
      <c r="H16" s="36">
        <f>SUMIFS(СВЦЭМ!$D$33:$D$776,СВЦЭМ!$A$33:$A$776,$A16,СВЦЭМ!$B$33:$B$776,H$11)+'СЕТ СН'!$F$14+СВЦЭМ!$D$10+'СЕТ СН'!$F$8*'СЕТ СН'!$F$9-'СЕТ СН'!$F$26</f>
        <v>819.27104988999997</v>
      </c>
      <c r="I16" s="36">
        <f>SUMIFS(СВЦЭМ!$D$33:$D$776,СВЦЭМ!$A$33:$A$776,$A16,СВЦЭМ!$B$33:$B$776,I$11)+'СЕТ СН'!$F$14+СВЦЭМ!$D$10+'СЕТ СН'!$F$8*'СЕТ СН'!$F$9-'СЕТ СН'!$F$26</f>
        <v>771.56274039000004</v>
      </c>
      <c r="J16" s="36">
        <f>SUMIFS(СВЦЭМ!$D$33:$D$776,СВЦЭМ!$A$33:$A$776,$A16,СВЦЭМ!$B$33:$B$776,J$11)+'СЕТ СН'!$F$14+СВЦЭМ!$D$10+'СЕТ СН'!$F$8*'СЕТ СН'!$F$9-'СЕТ СН'!$F$26</f>
        <v>751.88284333000001</v>
      </c>
      <c r="K16" s="36">
        <f>SUMIFS(СВЦЭМ!$D$33:$D$776,СВЦЭМ!$A$33:$A$776,$A16,СВЦЭМ!$B$33:$B$776,K$11)+'СЕТ СН'!$F$14+СВЦЭМ!$D$10+'СЕТ СН'!$F$8*'СЕТ СН'!$F$9-'СЕТ СН'!$F$26</f>
        <v>747.66857156000003</v>
      </c>
      <c r="L16" s="36">
        <f>SUMIFS(СВЦЭМ!$D$33:$D$776,СВЦЭМ!$A$33:$A$776,$A16,СВЦЭМ!$B$33:$B$776,L$11)+'СЕТ СН'!$F$14+СВЦЭМ!$D$10+'СЕТ СН'!$F$8*'СЕТ СН'!$F$9-'СЕТ СН'!$F$26</f>
        <v>760.46639212000002</v>
      </c>
      <c r="M16" s="36">
        <f>SUMIFS(СВЦЭМ!$D$33:$D$776,СВЦЭМ!$A$33:$A$776,$A16,СВЦЭМ!$B$33:$B$776,M$11)+'СЕТ СН'!$F$14+СВЦЭМ!$D$10+'СЕТ СН'!$F$8*'СЕТ СН'!$F$9-'СЕТ СН'!$F$26</f>
        <v>758.35928209999997</v>
      </c>
      <c r="N16" s="36">
        <f>SUMIFS(СВЦЭМ!$D$33:$D$776,СВЦЭМ!$A$33:$A$776,$A16,СВЦЭМ!$B$33:$B$776,N$11)+'СЕТ СН'!$F$14+СВЦЭМ!$D$10+'СЕТ СН'!$F$8*'СЕТ СН'!$F$9-'СЕТ СН'!$F$26</f>
        <v>752.52283311999997</v>
      </c>
      <c r="O16" s="36">
        <f>SUMIFS(СВЦЭМ!$D$33:$D$776,СВЦЭМ!$A$33:$A$776,$A16,СВЦЭМ!$B$33:$B$776,O$11)+'СЕТ СН'!$F$14+СВЦЭМ!$D$10+'СЕТ СН'!$F$8*'СЕТ СН'!$F$9-'СЕТ СН'!$F$26</f>
        <v>760.67067745999998</v>
      </c>
      <c r="P16" s="36">
        <f>SUMIFS(СВЦЭМ!$D$33:$D$776,СВЦЭМ!$A$33:$A$776,$A16,СВЦЭМ!$B$33:$B$776,P$11)+'СЕТ СН'!$F$14+СВЦЭМ!$D$10+'СЕТ СН'!$F$8*'СЕТ СН'!$F$9-'СЕТ СН'!$F$26</f>
        <v>756.56106235000004</v>
      </c>
      <c r="Q16" s="36">
        <f>SUMIFS(СВЦЭМ!$D$33:$D$776,СВЦЭМ!$A$33:$A$776,$A16,СВЦЭМ!$B$33:$B$776,Q$11)+'СЕТ СН'!$F$14+СВЦЭМ!$D$10+'СЕТ СН'!$F$8*'СЕТ СН'!$F$9-'СЕТ СН'!$F$26</f>
        <v>742.99782625</v>
      </c>
      <c r="R16" s="36">
        <f>SUMIFS(СВЦЭМ!$D$33:$D$776,СВЦЭМ!$A$33:$A$776,$A16,СВЦЭМ!$B$33:$B$776,R$11)+'СЕТ СН'!$F$14+СВЦЭМ!$D$10+'СЕТ СН'!$F$8*'СЕТ СН'!$F$9-'СЕТ СН'!$F$26</f>
        <v>647.04329830999995</v>
      </c>
      <c r="S16" s="36">
        <f>SUMIFS(СВЦЭМ!$D$33:$D$776,СВЦЭМ!$A$33:$A$776,$A16,СВЦЭМ!$B$33:$B$776,S$11)+'СЕТ СН'!$F$14+СВЦЭМ!$D$10+'СЕТ СН'!$F$8*'СЕТ СН'!$F$9-'СЕТ СН'!$F$26</f>
        <v>634.16008409999995</v>
      </c>
      <c r="T16" s="36">
        <f>SUMIFS(СВЦЭМ!$D$33:$D$776,СВЦЭМ!$A$33:$A$776,$A16,СВЦЭМ!$B$33:$B$776,T$11)+'СЕТ СН'!$F$14+СВЦЭМ!$D$10+'СЕТ СН'!$F$8*'СЕТ СН'!$F$9-'СЕТ СН'!$F$26</f>
        <v>636.02795486000002</v>
      </c>
      <c r="U16" s="36">
        <f>SUMIFS(СВЦЭМ!$D$33:$D$776,СВЦЭМ!$A$33:$A$776,$A16,СВЦЭМ!$B$33:$B$776,U$11)+'СЕТ СН'!$F$14+СВЦЭМ!$D$10+'СЕТ СН'!$F$8*'СЕТ СН'!$F$9-'СЕТ СН'!$F$26</f>
        <v>634.31424231000005</v>
      </c>
      <c r="V16" s="36">
        <f>SUMIFS(СВЦЭМ!$D$33:$D$776,СВЦЭМ!$A$33:$A$776,$A16,СВЦЭМ!$B$33:$B$776,V$11)+'СЕТ СН'!$F$14+СВЦЭМ!$D$10+'СЕТ СН'!$F$8*'СЕТ СН'!$F$9-'СЕТ СН'!$F$26</f>
        <v>633.16338345000008</v>
      </c>
      <c r="W16" s="36">
        <f>SUMIFS(СВЦЭМ!$D$33:$D$776,СВЦЭМ!$A$33:$A$776,$A16,СВЦЭМ!$B$33:$B$776,W$11)+'СЕТ СН'!$F$14+СВЦЭМ!$D$10+'СЕТ СН'!$F$8*'СЕТ СН'!$F$9-'СЕТ СН'!$F$26</f>
        <v>627.07253349999996</v>
      </c>
      <c r="X16" s="36">
        <f>SUMIFS(СВЦЭМ!$D$33:$D$776,СВЦЭМ!$A$33:$A$776,$A16,СВЦЭМ!$B$33:$B$776,X$11)+'СЕТ СН'!$F$14+СВЦЭМ!$D$10+'СЕТ СН'!$F$8*'СЕТ СН'!$F$9-'СЕТ СН'!$F$26</f>
        <v>619.17622795</v>
      </c>
      <c r="Y16" s="36">
        <f>SUMIFS(СВЦЭМ!$D$33:$D$776,СВЦЭМ!$A$33:$A$776,$A16,СВЦЭМ!$B$33:$B$776,Y$11)+'СЕТ СН'!$F$14+СВЦЭМ!$D$10+'СЕТ СН'!$F$8*'СЕТ СН'!$F$9-'СЕТ СН'!$F$26</f>
        <v>641.75076575000003</v>
      </c>
    </row>
    <row r="17" spans="1:25" ht="15.75" x14ac:dyDescent="0.2">
      <c r="A17" s="35">
        <f t="shared" si="0"/>
        <v>43652</v>
      </c>
      <c r="B17" s="36">
        <f>SUMIFS(СВЦЭМ!$D$33:$D$776,СВЦЭМ!$A$33:$A$776,$A17,СВЦЭМ!$B$33:$B$776,B$11)+'СЕТ СН'!$F$14+СВЦЭМ!$D$10+'СЕТ СН'!$F$8*'СЕТ СН'!$F$9-'СЕТ СН'!$F$26</f>
        <v>741.98003456000004</v>
      </c>
      <c r="C17" s="36">
        <f>SUMIFS(СВЦЭМ!$D$33:$D$776,СВЦЭМ!$A$33:$A$776,$A17,СВЦЭМ!$B$33:$B$776,C$11)+'СЕТ СН'!$F$14+СВЦЭМ!$D$10+'СЕТ СН'!$F$8*'СЕТ СН'!$F$9-'СЕТ СН'!$F$26</f>
        <v>845.46243896999999</v>
      </c>
      <c r="D17" s="36">
        <f>SUMIFS(СВЦЭМ!$D$33:$D$776,СВЦЭМ!$A$33:$A$776,$A17,СВЦЭМ!$B$33:$B$776,D$11)+'СЕТ СН'!$F$14+СВЦЭМ!$D$10+'СЕТ СН'!$F$8*'СЕТ СН'!$F$9-'СЕТ СН'!$F$26</f>
        <v>890.02073462999999</v>
      </c>
      <c r="E17" s="36">
        <f>SUMIFS(СВЦЭМ!$D$33:$D$776,СВЦЭМ!$A$33:$A$776,$A17,СВЦЭМ!$B$33:$B$776,E$11)+'СЕТ СН'!$F$14+СВЦЭМ!$D$10+'СЕТ СН'!$F$8*'СЕТ СН'!$F$9-'СЕТ СН'!$F$26</f>
        <v>905.28380899000001</v>
      </c>
      <c r="F17" s="36">
        <f>SUMIFS(СВЦЭМ!$D$33:$D$776,СВЦЭМ!$A$33:$A$776,$A17,СВЦЭМ!$B$33:$B$776,F$11)+'СЕТ СН'!$F$14+СВЦЭМ!$D$10+'СЕТ СН'!$F$8*'СЕТ СН'!$F$9-'СЕТ СН'!$F$26</f>
        <v>900.04138856999998</v>
      </c>
      <c r="G17" s="36">
        <f>SUMIFS(СВЦЭМ!$D$33:$D$776,СВЦЭМ!$A$33:$A$776,$A17,СВЦЭМ!$B$33:$B$776,G$11)+'СЕТ СН'!$F$14+СВЦЭМ!$D$10+'СЕТ СН'!$F$8*'СЕТ СН'!$F$9-'СЕТ СН'!$F$26</f>
        <v>883.68332783000005</v>
      </c>
      <c r="H17" s="36">
        <f>SUMIFS(СВЦЭМ!$D$33:$D$776,СВЦЭМ!$A$33:$A$776,$A17,СВЦЭМ!$B$33:$B$776,H$11)+'СЕТ СН'!$F$14+СВЦЭМ!$D$10+'СЕТ СН'!$F$8*'СЕТ СН'!$F$9-'СЕТ СН'!$F$26</f>
        <v>841.41539696999996</v>
      </c>
      <c r="I17" s="36">
        <f>SUMIFS(СВЦЭМ!$D$33:$D$776,СВЦЭМ!$A$33:$A$776,$A17,СВЦЭМ!$B$33:$B$776,I$11)+'СЕТ СН'!$F$14+СВЦЭМ!$D$10+'СЕТ СН'!$F$8*'СЕТ СН'!$F$9-'СЕТ СН'!$F$26</f>
        <v>789.40825164</v>
      </c>
      <c r="J17" s="36">
        <f>SUMIFS(СВЦЭМ!$D$33:$D$776,СВЦЭМ!$A$33:$A$776,$A17,СВЦЭМ!$B$33:$B$776,J$11)+'СЕТ СН'!$F$14+СВЦЭМ!$D$10+'СЕТ СН'!$F$8*'СЕТ СН'!$F$9-'СЕТ СН'!$F$26</f>
        <v>737.38386199000001</v>
      </c>
      <c r="K17" s="36">
        <f>SUMIFS(СВЦЭМ!$D$33:$D$776,СВЦЭМ!$A$33:$A$776,$A17,СВЦЭМ!$B$33:$B$776,K$11)+'СЕТ СН'!$F$14+СВЦЭМ!$D$10+'СЕТ СН'!$F$8*'СЕТ СН'!$F$9-'СЕТ СН'!$F$26</f>
        <v>719.02301116000001</v>
      </c>
      <c r="L17" s="36">
        <f>SUMIFS(СВЦЭМ!$D$33:$D$776,СВЦЭМ!$A$33:$A$776,$A17,СВЦЭМ!$B$33:$B$776,L$11)+'СЕТ СН'!$F$14+СВЦЭМ!$D$10+'СЕТ СН'!$F$8*'СЕТ СН'!$F$9-'СЕТ СН'!$F$26</f>
        <v>692.40067334000003</v>
      </c>
      <c r="M17" s="36">
        <f>SUMIFS(СВЦЭМ!$D$33:$D$776,СВЦЭМ!$A$33:$A$776,$A17,СВЦЭМ!$B$33:$B$776,M$11)+'СЕТ СН'!$F$14+СВЦЭМ!$D$10+'СЕТ СН'!$F$8*'СЕТ СН'!$F$9-'СЕТ СН'!$F$26</f>
        <v>682.58635548000007</v>
      </c>
      <c r="N17" s="36">
        <f>SUMIFS(СВЦЭМ!$D$33:$D$776,СВЦЭМ!$A$33:$A$776,$A17,СВЦЭМ!$B$33:$B$776,N$11)+'СЕТ СН'!$F$14+СВЦЭМ!$D$10+'СЕТ СН'!$F$8*'СЕТ СН'!$F$9-'СЕТ СН'!$F$26</f>
        <v>696.03067134000003</v>
      </c>
      <c r="O17" s="36">
        <f>SUMIFS(СВЦЭМ!$D$33:$D$776,СВЦЭМ!$A$33:$A$776,$A17,СВЦЭМ!$B$33:$B$776,O$11)+'СЕТ СН'!$F$14+СВЦЭМ!$D$10+'СЕТ СН'!$F$8*'СЕТ СН'!$F$9-'СЕТ СН'!$F$26</f>
        <v>706.73977920000004</v>
      </c>
      <c r="P17" s="36">
        <f>SUMIFS(СВЦЭМ!$D$33:$D$776,СВЦЭМ!$A$33:$A$776,$A17,СВЦЭМ!$B$33:$B$776,P$11)+'СЕТ СН'!$F$14+СВЦЭМ!$D$10+'СЕТ СН'!$F$8*'СЕТ СН'!$F$9-'СЕТ СН'!$F$26</f>
        <v>719.80151198999999</v>
      </c>
      <c r="Q17" s="36">
        <f>SUMIFS(СВЦЭМ!$D$33:$D$776,СВЦЭМ!$A$33:$A$776,$A17,СВЦЭМ!$B$33:$B$776,Q$11)+'СЕТ СН'!$F$14+СВЦЭМ!$D$10+'СЕТ СН'!$F$8*'СЕТ СН'!$F$9-'СЕТ СН'!$F$26</f>
        <v>707.70112681000001</v>
      </c>
      <c r="R17" s="36">
        <f>SUMIFS(СВЦЭМ!$D$33:$D$776,СВЦЭМ!$A$33:$A$776,$A17,СВЦЭМ!$B$33:$B$776,R$11)+'СЕТ СН'!$F$14+СВЦЭМ!$D$10+'СЕТ СН'!$F$8*'СЕТ СН'!$F$9-'СЕТ СН'!$F$26</f>
        <v>657.43356203999997</v>
      </c>
      <c r="S17" s="36">
        <f>SUMIFS(СВЦЭМ!$D$33:$D$776,СВЦЭМ!$A$33:$A$776,$A17,СВЦЭМ!$B$33:$B$776,S$11)+'СЕТ СН'!$F$14+СВЦЭМ!$D$10+'СЕТ СН'!$F$8*'СЕТ СН'!$F$9-'СЕТ СН'!$F$26</f>
        <v>663.78209771000002</v>
      </c>
      <c r="T17" s="36">
        <f>SUMIFS(СВЦЭМ!$D$33:$D$776,СВЦЭМ!$A$33:$A$776,$A17,СВЦЭМ!$B$33:$B$776,T$11)+'СЕТ СН'!$F$14+СВЦЭМ!$D$10+'СЕТ СН'!$F$8*'СЕТ СН'!$F$9-'СЕТ СН'!$F$26</f>
        <v>650.97959830000002</v>
      </c>
      <c r="U17" s="36">
        <f>SUMIFS(СВЦЭМ!$D$33:$D$776,СВЦЭМ!$A$33:$A$776,$A17,СВЦЭМ!$B$33:$B$776,U$11)+'СЕТ СН'!$F$14+СВЦЭМ!$D$10+'СЕТ СН'!$F$8*'СЕТ СН'!$F$9-'СЕТ СН'!$F$26</f>
        <v>640.25546532999999</v>
      </c>
      <c r="V17" s="36">
        <f>SUMIFS(СВЦЭМ!$D$33:$D$776,СВЦЭМ!$A$33:$A$776,$A17,СВЦЭМ!$B$33:$B$776,V$11)+'СЕТ СН'!$F$14+СВЦЭМ!$D$10+'СЕТ СН'!$F$8*'СЕТ СН'!$F$9-'СЕТ СН'!$F$26</f>
        <v>648.81605058000002</v>
      </c>
      <c r="W17" s="36">
        <f>SUMIFS(СВЦЭМ!$D$33:$D$776,СВЦЭМ!$A$33:$A$776,$A17,СВЦЭМ!$B$33:$B$776,W$11)+'СЕТ СН'!$F$14+СВЦЭМ!$D$10+'СЕТ СН'!$F$8*'СЕТ СН'!$F$9-'СЕТ СН'!$F$26</f>
        <v>657.04480135000006</v>
      </c>
      <c r="X17" s="36">
        <f>SUMIFS(СВЦЭМ!$D$33:$D$776,СВЦЭМ!$A$33:$A$776,$A17,СВЦЭМ!$B$33:$B$776,X$11)+'СЕТ СН'!$F$14+СВЦЭМ!$D$10+'СЕТ СН'!$F$8*'СЕТ СН'!$F$9-'СЕТ СН'!$F$26</f>
        <v>653.36683228000004</v>
      </c>
      <c r="Y17" s="36">
        <f>SUMIFS(СВЦЭМ!$D$33:$D$776,СВЦЭМ!$A$33:$A$776,$A17,СВЦЭМ!$B$33:$B$776,Y$11)+'СЕТ СН'!$F$14+СВЦЭМ!$D$10+'СЕТ СН'!$F$8*'СЕТ СН'!$F$9-'СЕТ СН'!$F$26</f>
        <v>686.21220313000003</v>
      </c>
    </row>
    <row r="18" spans="1:25" ht="15.75" x14ac:dyDescent="0.2">
      <c r="A18" s="35">
        <f t="shared" si="0"/>
        <v>43653</v>
      </c>
      <c r="B18" s="36">
        <f>SUMIFS(СВЦЭМ!$D$33:$D$776,СВЦЭМ!$A$33:$A$776,$A18,СВЦЭМ!$B$33:$B$776,B$11)+'СЕТ СН'!$F$14+СВЦЭМ!$D$10+'СЕТ СН'!$F$8*'СЕТ СН'!$F$9-'СЕТ СН'!$F$26</f>
        <v>766.88042265000001</v>
      </c>
      <c r="C18" s="36">
        <f>SUMIFS(СВЦЭМ!$D$33:$D$776,СВЦЭМ!$A$33:$A$776,$A18,СВЦЭМ!$B$33:$B$776,C$11)+'СЕТ СН'!$F$14+СВЦЭМ!$D$10+'СЕТ СН'!$F$8*'СЕТ СН'!$F$9-'СЕТ СН'!$F$26</f>
        <v>880.77396497000007</v>
      </c>
      <c r="D18" s="36">
        <f>SUMIFS(СВЦЭМ!$D$33:$D$776,СВЦЭМ!$A$33:$A$776,$A18,СВЦЭМ!$B$33:$B$776,D$11)+'СЕТ СН'!$F$14+СВЦЭМ!$D$10+'СЕТ СН'!$F$8*'СЕТ СН'!$F$9-'СЕТ СН'!$F$26</f>
        <v>907.77453006999997</v>
      </c>
      <c r="E18" s="36">
        <f>SUMIFS(СВЦЭМ!$D$33:$D$776,СВЦЭМ!$A$33:$A$776,$A18,СВЦЭМ!$B$33:$B$776,E$11)+'СЕТ СН'!$F$14+СВЦЭМ!$D$10+'СЕТ СН'!$F$8*'СЕТ СН'!$F$9-'СЕТ СН'!$F$26</f>
        <v>925.23234298</v>
      </c>
      <c r="F18" s="36">
        <f>SUMIFS(СВЦЭМ!$D$33:$D$776,СВЦЭМ!$A$33:$A$776,$A18,СВЦЭМ!$B$33:$B$776,F$11)+'СЕТ СН'!$F$14+СВЦЭМ!$D$10+'СЕТ СН'!$F$8*'СЕТ СН'!$F$9-'СЕТ СН'!$F$26</f>
        <v>935.7490057</v>
      </c>
      <c r="G18" s="36">
        <f>SUMIFS(СВЦЭМ!$D$33:$D$776,СВЦЭМ!$A$33:$A$776,$A18,СВЦЭМ!$B$33:$B$776,G$11)+'СЕТ СН'!$F$14+СВЦЭМ!$D$10+'СЕТ СН'!$F$8*'СЕТ СН'!$F$9-'СЕТ СН'!$F$26</f>
        <v>934.79407007999998</v>
      </c>
      <c r="H18" s="36">
        <f>SUMIFS(СВЦЭМ!$D$33:$D$776,СВЦЭМ!$A$33:$A$776,$A18,СВЦЭМ!$B$33:$B$776,H$11)+'СЕТ СН'!$F$14+СВЦЭМ!$D$10+'СЕТ СН'!$F$8*'СЕТ СН'!$F$9-'СЕТ СН'!$F$26</f>
        <v>902.66461765999998</v>
      </c>
      <c r="I18" s="36">
        <f>SUMIFS(СВЦЭМ!$D$33:$D$776,СВЦЭМ!$A$33:$A$776,$A18,СВЦЭМ!$B$33:$B$776,I$11)+'СЕТ СН'!$F$14+СВЦЭМ!$D$10+'СЕТ СН'!$F$8*'СЕТ СН'!$F$9-'СЕТ СН'!$F$26</f>
        <v>848.94166410000003</v>
      </c>
      <c r="J18" s="36">
        <f>SUMIFS(СВЦЭМ!$D$33:$D$776,СВЦЭМ!$A$33:$A$776,$A18,СВЦЭМ!$B$33:$B$776,J$11)+'СЕТ СН'!$F$14+СВЦЭМ!$D$10+'СЕТ СН'!$F$8*'СЕТ СН'!$F$9-'СЕТ СН'!$F$26</f>
        <v>782.02035009999997</v>
      </c>
      <c r="K18" s="36">
        <f>SUMIFS(СВЦЭМ!$D$33:$D$776,СВЦЭМ!$A$33:$A$776,$A18,СВЦЭМ!$B$33:$B$776,K$11)+'СЕТ СН'!$F$14+СВЦЭМ!$D$10+'СЕТ СН'!$F$8*'СЕТ СН'!$F$9-'СЕТ СН'!$F$26</f>
        <v>725.63114328000006</v>
      </c>
      <c r="L18" s="36">
        <f>SUMIFS(СВЦЭМ!$D$33:$D$776,СВЦЭМ!$A$33:$A$776,$A18,СВЦЭМ!$B$33:$B$776,L$11)+'СЕТ СН'!$F$14+СВЦЭМ!$D$10+'СЕТ СН'!$F$8*'СЕТ СН'!$F$9-'СЕТ СН'!$F$26</f>
        <v>690.50325956000006</v>
      </c>
      <c r="M18" s="36">
        <f>SUMIFS(СВЦЭМ!$D$33:$D$776,СВЦЭМ!$A$33:$A$776,$A18,СВЦЭМ!$B$33:$B$776,M$11)+'СЕТ СН'!$F$14+СВЦЭМ!$D$10+'СЕТ СН'!$F$8*'СЕТ СН'!$F$9-'СЕТ СН'!$F$26</f>
        <v>692.08966809000003</v>
      </c>
      <c r="N18" s="36">
        <f>SUMIFS(СВЦЭМ!$D$33:$D$776,СВЦЭМ!$A$33:$A$776,$A18,СВЦЭМ!$B$33:$B$776,N$11)+'СЕТ СН'!$F$14+СВЦЭМ!$D$10+'СЕТ СН'!$F$8*'СЕТ СН'!$F$9-'СЕТ СН'!$F$26</f>
        <v>696.50149251000005</v>
      </c>
      <c r="O18" s="36">
        <f>SUMIFS(СВЦЭМ!$D$33:$D$776,СВЦЭМ!$A$33:$A$776,$A18,СВЦЭМ!$B$33:$B$776,O$11)+'СЕТ СН'!$F$14+СВЦЭМ!$D$10+'СЕТ СН'!$F$8*'СЕТ СН'!$F$9-'СЕТ СН'!$F$26</f>
        <v>699.53490038000007</v>
      </c>
      <c r="P18" s="36">
        <f>SUMIFS(СВЦЭМ!$D$33:$D$776,СВЦЭМ!$A$33:$A$776,$A18,СВЦЭМ!$B$33:$B$776,P$11)+'СЕТ СН'!$F$14+СВЦЭМ!$D$10+'СЕТ СН'!$F$8*'СЕТ СН'!$F$9-'СЕТ СН'!$F$26</f>
        <v>701.82125973999996</v>
      </c>
      <c r="Q18" s="36">
        <f>SUMIFS(СВЦЭМ!$D$33:$D$776,СВЦЭМ!$A$33:$A$776,$A18,СВЦЭМ!$B$33:$B$776,Q$11)+'СЕТ СН'!$F$14+СВЦЭМ!$D$10+'СЕТ СН'!$F$8*'СЕТ СН'!$F$9-'СЕТ СН'!$F$26</f>
        <v>691.14469475999999</v>
      </c>
      <c r="R18" s="36">
        <f>SUMIFS(СВЦЭМ!$D$33:$D$776,СВЦЭМ!$A$33:$A$776,$A18,СВЦЭМ!$B$33:$B$776,R$11)+'СЕТ СН'!$F$14+СВЦЭМ!$D$10+'СЕТ СН'!$F$8*'СЕТ СН'!$F$9-'СЕТ СН'!$F$26</f>
        <v>642.89068715999997</v>
      </c>
      <c r="S18" s="36">
        <f>SUMIFS(СВЦЭМ!$D$33:$D$776,СВЦЭМ!$A$33:$A$776,$A18,СВЦЭМ!$B$33:$B$776,S$11)+'СЕТ СН'!$F$14+СВЦЭМ!$D$10+'СЕТ СН'!$F$8*'СЕТ СН'!$F$9-'СЕТ СН'!$F$26</f>
        <v>636.11225416000002</v>
      </c>
      <c r="T18" s="36">
        <f>SUMIFS(СВЦЭМ!$D$33:$D$776,СВЦЭМ!$A$33:$A$776,$A18,СВЦЭМ!$B$33:$B$776,T$11)+'СЕТ СН'!$F$14+СВЦЭМ!$D$10+'СЕТ СН'!$F$8*'СЕТ СН'!$F$9-'СЕТ СН'!$F$26</f>
        <v>632.56913553999993</v>
      </c>
      <c r="U18" s="36">
        <f>SUMIFS(СВЦЭМ!$D$33:$D$776,СВЦЭМ!$A$33:$A$776,$A18,СВЦЭМ!$B$33:$B$776,U$11)+'СЕТ СН'!$F$14+СВЦЭМ!$D$10+'СЕТ СН'!$F$8*'СЕТ СН'!$F$9-'СЕТ СН'!$F$26</f>
        <v>629.80632012000001</v>
      </c>
      <c r="V18" s="36">
        <f>SUMIFS(СВЦЭМ!$D$33:$D$776,СВЦЭМ!$A$33:$A$776,$A18,СВЦЭМ!$B$33:$B$776,V$11)+'СЕТ СН'!$F$14+СВЦЭМ!$D$10+'СЕТ СН'!$F$8*'СЕТ СН'!$F$9-'СЕТ СН'!$F$26</f>
        <v>629.29601611999999</v>
      </c>
      <c r="W18" s="36">
        <f>SUMIFS(СВЦЭМ!$D$33:$D$776,СВЦЭМ!$A$33:$A$776,$A18,СВЦЭМ!$B$33:$B$776,W$11)+'СЕТ СН'!$F$14+СВЦЭМ!$D$10+'СЕТ СН'!$F$8*'СЕТ СН'!$F$9-'СЕТ СН'!$F$26</f>
        <v>618.70990112000004</v>
      </c>
      <c r="X18" s="36">
        <f>SUMIFS(СВЦЭМ!$D$33:$D$776,СВЦЭМ!$A$33:$A$776,$A18,СВЦЭМ!$B$33:$B$776,X$11)+'СЕТ СН'!$F$14+СВЦЭМ!$D$10+'СЕТ СН'!$F$8*'СЕТ СН'!$F$9-'СЕТ СН'!$F$26</f>
        <v>631.21436891999997</v>
      </c>
      <c r="Y18" s="36">
        <f>SUMIFS(СВЦЭМ!$D$33:$D$776,СВЦЭМ!$A$33:$A$776,$A18,СВЦЭМ!$B$33:$B$776,Y$11)+'СЕТ СН'!$F$14+СВЦЭМ!$D$10+'СЕТ СН'!$F$8*'СЕТ СН'!$F$9-'СЕТ СН'!$F$26</f>
        <v>665.57680812000001</v>
      </c>
    </row>
    <row r="19" spans="1:25" ht="15.75" x14ac:dyDescent="0.2">
      <c r="A19" s="35">
        <f t="shared" si="0"/>
        <v>43654</v>
      </c>
      <c r="B19" s="36">
        <f>SUMIFS(СВЦЭМ!$D$33:$D$776,СВЦЭМ!$A$33:$A$776,$A19,СВЦЭМ!$B$33:$B$776,B$11)+'СЕТ СН'!$F$14+СВЦЭМ!$D$10+'СЕТ СН'!$F$8*'СЕТ СН'!$F$9-'СЕТ СН'!$F$26</f>
        <v>765.84004887000003</v>
      </c>
      <c r="C19" s="36">
        <f>SUMIFS(СВЦЭМ!$D$33:$D$776,СВЦЭМ!$A$33:$A$776,$A19,СВЦЭМ!$B$33:$B$776,C$11)+'СЕТ СН'!$F$14+СВЦЭМ!$D$10+'СЕТ СН'!$F$8*'СЕТ СН'!$F$9-'СЕТ СН'!$F$26</f>
        <v>861.31396855000003</v>
      </c>
      <c r="D19" s="36">
        <f>SUMIFS(СВЦЭМ!$D$33:$D$776,СВЦЭМ!$A$33:$A$776,$A19,СВЦЭМ!$B$33:$B$776,D$11)+'СЕТ СН'!$F$14+СВЦЭМ!$D$10+'СЕТ СН'!$F$8*'СЕТ СН'!$F$9-'СЕТ СН'!$F$26</f>
        <v>890.05895561</v>
      </c>
      <c r="E19" s="36">
        <f>SUMIFS(СВЦЭМ!$D$33:$D$776,СВЦЭМ!$A$33:$A$776,$A19,СВЦЭМ!$B$33:$B$776,E$11)+'СЕТ СН'!$F$14+СВЦЭМ!$D$10+'СЕТ СН'!$F$8*'СЕТ СН'!$F$9-'СЕТ СН'!$F$26</f>
        <v>911.10913385000003</v>
      </c>
      <c r="F19" s="36">
        <f>SUMIFS(СВЦЭМ!$D$33:$D$776,СВЦЭМ!$A$33:$A$776,$A19,СВЦЭМ!$B$33:$B$776,F$11)+'СЕТ СН'!$F$14+СВЦЭМ!$D$10+'СЕТ СН'!$F$8*'СЕТ СН'!$F$9-'СЕТ СН'!$F$26</f>
        <v>914.20646764000003</v>
      </c>
      <c r="G19" s="36">
        <f>SUMIFS(СВЦЭМ!$D$33:$D$776,СВЦЭМ!$A$33:$A$776,$A19,СВЦЭМ!$B$33:$B$776,G$11)+'СЕТ СН'!$F$14+СВЦЭМ!$D$10+'СЕТ СН'!$F$8*'СЕТ СН'!$F$9-'СЕТ СН'!$F$26</f>
        <v>897.62715276000006</v>
      </c>
      <c r="H19" s="36">
        <f>SUMIFS(СВЦЭМ!$D$33:$D$776,СВЦЭМ!$A$33:$A$776,$A19,СВЦЭМ!$B$33:$B$776,H$11)+'СЕТ СН'!$F$14+СВЦЭМ!$D$10+'СЕТ СН'!$F$8*'СЕТ СН'!$F$9-'СЕТ СН'!$F$26</f>
        <v>847.45029035000005</v>
      </c>
      <c r="I19" s="36">
        <f>SUMIFS(СВЦЭМ!$D$33:$D$776,СВЦЭМ!$A$33:$A$776,$A19,СВЦЭМ!$B$33:$B$776,I$11)+'СЕТ СН'!$F$14+СВЦЭМ!$D$10+'СЕТ СН'!$F$8*'СЕТ СН'!$F$9-'СЕТ СН'!$F$26</f>
        <v>810.56768151000006</v>
      </c>
      <c r="J19" s="36">
        <f>SUMIFS(СВЦЭМ!$D$33:$D$776,СВЦЭМ!$A$33:$A$776,$A19,СВЦЭМ!$B$33:$B$776,J$11)+'СЕТ СН'!$F$14+СВЦЭМ!$D$10+'СЕТ СН'!$F$8*'СЕТ СН'!$F$9-'СЕТ СН'!$F$26</f>
        <v>793.49062202000005</v>
      </c>
      <c r="K19" s="36">
        <f>SUMIFS(СВЦЭМ!$D$33:$D$776,СВЦЭМ!$A$33:$A$776,$A19,СВЦЭМ!$B$33:$B$776,K$11)+'СЕТ СН'!$F$14+СВЦЭМ!$D$10+'СЕТ СН'!$F$8*'СЕТ СН'!$F$9-'СЕТ СН'!$F$26</f>
        <v>792.59750984000004</v>
      </c>
      <c r="L19" s="36">
        <f>SUMIFS(СВЦЭМ!$D$33:$D$776,СВЦЭМ!$A$33:$A$776,$A19,СВЦЭМ!$B$33:$B$776,L$11)+'СЕТ СН'!$F$14+СВЦЭМ!$D$10+'СЕТ СН'!$F$8*'СЕТ СН'!$F$9-'СЕТ СН'!$F$26</f>
        <v>791.92040196000005</v>
      </c>
      <c r="M19" s="36">
        <f>SUMIFS(СВЦЭМ!$D$33:$D$776,СВЦЭМ!$A$33:$A$776,$A19,СВЦЭМ!$B$33:$B$776,M$11)+'СЕТ СН'!$F$14+СВЦЭМ!$D$10+'СЕТ СН'!$F$8*'СЕТ СН'!$F$9-'СЕТ СН'!$F$26</f>
        <v>756.84214408000003</v>
      </c>
      <c r="N19" s="36">
        <f>SUMIFS(СВЦЭМ!$D$33:$D$776,СВЦЭМ!$A$33:$A$776,$A19,СВЦЭМ!$B$33:$B$776,N$11)+'СЕТ СН'!$F$14+СВЦЭМ!$D$10+'СЕТ СН'!$F$8*'СЕТ СН'!$F$9-'СЕТ СН'!$F$26</f>
        <v>755.38316778000001</v>
      </c>
      <c r="O19" s="36">
        <f>SUMIFS(СВЦЭМ!$D$33:$D$776,СВЦЭМ!$A$33:$A$776,$A19,СВЦЭМ!$B$33:$B$776,O$11)+'СЕТ СН'!$F$14+СВЦЭМ!$D$10+'СЕТ СН'!$F$8*'СЕТ СН'!$F$9-'СЕТ СН'!$F$26</f>
        <v>744.48891291000007</v>
      </c>
      <c r="P19" s="36">
        <f>SUMIFS(СВЦЭМ!$D$33:$D$776,СВЦЭМ!$A$33:$A$776,$A19,СВЦЭМ!$B$33:$B$776,P$11)+'СЕТ СН'!$F$14+СВЦЭМ!$D$10+'СЕТ СН'!$F$8*'СЕТ СН'!$F$9-'СЕТ СН'!$F$26</f>
        <v>711.64255751999997</v>
      </c>
      <c r="Q19" s="36">
        <f>SUMIFS(СВЦЭМ!$D$33:$D$776,СВЦЭМ!$A$33:$A$776,$A19,СВЦЭМ!$B$33:$B$776,Q$11)+'СЕТ СН'!$F$14+СВЦЭМ!$D$10+'СЕТ СН'!$F$8*'СЕТ СН'!$F$9-'СЕТ СН'!$F$26</f>
        <v>687.81340476000003</v>
      </c>
      <c r="R19" s="36">
        <f>SUMIFS(СВЦЭМ!$D$33:$D$776,СВЦЭМ!$A$33:$A$776,$A19,СВЦЭМ!$B$33:$B$776,R$11)+'СЕТ СН'!$F$14+СВЦЭМ!$D$10+'СЕТ СН'!$F$8*'СЕТ СН'!$F$9-'СЕТ СН'!$F$26</f>
        <v>647.35922072000005</v>
      </c>
      <c r="S19" s="36">
        <f>SUMIFS(СВЦЭМ!$D$33:$D$776,СВЦЭМ!$A$33:$A$776,$A19,СВЦЭМ!$B$33:$B$776,S$11)+'СЕТ СН'!$F$14+СВЦЭМ!$D$10+'СЕТ СН'!$F$8*'СЕТ СН'!$F$9-'СЕТ СН'!$F$26</f>
        <v>655.63428009999996</v>
      </c>
      <c r="T19" s="36">
        <f>SUMIFS(СВЦЭМ!$D$33:$D$776,СВЦЭМ!$A$33:$A$776,$A19,СВЦЭМ!$B$33:$B$776,T$11)+'СЕТ СН'!$F$14+СВЦЭМ!$D$10+'СЕТ СН'!$F$8*'СЕТ СН'!$F$9-'СЕТ СН'!$F$26</f>
        <v>656.62069816999997</v>
      </c>
      <c r="U19" s="36">
        <f>SUMIFS(СВЦЭМ!$D$33:$D$776,СВЦЭМ!$A$33:$A$776,$A19,СВЦЭМ!$B$33:$B$776,U$11)+'СЕТ СН'!$F$14+СВЦЭМ!$D$10+'СЕТ СН'!$F$8*'СЕТ СН'!$F$9-'СЕТ СН'!$F$26</f>
        <v>649.77076535000003</v>
      </c>
      <c r="V19" s="36">
        <f>SUMIFS(СВЦЭМ!$D$33:$D$776,СВЦЭМ!$A$33:$A$776,$A19,СВЦЭМ!$B$33:$B$776,V$11)+'СЕТ СН'!$F$14+СВЦЭМ!$D$10+'СЕТ СН'!$F$8*'СЕТ СН'!$F$9-'СЕТ СН'!$F$26</f>
        <v>672.13283002000003</v>
      </c>
      <c r="W19" s="36">
        <f>SUMIFS(СВЦЭМ!$D$33:$D$776,СВЦЭМ!$A$33:$A$776,$A19,СВЦЭМ!$B$33:$B$776,W$11)+'СЕТ СН'!$F$14+СВЦЭМ!$D$10+'СЕТ СН'!$F$8*'СЕТ СН'!$F$9-'СЕТ СН'!$F$26</f>
        <v>697.26457889000005</v>
      </c>
      <c r="X19" s="36">
        <f>SUMIFS(СВЦЭМ!$D$33:$D$776,СВЦЭМ!$A$33:$A$776,$A19,СВЦЭМ!$B$33:$B$776,X$11)+'СЕТ СН'!$F$14+СВЦЭМ!$D$10+'СЕТ СН'!$F$8*'СЕТ СН'!$F$9-'СЕТ СН'!$F$26</f>
        <v>711.35148097000001</v>
      </c>
      <c r="Y19" s="36">
        <f>SUMIFS(СВЦЭМ!$D$33:$D$776,СВЦЭМ!$A$33:$A$776,$A19,СВЦЭМ!$B$33:$B$776,Y$11)+'СЕТ СН'!$F$14+СВЦЭМ!$D$10+'СЕТ СН'!$F$8*'СЕТ СН'!$F$9-'СЕТ СН'!$F$26</f>
        <v>732.52263850999998</v>
      </c>
    </row>
    <row r="20" spans="1:25" ht="15.75" x14ac:dyDescent="0.2">
      <c r="A20" s="35">
        <f t="shared" si="0"/>
        <v>43655</v>
      </c>
      <c r="B20" s="36">
        <f>SUMIFS(СВЦЭМ!$D$33:$D$776,СВЦЭМ!$A$33:$A$776,$A20,СВЦЭМ!$B$33:$B$776,B$11)+'СЕТ СН'!$F$14+СВЦЭМ!$D$10+'СЕТ СН'!$F$8*'СЕТ СН'!$F$9-'СЕТ СН'!$F$26</f>
        <v>808.91203975999997</v>
      </c>
      <c r="C20" s="36">
        <f>SUMIFS(СВЦЭМ!$D$33:$D$776,СВЦЭМ!$A$33:$A$776,$A20,СВЦЭМ!$B$33:$B$776,C$11)+'СЕТ СН'!$F$14+СВЦЭМ!$D$10+'СЕТ СН'!$F$8*'СЕТ СН'!$F$9-'СЕТ СН'!$F$26</f>
        <v>841.87869961000001</v>
      </c>
      <c r="D20" s="36">
        <f>SUMIFS(СВЦЭМ!$D$33:$D$776,СВЦЭМ!$A$33:$A$776,$A20,СВЦЭМ!$B$33:$B$776,D$11)+'СЕТ СН'!$F$14+СВЦЭМ!$D$10+'СЕТ СН'!$F$8*'СЕТ СН'!$F$9-'СЕТ СН'!$F$26</f>
        <v>861.31460600000003</v>
      </c>
      <c r="E20" s="36">
        <f>SUMIFS(СВЦЭМ!$D$33:$D$776,СВЦЭМ!$A$33:$A$776,$A20,СВЦЭМ!$B$33:$B$776,E$11)+'СЕТ СН'!$F$14+СВЦЭМ!$D$10+'СЕТ СН'!$F$8*'СЕТ СН'!$F$9-'СЕТ СН'!$F$26</f>
        <v>878.21669118</v>
      </c>
      <c r="F20" s="36">
        <f>SUMIFS(СВЦЭМ!$D$33:$D$776,СВЦЭМ!$A$33:$A$776,$A20,СВЦЭМ!$B$33:$B$776,F$11)+'СЕТ СН'!$F$14+СВЦЭМ!$D$10+'СЕТ СН'!$F$8*'СЕТ СН'!$F$9-'СЕТ СН'!$F$26</f>
        <v>875.77717407</v>
      </c>
      <c r="G20" s="36">
        <f>SUMIFS(СВЦЭМ!$D$33:$D$776,СВЦЭМ!$A$33:$A$776,$A20,СВЦЭМ!$B$33:$B$776,G$11)+'СЕТ СН'!$F$14+СВЦЭМ!$D$10+'СЕТ СН'!$F$8*'СЕТ СН'!$F$9-'СЕТ СН'!$F$26</f>
        <v>871.71416403000001</v>
      </c>
      <c r="H20" s="36">
        <f>SUMIFS(СВЦЭМ!$D$33:$D$776,СВЦЭМ!$A$33:$A$776,$A20,СВЦЭМ!$B$33:$B$776,H$11)+'СЕТ СН'!$F$14+СВЦЭМ!$D$10+'СЕТ СН'!$F$8*'СЕТ СН'!$F$9-'СЕТ СН'!$F$26</f>
        <v>822.84593757000005</v>
      </c>
      <c r="I20" s="36">
        <f>SUMIFS(СВЦЭМ!$D$33:$D$776,СВЦЭМ!$A$33:$A$776,$A20,СВЦЭМ!$B$33:$B$776,I$11)+'СЕТ СН'!$F$14+СВЦЭМ!$D$10+'СЕТ СН'!$F$8*'СЕТ СН'!$F$9-'СЕТ СН'!$F$26</f>
        <v>799.57946457000003</v>
      </c>
      <c r="J20" s="36">
        <f>SUMIFS(СВЦЭМ!$D$33:$D$776,СВЦЭМ!$A$33:$A$776,$A20,СВЦЭМ!$B$33:$B$776,J$11)+'СЕТ СН'!$F$14+СВЦЭМ!$D$10+'СЕТ СН'!$F$8*'СЕТ СН'!$F$9-'СЕТ СН'!$F$26</f>
        <v>768.82633378000003</v>
      </c>
      <c r="K20" s="36">
        <f>SUMIFS(СВЦЭМ!$D$33:$D$776,СВЦЭМ!$A$33:$A$776,$A20,СВЦЭМ!$B$33:$B$776,K$11)+'СЕТ СН'!$F$14+СВЦЭМ!$D$10+'СЕТ СН'!$F$8*'СЕТ СН'!$F$9-'СЕТ СН'!$F$26</f>
        <v>750.70819362999998</v>
      </c>
      <c r="L20" s="36">
        <f>SUMIFS(СВЦЭМ!$D$33:$D$776,СВЦЭМ!$A$33:$A$776,$A20,СВЦЭМ!$B$33:$B$776,L$11)+'СЕТ СН'!$F$14+СВЦЭМ!$D$10+'СЕТ СН'!$F$8*'СЕТ СН'!$F$9-'СЕТ СН'!$F$26</f>
        <v>751.2881774</v>
      </c>
      <c r="M20" s="36">
        <f>SUMIFS(СВЦЭМ!$D$33:$D$776,СВЦЭМ!$A$33:$A$776,$A20,СВЦЭМ!$B$33:$B$776,M$11)+'СЕТ СН'!$F$14+СВЦЭМ!$D$10+'СЕТ СН'!$F$8*'СЕТ СН'!$F$9-'СЕТ СН'!$F$26</f>
        <v>745.08649155000001</v>
      </c>
      <c r="N20" s="36">
        <f>SUMIFS(СВЦЭМ!$D$33:$D$776,СВЦЭМ!$A$33:$A$776,$A20,СВЦЭМ!$B$33:$B$776,N$11)+'СЕТ СН'!$F$14+СВЦЭМ!$D$10+'СЕТ СН'!$F$8*'СЕТ СН'!$F$9-'СЕТ СН'!$F$26</f>
        <v>746.73669024000003</v>
      </c>
      <c r="O20" s="36">
        <f>SUMIFS(СВЦЭМ!$D$33:$D$776,СВЦЭМ!$A$33:$A$776,$A20,СВЦЭМ!$B$33:$B$776,O$11)+'СЕТ СН'!$F$14+СВЦЭМ!$D$10+'СЕТ СН'!$F$8*'СЕТ СН'!$F$9-'СЕТ СН'!$F$26</f>
        <v>742.41495156999997</v>
      </c>
      <c r="P20" s="36">
        <f>SUMIFS(СВЦЭМ!$D$33:$D$776,СВЦЭМ!$A$33:$A$776,$A20,СВЦЭМ!$B$33:$B$776,P$11)+'СЕТ СН'!$F$14+СВЦЭМ!$D$10+'СЕТ СН'!$F$8*'СЕТ СН'!$F$9-'СЕТ СН'!$F$26</f>
        <v>749.77590391000001</v>
      </c>
      <c r="Q20" s="36">
        <f>SUMIFS(СВЦЭМ!$D$33:$D$776,СВЦЭМ!$A$33:$A$776,$A20,СВЦЭМ!$B$33:$B$776,Q$11)+'СЕТ СН'!$F$14+СВЦЭМ!$D$10+'СЕТ СН'!$F$8*'СЕТ СН'!$F$9-'СЕТ СН'!$F$26</f>
        <v>768.36706087000005</v>
      </c>
      <c r="R20" s="36">
        <f>SUMIFS(СВЦЭМ!$D$33:$D$776,СВЦЭМ!$A$33:$A$776,$A20,СВЦЭМ!$B$33:$B$776,R$11)+'СЕТ СН'!$F$14+СВЦЭМ!$D$10+'СЕТ СН'!$F$8*'СЕТ СН'!$F$9-'СЕТ СН'!$F$26</f>
        <v>731.56433566999999</v>
      </c>
      <c r="S20" s="36">
        <f>SUMIFS(СВЦЭМ!$D$33:$D$776,СВЦЭМ!$A$33:$A$776,$A20,СВЦЭМ!$B$33:$B$776,S$11)+'СЕТ СН'!$F$14+СВЦЭМ!$D$10+'СЕТ СН'!$F$8*'СЕТ СН'!$F$9-'СЕТ СН'!$F$26</f>
        <v>701.95440341000005</v>
      </c>
      <c r="T20" s="36">
        <f>SUMIFS(СВЦЭМ!$D$33:$D$776,СВЦЭМ!$A$33:$A$776,$A20,СВЦЭМ!$B$33:$B$776,T$11)+'СЕТ СН'!$F$14+СВЦЭМ!$D$10+'СЕТ СН'!$F$8*'СЕТ СН'!$F$9-'СЕТ СН'!$F$26</f>
        <v>699.74997772999996</v>
      </c>
      <c r="U20" s="36">
        <f>SUMIFS(СВЦЭМ!$D$33:$D$776,СВЦЭМ!$A$33:$A$776,$A20,СВЦЭМ!$B$33:$B$776,U$11)+'СЕТ СН'!$F$14+СВЦЭМ!$D$10+'СЕТ СН'!$F$8*'СЕТ СН'!$F$9-'СЕТ СН'!$F$26</f>
        <v>691.79014141000005</v>
      </c>
      <c r="V20" s="36">
        <f>SUMIFS(СВЦЭМ!$D$33:$D$776,СВЦЭМ!$A$33:$A$776,$A20,СВЦЭМ!$B$33:$B$776,V$11)+'СЕТ СН'!$F$14+СВЦЭМ!$D$10+'СЕТ СН'!$F$8*'СЕТ СН'!$F$9-'СЕТ СН'!$F$26</f>
        <v>691.47081820000005</v>
      </c>
      <c r="W20" s="36">
        <f>SUMIFS(СВЦЭМ!$D$33:$D$776,СВЦЭМ!$A$33:$A$776,$A20,СВЦЭМ!$B$33:$B$776,W$11)+'СЕТ СН'!$F$14+СВЦЭМ!$D$10+'СЕТ СН'!$F$8*'СЕТ СН'!$F$9-'СЕТ СН'!$F$26</f>
        <v>667.84419143000002</v>
      </c>
      <c r="X20" s="36">
        <f>SUMIFS(СВЦЭМ!$D$33:$D$776,СВЦЭМ!$A$33:$A$776,$A20,СВЦЭМ!$B$33:$B$776,X$11)+'СЕТ СН'!$F$14+СВЦЭМ!$D$10+'СЕТ СН'!$F$8*'СЕТ СН'!$F$9-'СЕТ СН'!$F$26</f>
        <v>685.95433756</v>
      </c>
      <c r="Y20" s="36">
        <f>SUMIFS(СВЦЭМ!$D$33:$D$776,СВЦЭМ!$A$33:$A$776,$A20,СВЦЭМ!$B$33:$B$776,Y$11)+'СЕТ СН'!$F$14+СВЦЭМ!$D$10+'СЕТ СН'!$F$8*'СЕТ СН'!$F$9-'СЕТ СН'!$F$26</f>
        <v>753.05199602000005</v>
      </c>
    </row>
    <row r="21" spans="1:25" ht="15.75" x14ac:dyDescent="0.2">
      <c r="A21" s="35">
        <f t="shared" si="0"/>
        <v>43656</v>
      </c>
      <c r="B21" s="36">
        <f>SUMIFS(СВЦЭМ!$D$33:$D$776,СВЦЭМ!$A$33:$A$776,$A21,СВЦЭМ!$B$33:$B$776,B$11)+'СЕТ СН'!$F$14+СВЦЭМ!$D$10+'СЕТ СН'!$F$8*'СЕТ СН'!$F$9-'СЕТ СН'!$F$26</f>
        <v>822.53741295999998</v>
      </c>
      <c r="C21" s="36">
        <f>SUMIFS(СВЦЭМ!$D$33:$D$776,СВЦЭМ!$A$33:$A$776,$A21,СВЦЭМ!$B$33:$B$776,C$11)+'СЕТ СН'!$F$14+СВЦЭМ!$D$10+'СЕТ СН'!$F$8*'СЕТ СН'!$F$9-'СЕТ СН'!$F$26</f>
        <v>852.36002158999997</v>
      </c>
      <c r="D21" s="36">
        <f>SUMIFS(СВЦЭМ!$D$33:$D$776,СВЦЭМ!$A$33:$A$776,$A21,СВЦЭМ!$B$33:$B$776,D$11)+'СЕТ СН'!$F$14+СВЦЭМ!$D$10+'СЕТ СН'!$F$8*'СЕТ СН'!$F$9-'СЕТ СН'!$F$26</f>
        <v>864.23294524000005</v>
      </c>
      <c r="E21" s="36">
        <f>SUMIFS(СВЦЭМ!$D$33:$D$776,СВЦЭМ!$A$33:$A$776,$A21,СВЦЭМ!$B$33:$B$776,E$11)+'СЕТ СН'!$F$14+СВЦЭМ!$D$10+'СЕТ СН'!$F$8*'СЕТ СН'!$F$9-'СЕТ СН'!$F$26</f>
        <v>882.14720676000002</v>
      </c>
      <c r="F21" s="36">
        <f>SUMIFS(СВЦЭМ!$D$33:$D$776,СВЦЭМ!$A$33:$A$776,$A21,СВЦЭМ!$B$33:$B$776,F$11)+'СЕТ СН'!$F$14+СВЦЭМ!$D$10+'СЕТ СН'!$F$8*'СЕТ СН'!$F$9-'СЕТ СН'!$F$26</f>
        <v>871.40107872999999</v>
      </c>
      <c r="G21" s="36">
        <f>SUMIFS(СВЦЭМ!$D$33:$D$776,СВЦЭМ!$A$33:$A$776,$A21,СВЦЭМ!$B$33:$B$776,G$11)+'СЕТ СН'!$F$14+СВЦЭМ!$D$10+'СЕТ СН'!$F$8*'СЕТ СН'!$F$9-'СЕТ СН'!$F$26</f>
        <v>880.68231324999999</v>
      </c>
      <c r="H21" s="36">
        <f>SUMIFS(СВЦЭМ!$D$33:$D$776,СВЦЭМ!$A$33:$A$776,$A21,СВЦЭМ!$B$33:$B$776,H$11)+'СЕТ СН'!$F$14+СВЦЭМ!$D$10+'СЕТ СН'!$F$8*'СЕТ СН'!$F$9-'СЕТ СН'!$F$26</f>
        <v>850.70112168000003</v>
      </c>
      <c r="I21" s="36">
        <f>SUMIFS(СВЦЭМ!$D$33:$D$776,СВЦЭМ!$A$33:$A$776,$A21,СВЦЭМ!$B$33:$B$776,I$11)+'СЕТ СН'!$F$14+СВЦЭМ!$D$10+'СЕТ СН'!$F$8*'СЕТ СН'!$F$9-'СЕТ СН'!$F$26</f>
        <v>815.04581406</v>
      </c>
      <c r="J21" s="36">
        <f>SUMIFS(СВЦЭМ!$D$33:$D$776,СВЦЭМ!$A$33:$A$776,$A21,СВЦЭМ!$B$33:$B$776,J$11)+'СЕТ СН'!$F$14+СВЦЭМ!$D$10+'СЕТ СН'!$F$8*'СЕТ СН'!$F$9-'СЕТ СН'!$F$26</f>
        <v>793.98963773000003</v>
      </c>
      <c r="K21" s="36">
        <f>SUMIFS(СВЦЭМ!$D$33:$D$776,СВЦЭМ!$A$33:$A$776,$A21,СВЦЭМ!$B$33:$B$776,K$11)+'СЕТ СН'!$F$14+СВЦЭМ!$D$10+'СЕТ СН'!$F$8*'СЕТ СН'!$F$9-'СЕТ СН'!$F$26</f>
        <v>782.56851371000005</v>
      </c>
      <c r="L21" s="36">
        <f>SUMIFS(СВЦЭМ!$D$33:$D$776,СВЦЭМ!$A$33:$A$776,$A21,СВЦЭМ!$B$33:$B$776,L$11)+'СЕТ СН'!$F$14+СВЦЭМ!$D$10+'СЕТ СН'!$F$8*'СЕТ СН'!$F$9-'СЕТ СН'!$F$26</f>
        <v>780.39128827000002</v>
      </c>
      <c r="M21" s="36">
        <f>SUMIFS(СВЦЭМ!$D$33:$D$776,СВЦЭМ!$A$33:$A$776,$A21,СВЦЭМ!$B$33:$B$776,M$11)+'СЕТ СН'!$F$14+СВЦЭМ!$D$10+'СЕТ СН'!$F$8*'СЕТ СН'!$F$9-'СЕТ СН'!$F$26</f>
        <v>762.87680168999998</v>
      </c>
      <c r="N21" s="36">
        <f>SUMIFS(СВЦЭМ!$D$33:$D$776,СВЦЭМ!$A$33:$A$776,$A21,СВЦЭМ!$B$33:$B$776,N$11)+'СЕТ СН'!$F$14+СВЦЭМ!$D$10+'СЕТ СН'!$F$8*'СЕТ СН'!$F$9-'СЕТ СН'!$F$26</f>
        <v>757.44443392000005</v>
      </c>
      <c r="O21" s="36">
        <f>SUMIFS(СВЦЭМ!$D$33:$D$776,СВЦЭМ!$A$33:$A$776,$A21,СВЦЭМ!$B$33:$B$776,O$11)+'СЕТ СН'!$F$14+СВЦЭМ!$D$10+'СЕТ СН'!$F$8*'СЕТ СН'!$F$9-'СЕТ СН'!$F$26</f>
        <v>752.85902319000002</v>
      </c>
      <c r="P21" s="36">
        <f>SUMIFS(СВЦЭМ!$D$33:$D$776,СВЦЭМ!$A$33:$A$776,$A21,СВЦЭМ!$B$33:$B$776,P$11)+'СЕТ СН'!$F$14+СВЦЭМ!$D$10+'СЕТ СН'!$F$8*'СЕТ СН'!$F$9-'СЕТ СН'!$F$26</f>
        <v>749.70285950000005</v>
      </c>
      <c r="Q21" s="36">
        <f>SUMIFS(СВЦЭМ!$D$33:$D$776,СВЦЭМ!$A$33:$A$776,$A21,СВЦЭМ!$B$33:$B$776,Q$11)+'СЕТ СН'!$F$14+СВЦЭМ!$D$10+'СЕТ СН'!$F$8*'СЕТ СН'!$F$9-'СЕТ СН'!$F$26</f>
        <v>757.91901267000003</v>
      </c>
      <c r="R21" s="36">
        <f>SUMIFS(СВЦЭМ!$D$33:$D$776,СВЦЭМ!$A$33:$A$776,$A21,СВЦЭМ!$B$33:$B$776,R$11)+'СЕТ СН'!$F$14+СВЦЭМ!$D$10+'СЕТ СН'!$F$8*'СЕТ СН'!$F$9-'СЕТ СН'!$F$26</f>
        <v>711.28315155999996</v>
      </c>
      <c r="S21" s="36">
        <f>SUMIFS(СВЦЭМ!$D$33:$D$776,СВЦЭМ!$A$33:$A$776,$A21,СВЦЭМ!$B$33:$B$776,S$11)+'СЕТ СН'!$F$14+СВЦЭМ!$D$10+'СЕТ СН'!$F$8*'СЕТ СН'!$F$9-'СЕТ СН'!$F$26</f>
        <v>692.84593290999999</v>
      </c>
      <c r="T21" s="36">
        <f>SUMIFS(СВЦЭМ!$D$33:$D$776,СВЦЭМ!$A$33:$A$776,$A21,СВЦЭМ!$B$33:$B$776,T$11)+'СЕТ СН'!$F$14+СВЦЭМ!$D$10+'СЕТ СН'!$F$8*'СЕТ СН'!$F$9-'СЕТ СН'!$F$26</f>
        <v>692.43078191999996</v>
      </c>
      <c r="U21" s="36">
        <f>SUMIFS(СВЦЭМ!$D$33:$D$776,СВЦЭМ!$A$33:$A$776,$A21,СВЦЭМ!$B$33:$B$776,U$11)+'СЕТ СН'!$F$14+СВЦЭМ!$D$10+'СЕТ СН'!$F$8*'СЕТ СН'!$F$9-'СЕТ СН'!$F$26</f>
        <v>690.04943743000001</v>
      </c>
      <c r="V21" s="36">
        <f>SUMIFS(СВЦЭМ!$D$33:$D$776,СВЦЭМ!$A$33:$A$776,$A21,СВЦЭМ!$B$33:$B$776,V$11)+'СЕТ СН'!$F$14+СВЦЭМ!$D$10+'СЕТ СН'!$F$8*'СЕТ СН'!$F$9-'СЕТ СН'!$F$26</f>
        <v>685.87298886999997</v>
      </c>
      <c r="W21" s="36">
        <f>SUMIFS(СВЦЭМ!$D$33:$D$776,СВЦЭМ!$A$33:$A$776,$A21,СВЦЭМ!$B$33:$B$776,W$11)+'СЕТ СН'!$F$14+СВЦЭМ!$D$10+'СЕТ СН'!$F$8*'СЕТ СН'!$F$9-'СЕТ СН'!$F$26</f>
        <v>670.77005711000004</v>
      </c>
      <c r="X21" s="36">
        <f>SUMIFS(СВЦЭМ!$D$33:$D$776,СВЦЭМ!$A$33:$A$776,$A21,СВЦЭМ!$B$33:$B$776,X$11)+'СЕТ СН'!$F$14+СВЦЭМ!$D$10+'СЕТ СН'!$F$8*'СЕТ СН'!$F$9-'СЕТ СН'!$F$26</f>
        <v>676.78831103000005</v>
      </c>
      <c r="Y21" s="36">
        <f>SUMIFS(СВЦЭМ!$D$33:$D$776,СВЦЭМ!$A$33:$A$776,$A21,СВЦЭМ!$B$33:$B$776,Y$11)+'СЕТ СН'!$F$14+СВЦЭМ!$D$10+'СЕТ СН'!$F$8*'СЕТ СН'!$F$9-'СЕТ СН'!$F$26</f>
        <v>767.51338829999997</v>
      </c>
    </row>
    <row r="22" spans="1:25" ht="15.75" x14ac:dyDescent="0.2">
      <c r="A22" s="35">
        <f t="shared" si="0"/>
        <v>43657</v>
      </c>
      <c r="B22" s="36">
        <f>SUMIFS(СВЦЭМ!$D$33:$D$776,СВЦЭМ!$A$33:$A$776,$A22,СВЦЭМ!$B$33:$B$776,B$11)+'СЕТ СН'!$F$14+СВЦЭМ!$D$10+'СЕТ СН'!$F$8*'СЕТ СН'!$F$9-'СЕТ СН'!$F$26</f>
        <v>821.82185855</v>
      </c>
      <c r="C22" s="36">
        <f>SUMIFS(СВЦЭМ!$D$33:$D$776,СВЦЭМ!$A$33:$A$776,$A22,СВЦЭМ!$B$33:$B$776,C$11)+'СЕТ СН'!$F$14+СВЦЭМ!$D$10+'СЕТ СН'!$F$8*'СЕТ СН'!$F$9-'СЕТ СН'!$F$26</f>
        <v>862.52541595000002</v>
      </c>
      <c r="D22" s="36">
        <f>SUMIFS(СВЦЭМ!$D$33:$D$776,СВЦЭМ!$A$33:$A$776,$A22,СВЦЭМ!$B$33:$B$776,D$11)+'СЕТ СН'!$F$14+СВЦЭМ!$D$10+'СЕТ СН'!$F$8*'СЕТ СН'!$F$9-'СЕТ СН'!$F$26</f>
        <v>882.96847150999997</v>
      </c>
      <c r="E22" s="36">
        <f>SUMIFS(СВЦЭМ!$D$33:$D$776,СВЦЭМ!$A$33:$A$776,$A22,СВЦЭМ!$B$33:$B$776,E$11)+'СЕТ СН'!$F$14+СВЦЭМ!$D$10+'СЕТ СН'!$F$8*'СЕТ СН'!$F$9-'СЕТ СН'!$F$26</f>
        <v>904.79486012999996</v>
      </c>
      <c r="F22" s="36">
        <f>SUMIFS(СВЦЭМ!$D$33:$D$776,СВЦЭМ!$A$33:$A$776,$A22,СВЦЭМ!$B$33:$B$776,F$11)+'СЕТ СН'!$F$14+СВЦЭМ!$D$10+'СЕТ СН'!$F$8*'СЕТ СН'!$F$9-'СЕТ СН'!$F$26</f>
        <v>905.20304497999996</v>
      </c>
      <c r="G22" s="36">
        <f>SUMIFS(СВЦЭМ!$D$33:$D$776,СВЦЭМ!$A$33:$A$776,$A22,СВЦЭМ!$B$33:$B$776,G$11)+'СЕТ СН'!$F$14+СВЦЭМ!$D$10+'СЕТ СН'!$F$8*'СЕТ СН'!$F$9-'СЕТ СН'!$F$26</f>
        <v>895.42653669000003</v>
      </c>
      <c r="H22" s="36">
        <f>SUMIFS(СВЦЭМ!$D$33:$D$776,СВЦЭМ!$A$33:$A$776,$A22,СВЦЭМ!$B$33:$B$776,H$11)+'СЕТ СН'!$F$14+СВЦЭМ!$D$10+'СЕТ СН'!$F$8*'СЕТ СН'!$F$9-'СЕТ СН'!$F$26</f>
        <v>840.75901881000004</v>
      </c>
      <c r="I22" s="36">
        <f>SUMIFS(СВЦЭМ!$D$33:$D$776,СВЦЭМ!$A$33:$A$776,$A22,СВЦЭМ!$B$33:$B$776,I$11)+'СЕТ СН'!$F$14+СВЦЭМ!$D$10+'СЕТ СН'!$F$8*'СЕТ СН'!$F$9-'СЕТ СН'!$F$26</f>
        <v>817.63397654000005</v>
      </c>
      <c r="J22" s="36">
        <f>SUMIFS(СВЦЭМ!$D$33:$D$776,СВЦЭМ!$A$33:$A$776,$A22,СВЦЭМ!$B$33:$B$776,J$11)+'СЕТ СН'!$F$14+СВЦЭМ!$D$10+'СЕТ СН'!$F$8*'СЕТ СН'!$F$9-'СЕТ СН'!$F$26</f>
        <v>778.92113295000001</v>
      </c>
      <c r="K22" s="36">
        <f>SUMIFS(СВЦЭМ!$D$33:$D$776,СВЦЭМ!$A$33:$A$776,$A22,СВЦЭМ!$B$33:$B$776,K$11)+'СЕТ СН'!$F$14+СВЦЭМ!$D$10+'СЕТ СН'!$F$8*'СЕТ СН'!$F$9-'СЕТ СН'!$F$26</f>
        <v>766.26410908000003</v>
      </c>
      <c r="L22" s="36">
        <f>SUMIFS(СВЦЭМ!$D$33:$D$776,СВЦЭМ!$A$33:$A$776,$A22,СВЦЭМ!$B$33:$B$776,L$11)+'СЕТ СН'!$F$14+СВЦЭМ!$D$10+'СЕТ СН'!$F$8*'СЕТ СН'!$F$9-'СЕТ СН'!$F$26</f>
        <v>751.10319674000004</v>
      </c>
      <c r="M22" s="36">
        <f>SUMIFS(СВЦЭМ!$D$33:$D$776,СВЦЭМ!$A$33:$A$776,$A22,СВЦЭМ!$B$33:$B$776,M$11)+'СЕТ СН'!$F$14+СВЦЭМ!$D$10+'СЕТ СН'!$F$8*'СЕТ СН'!$F$9-'СЕТ СН'!$F$26</f>
        <v>746.23067499000001</v>
      </c>
      <c r="N22" s="36">
        <f>SUMIFS(СВЦЭМ!$D$33:$D$776,СВЦЭМ!$A$33:$A$776,$A22,СВЦЭМ!$B$33:$B$776,N$11)+'СЕТ СН'!$F$14+СВЦЭМ!$D$10+'СЕТ СН'!$F$8*'СЕТ СН'!$F$9-'СЕТ СН'!$F$26</f>
        <v>743.19877436000002</v>
      </c>
      <c r="O22" s="36">
        <f>SUMIFS(СВЦЭМ!$D$33:$D$776,СВЦЭМ!$A$33:$A$776,$A22,СВЦЭМ!$B$33:$B$776,O$11)+'СЕТ СН'!$F$14+СВЦЭМ!$D$10+'СЕТ СН'!$F$8*'СЕТ СН'!$F$9-'СЕТ СН'!$F$26</f>
        <v>744.21701666000001</v>
      </c>
      <c r="P22" s="36">
        <f>SUMIFS(СВЦЭМ!$D$33:$D$776,СВЦЭМ!$A$33:$A$776,$A22,СВЦЭМ!$B$33:$B$776,P$11)+'СЕТ СН'!$F$14+СВЦЭМ!$D$10+'СЕТ СН'!$F$8*'СЕТ СН'!$F$9-'СЕТ СН'!$F$26</f>
        <v>746.64069114000006</v>
      </c>
      <c r="Q22" s="36">
        <f>SUMIFS(СВЦЭМ!$D$33:$D$776,СВЦЭМ!$A$33:$A$776,$A22,СВЦЭМ!$B$33:$B$776,Q$11)+'СЕТ СН'!$F$14+СВЦЭМ!$D$10+'СЕТ СН'!$F$8*'СЕТ СН'!$F$9-'СЕТ СН'!$F$26</f>
        <v>745.77846199999999</v>
      </c>
      <c r="R22" s="36">
        <f>SUMIFS(СВЦЭМ!$D$33:$D$776,СВЦЭМ!$A$33:$A$776,$A22,СВЦЭМ!$B$33:$B$776,R$11)+'СЕТ СН'!$F$14+СВЦЭМ!$D$10+'СЕТ СН'!$F$8*'СЕТ СН'!$F$9-'СЕТ СН'!$F$26</f>
        <v>700.35849742000005</v>
      </c>
      <c r="S22" s="36">
        <f>SUMIFS(СВЦЭМ!$D$33:$D$776,СВЦЭМ!$A$33:$A$776,$A22,СВЦЭМ!$B$33:$B$776,S$11)+'СЕТ СН'!$F$14+СВЦЭМ!$D$10+'СЕТ СН'!$F$8*'СЕТ СН'!$F$9-'СЕТ СН'!$F$26</f>
        <v>684.63052686000003</v>
      </c>
      <c r="T22" s="36">
        <f>SUMIFS(СВЦЭМ!$D$33:$D$776,СВЦЭМ!$A$33:$A$776,$A22,СВЦЭМ!$B$33:$B$776,T$11)+'СЕТ СН'!$F$14+СВЦЭМ!$D$10+'СЕТ СН'!$F$8*'СЕТ СН'!$F$9-'СЕТ СН'!$F$26</f>
        <v>684.61528339000006</v>
      </c>
      <c r="U22" s="36">
        <f>SUMIFS(СВЦЭМ!$D$33:$D$776,СВЦЭМ!$A$33:$A$776,$A22,СВЦЭМ!$B$33:$B$776,U$11)+'СЕТ СН'!$F$14+СВЦЭМ!$D$10+'СЕТ СН'!$F$8*'СЕТ СН'!$F$9-'СЕТ СН'!$F$26</f>
        <v>674.41549756999996</v>
      </c>
      <c r="V22" s="36">
        <f>SUMIFS(СВЦЭМ!$D$33:$D$776,СВЦЭМ!$A$33:$A$776,$A22,СВЦЭМ!$B$33:$B$776,V$11)+'СЕТ СН'!$F$14+СВЦЭМ!$D$10+'СЕТ СН'!$F$8*'СЕТ СН'!$F$9-'СЕТ СН'!$F$26</f>
        <v>676.48354771000004</v>
      </c>
      <c r="W22" s="36">
        <f>SUMIFS(СВЦЭМ!$D$33:$D$776,СВЦЭМ!$A$33:$A$776,$A22,СВЦЭМ!$B$33:$B$776,W$11)+'СЕТ СН'!$F$14+СВЦЭМ!$D$10+'СЕТ СН'!$F$8*'СЕТ СН'!$F$9-'СЕТ СН'!$F$26</f>
        <v>678.81658591999997</v>
      </c>
      <c r="X22" s="36">
        <f>SUMIFS(СВЦЭМ!$D$33:$D$776,СВЦЭМ!$A$33:$A$776,$A22,СВЦЭМ!$B$33:$B$776,X$11)+'СЕТ СН'!$F$14+СВЦЭМ!$D$10+'СЕТ СН'!$F$8*'СЕТ СН'!$F$9-'СЕТ СН'!$F$26</f>
        <v>686.27627367000002</v>
      </c>
      <c r="Y22" s="36">
        <f>SUMIFS(СВЦЭМ!$D$33:$D$776,СВЦЭМ!$A$33:$A$776,$A22,СВЦЭМ!$B$33:$B$776,Y$11)+'СЕТ СН'!$F$14+СВЦЭМ!$D$10+'СЕТ СН'!$F$8*'СЕТ СН'!$F$9-'СЕТ СН'!$F$26</f>
        <v>769.36951265000005</v>
      </c>
    </row>
    <row r="23" spans="1:25" ht="15.75" x14ac:dyDescent="0.2">
      <c r="A23" s="35">
        <f t="shared" si="0"/>
        <v>43658</v>
      </c>
      <c r="B23" s="36">
        <f>SUMIFS(СВЦЭМ!$D$33:$D$776,СВЦЭМ!$A$33:$A$776,$A23,СВЦЭМ!$B$33:$B$776,B$11)+'СЕТ СН'!$F$14+СВЦЭМ!$D$10+'СЕТ СН'!$F$8*'СЕТ СН'!$F$9-'СЕТ СН'!$F$26</f>
        <v>812.85148590000006</v>
      </c>
      <c r="C23" s="36">
        <f>SUMIFS(СВЦЭМ!$D$33:$D$776,СВЦЭМ!$A$33:$A$776,$A23,СВЦЭМ!$B$33:$B$776,C$11)+'СЕТ СН'!$F$14+СВЦЭМ!$D$10+'СЕТ СН'!$F$8*'СЕТ СН'!$F$9-'СЕТ СН'!$F$26</f>
        <v>848.27468847</v>
      </c>
      <c r="D23" s="36">
        <f>SUMIFS(СВЦЭМ!$D$33:$D$776,СВЦЭМ!$A$33:$A$776,$A23,СВЦЭМ!$B$33:$B$776,D$11)+'СЕТ СН'!$F$14+СВЦЭМ!$D$10+'СЕТ СН'!$F$8*'СЕТ СН'!$F$9-'СЕТ СН'!$F$26</f>
        <v>868.64055803999997</v>
      </c>
      <c r="E23" s="36">
        <f>SUMIFS(СВЦЭМ!$D$33:$D$776,СВЦЭМ!$A$33:$A$776,$A23,СВЦЭМ!$B$33:$B$776,E$11)+'СЕТ СН'!$F$14+СВЦЭМ!$D$10+'СЕТ СН'!$F$8*'СЕТ СН'!$F$9-'СЕТ СН'!$F$26</f>
        <v>882.90485283999999</v>
      </c>
      <c r="F23" s="36">
        <f>SUMIFS(СВЦЭМ!$D$33:$D$776,СВЦЭМ!$A$33:$A$776,$A23,СВЦЭМ!$B$33:$B$776,F$11)+'СЕТ СН'!$F$14+СВЦЭМ!$D$10+'СЕТ СН'!$F$8*'СЕТ СН'!$F$9-'СЕТ СН'!$F$26</f>
        <v>876.96255830999996</v>
      </c>
      <c r="G23" s="36">
        <f>SUMIFS(СВЦЭМ!$D$33:$D$776,СВЦЭМ!$A$33:$A$776,$A23,СВЦЭМ!$B$33:$B$776,G$11)+'СЕТ СН'!$F$14+СВЦЭМ!$D$10+'СЕТ СН'!$F$8*'СЕТ СН'!$F$9-'СЕТ СН'!$F$26</f>
        <v>875.11231494000003</v>
      </c>
      <c r="H23" s="36">
        <f>SUMIFS(СВЦЭМ!$D$33:$D$776,СВЦЭМ!$A$33:$A$776,$A23,СВЦЭМ!$B$33:$B$776,H$11)+'СЕТ СН'!$F$14+СВЦЭМ!$D$10+'СЕТ СН'!$F$8*'СЕТ СН'!$F$9-'СЕТ СН'!$F$26</f>
        <v>845.80903206000005</v>
      </c>
      <c r="I23" s="36">
        <f>SUMIFS(СВЦЭМ!$D$33:$D$776,СВЦЭМ!$A$33:$A$776,$A23,СВЦЭМ!$B$33:$B$776,I$11)+'СЕТ СН'!$F$14+СВЦЭМ!$D$10+'СЕТ СН'!$F$8*'СЕТ СН'!$F$9-'СЕТ СН'!$F$26</f>
        <v>822.44558099000005</v>
      </c>
      <c r="J23" s="36">
        <f>SUMIFS(СВЦЭМ!$D$33:$D$776,СВЦЭМ!$A$33:$A$776,$A23,СВЦЭМ!$B$33:$B$776,J$11)+'СЕТ СН'!$F$14+СВЦЭМ!$D$10+'СЕТ СН'!$F$8*'СЕТ СН'!$F$9-'СЕТ СН'!$F$26</f>
        <v>785.53842443999997</v>
      </c>
      <c r="K23" s="36">
        <f>SUMIFS(СВЦЭМ!$D$33:$D$776,СВЦЭМ!$A$33:$A$776,$A23,СВЦЭМ!$B$33:$B$776,K$11)+'СЕТ СН'!$F$14+СВЦЭМ!$D$10+'СЕТ СН'!$F$8*'СЕТ СН'!$F$9-'СЕТ СН'!$F$26</f>
        <v>751.77474932999996</v>
      </c>
      <c r="L23" s="36">
        <f>SUMIFS(СВЦЭМ!$D$33:$D$776,СВЦЭМ!$A$33:$A$776,$A23,СВЦЭМ!$B$33:$B$776,L$11)+'СЕТ СН'!$F$14+СВЦЭМ!$D$10+'СЕТ СН'!$F$8*'СЕТ СН'!$F$9-'СЕТ СН'!$F$26</f>
        <v>746.99101374999998</v>
      </c>
      <c r="M23" s="36">
        <f>SUMIFS(СВЦЭМ!$D$33:$D$776,СВЦЭМ!$A$33:$A$776,$A23,СВЦЭМ!$B$33:$B$776,M$11)+'СЕТ СН'!$F$14+СВЦЭМ!$D$10+'СЕТ СН'!$F$8*'СЕТ СН'!$F$9-'СЕТ СН'!$F$26</f>
        <v>753.18487631000005</v>
      </c>
      <c r="N23" s="36">
        <f>SUMIFS(СВЦЭМ!$D$33:$D$776,СВЦЭМ!$A$33:$A$776,$A23,СВЦЭМ!$B$33:$B$776,N$11)+'СЕТ СН'!$F$14+СВЦЭМ!$D$10+'СЕТ СН'!$F$8*'СЕТ СН'!$F$9-'СЕТ СН'!$F$26</f>
        <v>760.39730572999997</v>
      </c>
      <c r="O23" s="36">
        <f>SUMIFS(СВЦЭМ!$D$33:$D$776,СВЦЭМ!$A$33:$A$776,$A23,СВЦЭМ!$B$33:$B$776,O$11)+'СЕТ СН'!$F$14+СВЦЭМ!$D$10+'СЕТ СН'!$F$8*'СЕТ СН'!$F$9-'СЕТ СН'!$F$26</f>
        <v>759.36659954000004</v>
      </c>
      <c r="P23" s="36">
        <f>SUMIFS(СВЦЭМ!$D$33:$D$776,СВЦЭМ!$A$33:$A$776,$A23,СВЦЭМ!$B$33:$B$776,P$11)+'СЕТ СН'!$F$14+СВЦЭМ!$D$10+'СЕТ СН'!$F$8*'СЕТ СН'!$F$9-'СЕТ СН'!$F$26</f>
        <v>761.98878718000003</v>
      </c>
      <c r="Q23" s="36">
        <f>SUMIFS(СВЦЭМ!$D$33:$D$776,СВЦЭМ!$A$33:$A$776,$A23,СВЦЭМ!$B$33:$B$776,Q$11)+'СЕТ СН'!$F$14+СВЦЭМ!$D$10+'СЕТ СН'!$F$8*'СЕТ СН'!$F$9-'СЕТ СН'!$F$26</f>
        <v>769.22687745999997</v>
      </c>
      <c r="R23" s="36">
        <f>SUMIFS(СВЦЭМ!$D$33:$D$776,СВЦЭМ!$A$33:$A$776,$A23,СВЦЭМ!$B$33:$B$776,R$11)+'СЕТ СН'!$F$14+СВЦЭМ!$D$10+'СЕТ СН'!$F$8*'СЕТ СН'!$F$9-'СЕТ СН'!$F$26</f>
        <v>718.61693259000003</v>
      </c>
      <c r="S23" s="36">
        <f>SUMIFS(СВЦЭМ!$D$33:$D$776,СВЦЭМ!$A$33:$A$776,$A23,СВЦЭМ!$B$33:$B$776,S$11)+'СЕТ СН'!$F$14+СВЦЭМ!$D$10+'СЕТ СН'!$F$8*'СЕТ СН'!$F$9-'СЕТ СН'!$F$26</f>
        <v>702.25700546999997</v>
      </c>
      <c r="T23" s="36">
        <f>SUMIFS(СВЦЭМ!$D$33:$D$776,СВЦЭМ!$A$33:$A$776,$A23,СВЦЭМ!$B$33:$B$776,T$11)+'СЕТ СН'!$F$14+СВЦЭМ!$D$10+'СЕТ СН'!$F$8*'СЕТ СН'!$F$9-'СЕТ СН'!$F$26</f>
        <v>695.47509861000003</v>
      </c>
      <c r="U23" s="36">
        <f>SUMIFS(СВЦЭМ!$D$33:$D$776,СВЦЭМ!$A$33:$A$776,$A23,СВЦЭМ!$B$33:$B$776,U$11)+'СЕТ СН'!$F$14+СВЦЭМ!$D$10+'СЕТ СН'!$F$8*'СЕТ СН'!$F$9-'СЕТ СН'!$F$26</f>
        <v>686.36289074000001</v>
      </c>
      <c r="V23" s="36">
        <f>SUMIFS(СВЦЭМ!$D$33:$D$776,СВЦЭМ!$A$33:$A$776,$A23,СВЦЭМ!$B$33:$B$776,V$11)+'СЕТ СН'!$F$14+СВЦЭМ!$D$10+'СЕТ СН'!$F$8*'СЕТ СН'!$F$9-'СЕТ СН'!$F$26</f>
        <v>670.16214106000007</v>
      </c>
      <c r="W23" s="36">
        <f>SUMIFS(СВЦЭМ!$D$33:$D$776,СВЦЭМ!$A$33:$A$776,$A23,СВЦЭМ!$B$33:$B$776,W$11)+'СЕТ СН'!$F$14+СВЦЭМ!$D$10+'СЕТ СН'!$F$8*'СЕТ СН'!$F$9-'СЕТ СН'!$F$26</f>
        <v>654.50075360000005</v>
      </c>
      <c r="X23" s="36">
        <f>SUMIFS(СВЦЭМ!$D$33:$D$776,СВЦЭМ!$A$33:$A$776,$A23,СВЦЭМ!$B$33:$B$776,X$11)+'СЕТ СН'!$F$14+СВЦЭМ!$D$10+'СЕТ СН'!$F$8*'СЕТ СН'!$F$9-'СЕТ СН'!$F$26</f>
        <v>635.64166139999998</v>
      </c>
      <c r="Y23" s="36">
        <f>SUMIFS(СВЦЭМ!$D$33:$D$776,СВЦЭМ!$A$33:$A$776,$A23,СВЦЭМ!$B$33:$B$776,Y$11)+'СЕТ СН'!$F$14+СВЦЭМ!$D$10+'СЕТ СН'!$F$8*'СЕТ СН'!$F$9-'СЕТ СН'!$F$26</f>
        <v>716.05602506000002</v>
      </c>
    </row>
    <row r="24" spans="1:25" ht="15.75" x14ac:dyDescent="0.2">
      <c r="A24" s="35">
        <f t="shared" si="0"/>
        <v>43659</v>
      </c>
      <c r="B24" s="36">
        <f>SUMIFS(СВЦЭМ!$D$33:$D$776,СВЦЭМ!$A$33:$A$776,$A24,СВЦЭМ!$B$33:$B$776,B$11)+'СЕТ СН'!$F$14+СВЦЭМ!$D$10+'СЕТ СН'!$F$8*'СЕТ СН'!$F$9-'СЕТ СН'!$F$26</f>
        <v>716.37965775999999</v>
      </c>
      <c r="C24" s="36">
        <f>SUMIFS(СВЦЭМ!$D$33:$D$776,СВЦЭМ!$A$33:$A$776,$A24,СВЦЭМ!$B$33:$B$776,C$11)+'СЕТ СН'!$F$14+СВЦЭМ!$D$10+'СЕТ СН'!$F$8*'СЕТ СН'!$F$9-'СЕТ СН'!$F$26</f>
        <v>748.57582035999997</v>
      </c>
      <c r="D24" s="36">
        <f>SUMIFS(СВЦЭМ!$D$33:$D$776,СВЦЭМ!$A$33:$A$776,$A24,СВЦЭМ!$B$33:$B$776,D$11)+'СЕТ СН'!$F$14+СВЦЭМ!$D$10+'СЕТ СН'!$F$8*'СЕТ СН'!$F$9-'СЕТ СН'!$F$26</f>
        <v>782.54025337999997</v>
      </c>
      <c r="E24" s="36">
        <f>SUMIFS(СВЦЭМ!$D$33:$D$776,СВЦЭМ!$A$33:$A$776,$A24,СВЦЭМ!$B$33:$B$776,E$11)+'СЕТ СН'!$F$14+СВЦЭМ!$D$10+'СЕТ СН'!$F$8*'СЕТ СН'!$F$9-'СЕТ СН'!$F$26</f>
        <v>796.63426015000005</v>
      </c>
      <c r="F24" s="36">
        <f>SUMIFS(СВЦЭМ!$D$33:$D$776,СВЦЭМ!$A$33:$A$776,$A24,СВЦЭМ!$B$33:$B$776,F$11)+'СЕТ СН'!$F$14+СВЦЭМ!$D$10+'СЕТ СН'!$F$8*'СЕТ СН'!$F$9-'СЕТ СН'!$F$26</f>
        <v>805.80506871</v>
      </c>
      <c r="G24" s="36">
        <f>SUMIFS(СВЦЭМ!$D$33:$D$776,СВЦЭМ!$A$33:$A$776,$A24,СВЦЭМ!$B$33:$B$776,G$11)+'СЕТ СН'!$F$14+СВЦЭМ!$D$10+'СЕТ СН'!$F$8*'СЕТ СН'!$F$9-'СЕТ СН'!$F$26</f>
        <v>810.16328874999999</v>
      </c>
      <c r="H24" s="36">
        <f>SUMIFS(СВЦЭМ!$D$33:$D$776,СВЦЭМ!$A$33:$A$776,$A24,СВЦЭМ!$B$33:$B$776,H$11)+'СЕТ СН'!$F$14+СВЦЭМ!$D$10+'СЕТ СН'!$F$8*'СЕТ СН'!$F$9-'СЕТ СН'!$F$26</f>
        <v>807.34936357000004</v>
      </c>
      <c r="I24" s="36">
        <f>SUMIFS(СВЦЭМ!$D$33:$D$776,СВЦЭМ!$A$33:$A$776,$A24,СВЦЭМ!$B$33:$B$776,I$11)+'СЕТ СН'!$F$14+СВЦЭМ!$D$10+'СЕТ СН'!$F$8*'СЕТ СН'!$F$9-'СЕТ СН'!$F$26</f>
        <v>814.37565361999998</v>
      </c>
      <c r="J24" s="36">
        <f>SUMIFS(СВЦЭМ!$D$33:$D$776,СВЦЭМ!$A$33:$A$776,$A24,СВЦЭМ!$B$33:$B$776,J$11)+'СЕТ СН'!$F$14+СВЦЭМ!$D$10+'СЕТ СН'!$F$8*'СЕТ СН'!$F$9-'СЕТ СН'!$F$26</f>
        <v>773.91935921000004</v>
      </c>
      <c r="K24" s="36">
        <f>SUMIFS(СВЦЭМ!$D$33:$D$776,СВЦЭМ!$A$33:$A$776,$A24,СВЦЭМ!$B$33:$B$776,K$11)+'СЕТ СН'!$F$14+СВЦЭМ!$D$10+'СЕТ СН'!$F$8*'СЕТ СН'!$F$9-'СЕТ СН'!$F$26</f>
        <v>726.58320759000003</v>
      </c>
      <c r="L24" s="36">
        <f>SUMIFS(СВЦЭМ!$D$33:$D$776,СВЦЭМ!$A$33:$A$776,$A24,СВЦЭМ!$B$33:$B$776,L$11)+'СЕТ СН'!$F$14+СВЦЭМ!$D$10+'СЕТ СН'!$F$8*'СЕТ СН'!$F$9-'СЕТ СН'!$F$26</f>
        <v>703.54042914000001</v>
      </c>
      <c r="M24" s="36">
        <f>SUMIFS(СВЦЭМ!$D$33:$D$776,СВЦЭМ!$A$33:$A$776,$A24,СВЦЭМ!$B$33:$B$776,M$11)+'СЕТ СН'!$F$14+СВЦЭМ!$D$10+'СЕТ СН'!$F$8*'СЕТ СН'!$F$9-'СЕТ СН'!$F$26</f>
        <v>698.45560691000003</v>
      </c>
      <c r="N24" s="36">
        <f>SUMIFS(СВЦЭМ!$D$33:$D$776,СВЦЭМ!$A$33:$A$776,$A24,СВЦЭМ!$B$33:$B$776,N$11)+'СЕТ СН'!$F$14+СВЦЭМ!$D$10+'СЕТ СН'!$F$8*'СЕТ СН'!$F$9-'СЕТ СН'!$F$26</f>
        <v>700.55829108</v>
      </c>
      <c r="O24" s="36">
        <f>SUMIFS(СВЦЭМ!$D$33:$D$776,СВЦЭМ!$A$33:$A$776,$A24,СВЦЭМ!$B$33:$B$776,O$11)+'СЕТ СН'!$F$14+СВЦЭМ!$D$10+'СЕТ СН'!$F$8*'СЕТ СН'!$F$9-'СЕТ СН'!$F$26</f>
        <v>703.12412028000006</v>
      </c>
      <c r="P24" s="36">
        <f>SUMIFS(СВЦЭМ!$D$33:$D$776,СВЦЭМ!$A$33:$A$776,$A24,СВЦЭМ!$B$33:$B$776,P$11)+'СЕТ СН'!$F$14+СВЦЭМ!$D$10+'СЕТ СН'!$F$8*'СЕТ СН'!$F$9-'СЕТ СН'!$F$26</f>
        <v>715.75905040999999</v>
      </c>
      <c r="Q24" s="36">
        <f>SUMIFS(СВЦЭМ!$D$33:$D$776,СВЦЭМ!$A$33:$A$776,$A24,СВЦЭМ!$B$33:$B$776,Q$11)+'СЕТ СН'!$F$14+СВЦЭМ!$D$10+'СЕТ СН'!$F$8*'СЕТ СН'!$F$9-'СЕТ СН'!$F$26</f>
        <v>723.92116572999998</v>
      </c>
      <c r="R24" s="36">
        <f>SUMIFS(СВЦЭМ!$D$33:$D$776,СВЦЭМ!$A$33:$A$776,$A24,СВЦЭМ!$B$33:$B$776,R$11)+'СЕТ СН'!$F$14+СВЦЭМ!$D$10+'СЕТ СН'!$F$8*'СЕТ СН'!$F$9-'СЕТ СН'!$F$26</f>
        <v>690.11127232000001</v>
      </c>
      <c r="S24" s="36">
        <f>SUMIFS(СВЦЭМ!$D$33:$D$776,СВЦЭМ!$A$33:$A$776,$A24,СВЦЭМ!$B$33:$B$776,S$11)+'СЕТ СН'!$F$14+СВЦЭМ!$D$10+'СЕТ СН'!$F$8*'СЕТ СН'!$F$9-'СЕТ СН'!$F$26</f>
        <v>662.34074262000001</v>
      </c>
      <c r="T24" s="36">
        <f>SUMIFS(СВЦЭМ!$D$33:$D$776,СВЦЭМ!$A$33:$A$776,$A24,СВЦЭМ!$B$33:$B$776,T$11)+'СЕТ СН'!$F$14+СВЦЭМ!$D$10+'СЕТ СН'!$F$8*'СЕТ СН'!$F$9-'СЕТ СН'!$F$26</f>
        <v>649.01003862000005</v>
      </c>
      <c r="U24" s="36">
        <f>SUMIFS(СВЦЭМ!$D$33:$D$776,СВЦЭМ!$A$33:$A$776,$A24,СВЦЭМ!$B$33:$B$776,U$11)+'СЕТ СН'!$F$14+СВЦЭМ!$D$10+'СЕТ СН'!$F$8*'СЕТ СН'!$F$9-'СЕТ СН'!$F$26</f>
        <v>639.21251198999994</v>
      </c>
      <c r="V24" s="36">
        <f>SUMIFS(СВЦЭМ!$D$33:$D$776,СВЦЭМ!$A$33:$A$776,$A24,СВЦЭМ!$B$33:$B$776,V$11)+'СЕТ СН'!$F$14+СВЦЭМ!$D$10+'СЕТ СН'!$F$8*'СЕТ СН'!$F$9-'СЕТ СН'!$F$26</f>
        <v>634.32310136000001</v>
      </c>
      <c r="W24" s="36">
        <f>SUMIFS(СВЦЭМ!$D$33:$D$776,СВЦЭМ!$A$33:$A$776,$A24,СВЦЭМ!$B$33:$B$776,W$11)+'СЕТ СН'!$F$14+СВЦЭМ!$D$10+'СЕТ СН'!$F$8*'СЕТ СН'!$F$9-'СЕТ СН'!$F$26</f>
        <v>624.23552848999998</v>
      </c>
      <c r="X24" s="36">
        <f>SUMIFS(СВЦЭМ!$D$33:$D$776,СВЦЭМ!$A$33:$A$776,$A24,СВЦЭМ!$B$33:$B$776,X$11)+'СЕТ СН'!$F$14+СВЦЭМ!$D$10+'СЕТ СН'!$F$8*'СЕТ СН'!$F$9-'СЕТ СН'!$F$26</f>
        <v>634.29534970999998</v>
      </c>
      <c r="Y24" s="36">
        <f>SUMIFS(СВЦЭМ!$D$33:$D$776,СВЦЭМ!$A$33:$A$776,$A24,СВЦЭМ!$B$33:$B$776,Y$11)+'СЕТ СН'!$F$14+СВЦЭМ!$D$10+'СЕТ СН'!$F$8*'СЕТ СН'!$F$9-'СЕТ СН'!$F$26</f>
        <v>704.97998075999999</v>
      </c>
    </row>
    <row r="25" spans="1:25" ht="15.75" x14ac:dyDescent="0.2">
      <c r="A25" s="35">
        <f t="shared" si="0"/>
        <v>43660</v>
      </c>
      <c r="B25" s="36">
        <f>SUMIFS(СВЦЭМ!$D$33:$D$776,СВЦЭМ!$A$33:$A$776,$A25,СВЦЭМ!$B$33:$B$776,B$11)+'СЕТ СН'!$F$14+СВЦЭМ!$D$10+'СЕТ СН'!$F$8*'СЕТ СН'!$F$9-'СЕТ СН'!$F$26</f>
        <v>754.57791981000003</v>
      </c>
      <c r="C25" s="36">
        <f>SUMIFS(СВЦЭМ!$D$33:$D$776,СВЦЭМ!$A$33:$A$776,$A25,СВЦЭМ!$B$33:$B$776,C$11)+'СЕТ СН'!$F$14+СВЦЭМ!$D$10+'СЕТ СН'!$F$8*'СЕТ СН'!$F$9-'СЕТ СН'!$F$26</f>
        <v>799.19882697000003</v>
      </c>
      <c r="D25" s="36">
        <f>SUMIFS(СВЦЭМ!$D$33:$D$776,СВЦЭМ!$A$33:$A$776,$A25,СВЦЭМ!$B$33:$B$776,D$11)+'СЕТ СН'!$F$14+СВЦЭМ!$D$10+'СЕТ СН'!$F$8*'СЕТ СН'!$F$9-'СЕТ СН'!$F$26</f>
        <v>836.56000767</v>
      </c>
      <c r="E25" s="36">
        <f>SUMIFS(СВЦЭМ!$D$33:$D$776,СВЦЭМ!$A$33:$A$776,$A25,СВЦЭМ!$B$33:$B$776,E$11)+'СЕТ СН'!$F$14+СВЦЭМ!$D$10+'СЕТ СН'!$F$8*'СЕТ СН'!$F$9-'СЕТ СН'!$F$26</f>
        <v>848.27091251000002</v>
      </c>
      <c r="F25" s="36">
        <f>SUMIFS(СВЦЭМ!$D$33:$D$776,СВЦЭМ!$A$33:$A$776,$A25,СВЦЭМ!$B$33:$B$776,F$11)+'СЕТ СН'!$F$14+СВЦЭМ!$D$10+'СЕТ СН'!$F$8*'СЕТ СН'!$F$9-'СЕТ СН'!$F$26</f>
        <v>850.49666301000002</v>
      </c>
      <c r="G25" s="36">
        <f>SUMIFS(СВЦЭМ!$D$33:$D$776,СВЦЭМ!$A$33:$A$776,$A25,СВЦЭМ!$B$33:$B$776,G$11)+'СЕТ СН'!$F$14+СВЦЭМ!$D$10+'СЕТ СН'!$F$8*'СЕТ СН'!$F$9-'СЕТ СН'!$F$26</f>
        <v>849.30155525999999</v>
      </c>
      <c r="H25" s="36">
        <f>SUMIFS(СВЦЭМ!$D$33:$D$776,СВЦЭМ!$A$33:$A$776,$A25,СВЦЭМ!$B$33:$B$776,H$11)+'СЕТ СН'!$F$14+СВЦЭМ!$D$10+'СЕТ СН'!$F$8*'СЕТ СН'!$F$9-'СЕТ СН'!$F$26</f>
        <v>829.07099085000004</v>
      </c>
      <c r="I25" s="36">
        <f>SUMIFS(СВЦЭМ!$D$33:$D$776,СВЦЭМ!$A$33:$A$776,$A25,СВЦЭМ!$B$33:$B$776,I$11)+'СЕТ СН'!$F$14+СВЦЭМ!$D$10+'СЕТ СН'!$F$8*'СЕТ СН'!$F$9-'СЕТ СН'!$F$26</f>
        <v>797.33208423999997</v>
      </c>
      <c r="J25" s="36">
        <f>SUMIFS(СВЦЭМ!$D$33:$D$776,СВЦЭМ!$A$33:$A$776,$A25,СВЦЭМ!$B$33:$B$776,J$11)+'СЕТ СН'!$F$14+СВЦЭМ!$D$10+'СЕТ СН'!$F$8*'СЕТ СН'!$F$9-'СЕТ СН'!$F$26</f>
        <v>742.74009602000001</v>
      </c>
      <c r="K25" s="36">
        <f>SUMIFS(СВЦЭМ!$D$33:$D$776,СВЦЭМ!$A$33:$A$776,$A25,СВЦЭМ!$B$33:$B$776,K$11)+'СЕТ СН'!$F$14+СВЦЭМ!$D$10+'СЕТ СН'!$F$8*'СЕТ СН'!$F$9-'СЕТ СН'!$F$26</f>
        <v>698.64886925999997</v>
      </c>
      <c r="L25" s="36">
        <f>SUMIFS(СВЦЭМ!$D$33:$D$776,СВЦЭМ!$A$33:$A$776,$A25,СВЦЭМ!$B$33:$B$776,L$11)+'СЕТ СН'!$F$14+СВЦЭМ!$D$10+'СЕТ СН'!$F$8*'СЕТ СН'!$F$9-'СЕТ СН'!$F$26</f>
        <v>680.48956783000006</v>
      </c>
      <c r="M25" s="36">
        <f>SUMIFS(СВЦЭМ!$D$33:$D$776,СВЦЭМ!$A$33:$A$776,$A25,СВЦЭМ!$B$33:$B$776,M$11)+'СЕТ СН'!$F$14+СВЦЭМ!$D$10+'СЕТ СН'!$F$8*'СЕТ СН'!$F$9-'СЕТ СН'!$F$26</f>
        <v>671.64030031000004</v>
      </c>
      <c r="N25" s="36">
        <f>SUMIFS(СВЦЭМ!$D$33:$D$776,СВЦЭМ!$A$33:$A$776,$A25,СВЦЭМ!$B$33:$B$776,N$11)+'СЕТ СН'!$F$14+СВЦЭМ!$D$10+'СЕТ СН'!$F$8*'СЕТ СН'!$F$9-'СЕТ СН'!$F$26</f>
        <v>671.95850354000004</v>
      </c>
      <c r="O25" s="36">
        <f>SUMIFS(СВЦЭМ!$D$33:$D$776,СВЦЭМ!$A$33:$A$776,$A25,СВЦЭМ!$B$33:$B$776,O$11)+'СЕТ СН'!$F$14+СВЦЭМ!$D$10+'СЕТ СН'!$F$8*'СЕТ СН'!$F$9-'СЕТ СН'!$F$26</f>
        <v>683.73784581000007</v>
      </c>
      <c r="P25" s="36">
        <f>SUMIFS(СВЦЭМ!$D$33:$D$776,СВЦЭМ!$A$33:$A$776,$A25,СВЦЭМ!$B$33:$B$776,P$11)+'СЕТ СН'!$F$14+СВЦЭМ!$D$10+'СЕТ СН'!$F$8*'СЕТ СН'!$F$9-'СЕТ СН'!$F$26</f>
        <v>697.46881245999998</v>
      </c>
      <c r="Q25" s="36">
        <f>SUMIFS(СВЦЭМ!$D$33:$D$776,СВЦЭМ!$A$33:$A$776,$A25,СВЦЭМ!$B$33:$B$776,Q$11)+'СЕТ СН'!$F$14+СВЦЭМ!$D$10+'СЕТ СН'!$F$8*'СЕТ СН'!$F$9-'СЕТ СН'!$F$26</f>
        <v>708.48389922000001</v>
      </c>
      <c r="R25" s="36">
        <f>SUMIFS(СВЦЭМ!$D$33:$D$776,СВЦЭМ!$A$33:$A$776,$A25,СВЦЭМ!$B$33:$B$776,R$11)+'СЕТ СН'!$F$14+СВЦЭМ!$D$10+'СЕТ СН'!$F$8*'СЕТ СН'!$F$9-'СЕТ СН'!$F$26</f>
        <v>671.11663324000006</v>
      </c>
      <c r="S25" s="36">
        <f>SUMIFS(СВЦЭМ!$D$33:$D$776,СВЦЭМ!$A$33:$A$776,$A25,СВЦЭМ!$B$33:$B$776,S$11)+'СЕТ СН'!$F$14+СВЦЭМ!$D$10+'СЕТ СН'!$F$8*'СЕТ СН'!$F$9-'СЕТ СН'!$F$26</f>
        <v>649.77378475</v>
      </c>
      <c r="T25" s="36">
        <f>SUMIFS(СВЦЭМ!$D$33:$D$776,СВЦЭМ!$A$33:$A$776,$A25,СВЦЭМ!$B$33:$B$776,T$11)+'СЕТ СН'!$F$14+СВЦЭМ!$D$10+'СЕТ СН'!$F$8*'СЕТ СН'!$F$9-'СЕТ СН'!$F$26</f>
        <v>645.62249084999996</v>
      </c>
      <c r="U25" s="36">
        <f>SUMIFS(СВЦЭМ!$D$33:$D$776,СВЦЭМ!$A$33:$A$776,$A25,СВЦЭМ!$B$33:$B$776,U$11)+'СЕТ СН'!$F$14+СВЦЭМ!$D$10+'СЕТ СН'!$F$8*'СЕТ СН'!$F$9-'СЕТ СН'!$F$26</f>
        <v>632.51694569999995</v>
      </c>
      <c r="V25" s="36">
        <f>SUMIFS(СВЦЭМ!$D$33:$D$776,СВЦЭМ!$A$33:$A$776,$A25,СВЦЭМ!$B$33:$B$776,V$11)+'СЕТ СН'!$F$14+СВЦЭМ!$D$10+'СЕТ СН'!$F$8*'СЕТ СН'!$F$9-'СЕТ СН'!$F$26</f>
        <v>622.73486932000003</v>
      </c>
      <c r="W25" s="36">
        <f>SUMIFS(СВЦЭМ!$D$33:$D$776,СВЦЭМ!$A$33:$A$776,$A25,СВЦЭМ!$B$33:$B$776,W$11)+'СЕТ СН'!$F$14+СВЦЭМ!$D$10+'СЕТ СН'!$F$8*'СЕТ СН'!$F$9-'СЕТ СН'!$F$26</f>
        <v>618.54534706000004</v>
      </c>
      <c r="X25" s="36">
        <f>SUMIFS(СВЦЭМ!$D$33:$D$776,СВЦЭМ!$A$33:$A$776,$A25,СВЦЭМ!$B$33:$B$776,X$11)+'СЕТ СН'!$F$14+СВЦЭМ!$D$10+'СЕТ СН'!$F$8*'СЕТ СН'!$F$9-'СЕТ СН'!$F$26</f>
        <v>629.67905999000004</v>
      </c>
      <c r="Y25" s="36">
        <f>SUMIFS(СВЦЭМ!$D$33:$D$776,СВЦЭМ!$A$33:$A$776,$A25,СВЦЭМ!$B$33:$B$776,Y$11)+'СЕТ СН'!$F$14+СВЦЭМ!$D$10+'СЕТ СН'!$F$8*'СЕТ СН'!$F$9-'СЕТ СН'!$F$26</f>
        <v>709.64473924000004</v>
      </c>
    </row>
    <row r="26" spans="1:25" ht="15.75" x14ac:dyDescent="0.2">
      <c r="A26" s="35">
        <f t="shared" si="0"/>
        <v>43661</v>
      </c>
      <c r="B26" s="36">
        <f>SUMIFS(СВЦЭМ!$D$33:$D$776,СВЦЭМ!$A$33:$A$776,$A26,СВЦЭМ!$B$33:$B$776,B$11)+'СЕТ СН'!$F$14+СВЦЭМ!$D$10+'СЕТ СН'!$F$8*'СЕТ СН'!$F$9-'СЕТ СН'!$F$26</f>
        <v>785.25691117999997</v>
      </c>
      <c r="C26" s="36">
        <f>SUMIFS(СВЦЭМ!$D$33:$D$776,СВЦЭМ!$A$33:$A$776,$A26,СВЦЭМ!$B$33:$B$776,C$11)+'СЕТ СН'!$F$14+СВЦЭМ!$D$10+'СЕТ СН'!$F$8*'СЕТ СН'!$F$9-'СЕТ СН'!$F$26</f>
        <v>802.31157909000001</v>
      </c>
      <c r="D26" s="36">
        <f>SUMIFS(СВЦЭМ!$D$33:$D$776,СВЦЭМ!$A$33:$A$776,$A26,СВЦЭМ!$B$33:$B$776,D$11)+'СЕТ СН'!$F$14+СВЦЭМ!$D$10+'СЕТ СН'!$F$8*'СЕТ СН'!$F$9-'СЕТ СН'!$F$26</f>
        <v>811.19393650999996</v>
      </c>
      <c r="E26" s="36">
        <f>SUMIFS(СВЦЭМ!$D$33:$D$776,СВЦЭМ!$A$33:$A$776,$A26,СВЦЭМ!$B$33:$B$776,E$11)+'СЕТ СН'!$F$14+СВЦЭМ!$D$10+'СЕТ СН'!$F$8*'СЕТ СН'!$F$9-'СЕТ СН'!$F$26</f>
        <v>838.08026832999997</v>
      </c>
      <c r="F26" s="36">
        <f>SUMIFS(СВЦЭМ!$D$33:$D$776,СВЦЭМ!$A$33:$A$776,$A26,СВЦЭМ!$B$33:$B$776,F$11)+'СЕТ СН'!$F$14+СВЦЭМ!$D$10+'СЕТ СН'!$F$8*'СЕТ СН'!$F$9-'СЕТ СН'!$F$26</f>
        <v>850.18041155000003</v>
      </c>
      <c r="G26" s="36">
        <f>SUMIFS(СВЦЭМ!$D$33:$D$776,СВЦЭМ!$A$33:$A$776,$A26,СВЦЭМ!$B$33:$B$776,G$11)+'СЕТ СН'!$F$14+СВЦЭМ!$D$10+'СЕТ СН'!$F$8*'СЕТ СН'!$F$9-'СЕТ СН'!$F$26</f>
        <v>835.90013336000004</v>
      </c>
      <c r="H26" s="36">
        <f>SUMIFS(СВЦЭМ!$D$33:$D$776,СВЦЭМ!$A$33:$A$776,$A26,СВЦЭМ!$B$33:$B$776,H$11)+'СЕТ СН'!$F$14+СВЦЭМ!$D$10+'СЕТ СН'!$F$8*'СЕТ СН'!$F$9-'СЕТ СН'!$F$26</f>
        <v>816.54462504000003</v>
      </c>
      <c r="I26" s="36">
        <f>SUMIFS(СВЦЭМ!$D$33:$D$776,СВЦЭМ!$A$33:$A$776,$A26,СВЦЭМ!$B$33:$B$776,I$11)+'СЕТ СН'!$F$14+СВЦЭМ!$D$10+'СЕТ СН'!$F$8*'СЕТ СН'!$F$9-'СЕТ СН'!$F$26</f>
        <v>788.06646023999997</v>
      </c>
      <c r="J26" s="36">
        <f>SUMIFS(СВЦЭМ!$D$33:$D$776,СВЦЭМ!$A$33:$A$776,$A26,СВЦЭМ!$B$33:$B$776,J$11)+'СЕТ СН'!$F$14+СВЦЭМ!$D$10+'СЕТ СН'!$F$8*'СЕТ СН'!$F$9-'СЕТ СН'!$F$26</f>
        <v>748.60627091000003</v>
      </c>
      <c r="K26" s="36">
        <f>SUMIFS(СВЦЭМ!$D$33:$D$776,СВЦЭМ!$A$33:$A$776,$A26,СВЦЭМ!$B$33:$B$776,K$11)+'СЕТ СН'!$F$14+СВЦЭМ!$D$10+'СЕТ СН'!$F$8*'СЕТ СН'!$F$9-'СЕТ СН'!$F$26</f>
        <v>701.23648916000002</v>
      </c>
      <c r="L26" s="36">
        <f>SUMIFS(СВЦЭМ!$D$33:$D$776,СВЦЭМ!$A$33:$A$776,$A26,СВЦЭМ!$B$33:$B$776,L$11)+'СЕТ СН'!$F$14+СВЦЭМ!$D$10+'СЕТ СН'!$F$8*'СЕТ СН'!$F$9-'СЕТ СН'!$F$26</f>
        <v>691.80274210000005</v>
      </c>
      <c r="M26" s="36">
        <f>SUMIFS(СВЦЭМ!$D$33:$D$776,СВЦЭМ!$A$33:$A$776,$A26,СВЦЭМ!$B$33:$B$776,M$11)+'СЕТ СН'!$F$14+СВЦЭМ!$D$10+'СЕТ СН'!$F$8*'СЕТ СН'!$F$9-'СЕТ СН'!$F$26</f>
        <v>695.62007174999997</v>
      </c>
      <c r="N26" s="36">
        <f>SUMIFS(СВЦЭМ!$D$33:$D$776,СВЦЭМ!$A$33:$A$776,$A26,СВЦЭМ!$B$33:$B$776,N$11)+'СЕТ СН'!$F$14+СВЦЭМ!$D$10+'СЕТ СН'!$F$8*'СЕТ СН'!$F$9-'СЕТ СН'!$F$26</f>
        <v>717.20670181000003</v>
      </c>
      <c r="O26" s="36">
        <f>SUMIFS(СВЦЭМ!$D$33:$D$776,СВЦЭМ!$A$33:$A$776,$A26,СВЦЭМ!$B$33:$B$776,O$11)+'СЕТ СН'!$F$14+СВЦЭМ!$D$10+'СЕТ СН'!$F$8*'СЕТ СН'!$F$9-'СЕТ СН'!$F$26</f>
        <v>715.44041719000006</v>
      </c>
      <c r="P26" s="36">
        <f>SUMIFS(СВЦЭМ!$D$33:$D$776,СВЦЭМ!$A$33:$A$776,$A26,СВЦЭМ!$B$33:$B$776,P$11)+'СЕТ СН'!$F$14+СВЦЭМ!$D$10+'СЕТ СН'!$F$8*'СЕТ СН'!$F$9-'СЕТ СН'!$F$26</f>
        <v>699.64131486999997</v>
      </c>
      <c r="Q26" s="36">
        <f>SUMIFS(СВЦЭМ!$D$33:$D$776,СВЦЭМ!$A$33:$A$776,$A26,СВЦЭМ!$B$33:$B$776,Q$11)+'СЕТ СН'!$F$14+СВЦЭМ!$D$10+'СЕТ СН'!$F$8*'СЕТ СН'!$F$9-'СЕТ СН'!$F$26</f>
        <v>686.08618932000002</v>
      </c>
      <c r="R26" s="36">
        <f>SUMIFS(СВЦЭМ!$D$33:$D$776,СВЦЭМ!$A$33:$A$776,$A26,СВЦЭМ!$B$33:$B$776,R$11)+'СЕТ СН'!$F$14+СВЦЭМ!$D$10+'СЕТ СН'!$F$8*'СЕТ СН'!$F$9-'СЕТ СН'!$F$26</f>
        <v>641.61768828000004</v>
      </c>
      <c r="S26" s="36">
        <f>SUMIFS(СВЦЭМ!$D$33:$D$776,СВЦЭМ!$A$33:$A$776,$A26,СВЦЭМ!$B$33:$B$776,S$11)+'СЕТ СН'!$F$14+СВЦЭМ!$D$10+'СЕТ СН'!$F$8*'СЕТ СН'!$F$9-'СЕТ СН'!$F$26</f>
        <v>625.75729711000008</v>
      </c>
      <c r="T26" s="36">
        <f>SUMIFS(СВЦЭМ!$D$33:$D$776,СВЦЭМ!$A$33:$A$776,$A26,СВЦЭМ!$B$33:$B$776,T$11)+'СЕТ СН'!$F$14+СВЦЭМ!$D$10+'СЕТ СН'!$F$8*'СЕТ СН'!$F$9-'СЕТ СН'!$F$26</f>
        <v>628.37193138999999</v>
      </c>
      <c r="U26" s="36">
        <f>SUMIFS(СВЦЭМ!$D$33:$D$776,СВЦЭМ!$A$33:$A$776,$A26,СВЦЭМ!$B$33:$B$776,U$11)+'СЕТ СН'!$F$14+СВЦЭМ!$D$10+'СЕТ СН'!$F$8*'СЕТ СН'!$F$9-'СЕТ СН'!$F$26</f>
        <v>626.86434303999999</v>
      </c>
      <c r="V26" s="36">
        <f>SUMIFS(СВЦЭМ!$D$33:$D$776,СВЦЭМ!$A$33:$A$776,$A26,СВЦЭМ!$B$33:$B$776,V$11)+'СЕТ СН'!$F$14+СВЦЭМ!$D$10+'СЕТ СН'!$F$8*'СЕТ СН'!$F$9-'СЕТ СН'!$F$26</f>
        <v>623.73552943999994</v>
      </c>
      <c r="W26" s="36">
        <f>SUMIFS(СВЦЭМ!$D$33:$D$776,СВЦЭМ!$A$33:$A$776,$A26,СВЦЭМ!$B$33:$B$776,W$11)+'СЕТ СН'!$F$14+СВЦЭМ!$D$10+'СЕТ СН'!$F$8*'СЕТ СН'!$F$9-'СЕТ СН'!$F$26</f>
        <v>619.64261512999997</v>
      </c>
      <c r="X26" s="36">
        <f>SUMIFS(СВЦЭМ!$D$33:$D$776,СВЦЭМ!$A$33:$A$776,$A26,СВЦЭМ!$B$33:$B$776,X$11)+'СЕТ СН'!$F$14+СВЦЭМ!$D$10+'СЕТ СН'!$F$8*'СЕТ СН'!$F$9-'СЕТ СН'!$F$26</f>
        <v>635.30628924000007</v>
      </c>
      <c r="Y26" s="36">
        <f>SUMIFS(СВЦЭМ!$D$33:$D$776,СВЦЭМ!$A$33:$A$776,$A26,СВЦЭМ!$B$33:$B$776,Y$11)+'СЕТ СН'!$F$14+СВЦЭМ!$D$10+'СЕТ СН'!$F$8*'СЕТ СН'!$F$9-'СЕТ СН'!$F$26</f>
        <v>708.13127310000004</v>
      </c>
    </row>
    <row r="27" spans="1:25" ht="15.75" x14ac:dyDescent="0.2">
      <c r="A27" s="35">
        <f t="shared" si="0"/>
        <v>43662</v>
      </c>
      <c r="B27" s="36">
        <f>SUMIFS(СВЦЭМ!$D$33:$D$776,СВЦЭМ!$A$33:$A$776,$A27,СВЦЭМ!$B$33:$B$776,B$11)+'СЕТ СН'!$F$14+СВЦЭМ!$D$10+'СЕТ СН'!$F$8*'СЕТ СН'!$F$9-'СЕТ СН'!$F$26</f>
        <v>801.92867788000001</v>
      </c>
      <c r="C27" s="36">
        <f>SUMIFS(СВЦЭМ!$D$33:$D$776,СВЦЭМ!$A$33:$A$776,$A27,СВЦЭМ!$B$33:$B$776,C$11)+'СЕТ СН'!$F$14+СВЦЭМ!$D$10+'СЕТ СН'!$F$8*'СЕТ СН'!$F$9-'СЕТ СН'!$F$26</f>
        <v>823.87183674000005</v>
      </c>
      <c r="D27" s="36">
        <f>SUMIFS(СВЦЭМ!$D$33:$D$776,СВЦЭМ!$A$33:$A$776,$A27,СВЦЭМ!$B$33:$B$776,D$11)+'СЕТ СН'!$F$14+СВЦЭМ!$D$10+'СЕТ СН'!$F$8*'СЕТ СН'!$F$9-'СЕТ СН'!$F$26</f>
        <v>809.79651877000003</v>
      </c>
      <c r="E27" s="36">
        <f>SUMIFS(СВЦЭМ!$D$33:$D$776,СВЦЭМ!$A$33:$A$776,$A27,СВЦЭМ!$B$33:$B$776,E$11)+'СЕТ СН'!$F$14+СВЦЭМ!$D$10+'СЕТ СН'!$F$8*'СЕТ СН'!$F$9-'СЕТ СН'!$F$26</f>
        <v>799.70233586000006</v>
      </c>
      <c r="F27" s="36">
        <f>SUMIFS(СВЦЭМ!$D$33:$D$776,СВЦЭМ!$A$33:$A$776,$A27,СВЦЭМ!$B$33:$B$776,F$11)+'СЕТ СН'!$F$14+СВЦЭМ!$D$10+'СЕТ СН'!$F$8*'СЕТ СН'!$F$9-'СЕТ СН'!$F$26</f>
        <v>811.25058549000005</v>
      </c>
      <c r="G27" s="36">
        <f>SUMIFS(СВЦЭМ!$D$33:$D$776,СВЦЭМ!$A$33:$A$776,$A27,СВЦЭМ!$B$33:$B$776,G$11)+'СЕТ СН'!$F$14+СВЦЭМ!$D$10+'СЕТ СН'!$F$8*'СЕТ СН'!$F$9-'СЕТ СН'!$F$26</f>
        <v>810.11821641000006</v>
      </c>
      <c r="H27" s="36">
        <f>SUMIFS(СВЦЭМ!$D$33:$D$776,СВЦЭМ!$A$33:$A$776,$A27,СВЦЭМ!$B$33:$B$776,H$11)+'СЕТ СН'!$F$14+СВЦЭМ!$D$10+'СЕТ СН'!$F$8*'СЕТ СН'!$F$9-'СЕТ СН'!$F$26</f>
        <v>814.66666158999999</v>
      </c>
      <c r="I27" s="36">
        <f>SUMIFS(СВЦЭМ!$D$33:$D$776,СВЦЭМ!$A$33:$A$776,$A27,СВЦЭМ!$B$33:$B$776,I$11)+'СЕТ СН'!$F$14+СВЦЭМ!$D$10+'СЕТ СН'!$F$8*'СЕТ СН'!$F$9-'СЕТ СН'!$F$26</f>
        <v>798.83462935</v>
      </c>
      <c r="J27" s="36">
        <f>SUMIFS(СВЦЭМ!$D$33:$D$776,СВЦЭМ!$A$33:$A$776,$A27,СВЦЭМ!$B$33:$B$776,J$11)+'СЕТ СН'!$F$14+СВЦЭМ!$D$10+'СЕТ СН'!$F$8*'СЕТ СН'!$F$9-'СЕТ СН'!$F$26</f>
        <v>764.64287174000003</v>
      </c>
      <c r="K27" s="36">
        <f>SUMIFS(СВЦЭМ!$D$33:$D$776,СВЦЭМ!$A$33:$A$776,$A27,СВЦЭМ!$B$33:$B$776,K$11)+'СЕТ СН'!$F$14+СВЦЭМ!$D$10+'СЕТ СН'!$F$8*'СЕТ СН'!$F$9-'СЕТ СН'!$F$26</f>
        <v>729.28139811000005</v>
      </c>
      <c r="L27" s="36">
        <f>SUMIFS(СВЦЭМ!$D$33:$D$776,СВЦЭМ!$A$33:$A$776,$A27,СВЦЭМ!$B$33:$B$776,L$11)+'СЕТ СН'!$F$14+СВЦЭМ!$D$10+'СЕТ СН'!$F$8*'СЕТ СН'!$F$9-'СЕТ СН'!$F$26</f>
        <v>714.94118022999999</v>
      </c>
      <c r="M27" s="36">
        <f>SUMIFS(СВЦЭМ!$D$33:$D$776,СВЦЭМ!$A$33:$A$776,$A27,СВЦЭМ!$B$33:$B$776,M$11)+'СЕТ СН'!$F$14+СВЦЭМ!$D$10+'СЕТ СН'!$F$8*'СЕТ СН'!$F$9-'СЕТ СН'!$F$26</f>
        <v>711.93583623000006</v>
      </c>
      <c r="N27" s="36">
        <f>SUMIFS(СВЦЭМ!$D$33:$D$776,СВЦЭМ!$A$33:$A$776,$A27,СВЦЭМ!$B$33:$B$776,N$11)+'СЕТ СН'!$F$14+СВЦЭМ!$D$10+'СЕТ СН'!$F$8*'СЕТ СН'!$F$9-'СЕТ СН'!$F$26</f>
        <v>709.70777744999998</v>
      </c>
      <c r="O27" s="36">
        <f>SUMIFS(СВЦЭМ!$D$33:$D$776,СВЦЭМ!$A$33:$A$776,$A27,СВЦЭМ!$B$33:$B$776,O$11)+'СЕТ СН'!$F$14+СВЦЭМ!$D$10+'СЕТ СН'!$F$8*'СЕТ СН'!$F$9-'СЕТ СН'!$F$26</f>
        <v>710.20135554000001</v>
      </c>
      <c r="P27" s="36">
        <f>SUMIFS(СВЦЭМ!$D$33:$D$776,СВЦЭМ!$A$33:$A$776,$A27,СВЦЭМ!$B$33:$B$776,P$11)+'СЕТ СН'!$F$14+СВЦЭМ!$D$10+'СЕТ СН'!$F$8*'СЕТ СН'!$F$9-'СЕТ СН'!$F$26</f>
        <v>710.53577016999998</v>
      </c>
      <c r="Q27" s="36">
        <f>SUMIFS(СВЦЭМ!$D$33:$D$776,СВЦЭМ!$A$33:$A$776,$A27,СВЦЭМ!$B$33:$B$776,Q$11)+'СЕТ СН'!$F$14+СВЦЭМ!$D$10+'СЕТ СН'!$F$8*'СЕТ СН'!$F$9-'СЕТ СН'!$F$26</f>
        <v>711.39601969</v>
      </c>
      <c r="R27" s="36">
        <f>SUMIFS(СВЦЭМ!$D$33:$D$776,СВЦЭМ!$A$33:$A$776,$A27,СВЦЭМ!$B$33:$B$776,R$11)+'СЕТ СН'!$F$14+СВЦЭМ!$D$10+'СЕТ СН'!$F$8*'СЕТ СН'!$F$9-'СЕТ СН'!$F$26</f>
        <v>673.54566281000007</v>
      </c>
      <c r="S27" s="36">
        <f>SUMIFS(СВЦЭМ!$D$33:$D$776,СВЦЭМ!$A$33:$A$776,$A27,СВЦЭМ!$B$33:$B$776,S$11)+'СЕТ СН'!$F$14+СВЦЭМ!$D$10+'СЕТ СН'!$F$8*'СЕТ СН'!$F$9-'СЕТ СН'!$F$26</f>
        <v>659.93777417000001</v>
      </c>
      <c r="T27" s="36">
        <f>SUMIFS(СВЦЭМ!$D$33:$D$776,СВЦЭМ!$A$33:$A$776,$A27,СВЦЭМ!$B$33:$B$776,T$11)+'СЕТ СН'!$F$14+СВЦЭМ!$D$10+'СЕТ СН'!$F$8*'СЕТ СН'!$F$9-'СЕТ СН'!$F$26</f>
        <v>661.64546871000005</v>
      </c>
      <c r="U27" s="36">
        <f>SUMIFS(СВЦЭМ!$D$33:$D$776,СВЦЭМ!$A$33:$A$776,$A27,СВЦЭМ!$B$33:$B$776,U$11)+'СЕТ СН'!$F$14+СВЦЭМ!$D$10+'СЕТ СН'!$F$8*'СЕТ СН'!$F$9-'СЕТ СН'!$F$26</f>
        <v>657.89548106999996</v>
      </c>
      <c r="V27" s="36">
        <f>SUMIFS(СВЦЭМ!$D$33:$D$776,СВЦЭМ!$A$33:$A$776,$A27,СВЦЭМ!$B$33:$B$776,V$11)+'СЕТ СН'!$F$14+СВЦЭМ!$D$10+'СЕТ СН'!$F$8*'СЕТ СН'!$F$9-'СЕТ СН'!$F$26</f>
        <v>658.46536243000003</v>
      </c>
      <c r="W27" s="36">
        <f>SUMIFS(СВЦЭМ!$D$33:$D$776,СВЦЭМ!$A$33:$A$776,$A27,СВЦЭМ!$B$33:$B$776,W$11)+'СЕТ СН'!$F$14+СВЦЭМ!$D$10+'СЕТ СН'!$F$8*'СЕТ СН'!$F$9-'СЕТ СН'!$F$26</f>
        <v>648.70439510000006</v>
      </c>
      <c r="X27" s="36">
        <f>SUMIFS(СВЦЭМ!$D$33:$D$776,СВЦЭМ!$A$33:$A$776,$A27,СВЦЭМ!$B$33:$B$776,X$11)+'СЕТ СН'!$F$14+СВЦЭМ!$D$10+'СЕТ СН'!$F$8*'СЕТ СН'!$F$9-'СЕТ СН'!$F$26</f>
        <v>666.24097991999997</v>
      </c>
      <c r="Y27" s="36">
        <f>SUMIFS(СВЦЭМ!$D$33:$D$776,СВЦЭМ!$A$33:$A$776,$A27,СВЦЭМ!$B$33:$B$776,Y$11)+'СЕТ СН'!$F$14+СВЦЭМ!$D$10+'СЕТ СН'!$F$8*'СЕТ СН'!$F$9-'СЕТ СН'!$F$26</f>
        <v>713.55837866000002</v>
      </c>
    </row>
    <row r="28" spans="1:25" ht="15.75" x14ac:dyDescent="0.2">
      <c r="A28" s="35">
        <f t="shared" si="0"/>
        <v>43663</v>
      </c>
      <c r="B28" s="36">
        <f>SUMIFS(СВЦЭМ!$D$33:$D$776,СВЦЭМ!$A$33:$A$776,$A28,СВЦЭМ!$B$33:$B$776,B$11)+'СЕТ СН'!$F$14+СВЦЭМ!$D$10+'СЕТ СН'!$F$8*'СЕТ СН'!$F$9-'СЕТ СН'!$F$26</f>
        <v>796.83120839000003</v>
      </c>
      <c r="C28" s="36">
        <f>SUMIFS(СВЦЭМ!$D$33:$D$776,СВЦЭМ!$A$33:$A$776,$A28,СВЦЭМ!$B$33:$B$776,C$11)+'СЕТ СН'!$F$14+СВЦЭМ!$D$10+'СЕТ СН'!$F$8*'СЕТ СН'!$F$9-'СЕТ СН'!$F$26</f>
        <v>821.83785617000001</v>
      </c>
      <c r="D28" s="36">
        <f>SUMIFS(СВЦЭМ!$D$33:$D$776,СВЦЭМ!$A$33:$A$776,$A28,СВЦЭМ!$B$33:$B$776,D$11)+'СЕТ СН'!$F$14+СВЦЭМ!$D$10+'СЕТ СН'!$F$8*'СЕТ СН'!$F$9-'СЕТ СН'!$F$26</f>
        <v>848.68227006000006</v>
      </c>
      <c r="E28" s="36">
        <f>SUMIFS(СВЦЭМ!$D$33:$D$776,СВЦЭМ!$A$33:$A$776,$A28,СВЦЭМ!$B$33:$B$776,E$11)+'СЕТ СН'!$F$14+СВЦЭМ!$D$10+'СЕТ СН'!$F$8*'СЕТ СН'!$F$9-'СЕТ СН'!$F$26</f>
        <v>858.58704692000003</v>
      </c>
      <c r="F28" s="36">
        <f>SUMIFS(СВЦЭМ!$D$33:$D$776,СВЦЭМ!$A$33:$A$776,$A28,СВЦЭМ!$B$33:$B$776,F$11)+'СЕТ СН'!$F$14+СВЦЭМ!$D$10+'СЕТ СН'!$F$8*'СЕТ СН'!$F$9-'СЕТ СН'!$F$26</f>
        <v>851.48146999000005</v>
      </c>
      <c r="G28" s="36">
        <f>SUMIFS(СВЦЭМ!$D$33:$D$776,СВЦЭМ!$A$33:$A$776,$A28,СВЦЭМ!$B$33:$B$776,G$11)+'СЕТ СН'!$F$14+СВЦЭМ!$D$10+'СЕТ СН'!$F$8*'СЕТ СН'!$F$9-'СЕТ СН'!$F$26</f>
        <v>845.5267609</v>
      </c>
      <c r="H28" s="36">
        <f>SUMIFS(СВЦЭМ!$D$33:$D$776,СВЦЭМ!$A$33:$A$776,$A28,СВЦЭМ!$B$33:$B$776,H$11)+'СЕТ СН'!$F$14+СВЦЭМ!$D$10+'СЕТ СН'!$F$8*'СЕТ СН'!$F$9-'СЕТ СН'!$F$26</f>
        <v>817.98954975000004</v>
      </c>
      <c r="I28" s="36">
        <f>SUMIFS(СВЦЭМ!$D$33:$D$776,СВЦЭМ!$A$33:$A$776,$A28,СВЦЭМ!$B$33:$B$776,I$11)+'СЕТ СН'!$F$14+СВЦЭМ!$D$10+'СЕТ СН'!$F$8*'СЕТ СН'!$F$9-'СЕТ СН'!$F$26</f>
        <v>787.6269489</v>
      </c>
      <c r="J28" s="36">
        <f>SUMIFS(СВЦЭМ!$D$33:$D$776,СВЦЭМ!$A$33:$A$776,$A28,СВЦЭМ!$B$33:$B$776,J$11)+'СЕТ СН'!$F$14+СВЦЭМ!$D$10+'СЕТ СН'!$F$8*'СЕТ СН'!$F$9-'СЕТ СН'!$F$26</f>
        <v>766.72404355000003</v>
      </c>
      <c r="K28" s="36">
        <f>SUMIFS(СВЦЭМ!$D$33:$D$776,СВЦЭМ!$A$33:$A$776,$A28,СВЦЭМ!$B$33:$B$776,K$11)+'СЕТ СН'!$F$14+СВЦЭМ!$D$10+'СЕТ СН'!$F$8*'СЕТ СН'!$F$9-'СЕТ СН'!$F$26</f>
        <v>732.44062225000005</v>
      </c>
      <c r="L28" s="36">
        <f>SUMIFS(СВЦЭМ!$D$33:$D$776,СВЦЭМ!$A$33:$A$776,$A28,СВЦЭМ!$B$33:$B$776,L$11)+'СЕТ СН'!$F$14+СВЦЭМ!$D$10+'СЕТ СН'!$F$8*'СЕТ СН'!$F$9-'СЕТ СН'!$F$26</f>
        <v>728.46032986</v>
      </c>
      <c r="M28" s="36">
        <f>SUMIFS(СВЦЭМ!$D$33:$D$776,СВЦЭМ!$A$33:$A$776,$A28,СВЦЭМ!$B$33:$B$776,M$11)+'СЕТ СН'!$F$14+СВЦЭМ!$D$10+'СЕТ СН'!$F$8*'СЕТ СН'!$F$9-'СЕТ СН'!$F$26</f>
        <v>730.77243777000001</v>
      </c>
      <c r="N28" s="36">
        <f>SUMIFS(СВЦЭМ!$D$33:$D$776,СВЦЭМ!$A$33:$A$776,$A28,СВЦЭМ!$B$33:$B$776,N$11)+'СЕТ СН'!$F$14+СВЦЭМ!$D$10+'СЕТ СН'!$F$8*'СЕТ СН'!$F$9-'СЕТ СН'!$F$26</f>
        <v>732.36794963</v>
      </c>
      <c r="O28" s="36">
        <f>SUMIFS(СВЦЭМ!$D$33:$D$776,СВЦЭМ!$A$33:$A$776,$A28,СВЦЭМ!$B$33:$B$776,O$11)+'СЕТ СН'!$F$14+СВЦЭМ!$D$10+'СЕТ СН'!$F$8*'СЕТ СН'!$F$9-'СЕТ СН'!$F$26</f>
        <v>732.27576646</v>
      </c>
      <c r="P28" s="36">
        <f>SUMIFS(СВЦЭМ!$D$33:$D$776,СВЦЭМ!$A$33:$A$776,$A28,СВЦЭМ!$B$33:$B$776,P$11)+'СЕТ СН'!$F$14+СВЦЭМ!$D$10+'СЕТ СН'!$F$8*'СЕТ СН'!$F$9-'СЕТ СН'!$F$26</f>
        <v>731.62793462000002</v>
      </c>
      <c r="Q28" s="36">
        <f>SUMIFS(СВЦЭМ!$D$33:$D$776,СВЦЭМ!$A$33:$A$776,$A28,СВЦЭМ!$B$33:$B$776,Q$11)+'СЕТ СН'!$F$14+СВЦЭМ!$D$10+'СЕТ СН'!$F$8*'СЕТ СН'!$F$9-'СЕТ СН'!$F$26</f>
        <v>733.17661023000005</v>
      </c>
      <c r="R28" s="36">
        <f>SUMIFS(СВЦЭМ!$D$33:$D$776,СВЦЭМ!$A$33:$A$776,$A28,СВЦЭМ!$B$33:$B$776,R$11)+'СЕТ СН'!$F$14+СВЦЭМ!$D$10+'СЕТ СН'!$F$8*'СЕТ СН'!$F$9-'СЕТ СН'!$F$26</f>
        <v>691.06189295000001</v>
      </c>
      <c r="S28" s="36">
        <f>SUMIFS(СВЦЭМ!$D$33:$D$776,СВЦЭМ!$A$33:$A$776,$A28,СВЦЭМ!$B$33:$B$776,S$11)+'СЕТ СН'!$F$14+СВЦЭМ!$D$10+'СЕТ СН'!$F$8*'СЕТ СН'!$F$9-'СЕТ СН'!$F$26</f>
        <v>672.15453089000005</v>
      </c>
      <c r="T28" s="36">
        <f>SUMIFS(СВЦЭМ!$D$33:$D$776,СВЦЭМ!$A$33:$A$776,$A28,СВЦЭМ!$B$33:$B$776,T$11)+'СЕТ СН'!$F$14+СВЦЭМ!$D$10+'СЕТ СН'!$F$8*'СЕТ СН'!$F$9-'СЕТ СН'!$F$26</f>
        <v>674.40228307000007</v>
      </c>
      <c r="U28" s="36">
        <f>SUMIFS(СВЦЭМ!$D$33:$D$776,СВЦЭМ!$A$33:$A$776,$A28,СВЦЭМ!$B$33:$B$776,U$11)+'СЕТ СН'!$F$14+СВЦЭМ!$D$10+'СЕТ СН'!$F$8*'СЕТ СН'!$F$9-'СЕТ СН'!$F$26</f>
        <v>667.95143599000005</v>
      </c>
      <c r="V28" s="36">
        <f>SUMIFS(СВЦЭМ!$D$33:$D$776,СВЦЭМ!$A$33:$A$776,$A28,СВЦЭМ!$B$33:$B$776,V$11)+'СЕТ СН'!$F$14+СВЦЭМ!$D$10+'СЕТ СН'!$F$8*'СЕТ СН'!$F$9-'СЕТ СН'!$F$26</f>
        <v>671.80537533999996</v>
      </c>
      <c r="W28" s="36">
        <f>SUMIFS(СВЦЭМ!$D$33:$D$776,СВЦЭМ!$A$33:$A$776,$A28,СВЦЭМ!$B$33:$B$776,W$11)+'СЕТ СН'!$F$14+СВЦЭМ!$D$10+'СЕТ СН'!$F$8*'СЕТ СН'!$F$9-'СЕТ СН'!$F$26</f>
        <v>671.53387233000001</v>
      </c>
      <c r="X28" s="36">
        <f>SUMIFS(СВЦЭМ!$D$33:$D$776,СВЦЭМ!$A$33:$A$776,$A28,СВЦЭМ!$B$33:$B$776,X$11)+'СЕТ СН'!$F$14+СВЦЭМ!$D$10+'СЕТ СН'!$F$8*'СЕТ СН'!$F$9-'СЕТ СН'!$F$26</f>
        <v>645.87913033000007</v>
      </c>
      <c r="Y28" s="36">
        <f>SUMIFS(СВЦЭМ!$D$33:$D$776,СВЦЭМ!$A$33:$A$776,$A28,СВЦЭМ!$B$33:$B$776,Y$11)+'СЕТ СН'!$F$14+СВЦЭМ!$D$10+'СЕТ СН'!$F$8*'СЕТ СН'!$F$9-'СЕТ СН'!$F$26</f>
        <v>670.92776825999999</v>
      </c>
    </row>
    <row r="29" spans="1:25" ht="15.75" x14ac:dyDescent="0.2">
      <c r="A29" s="35">
        <f t="shared" si="0"/>
        <v>43664</v>
      </c>
      <c r="B29" s="36">
        <f>SUMIFS(СВЦЭМ!$D$33:$D$776,СВЦЭМ!$A$33:$A$776,$A29,СВЦЭМ!$B$33:$B$776,B$11)+'СЕТ СН'!$F$14+СВЦЭМ!$D$10+'СЕТ СН'!$F$8*'СЕТ СН'!$F$9-'СЕТ СН'!$F$26</f>
        <v>750.75269821000006</v>
      </c>
      <c r="C29" s="36">
        <f>SUMIFS(СВЦЭМ!$D$33:$D$776,СВЦЭМ!$A$33:$A$776,$A29,СВЦЭМ!$B$33:$B$776,C$11)+'СЕТ СН'!$F$14+СВЦЭМ!$D$10+'СЕТ СН'!$F$8*'СЕТ СН'!$F$9-'СЕТ СН'!$F$26</f>
        <v>749.97512873000005</v>
      </c>
      <c r="D29" s="36">
        <f>SUMIFS(СВЦЭМ!$D$33:$D$776,СВЦЭМ!$A$33:$A$776,$A29,СВЦЭМ!$B$33:$B$776,D$11)+'СЕТ СН'!$F$14+СВЦЭМ!$D$10+'СЕТ СН'!$F$8*'СЕТ СН'!$F$9-'СЕТ СН'!$F$26</f>
        <v>760.64241690000006</v>
      </c>
      <c r="E29" s="36">
        <f>SUMIFS(СВЦЭМ!$D$33:$D$776,СВЦЭМ!$A$33:$A$776,$A29,СВЦЭМ!$B$33:$B$776,E$11)+'СЕТ СН'!$F$14+СВЦЭМ!$D$10+'СЕТ СН'!$F$8*'СЕТ СН'!$F$9-'СЕТ СН'!$F$26</f>
        <v>793.03953680999996</v>
      </c>
      <c r="F29" s="36">
        <f>SUMIFS(СВЦЭМ!$D$33:$D$776,СВЦЭМ!$A$33:$A$776,$A29,СВЦЭМ!$B$33:$B$776,F$11)+'СЕТ СН'!$F$14+СВЦЭМ!$D$10+'СЕТ СН'!$F$8*'СЕТ СН'!$F$9-'СЕТ СН'!$F$26</f>
        <v>830.33423492999998</v>
      </c>
      <c r="G29" s="36">
        <f>SUMIFS(СВЦЭМ!$D$33:$D$776,СВЦЭМ!$A$33:$A$776,$A29,СВЦЭМ!$B$33:$B$776,G$11)+'СЕТ СН'!$F$14+СВЦЭМ!$D$10+'СЕТ СН'!$F$8*'СЕТ СН'!$F$9-'СЕТ СН'!$F$26</f>
        <v>868.41527241000006</v>
      </c>
      <c r="H29" s="36">
        <f>SUMIFS(СВЦЭМ!$D$33:$D$776,СВЦЭМ!$A$33:$A$776,$A29,СВЦЭМ!$B$33:$B$776,H$11)+'СЕТ СН'!$F$14+СВЦЭМ!$D$10+'СЕТ СН'!$F$8*'СЕТ СН'!$F$9-'СЕТ СН'!$F$26</f>
        <v>843.75490866999996</v>
      </c>
      <c r="I29" s="36">
        <f>SUMIFS(СВЦЭМ!$D$33:$D$776,СВЦЭМ!$A$33:$A$776,$A29,СВЦЭМ!$B$33:$B$776,I$11)+'СЕТ СН'!$F$14+СВЦЭМ!$D$10+'СЕТ СН'!$F$8*'СЕТ СН'!$F$9-'СЕТ СН'!$F$26</f>
        <v>811.74803960999998</v>
      </c>
      <c r="J29" s="36">
        <f>SUMIFS(СВЦЭМ!$D$33:$D$776,СВЦЭМ!$A$33:$A$776,$A29,СВЦЭМ!$B$33:$B$776,J$11)+'СЕТ СН'!$F$14+СВЦЭМ!$D$10+'СЕТ СН'!$F$8*'СЕТ СН'!$F$9-'СЕТ СН'!$F$26</f>
        <v>802.02365678000001</v>
      </c>
      <c r="K29" s="36">
        <f>SUMIFS(СВЦЭМ!$D$33:$D$776,СВЦЭМ!$A$33:$A$776,$A29,СВЦЭМ!$B$33:$B$776,K$11)+'СЕТ СН'!$F$14+СВЦЭМ!$D$10+'СЕТ СН'!$F$8*'СЕТ СН'!$F$9-'СЕТ СН'!$F$26</f>
        <v>769.79999854000005</v>
      </c>
      <c r="L29" s="36">
        <f>SUMIFS(СВЦЭМ!$D$33:$D$776,СВЦЭМ!$A$33:$A$776,$A29,СВЦЭМ!$B$33:$B$776,L$11)+'СЕТ СН'!$F$14+СВЦЭМ!$D$10+'СЕТ СН'!$F$8*'СЕТ СН'!$F$9-'СЕТ СН'!$F$26</f>
        <v>764.86934921</v>
      </c>
      <c r="M29" s="36">
        <f>SUMIFS(СВЦЭМ!$D$33:$D$776,СВЦЭМ!$A$33:$A$776,$A29,СВЦЭМ!$B$33:$B$776,M$11)+'СЕТ СН'!$F$14+СВЦЭМ!$D$10+'СЕТ СН'!$F$8*'СЕТ СН'!$F$9-'СЕТ СН'!$F$26</f>
        <v>763.78376355</v>
      </c>
      <c r="N29" s="36">
        <f>SUMIFS(СВЦЭМ!$D$33:$D$776,СВЦЭМ!$A$33:$A$776,$A29,СВЦЭМ!$B$33:$B$776,N$11)+'СЕТ СН'!$F$14+СВЦЭМ!$D$10+'СЕТ СН'!$F$8*'СЕТ СН'!$F$9-'СЕТ СН'!$F$26</f>
        <v>776.16082786000004</v>
      </c>
      <c r="O29" s="36">
        <f>SUMIFS(СВЦЭМ!$D$33:$D$776,СВЦЭМ!$A$33:$A$776,$A29,СВЦЭМ!$B$33:$B$776,O$11)+'СЕТ СН'!$F$14+СВЦЭМ!$D$10+'СЕТ СН'!$F$8*'СЕТ СН'!$F$9-'СЕТ СН'!$F$26</f>
        <v>782.23782808999999</v>
      </c>
      <c r="P29" s="36">
        <f>SUMIFS(СВЦЭМ!$D$33:$D$776,СВЦЭМ!$A$33:$A$776,$A29,СВЦЭМ!$B$33:$B$776,P$11)+'СЕТ СН'!$F$14+СВЦЭМ!$D$10+'СЕТ СН'!$F$8*'СЕТ СН'!$F$9-'СЕТ СН'!$F$26</f>
        <v>795.00107678000006</v>
      </c>
      <c r="Q29" s="36">
        <f>SUMIFS(СВЦЭМ!$D$33:$D$776,СВЦЭМ!$A$33:$A$776,$A29,СВЦЭМ!$B$33:$B$776,Q$11)+'СЕТ СН'!$F$14+СВЦЭМ!$D$10+'СЕТ СН'!$F$8*'СЕТ СН'!$F$9-'СЕТ СН'!$F$26</f>
        <v>802.24873983999998</v>
      </c>
      <c r="R29" s="36">
        <f>SUMIFS(СВЦЭМ!$D$33:$D$776,СВЦЭМ!$A$33:$A$776,$A29,СВЦЭМ!$B$33:$B$776,R$11)+'СЕТ СН'!$F$14+СВЦЭМ!$D$10+'СЕТ СН'!$F$8*'СЕТ СН'!$F$9-'СЕТ СН'!$F$26</f>
        <v>722.50366152000004</v>
      </c>
      <c r="S29" s="36">
        <f>SUMIFS(СВЦЭМ!$D$33:$D$776,СВЦЭМ!$A$33:$A$776,$A29,СВЦЭМ!$B$33:$B$776,S$11)+'СЕТ СН'!$F$14+СВЦЭМ!$D$10+'СЕТ СН'!$F$8*'СЕТ СН'!$F$9-'СЕТ СН'!$F$26</f>
        <v>644.70704155999999</v>
      </c>
      <c r="T29" s="36">
        <f>SUMIFS(СВЦЭМ!$D$33:$D$776,СВЦЭМ!$A$33:$A$776,$A29,СВЦЭМ!$B$33:$B$776,T$11)+'СЕТ СН'!$F$14+СВЦЭМ!$D$10+'СЕТ СН'!$F$8*'СЕТ СН'!$F$9-'СЕТ СН'!$F$26</f>
        <v>644.19011182999998</v>
      </c>
      <c r="U29" s="36">
        <f>SUMIFS(СВЦЭМ!$D$33:$D$776,СВЦЭМ!$A$33:$A$776,$A29,СВЦЭМ!$B$33:$B$776,U$11)+'СЕТ СН'!$F$14+СВЦЭМ!$D$10+'СЕТ СН'!$F$8*'СЕТ СН'!$F$9-'СЕТ СН'!$F$26</f>
        <v>628.35489458000006</v>
      </c>
      <c r="V29" s="36">
        <f>SUMIFS(СВЦЭМ!$D$33:$D$776,СВЦЭМ!$A$33:$A$776,$A29,СВЦЭМ!$B$33:$B$776,V$11)+'СЕТ СН'!$F$14+СВЦЭМ!$D$10+'СЕТ СН'!$F$8*'СЕТ СН'!$F$9-'СЕТ СН'!$F$26</f>
        <v>631.54376634999994</v>
      </c>
      <c r="W29" s="36">
        <f>SUMIFS(СВЦЭМ!$D$33:$D$776,СВЦЭМ!$A$33:$A$776,$A29,СВЦЭМ!$B$33:$B$776,W$11)+'СЕТ СН'!$F$14+СВЦЭМ!$D$10+'СЕТ СН'!$F$8*'СЕТ СН'!$F$9-'СЕТ СН'!$F$26</f>
        <v>629.76246108999999</v>
      </c>
      <c r="X29" s="36">
        <f>SUMIFS(СВЦЭМ!$D$33:$D$776,СВЦЭМ!$A$33:$A$776,$A29,СВЦЭМ!$B$33:$B$776,X$11)+'СЕТ СН'!$F$14+СВЦЭМ!$D$10+'СЕТ СН'!$F$8*'СЕТ СН'!$F$9-'СЕТ СН'!$F$26</f>
        <v>644.71238288000006</v>
      </c>
      <c r="Y29" s="36">
        <f>SUMIFS(СВЦЭМ!$D$33:$D$776,СВЦЭМ!$A$33:$A$776,$A29,СВЦЭМ!$B$33:$B$776,Y$11)+'СЕТ СН'!$F$14+СВЦЭМ!$D$10+'СЕТ СН'!$F$8*'СЕТ СН'!$F$9-'СЕТ СН'!$F$26</f>
        <v>705.30594714000006</v>
      </c>
    </row>
    <row r="30" spans="1:25" ht="15.75" x14ac:dyDescent="0.2">
      <c r="A30" s="35">
        <f t="shared" si="0"/>
        <v>43665</v>
      </c>
      <c r="B30" s="36">
        <f>SUMIFS(СВЦЭМ!$D$33:$D$776,СВЦЭМ!$A$33:$A$776,$A30,СВЦЭМ!$B$33:$B$776,B$11)+'СЕТ СН'!$F$14+СВЦЭМ!$D$10+'СЕТ СН'!$F$8*'СЕТ СН'!$F$9-'СЕТ СН'!$F$26</f>
        <v>774.42076580000003</v>
      </c>
      <c r="C30" s="36">
        <f>SUMIFS(СВЦЭМ!$D$33:$D$776,СВЦЭМ!$A$33:$A$776,$A30,СВЦЭМ!$B$33:$B$776,C$11)+'СЕТ СН'!$F$14+СВЦЭМ!$D$10+'СЕТ СН'!$F$8*'СЕТ СН'!$F$9-'СЕТ СН'!$F$26</f>
        <v>774.01041552000004</v>
      </c>
      <c r="D30" s="36">
        <f>SUMIFS(СВЦЭМ!$D$33:$D$776,СВЦЭМ!$A$33:$A$776,$A30,СВЦЭМ!$B$33:$B$776,D$11)+'СЕТ СН'!$F$14+СВЦЭМ!$D$10+'СЕТ СН'!$F$8*'СЕТ СН'!$F$9-'СЕТ СН'!$F$26</f>
        <v>802.33021629000007</v>
      </c>
      <c r="E30" s="36">
        <f>SUMIFS(СВЦЭМ!$D$33:$D$776,СВЦЭМ!$A$33:$A$776,$A30,СВЦЭМ!$B$33:$B$776,E$11)+'СЕТ СН'!$F$14+СВЦЭМ!$D$10+'СЕТ СН'!$F$8*'СЕТ СН'!$F$9-'СЕТ СН'!$F$26</f>
        <v>821.15099902999998</v>
      </c>
      <c r="F30" s="36">
        <f>SUMIFS(СВЦЭМ!$D$33:$D$776,СВЦЭМ!$A$33:$A$776,$A30,СВЦЭМ!$B$33:$B$776,F$11)+'СЕТ СН'!$F$14+СВЦЭМ!$D$10+'СЕТ СН'!$F$8*'СЕТ СН'!$F$9-'СЕТ СН'!$F$26</f>
        <v>819.88919585999997</v>
      </c>
      <c r="G30" s="36">
        <f>SUMIFS(СВЦЭМ!$D$33:$D$776,СВЦЭМ!$A$33:$A$776,$A30,СВЦЭМ!$B$33:$B$776,G$11)+'СЕТ СН'!$F$14+СВЦЭМ!$D$10+'СЕТ СН'!$F$8*'СЕТ СН'!$F$9-'СЕТ СН'!$F$26</f>
        <v>814.71683143999996</v>
      </c>
      <c r="H30" s="36">
        <f>SUMIFS(СВЦЭМ!$D$33:$D$776,СВЦЭМ!$A$33:$A$776,$A30,СВЦЭМ!$B$33:$B$776,H$11)+'СЕТ СН'!$F$14+СВЦЭМ!$D$10+'СЕТ СН'!$F$8*'СЕТ СН'!$F$9-'СЕТ СН'!$F$26</f>
        <v>778.53286456000001</v>
      </c>
      <c r="I30" s="36">
        <f>SUMIFS(СВЦЭМ!$D$33:$D$776,СВЦЭМ!$A$33:$A$776,$A30,СВЦЭМ!$B$33:$B$776,I$11)+'СЕТ СН'!$F$14+СВЦЭМ!$D$10+'СЕТ СН'!$F$8*'СЕТ СН'!$F$9-'СЕТ СН'!$F$26</f>
        <v>748.62332336999998</v>
      </c>
      <c r="J30" s="36">
        <f>SUMIFS(СВЦЭМ!$D$33:$D$776,СВЦЭМ!$A$33:$A$776,$A30,СВЦЭМ!$B$33:$B$776,J$11)+'СЕТ СН'!$F$14+СВЦЭМ!$D$10+'СЕТ СН'!$F$8*'СЕТ СН'!$F$9-'СЕТ СН'!$F$26</f>
        <v>746.80546829000002</v>
      </c>
      <c r="K30" s="36">
        <f>SUMIFS(СВЦЭМ!$D$33:$D$776,СВЦЭМ!$A$33:$A$776,$A30,СВЦЭМ!$B$33:$B$776,K$11)+'СЕТ СН'!$F$14+СВЦЭМ!$D$10+'СЕТ СН'!$F$8*'СЕТ СН'!$F$9-'СЕТ СН'!$F$26</f>
        <v>721.20996327</v>
      </c>
      <c r="L30" s="36">
        <f>SUMIFS(СВЦЭМ!$D$33:$D$776,СВЦЭМ!$A$33:$A$776,$A30,СВЦЭМ!$B$33:$B$776,L$11)+'СЕТ СН'!$F$14+СВЦЭМ!$D$10+'СЕТ СН'!$F$8*'СЕТ СН'!$F$9-'СЕТ СН'!$F$26</f>
        <v>699.99680723000006</v>
      </c>
      <c r="M30" s="36">
        <f>SUMIFS(СВЦЭМ!$D$33:$D$776,СВЦЭМ!$A$33:$A$776,$A30,СВЦЭМ!$B$33:$B$776,M$11)+'СЕТ СН'!$F$14+СВЦЭМ!$D$10+'СЕТ СН'!$F$8*'СЕТ СН'!$F$9-'СЕТ СН'!$F$26</f>
        <v>706.01458634000005</v>
      </c>
      <c r="N30" s="36">
        <f>SUMIFS(СВЦЭМ!$D$33:$D$776,СВЦЭМ!$A$33:$A$776,$A30,СВЦЭМ!$B$33:$B$776,N$11)+'СЕТ СН'!$F$14+СВЦЭМ!$D$10+'СЕТ СН'!$F$8*'СЕТ СН'!$F$9-'СЕТ СН'!$F$26</f>
        <v>712.89993007999999</v>
      </c>
      <c r="O30" s="36">
        <f>SUMIFS(СВЦЭМ!$D$33:$D$776,СВЦЭМ!$A$33:$A$776,$A30,СВЦЭМ!$B$33:$B$776,O$11)+'СЕТ СН'!$F$14+СВЦЭМ!$D$10+'СЕТ СН'!$F$8*'СЕТ СН'!$F$9-'СЕТ СН'!$F$26</f>
        <v>715.29827972999999</v>
      </c>
      <c r="P30" s="36">
        <f>SUMIFS(СВЦЭМ!$D$33:$D$776,СВЦЭМ!$A$33:$A$776,$A30,СВЦЭМ!$B$33:$B$776,P$11)+'СЕТ СН'!$F$14+СВЦЭМ!$D$10+'СЕТ СН'!$F$8*'СЕТ СН'!$F$9-'СЕТ СН'!$F$26</f>
        <v>722.42080783000006</v>
      </c>
      <c r="Q30" s="36">
        <f>SUMIFS(СВЦЭМ!$D$33:$D$776,СВЦЭМ!$A$33:$A$776,$A30,СВЦЭМ!$B$33:$B$776,Q$11)+'СЕТ СН'!$F$14+СВЦЭМ!$D$10+'СЕТ СН'!$F$8*'СЕТ СН'!$F$9-'СЕТ СН'!$F$26</f>
        <v>725.05050177999999</v>
      </c>
      <c r="R30" s="36">
        <f>SUMIFS(СВЦЭМ!$D$33:$D$776,СВЦЭМ!$A$33:$A$776,$A30,СВЦЭМ!$B$33:$B$776,R$11)+'СЕТ СН'!$F$14+СВЦЭМ!$D$10+'СЕТ СН'!$F$8*'СЕТ СН'!$F$9-'СЕТ СН'!$F$26</f>
        <v>681.87495715</v>
      </c>
      <c r="S30" s="36">
        <f>SUMIFS(СВЦЭМ!$D$33:$D$776,СВЦЭМ!$A$33:$A$776,$A30,СВЦЭМ!$B$33:$B$776,S$11)+'СЕТ СН'!$F$14+СВЦЭМ!$D$10+'СЕТ СН'!$F$8*'СЕТ СН'!$F$9-'СЕТ СН'!$F$26</f>
        <v>664.21897349000005</v>
      </c>
      <c r="T30" s="36">
        <f>SUMIFS(СВЦЭМ!$D$33:$D$776,СВЦЭМ!$A$33:$A$776,$A30,СВЦЭМ!$B$33:$B$776,T$11)+'СЕТ СН'!$F$14+СВЦЭМ!$D$10+'СЕТ СН'!$F$8*'СЕТ СН'!$F$9-'СЕТ СН'!$F$26</f>
        <v>656.00302653000006</v>
      </c>
      <c r="U30" s="36">
        <f>SUMIFS(СВЦЭМ!$D$33:$D$776,СВЦЭМ!$A$33:$A$776,$A30,СВЦЭМ!$B$33:$B$776,U$11)+'СЕТ СН'!$F$14+СВЦЭМ!$D$10+'СЕТ СН'!$F$8*'СЕТ СН'!$F$9-'СЕТ СН'!$F$26</f>
        <v>650.0932454</v>
      </c>
      <c r="V30" s="36">
        <f>SUMIFS(СВЦЭМ!$D$33:$D$776,СВЦЭМ!$A$33:$A$776,$A30,СВЦЭМ!$B$33:$B$776,V$11)+'СЕТ СН'!$F$14+СВЦЭМ!$D$10+'СЕТ СН'!$F$8*'СЕТ СН'!$F$9-'СЕТ СН'!$F$26</f>
        <v>655.88255804000005</v>
      </c>
      <c r="W30" s="36">
        <f>SUMIFS(СВЦЭМ!$D$33:$D$776,СВЦЭМ!$A$33:$A$776,$A30,СВЦЭМ!$B$33:$B$776,W$11)+'СЕТ СН'!$F$14+СВЦЭМ!$D$10+'СЕТ СН'!$F$8*'СЕТ СН'!$F$9-'СЕТ СН'!$F$26</f>
        <v>652.67746274000001</v>
      </c>
      <c r="X30" s="36">
        <f>SUMIFS(СВЦЭМ!$D$33:$D$776,СВЦЭМ!$A$33:$A$776,$A30,СВЦЭМ!$B$33:$B$776,X$11)+'СЕТ СН'!$F$14+СВЦЭМ!$D$10+'СЕТ СН'!$F$8*'СЕТ СН'!$F$9-'СЕТ СН'!$F$26</f>
        <v>650.22979684999996</v>
      </c>
      <c r="Y30" s="36">
        <f>SUMIFS(СВЦЭМ!$D$33:$D$776,СВЦЭМ!$A$33:$A$776,$A30,СВЦЭМ!$B$33:$B$776,Y$11)+'СЕТ СН'!$F$14+СВЦЭМ!$D$10+'СЕТ СН'!$F$8*'СЕТ СН'!$F$9-'СЕТ СН'!$F$26</f>
        <v>669.70993586999998</v>
      </c>
    </row>
    <row r="31" spans="1:25" ht="15.75" x14ac:dyDescent="0.2">
      <c r="A31" s="35">
        <f t="shared" si="0"/>
        <v>43666</v>
      </c>
      <c r="B31" s="36">
        <f>SUMIFS(СВЦЭМ!$D$33:$D$776,СВЦЭМ!$A$33:$A$776,$A31,СВЦЭМ!$B$33:$B$776,B$11)+'СЕТ СН'!$F$14+СВЦЭМ!$D$10+'СЕТ СН'!$F$8*'СЕТ СН'!$F$9-'СЕТ СН'!$F$26</f>
        <v>698.56988380999996</v>
      </c>
      <c r="C31" s="36">
        <f>SUMIFS(СВЦЭМ!$D$33:$D$776,СВЦЭМ!$A$33:$A$776,$A31,СВЦЭМ!$B$33:$B$776,C$11)+'СЕТ СН'!$F$14+СВЦЭМ!$D$10+'СЕТ СН'!$F$8*'СЕТ СН'!$F$9-'СЕТ СН'!$F$26</f>
        <v>703.54368617</v>
      </c>
      <c r="D31" s="36">
        <f>SUMIFS(СВЦЭМ!$D$33:$D$776,СВЦЭМ!$A$33:$A$776,$A31,СВЦЭМ!$B$33:$B$776,D$11)+'СЕТ СН'!$F$14+СВЦЭМ!$D$10+'СЕТ СН'!$F$8*'СЕТ СН'!$F$9-'СЕТ СН'!$F$26</f>
        <v>707.18635258999996</v>
      </c>
      <c r="E31" s="36">
        <f>SUMIFS(СВЦЭМ!$D$33:$D$776,СВЦЭМ!$A$33:$A$776,$A31,СВЦЭМ!$B$33:$B$776,E$11)+'СЕТ СН'!$F$14+СВЦЭМ!$D$10+'СЕТ СН'!$F$8*'СЕТ СН'!$F$9-'СЕТ СН'!$F$26</f>
        <v>716.27782379999996</v>
      </c>
      <c r="F31" s="36">
        <f>SUMIFS(СВЦЭМ!$D$33:$D$776,СВЦЭМ!$A$33:$A$776,$A31,СВЦЭМ!$B$33:$B$776,F$11)+'СЕТ СН'!$F$14+СВЦЭМ!$D$10+'СЕТ СН'!$F$8*'СЕТ СН'!$F$9-'СЕТ СН'!$F$26</f>
        <v>721.60105597999996</v>
      </c>
      <c r="G31" s="36">
        <f>SUMIFS(СВЦЭМ!$D$33:$D$776,СВЦЭМ!$A$33:$A$776,$A31,СВЦЭМ!$B$33:$B$776,G$11)+'СЕТ СН'!$F$14+СВЦЭМ!$D$10+'СЕТ СН'!$F$8*'СЕТ СН'!$F$9-'СЕТ СН'!$F$26</f>
        <v>730.75846777000004</v>
      </c>
      <c r="H31" s="36">
        <f>SUMIFS(СВЦЭМ!$D$33:$D$776,СВЦЭМ!$A$33:$A$776,$A31,СВЦЭМ!$B$33:$B$776,H$11)+'СЕТ СН'!$F$14+СВЦЭМ!$D$10+'СЕТ СН'!$F$8*'СЕТ СН'!$F$9-'СЕТ СН'!$F$26</f>
        <v>717.96033921000003</v>
      </c>
      <c r="I31" s="36">
        <f>SUMIFS(СВЦЭМ!$D$33:$D$776,СВЦЭМ!$A$33:$A$776,$A31,СВЦЭМ!$B$33:$B$776,I$11)+'СЕТ СН'!$F$14+СВЦЭМ!$D$10+'СЕТ СН'!$F$8*'СЕТ СН'!$F$9-'СЕТ СН'!$F$26</f>
        <v>711.26955477000001</v>
      </c>
      <c r="J31" s="36">
        <f>SUMIFS(СВЦЭМ!$D$33:$D$776,СВЦЭМ!$A$33:$A$776,$A31,СВЦЭМ!$B$33:$B$776,J$11)+'СЕТ СН'!$F$14+СВЦЭМ!$D$10+'СЕТ СН'!$F$8*'СЕТ СН'!$F$9-'СЕТ СН'!$F$26</f>
        <v>691.06692907000001</v>
      </c>
      <c r="K31" s="36">
        <f>SUMIFS(СВЦЭМ!$D$33:$D$776,СВЦЭМ!$A$33:$A$776,$A31,СВЦЭМ!$B$33:$B$776,K$11)+'СЕТ СН'!$F$14+СВЦЭМ!$D$10+'СЕТ СН'!$F$8*'СЕТ СН'!$F$9-'СЕТ СН'!$F$26</f>
        <v>686.97907665000002</v>
      </c>
      <c r="L31" s="36">
        <f>SUMIFS(СВЦЭМ!$D$33:$D$776,СВЦЭМ!$A$33:$A$776,$A31,СВЦЭМ!$B$33:$B$776,L$11)+'СЕТ СН'!$F$14+СВЦЭМ!$D$10+'СЕТ СН'!$F$8*'СЕТ СН'!$F$9-'СЕТ СН'!$F$26</f>
        <v>677.69519779000007</v>
      </c>
      <c r="M31" s="36">
        <f>SUMIFS(СВЦЭМ!$D$33:$D$776,СВЦЭМ!$A$33:$A$776,$A31,СВЦЭМ!$B$33:$B$776,M$11)+'СЕТ СН'!$F$14+СВЦЭМ!$D$10+'СЕТ СН'!$F$8*'СЕТ СН'!$F$9-'СЕТ СН'!$F$26</f>
        <v>668.40645373000007</v>
      </c>
      <c r="N31" s="36">
        <f>SUMIFS(СВЦЭМ!$D$33:$D$776,СВЦЭМ!$A$33:$A$776,$A31,СВЦЭМ!$B$33:$B$776,N$11)+'СЕТ СН'!$F$14+СВЦЭМ!$D$10+'СЕТ СН'!$F$8*'СЕТ СН'!$F$9-'СЕТ СН'!$F$26</f>
        <v>676.21507704999999</v>
      </c>
      <c r="O31" s="36">
        <f>SUMIFS(СВЦЭМ!$D$33:$D$776,СВЦЭМ!$A$33:$A$776,$A31,СВЦЭМ!$B$33:$B$776,O$11)+'СЕТ СН'!$F$14+СВЦЭМ!$D$10+'СЕТ СН'!$F$8*'СЕТ СН'!$F$9-'СЕТ СН'!$F$26</f>
        <v>689.83105757999999</v>
      </c>
      <c r="P31" s="36">
        <f>SUMIFS(СВЦЭМ!$D$33:$D$776,СВЦЭМ!$A$33:$A$776,$A31,СВЦЭМ!$B$33:$B$776,P$11)+'СЕТ СН'!$F$14+СВЦЭМ!$D$10+'СЕТ СН'!$F$8*'СЕТ СН'!$F$9-'СЕТ СН'!$F$26</f>
        <v>701.63973372999999</v>
      </c>
      <c r="Q31" s="36">
        <f>SUMIFS(СВЦЭМ!$D$33:$D$776,СВЦЭМ!$A$33:$A$776,$A31,СВЦЭМ!$B$33:$B$776,Q$11)+'СЕТ СН'!$F$14+СВЦЭМ!$D$10+'СЕТ СН'!$F$8*'СЕТ СН'!$F$9-'СЕТ СН'!$F$26</f>
        <v>694.70038492000003</v>
      </c>
      <c r="R31" s="36">
        <f>SUMIFS(СВЦЭМ!$D$33:$D$776,СВЦЭМ!$A$33:$A$776,$A31,СВЦЭМ!$B$33:$B$776,R$11)+'СЕТ СН'!$F$14+СВЦЭМ!$D$10+'СЕТ СН'!$F$8*'СЕТ СН'!$F$9-'СЕТ СН'!$F$26</f>
        <v>655.48816547000001</v>
      </c>
      <c r="S31" s="36">
        <f>SUMIFS(СВЦЭМ!$D$33:$D$776,СВЦЭМ!$A$33:$A$776,$A31,СВЦЭМ!$B$33:$B$776,S$11)+'СЕТ СН'!$F$14+СВЦЭМ!$D$10+'СЕТ СН'!$F$8*'СЕТ СН'!$F$9-'СЕТ СН'!$F$26</f>
        <v>630.37062280000009</v>
      </c>
      <c r="T31" s="36">
        <f>SUMIFS(СВЦЭМ!$D$33:$D$776,СВЦЭМ!$A$33:$A$776,$A31,СВЦЭМ!$B$33:$B$776,T$11)+'СЕТ СН'!$F$14+СВЦЭМ!$D$10+'СЕТ СН'!$F$8*'СЕТ СН'!$F$9-'СЕТ СН'!$F$26</f>
        <v>622.72134370999993</v>
      </c>
      <c r="U31" s="36">
        <f>SUMIFS(СВЦЭМ!$D$33:$D$776,СВЦЭМ!$A$33:$A$776,$A31,СВЦЭМ!$B$33:$B$776,U$11)+'СЕТ СН'!$F$14+СВЦЭМ!$D$10+'СЕТ СН'!$F$8*'СЕТ СН'!$F$9-'СЕТ СН'!$F$26</f>
        <v>608.69515512999999</v>
      </c>
      <c r="V31" s="36">
        <f>SUMIFS(СВЦЭМ!$D$33:$D$776,СВЦЭМ!$A$33:$A$776,$A31,СВЦЭМ!$B$33:$B$776,V$11)+'СЕТ СН'!$F$14+СВЦЭМ!$D$10+'СЕТ СН'!$F$8*'СЕТ СН'!$F$9-'СЕТ СН'!$F$26</f>
        <v>600.04925967999998</v>
      </c>
      <c r="W31" s="36">
        <f>SUMIFS(СВЦЭМ!$D$33:$D$776,СВЦЭМ!$A$33:$A$776,$A31,СВЦЭМ!$B$33:$B$776,W$11)+'СЕТ СН'!$F$14+СВЦЭМ!$D$10+'СЕТ СН'!$F$8*'СЕТ СН'!$F$9-'СЕТ СН'!$F$26</f>
        <v>602.82363236000003</v>
      </c>
      <c r="X31" s="36">
        <f>SUMIFS(СВЦЭМ!$D$33:$D$776,СВЦЭМ!$A$33:$A$776,$A31,СВЦЭМ!$B$33:$B$776,X$11)+'СЕТ СН'!$F$14+СВЦЭМ!$D$10+'СЕТ СН'!$F$8*'СЕТ СН'!$F$9-'СЕТ СН'!$F$26</f>
        <v>611.18625947999999</v>
      </c>
      <c r="Y31" s="36">
        <f>SUMIFS(СВЦЭМ!$D$33:$D$776,СВЦЭМ!$A$33:$A$776,$A31,СВЦЭМ!$B$33:$B$776,Y$11)+'СЕТ СН'!$F$14+СВЦЭМ!$D$10+'СЕТ СН'!$F$8*'СЕТ СН'!$F$9-'СЕТ СН'!$F$26</f>
        <v>683.81639537000001</v>
      </c>
    </row>
    <row r="32" spans="1:25" ht="15.75" x14ac:dyDescent="0.2">
      <c r="A32" s="35">
        <f t="shared" si="0"/>
        <v>43667</v>
      </c>
      <c r="B32" s="36">
        <f>SUMIFS(СВЦЭМ!$D$33:$D$776,СВЦЭМ!$A$33:$A$776,$A32,СВЦЭМ!$B$33:$B$776,B$11)+'СЕТ СН'!$F$14+СВЦЭМ!$D$10+'СЕТ СН'!$F$8*'СЕТ СН'!$F$9-'СЕТ СН'!$F$26</f>
        <v>702.10830669999996</v>
      </c>
      <c r="C32" s="36">
        <f>SUMIFS(СВЦЭМ!$D$33:$D$776,СВЦЭМ!$A$33:$A$776,$A32,СВЦЭМ!$B$33:$B$776,C$11)+'СЕТ СН'!$F$14+СВЦЭМ!$D$10+'СЕТ СН'!$F$8*'СЕТ СН'!$F$9-'СЕТ СН'!$F$26</f>
        <v>731.06320829000003</v>
      </c>
      <c r="D32" s="36">
        <f>SUMIFS(СВЦЭМ!$D$33:$D$776,СВЦЭМ!$A$33:$A$776,$A32,СВЦЭМ!$B$33:$B$776,D$11)+'СЕТ СН'!$F$14+СВЦЭМ!$D$10+'СЕТ СН'!$F$8*'СЕТ СН'!$F$9-'СЕТ СН'!$F$26</f>
        <v>752.76596587000006</v>
      </c>
      <c r="E32" s="36">
        <f>SUMIFS(СВЦЭМ!$D$33:$D$776,СВЦЭМ!$A$33:$A$776,$A32,СВЦЭМ!$B$33:$B$776,E$11)+'СЕТ СН'!$F$14+СВЦЭМ!$D$10+'СЕТ СН'!$F$8*'СЕТ СН'!$F$9-'СЕТ СН'!$F$26</f>
        <v>755.51278691000005</v>
      </c>
      <c r="F32" s="36">
        <f>SUMIFS(СВЦЭМ!$D$33:$D$776,СВЦЭМ!$A$33:$A$776,$A32,СВЦЭМ!$B$33:$B$776,F$11)+'СЕТ СН'!$F$14+СВЦЭМ!$D$10+'СЕТ СН'!$F$8*'СЕТ СН'!$F$9-'СЕТ СН'!$F$26</f>
        <v>738.96690531000002</v>
      </c>
      <c r="G32" s="36">
        <f>SUMIFS(СВЦЭМ!$D$33:$D$776,СВЦЭМ!$A$33:$A$776,$A32,СВЦЭМ!$B$33:$B$776,G$11)+'СЕТ СН'!$F$14+СВЦЭМ!$D$10+'СЕТ СН'!$F$8*'СЕТ СН'!$F$9-'СЕТ СН'!$F$26</f>
        <v>748.17090678</v>
      </c>
      <c r="H32" s="36">
        <f>SUMIFS(СВЦЭМ!$D$33:$D$776,СВЦЭМ!$A$33:$A$776,$A32,СВЦЭМ!$B$33:$B$776,H$11)+'СЕТ СН'!$F$14+СВЦЭМ!$D$10+'СЕТ СН'!$F$8*'СЕТ СН'!$F$9-'СЕТ СН'!$F$26</f>
        <v>745.28349450999997</v>
      </c>
      <c r="I32" s="36">
        <f>SUMIFS(СВЦЭМ!$D$33:$D$776,СВЦЭМ!$A$33:$A$776,$A32,СВЦЭМ!$B$33:$B$776,I$11)+'СЕТ СН'!$F$14+СВЦЭМ!$D$10+'СЕТ СН'!$F$8*'СЕТ СН'!$F$9-'СЕТ СН'!$F$26</f>
        <v>744.88263803999996</v>
      </c>
      <c r="J32" s="36">
        <f>SUMIFS(СВЦЭМ!$D$33:$D$776,СВЦЭМ!$A$33:$A$776,$A32,СВЦЭМ!$B$33:$B$776,J$11)+'СЕТ СН'!$F$14+СВЦЭМ!$D$10+'СЕТ СН'!$F$8*'СЕТ СН'!$F$9-'СЕТ СН'!$F$26</f>
        <v>724.54195818000005</v>
      </c>
      <c r="K32" s="36">
        <f>SUMIFS(СВЦЭМ!$D$33:$D$776,СВЦЭМ!$A$33:$A$776,$A32,СВЦЭМ!$B$33:$B$776,K$11)+'СЕТ СН'!$F$14+СВЦЭМ!$D$10+'СЕТ СН'!$F$8*'СЕТ СН'!$F$9-'СЕТ СН'!$F$26</f>
        <v>691.46479662000002</v>
      </c>
      <c r="L32" s="36">
        <f>SUMIFS(СВЦЭМ!$D$33:$D$776,СВЦЭМ!$A$33:$A$776,$A32,СВЦЭМ!$B$33:$B$776,L$11)+'СЕТ СН'!$F$14+СВЦЭМ!$D$10+'СЕТ СН'!$F$8*'СЕТ СН'!$F$9-'СЕТ СН'!$F$26</f>
        <v>671.31501486000002</v>
      </c>
      <c r="M32" s="36">
        <f>SUMIFS(СВЦЭМ!$D$33:$D$776,СВЦЭМ!$A$33:$A$776,$A32,СВЦЭМ!$B$33:$B$776,M$11)+'СЕТ СН'!$F$14+СВЦЭМ!$D$10+'СЕТ СН'!$F$8*'СЕТ СН'!$F$9-'СЕТ СН'!$F$26</f>
        <v>658.26674711999999</v>
      </c>
      <c r="N32" s="36">
        <f>SUMIFS(СВЦЭМ!$D$33:$D$776,СВЦЭМ!$A$33:$A$776,$A32,СВЦЭМ!$B$33:$B$776,N$11)+'СЕТ СН'!$F$14+СВЦЭМ!$D$10+'СЕТ СН'!$F$8*'СЕТ СН'!$F$9-'СЕТ СН'!$F$26</f>
        <v>660.19691782000007</v>
      </c>
      <c r="O32" s="36">
        <f>SUMIFS(СВЦЭМ!$D$33:$D$776,СВЦЭМ!$A$33:$A$776,$A32,СВЦЭМ!$B$33:$B$776,O$11)+'СЕТ СН'!$F$14+СВЦЭМ!$D$10+'СЕТ СН'!$F$8*'СЕТ СН'!$F$9-'СЕТ СН'!$F$26</f>
        <v>668.21225465999999</v>
      </c>
      <c r="P32" s="36">
        <f>SUMIFS(СВЦЭМ!$D$33:$D$776,СВЦЭМ!$A$33:$A$776,$A32,СВЦЭМ!$B$33:$B$776,P$11)+'СЕТ СН'!$F$14+СВЦЭМ!$D$10+'СЕТ СН'!$F$8*'СЕТ СН'!$F$9-'СЕТ СН'!$F$26</f>
        <v>674.66018286999997</v>
      </c>
      <c r="Q32" s="36">
        <f>SUMIFS(СВЦЭМ!$D$33:$D$776,СВЦЭМ!$A$33:$A$776,$A32,СВЦЭМ!$B$33:$B$776,Q$11)+'СЕТ СН'!$F$14+СВЦЭМ!$D$10+'СЕТ СН'!$F$8*'СЕТ СН'!$F$9-'СЕТ СН'!$F$26</f>
        <v>671.08551895000005</v>
      </c>
      <c r="R32" s="36">
        <f>SUMIFS(СВЦЭМ!$D$33:$D$776,СВЦЭМ!$A$33:$A$776,$A32,СВЦЭМ!$B$33:$B$776,R$11)+'СЕТ СН'!$F$14+СВЦЭМ!$D$10+'СЕТ СН'!$F$8*'СЕТ СН'!$F$9-'СЕТ СН'!$F$26</f>
        <v>623.45079034000003</v>
      </c>
      <c r="S32" s="36">
        <f>SUMIFS(СВЦЭМ!$D$33:$D$776,СВЦЭМ!$A$33:$A$776,$A32,СВЦЭМ!$B$33:$B$776,S$11)+'СЕТ СН'!$F$14+СВЦЭМ!$D$10+'СЕТ СН'!$F$8*'СЕТ СН'!$F$9-'СЕТ СН'!$F$26</f>
        <v>593.48977867999997</v>
      </c>
      <c r="T32" s="36">
        <f>SUMIFS(СВЦЭМ!$D$33:$D$776,СВЦЭМ!$A$33:$A$776,$A32,СВЦЭМ!$B$33:$B$776,T$11)+'СЕТ СН'!$F$14+СВЦЭМ!$D$10+'СЕТ СН'!$F$8*'СЕТ СН'!$F$9-'СЕТ СН'!$F$26</f>
        <v>595.02670325000008</v>
      </c>
      <c r="U32" s="36">
        <f>SUMIFS(СВЦЭМ!$D$33:$D$776,СВЦЭМ!$A$33:$A$776,$A32,СВЦЭМ!$B$33:$B$776,U$11)+'СЕТ СН'!$F$14+СВЦЭМ!$D$10+'СЕТ СН'!$F$8*'СЕТ СН'!$F$9-'СЕТ СН'!$F$26</f>
        <v>580.36384467999994</v>
      </c>
      <c r="V32" s="36">
        <f>SUMIFS(СВЦЭМ!$D$33:$D$776,СВЦЭМ!$A$33:$A$776,$A32,СВЦЭМ!$B$33:$B$776,V$11)+'СЕТ СН'!$F$14+СВЦЭМ!$D$10+'СЕТ СН'!$F$8*'СЕТ СН'!$F$9-'СЕТ СН'!$F$26</f>
        <v>568.28420746999996</v>
      </c>
      <c r="W32" s="36">
        <f>SUMIFS(СВЦЭМ!$D$33:$D$776,СВЦЭМ!$A$33:$A$776,$A32,СВЦЭМ!$B$33:$B$776,W$11)+'СЕТ СН'!$F$14+СВЦЭМ!$D$10+'СЕТ СН'!$F$8*'СЕТ СН'!$F$9-'СЕТ СН'!$F$26</f>
        <v>582.98722150999993</v>
      </c>
      <c r="X32" s="36">
        <f>SUMIFS(СВЦЭМ!$D$33:$D$776,СВЦЭМ!$A$33:$A$776,$A32,СВЦЭМ!$B$33:$B$776,X$11)+'СЕТ СН'!$F$14+СВЦЭМ!$D$10+'СЕТ СН'!$F$8*'СЕТ СН'!$F$9-'СЕТ СН'!$F$26</f>
        <v>598.06249744000002</v>
      </c>
      <c r="Y32" s="36">
        <f>SUMIFS(СВЦЭМ!$D$33:$D$776,СВЦЭМ!$A$33:$A$776,$A32,СВЦЭМ!$B$33:$B$776,Y$11)+'СЕТ СН'!$F$14+СВЦЭМ!$D$10+'СЕТ СН'!$F$8*'СЕТ СН'!$F$9-'СЕТ СН'!$F$26</f>
        <v>673.03099804999999</v>
      </c>
    </row>
    <row r="33" spans="1:27" ht="15.75" x14ac:dyDescent="0.2">
      <c r="A33" s="35">
        <f t="shared" si="0"/>
        <v>43668</v>
      </c>
      <c r="B33" s="36">
        <f>SUMIFS(СВЦЭМ!$D$33:$D$776,СВЦЭМ!$A$33:$A$776,$A33,СВЦЭМ!$B$33:$B$776,B$11)+'СЕТ СН'!$F$14+СВЦЭМ!$D$10+'СЕТ СН'!$F$8*'СЕТ СН'!$F$9-'СЕТ СН'!$F$26</f>
        <v>700.79439286000002</v>
      </c>
      <c r="C33" s="36">
        <f>SUMIFS(СВЦЭМ!$D$33:$D$776,СВЦЭМ!$A$33:$A$776,$A33,СВЦЭМ!$B$33:$B$776,C$11)+'СЕТ СН'!$F$14+СВЦЭМ!$D$10+'СЕТ СН'!$F$8*'СЕТ СН'!$F$9-'СЕТ СН'!$F$26</f>
        <v>749.96312977000002</v>
      </c>
      <c r="D33" s="36">
        <f>SUMIFS(СВЦЭМ!$D$33:$D$776,СВЦЭМ!$A$33:$A$776,$A33,СВЦЭМ!$B$33:$B$776,D$11)+'СЕТ СН'!$F$14+СВЦЭМ!$D$10+'СЕТ СН'!$F$8*'СЕТ СН'!$F$9-'СЕТ СН'!$F$26</f>
        <v>774.89180913999996</v>
      </c>
      <c r="E33" s="36">
        <f>SUMIFS(СВЦЭМ!$D$33:$D$776,СВЦЭМ!$A$33:$A$776,$A33,СВЦЭМ!$B$33:$B$776,E$11)+'СЕТ СН'!$F$14+СВЦЭМ!$D$10+'СЕТ СН'!$F$8*'СЕТ СН'!$F$9-'СЕТ СН'!$F$26</f>
        <v>777.32183183999996</v>
      </c>
      <c r="F33" s="36">
        <f>SUMIFS(СВЦЭМ!$D$33:$D$776,СВЦЭМ!$A$33:$A$776,$A33,СВЦЭМ!$B$33:$B$776,F$11)+'СЕТ СН'!$F$14+СВЦЭМ!$D$10+'СЕТ СН'!$F$8*'СЕТ СН'!$F$9-'СЕТ СН'!$F$26</f>
        <v>771.46861681999997</v>
      </c>
      <c r="G33" s="36">
        <f>SUMIFS(СВЦЭМ!$D$33:$D$776,СВЦЭМ!$A$33:$A$776,$A33,СВЦЭМ!$B$33:$B$776,G$11)+'СЕТ СН'!$F$14+СВЦЭМ!$D$10+'СЕТ СН'!$F$8*'СЕТ СН'!$F$9-'СЕТ СН'!$F$26</f>
        <v>756.65524183000002</v>
      </c>
      <c r="H33" s="36">
        <f>SUMIFS(СВЦЭМ!$D$33:$D$776,СВЦЭМ!$A$33:$A$776,$A33,СВЦЭМ!$B$33:$B$776,H$11)+'СЕТ СН'!$F$14+СВЦЭМ!$D$10+'СЕТ СН'!$F$8*'СЕТ СН'!$F$9-'СЕТ СН'!$F$26</f>
        <v>727.05114333000006</v>
      </c>
      <c r="I33" s="36">
        <f>SUMIFS(СВЦЭМ!$D$33:$D$776,СВЦЭМ!$A$33:$A$776,$A33,СВЦЭМ!$B$33:$B$776,I$11)+'СЕТ СН'!$F$14+СВЦЭМ!$D$10+'СЕТ СН'!$F$8*'СЕТ СН'!$F$9-'СЕТ СН'!$F$26</f>
        <v>715.28038536999998</v>
      </c>
      <c r="J33" s="36">
        <f>SUMIFS(СВЦЭМ!$D$33:$D$776,СВЦЭМ!$A$33:$A$776,$A33,СВЦЭМ!$B$33:$B$776,J$11)+'СЕТ СН'!$F$14+СВЦЭМ!$D$10+'СЕТ СН'!$F$8*'СЕТ СН'!$F$9-'СЕТ СН'!$F$26</f>
        <v>721.70469391000006</v>
      </c>
      <c r="K33" s="36">
        <f>SUMIFS(СВЦЭМ!$D$33:$D$776,СВЦЭМ!$A$33:$A$776,$A33,СВЦЭМ!$B$33:$B$776,K$11)+'СЕТ СН'!$F$14+СВЦЭМ!$D$10+'СЕТ СН'!$F$8*'СЕТ СН'!$F$9-'СЕТ СН'!$F$26</f>
        <v>728.30484160000003</v>
      </c>
      <c r="L33" s="36">
        <f>SUMIFS(СВЦЭМ!$D$33:$D$776,СВЦЭМ!$A$33:$A$776,$A33,СВЦЭМ!$B$33:$B$776,L$11)+'СЕТ СН'!$F$14+СВЦЭМ!$D$10+'СЕТ СН'!$F$8*'СЕТ СН'!$F$9-'СЕТ СН'!$F$26</f>
        <v>725.97921000999997</v>
      </c>
      <c r="M33" s="36">
        <f>SUMIFS(СВЦЭМ!$D$33:$D$776,СВЦЭМ!$A$33:$A$776,$A33,СВЦЭМ!$B$33:$B$776,M$11)+'СЕТ СН'!$F$14+СВЦЭМ!$D$10+'СЕТ СН'!$F$8*'СЕТ СН'!$F$9-'СЕТ СН'!$F$26</f>
        <v>716.31682383999998</v>
      </c>
      <c r="N33" s="36">
        <f>SUMIFS(СВЦЭМ!$D$33:$D$776,СВЦЭМ!$A$33:$A$776,$A33,СВЦЭМ!$B$33:$B$776,N$11)+'СЕТ СН'!$F$14+СВЦЭМ!$D$10+'СЕТ СН'!$F$8*'СЕТ СН'!$F$9-'СЕТ СН'!$F$26</f>
        <v>709.35876913000004</v>
      </c>
      <c r="O33" s="36">
        <f>SUMIFS(СВЦЭМ!$D$33:$D$776,СВЦЭМ!$A$33:$A$776,$A33,СВЦЭМ!$B$33:$B$776,O$11)+'СЕТ СН'!$F$14+СВЦЭМ!$D$10+'СЕТ СН'!$F$8*'СЕТ СН'!$F$9-'СЕТ СН'!$F$26</f>
        <v>710.16159833999995</v>
      </c>
      <c r="P33" s="36">
        <f>SUMIFS(СВЦЭМ!$D$33:$D$776,СВЦЭМ!$A$33:$A$776,$A33,СВЦЭМ!$B$33:$B$776,P$11)+'СЕТ СН'!$F$14+СВЦЭМ!$D$10+'СЕТ СН'!$F$8*'СЕТ СН'!$F$9-'СЕТ СН'!$F$26</f>
        <v>718.91344468</v>
      </c>
      <c r="Q33" s="36">
        <f>SUMIFS(СВЦЭМ!$D$33:$D$776,СВЦЭМ!$A$33:$A$776,$A33,СВЦЭМ!$B$33:$B$776,Q$11)+'СЕТ СН'!$F$14+СВЦЭМ!$D$10+'СЕТ СН'!$F$8*'СЕТ СН'!$F$9-'СЕТ СН'!$F$26</f>
        <v>727.66737229</v>
      </c>
      <c r="R33" s="36">
        <f>SUMIFS(СВЦЭМ!$D$33:$D$776,СВЦЭМ!$A$33:$A$776,$A33,СВЦЭМ!$B$33:$B$776,R$11)+'СЕТ СН'!$F$14+СВЦЭМ!$D$10+'СЕТ СН'!$F$8*'СЕТ СН'!$F$9-'СЕТ СН'!$F$26</f>
        <v>675.45045297000001</v>
      </c>
      <c r="S33" s="36">
        <f>SUMIFS(СВЦЭМ!$D$33:$D$776,СВЦЭМ!$A$33:$A$776,$A33,СВЦЭМ!$B$33:$B$776,S$11)+'СЕТ СН'!$F$14+СВЦЭМ!$D$10+'СЕТ СН'!$F$8*'СЕТ СН'!$F$9-'СЕТ СН'!$F$26</f>
        <v>648.55797241000005</v>
      </c>
      <c r="T33" s="36">
        <f>SUMIFS(СВЦЭМ!$D$33:$D$776,СВЦЭМ!$A$33:$A$776,$A33,СВЦЭМ!$B$33:$B$776,T$11)+'СЕТ СН'!$F$14+СВЦЭМ!$D$10+'СЕТ СН'!$F$8*'СЕТ СН'!$F$9-'СЕТ СН'!$F$26</f>
        <v>648.57646626999997</v>
      </c>
      <c r="U33" s="36">
        <f>SUMIFS(СВЦЭМ!$D$33:$D$776,СВЦЭМ!$A$33:$A$776,$A33,СВЦЭМ!$B$33:$B$776,U$11)+'СЕТ СН'!$F$14+СВЦЭМ!$D$10+'СЕТ СН'!$F$8*'СЕТ СН'!$F$9-'СЕТ СН'!$F$26</f>
        <v>645.90258599000003</v>
      </c>
      <c r="V33" s="36">
        <f>SUMIFS(СВЦЭМ!$D$33:$D$776,СВЦЭМ!$A$33:$A$776,$A33,СВЦЭМ!$B$33:$B$776,V$11)+'СЕТ СН'!$F$14+СВЦЭМ!$D$10+'СЕТ СН'!$F$8*'СЕТ СН'!$F$9-'СЕТ СН'!$F$26</f>
        <v>643.38927257</v>
      </c>
      <c r="W33" s="36">
        <f>SUMIFS(СВЦЭМ!$D$33:$D$776,СВЦЭМ!$A$33:$A$776,$A33,СВЦЭМ!$B$33:$B$776,W$11)+'СЕТ СН'!$F$14+СВЦЭМ!$D$10+'СЕТ СН'!$F$8*'СЕТ СН'!$F$9-'СЕТ СН'!$F$26</f>
        <v>656.95709209000006</v>
      </c>
      <c r="X33" s="36">
        <f>SUMIFS(СВЦЭМ!$D$33:$D$776,СВЦЭМ!$A$33:$A$776,$A33,СВЦЭМ!$B$33:$B$776,X$11)+'СЕТ СН'!$F$14+СВЦЭМ!$D$10+'СЕТ СН'!$F$8*'СЕТ СН'!$F$9-'СЕТ СН'!$F$26</f>
        <v>682.32926652000003</v>
      </c>
      <c r="Y33" s="36">
        <f>SUMIFS(СВЦЭМ!$D$33:$D$776,СВЦЭМ!$A$33:$A$776,$A33,СВЦЭМ!$B$33:$B$776,Y$11)+'СЕТ СН'!$F$14+СВЦЭМ!$D$10+'СЕТ СН'!$F$8*'СЕТ СН'!$F$9-'СЕТ СН'!$F$26</f>
        <v>785.08445132999998</v>
      </c>
    </row>
    <row r="34" spans="1:27" ht="15.75" x14ac:dyDescent="0.2">
      <c r="A34" s="35">
        <f t="shared" si="0"/>
        <v>43669</v>
      </c>
      <c r="B34" s="36">
        <f>SUMIFS(СВЦЭМ!$D$33:$D$776,СВЦЭМ!$A$33:$A$776,$A34,СВЦЭМ!$B$33:$B$776,B$11)+'СЕТ СН'!$F$14+СВЦЭМ!$D$10+'СЕТ СН'!$F$8*'СЕТ СН'!$F$9-'СЕТ СН'!$F$26</f>
        <v>790.77539833000003</v>
      </c>
      <c r="C34" s="36">
        <f>SUMIFS(СВЦЭМ!$D$33:$D$776,СВЦЭМ!$A$33:$A$776,$A34,СВЦЭМ!$B$33:$B$776,C$11)+'СЕТ СН'!$F$14+СВЦЭМ!$D$10+'СЕТ СН'!$F$8*'СЕТ СН'!$F$9-'СЕТ СН'!$F$26</f>
        <v>835.01944176999996</v>
      </c>
      <c r="D34" s="36">
        <f>SUMIFS(СВЦЭМ!$D$33:$D$776,СВЦЭМ!$A$33:$A$776,$A34,СВЦЭМ!$B$33:$B$776,D$11)+'СЕТ СН'!$F$14+СВЦЭМ!$D$10+'СЕТ СН'!$F$8*'СЕТ СН'!$F$9-'СЕТ СН'!$F$26</f>
        <v>864.50489197000002</v>
      </c>
      <c r="E34" s="36">
        <f>SUMIFS(СВЦЭМ!$D$33:$D$776,СВЦЭМ!$A$33:$A$776,$A34,СВЦЭМ!$B$33:$B$776,E$11)+'СЕТ СН'!$F$14+СВЦЭМ!$D$10+'СЕТ СН'!$F$8*'СЕТ СН'!$F$9-'СЕТ СН'!$F$26</f>
        <v>879.14217314999996</v>
      </c>
      <c r="F34" s="36">
        <f>SUMIFS(СВЦЭМ!$D$33:$D$776,СВЦЭМ!$A$33:$A$776,$A34,СВЦЭМ!$B$33:$B$776,F$11)+'СЕТ СН'!$F$14+СВЦЭМ!$D$10+'СЕТ СН'!$F$8*'СЕТ СН'!$F$9-'СЕТ СН'!$F$26</f>
        <v>878.51604268000006</v>
      </c>
      <c r="G34" s="36">
        <f>SUMIFS(СВЦЭМ!$D$33:$D$776,СВЦЭМ!$A$33:$A$776,$A34,СВЦЭМ!$B$33:$B$776,G$11)+'СЕТ СН'!$F$14+СВЦЭМ!$D$10+'СЕТ СН'!$F$8*'СЕТ СН'!$F$9-'СЕТ СН'!$F$26</f>
        <v>864.09034842000005</v>
      </c>
      <c r="H34" s="36">
        <f>SUMIFS(СВЦЭМ!$D$33:$D$776,СВЦЭМ!$A$33:$A$776,$A34,СВЦЭМ!$B$33:$B$776,H$11)+'СЕТ СН'!$F$14+СВЦЭМ!$D$10+'СЕТ СН'!$F$8*'СЕТ СН'!$F$9-'СЕТ СН'!$F$26</f>
        <v>823.15679124999997</v>
      </c>
      <c r="I34" s="36">
        <f>SUMIFS(СВЦЭМ!$D$33:$D$776,СВЦЭМ!$A$33:$A$776,$A34,СВЦЭМ!$B$33:$B$776,I$11)+'СЕТ СН'!$F$14+СВЦЭМ!$D$10+'СЕТ СН'!$F$8*'СЕТ СН'!$F$9-'СЕТ СН'!$F$26</f>
        <v>778.71682298999997</v>
      </c>
      <c r="J34" s="36">
        <f>SUMIFS(СВЦЭМ!$D$33:$D$776,СВЦЭМ!$A$33:$A$776,$A34,СВЦЭМ!$B$33:$B$776,J$11)+'СЕТ СН'!$F$14+СВЦЭМ!$D$10+'СЕТ СН'!$F$8*'СЕТ СН'!$F$9-'СЕТ СН'!$F$26</f>
        <v>763.30345488</v>
      </c>
      <c r="K34" s="36">
        <f>SUMIFS(СВЦЭМ!$D$33:$D$776,СВЦЭМ!$A$33:$A$776,$A34,СВЦЭМ!$B$33:$B$776,K$11)+'СЕТ СН'!$F$14+СВЦЭМ!$D$10+'СЕТ СН'!$F$8*'СЕТ СН'!$F$9-'СЕТ СН'!$F$26</f>
        <v>702.30174819000001</v>
      </c>
      <c r="L34" s="36">
        <f>SUMIFS(СВЦЭМ!$D$33:$D$776,СВЦЭМ!$A$33:$A$776,$A34,СВЦЭМ!$B$33:$B$776,L$11)+'СЕТ СН'!$F$14+СВЦЭМ!$D$10+'СЕТ СН'!$F$8*'СЕТ СН'!$F$9-'СЕТ СН'!$F$26</f>
        <v>706.87936991000004</v>
      </c>
      <c r="M34" s="36">
        <f>SUMIFS(СВЦЭМ!$D$33:$D$776,СВЦЭМ!$A$33:$A$776,$A34,СВЦЭМ!$B$33:$B$776,M$11)+'СЕТ СН'!$F$14+СВЦЭМ!$D$10+'СЕТ СН'!$F$8*'СЕТ СН'!$F$9-'СЕТ СН'!$F$26</f>
        <v>712.77527053000006</v>
      </c>
      <c r="N34" s="36">
        <f>SUMIFS(СВЦЭМ!$D$33:$D$776,СВЦЭМ!$A$33:$A$776,$A34,СВЦЭМ!$B$33:$B$776,N$11)+'СЕТ СН'!$F$14+СВЦЭМ!$D$10+'СЕТ СН'!$F$8*'СЕТ СН'!$F$9-'СЕТ СН'!$F$26</f>
        <v>721.90643563000003</v>
      </c>
      <c r="O34" s="36">
        <f>SUMIFS(СВЦЭМ!$D$33:$D$776,СВЦЭМ!$A$33:$A$776,$A34,СВЦЭМ!$B$33:$B$776,O$11)+'СЕТ СН'!$F$14+СВЦЭМ!$D$10+'СЕТ СН'!$F$8*'СЕТ СН'!$F$9-'СЕТ СН'!$F$26</f>
        <v>733.43160868999996</v>
      </c>
      <c r="P34" s="36">
        <f>SUMIFS(СВЦЭМ!$D$33:$D$776,СВЦЭМ!$A$33:$A$776,$A34,СВЦЭМ!$B$33:$B$776,P$11)+'СЕТ СН'!$F$14+СВЦЭМ!$D$10+'СЕТ СН'!$F$8*'СЕТ СН'!$F$9-'СЕТ СН'!$F$26</f>
        <v>736.84769560999996</v>
      </c>
      <c r="Q34" s="36">
        <f>SUMIFS(СВЦЭМ!$D$33:$D$776,СВЦЭМ!$A$33:$A$776,$A34,СВЦЭМ!$B$33:$B$776,Q$11)+'СЕТ СН'!$F$14+СВЦЭМ!$D$10+'СЕТ СН'!$F$8*'СЕТ СН'!$F$9-'СЕТ СН'!$F$26</f>
        <v>739.69967018</v>
      </c>
      <c r="R34" s="36">
        <f>SUMIFS(СВЦЭМ!$D$33:$D$776,СВЦЭМ!$A$33:$A$776,$A34,СВЦЭМ!$B$33:$B$776,R$11)+'СЕТ СН'!$F$14+СВЦЭМ!$D$10+'СЕТ СН'!$F$8*'СЕТ СН'!$F$9-'СЕТ СН'!$F$26</f>
        <v>688.19887744000005</v>
      </c>
      <c r="S34" s="36">
        <f>SUMIFS(СВЦЭМ!$D$33:$D$776,СВЦЭМ!$A$33:$A$776,$A34,СВЦЭМ!$B$33:$B$776,S$11)+'СЕТ СН'!$F$14+СВЦЭМ!$D$10+'СЕТ СН'!$F$8*'СЕТ СН'!$F$9-'СЕТ СН'!$F$26</f>
        <v>654.11909995999997</v>
      </c>
      <c r="T34" s="36">
        <f>SUMIFS(СВЦЭМ!$D$33:$D$776,СВЦЭМ!$A$33:$A$776,$A34,СВЦЭМ!$B$33:$B$776,T$11)+'СЕТ СН'!$F$14+СВЦЭМ!$D$10+'СЕТ СН'!$F$8*'СЕТ СН'!$F$9-'СЕТ СН'!$F$26</f>
        <v>657.25243642999999</v>
      </c>
      <c r="U34" s="36">
        <f>SUMIFS(СВЦЭМ!$D$33:$D$776,СВЦЭМ!$A$33:$A$776,$A34,СВЦЭМ!$B$33:$B$776,U$11)+'СЕТ СН'!$F$14+СВЦЭМ!$D$10+'СЕТ СН'!$F$8*'СЕТ СН'!$F$9-'СЕТ СН'!$F$26</f>
        <v>652.30890682999996</v>
      </c>
      <c r="V34" s="36">
        <f>SUMIFS(СВЦЭМ!$D$33:$D$776,СВЦЭМ!$A$33:$A$776,$A34,СВЦЭМ!$B$33:$B$776,V$11)+'СЕТ СН'!$F$14+СВЦЭМ!$D$10+'СЕТ СН'!$F$8*'СЕТ СН'!$F$9-'СЕТ СН'!$F$26</f>
        <v>656.28271917000006</v>
      </c>
      <c r="W34" s="36">
        <f>SUMIFS(СВЦЭМ!$D$33:$D$776,СВЦЭМ!$A$33:$A$776,$A34,СВЦЭМ!$B$33:$B$776,W$11)+'СЕТ СН'!$F$14+СВЦЭМ!$D$10+'СЕТ СН'!$F$8*'СЕТ СН'!$F$9-'СЕТ СН'!$F$26</f>
        <v>655.32806059999996</v>
      </c>
      <c r="X34" s="36">
        <f>SUMIFS(СВЦЭМ!$D$33:$D$776,СВЦЭМ!$A$33:$A$776,$A34,СВЦЭМ!$B$33:$B$776,X$11)+'СЕТ СН'!$F$14+СВЦЭМ!$D$10+'СЕТ СН'!$F$8*'СЕТ СН'!$F$9-'СЕТ СН'!$F$26</f>
        <v>655.71160555000006</v>
      </c>
      <c r="Y34" s="36">
        <f>SUMIFS(СВЦЭМ!$D$33:$D$776,СВЦЭМ!$A$33:$A$776,$A34,СВЦЭМ!$B$33:$B$776,Y$11)+'СЕТ СН'!$F$14+СВЦЭМ!$D$10+'СЕТ СН'!$F$8*'СЕТ СН'!$F$9-'СЕТ СН'!$F$26</f>
        <v>695.70958701000006</v>
      </c>
    </row>
    <row r="35" spans="1:27" ht="15.75" x14ac:dyDescent="0.2">
      <c r="A35" s="35">
        <f t="shared" si="0"/>
        <v>43670</v>
      </c>
      <c r="B35" s="36">
        <f>SUMIFS(СВЦЭМ!$D$33:$D$776,СВЦЭМ!$A$33:$A$776,$A35,СВЦЭМ!$B$33:$B$776,B$11)+'СЕТ СН'!$F$14+СВЦЭМ!$D$10+'СЕТ СН'!$F$8*'СЕТ СН'!$F$9-'СЕТ СН'!$F$26</f>
        <v>736.05680804999997</v>
      </c>
      <c r="C35" s="36">
        <f>SUMIFS(СВЦЭМ!$D$33:$D$776,СВЦЭМ!$A$33:$A$776,$A35,СВЦЭМ!$B$33:$B$776,C$11)+'СЕТ СН'!$F$14+СВЦЭМ!$D$10+'СЕТ СН'!$F$8*'СЕТ СН'!$F$9-'СЕТ СН'!$F$26</f>
        <v>767.48507624000001</v>
      </c>
      <c r="D35" s="36">
        <f>SUMIFS(СВЦЭМ!$D$33:$D$776,СВЦЭМ!$A$33:$A$776,$A35,СВЦЭМ!$B$33:$B$776,D$11)+'СЕТ СН'!$F$14+СВЦЭМ!$D$10+'СЕТ СН'!$F$8*'СЕТ СН'!$F$9-'СЕТ СН'!$F$26</f>
        <v>792.24082636000003</v>
      </c>
      <c r="E35" s="36">
        <f>SUMIFS(СВЦЭМ!$D$33:$D$776,СВЦЭМ!$A$33:$A$776,$A35,СВЦЭМ!$B$33:$B$776,E$11)+'СЕТ СН'!$F$14+СВЦЭМ!$D$10+'СЕТ СН'!$F$8*'СЕТ СН'!$F$9-'СЕТ СН'!$F$26</f>
        <v>812.44879244000003</v>
      </c>
      <c r="F35" s="36">
        <f>SUMIFS(СВЦЭМ!$D$33:$D$776,СВЦЭМ!$A$33:$A$776,$A35,СВЦЭМ!$B$33:$B$776,F$11)+'СЕТ СН'!$F$14+СВЦЭМ!$D$10+'СЕТ СН'!$F$8*'СЕТ СН'!$F$9-'СЕТ СН'!$F$26</f>
        <v>806.48911489</v>
      </c>
      <c r="G35" s="36">
        <f>SUMIFS(СВЦЭМ!$D$33:$D$776,СВЦЭМ!$A$33:$A$776,$A35,СВЦЭМ!$B$33:$B$776,G$11)+'СЕТ СН'!$F$14+СВЦЭМ!$D$10+'СЕТ СН'!$F$8*'СЕТ СН'!$F$9-'СЕТ СН'!$F$26</f>
        <v>803.35209782000004</v>
      </c>
      <c r="H35" s="36">
        <f>SUMIFS(СВЦЭМ!$D$33:$D$776,СВЦЭМ!$A$33:$A$776,$A35,СВЦЭМ!$B$33:$B$776,H$11)+'СЕТ СН'!$F$14+СВЦЭМ!$D$10+'СЕТ СН'!$F$8*'СЕТ СН'!$F$9-'СЕТ СН'!$F$26</f>
        <v>777.82281710999996</v>
      </c>
      <c r="I35" s="36">
        <f>SUMIFS(СВЦЭМ!$D$33:$D$776,СВЦЭМ!$A$33:$A$776,$A35,СВЦЭМ!$B$33:$B$776,I$11)+'СЕТ СН'!$F$14+СВЦЭМ!$D$10+'СЕТ СН'!$F$8*'СЕТ СН'!$F$9-'СЕТ СН'!$F$26</f>
        <v>754.18385484999999</v>
      </c>
      <c r="J35" s="36">
        <f>SUMIFS(СВЦЭМ!$D$33:$D$776,СВЦЭМ!$A$33:$A$776,$A35,СВЦЭМ!$B$33:$B$776,J$11)+'СЕТ СН'!$F$14+СВЦЭМ!$D$10+'СЕТ СН'!$F$8*'СЕТ СН'!$F$9-'СЕТ СН'!$F$26</f>
        <v>742.72427788000005</v>
      </c>
      <c r="K35" s="36">
        <f>SUMIFS(СВЦЭМ!$D$33:$D$776,СВЦЭМ!$A$33:$A$776,$A35,СВЦЭМ!$B$33:$B$776,K$11)+'СЕТ СН'!$F$14+СВЦЭМ!$D$10+'СЕТ СН'!$F$8*'СЕТ СН'!$F$9-'СЕТ СН'!$F$26</f>
        <v>739.35373221999998</v>
      </c>
      <c r="L35" s="36">
        <f>SUMIFS(СВЦЭМ!$D$33:$D$776,СВЦЭМ!$A$33:$A$776,$A35,СВЦЭМ!$B$33:$B$776,L$11)+'СЕТ СН'!$F$14+СВЦЭМ!$D$10+'СЕТ СН'!$F$8*'СЕТ СН'!$F$9-'СЕТ СН'!$F$26</f>
        <v>746.11742935000007</v>
      </c>
      <c r="M35" s="36">
        <f>SUMIFS(СВЦЭМ!$D$33:$D$776,СВЦЭМ!$A$33:$A$776,$A35,СВЦЭМ!$B$33:$B$776,M$11)+'СЕТ СН'!$F$14+СВЦЭМ!$D$10+'СЕТ СН'!$F$8*'СЕТ СН'!$F$9-'СЕТ СН'!$F$26</f>
        <v>757.8356043</v>
      </c>
      <c r="N35" s="36">
        <f>SUMIFS(СВЦЭМ!$D$33:$D$776,СВЦЭМ!$A$33:$A$776,$A35,СВЦЭМ!$B$33:$B$776,N$11)+'СЕТ СН'!$F$14+СВЦЭМ!$D$10+'СЕТ СН'!$F$8*'СЕТ СН'!$F$9-'СЕТ СН'!$F$26</f>
        <v>759.78142047000006</v>
      </c>
      <c r="O35" s="36">
        <f>SUMIFS(СВЦЭМ!$D$33:$D$776,СВЦЭМ!$A$33:$A$776,$A35,СВЦЭМ!$B$33:$B$776,O$11)+'СЕТ СН'!$F$14+СВЦЭМ!$D$10+'СЕТ СН'!$F$8*'СЕТ СН'!$F$9-'СЕТ СН'!$F$26</f>
        <v>765.61302784999998</v>
      </c>
      <c r="P35" s="36">
        <f>SUMIFS(СВЦЭМ!$D$33:$D$776,СВЦЭМ!$A$33:$A$776,$A35,СВЦЭМ!$B$33:$B$776,P$11)+'СЕТ СН'!$F$14+СВЦЭМ!$D$10+'СЕТ СН'!$F$8*'СЕТ СН'!$F$9-'СЕТ СН'!$F$26</f>
        <v>768.86063878000004</v>
      </c>
      <c r="Q35" s="36">
        <f>SUMIFS(СВЦЭМ!$D$33:$D$776,СВЦЭМ!$A$33:$A$776,$A35,СВЦЭМ!$B$33:$B$776,Q$11)+'СЕТ СН'!$F$14+СВЦЭМ!$D$10+'СЕТ СН'!$F$8*'СЕТ СН'!$F$9-'СЕТ СН'!$F$26</f>
        <v>774.43161825000004</v>
      </c>
      <c r="R35" s="36">
        <f>SUMIFS(СВЦЭМ!$D$33:$D$776,СВЦЭМ!$A$33:$A$776,$A35,СВЦЭМ!$B$33:$B$776,R$11)+'СЕТ СН'!$F$14+СВЦЭМ!$D$10+'СЕТ СН'!$F$8*'СЕТ СН'!$F$9-'СЕТ СН'!$F$26</f>
        <v>711.55472413000007</v>
      </c>
      <c r="S35" s="36">
        <f>SUMIFS(СВЦЭМ!$D$33:$D$776,СВЦЭМ!$A$33:$A$776,$A35,СВЦЭМ!$B$33:$B$776,S$11)+'СЕТ СН'!$F$14+СВЦЭМ!$D$10+'СЕТ СН'!$F$8*'СЕТ СН'!$F$9-'СЕТ СН'!$F$26</f>
        <v>698.22494153000002</v>
      </c>
      <c r="T35" s="36">
        <f>SUMIFS(СВЦЭМ!$D$33:$D$776,СВЦЭМ!$A$33:$A$776,$A35,СВЦЭМ!$B$33:$B$776,T$11)+'СЕТ СН'!$F$14+СВЦЭМ!$D$10+'СЕТ СН'!$F$8*'СЕТ СН'!$F$9-'СЕТ СН'!$F$26</f>
        <v>704.57959991999996</v>
      </c>
      <c r="U35" s="36">
        <f>SUMIFS(СВЦЭМ!$D$33:$D$776,СВЦЭМ!$A$33:$A$776,$A35,СВЦЭМ!$B$33:$B$776,U$11)+'СЕТ СН'!$F$14+СВЦЭМ!$D$10+'СЕТ СН'!$F$8*'СЕТ СН'!$F$9-'СЕТ СН'!$F$26</f>
        <v>693.21072519999996</v>
      </c>
      <c r="V35" s="36">
        <f>SUMIFS(СВЦЭМ!$D$33:$D$776,СВЦЭМ!$A$33:$A$776,$A35,СВЦЭМ!$B$33:$B$776,V$11)+'СЕТ СН'!$F$14+СВЦЭМ!$D$10+'СЕТ СН'!$F$8*'СЕТ СН'!$F$9-'СЕТ СН'!$F$26</f>
        <v>696.74762311999996</v>
      </c>
      <c r="W35" s="36">
        <f>SUMIFS(СВЦЭМ!$D$33:$D$776,СВЦЭМ!$A$33:$A$776,$A35,СВЦЭМ!$B$33:$B$776,W$11)+'СЕТ СН'!$F$14+СВЦЭМ!$D$10+'СЕТ СН'!$F$8*'СЕТ СН'!$F$9-'СЕТ СН'!$F$26</f>
        <v>710.94402520000006</v>
      </c>
      <c r="X35" s="36">
        <f>SUMIFS(СВЦЭМ!$D$33:$D$776,СВЦЭМ!$A$33:$A$776,$A35,СВЦЭМ!$B$33:$B$776,X$11)+'СЕТ СН'!$F$14+СВЦЭМ!$D$10+'СЕТ СН'!$F$8*'СЕТ СН'!$F$9-'СЕТ СН'!$F$26</f>
        <v>690.52390879000006</v>
      </c>
      <c r="Y35" s="36">
        <f>SUMIFS(СВЦЭМ!$D$33:$D$776,СВЦЭМ!$A$33:$A$776,$A35,СВЦЭМ!$B$33:$B$776,Y$11)+'СЕТ СН'!$F$14+СВЦЭМ!$D$10+'СЕТ СН'!$F$8*'СЕТ СН'!$F$9-'СЕТ СН'!$F$26</f>
        <v>732.23602607999999</v>
      </c>
    </row>
    <row r="36" spans="1:27" ht="15.75" x14ac:dyDescent="0.2">
      <c r="A36" s="35">
        <f t="shared" si="0"/>
        <v>43671</v>
      </c>
      <c r="B36" s="36">
        <f>SUMIFS(СВЦЭМ!$D$33:$D$776,СВЦЭМ!$A$33:$A$776,$A36,СВЦЭМ!$B$33:$B$776,B$11)+'СЕТ СН'!$F$14+СВЦЭМ!$D$10+'СЕТ СН'!$F$8*'СЕТ СН'!$F$9-'СЕТ СН'!$F$26</f>
        <v>803.47433247000004</v>
      </c>
      <c r="C36" s="36">
        <f>SUMIFS(СВЦЭМ!$D$33:$D$776,СВЦЭМ!$A$33:$A$776,$A36,СВЦЭМ!$B$33:$B$776,C$11)+'СЕТ СН'!$F$14+СВЦЭМ!$D$10+'СЕТ СН'!$F$8*'СЕТ СН'!$F$9-'СЕТ СН'!$F$26</f>
        <v>829.09681520000004</v>
      </c>
      <c r="D36" s="36">
        <f>SUMIFS(СВЦЭМ!$D$33:$D$776,СВЦЭМ!$A$33:$A$776,$A36,СВЦЭМ!$B$33:$B$776,D$11)+'СЕТ СН'!$F$14+СВЦЭМ!$D$10+'СЕТ СН'!$F$8*'СЕТ СН'!$F$9-'СЕТ СН'!$F$26</f>
        <v>804.57321752999997</v>
      </c>
      <c r="E36" s="36">
        <f>SUMIFS(СВЦЭМ!$D$33:$D$776,СВЦЭМ!$A$33:$A$776,$A36,СВЦЭМ!$B$33:$B$776,E$11)+'СЕТ СН'!$F$14+СВЦЭМ!$D$10+'СЕТ СН'!$F$8*'СЕТ СН'!$F$9-'СЕТ СН'!$F$26</f>
        <v>799.64344979999998</v>
      </c>
      <c r="F36" s="36">
        <f>SUMIFS(СВЦЭМ!$D$33:$D$776,СВЦЭМ!$A$33:$A$776,$A36,СВЦЭМ!$B$33:$B$776,F$11)+'СЕТ СН'!$F$14+СВЦЭМ!$D$10+'СЕТ СН'!$F$8*'СЕТ СН'!$F$9-'СЕТ СН'!$F$26</f>
        <v>781.83539277</v>
      </c>
      <c r="G36" s="36">
        <f>SUMIFS(СВЦЭМ!$D$33:$D$776,СВЦЭМ!$A$33:$A$776,$A36,СВЦЭМ!$B$33:$B$776,G$11)+'СЕТ СН'!$F$14+СВЦЭМ!$D$10+'СЕТ СН'!$F$8*'СЕТ СН'!$F$9-'СЕТ СН'!$F$26</f>
        <v>796.44294398</v>
      </c>
      <c r="H36" s="36">
        <f>SUMIFS(СВЦЭМ!$D$33:$D$776,СВЦЭМ!$A$33:$A$776,$A36,СВЦЭМ!$B$33:$B$776,H$11)+'СЕТ СН'!$F$14+СВЦЭМ!$D$10+'СЕТ СН'!$F$8*'СЕТ СН'!$F$9-'СЕТ СН'!$F$26</f>
        <v>820.11282584000003</v>
      </c>
      <c r="I36" s="36">
        <f>SUMIFS(СВЦЭМ!$D$33:$D$776,СВЦЭМ!$A$33:$A$776,$A36,СВЦЭМ!$B$33:$B$776,I$11)+'СЕТ СН'!$F$14+СВЦЭМ!$D$10+'СЕТ СН'!$F$8*'СЕТ СН'!$F$9-'СЕТ СН'!$F$26</f>
        <v>858.36301215000003</v>
      </c>
      <c r="J36" s="36">
        <f>SUMIFS(СВЦЭМ!$D$33:$D$776,СВЦЭМ!$A$33:$A$776,$A36,СВЦЭМ!$B$33:$B$776,J$11)+'СЕТ СН'!$F$14+СВЦЭМ!$D$10+'СЕТ СН'!$F$8*'СЕТ СН'!$F$9-'СЕТ СН'!$F$26</f>
        <v>869.52653015999999</v>
      </c>
      <c r="K36" s="36">
        <f>SUMIFS(СВЦЭМ!$D$33:$D$776,СВЦЭМ!$A$33:$A$776,$A36,СВЦЭМ!$B$33:$B$776,K$11)+'СЕТ СН'!$F$14+СВЦЭМ!$D$10+'СЕТ СН'!$F$8*'СЕТ СН'!$F$9-'СЕТ СН'!$F$26</f>
        <v>844.40714621000006</v>
      </c>
      <c r="L36" s="36">
        <f>SUMIFS(СВЦЭМ!$D$33:$D$776,СВЦЭМ!$A$33:$A$776,$A36,СВЦЭМ!$B$33:$B$776,L$11)+'СЕТ СН'!$F$14+СВЦЭМ!$D$10+'СЕТ СН'!$F$8*'СЕТ СН'!$F$9-'СЕТ СН'!$F$26</f>
        <v>833.42373372999998</v>
      </c>
      <c r="M36" s="36">
        <f>SUMIFS(СВЦЭМ!$D$33:$D$776,СВЦЭМ!$A$33:$A$776,$A36,СВЦЭМ!$B$33:$B$776,M$11)+'СЕТ СН'!$F$14+СВЦЭМ!$D$10+'СЕТ СН'!$F$8*'СЕТ СН'!$F$9-'СЕТ СН'!$F$26</f>
        <v>830.47588621</v>
      </c>
      <c r="N36" s="36">
        <f>SUMIFS(СВЦЭМ!$D$33:$D$776,СВЦЭМ!$A$33:$A$776,$A36,СВЦЭМ!$B$33:$B$776,N$11)+'СЕТ СН'!$F$14+СВЦЭМ!$D$10+'СЕТ СН'!$F$8*'СЕТ СН'!$F$9-'СЕТ СН'!$F$26</f>
        <v>833.74152230000004</v>
      </c>
      <c r="O36" s="36">
        <f>SUMIFS(СВЦЭМ!$D$33:$D$776,СВЦЭМ!$A$33:$A$776,$A36,СВЦЭМ!$B$33:$B$776,O$11)+'СЕТ СН'!$F$14+СВЦЭМ!$D$10+'СЕТ СН'!$F$8*'СЕТ СН'!$F$9-'СЕТ СН'!$F$26</f>
        <v>830.31291366000005</v>
      </c>
      <c r="P36" s="36">
        <f>SUMIFS(СВЦЭМ!$D$33:$D$776,СВЦЭМ!$A$33:$A$776,$A36,СВЦЭМ!$B$33:$B$776,P$11)+'СЕТ СН'!$F$14+СВЦЭМ!$D$10+'СЕТ СН'!$F$8*'СЕТ СН'!$F$9-'СЕТ СН'!$F$26</f>
        <v>836.92573170000003</v>
      </c>
      <c r="Q36" s="36">
        <f>SUMIFS(СВЦЭМ!$D$33:$D$776,СВЦЭМ!$A$33:$A$776,$A36,СВЦЭМ!$B$33:$B$776,Q$11)+'СЕТ СН'!$F$14+СВЦЭМ!$D$10+'СЕТ СН'!$F$8*'СЕТ СН'!$F$9-'СЕТ СН'!$F$26</f>
        <v>847.77062695000006</v>
      </c>
      <c r="R36" s="36">
        <f>SUMIFS(СВЦЭМ!$D$33:$D$776,СВЦЭМ!$A$33:$A$776,$A36,СВЦЭМ!$B$33:$B$776,R$11)+'СЕТ СН'!$F$14+СВЦЭМ!$D$10+'СЕТ СН'!$F$8*'СЕТ СН'!$F$9-'СЕТ СН'!$F$26</f>
        <v>796.06376032000003</v>
      </c>
      <c r="S36" s="36">
        <f>SUMIFS(СВЦЭМ!$D$33:$D$776,СВЦЭМ!$A$33:$A$776,$A36,СВЦЭМ!$B$33:$B$776,S$11)+'СЕТ СН'!$F$14+СВЦЭМ!$D$10+'СЕТ СН'!$F$8*'СЕТ СН'!$F$9-'СЕТ СН'!$F$26</f>
        <v>769.21543426000005</v>
      </c>
      <c r="T36" s="36">
        <f>SUMIFS(СВЦЭМ!$D$33:$D$776,СВЦЭМ!$A$33:$A$776,$A36,СВЦЭМ!$B$33:$B$776,T$11)+'СЕТ СН'!$F$14+СВЦЭМ!$D$10+'СЕТ СН'!$F$8*'СЕТ СН'!$F$9-'СЕТ СН'!$F$26</f>
        <v>764.69448709000005</v>
      </c>
      <c r="U36" s="36">
        <f>SUMIFS(СВЦЭМ!$D$33:$D$776,СВЦЭМ!$A$33:$A$776,$A36,СВЦЭМ!$B$33:$B$776,U$11)+'СЕТ СН'!$F$14+СВЦЭМ!$D$10+'СЕТ СН'!$F$8*'СЕТ СН'!$F$9-'СЕТ СН'!$F$26</f>
        <v>757.51429862999998</v>
      </c>
      <c r="V36" s="36">
        <f>SUMIFS(СВЦЭМ!$D$33:$D$776,СВЦЭМ!$A$33:$A$776,$A36,СВЦЭМ!$B$33:$B$776,V$11)+'СЕТ СН'!$F$14+СВЦЭМ!$D$10+'СЕТ СН'!$F$8*'СЕТ СН'!$F$9-'СЕТ СН'!$F$26</f>
        <v>751.32273553000005</v>
      </c>
      <c r="W36" s="36">
        <f>SUMIFS(СВЦЭМ!$D$33:$D$776,СВЦЭМ!$A$33:$A$776,$A36,СВЦЭМ!$B$33:$B$776,W$11)+'СЕТ СН'!$F$14+СВЦЭМ!$D$10+'СЕТ СН'!$F$8*'СЕТ СН'!$F$9-'СЕТ СН'!$F$26</f>
        <v>742.22683137000001</v>
      </c>
      <c r="X36" s="36">
        <f>SUMIFS(СВЦЭМ!$D$33:$D$776,СВЦЭМ!$A$33:$A$776,$A36,СВЦЭМ!$B$33:$B$776,X$11)+'СЕТ СН'!$F$14+СВЦЭМ!$D$10+'СЕТ СН'!$F$8*'СЕТ СН'!$F$9-'СЕТ СН'!$F$26</f>
        <v>741.13640642999997</v>
      </c>
      <c r="Y36" s="36">
        <f>SUMIFS(СВЦЭМ!$D$33:$D$776,СВЦЭМ!$A$33:$A$776,$A36,СВЦЭМ!$B$33:$B$776,Y$11)+'СЕТ СН'!$F$14+СВЦЭМ!$D$10+'СЕТ СН'!$F$8*'СЕТ СН'!$F$9-'СЕТ СН'!$F$26</f>
        <v>778.07365120999998</v>
      </c>
    </row>
    <row r="37" spans="1:27" ht="15.75" x14ac:dyDescent="0.2">
      <c r="A37" s="35">
        <f t="shared" si="0"/>
        <v>43672</v>
      </c>
      <c r="B37" s="36">
        <f>SUMIFS(СВЦЭМ!$D$33:$D$776,СВЦЭМ!$A$33:$A$776,$A37,СВЦЭМ!$B$33:$B$776,B$11)+'СЕТ СН'!$F$14+СВЦЭМ!$D$10+'СЕТ СН'!$F$8*'СЕТ СН'!$F$9-'СЕТ СН'!$F$26</f>
        <v>814.61974710000004</v>
      </c>
      <c r="C37" s="36">
        <f>SUMIFS(СВЦЭМ!$D$33:$D$776,СВЦЭМ!$A$33:$A$776,$A37,СВЦЭМ!$B$33:$B$776,C$11)+'СЕТ СН'!$F$14+СВЦЭМ!$D$10+'СЕТ СН'!$F$8*'СЕТ СН'!$F$9-'СЕТ СН'!$F$26</f>
        <v>847.13917769</v>
      </c>
      <c r="D37" s="36">
        <f>SUMIFS(СВЦЭМ!$D$33:$D$776,СВЦЭМ!$A$33:$A$776,$A37,СВЦЭМ!$B$33:$B$776,D$11)+'СЕТ СН'!$F$14+СВЦЭМ!$D$10+'СЕТ СН'!$F$8*'СЕТ СН'!$F$9-'СЕТ СН'!$F$26</f>
        <v>879.90506633000007</v>
      </c>
      <c r="E37" s="36">
        <f>SUMIFS(СВЦЭМ!$D$33:$D$776,СВЦЭМ!$A$33:$A$776,$A37,СВЦЭМ!$B$33:$B$776,E$11)+'СЕТ СН'!$F$14+СВЦЭМ!$D$10+'СЕТ СН'!$F$8*'СЕТ СН'!$F$9-'СЕТ СН'!$F$26</f>
        <v>882.92798690999996</v>
      </c>
      <c r="F37" s="36">
        <f>SUMIFS(СВЦЭМ!$D$33:$D$776,СВЦЭМ!$A$33:$A$776,$A37,СВЦЭМ!$B$33:$B$776,F$11)+'СЕТ СН'!$F$14+СВЦЭМ!$D$10+'СЕТ СН'!$F$8*'СЕТ СН'!$F$9-'СЕТ СН'!$F$26</f>
        <v>884.41391635000002</v>
      </c>
      <c r="G37" s="36">
        <f>SUMIFS(СВЦЭМ!$D$33:$D$776,СВЦЭМ!$A$33:$A$776,$A37,СВЦЭМ!$B$33:$B$776,G$11)+'СЕТ СН'!$F$14+СВЦЭМ!$D$10+'СЕТ СН'!$F$8*'СЕТ СН'!$F$9-'СЕТ СН'!$F$26</f>
        <v>878.06464173000006</v>
      </c>
      <c r="H37" s="36">
        <f>SUMIFS(СВЦЭМ!$D$33:$D$776,СВЦЭМ!$A$33:$A$776,$A37,СВЦЭМ!$B$33:$B$776,H$11)+'СЕТ СН'!$F$14+СВЦЭМ!$D$10+'СЕТ СН'!$F$8*'СЕТ СН'!$F$9-'СЕТ СН'!$F$26</f>
        <v>821.48532175000003</v>
      </c>
      <c r="I37" s="36">
        <f>SUMIFS(СВЦЭМ!$D$33:$D$776,СВЦЭМ!$A$33:$A$776,$A37,СВЦЭМ!$B$33:$B$776,I$11)+'СЕТ СН'!$F$14+СВЦЭМ!$D$10+'СЕТ СН'!$F$8*'СЕТ СН'!$F$9-'СЕТ СН'!$F$26</f>
        <v>794.80531206000001</v>
      </c>
      <c r="J37" s="36">
        <f>SUMIFS(СВЦЭМ!$D$33:$D$776,СВЦЭМ!$A$33:$A$776,$A37,СВЦЭМ!$B$33:$B$776,J$11)+'СЕТ СН'!$F$14+СВЦЭМ!$D$10+'СЕТ СН'!$F$8*'СЕТ СН'!$F$9-'СЕТ СН'!$F$26</f>
        <v>757.45416797999997</v>
      </c>
      <c r="K37" s="36">
        <f>SUMIFS(СВЦЭМ!$D$33:$D$776,СВЦЭМ!$A$33:$A$776,$A37,СВЦЭМ!$B$33:$B$776,K$11)+'СЕТ СН'!$F$14+СВЦЭМ!$D$10+'СЕТ СН'!$F$8*'СЕТ СН'!$F$9-'СЕТ СН'!$F$26</f>
        <v>738.05298745000005</v>
      </c>
      <c r="L37" s="36">
        <f>SUMIFS(СВЦЭМ!$D$33:$D$776,СВЦЭМ!$A$33:$A$776,$A37,СВЦЭМ!$B$33:$B$776,L$11)+'СЕТ СН'!$F$14+СВЦЭМ!$D$10+'СЕТ СН'!$F$8*'СЕТ СН'!$F$9-'СЕТ СН'!$F$26</f>
        <v>743.93505388000005</v>
      </c>
      <c r="M37" s="36">
        <f>SUMIFS(СВЦЭМ!$D$33:$D$776,СВЦЭМ!$A$33:$A$776,$A37,СВЦЭМ!$B$33:$B$776,M$11)+'СЕТ СН'!$F$14+СВЦЭМ!$D$10+'СЕТ СН'!$F$8*'СЕТ СН'!$F$9-'СЕТ СН'!$F$26</f>
        <v>746.92348165999999</v>
      </c>
      <c r="N37" s="36">
        <f>SUMIFS(СВЦЭМ!$D$33:$D$776,СВЦЭМ!$A$33:$A$776,$A37,СВЦЭМ!$B$33:$B$776,N$11)+'СЕТ СН'!$F$14+СВЦЭМ!$D$10+'СЕТ СН'!$F$8*'СЕТ СН'!$F$9-'СЕТ СН'!$F$26</f>
        <v>752.29810055999997</v>
      </c>
      <c r="O37" s="36">
        <f>SUMIFS(СВЦЭМ!$D$33:$D$776,СВЦЭМ!$A$33:$A$776,$A37,СВЦЭМ!$B$33:$B$776,O$11)+'СЕТ СН'!$F$14+СВЦЭМ!$D$10+'СЕТ СН'!$F$8*'СЕТ СН'!$F$9-'СЕТ СН'!$F$26</f>
        <v>749.15370030999998</v>
      </c>
      <c r="P37" s="36">
        <f>SUMIFS(СВЦЭМ!$D$33:$D$776,СВЦЭМ!$A$33:$A$776,$A37,СВЦЭМ!$B$33:$B$776,P$11)+'СЕТ СН'!$F$14+СВЦЭМ!$D$10+'СЕТ СН'!$F$8*'СЕТ СН'!$F$9-'СЕТ СН'!$F$26</f>
        <v>751.56784897</v>
      </c>
      <c r="Q37" s="36">
        <f>SUMIFS(СВЦЭМ!$D$33:$D$776,СВЦЭМ!$A$33:$A$776,$A37,СВЦЭМ!$B$33:$B$776,Q$11)+'СЕТ СН'!$F$14+СВЦЭМ!$D$10+'СЕТ СН'!$F$8*'СЕТ СН'!$F$9-'СЕТ СН'!$F$26</f>
        <v>753.33756128000005</v>
      </c>
      <c r="R37" s="36">
        <f>SUMIFS(СВЦЭМ!$D$33:$D$776,СВЦЭМ!$A$33:$A$776,$A37,СВЦЭМ!$B$33:$B$776,R$11)+'СЕТ СН'!$F$14+СВЦЭМ!$D$10+'СЕТ СН'!$F$8*'СЕТ СН'!$F$9-'СЕТ СН'!$F$26</f>
        <v>705.16806979</v>
      </c>
      <c r="S37" s="36">
        <f>SUMIFS(СВЦЭМ!$D$33:$D$776,СВЦЭМ!$A$33:$A$776,$A37,СВЦЭМ!$B$33:$B$776,S$11)+'СЕТ СН'!$F$14+СВЦЭМ!$D$10+'СЕТ СН'!$F$8*'СЕТ СН'!$F$9-'СЕТ СН'!$F$26</f>
        <v>667.69119234000004</v>
      </c>
      <c r="T37" s="36">
        <f>SUMIFS(СВЦЭМ!$D$33:$D$776,СВЦЭМ!$A$33:$A$776,$A37,СВЦЭМ!$B$33:$B$776,T$11)+'СЕТ СН'!$F$14+СВЦЭМ!$D$10+'СЕТ СН'!$F$8*'СЕТ СН'!$F$9-'СЕТ СН'!$F$26</f>
        <v>664.44885611999996</v>
      </c>
      <c r="U37" s="36">
        <f>SUMIFS(СВЦЭМ!$D$33:$D$776,СВЦЭМ!$A$33:$A$776,$A37,СВЦЭМ!$B$33:$B$776,U$11)+'СЕТ СН'!$F$14+СВЦЭМ!$D$10+'СЕТ СН'!$F$8*'СЕТ СН'!$F$9-'СЕТ СН'!$F$26</f>
        <v>667.45317984999997</v>
      </c>
      <c r="V37" s="36">
        <f>SUMIFS(СВЦЭМ!$D$33:$D$776,СВЦЭМ!$A$33:$A$776,$A37,СВЦЭМ!$B$33:$B$776,V$11)+'СЕТ СН'!$F$14+СВЦЭМ!$D$10+'СЕТ СН'!$F$8*'СЕТ СН'!$F$9-'СЕТ СН'!$F$26</f>
        <v>659.04355094000005</v>
      </c>
      <c r="W37" s="36">
        <f>SUMIFS(СВЦЭМ!$D$33:$D$776,СВЦЭМ!$A$33:$A$776,$A37,СВЦЭМ!$B$33:$B$776,W$11)+'СЕТ СН'!$F$14+СВЦЭМ!$D$10+'СЕТ СН'!$F$8*'СЕТ СН'!$F$9-'СЕТ СН'!$F$26</f>
        <v>649.42967335000003</v>
      </c>
      <c r="X37" s="36">
        <f>SUMIFS(СВЦЭМ!$D$33:$D$776,СВЦЭМ!$A$33:$A$776,$A37,СВЦЭМ!$B$33:$B$776,X$11)+'СЕТ СН'!$F$14+СВЦЭМ!$D$10+'СЕТ СН'!$F$8*'СЕТ СН'!$F$9-'СЕТ СН'!$F$26</f>
        <v>665.68296136000004</v>
      </c>
      <c r="Y37" s="36">
        <f>SUMIFS(СВЦЭМ!$D$33:$D$776,СВЦЭМ!$A$33:$A$776,$A37,СВЦЭМ!$B$33:$B$776,Y$11)+'СЕТ СН'!$F$14+СВЦЭМ!$D$10+'СЕТ СН'!$F$8*'СЕТ СН'!$F$9-'СЕТ СН'!$F$26</f>
        <v>696.74052224000002</v>
      </c>
    </row>
    <row r="38" spans="1:27" ht="15.75" x14ac:dyDescent="0.2">
      <c r="A38" s="35">
        <f t="shared" si="0"/>
        <v>43673</v>
      </c>
      <c r="B38" s="36">
        <f>SUMIFS(СВЦЭМ!$D$33:$D$776,СВЦЭМ!$A$33:$A$776,$A38,СВЦЭМ!$B$33:$B$776,B$11)+'СЕТ СН'!$F$14+СВЦЭМ!$D$10+'СЕТ СН'!$F$8*'СЕТ СН'!$F$9-'СЕТ СН'!$F$26</f>
        <v>669.73440088000007</v>
      </c>
      <c r="C38" s="36">
        <f>SUMIFS(СВЦЭМ!$D$33:$D$776,СВЦЭМ!$A$33:$A$776,$A38,СВЦЭМ!$B$33:$B$776,C$11)+'СЕТ СН'!$F$14+СВЦЭМ!$D$10+'СЕТ СН'!$F$8*'СЕТ СН'!$F$9-'СЕТ СН'!$F$26</f>
        <v>687.97216619000005</v>
      </c>
      <c r="D38" s="36">
        <f>SUMIFS(СВЦЭМ!$D$33:$D$776,СВЦЭМ!$A$33:$A$776,$A38,СВЦЭМ!$B$33:$B$776,D$11)+'СЕТ СН'!$F$14+СВЦЭМ!$D$10+'СЕТ СН'!$F$8*'СЕТ СН'!$F$9-'СЕТ СН'!$F$26</f>
        <v>698.30921050999996</v>
      </c>
      <c r="E38" s="36">
        <f>SUMIFS(СВЦЭМ!$D$33:$D$776,СВЦЭМ!$A$33:$A$776,$A38,СВЦЭМ!$B$33:$B$776,E$11)+'СЕТ СН'!$F$14+СВЦЭМ!$D$10+'СЕТ СН'!$F$8*'СЕТ СН'!$F$9-'СЕТ СН'!$F$26</f>
        <v>705.07905973000004</v>
      </c>
      <c r="F38" s="36">
        <f>SUMIFS(СВЦЭМ!$D$33:$D$776,СВЦЭМ!$A$33:$A$776,$A38,СВЦЭМ!$B$33:$B$776,F$11)+'СЕТ СН'!$F$14+СВЦЭМ!$D$10+'СЕТ СН'!$F$8*'СЕТ СН'!$F$9-'СЕТ СН'!$F$26</f>
        <v>710.85374311999999</v>
      </c>
      <c r="G38" s="36">
        <f>SUMIFS(СВЦЭМ!$D$33:$D$776,СВЦЭМ!$A$33:$A$776,$A38,СВЦЭМ!$B$33:$B$776,G$11)+'СЕТ СН'!$F$14+СВЦЭМ!$D$10+'СЕТ СН'!$F$8*'СЕТ СН'!$F$9-'СЕТ СН'!$F$26</f>
        <v>746.18792258999997</v>
      </c>
      <c r="H38" s="36">
        <f>SUMIFS(СВЦЭМ!$D$33:$D$776,СВЦЭМ!$A$33:$A$776,$A38,СВЦЭМ!$B$33:$B$776,H$11)+'СЕТ СН'!$F$14+СВЦЭМ!$D$10+'СЕТ СН'!$F$8*'СЕТ СН'!$F$9-'СЕТ СН'!$F$26</f>
        <v>771.55981529999997</v>
      </c>
      <c r="I38" s="36">
        <f>SUMIFS(СВЦЭМ!$D$33:$D$776,СВЦЭМ!$A$33:$A$776,$A38,СВЦЭМ!$B$33:$B$776,I$11)+'СЕТ СН'!$F$14+СВЦЭМ!$D$10+'СЕТ СН'!$F$8*'СЕТ СН'!$F$9-'СЕТ СН'!$F$26</f>
        <v>755.24768139000003</v>
      </c>
      <c r="J38" s="36">
        <f>SUMIFS(СВЦЭМ!$D$33:$D$776,СВЦЭМ!$A$33:$A$776,$A38,СВЦЭМ!$B$33:$B$776,J$11)+'СЕТ СН'!$F$14+СВЦЭМ!$D$10+'СЕТ СН'!$F$8*'СЕТ СН'!$F$9-'СЕТ СН'!$F$26</f>
        <v>758.36890578999999</v>
      </c>
      <c r="K38" s="36">
        <f>SUMIFS(СВЦЭМ!$D$33:$D$776,СВЦЭМ!$A$33:$A$776,$A38,СВЦЭМ!$B$33:$B$776,K$11)+'СЕТ СН'!$F$14+СВЦЭМ!$D$10+'СЕТ СН'!$F$8*'СЕТ СН'!$F$9-'СЕТ СН'!$F$26</f>
        <v>723.22048866</v>
      </c>
      <c r="L38" s="36">
        <f>SUMIFS(СВЦЭМ!$D$33:$D$776,СВЦЭМ!$A$33:$A$776,$A38,СВЦЭМ!$B$33:$B$776,L$11)+'СЕТ СН'!$F$14+СВЦЭМ!$D$10+'СЕТ СН'!$F$8*'СЕТ СН'!$F$9-'СЕТ СН'!$F$26</f>
        <v>732.92612780000002</v>
      </c>
      <c r="M38" s="36">
        <f>SUMIFS(СВЦЭМ!$D$33:$D$776,СВЦЭМ!$A$33:$A$776,$A38,СВЦЭМ!$B$33:$B$776,M$11)+'СЕТ СН'!$F$14+СВЦЭМ!$D$10+'СЕТ СН'!$F$8*'СЕТ СН'!$F$9-'СЕТ СН'!$F$26</f>
        <v>731.10177111999997</v>
      </c>
      <c r="N38" s="36">
        <f>SUMIFS(СВЦЭМ!$D$33:$D$776,СВЦЭМ!$A$33:$A$776,$A38,СВЦЭМ!$B$33:$B$776,N$11)+'СЕТ СН'!$F$14+СВЦЭМ!$D$10+'СЕТ СН'!$F$8*'СЕТ СН'!$F$9-'СЕТ СН'!$F$26</f>
        <v>724.77119740000001</v>
      </c>
      <c r="O38" s="36">
        <f>SUMIFS(СВЦЭМ!$D$33:$D$776,СВЦЭМ!$A$33:$A$776,$A38,СВЦЭМ!$B$33:$B$776,O$11)+'СЕТ СН'!$F$14+СВЦЭМ!$D$10+'СЕТ СН'!$F$8*'СЕТ СН'!$F$9-'СЕТ СН'!$F$26</f>
        <v>723.78925148999997</v>
      </c>
      <c r="P38" s="36">
        <f>SUMIFS(СВЦЭМ!$D$33:$D$776,СВЦЭМ!$A$33:$A$776,$A38,СВЦЭМ!$B$33:$B$776,P$11)+'СЕТ СН'!$F$14+СВЦЭМ!$D$10+'СЕТ СН'!$F$8*'СЕТ СН'!$F$9-'СЕТ СН'!$F$26</f>
        <v>727.84609337999996</v>
      </c>
      <c r="Q38" s="36">
        <f>SUMIFS(СВЦЭМ!$D$33:$D$776,СВЦЭМ!$A$33:$A$776,$A38,СВЦЭМ!$B$33:$B$776,Q$11)+'СЕТ СН'!$F$14+СВЦЭМ!$D$10+'СЕТ СН'!$F$8*'СЕТ СН'!$F$9-'СЕТ СН'!$F$26</f>
        <v>720.34751587000005</v>
      </c>
      <c r="R38" s="36">
        <f>SUMIFS(СВЦЭМ!$D$33:$D$776,СВЦЭМ!$A$33:$A$776,$A38,СВЦЭМ!$B$33:$B$776,R$11)+'СЕТ СН'!$F$14+СВЦЭМ!$D$10+'СЕТ СН'!$F$8*'СЕТ СН'!$F$9-'СЕТ СН'!$F$26</f>
        <v>683.80121689999999</v>
      </c>
      <c r="S38" s="36">
        <f>SUMIFS(СВЦЭМ!$D$33:$D$776,СВЦЭМ!$A$33:$A$776,$A38,СВЦЭМ!$B$33:$B$776,S$11)+'СЕТ СН'!$F$14+СВЦЭМ!$D$10+'СЕТ СН'!$F$8*'СЕТ СН'!$F$9-'СЕТ СН'!$F$26</f>
        <v>670.23710754000001</v>
      </c>
      <c r="T38" s="36">
        <f>SUMIFS(СВЦЭМ!$D$33:$D$776,СВЦЭМ!$A$33:$A$776,$A38,СВЦЭМ!$B$33:$B$776,T$11)+'СЕТ СН'!$F$14+СВЦЭМ!$D$10+'СЕТ СН'!$F$8*'СЕТ СН'!$F$9-'СЕТ СН'!$F$26</f>
        <v>661.69876609000005</v>
      </c>
      <c r="U38" s="36">
        <f>SUMIFS(СВЦЭМ!$D$33:$D$776,СВЦЭМ!$A$33:$A$776,$A38,СВЦЭМ!$B$33:$B$776,U$11)+'СЕТ СН'!$F$14+СВЦЭМ!$D$10+'СЕТ СН'!$F$8*'СЕТ СН'!$F$9-'СЕТ СН'!$F$26</f>
        <v>650.15344890000006</v>
      </c>
      <c r="V38" s="36">
        <f>SUMIFS(СВЦЭМ!$D$33:$D$776,СВЦЭМ!$A$33:$A$776,$A38,СВЦЭМ!$B$33:$B$776,V$11)+'СЕТ СН'!$F$14+СВЦЭМ!$D$10+'СЕТ СН'!$F$8*'СЕТ СН'!$F$9-'СЕТ СН'!$F$26</f>
        <v>648.72173269999996</v>
      </c>
      <c r="W38" s="36">
        <f>SUMIFS(СВЦЭМ!$D$33:$D$776,СВЦЭМ!$A$33:$A$776,$A38,СВЦЭМ!$B$33:$B$776,W$11)+'СЕТ СН'!$F$14+СВЦЭМ!$D$10+'СЕТ СН'!$F$8*'СЕТ СН'!$F$9-'СЕТ СН'!$F$26</f>
        <v>660.01836077999997</v>
      </c>
      <c r="X38" s="36">
        <f>SUMIFS(СВЦЭМ!$D$33:$D$776,СВЦЭМ!$A$33:$A$776,$A38,СВЦЭМ!$B$33:$B$776,X$11)+'СЕТ СН'!$F$14+СВЦЭМ!$D$10+'СЕТ СН'!$F$8*'СЕТ СН'!$F$9-'СЕТ СН'!$F$26</f>
        <v>650.90671698000006</v>
      </c>
      <c r="Y38" s="36">
        <f>SUMIFS(СВЦЭМ!$D$33:$D$776,СВЦЭМ!$A$33:$A$776,$A38,СВЦЭМ!$B$33:$B$776,Y$11)+'СЕТ СН'!$F$14+СВЦЭМ!$D$10+'СЕТ СН'!$F$8*'СЕТ СН'!$F$9-'СЕТ СН'!$F$26</f>
        <v>702.72679297000002</v>
      </c>
    </row>
    <row r="39" spans="1:27" ht="15.75" x14ac:dyDescent="0.2">
      <c r="A39" s="35">
        <f t="shared" si="0"/>
        <v>43674</v>
      </c>
      <c r="B39" s="36">
        <f>SUMIFS(СВЦЭМ!$D$33:$D$776,СВЦЭМ!$A$33:$A$776,$A39,СВЦЭМ!$B$33:$B$776,B$11)+'СЕТ СН'!$F$14+СВЦЭМ!$D$10+'СЕТ СН'!$F$8*'СЕТ СН'!$F$9-'СЕТ СН'!$F$26</f>
        <v>684.65566808000005</v>
      </c>
      <c r="C39" s="36">
        <f>SUMIFS(СВЦЭМ!$D$33:$D$776,СВЦЭМ!$A$33:$A$776,$A39,СВЦЭМ!$B$33:$B$776,C$11)+'СЕТ СН'!$F$14+СВЦЭМ!$D$10+'СЕТ СН'!$F$8*'СЕТ СН'!$F$9-'СЕТ СН'!$F$26</f>
        <v>717.51040868999996</v>
      </c>
      <c r="D39" s="36">
        <f>SUMIFS(СВЦЭМ!$D$33:$D$776,СВЦЭМ!$A$33:$A$776,$A39,СВЦЭМ!$B$33:$B$776,D$11)+'СЕТ СН'!$F$14+СВЦЭМ!$D$10+'СЕТ СН'!$F$8*'СЕТ СН'!$F$9-'СЕТ СН'!$F$26</f>
        <v>734.11666962000004</v>
      </c>
      <c r="E39" s="36">
        <f>SUMIFS(СВЦЭМ!$D$33:$D$776,СВЦЭМ!$A$33:$A$776,$A39,СВЦЭМ!$B$33:$B$776,E$11)+'СЕТ СН'!$F$14+СВЦЭМ!$D$10+'СЕТ СН'!$F$8*'СЕТ СН'!$F$9-'СЕТ СН'!$F$26</f>
        <v>745.67756347</v>
      </c>
      <c r="F39" s="36">
        <f>SUMIFS(СВЦЭМ!$D$33:$D$776,СВЦЭМ!$A$33:$A$776,$A39,СВЦЭМ!$B$33:$B$776,F$11)+'СЕТ СН'!$F$14+СВЦЭМ!$D$10+'СЕТ СН'!$F$8*'СЕТ СН'!$F$9-'СЕТ СН'!$F$26</f>
        <v>751.43802736999999</v>
      </c>
      <c r="G39" s="36">
        <f>SUMIFS(СВЦЭМ!$D$33:$D$776,СВЦЭМ!$A$33:$A$776,$A39,СВЦЭМ!$B$33:$B$776,G$11)+'СЕТ СН'!$F$14+СВЦЭМ!$D$10+'СЕТ СН'!$F$8*'СЕТ СН'!$F$9-'СЕТ СН'!$F$26</f>
        <v>742.36030712000002</v>
      </c>
      <c r="H39" s="36">
        <f>SUMIFS(СВЦЭМ!$D$33:$D$776,СВЦЭМ!$A$33:$A$776,$A39,СВЦЭМ!$B$33:$B$776,H$11)+'СЕТ СН'!$F$14+СВЦЭМ!$D$10+'СЕТ СН'!$F$8*'СЕТ СН'!$F$9-'СЕТ СН'!$F$26</f>
        <v>734.35761504000004</v>
      </c>
      <c r="I39" s="36">
        <f>SUMIFS(СВЦЭМ!$D$33:$D$776,СВЦЭМ!$A$33:$A$776,$A39,СВЦЭМ!$B$33:$B$776,I$11)+'СЕТ СН'!$F$14+СВЦЭМ!$D$10+'СЕТ СН'!$F$8*'СЕТ СН'!$F$9-'СЕТ СН'!$F$26</f>
        <v>728.57177549000005</v>
      </c>
      <c r="J39" s="36">
        <f>SUMIFS(СВЦЭМ!$D$33:$D$776,СВЦЭМ!$A$33:$A$776,$A39,СВЦЭМ!$B$33:$B$776,J$11)+'СЕТ СН'!$F$14+СВЦЭМ!$D$10+'СЕТ СН'!$F$8*'СЕТ СН'!$F$9-'СЕТ СН'!$F$26</f>
        <v>735.48888103000002</v>
      </c>
      <c r="K39" s="36">
        <f>SUMIFS(СВЦЭМ!$D$33:$D$776,СВЦЭМ!$A$33:$A$776,$A39,СВЦЭМ!$B$33:$B$776,K$11)+'СЕТ СН'!$F$14+СВЦЭМ!$D$10+'СЕТ СН'!$F$8*'СЕТ СН'!$F$9-'СЕТ СН'!$F$26</f>
        <v>718.79677748000006</v>
      </c>
      <c r="L39" s="36">
        <f>SUMIFS(СВЦЭМ!$D$33:$D$776,СВЦЭМ!$A$33:$A$776,$A39,СВЦЭМ!$B$33:$B$776,L$11)+'СЕТ СН'!$F$14+СВЦЭМ!$D$10+'СЕТ СН'!$F$8*'СЕТ СН'!$F$9-'СЕТ СН'!$F$26</f>
        <v>741.99645946999999</v>
      </c>
      <c r="M39" s="36">
        <f>SUMIFS(СВЦЭМ!$D$33:$D$776,СВЦЭМ!$A$33:$A$776,$A39,СВЦЭМ!$B$33:$B$776,M$11)+'СЕТ СН'!$F$14+СВЦЭМ!$D$10+'СЕТ СН'!$F$8*'СЕТ СН'!$F$9-'СЕТ СН'!$F$26</f>
        <v>742.15946859999997</v>
      </c>
      <c r="N39" s="36">
        <f>SUMIFS(СВЦЭМ!$D$33:$D$776,СВЦЭМ!$A$33:$A$776,$A39,СВЦЭМ!$B$33:$B$776,N$11)+'СЕТ СН'!$F$14+СВЦЭМ!$D$10+'СЕТ СН'!$F$8*'СЕТ СН'!$F$9-'СЕТ СН'!$F$26</f>
        <v>739.58303655999998</v>
      </c>
      <c r="O39" s="36">
        <f>SUMIFS(СВЦЭМ!$D$33:$D$776,СВЦЭМ!$A$33:$A$776,$A39,СВЦЭМ!$B$33:$B$776,O$11)+'СЕТ СН'!$F$14+СВЦЭМ!$D$10+'СЕТ СН'!$F$8*'СЕТ СН'!$F$9-'СЕТ СН'!$F$26</f>
        <v>737.96266248000006</v>
      </c>
      <c r="P39" s="36">
        <f>SUMIFS(СВЦЭМ!$D$33:$D$776,СВЦЭМ!$A$33:$A$776,$A39,СВЦЭМ!$B$33:$B$776,P$11)+'СЕТ СН'!$F$14+СВЦЭМ!$D$10+'СЕТ СН'!$F$8*'СЕТ СН'!$F$9-'СЕТ СН'!$F$26</f>
        <v>740.11316792000002</v>
      </c>
      <c r="Q39" s="36">
        <f>SUMIFS(СВЦЭМ!$D$33:$D$776,СВЦЭМ!$A$33:$A$776,$A39,СВЦЭМ!$B$33:$B$776,Q$11)+'СЕТ СН'!$F$14+СВЦЭМ!$D$10+'СЕТ СН'!$F$8*'СЕТ СН'!$F$9-'СЕТ СН'!$F$26</f>
        <v>734.50399154000002</v>
      </c>
      <c r="R39" s="36">
        <f>SUMIFS(СВЦЭМ!$D$33:$D$776,СВЦЭМ!$A$33:$A$776,$A39,СВЦЭМ!$B$33:$B$776,R$11)+'СЕТ СН'!$F$14+СВЦЭМ!$D$10+'СЕТ СН'!$F$8*'СЕТ СН'!$F$9-'СЕТ СН'!$F$26</f>
        <v>693.78329365000002</v>
      </c>
      <c r="S39" s="36">
        <f>SUMIFS(СВЦЭМ!$D$33:$D$776,СВЦЭМ!$A$33:$A$776,$A39,СВЦЭМ!$B$33:$B$776,S$11)+'СЕТ СН'!$F$14+СВЦЭМ!$D$10+'СЕТ СН'!$F$8*'СЕТ СН'!$F$9-'СЕТ СН'!$F$26</f>
        <v>677.11403701000006</v>
      </c>
      <c r="T39" s="36">
        <f>SUMIFS(СВЦЭМ!$D$33:$D$776,СВЦЭМ!$A$33:$A$776,$A39,СВЦЭМ!$B$33:$B$776,T$11)+'СЕТ СН'!$F$14+СВЦЭМ!$D$10+'СЕТ СН'!$F$8*'СЕТ СН'!$F$9-'СЕТ СН'!$F$26</f>
        <v>673.57428664999998</v>
      </c>
      <c r="U39" s="36">
        <f>SUMIFS(СВЦЭМ!$D$33:$D$776,СВЦЭМ!$A$33:$A$776,$A39,СВЦЭМ!$B$33:$B$776,U$11)+'СЕТ СН'!$F$14+СВЦЭМ!$D$10+'СЕТ СН'!$F$8*'СЕТ СН'!$F$9-'СЕТ СН'!$F$26</f>
        <v>665.12309287000005</v>
      </c>
      <c r="V39" s="36">
        <f>SUMIFS(СВЦЭМ!$D$33:$D$776,СВЦЭМ!$A$33:$A$776,$A39,СВЦЭМ!$B$33:$B$776,V$11)+'СЕТ СН'!$F$14+СВЦЭМ!$D$10+'СЕТ СН'!$F$8*'СЕТ СН'!$F$9-'СЕТ СН'!$F$26</f>
        <v>660.11356547000003</v>
      </c>
      <c r="W39" s="36">
        <f>SUMIFS(СВЦЭМ!$D$33:$D$776,СВЦЭМ!$A$33:$A$776,$A39,СВЦЭМ!$B$33:$B$776,W$11)+'СЕТ СН'!$F$14+СВЦЭМ!$D$10+'СЕТ СН'!$F$8*'СЕТ СН'!$F$9-'СЕТ СН'!$F$26</f>
        <v>673.38814430000002</v>
      </c>
      <c r="X39" s="36">
        <f>SUMIFS(СВЦЭМ!$D$33:$D$776,СВЦЭМ!$A$33:$A$776,$A39,СВЦЭМ!$B$33:$B$776,X$11)+'СЕТ СН'!$F$14+СВЦЭМ!$D$10+'СЕТ СН'!$F$8*'СЕТ СН'!$F$9-'СЕТ СН'!$F$26</f>
        <v>652.15610325</v>
      </c>
      <c r="Y39" s="36">
        <f>SUMIFS(СВЦЭМ!$D$33:$D$776,СВЦЭМ!$A$33:$A$776,$A39,СВЦЭМ!$B$33:$B$776,Y$11)+'СЕТ СН'!$F$14+СВЦЭМ!$D$10+'СЕТ СН'!$F$8*'СЕТ СН'!$F$9-'СЕТ СН'!$F$26</f>
        <v>675.84646828000007</v>
      </c>
    </row>
    <row r="40" spans="1:27" ht="15.75" x14ac:dyDescent="0.2">
      <c r="A40" s="35">
        <f t="shared" si="0"/>
        <v>43675</v>
      </c>
      <c r="B40" s="36">
        <f>SUMIFS(СВЦЭМ!$D$33:$D$776,СВЦЭМ!$A$33:$A$776,$A40,СВЦЭМ!$B$33:$B$776,B$11)+'СЕТ СН'!$F$14+СВЦЭМ!$D$10+'СЕТ СН'!$F$8*'СЕТ СН'!$F$9-'СЕТ СН'!$F$26</f>
        <v>725.46934492000003</v>
      </c>
      <c r="C40" s="36">
        <f>SUMIFS(СВЦЭМ!$D$33:$D$776,СВЦЭМ!$A$33:$A$776,$A40,СВЦЭМ!$B$33:$B$776,C$11)+'СЕТ СН'!$F$14+СВЦЭМ!$D$10+'СЕТ СН'!$F$8*'СЕТ СН'!$F$9-'СЕТ СН'!$F$26</f>
        <v>735.02755708999996</v>
      </c>
      <c r="D40" s="36">
        <f>SUMIFS(СВЦЭМ!$D$33:$D$776,СВЦЭМ!$A$33:$A$776,$A40,СВЦЭМ!$B$33:$B$776,D$11)+'СЕТ СН'!$F$14+СВЦЭМ!$D$10+'СЕТ СН'!$F$8*'СЕТ СН'!$F$9-'СЕТ СН'!$F$26</f>
        <v>735.60371405000001</v>
      </c>
      <c r="E40" s="36">
        <f>SUMIFS(СВЦЭМ!$D$33:$D$776,СВЦЭМ!$A$33:$A$776,$A40,СВЦЭМ!$B$33:$B$776,E$11)+'СЕТ СН'!$F$14+СВЦЭМ!$D$10+'СЕТ СН'!$F$8*'СЕТ СН'!$F$9-'СЕТ СН'!$F$26</f>
        <v>745.44599375999996</v>
      </c>
      <c r="F40" s="36">
        <f>SUMIFS(СВЦЭМ!$D$33:$D$776,СВЦЭМ!$A$33:$A$776,$A40,СВЦЭМ!$B$33:$B$776,F$11)+'СЕТ СН'!$F$14+СВЦЭМ!$D$10+'СЕТ СН'!$F$8*'СЕТ СН'!$F$9-'СЕТ СН'!$F$26</f>
        <v>769.09457412999996</v>
      </c>
      <c r="G40" s="36">
        <f>SUMIFS(СВЦЭМ!$D$33:$D$776,СВЦЭМ!$A$33:$A$776,$A40,СВЦЭМ!$B$33:$B$776,G$11)+'СЕТ СН'!$F$14+СВЦЭМ!$D$10+'СЕТ СН'!$F$8*'СЕТ СН'!$F$9-'СЕТ СН'!$F$26</f>
        <v>749.16971319000004</v>
      </c>
      <c r="H40" s="36">
        <f>SUMIFS(СВЦЭМ!$D$33:$D$776,СВЦЭМ!$A$33:$A$776,$A40,СВЦЭМ!$B$33:$B$776,H$11)+'СЕТ СН'!$F$14+СВЦЭМ!$D$10+'СЕТ СН'!$F$8*'СЕТ СН'!$F$9-'СЕТ СН'!$F$26</f>
        <v>725.39009684999996</v>
      </c>
      <c r="I40" s="36">
        <f>SUMIFS(СВЦЭМ!$D$33:$D$776,СВЦЭМ!$A$33:$A$776,$A40,СВЦЭМ!$B$33:$B$776,I$11)+'СЕТ СН'!$F$14+СВЦЭМ!$D$10+'СЕТ СН'!$F$8*'СЕТ СН'!$F$9-'СЕТ СН'!$F$26</f>
        <v>721.03797784000005</v>
      </c>
      <c r="J40" s="36">
        <f>SUMIFS(СВЦЭМ!$D$33:$D$776,СВЦЭМ!$A$33:$A$776,$A40,СВЦЭМ!$B$33:$B$776,J$11)+'СЕТ СН'!$F$14+СВЦЭМ!$D$10+'СЕТ СН'!$F$8*'СЕТ СН'!$F$9-'СЕТ СН'!$F$26</f>
        <v>684.82991141000002</v>
      </c>
      <c r="K40" s="36">
        <f>SUMIFS(СВЦЭМ!$D$33:$D$776,СВЦЭМ!$A$33:$A$776,$A40,СВЦЭМ!$B$33:$B$776,K$11)+'СЕТ СН'!$F$14+СВЦЭМ!$D$10+'СЕТ СН'!$F$8*'СЕТ СН'!$F$9-'СЕТ СН'!$F$26</f>
        <v>681.12939953</v>
      </c>
      <c r="L40" s="36">
        <f>SUMIFS(СВЦЭМ!$D$33:$D$776,СВЦЭМ!$A$33:$A$776,$A40,СВЦЭМ!$B$33:$B$776,L$11)+'СЕТ СН'!$F$14+СВЦЭМ!$D$10+'СЕТ СН'!$F$8*'СЕТ СН'!$F$9-'СЕТ СН'!$F$26</f>
        <v>683.14666193000005</v>
      </c>
      <c r="M40" s="36">
        <f>SUMIFS(СВЦЭМ!$D$33:$D$776,СВЦЭМ!$A$33:$A$776,$A40,СВЦЭМ!$B$33:$B$776,M$11)+'СЕТ СН'!$F$14+СВЦЭМ!$D$10+'СЕТ СН'!$F$8*'СЕТ СН'!$F$9-'СЕТ СН'!$F$26</f>
        <v>684.46227852000004</v>
      </c>
      <c r="N40" s="36">
        <f>SUMIFS(СВЦЭМ!$D$33:$D$776,СВЦЭМ!$A$33:$A$776,$A40,СВЦЭМ!$B$33:$B$776,N$11)+'СЕТ СН'!$F$14+СВЦЭМ!$D$10+'СЕТ СН'!$F$8*'СЕТ СН'!$F$9-'СЕТ СН'!$F$26</f>
        <v>675.65081840000005</v>
      </c>
      <c r="O40" s="36">
        <f>SUMIFS(СВЦЭМ!$D$33:$D$776,СВЦЭМ!$A$33:$A$776,$A40,СВЦЭМ!$B$33:$B$776,O$11)+'СЕТ СН'!$F$14+СВЦЭМ!$D$10+'СЕТ СН'!$F$8*'СЕТ СН'!$F$9-'СЕТ СН'!$F$26</f>
        <v>681.59768766000002</v>
      </c>
      <c r="P40" s="36">
        <f>SUMIFS(СВЦЭМ!$D$33:$D$776,СВЦЭМ!$A$33:$A$776,$A40,СВЦЭМ!$B$33:$B$776,P$11)+'СЕТ СН'!$F$14+СВЦЭМ!$D$10+'СЕТ СН'!$F$8*'СЕТ СН'!$F$9-'СЕТ СН'!$F$26</f>
        <v>684.51297449000003</v>
      </c>
      <c r="Q40" s="36">
        <f>SUMIFS(СВЦЭМ!$D$33:$D$776,СВЦЭМ!$A$33:$A$776,$A40,СВЦЭМ!$B$33:$B$776,Q$11)+'СЕТ СН'!$F$14+СВЦЭМ!$D$10+'СЕТ СН'!$F$8*'СЕТ СН'!$F$9-'СЕТ СН'!$F$26</f>
        <v>681.21397830000001</v>
      </c>
      <c r="R40" s="36">
        <f>SUMIFS(СВЦЭМ!$D$33:$D$776,СВЦЭМ!$A$33:$A$776,$A40,СВЦЭМ!$B$33:$B$776,R$11)+'СЕТ СН'!$F$14+СВЦЭМ!$D$10+'СЕТ СН'!$F$8*'СЕТ СН'!$F$9-'СЕТ СН'!$F$26</f>
        <v>637.50700183000004</v>
      </c>
      <c r="S40" s="36">
        <f>SUMIFS(СВЦЭМ!$D$33:$D$776,СВЦЭМ!$A$33:$A$776,$A40,СВЦЭМ!$B$33:$B$776,S$11)+'СЕТ СН'!$F$14+СВЦЭМ!$D$10+'СЕТ СН'!$F$8*'СЕТ СН'!$F$9-'СЕТ СН'!$F$26</f>
        <v>616.38047563999999</v>
      </c>
      <c r="T40" s="36">
        <f>SUMIFS(СВЦЭМ!$D$33:$D$776,СВЦЭМ!$A$33:$A$776,$A40,СВЦЭМ!$B$33:$B$776,T$11)+'СЕТ СН'!$F$14+СВЦЭМ!$D$10+'СЕТ СН'!$F$8*'СЕТ СН'!$F$9-'СЕТ СН'!$F$26</f>
        <v>619.06566283000006</v>
      </c>
      <c r="U40" s="36">
        <f>SUMIFS(СВЦЭМ!$D$33:$D$776,СВЦЭМ!$A$33:$A$776,$A40,СВЦЭМ!$B$33:$B$776,U$11)+'СЕТ СН'!$F$14+СВЦЭМ!$D$10+'СЕТ СН'!$F$8*'СЕТ СН'!$F$9-'СЕТ СН'!$F$26</f>
        <v>618.40635971999995</v>
      </c>
      <c r="V40" s="36">
        <f>SUMIFS(СВЦЭМ!$D$33:$D$776,СВЦЭМ!$A$33:$A$776,$A40,СВЦЭМ!$B$33:$B$776,V$11)+'СЕТ СН'!$F$14+СВЦЭМ!$D$10+'СЕТ СН'!$F$8*'СЕТ СН'!$F$9-'СЕТ СН'!$F$26</f>
        <v>620.42835299000001</v>
      </c>
      <c r="W40" s="36">
        <f>SUMIFS(СВЦЭМ!$D$33:$D$776,СВЦЭМ!$A$33:$A$776,$A40,СВЦЭМ!$B$33:$B$776,W$11)+'СЕТ СН'!$F$14+СВЦЭМ!$D$10+'СЕТ СН'!$F$8*'СЕТ СН'!$F$9-'СЕТ СН'!$F$26</f>
        <v>618.97343964000004</v>
      </c>
      <c r="X40" s="36">
        <f>SUMIFS(СВЦЭМ!$D$33:$D$776,СВЦЭМ!$A$33:$A$776,$A40,СВЦЭМ!$B$33:$B$776,X$11)+'СЕТ СН'!$F$14+СВЦЭМ!$D$10+'СЕТ СН'!$F$8*'СЕТ СН'!$F$9-'СЕТ СН'!$F$26</f>
        <v>614.98873515000002</v>
      </c>
      <c r="Y40" s="36">
        <f>SUMIFS(СВЦЭМ!$D$33:$D$776,СВЦЭМ!$A$33:$A$776,$A40,СВЦЭМ!$B$33:$B$776,Y$11)+'СЕТ СН'!$F$14+СВЦЭМ!$D$10+'СЕТ СН'!$F$8*'СЕТ СН'!$F$9-'СЕТ СН'!$F$26</f>
        <v>690.61872575999996</v>
      </c>
    </row>
    <row r="41" spans="1:27" ht="15.75" x14ac:dyDescent="0.2">
      <c r="A41" s="35">
        <f t="shared" si="0"/>
        <v>43676</v>
      </c>
      <c r="B41" s="36">
        <f>SUMIFS(СВЦЭМ!$D$33:$D$776,СВЦЭМ!$A$33:$A$776,$A41,СВЦЭМ!$B$33:$B$776,B$11)+'СЕТ СН'!$F$14+СВЦЭМ!$D$10+'СЕТ СН'!$F$8*'СЕТ СН'!$F$9-'СЕТ СН'!$F$26</f>
        <v>747.12066182000001</v>
      </c>
      <c r="C41" s="36">
        <f>SUMIFS(СВЦЭМ!$D$33:$D$776,СВЦЭМ!$A$33:$A$776,$A41,СВЦЭМ!$B$33:$B$776,C$11)+'СЕТ СН'!$F$14+СВЦЭМ!$D$10+'СЕТ СН'!$F$8*'СЕТ СН'!$F$9-'СЕТ СН'!$F$26</f>
        <v>750.87537674999999</v>
      </c>
      <c r="D41" s="36">
        <f>SUMIFS(СВЦЭМ!$D$33:$D$776,СВЦЭМ!$A$33:$A$776,$A41,СВЦЭМ!$B$33:$B$776,D$11)+'СЕТ СН'!$F$14+СВЦЭМ!$D$10+'СЕТ СН'!$F$8*'СЕТ СН'!$F$9-'СЕТ СН'!$F$26</f>
        <v>750.26276723000001</v>
      </c>
      <c r="E41" s="36">
        <f>SUMIFS(СВЦЭМ!$D$33:$D$776,СВЦЭМ!$A$33:$A$776,$A41,СВЦЭМ!$B$33:$B$776,E$11)+'СЕТ СН'!$F$14+СВЦЭМ!$D$10+'СЕТ СН'!$F$8*'СЕТ СН'!$F$9-'СЕТ СН'!$F$26</f>
        <v>774.91044884999997</v>
      </c>
      <c r="F41" s="36">
        <f>SUMIFS(СВЦЭМ!$D$33:$D$776,СВЦЭМ!$A$33:$A$776,$A41,СВЦЭМ!$B$33:$B$776,F$11)+'СЕТ СН'!$F$14+СВЦЭМ!$D$10+'СЕТ СН'!$F$8*'СЕТ СН'!$F$9-'СЕТ СН'!$F$26</f>
        <v>780.42999392000002</v>
      </c>
      <c r="G41" s="36">
        <f>SUMIFS(СВЦЭМ!$D$33:$D$776,СВЦЭМ!$A$33:$A$776,$A41,СВЦЭМ!$B$33:$B$776,G$11)+'СЕТ СН'!$F$14+СВЦЭМ!$D$10+'СЕТ СН'!$F$8*'СЕТ СН'!$F$9-'СЕТ СН'!$F$26</f>
        <v>769.2594057</v>
      </c>
      <c r="H41" s="36">
        <f>SUMIFS(СВЦЭМ!$D$33:$D$776,СВЦЭМ!$A$33:$A$776,$A41,СВЦЭМ!$B$33:$B$776,H$11)+'СЕТ СН'!$F$14+СВЦЭМ!$D$10+'СЕТ СН'!$F$8*'СЕТ СН'!$F$9-'СЕТ СН'!$F$26</f>
        <v>767.75720787</v>
      </c>
      <c r="I41" s="36">
        <f>SUMIFS(СВЦЭМ!$D$33:$D$776,СВЦЭМ!$A$33:$A$776,$A41,СВЦЭМ!$B$33:$B$776,I$11)+'СЕТ СН'!$F$14+СВЦЭМ!$D$10+'СЕТ СН'!$F$8*'СЕТ СН'!$F$9-'СЕТ СН'!$F$26</f>
        <v>713.13543031000006</v>
      </c>
      <c r="J41" s="36">
        <f>SUMIFS(СВЦЭМ!$D$33:$D$776,СВЦЭМ!$A$33:$A$776,$A41,СВЦЭМ!$B$33:$B$776,J$11)+'СЕТ СН'!$F$14+СВЦЭМ!$D$10+'СЕТ СН'!$F$8*'СЕТ СН'!$F$9-'СЕТ СН'!$F$26</f>
        <v>681.40334860999997</v>
      </c>
      <c r="K41" s="36">
        <f>SUMIFS(СВЦЭМ!$D$33:$D$776,СВЦЭМ!$A$33:$A$776,$A41,СВЦЭМ!$B$33:$B$776,K$11)+'СЕТ СН'!$F$14+СВЦЭМ!$D$10+'СЕТ СН'!$F$8*'СЕТ СН'!$F$9-'СЕТ СН'!$F$26</f>
        <v>708.90858074000005</v>
      </c>
      <c r="L41" s="36">
        <f>SUMIFS(СВЦЭМ!$D$33:$D$776,СВЦЭМ!$A$33:$A$776,$A41,СВЦЭМ!$B$33:$B$776,L$11)+'СЕТ СН'!$F$14+СВЦЭМ!$D$10+'СЕТ СН'!$F$8*'СЕТ СН'!$F$9-'СЕТ СН'!$F$26</f>
        <v>714.46425619000001</v>
      </c>
      <c r="M41" s="36">
        <f>SUMIFS(СВЦЭМ!$D$33:$D$776,СВЦЭМ!$A$33:$A$776,$A41,СВЦЭМ!$B$33:$B$776,M$11)+'СЕТ СН'!$F$14+СВЦЭМ!$D$10+'СЕТ СН'!$F$8*'СЕТ СН'!$F$9-'СЕТ СН'!$F$26</f>
        <v>713.77528921999999</v>
      </c>
      <c r="N41" s="36">
        <f>SUMIFS(СВЦЭМ!$D$33:$D$776,СВЦЭМ!$A$33:$A$776,$A41,СВЦЭМ!$B$33:$B$776,N$11)+'СЕТ СН'!$F$14+СВЦЭМ!$D$10+'СЕТ СН'!$F$8*'СЕТ СН'!$F$9-'СЕТ СН'!$F$26</f>
        <v>711.00278335999997</v>
      </c>
      <c r="O41" s="36">
        <f>SUMIFS(СВЦЭМ!$D$33:$D$776,СВЦЭМ!$A$33:$A$776,$A41,СВЦЭМ!$B$33:$B$776,O$11)+'СЕТ СН'!$F$14+СВЦЭМ!$D$10+'СЕТ СН'!$F$8*'СЕТ СН'!$F$9-'СЕТ СН'!$F$26</f>
        <v>713.79355310000005</v>
      </c>
      <c r="P41" s="36">
        <f>SUMIFS(СВЦЭМ!$D$33:$D$776,СВЦЭМ!$A$33:$A$776,$A41,СВЦЭМ!$B$33:$B$776,P$11)+'СЕТ СН'!$F$14+СВЦЭМ!$D$10+'СЕТ СН'!$F$8*'СЕТ СН'!$F$9-'СЕТ СН'!$F$26</f>
        <v>723.99208081000006</v>
      </c>
      <c r="Q41" s="36">
        <f>SUMIFS(СВЦЭМ!$D$33:$D$776,СВЦЭМ!$A$33:$A$776,$A41,СВЦЭМ!$B$33:$B$776,Q$11)+'СЕТ СН'!$F$14+СВЦЭМ!$D$10+'СЕТ СН'!$F$8*'СЕТ СН'!$F$9-'СЕТ СН'!$F$26</f>
        <v>722.61851020000006</v>
      </c>
      <c r="R41" s="36">
        <f>SUMIFS(СВЦЭМ!$D$33:$D$776,СВЦЭМ!$A$33:$A$776,$A41,СВЦЭМ!$B$33:$B$776,R$11)+'СЕТ СН'!$F$14+СВЦЭМ!$D$10+'СЕТ СН'!$F$8*'СЕТ СН'!$F$9-'СЕТ СН'!$F$26</f>
        <v>668.78082178</v>
      </c>
      <c r="S41" s="36">
        <f>SUMIFS(СВЦЭМ!$D$33:$D$776,СВЦЭМ!$A$33:$A$776,$A41,СВЦЭМ!$B$33:$B$776,S$11)+'СЕТ СН'!$F$14+СВЦЭМ!$D$10+'СЕТ СН'!$F$8*'СЕТ СН'!$F$9-'СЕТ СН'!$F$26</f>
        <v>640.48039305999998</v>
      </c>
      <c r="T41" s="36">
        <f>SUMIFS(СВЦЭМ!$D$33:$D$776,СВЦЭМ!$A$33:$A$776,$A41,СВЦЭМ!$B$33:$B$776,T$11)+'СЕТ СН'!$F$14+СВЦЭМ!$D$10+'СЕТ СН'!$F$8*'СЕТ СН'!$F$9-'СЕТ СН'!$F$26</f>
        <v>641.86372860999995</v>
      </c>
      <c r="U41" s="36">
        <f>SUMIFS(СВЦЭМ!$D$33:$D$776,СВЦЭМ!$A$33:$A$776,$A41,СВЦЭМ!$B$33:$B$776,U$11)+'СЕТ СН'!$F$14+СВЦЭМ!$D$10+'СЕТ СН'!$F$8*'СЕТ СН'!$F$9-'СЕТ СН'!$F$26</f>
        <v>636.04388955000002</v>
      </c>
      <c r="V41" s="36">
        <f>SUMIFS(СВЦЭМ!$D$33:$D$776,СВЦЭМ!$A$33:$A$776,$A41,СВЦЭМ!$B$33:$B$776,V$11)+'СЕТ СН'!$F$14+СВЦЭМ!$D$10+'СЕТ СН'!$F$8*'СЕТ СН'!$F$9-'СЕТ СН'!$F$26</f>
        <v>611.02505969999993</v>
      </c>
      <c r="W41" s="36">
        <f>SUMIFS(СВЦЭМ!$D$33:$D$776,СВЦЭМ!$A$33:$A$776,$A41,СВЦЭМ!$B$33:$B$776,W$11)+'СЕТ СН'!$F$14+СВЦЭМ!$D$10+'СЕТ СН'!$F$8*'СЕТ СН'!$F$9-'СЕТ СН'!$F$26</f>
        <v>598.35011322000003</v>
      </c>
      <c r="X41" s="36">
        <f>SUMIFS(СВЦЭМ!$D$33:$D$776,СВЦЭМ!$A$33:$A$776,$A41,СВЦЭМ!$B$33:$B$776,X$11)+'СЕТ СН'!$F$14+СВЦЭМ!$D$10+'СЕТ СН'!$F$8*'СЕТ СН'!$F$9-'СЕТ СН'!$F$26</f>
        <v>596.12129019999998</v>
      </c>
      <c r="Y41" s="36">
        <f>SUMIFS(СВЦЭМ!$D$33:$D$776,СВЦЭМ!$A$33:$A$776,$A41,СВЦЭМ!$B$33:$B$776,Y$11)+'СЕТ СН'!$F$14+СВЦЭМ!$D$10+'СЕТ СН'!$F$8*'СЕТ СН'!$F$9-'СЕТ СН'!$F$26</f>
        <v>658.27036530999999</v>
      </c>
    </row>
    <row r="42" spans="1:27" ht="15.75" x14ac:dyDescent="0.2">
      <c r="A42" s="35">
        <f t="shared" si="0"/>
        <v>43677</v>
      </c>
      <c r="B42" s="36">
        <f>SUMIFS(СВЦЭМ!$D$33:$D$776,СВЦЭМ!$A$33:$A$776,$A42,СВЦЭМ!$B$33:$B$776,B$11)+'СЕТ СН'!$F$14+СВЦЭМ!$D$10+'СЕТ СН'!$F$8*'СЕТ СН'!$F$9-'СЕТ СН'!$F$26</f>
        <v>759.47031497</v>
      </c>
      <c r="C42" s="36">
        <f>SUMIFS(СВЦЭМ!$D$33:$D$776,СВЦЭМ!$A$33:$A$776,$A42,СВЦЭМ!$B$33:$B$776,C$11)+'СЕТ СН'!$F$14+СВЦЭМ!$D$10+'СЕТ СН'!$F$8*'СЕТ СН'!$F$9-'СЕТ СН'!$F$26</f>
        <v>761.17272055000001</v>
      </c>
      <c r="D42" s="36">
        <f>SUMIFS(СВЦЭМ!$D$33:$D$776,СВЦЭМ!$A$33:$A$776,$A42,СВЦЭМ!$B$33:$B$776,D$11)+'СЕТ СН'!$F$14+СВЦЭМ!$D$10+'СЕТ СН'!$F$8*'СЕТ СН'!$F$9-'СЕТ СН'!$F$26</f>
        <v>769.95107860999997</v>
      </c>
      <c r="E42" s="36">
        <f>SUMIFS(СВЦЭМ!$D$33:$D$776,СВЦЭМ!$A$33:$A$776,$A42,СВЦЭМ!$B$33:$B$776,E$11)+'СЕТ СН'!$F$14+СВЦЭМ!$D$10+'СЕТ СН'!$F$8*'СЕТ СН'!$F$9-'СЕТ СН'!$F$26</f>
        <v>777.59191198999997</v>
      </c>
      <c r="F42" s="36">
        <f>SUMIFS(СВЦЭМ!$D$33:$D$776,СВЦЭМ!$A$33:$A$776,$A42,СВЦЭМ!$B$33:$B$776,F$11)+'СЕТ СН'!$F$14+СВЦЭМ!$D$10+'СЕТ СН'!$F$8*'СЕТ СН'!$F$9-'СЕТ СН'!$F$26</f>
        <v>781.05976863000001</v>
      </c>
      <c r="G42" s="36">
        <f>SUMIFS(СВЦЭМ!$D$33:$D$776,СВЦЭМ!$A$33:$A$776,$A42,СВЦЭМ!$B$33:$B$776,G$11)+'СЕТ СН'!$F$14+СВЦЭМ!$D$10+'СЕТ СН'!$F$8*'СЕТ СН'!$F$9-'СЕТ СН'!$F$26</f>
        <v>763.75188099000002</v>
      </c>
      <c r="H42" s="36">
        <f>SUMIFS(СВЦЭМ!$D$33:$D$776,СВЦЭМ!$A$33:$A$776,$A42,СВЦЭМ!$B$33:$B$776,H$11)+'СЕТ СН'!$F$14+СВЦЭМ!$D$10+'СЕТ СН'!$F$8*'СЕТ СН'!$F$9-'СЕТ СН'!$F$26</f>
        <v>752.14470789000006</v>
      </c>
      <c r="I42" s="36">
        <f>SUMIFS(СВЦЭМ!$D$33:$D$776,СВЦЭМ!$A$33:$A$776,$A42,СВЦЭМ!$B$33:$B$776,I$11)+'СЕТ СН'!$F$14+СВЦЭМ!$D$10+'СЕТ СН'!$F$8*'СЕТ СН'!$F$9-'СЕТ СН'!$F$26</f>
        <v>737.29562024000006</v>
      </c>
      <c r="J42" s="36">
        <f>SUMIFS(СВЦЭМ!$D$33:$D$776,СВЦЭМ!$A$33:$A$776,$A42,СВЦЭМ!$B$33:$B$776,J$11)+'СЕТ СН'!$F$14+СВЦЭМ!$D$10+'СЕТ СН'!$F$8*'СЕТ СН'!$F$9-'СЕТ СН'!$F$26</f>
        <v>733.38473590000001</v>
      </c>
      <c r="K42" s="36">
        <f>SUMIFS(СВЦЭМ!$D$33:$D$776,СВЦЭМ!$A$33:$A$776,$A42,СВЦЭМ!$B$33:$B$776,K$11)+'СЕТ СН'!$F$14+СВЦЭМ!$D$10+'СЕТ СН'!$F$8*'СЕТ СН'!$F$9-'СЕТ СН'!$F$26</f>
        <v>738.51950891000001</v>
      </c>
      <c r="L42" s="36">
        <f>SUMIFS(СВЦЭМ!$D$33:$D$776,СВЦЭМ!$A$33:$A$776,$A42,СВЦЭМ!$B$33:$B$776,L$11)+'СЕТ СН'!$F$14+СВЦЭМ!$D$10+'СЕТ СН'!$F$8*'СЕТ СН'!$F$9-'СЕТ СН'!$F$26</f>
        <v>739.72620322</v>
      </c>
      <c r="M42" s="36">
        <f>SUMIFS(СВЦЭМ!$D$33:$D$776,СВЦЭМ!$A$33:$A$776,$A42,СВЦЭМ!$B$33:$B$776,M$11)+'СЕТ СН'!$F$14+СВЦЭМ!$D$10+'СЕТ СН'!$F$8*'СЕТ СН'!$F$9-'СЕТ СН'!$F$26</f>
        <v>735.98036483999999</v>
      </c>
      <c r="N42" s="36">
        <f>SUMIFS(СВЦЭМ!$D$33:$D$776,СВЦЭМ!$A$33:$A$776,$A42,СВЦЭМ!$B$33:$B$776,N$11)+'СЕТ СН'!$F$14+СВЦЭМ!$D$10+'СЕТ СН'!$F$8*'СЕТ СН'!$F$9-'СЕТ СН'!$F$26</f>
        <v>733.67473864999999</v>
      </c>
      <c r="O42" s="36">
        <f>SUMIFS(СВЦЭМ!$D$33:$D$776,СВЦЭМ!$A$33:$A$776,$A42,СВЦЭМ!$B$33:$B$776,O$11)+'СЕТ СН'!$F$14+СВЦЭМ!$D$10+'СЕТ СН'!$F$8*'СЕТ СН'!$F$9-'СЕТ СН'!$F$26</f>
        <v>740.65373765000004</v>
      </c>
      <c r="P42" s="36">
        <f>SUMIFS(СВЦЭМ!$D$33:$D$776,СВЦЭМ!$A$33:$A$776,$A42,СВЦЭМ!$B$33:$B$776,P$11)+'СЕТ СН'!$F$14+СВЦЭМ!$D$10+'СЕТ СН'!$F$8*'СЕТ СН'!$F$9-'СЕТ СН'!$F$26</f>
        <v>747.57484858999999</v>
      </c>
      <c r="Q42" s="36">
        <f>SUMIFS(СВЦЭМ!$D$33:$D$776,СВЦЭМ!$A$33:$A$776,$A42,СВЦЭМ!$B$33:$B$776,Q$11)+'СЕТ СН'!$F$14+СВЦЭМ!$D$10+'СЕТ СН'!$F$8*'СЕТ СН'!$F$9-'СЕТ СН'!$F$26</f>
        <v>752.96670411000002</v>
      </c>
      <c r="R42" s="36">
        <f>SUMIFS(СВЦЭМ!$D$33:$D$776,СВЦЭМ!$A$33:$A$776,$A42,СВЦЭМ!$B$33:$B$776,R$11)+'СЕТ СН'!$F$14+СВЦЭМ!$D$10+'СЕТ СН'!$F$8*'СЕТ СН'!$F$9-'СЕТ СН'!$F$26</f>
        <v>701.17662913000004</v>
      </c>
      <c r="S42" s="36">
        <f>SUMIFS(СВЦЭМ!$D$33:$D$776,СВЦЭМ!$A$33:$A$776,$A42,СВЦЭМ!$B$33:$B$776,S$11)+'СЕТ СН'!$F$14+СВЦЭМ!$D$10+'СЕТ СН'!$F$8*'СЕТ СН'!$F$9-'СЕТ СН'!$F$26</f>
        <v>673.09898364000003</v>
      </c>
      <c r="T42" s="36">
        <f>SUMIFS(СВЦЭМ!$D$33:$D$776,СВЦЭМ!$A$33:$A$776,$A42,СВЦЭМ!$B$33:$B$776,T$11)+'СЕТ СН'!$F$14+СВЦЭМ!$D$10+'СЕТ СН'!$F$8*'СЕТ СН'!$F$9-'СЕТ СН'!$F$26</f>
        <v>662.87648028000001</v>
      </c>
      <c r="U42" s="36">
        <f>SUMIFS(СВЦЭМ!$D$33:$D$776,СВЦЭМ!$A$33:$A$776,$A42,СВЦЭМ!$B$33:$B$776,U$11)+'СЕТ СН'!$F$14+СВЦЭМ!$D$10+'СЕТ СН'!$F$8*'СЕТ СН'!$F$9-'СЕТ СН'!$F$26</f>
        <v>727.63176432</v>
      </c>
      <c r="V42" s="36">
        <f>SUMIFS(СВЦЭМ!$D$33:$D$776,СВЦЭМ!$A$33:$A$776,$A42,СВЦЭМ!$B$33:$B$776,V$11)+'СЕТ СН'!$F$14+СВЦЭМ!$D$10+'СЕТ СН'!$F$8*'СЕТ СН'!$F$9-'СЕТ СН'!$F$26</f>
        <v>653.39875038000002</v>
      </c>
      <c r="W42" s="36">
        <f>SUMIFS(СВЦЭМ!$D$33:$D$776,СВЦЭМ!$A$33:$A$776,$A42,СВЦЭМ!$B$33:$B$776,W$11)+'СЕТ СН'!$F$14+СВЦЭМ!$D$10+'СЕТ СН'!$F$8*'СЕТ СН'!$F$9-'СЕТ СН'!$F$26</f>
        <v>655.39672345999998</v>
      </c>
      <c r="X42" s="36">
        <f>SUMIFS(СВЦЭМ!$D$33:$D$776,СВЦЭМ!$A$33:$A$776,$A42,СВЦЭМ!$B$33:$B$776,X$11)+'СЕТ СН'!$F$14+СВЦЭМ!$D$10+'СЕТ СН'!$F$8*'СЕТ СН'!$F$9-'СЕТ СН'!$F$26</f>
        <v>641.61649794999994</v>
      </c>
      <c r="Y42" s="36">
        <f>SUMIFS(СВЦЭМ!$D$33:$D$776,СВЦЭМ!$A$33:$A$776,$A42,СВЦЭМ!$B$33:$B$776,Y$11)+'СЕТ СН'!$F$14+СВЦЭМ!$D$10+'СЕТ СН'!$F$8*'СЕТ СН'!$F$9-'СЕТ СН'!$F$26</f>
        <v>681.40291372000002</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7"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01.07.2019</v>
      </c>
      <c r="B48" s="36">
        <f>SUMIFS(СВЦЭМ!$D$33:$D$776,СВЦЭМ!$A$33:$A$776,$A48,СВЦЭМ!$B$33:$B$776,B$47)+'СЕТ СН'!$F$14+СВЦЭМ!$D$10+'СЕТ СН'!$F$6-'СЕТ СН'!$F$26</f>
        <v>732.20821424999997</v>
      </c>
      <c r="C48" s="36">
        <f>SUMIFS(СВЦЭМ!$D$33:$D$776,СВЦЭМ!$A$33:$A$776,$A48,СВЦЭМ!$B$33:$B$776,C$47)+'СЕТ СН'!$F$14+СВЦЭМ!$D$10+'СЕТ СН'!$F$6-'СЕТ СН'!$F$26</f>
        <v>829.72938214999999</v>
      </c>
      <c r="D48" s="36">
        <f>SUMIFS(СВЦЭМ!$D$33:$D$776,СВЦЭМ!$A$33:$A$776,$A48,СВЦЭМ!$B$33:$B$776,D$47)+'СЕТ СН'!$F$14+СВЦЭМ!$D$10+'СЕТ СН'!$F$6-'СЕТ СН'!$F$26</f>
        <v>859.62799539000002</v>
      </c>
      <c r="E48" s="36">
        <f>SUMIFS(СВЦЭМ!$D$33:$D$776,СВЦЭМ!$A$33:$A$776,$A48,СВЦЭМ!$B$33:$B$776,E$47)+'СЕТ СН'!$F$14+СВЦЭМ!$D$10+'СЕТ СН'!$F$6-'СЕТ СН'!$F$26</f>
        <v>883.38842753000006</v>
      </c>
      <c r="F48" s="36">
        <f>SUMIFS(СВЦЭМ!$D$33:$D$776,СВЦЭМ!$A$33:$A$776,$A48,СВЦЭМ!$B$33:$B$776,F$47)+'СЕТ СН'!$F$14+СВЦЭМ!$D$10+'СЕТ СН'!$F$6-'СЕТ СН'!$F$26</f>
        <v>886.76075217000005</v>
      </c>
      <c r="G48" s="36">
        <f>SUMIFS(СВЦЭМ!$D$33:$D$776,СВЦЭМ!$A$33:$A$776,$A48,СВЦЭМ!$B$33:$B$776,G$47)+'СЕТ СН'!$F$14+СВЦЭМ!$D$10+'СЕТ СН'!$F$6-'СЕТ СН'!$F$26</f>
        <v>869.45759219000001</v>
      </c>
      <c r="H48" s="36">
        <f>SUMIFS(СВЦЭМ!$D$33:$D$776,СВЦЭМ!$A$33:$A$776,$A48,СВЦЭМ!$B$33:$B$776,H$47)+'СЕТ СН'!$F$14+СВЦЭМ!$D$10+'СЕТ СН'!$F$6-'СЕТ СН'!$F$26</f>
        <v>815.17946287000007</v>
      </c>
      <c r="I48" s="36">
        <f>SUMIFS(СВЦЭМ!$D$33:$D$776,СВЦЭМ!$A$33:$A$776,$A48,СВЦЭМ!$B$33:$B$776,I$47)+'СЕТ СН'!$F$14+СВЦЭМ!$D$10+'СЕТ СН'!$F$6-'СЕТ СН'!$F$26</f>
        <v>757.07381713999996</v>
      </c>
      <c r="J48" s="36">
        <f>SUMIFS(СВЦЭМ!$D$33:$D$776,СВЦЭМ!$A$33:$A$776,$A48,СВЦЭМ!$B$33:$B$776,J$47)+'СЕТ СН'!$F$14+СВЦЭМ!$D$10+'СЕТ СН'!$F$6-'СЕТ СН'!$F$26</f>
        <v>747.56274306</v>
      </c>
      <c r="K48" s="36">
        <f>SUMIFS(СВЦЭМ!$D$33:$D$776,СВЦЭМ!$A$33:$A$776,$A48,СВЦЭМ!$B$33:$B$776,K$47)+'СЕТ СН'!$F$14+СВЦЭМ!$D$10+'СЕТ СН'!$F$6-'СЕТ СН'!$F$26</f>
        <v>751.46063387000004</v>
      </c>
      <c r="L48" s="36">
        <f>SUMIFS(СВЦЭМ!$D$33:$D$776,СВЦЭМ!$A$33:$A$776,$A48,СВЦЭМ!$B$33:$B$776,L$47)+'СЕТ СН'!$F$14+СВЦЭМ!$D$10+'СЕТ СН'!$F$6-'СЕТ СН'!$F$26</f>
        <v>756.12088590999997</v>
      </c>
      <c r="M48" s="36">
        <f>SUMIFS(СВЦЭМ!$D$33:$D$776,СВЦЭМ!$A$33:$A$776,$A48,СВЦЭМ!$B$33:$B$776,M$47)+'СЕТ СН'!$F$14+СВЦЭМ!$D$10+'СЕТ СН'!$F$6-'СЕТ СН'!$F$26</f>
        <v>742.08360406999998</v>
      </c>
      <c r="N48" s="36">
        <f>SUMIFS(СВЦЭМ!$D$33:$D$776,СВЦЭМ!$A$33:$A$776,$A48,СВЦЭМ!$B$33:$B$776,N$47)+'СЕТ СН'!$F$14+СВЦЭМ!$D$10+'СЕТ СН'!$F$6-'СЕТ СН'!$F$26</f>
        <v>730.86257842999999</v>
      </c>
      <c r="O48" s="36">
        <f>SUMIFS(СВЦЭМ!$D$33:$D$776,СВЦЭМ!$A$33:$A$776,$A48,СВЦЭМ!$B$33:$B$776,O$47)+'СЕТ СН'!$F$14+СВЦЭМ!$D$10+'СЕТ СН'!$F$6-'СЕТ СН'!$F$26</f>
        <v>734.62890464999998</v>
      </c>
      <c r="P48" s="36">
        <f>SUMIFS(СВЦЭМ!$D$33:$D$776,СВЦЭМ!$A$33:$A$776,$A48,СВЦЭМ!$B$33:$B$776,P$47)+'СЕТ СН'!$F$14+СВЦЭМ!$D$10+'СЕТ СН'!$F$6-'СЕТ СН'!$F$26</f>
        <v>735.08961476000002</v>
      </c>
      <c r="Q48" s="36">
        <f>SUMIFS(СВЦЭМ!$D$33:$D$776,СВЦЭМ!$A$33:$A$776,$A48,СВЦЭМ!$B$33:$B$776,Q$47)+'СЕТ СН'!$F$14+СВЦЭМ!$D$10+'СЕТ СН'!$F$6-'СЕТ СН'!$F$26</f>
        <v>718.18390404000002</v>
      </c>
      <c r="R48" s="36">
        <f>SUMIFS(СВЦЭМ!$D$33:$D$776,СВЦЭМ!$A$33:$A$776,$A48,СВЦЭМ!$B$33:$B$776,R$47)+'СЕТ СН'!$F$14+СВЦЭМ!$D$10+'СЕТ СН'!$F$6-'СЕТ СН'!$F$26</f>
        <v>664.84425798000007</v>
      </c>
      <c r="S48" s="36">
        <f>SUMIFS(СВЦЭМ!$D$33:$D$776,СВЦЭМ!$A$33:$A$776,$A48,СВЦЭМ!$B$33:$B$776,S$47)+'СЕТ СН'!$F$14+СВЦЭМ!$D$10+'СЕТ СН'!$F$6-'СЕТ СН'!$F$26</f>
        <v>663.18695683999999</v>
      </c>
      <c r="T48" s="36">
        <f>SUMIFS(СВЦЭМ!$D$33:$D$776,СВЦЭМ!$A$33:$A$776,$A48,СВЦЭМ!$B$33:$B$776,T$47)+'СЕТ СН'!$F$14+СВЦЭМ!$D$10+'СЕТ СН'!$F$6-'СЕТ СН'!$F$26</f>
        <v>665.00061693999999</v>
      </c>
      <c r="U48" s="36">
        <f>SUMIFS(СВЦЭМ!$D$33:$D$776,СВЦЭМ!$A$33:$A$776,$A48,СВЦЭМ!$B$33:$B$776,U$47)+'СЕТ СН'!$F$14+СВЦЭМ!$D$10+'СЕТ СН'!$F$6-'СЕТ СН'!$F$26</f>
        <v>659.23733213000003</v>
      </c>
      <c r="V48" s="36">
        <f>SUMIFS(СВЦЭМ!$D$33:$D$776,СВЦЭМ!$A$33:$A$776,$A48,СВЦЭМ!$B$33:$B$776,V$47)+'СЕТ СН'!$F$14+СВЦЭМ!$D$10+'СЕТ СН'!$F$6-'СЕТ СН'!$F$26</f>
        <v>662.67085989999998</v>
      </c>
      <c r="W48" s="36">
        <f>SUMIFS(СВЦЭМ!$D$33:$D$776,СВЦЭМ!$A$33:$A$776,$A48,СВЦЭМ!$B$33:$B$776,W$47)+'СЕТ СН'!$F$14+СВЦЭМ!$D$10+'СЕТ СН'!$F$6-'СЕТ СН'!$F$26</f>
        <v>685.78438165</v>
      </c>
      <c r="X48" s="36">
        <f>SUMIFS(СВЦЭМ!$D$33:$D$776,СВЦЭМ!$A$33:$A$776,$A48,СВЦЭМ!$B$33:$B$776,X$47)+'СЕТ СН'!$F$14+СВЦЭМ!$D$10+'СЕТ СН'!$F$6-'СЕТ СН'!$F$26</f>
        <v>658.73840469000004</v>
      </c>
      <c r="Y48" s="36">
        <f>SUMIFS(СВЦЭМ!$D$33:$D$776,СВЦЭМ!$A$33:$A$776,$A48,СВЦЭМ!$B$33:$B$776,Y$47)+'СЕТ СН'!$F$14+СВЦЭМ!$D$10+'СЕТ СН'!$F$6-'СЕТ СН'!$F$26</f>
        <v>658.62568550000003</v>
      </c>
      <c r="AA48" s="45"/>
    </row>
    <row r="49" spans="1:25" ht="15.75" x14ac:dyDescent="0.2">
      <c r="A49" s="35">
        <f>A48+1</f>
        <v>43648</v>
      </c>
      <c r="B49" s="36">
        <f>SUMIFS(СВЦЭМ!$D$33:$D$776,СВЦЭМ!$A$33:$A$776,$A49,СВЦЭМ!$B$33:$B$776,B$47)+'СЕТ СН'!$F$14+СВЦЭМ!$D$10+'СЕТ СН'!$F$6-'СЕТ СН'!$F$26</f>
        <v>813.77766342999996</v>
      </c>
      <c r="C49" s="36">
        <f>SUMIFS(СВЦЭМ!$D$33:$D$776,СВЦЭМ!$A$33:$A$776,$A49,СВЦЭМ!$B$33:$B$776,C$47)+'СЕТ СН'!$F$14+СВЦЭМ!$D$10+'СЕТ СН'!$F$6-'СЕТ СН'!$F$26</f>
        <v>925.11572952000006</v>
      </c>
      <c r="D49" s="36">
        <f>SUMIFS(СВЦЭМ!$D$33:$D$776,СВЦЭМ!$A$33:$A$776,$A49,СВЦЭМ!$B$33:$B$776,D$47)+'СЕТ СН'!$F$14+СВЦЭМ!$D$10+'СЕТ СН'!$F$6-'СЕТ СН'!$F$26</f>
        <v>934.56789959000002</v>
      </c>
      <c r="E49" s="36">
        <f>SUMIFS(СВЦЭМ!$D$33:$D$776,СВЦЭМ!$A$33:$A$776,$A49,СВЦЭМ!$B$33:$B$776,E$47)+'СЕТ СН'!$F$14+СВЦЭМ!$D$10+'СЕТ СН'!$F$6-'СЕТ СН'!$F$26</f>
        <v>967.82391825000002</v>
      </c>
      <c r="F49" s="36">
        <f>SUMIFS(СВЦЭМ!$D$33:$D$776,СВЦЭМ!$A$33:$A$776,$A49,СВЦЭМ!$B$33:$B$776,F$47)+'СЕТ СН'!$F$14+СВЦЭМ!$D$10+'СЕТ СН'!$F$6-'СЕТ СН'!$F$26</f>
        <v>964.93427707000001</v>
      </c>
      <c r="G49" s="36">
        <f>SUMIFS(СВЦЭМ!$D$33:$D$776,СВЦЭМ!$A$33:$A$776,$A49,СВЦЭМ!$B$33:$B$776,G$47)+'СЕТ СН'!$F$14+СВЦЭМ!$D$10+'СЕТ СН'!$F$6-'СЕТ СН'!$F$26</f>
        <v>949.54030076000004</v>
      </c>
      <c r="H49" s="36">
        <f>SUMIFS(СВЦЭМ!$D$33:$D$776,СВЦЭМ!$A$33:$A$776,$A49,СВЦЭМ!$B$33:$B$776,H$47)+'СЕТ СН'!$F$14+СВЦЭМ!$D$10+'СЕТ СН'!$F$6-'СЕТ СН'!$F$26</f>
        <v>899.13349847999996</v>
      </c>
      <c r="I49" s="36">
        <f>SUMIFS(СВЦЭМ!$D$33:$D$776,СВЦЭМ!$A$33:$A$776,$A49,СВЦЭМ!$B$33:$B$776,I$47)+'СЕТ СН'!$F$14+СВЦЭМ!$D$10+'СЕТ СН'!$F$6-'СЕТ СН'!$F$26</f>
        <v>833.15384589999996</v>
      </c>
      <c r="J49" s="36">
        <f>SUMIFS(СВЦЭМ!$D$33:$D$776,СВЦЭМ!$A$33:$A$776,$A49,СВЦЭМ!$B$33:$B$776,J$47)+'СЕТ СН'!$F$14+СВЦЭМ!$D$10+'СЕТ СН'!$F$6-'СЕТ СН'!$F$26</f>
        <v>786.28498780999996</v>
      </c>
      <c r="K49" s="36">
        <f>SUMIFS(СВЦЭМ!$D$33:$D$776,СВЦЭМ!$A$33:$A$776,$A49,СВЦЭМ!$B$33:$B$776,K$47)+'СЕТ СН'!$F$14+СВЦЭМ!$D$10+'СЕТ СН'!$F$6-'СЕТ СН'!$F$26</f>
        <v>751.87148675000003</v>
      </c>
      <c r="L49" s="36">
        <f>SUMIFS(СВЦЭМ!$D$33:$D$776,СВЦЭМ!$A$33:$A$776,$A49,СВЦЭМ!$B$33:$B$776,L$47)+'СЕТ СН'!$F$14+СВЦЭМ!$D$10+'СЕТ СН'!$F$6-'СЕТ СН'!$F$26</f>
        <v>738.46587094999995</v>
      </c>
      <c r="M49" s="36">
        <f>SUMIFS(СВЦЭМ!$D$33:$D$776,СВЦЭМ!$A$33:$A$776,$A49,СВЦЭМ!$B$33:$B$776,M$47)+'СЕТ СН'!$F$14+СВЦЭМ!$D$10+'СЕТ СН'!$F$6-'СЕТ СН'!$F$26</f>
        <v>742.66849327</v>
      </c>
      <c r="N49" s="36">
        <f>SUMIFS(СВЦЭМ!$D$33:$D$776,СВЦЭМ!$A$33:$A$776,$A49,СВЦЭМ!$B$33:$B$776,N$47)+'СЕТ СН'!$F$14+СВЦЭМ!$D$10+'СЕТ СН'!$F$6-'СЕТ СН'!$F$26</f>
        <v>760.51840909999999</v>
      </c>
      <c r="O49" s="36">
        <f>SUMIFS(СВЦЭМ!$D$33:$D$776,СВЦЭМ!$A$33:$A$776,$A49,СВЦЭМ!$B$33:$B$776,O$47)+'СЕТ СН'!$F$14+СВЦЭМ!$D$10+'СЕТ СН'!$F$6-'СЕТ СН'!$F$26</f>
        <v>756.49183286000005</v>
      </c>
      <c r="P49" s="36">
        <f>SUMIFS(СВЦЭМ!$D$33:$D$776,СВЦЭМ!$A$33:$A$776,$A49,СВЦЭМ!$B$33:$B$776,P$47)+'СЕТ СН'!$F$14+СВЦЭМ!$D$10+'СЕТ СН'!$F$6-'СЕТ СН'!$F$26</f>
        <v>760.18731492000006</v>
      </c>
      <c r="Q49" s="36">
        <f>SUMIFS(СВЦЭМ!$D$33:$D$776,СВЦЭМ!$A$33:$A$776,$A49,СВЦЭМ!$B$33:$B$776,Q$47)+'СЕТ СН'!$F$14+СВЦЭМ!$D$10+'СЕТ СН'!$F$6-'СЕТ СН'!$F$26</f>
        <v>748.66348239000001</v>
      </c>
      <c r="R49" s="36">
        <f>SUMIFS(СВЦЭМ!$D$33:$D$776,СВЦЭМ!$A$33:$A$776,$A49,СВЦЭМ!$B$33:$B$776,R$47)+'СЕТ СН'!$F$14+СВЦЭМ!$D$10+'СЕТ СН'!$F$6-'СЕТ СН'!$F$26</f>
        <v>699.28252946999999</v>
      </c>
      <c r="S49" s="36">
        <f>SUMIFS(СВЦЭМ!$D$33:$D$776,СВЦЭМ!$A$33:$A$776,$A49,СВЦЭМ!$B$33:$B$776,S$47)+'СЕТ СН'!$F$14+СВЦЭМ!$D$10+'СЕТ СН'!$F$6-'СЕТ СН'!$F$26</f>
        <v>697.51029426000002</v>
      </c>
      <c r="T49" s="36">
        <f>SUMIFS(СВЦЭМ!$D$33:$D$776,СВЦЭМ!$A$33:$A$776,$A49,СВЦЭМ!$B$33:$B$776,T$47)+'СЕТ СН'!$F$14+СВЦЭМ!$D$10+'СЕТ СН'!$F$6-'СЕТ СН'!$F$26</f>
        <v>690.32027620999997</v>
      </c>
      <c r="U49" s="36">
        <f>SUMIFS(СВЦЭМ!$D$33:$D$776,СВЦЭМ!$A$33:$A$776,$A49,СВЦЭМ!$B$33:$B$776,U$47)+'СЕТ СН'!$F$14+СВЦЭМ!$D$10+'СЕТ СН'!$F$6-'СЕТ СН'!$F$26</f>
        <v>685.00331566</v>
      </c>
      <c r="V49" s="36">
        <f>SUMIFS(СВЦЭМ!$D$33:$D$776,СВЦЭМ!$A$33:$A$776,$A49,СВЦЭМ!$B$33:$B$776,V$47)+'СЕТ СН'!$F$14+СВЦЭМ!$D$10+'СЕТ СН'!$F$6-'СЕТ СН'!$F$26</f>
        <v>683.73903337000002</v>
      </c>
      <c r="W49" s="36">
        <f>SUMIFS(СВЦЭМ!$D$33:$D$776,СВЦЭМ!$A$33:$A$776,$A49,СВЦЭМ!$B$33:$B$776,W$47)+'СЕТ СН'!$F$14+СВЦЭМ!$D$10+'СЕТ СН'!$F$6-'СЕТ СН'!$F$26</f>
        <v>679.38492802999997</v>
      </c>
      <c r="X49" s="36">
        <f>SUMIFS(СВЦЭМ!$D$33:$D$776,СВЦЭМ!$A$33:$A$776,$A49,СВЦЭМ!$B$33:$B$776,X$47)+'СЕТ СН'!$F$14+СВЦЭМ!$D$10+'СЕТ СН'!$F$6-'СЕТ СН'!$F$26</f>
        <v>722.13519350000001</v>
      </c>
      <c r="Y49" s="36">
        <f>SUMIFS(СВЦЭМ!$D$33:$D$776,СВЦЭМ!$A$33:$A$776,$A49,СВЦЭМ!$B$33:$B$776,Y$47)+'СЕТ СН'!$F$14+СВЦЭМ!$D$10+'СЕТ СН'!$F$6-'СЕТ СН'!$F$26</f>
        <v>738.87743979000004</v>
      </c>
    </row>
    <row r="50" spans="1:25" ht="15.75" x14ac:dyDescent="0.2">
      <c r="A50" s="35">
        <f t="shared" ref="A50:A78" si="1">A49+1</f>
        <v>43649</v>
      </c>
      <c r="B50" s="36">
        <f>SUMIFS(СВЦЭМ!$D$33:$D$776,СВЦЭМ!$A$33:$A$776,$A50,СВЦЭМ!$B$33:$B$776,B$47)+'СЕТ СН'!$F$14+СВЦЭМ!$D$10+'СЕТ СН'!$F$6-'СЕТ СН'!$F$26</f>
        <v>748.57058753000001</v>
      </c>
      <c r="C50" s="36">
        <f>SUMIFS(СВЦЭМ!$D$33:$D$776,СВЦЭМ!$A$33:$A$776,$A50,СВЦЭМ!$B$33:$B$776,C$47)+'СЕТ СН'!$F$14+СВЦЭМ!$D$10+'СЕТ СН'!$F$6-'СЕТ СН'!$F$26</f>
        <v>849.43272696999998</v>
      </c>
      <c r="D50" s="36">
        <f>SUMIFS(СВЦЭМ!$D$33:$D$776,СВЦЭМ!$A$33:$A$776,$A50,СВЦЭМ!$B$33:$B$776,D$47)+'СЕТ СН'!$F$14+СВЦЭМ!$D$10+'СЕТ СН'!$F$6-'СЕТ СН'!$F$26</f>
        <v>880.63190214999997</v>
      </c>
      <c r="E50" s="36">
        <f>SUMIFS(СВЦЭМ!$D$33:$D$776,СВЦЭМ!$A$33:$A$776,$A50,СВЦЭМ!$B$33:$B$776,E$47)+'СЕТ СН'!$F$14+СВЦЭМ!$D$10+'СЕТ СН'!$F$6-'СЕТ СН'!$F$26</f>
        <v>893.28214998999999</v>
      </c>
      <c r="F50" s="36">
        <f>SUMIFS(СВЦЭМ!$D$33:$D$776,СВЦЭМ!$A$33:$A$776,$A50,СВЦЭМ!$B$33:$B$776,F$47)+'СЕТ СН'!$F$14+СВЦЭМ!$D$10+'СЕТ СН'!$F$6-'СЕТ СН'!$F$26</f>
        <v>888.39051401999996</v>
      </c>
      <c r="G50" s="36">
        <f>SUMIFS(СВЦЭМ!$D$33:$D$776,СВЦЭМ!$A$33:$A$776,$A50,СВЦЭМ!$B$33:$B$776,G$47)+'СЕТ СН'!$F$14+СВЦЭМ!$D$10+'СЕТ СН'!$F$6-'СЕТ СН'!$F$26</f>
        <v>876.07976020000001</v>
      </c>
      <c r="H50" s="36">
        <f>SUMIFS(СВЦЭМ!$D$33:$D$776,СВЦЭМ!$A$33:$A$776,$A50,СВЦЭМ!$B$33:$B$776,H$47)+'СЕТ СН'!$F$14+СВЦЭМ!$D$10+'СЕТ СН'!$F$6-'СЕТ СН'!$F$26</f>
        <v>845.08327111000006</v>
      </c>
      <c r="I50" s="36">
        <f>SUMIFS(СВЦЭМ!$D$33:$D$776,СВЦЭМ!$A$33:$A$776,$A50,СВЦЭМ!$B$33:$B$776,I$47)+'СЕТ СН'!$F$14+СВЦЭМ!$D$10+'СЕТ СН'!$F$6-'СЕТ СН'!$F$26</f>
        <v>813.31619658</v>
      </c>
      <c r="J50" s="36">
        <f>SUMIFS(СВЦЭМ!$D$33:$D$776,СВЦЭМ!$A$33:$A$776,$A50,СВЦЭМ!$B$33:$B$776,J$47)+'СЕТ СН'!$F$14+СВЦЭМ!$D$10+'СЕТ СН'!$F$6-'СЕТ СН'!$F$26</f>
        <v>769.84692065000002</v>
      </c>
      <c r="K50" s="36">
        <f>SUMIFS(СВЦЭМ!$D$33:$D$776,СВЦЭМ!$A$33:$A$776,$A50,СВЦЭМ!$B$33:$B$776,K$47)+'СЕТ СН'!$F$14+СВЦЭМ!$D$10+'СЕТ СН'!$F$6-'СЕТ СН'!$F$26</f>
        <v>762.23955642999999</v>
      </c>
      <c r="L50" s="36">
        <f>SUMIFS(СВЦЭМ!$D$33:$D$776,СВЦЭМ!$A$33:$A$776,$A50,СВЦЭМ!$B$33:$B$776,L$47)+'СЕТ СН'!$F$14+СВЦЭМ!$D$10+'СЕТ СН'!$F$6-'СЕТ СН'!$F$26</f>
        <v>765.03729677000001</v>
      </c>
      <c r="M50" s="36">
        <f>SUMIFS(СВЦЭМ!$D$33:$D$776,СВЦЭМ!$A$33:$A$776,$A50,СВЦЭМ!$B$33:$B$776,M$47)+'СЕТ СН'!$F$14+СВЦЭМ!$D$10+'СЕТ СН'!$F$6-'СЕТ СН'!$F$26</f>
        <v>760.63427143000001</v>
      </c>
      <c r="N50" s="36">
        <f>SUMIFS(СВЦЭМ!$D$33:$D$776,СВЦЭМ!$A$33:$A$776,$A50,СВЦЭМ!$B$33:$B$776,N$47)+'СЕТ СН'!$F$14+СВЦЭМ!$D$10+'СЕТ СН'!$F$6-'СЕТ СН'!$F$26</f>
        <v>760.27056642000002</v>
      </c>
      <c r="O50" s="36">
        <f>SUMIFS(СВЦЭМ!$D$33:$D$776,СВЦЭМ!$A$33:$A$776,$A50,СВЦЭМ!$B$33:$B$776,O$47)+'СЕТ СН'!$F$14+СВЦЭМ!$D$10+'СЕТ СН'!$F$6-'СЕТ СН'!$F$26</f>
        <v>763.13516104999997</v>
      </c>
      <c r="P50" s="36">
        <f>SUMIFS(СВЦЭМ!$D$33:$D$776,СВЦЭМ!$A$33:$A$776,$A50,СВЦЭМ!$B$33:$B$776,P$47)+'СЕТ СН'!$F$14+СВЦЭМ!$D$10+'СЕТ СН'!$F$6-'СЕТ СН'!$F$26</f>
        <v>780.81001005999997</v>
      </c>
      <c r="Q50" s="36">
        <f>SUMIFS(СВЦЭМ!$D$33:$D$776,СВЦЭМ!$A$33:$A$776,$A50,СВЦЭМ!$B$33:$B$776,Q$47)+'СЕТ СН'!$F$14+СВЦЭМ!$D$10+'СЕТ СН'!$F$6-'СЕТ СН'!$F$26</f>
        <v>773.21873414000004</v>
      </c>
      <c r="R50" s="36">
        <f>SUMIFS(СВЦЭМ!$D$33:$D$776,СВЦЭМ!$A$33:$A$776,$A50,СВЦЭМ!$B$33:$B$776,R$47)+'СЕТ СН'!$F$14+СВЦЭМ!$D$10+'СЕТ СН'!$F$6-'СЕТ СН'!$F$26</f>
        <v>723.34134122</v>
      </c>
      <c r="S50" s="36">
        <f>SUMIFS(СВЦЭМ!$D$33:$D$776,СВЦЭМ!$A$33:$A$776,$A50,СВЦЭМ!$B$33:$B$776,S$47)+'СЕТ СН'!$F$14+СВЦЭМ!$D$10+'СЕТ СН'!$F$6-'СЕТ СН'!$F$26</f>
        <v>727.44974675000003</v>
      </c>
      <c r="T50" s="36">
        <f>SUMIFS(СВЦЭМ!$D$33:$D$776,СВЦЭМ!$A$33:$A$776,$A50,СВЦЭМ!$B$33:$B$776,T$47)+'СЕТ СН'!$F$14+СВЦЭМ!$D$10+'СЕТ СН'!$F$6-'СЕТ СН'!$F$26</f>
        <v>719.99078257999997</v>
      </c>
      <c r="U50" s="36">
        <f>SUMIFS(СВЦЭМ!$D$33:$D$776,СВЦЭМ!$A$33:$A$776,$A50,СВЦЭМ!$B$33:$B$776,U$47)+'СЕТ СН'!$F$14+СВЦЭМ!$D$10+'СЕТ СН'!$F$6-'СЕТ СН'!$F$26</f>
        <v>699.55301018</v>
      </c>
      <c r="V50" s="36">
        <f>SUMIFS(СВЦЭМ!$D$33:$D$776,СВЦЭМ!$A$33:$A$776,$A50,СВЦЭМ!$B$33:$B$776,V$47)+'СЕТ СН'!$F$14+СВЦЭМ!$D$10+'СЕТ СН'!$F$6-'СЕТ СН'!$F$26</f>
        <v>689.90910217999999</v>
      </c>
      <c r="W50" s="36">
        <f>SUMIFS(СВЦЭМ!$D$33:$D$776,СВЦЭМ!$A$33:$A$776,$A50,СВЦЭМ!$B$33:$B$776,W$47)+'СЕТ СН'!$F$14+СВЦЭМ!$D$10+'СЕТ СН'!$F$6-'СЕТ СН'!$F$26</f>
        <v>683.52110533999996</v>
      </c>
      <c r="X50" s="36">
        <f>SUMIFS(СВЦЭМ!$D$33:$D$776,СВЦЭМ!$A$33:$A$776,$A50,СВЦЭМ!$B$33:$B$776,X$47)+'СЕТ СН'!$F$14+СВЦЭМ!$D$10+'СЕТ СН'!$F$6-'СЕТ СН'!$F$26</f>
        <v>699.02303086999996</v>
      </c>
      <c r="Y50" s="36">
        <f>SUMIFS(СВЦЭМ!$D$33:$D$776,СВЦЭМ!$A$33:$A$776,$A50,СВЦЭМ!$B$33:$B$776,Y$47)+'СЕТ СН'!$F$14+СВЦЭМ!$D$10+'СЕТ СН'!$F$6-'СЕТ СН'!$F$26</f>
        <v>739.07208369</v>
      </c>
    </row>
    <row r="51" spans="1:25" ht="15.75" x14ac:dyDescent="0.2">
      <c r="A51" s="35">
        <f t="shared" si="1"/>
        <v>43650</v>
      </c>
      <c r="B51" s="36">
        <f>SUMIFS(СВЦЭМ!$D$33:$D$776,СВЦЭМ!$A$33:$A$776,$A51,СВЦЭМ!$B$33:$B$776,B$47)+'СЕТ СН'!$F$14+СВЦЭМ!$D$10+'СЕТ СН'!$F$6-'СЕТ СН'!$F$26</f>
        <v>798.14828366999996</v>
      </c>
      <c r="C51" s="36">
        <f>SUMIFS(СВЦЭМ!$D$33:$D$776,СВЦЭМ!$A$33:$A$776,$A51,СВЦЭМ!$B$33:$B$776,C$47)+'СЕТ СН'!$F$14+СВЦЭМ!$D$10+'СЕТ СН'!$F$6-'СЕТ СН'!$F$26</f>
        <v>914.47115939000003</v>
      </c>
      <c r="D51" s="36">
        <f>SUMIFS(СВЦЭМ!$D$33:$D$776,СВЦЭМ!$A$33:$A$776,$A51,СВЦЭМ!$B$33:$B$776,D$47)+'СЕТ СН'!$F$14+СВЦЭМ!$D$10+'СЕТ СН'!$F$6-'СЕТ СН'!$F$26</f>
        <v>946.79411448999997</v>
      </c>
      <c r="E51" s="36">
        <f>SUMIFS(СВЦЭМ!$D$33:$D$776,СВЦЭМ!$A$33:$A$776,$A51,СВЦЭМ!$B$33:$B$776,E$47)+'СЕТ СН'!$F$14+СВЦЭМ!$D$10+'СЕТ СН'!$F$6-'СЕТ СН'!$F$26</f>
        <v>1007.61854656</v>
      </c>
      <c r="F51" s="36">
        <f>SUMIFS(СВЦЭМ!$D$33:$D$776,СВЦЭМ!$A$33:$A$776,$A51,СВЦЭМ!$B$33:$B$776,F$47)+'СЕТ СН'!$F$14+СВЦЭМ!$D$10+'СЕТ СН'!$F$6-'СЕТ СН'!$F$26</f>
        <v>937.21341972000005</v>
      </c>
      <c r="G51" s="36">
        <f>SUMIFS(СВЦЭМ!$D$33:$D$776,СВЦЭМ!$A$33:$A$776,$A51,СВЦЭМ!$B$33:$B$776,G$47)+'СЕТ СН'!$F$14+СВЦЭМ!$D$10+'СЕТ СН'!$F$6-'СЕТ СН'!$F$26</f>
        <v>909.64324562000002</v>
      </c>
      <c r="H51" s="36">
        <f>SUMIFS(СВЦЭМ!$D$33:$D$776,СВЦЭМ!$A$33:$A$776,$A51,СВЦЭМ!$B$33:$B$776,H$47)+'СЕТ СН'!$F$14+СВЦЭМ!$D$10+'СЕТ СН'!$F$6-'СЕТ СН'!$F$26</f>
        <v>883.50122089000001</v>
      </c>
      <c r="I51" s="36">
        <f>SUMIFS(СВЦЭМ!$D$33:$D$776,СВЦЭМ!$A$33:$A$776,$A51,СВЦЭМ!$B$33:$B$776,I$47)+'СЕТ СН'!$F$14+СВЦЭМ!$D$10+'СЕТ СН'!$F$6-'СЕТ СН'!$F$26</f>
        <v>815.73056449000001</v>
      </c>
      <c r="J51" s="36">
        <f>SUMIFS(СВЦЭМ!$D$33:$D$776,СВЦЭМ!$A$33:$A$776,$A51,СВЦЭМ!$B$33:$B$776,J$47)+'СЕТ СН'!$F$14+СВЦЭМ!$D$10+'СЕТ СН'!$F$6-'СЕТ СН'!$F$26</f>
        <v>776.64817019999998</v>
      </c>
      <c r="K51" s="36">
        <f>SUMIFS(СВЦЭМ!$D$33:$D$776,СВЦЭМ!$A$33:$A$776,$A51,СВЦЭМ!$B$33:$B$776,K$47)+'СЕТ СН'!$F$14+СВЦЭМ!$D$10+'СЕТ СН'!$F$6-'СЕТ СН'!$F$26</f>
        <v>757.03574664999996</v>
      </c>
      <c r="L51" s="36">
        <f>SUMIFS(СВЦЭМ!$D$33:$D$776,СВЦЭМ!$A$33:$A$776,$A51,СВЦЭМ!$B$33:$B$776,L$47)+'СЕТ СН'!$F$14+СВЦЭМ!$D$10+'СЕТ СН'!$F$6-'СЕТ СН'!$F$26</f>
        <v>756.20626674000005</v>
      </c>
      <c r="M51" s="36">
        <f>SUMIFS(СВЦЭМ!$D$33:$D$776,СВЦЭМ!$A$33:$A$776,$A51,СВЦЭМ!$B$33:$B$776,M$47)+'СЕТ СН'!$F$14+СВЦЭМ!$D$10+'СЕТ СН'!$F$6-'СЕТ СН'!$F$26</f>
        <v>757.21120944999996</v>
      </c>
      <c r="N51" s="36">
        <f>SUMIFS(СВЦЭМ!$D$33:$D$776,СВЦЭМ!$A$33:$A$776,$A51,СВЦЭМ!$B$33:$B$776,N$47)+'СЕТ СН'!$F$14+СВЦЭМ!$D$10+'СЕТ СН'!$F$6-'СЕТ СН'!$F$26</f>
        <v>767.12295533999998</v>
      </c>
      <c r="O51" s="36">
        <f>SUMIFS(СВЦЭМ!$D$33:$D$776,СВЦЭМ!$A$33:$A$776,$A51,СВЦЭМ!$B$33:$B$776,O$47)+'СЕТ СН'!$F$14+СВЦЭМ!$D$10+'СЕТ СН'!$F$6-'СЕТ СН'!$F$26</f>
        <v>769.26360637000005</v>
      </c>
      <c r="P51" s="36">
        <f>SUMIFS(СВЦЭМ!$D$33:$D$776,СВЦЭМ!$A$33:$A$776,$A51,СВЦЭМ!$B$33:$B$776,P$47)+'СЕТ СН'!$F$14+СВЦЭМ!$D$10+'СЕТ СН'!$F$6-'СЕТ СН'!$F$26</f>
        <v>774.92205259000002</v>
      </c>
      <c r="Q51" s="36">
        <f>SUMIFS(СВЦЭМ!$D$33:$D$776,СВЦЭМ!$A$33:$A$776,$A51,СВЦЭМ!$B$33:$B$776,Q$47)+'СЕТ СН'!$F$14+СВЦЭМ!$D$10+'СЕТ СН'!$F$6-'СЕТ СН'!$F$26</f>
        <v>765.79793857000004</v>
      </c>
      <c r="R51" s="36">
        <f>SUMIFS(СВЦЭМ!$D$33:$D$776,СВЦЭМ!$A$33:$A$776,$A51,СВЦЭМ!$B$33:$B$776,R$47)+'СЕТ СН'!$F$14+СВЦЭМ!$D$10+'СЕТ СН'!$F$6-'СЕТ СН'!$F$26</f>
        <v>714.47090685000001</v>
      </c>
      <c r="S51" s="36">
        <f>SUMIFS(СВЦЭМ!$D$33:$D$776,СВЦЭМ!$A$33:$A$776,$A51,СВЦЭМ!$B$33:$B$776,S$47)+'СЕТ СН'!$F$14+СВЦЭМ!$D$10+'СЕТ СН'!$F$6-'СЕТ СН'!$F$26</f>
        <v>712.96336354000005</v>
      </c>
      <c r="T51" s="36">
        <f>SUMIFS(СВЦЭМ!$D$33:$D$776,СВЦЭМ!$A$33:$A$776,$A51,СВЦЭМ!$B$33:$B$776,T$47)+'СЕТ СН'!$F$14+СВЦЭМ!$D$10+'СЕТ СН'!$F$6-'СЕТ СН'!$F$26</f>
        <v>707.22972737999999</v>
      </c>
      <c r="U51" s="36">
        <f>SUMIFS(СВЦЭМ!$D$33:$D$776,СВЦЭМ!$A$33:$A$776,$A51,СВЦЭМ!$B$33:$B$776,U$47)+'СЕТ СН'!$F$14+СВЦЭМ!$D$10+'СЕТ СН'!$F$6-'СЕТ СН'!$F$26</f>
        <v>686.19254655999998</v>
      </c>
      <c r="V51" s="36">
        <f>SUMIFS(СВЦЭМ!$D$33:$D$776,СВЦЭМ!$A$33:$A$776,$A51,СВЦЭМ!$B$33:$B$776,V$47)+'СЕТ СН'!$F$14+СВЦЭМ!$D$10+'СЕТ СН'!$F$6-'СЕТ СН'!$F$26</f>
        <v>701.58102384000006</v>
      </c>
      <c r="W51" s="36">
        <f>SUMIFS(СВЦЭМ!$D$33:$D$776,СВЦЭМ!$A$33:$A$776,$A51,СВЦЭМ!$B$33:$B$776,W$47)+'СЕТ СН'!$F$14+СВЦЭМ!$D$10+'СЕТ СН'!$F$6-'СЕТ СН'!$F$26</f>
        <v>739.87837164999996</v>
      </c>
      <c r="X51" s="36">
        <f>SUMIFS(СВЦЭМ!$D$33:$D$776,СВЦЭМ!$A$33:$A$776,$A51,СВЦЭМ!$B$33:$B$776,X$47)+'СЕТ СН'!$F$14+СВЦЭМ!$D$10+'СЕТ СН'!$F$6-'СЕТ СН'!$F$26</f>
        <v>730.76896434000003</v>
      </c>
      <c r="Y51" s="36">
        <f>SUMIFS(СВЦЭМ!$D$33:$D$776,СВЦЭМ!$A$33:$A$776,$A51,СВЦЭМ!$B$33:$B$776,Y$47)+'СЕТ СН'!$F$14+СВЦЭМ!$D$10+'СЕТ СН'!$F$6-'СЕТ СН'!$F$26</f>
        <v>727.60878151999998</v>
      </c>
    </row>
    <row r="52" spans="1:25" ht="15.75" x14ac:dyDescent="0.2">
      <c r="A52" s="35">
        <f t="shared" si="1"/>
        <v>43651</v>
      </c>
      <c r="B52" s="36">
        <f>SUMIFS(СВЦЭМ!$D$33:$D$776,СВЦЭМ!$A$33:$A$776,$A52,СВЦЭМ!$B$33:$B$776,B$47)+'СЕТ СН'!$F$14+СВЦЭМ!$D$10+'СЕТ СН'!$F$6-'СЕТ СН'!$F$26</f>
        <v>720.98088124000003</v>
      </c>
      <c r="C52" s="36">
        <f>SUMIFS(СВЦЭМ!$D$33:$D$776,СВЦЭМ!$A$33:$A$776,$A52,СВЦЭМ!$B$33:$B$776,C$47)+'СЕТ СН'!$F$14+СВЦЭМ!$D$10+'СЕТ СН'!$F$6-'СЕТ СН'!$F$26</f>
        <v>823.80115503000002</v>
      </c>
      <c r="D52" s="36">
        <f>SUMIFS(СВЦЭМ!$D$33:$D$776,СВЦЭМ!$A$33:$A$776,$A52,СВЦЭМ!$B$33:$B$776,D$47)+'СЕТ СН'!$F$14+СВЦЭМ!$D$10+'СЕТ СН'!$F$6-'СЕТ СН'!$F$26</f>
        <v>857.90885293999997</v>
      </c>
      <c r="E52" s="36">
        <f>SUMIFS(СВЦЭМ!$D$33:$D$776,СВЦЭМ!$A$33:$A$776,$A52,СВЦЭМ!$B$33:$B$776,E$47)+'СЕТ СН'!$F$14+СВЦЭМ!$D$10+'СЕТ СН'!$F$6-'СЕТ СН'!$F$26</f>
        <v>854.65051546999996</v>
      </c>
      <c r="F52" s="36">
        <f>SUMIFS(СВЦЭМ!$D$33:$D$776,СВЦЭМ!$A$33:$A$776,$A52,СВЦЭМ!$B$33:$B$776,F$47)+'СЕТ СН'!$F$14+СВЦЭМ!$D$10+'СЕТ СН'!$F$6-'СЕТ СН'!$F$26</f>
        <v>851.74170980999997</v>
      </c>
      <c r="G52" s="36">
        <f>SUMIFS(СВЦЭМ!$D$33:$D$776,СВЦЭМ!$A$33:$A$776,$A52,СВЦЭМ!$B$33:$B$776,G$47)+'СЕТ СН'!$F$14+СВЦЭМ!$D$10+'СЕТ СН'!$F$6-'СЕТ СН'!$F$26</f>
        <v>846.43984890000002</v>
      </c>
      <c r="H52" s="36">
        <f>SUMIFS(СВЦЭМ!$D$33:$D$776,СВЦЭМ!$A$33:$A$776,$A52,СВЦЭМ!$B$33:$B$776,H$47)+'СЕТ СН'!$F$14+СВЦЭМ!$D$10+'СЕТ СН'!$F$6-'СЕТ СН'!$F$26</f>
        <v>811.74353788999997</v>
      </c>
      <c r="I52" s="36">
        <f>SUMIFS(СВЦЭМ!$D$33:$D$776,СВЦЭМ!$A$33:$A$776,$A52,СВЦЭМ!$B$33:$B$776,I$47)+'СЕТ СН'!$F$14+СВЦЭМ!$D$10+'СЕТ СН'!$F$6-'СЕТ СН'!$F$26</f>
        <v>764.03522839000004</v>
      </c>
      <c r="J52" s="36">
        <f>SUMIFS(СВЦЭМ!$D$33:$D$776,СВЦЭМ!$A$33:$A$776,$A52,СВЦЭМ!$B$33:$B$776,J$47)+'СЕТ СН'!$F$14+СВЦЭМ!$D$10+'СЕТ СН'!$F$6-'СЕТ СН'!$F$26</f>
        <v>744.35533133000001</v>
      </c>
      <c r="K52" s="36">
        <f>SUMIFS(СВЦЭМ!$D$33:$D$776,СВЦЭМ!$A$33:$A$776,$A52,СВЦЭМ!$B$33:$B$776,K$47)+'СЕТ СН'!$F$14+СВЦЭМ!$D$10+'СЕТ СН'!$F$6-'СЕТ СН'!$F$26</f>
        <v>740.14105956000003</v>
      </c>
      <c r="L52" s="36">
        <f>SUMIFS(СВЦЭМ!$D$33:$D$776,СВЦЭМ!$A$33:$A$776,$A52,СВЦЭМ!$B$33:$B$776,L$47)+'СЕТ СН'!$F$14+СВЦЭМ!$D$10+'СЕТ СН'!$F$6-'СЕТ СН'!$F$26</f>
        <v>752.93888012000002</v>
      </c>
      <c r="M52" s="36">
        <f>SUMIFS(СВЦЭМ!$D$33:$D$776,СВЦЭМ!$A$33:$A$776,$A52,СВЦЭМ!$B$33:$B$776,M$47)+'СЕТ СН'!$F$14+СВЦЭМ!$D$10+'СЕТ СН'!$F$6-'СЕТ СН'!$F$26</f>
        <v>750.83177009999997</v>
      </c>
      <c r="N52" s="36">
        <f>SUMIFS(СВЦЭМ!$D$33:$D$776,СВЦЭМ!$A$33:$A$776,$A52,СВЦЭМ!$B$33:$B$776,N$47)+'СЕТ СН'!$F$14+СВЦЭМ!$D$10+'СЕТ СН'!$F$6-'СЕТ СН'!$F$26</f>
        <v>744.99532111999997</v>
      </c>
      <c r="O52" s="36">
        <f>SUMIFS(СВЦЭМ!$D$33:$D$776,СВЦЭМ!$A$33:$A$776,$A52,СВЦЭМ!$B$33:$B$776,O$47)+'СЕТ СН'!$F$14+СВЦЭМ!$D$10+'СЕТ СН'!$F$6-'СЕТ СН'!$F$26</f>
        <v>753.14316545999998</v>
      </c>
      <c r="P52" s="36">
        <f>SUMIFS(СВЦЭМ!$D$33:$D$776,СВЦЭМ!$A$33:$A$776,$A52,СВЦЭМ!$B$33:$B$776,P$47)+'СЕТ СН'!$F$14+СВЦЭМ!$D$10+'СЕТ СН'!$F$6-'СЕТ СН'!$F$26</f>
        <v>749.03355035000004</v>
      </c>
      <c r="Q52" s="36">
        <f>SUMIFS(СВЦЭМ!$D$33:$D$776,СВЦЭМ!$A$33:$A$776,$A52,СВЦЭМ!$B$33:$B$776,Q$47)+'СЕТ СН'!$F$14+СВЦЭМ!$D$10+'СЕТ СН'!$F$6-'СЕТ СН'!$F$26</f>
        <v>735.47031425</v>
      </c>
      <c r="R52" s="36">
        <f>SUMIFS(СВЦЭМ!$D$33:$D$776,СВЦЭМ!$A$33:$A$776,$A52,СВЦЭМ!$B$33:$B$776,R$47)+'СЕТ СН'!$F$14+СВЦЭМ!$D$10+'СЕТ СН'!$F$6-'СЕТ СН'!$F$26</f>
        <v>639.51578630999995</v>
      </c>
      <c r="S52" s="36">
        <f>SUMIFS(СВЦЭМ!$D$33:$D$776,СВЦЭМ!$A$33:$A$776,$A52,СВЦЭМ!$B$33:$B$776,S$47)+'СЕТ СН'!$F$14+СВЦЭМ!$D$10+'СЕТ СН'!$F$6-'СЕТ СН'!$F$26</f>
        <v>626.63257209999995</v>
      </c>
      <c r="T52" s="36">
        <f>SUMIFS(СВЦЭМ!$D$33:$D$776,СВЦЭМ!$A$33:$A$776,$A52,СВЦЭМ!$B$33:$B$776,T$47)+'СЕТ СН'!$F$14+СВЦЭМ!$D$10+'СЕТ СН'!$F$6-'СЕТ СН'!$F$26</f>
        <v>628.50044286000002</v>
      </c>
      <c r="U52" s="36">
        <f>SUMIFS(СВЦЭМ!$D$33:$D$776,СВЦЭМ!$A$33:$A$776,$A52,СВЦЭМ!$B$33:$B$776,U$47)+'СЕТ СН'!$F$14+СВЦЭМ!$D$10+'СЕТ СН'!$F$6-'СЕТ СН'!$F$26</f>
        <v>626.78673031000005</v>
      </c>
      <c r="V52" s="36">
        <f>SUMIFS(СВЦЭМ!$D$33:$D$776,СВЦЭМ!$A$33:$A$776,$A52,СВЦЭМ!$B$33:$B$776,V$47)+'СЕТ СН'!$F$14+СВЦЭМ!$D$10+'СЕТ СН'!$F$6-'СЕТ СН'!$F$26</f>
        <v>625.63587145000008</v>
      </c>
      <c r="W52" s="36">
        <f>SUMIFS(СВЦЭМ!$D$33:$D$776,СВЦЭМ!$A$33:$A$776,$A52,СВЦЭМ!$B$33:$B$776,W$47)+'СЕТ СН'!$F$14+СВЦЭМ!$D$10+'СЕТ СН'!$F$6-'СЕТ СН'!$F$26</f>
        <v>619.54502149999996</v>
      </c>
      <c r="X52" s="36">
        <f>SUMIFS(СВЦЭМ!$D$33:$D$776,СВЦЭМ!$A$33:$A$776,$A52,СВЦЭМ!$B$33:$B$776,X$47)+'СЕТ СН'!$F$14+СВЦЭМ!$D$10+'СЕТ СН'!$F$6-'СЕТ СН'!$F$26</f>
        <v>611.64871595</v>
      </c>
      <c r="Y52" s="36">
        <f>SUMIFS(СВЦЭМ!$D$33:$D$776,СВЦЭМ!$A$33:$A$776,$A52,СВЦЭМ!$B$33:$B$776,Y$47)+'СЕТ СН'!$F$14+СВЦЭМ!$D$10+'СЕТ СН'!$F$6-'СЕТ СН'!$F$26</f>
        <v>634.22325375000003</v>
      </c>
    </row>
    <row r="53" spans="1:25" ht="15.75" x14ac:dyDescent="0.2">
      <c r="A53" s="35">
        <f t="shared" si="1"/>
        <v>43652</v>
      </c>
      <c r="B53" s="36">
        <f>SUMIFS(СВЦЭМ!$D$33:$D$776,СВЦЭМ!$A$33:$A$776,$A53,СВЦЭМ!$B$33:$B$776,B$47)+'СЕТ СН'!$F$14+СВЦЭМ!$D$10+'СЕТ СН'!$F$6-'СЕТ СН'!$F$26</f>
        <v>734.45252256000003</v>
      </c>
      <c r="C53" s="36">
        <f>SUMIFS(СВЦЭМ!$D$33:$D$776,СВЦЭМ!$A$33:$A$776,$A53,СВЦЭМ!$B$33:$B$776,C$47)+'СЕТ СН'!$F$14+СВЦЭМ!$D$10+'СЕТ СН'!$F$6-'СЕТ СН'!$F$26</f>
        <v>837.93492696999999</v>
      </c>
      <c r="D53" s="36">
        <f>SUMIFS(СВЦЭМ!$D$33:$D$776,СВЦЭМ!$A$33:$A$776,$A53,СВЦЭМ!$B$33:$B$776,D$47)+'СЕТ СН'!$F$14+СВЦЭМ!$D$10+'СЕТ СН'!$F$6-'СЕТ СН'!$F$26</f>
        <v>882.49322262999999</v>
      </c>
      <c r="E53" s="36">
        <f>SUMIFS(СВЦЭМ!$D$33:$D$776,СВЦЭМ!$A$33:$A$776,$A53,СВЦЭМ!$B$33:$B$776,E$47)+'СЕТ СН'!$F$14+СВЦЭМ!$D$10+'СЕТ СН'!$F$6-'СЕТ СН'!$F$26</f>
        <v>897.75629699000001</v>
      </c>
      <c r="F53" s="36">
        <f>SUMIFS(СВЦЭМ!$D$33:$D$776,СВЦЭМ!$A$33:$A$776,$A53,СВЦЭМ!$B$33:$B$776,F$47)+'СЕТ СН'!$F$14+СВЦЭМ!$D$10+'СЕТ СН'!$F$6-'СЕТ СН'!$F$26</f>
        <v>892.51387656999998</v>
      </c>
      <c r="G53" s="36">
        <f>SUMIFS(СВЦЭМ!$D$33:$D$776,СВЦЭМ!$A$33:$A$776,$A53,СВЦЭМ!$B$33:$B$776,G$47)+'СЕТ СН'!$F$14+СВЦЭМ!$D$10+'СЕТ СН'!$F$6-'СЕТ СН'!$F$26</f>
        <v>876.15581583000005</v>
      </c>
      <c r="H53" s="36">
        <f>SUMIFS(СВЦЭМ!$D$33:$D$776,СВЦЭМ!$A$33:$A$776,$A53,СВЦЭМ!$B$33:$B$776,H$47)+'СЕТ СН'!$F$14+СВЦЭМ!$D$10+'СЕТ СН'!$F$6-'СЕТ СН'!$F$26</f>
        <v>833.88788496999996</v>
      </c>
      <c r="I53" s="36">
        <f>SUMIFS(СВЦЭМ!$D$33:$D$776,СВЦЭМ!$A$33:$A$776,$A53,СВЦЭМ!$B$33:$B$776,I$47)+'СЕТ СН'!$F$14+СВЦЭМ!$D$10+'СЕТ СН'!$F$6-'СЕТ СН'!$F$26</f>
        <v>781.88073964</v>
      </c>
      <c r="J53" s="36">
        <f>SUMIFS(СВЦЭМ!$D$33:$D$776,СВЦЭМ!$A$33:$A$776,$A53,СВЦЭМ!$B$33:$B$776,J$47)+'СЕТ СН'!$F$14+СВЦЭМ!$D$10+'СЕТ СН'!$F$6-'СЕТ СН'!$F$26</f>
        <v>729.85634999000001</v>
      </c>
      <c r="K53" s="36">
        <f>SUMIFS(СВЦЭМ!$D$33:$D$776,СВЦЭМ!$A$33:$A$776,$A53,СВЦЭМ!$B$33:$B$776,K$47)+'СЕТ СН'!$F$14+СВЦЭМ!$D$10+'СЕТ СН'!$F$6-'СЕТ СН'!$F$26</f>
        <v>711.49549916000001</v>
      </c>
      <c r="L53" s="36">
        <f>SUMIFS(СВЦЭМ!$D$33:$D$776,СВЦЭМ!$A$33:$A$776,$A53,СВЦЭМ!$B$33:$B$776,L$47)+'СЕТ СН'!$F$14+СВЦЭМ!$D$10+'СЕТ СН'!$F$6-'СЕТ СН'!$F$26</f>
        <v>684.87316134000002</v>
      </c>
      <c r="M53" s="36">
        <f>SUMIFS(СВЦЭМ!$D$33:$D$776,СВЦЭМ!$A$33:$A$776,$A53,СВЦЭМ!$B$33:$B$776,M$47)+'СЕТ СН'!$F$14+СВЦЭМ!$D$10+'СЕТ СН'!$F$6-'СЕТ СН'!$F$26</f>
        <v>675.05884348000006</v>
      </c>
      <c r="N53" s="36">
        <f>SUMIFS(СВЦЭМ!$D$33:$D$776,СВЦЭМ!$A$33:$A$776,$A53,СВЦЭМ!$B$33:$B$776,N$47)+'СЕТ СН'!$F$14+СВЦЭМ!$D$10+'СЕТ СН'!$F$6-'СЕТ СН'!$F$26</f>
        <v>688.50315934000002</v>
      </c>
      <c r="O53" s="36">
        <f>SUMIFS(СВЦЭМ!$D$33:$D$776,СВЦЭМ!$A$33:$A$776,$A53,СВЦЭМ!$B$33:$B$776,O$47)+'СЕТ СН'!$F$14+СВЦЭМ!$D$10+'СЕТ СН'!$F$6-'СЕТ СН'!$F$26</f>
        <v>699.21226720000004</v>
      </c>
      <c r="P53" s="36">
        <f>SUMIFS(СВЦЭМ!$D$33:$D$776,СВЦЭМ!$A$33:$A$776,$A53,СВЦЭМ!$B$33:$B$776,P$47)+'СЕТ СН'!$F$14+СВЦЭМ!$D$10+'СЕТ СН'!$F$6-'СЕТ СН'!$F$26</f>
        <v>712.27399998999999</v>
      </c>
      <c r="Q53" s="36">
        <f>SUMIFS(СВЦЭМ!$D$33:$D$776,СВЦЭМ!$A$33:$A$776,$A53,СВЦЭМ!$B$33:$B$776,Q$47)+'СЕТ СН'!$F$14+СВЦЭМ!$D$10+'СЕТ СН'!$F$6-'СЕТ СН'!$F$26</f>
        <v>700.17361481</v>
      </c>
      <c r="R53" s="36">
        <f>SUMIFS(СВЦЭМ!$D$33:$D$776,СВЦЭМ!$A$33:$A$776,$A53,СВЦЭМ!$B$33:$B$776,R$47)+'СЕТ СН'!$F$14+СВЦЭМ!$D$10+'СЕТ СН'!$F$6-'СЕТ СН'!$F$26</f>
        <v>649.90605003999997</v>
      </c>
      <c r="S53" s="36">
        <f>SUMIFS(СВЦЭМ!$D$33:$D$776,СВЦЭМ!$A$33:$A$776,$A53,СВЦЭМ!$B$33:$B$776,S$47)+'СЕТ СН'!$F$14+СВЦЭМ!$D$10+'СЕТ СН'!$F$6-'СЕТ СН'!$F$26</f>
        <v>656.25458571000001</v>
      </c>
      <c r="T53" s="36">
        <f>SUMIFS(СВЦЭМ!$D$33:$D$776,СВЦЭМ!$A$33:$A$776,$A53,СВЦЭМ!$B$33:$B$776,T$47)+'СЕТ СН'!$F$14+СВЦЭМ!$D$10+'СЕТ СН'!$F$6-'СЕТ СН'!$F$26</f>
        <v>643.45208630000002</v>
      </c>
      <c r="U53" s="36">
        <f>SUMIFS(СВЦЭМ!$D$33:$D$776,СВЦЭМ!$A$33:$A$776,$A53,СВЦЭМ!$B$33:$B$776,U$47)+'СЕТ СН'!$F$14+СВЦЭМ!$D$10+'СЕТ СН'!$F$6-'СЕТ СН'!$F$26</f>
        <v>632.72795332999999</v>
      </c>
      <c r="V53" s="36">
        <f>SUMIFS(СВЦЭМ!$D$33:$D$776,СВЦЭМ!$A$33:$A$776,$A53,СВЦЭМ!$B$33:$B$776,V$47)+'СЕТ СН'!$F$14+СВЦЭМ!$D$10+'СЕТ СН'!$F$6-'СЕТ СН'!$F$26</f>
        <v>641.28853858000002</v>
      </c>
      <c r="W53" s="36">
        <f>SUMIFS(СВЦЭМ!$D$33:$D$776,СВЦЭМ!$A$33:$A$776,$A53,СВЦЭМ!$B$33:$B$776,W$47)+'СЕТ СН'!$F$14+СВЦЭМ!$D$10+'СЕТ СН'!$F$6-'СЕТ СН'!$F$26</f>
        <v>649.51728935000006</v>
      </c>
      <c r="X53" s="36">
        <f>SUMIFS(СВЦЭМ!$D$33:$D$776,СВЦЭМ!$A$33:$A$776,$A53,СВЦЭМ!$B$33:$B$776,X$47)+'СЕТ СН'!$F$14+СВЦЭМ!$D$10+'СЕТ СН'!$F$6-'СЕТ СН'!$F$26</f>
        <v>645.83932028000004</v>
      </c>
      <c r="Y53" s="36">
        <f>SUMIFS(СВЦЭМ!$D$33:$D$776,СВЦЭМ!$A$33:$A$776,$A53,СВЦЭМ!$B$33:$B$776,Y$47)+'СЕТ СН'!$F$14+СВЦЭМ!$D$10+'СЕТ СН'!$F$6-'СЕТ СН'!$F$26</f>
        <v>678.68469113000003</v>
      </c>
    </row>
    <row r="54" spans="1:25" ht="15.75" x14ac:dyDescent="0.2">
      <c r="A54" s="35">
        <f t="shared" si="1"/>
        <v>43653</v>
      </c>
      <c r="B54" s="36">
        <f>SUMIFS(СВЦЭМ!$D$33:$D$776,СВЦЭМ!$A$33:$A$776,$A54,СВЦЭМ!$B$33:$B$776,B$47)+'СЕТ СН'!$F$14+СВЦЭМ!$D$10+'СЕТ СН'!$F$6-'СЕТ СН'!$F$26</f>
        <v>759.35291065000001</v>
      </c>
      <c r="C54" s="36">
        <f>SUMIFS(СВЦЭМ!$D$33:$D$776,СВЦЭМ!$A$33:$A$776,$A54,СВЦЭМ!$B$33:$B$776,C$47)+'СЕТ СН'!$F$14+СВЦЭМ!$D$10+'СЕТ СН'!$F$6-'СЕТ СН'!$F$26</f>
        <v>873.24645297000006</v>
      </c>
      <c r="D54" s="36">
        <f>SUMIFS(СВЦЭМ!$D$33:$D$776,СВЦЭМ!$A$33:$A$776,$A54,СВЦЭМ!$B$33:$B$776,D$47)+'СЕТ СН'!$F$14+СВЦЭМ!$D$10+'СЕТ СН'!$F$6-'СЕТ СН'!$F$26</f>
        <v>900.24701806999997</v>
      </c>
      <c r="E54" s="36">
        <f>SUMIFS(СВЦЭМ!$D$33:$D$776,СВЦЭМ!$A$33:$A$776,$A54,СВЦЭМ!$B$33:$B$776,E$47)+'СЕТ СН'!$F$14+СВЦЭМ!$D$10+'СЕТ СН'!$F$6-'СЕТ СН'!$F$26</f>
        <v>917.70483098</v>
      </c>
      <c r="F54" s="36">
        <f>SUMIFS(СВЦЭМ!$D$33:$D$776,СВЦЭМ!$A$33:$A$776,$A54,СВЦЭМ!$B$33:$B$776,F$47)+'СЕТ СН'!$F$14+СВЦЭМ!$D$10+'СЕТ СН'!$F$6-'СЕТ СН'!$F$26</f>
        <v>928.2214937</v>
      </c>
      <c r="G54" s="36">
        <f>SUMIFS(СВЦЭМ!$D$33:$D$776,СВЦЭМ!$A$33:$A$776,$A54,СВЦЭМ!$B$33:$B$776,G$47)+'СЕТ СН'!$F$14+СВЦЭМ!$D$10+'СЕТ СН'!$F$6-'СЕТ СН'!$F$26</f>
        <v>927.26655807999998</v>
      </c>
      <c r="H54" s="36">
        <f>SUMIFS(СВЦЭМ!$D$33:$D$776,СВЦЭМ!$A$33:$A$776,$A54,СВЦЭМ!$B$33:$B$776,H$47)+'СЕТ СН'!$F$14+СВЦЭМ!$D$10+'СЕТ СН'!$F$6-'СЕТ СН'!$F$26</f>
        <v>895.13710565999997</v>
      </c>
      <c r="I54" s="36">
        <f>SUMIFS(СВЦЭМ!$D$33:$D$776,СВЦЭМ!$A$33:$A$776,$A54,СВЦЭМ!$B$33:$B$776,I$47)+'СЕТ СН'!$F$14+СВЦЭМ!$D$10+'СЕТ СН'!$F$6-'СЕТ СН'!$F$26</f>
        <v>841.41415210000002</v>
      </c>
      <c r="J54" s="36">
        <f>SUMIFS(СВЦЭМ!$D$33:$D$776,СВЦЭМ!$A$33:$A$776,$A54,СВЦЭМ!$B$33:$B$776,J$47)+'СЕТ СН'!$F$14+СВЦЭМ!$D$10+'СЕТ СН'!$F$6-'СЕТ СН'!$F$26</f>
        <v>774.49283809999997</v>
      </c>
      <c r="K54" s="36">
        <f>SUMIFS(СВЦЭМ!$D$33:$D$776,СВЦЭМ!$A$33:$A$776,$A54,СВЦЭМ!$B$33:$B$776,K$47)+'СЕТ СН'!$F$14+СВЦЭМ!$D$10+'СЕТ СН'!$F$6-'СЕТ СН'!$F$26</f>
        <v>718.10363128000006</v>
      </c>
      <c r="L54" s="36">
        <f>SUMIFS(СВЦЭМ!$D$33:$D$776,СВЦЭМ!$A$33:$A$776,$A54,СВЦЭМ!$B$33:$B$776,L$47)+'СЕТ СН'!$F$14+СВЦЭМ!$D$10+'СЕТ СН'!$F$6-'СЕТ СН'!$F$26</f>
        <v>682.97574756000006</v>
      </c>
      <c r="M54" s="36">
        <f>SUMIFS(СВЦЭМ!$D$33:$D$776,СВЦЭМ!$A$33:$A$776,$A54,СВЦЭМ!$B$33:$B$776,M$47)+'СЕТ СН'!$F$14+СВЦЭМ!$D$10+'СЕТ СН'!$F$6-'СЕТ СН'!$F$26</f>
        <v>684.56215609000003</v>
      </c>
      <c r="N54" s="36">
        <f>SUMIFS(СВЦЭМ!$D$33:$D$776,СВЦЭМ!$A$33:$A$776,$A54,СВЦЭМ!$B$33:$B$776,N$47)+'СЕТ СН'!$F$14+СВЦЭМ!$D$10+'СЕТ СН'!$F$6-'СЕТ СН'!$F$26</f>
        <v>688.97398051000005</v>
      </c>
      <c r="O54" s="36">
        <f>SUMIFS(СВЦЭМ!$D$33:$D$776,СВЦЭМ!$A$33:$A$776,$A54,СВЦЭМ!$B$33:$B$776,O$47)+'СЕТ СН'!$F$14+СВЦЭМ!$D$10+'СЕТ СН'!$F$6-'СЕТ СН'!$F$26</f>
        <v>692.00738838000007</v>
      </c>
      <c r="P54" s="36">
        <f>SUMIFS(СВЦЭМ!$D$33:$D$776,СВЦЭМ!$A$33:$A$776,$A54,СВЦЭМ!$B$33:$B$776,P$47)+'СЕТ СН'!$F$14+СВЦЭМ!$D$10+'СЕТ СН'!$F$6-'СЕТ СН'!$F$26</f>
        <v>694.29374773999996</v>
      </c>
      <c r="Q54" s="36">
        <f>SUMIFS(СВЦЭМ!$D$33:$D$776,СВЦЭМ!$A$33:$A$776,$A54,СВЦЭМ!$B$33:$B$776,Q$47)+'СЕТ СН'!$F$14+СВЦЭМ!$D$10+'СЕТ СН'!$F$6-'СЕТ СН'!$F$26</f>
        <v>683.61718275999999</v>
      </c>
      <c r="R54" s="36">
        <f>SUMIFS(СВЦЭМ!$D$33:$D$776,СВЦЭМ!$A$33:$A$776,$A54,СВЦЭМ!$B$33:$B$776,R$47)+'СЕТ СН'!$F$14+СВЦЭМ!$D$10+'СЕТ СН'!$F$6-'СЕТ СН'!$F$26</f>
        <v>635.36317515999997</v>
      </c>
      <c r="S54" s="36">
        <f>SUMIFS(СВЦЭМ!$D$33:$D$776,СВЦЭМ!$A$33:$A$776,$A54,СВЦЭМ!$B$33:$B$776,S$47)+'СЕТ СН'!$F$14+СВЦЭМ!$D$10+'СЕТ СН'!$F$6-'СЕТ СН'!$F$26</f>
        <v>628.58474216000002</v>
      </c>
      <c r="T54" s="36">
        <f>SUMIFS(СВЦЭМ!$D$33:$D$776,СВЦЭМ!$A$33:$A$776,$A54,СВЦЭМ!$B$33:$B$776,T$47)+'СЕТ СН'!$F$14+СВЦЭМ!$D$10+'СЕТ СН'!$F$6-'СЕТ СН'!$F$26</f>
        <v>625.04162353999993</v>
      </c>
      <c r="U54" s="36">
        <f>SUMIFS(СВЦЭМ!$D$33:$D$776,СВЦЭМ!$A$33:$A$776,$A54,СВЦЭМ!$B$33:$B$776,U$47)+'СЕТ СН'!$F$14+СВЦЭМ!$D$10+'СЕТ СН'!$F$6-'СЕТ СН'!$F$26</f>
        <v>622.27880812000001</v>
      </c>
      <c r="V54" s="36">
        <f>SUMIFS(СВЦЭМ!$D$33:$D$776,СВЦЭМ!$A$33:$A$776,$A54,СВЦЭМ!$B$33:$B$776,V$47)+'СЕТ СН'!$F$14+СВЦЭМ!$D$10+'СЕТ СН'!$F$6-'СЕТ СН'!$F$26</f>
        <v>621.76850411999999</v>
      </c>
      <c r="W54" s="36">
        <f>SUMIFS(СВЦЭМ!$D$33:$D$776,СВЦЭМ!$A$33:$A$776,$A54,СВЦЭМ!$B$33:$B$776,W$47)+'СЕТ СН'!$F$14+СВЦЭМ!$D$10+'СЕТ СН'!$F$6-'СЕТ СН'!$F$26</f>
        <v>611.18238912000004</v>
      </c>
      <c r="X54" s="36">
        <f>SUMIFS(СВЦЭМ!$D$33:$D$776,СВЦЭМ!$A$33:$A$776,$A54,СВЦЭМ!$B$33:$B$776,X$47)+'СЕТ СН'!$F$14+СВЦЭМ!$D$10+'СЕТ СН'!$F$6-'СЕТ СН'!$F$26</f>
        <v>623.68685691999997</v>
      </c>
      <c r="Y54" s="36">
        <f>SUMIFS(СВЦЭМ!$D$33:$D$776,СВЦЭМ!$A$33:$A$776,$A54,СВЦЭМ!$B$33:$B$776,Y$47)+'СЕТ СН'!$F$14+СВЦЭМ!$D$10+'СЕТ СН'!$F$6-'СЕТ СН'!$F$26</f>
        <v>658.04929612000001</v>
      </c>
    </row>
    <row r="55" spans="1:25" ht="15.75" x14ac:dyDescent="0.2">
      <c r="A55" s="35">
        <f t="shared" si="1"/>
        <v>43654</v>
      </c>
      <c r="B55" s="36">
        <f>SUMIFS(СВЦЭМ!$D$33:$D$776,СВЦЭМ!$A$33:$A$776,$A55,СВЦЭМ!$B$33:$B$776,B$47)+'СЕТ СН'!$F$14+СВЦЭМ!$D$10+'СЕТ СН'!$F$6-'СЕТ СН'!$F$26</f>
        <v>758.31253687000003</v>
      </c>
      <c r="C55" s="36">
        <f>SUMIFS(СВЦЭМ!$D$33:$D$776,СВЦЭМ!$A$33:$A$776,$A55,СВЦЭМ!$B$33:$B$776,C$47)+'СЕТ СН'!$F$14+СВЦЭМ!$D$10+'СЕТ СН'!$F$6-'СЕТ СН'!$F$26</f>
        <v>853.78645655000003</v>
      </c>
      <c r="D55" s="36">
        <f>SUMIFS(СВЦЭМ!$D$33:$D$776,СВЦЭМ!$A$33:$A$776,$A55,СВЦЭМ!$B$33:$B$776,D$47)+'СЕТ СН'!$F$14+СВЦЭМ!$D$10+'СЕТ СН'!$F$6-'СЕТ СН'!$F$26</f>
        <v>882.53144361</v>
      </c>
      <c r="E55" s="36">
        <f>SUMIFS(СВЦЭМ!$D$33:$D$776,СВЦЭМ!$A$33:$A$776,$A55,СВЦЭМ!$B$33:$B$776,E$47)+'СЕТ СН'!$F$14+СВЦЭМ!$D$10+'СЕТ СН'!$F$6-'СЕТ СН'!$F$26</f>
        <v>903.58162185000003</v>
      </c>
      <c r="F55" s="36">
        <f>SUMIFS(СВЦЭМ!$D$33:$D$776,СВЦЭМ!$A$33:$A$776,$A55,СВЦЭМ!$B$33:$B$776,F$47)+'СЕТ СН'!$F$14+СВЦЭМ!$D$10+'СЕТ СН'!$F$6-'СЕТ СН'!$F$26</f>
        <v>906.67895564000003</v>
      </c>
      <c r="G55" s="36">
        <f>SUMIFS(СВЦЭМ!$D$33:$D$776,СВЦЭМ!$A$33:$A$776,$A55,СВЦЭМ!$B$33:$B$776,G$47)+'СЕТ СН'!$F$14+СВЦЭМ!$D$10+'СЕТ СН'!$F$6-'СЕТ СН'!$F$26</f>
        <v>890.09964076000006</v>
      </c>
      <c r="H55" s="36">
        <f>SUMIFS(СВЦЭМ!$D$33:$D$776,СВЦЭМ!$A$33:$A$776,$A55,СВЦЭМ!$B$33:$B$776,H$47)+'СЕТ СН'!$F$14+СВЦЭМ!$D$10+'СЕТ СН'!$F$6-'СЕТ СН'!$F$26</f>
        <v>839.92277835000004</v>
      </c>
      <c r="I55" s="36">
        <f>SUMIFS(СВЦЭМ!$D$33:$D$776,СВЦЭМ!$A$33:$A$776,$A55,СВЦЭМ!$B$33:$B$776,I$47)+'СЕТ СН'!$F$14+СВЦЭМ!$D$10+'СЕТ СН'!$F$6-'СЕТ СН'!$F$26</f>
        <v>803.04016951000006</v>
      </c>
      <c r="J55" s="36">
        <f>SUMIFS(СВЦЭМ!$D$33:$D$776,СВЦЭМ!$A$33:$A$776,$A55,СВЦЭМ!$B$33:$B$776,J$47)+'СЕТ СН'!$F$14+СВЦЭМ!$D$10+'СЕТ СН'!$F$6-'СЕТ СН'!$F$26</f>
        <v>785.96311002000004</v>
      </c>
      <c r="K55" s="36">
        <f>SUMIFS(СВЦЭМ!$D$33:$D$776,СВЦЭМ!$A$33:$A$776,$A55,СВЦЭМ!$B$33:$B$776,K$47)+'СЕТ СН'!$F$14+СВЦЭМ!$D$10+'СЕТ СН'!$F$6-'СЕТ СН'!$F$26</f>
        <v>785.06999784000004</v>
      </c>
      <c r="L55" s="36">
        <f>SUMIFS(СВЦЭМ!$D$33:$D$776,СВЦЭМ!$A$33:$A$776,$A55,СВЦЭМ!$B$33:$B$776,L$47)+'СЕТ СН'!$F$14+СВЦЭМ!$D$10+'СЕТ СН'!$F$6-'СЕТ СН'!$F$26</f>
        <v>784.39288996000005</v>
      </c>
      <c r="M55" s="36">
        <f>SUMIFS(СВЦЭМ!$D$33:$D$776,СВЦЭМ!$A$33:$A$776,$A55,СВЦЭМ!$B$33:$B$776,M$47)+'СЕТ СН'!$F$14+СВЦЭМ!$D$10+'СЕТ СН'!$F$6-'СЕТ СН'!$F$26</f>
        <v>749.31463208000002</v>
      </c>
      <c r="N55" s="36">
        <f>SUMIFS(СВЦЭМ!$D$33:$D$776,СВЦЭМ!$A$33:$A$776,$A55,СВЦЭМ!$B$33:$B$776,N$47)+'СЕТ СН'!$F$14+СВЦЭМ!$D$10+'СЕТ СН'!$F$6-'СЕТ СН'!$F$26</f>
        <v>747.85565578000001</v>
      </c>
      <c r="O55" s="36">
        <f>SUMIFS(СВЦЭМ!$D$33:$D$776,СВЦЭМ!$A$33:$A$776,$A55,СВЦЭМ!$B$33:$B$776,O$47)+'СЕТ СН'!$F$14+СВЦЭМ!$D$10+'СЕТ СН'!$F$6-'СЕТ СН'!$F$26</f>
        <v>736.96140091000007</v>
      </c>
      <c r="P55" s="36">
        <f>SUMIFS(СВЦЭМ!$D$33:$D$776,СВЦЭМ!$A$33:$A$776,$A55,СВЦЭМ!$B$33:$B$776,P$47)+'СЕТ СН'!$F$14+СВЦЭМ!$D$10+'СЕТ СН'!$F$6-'СЕТ СН'!$F$26</f>
        <v>704.11504551999997</v>
      </c>
      <c r="Q55" s="36">
        <f>SUMIFS(СВЦЭМ!$D$33:$D$776,СВЦЭМ!$A$33:$A$776,$A55,СВЦЭМ!$B$33:$B$776,Q$47)+'СЕТ СН'!$F$14+СВЦЭМ!$D$10+'СЕТ СН'!$F$6-'СЕТ СН'!$F$26</f>
        <v>680.28589276000002</v>
      </c>
      <c r="R55" s="36">
        <f>SUMIFS(СВЦЭМ!$D$33:$D$776,СВЦЭМ!$A$33:$A$776,$A55,СВЦЭМ!$B$33:$B$776,R$47)+'СЕТ СН'!$F$14+СВЦЭМ!$D$10+'СЕТ СН'!$F$6-'СЕТ СН'!$F$26</f>
        <v>639.83170872000005</v>
      </c>
      <c r="S55" s="36">
        <f>SUMIFS(СВЦЭМ!$D$33:$D$776,СВЦЭМ!$A$33:$A$776,$A55,СВЦЭМ!$B$33:$B$776,S$47)+'СЕТ СН'!$F$14+СВЦЭМ!$D$10+'СЕТ СН'!$F$6-'СЕТ СН'!$F$26</f>
        <v>648.10676809999995</v>
      </c>
      <c r="T55" s="36">
        <f>SUMIFS(СВЦЭМ!$D$33:$D$776,СВЦЭМ!$A$33:$A$776,$A55,СВЦЭМ!$B$33:$B$776,T$47)+'СЕТ СН'!$F$14+СВЦЭМ!$D$10+'СЕТ СН'!$F$6-'СЕТ СН'!$F$26</f>
        <v>649.09318616999997</v>
      </c>
      <c r="U55" s="36">
        <f>SUMIFS(СВЦЭМ!$D$33:$D$776,СВЦЭМ!$A$33:$A$776,$A55,СВЦЭМ!$B$33:$B$776,U$47)+'СЕТ СН'!$F$14+СВЦЭМ!$D$10+'СЕТ СН'!$F$6-'СЕТ СН'!$F$26</f>
        <v>642.24325335000003</v>
      </c>
      <c r="V55" s="36">
        <f>SUMIFS(СВЦЭМ!$D$33:$D$776,СВЦЭМ!$A$33:$A$776,$A55,СВЦЭМ!$B$33:$B$776,V$47)+'СЕТ СН'!$F$14+СВЦЭМ!$D$10+'СЕТ СН'!$F$6-'СЕТ СН'!$F$26</f>
        <v>664.60531802000003</v>
      </c>
      <c r="W55" s="36">
        <f>SUMIFS(СВЦЭМ!$D$33:$D$776,СВЦЭМ!$A$33:$A$776,$A55,СВЦЭМ!$B$33:$B$776,W$47)+'СЕТ СН'!$F$14+СВЦЭМ!$D$10+'СЕТ СН'!$F$6-'СЕТ СН'!$F$26</f>
        <v>689.73706689000005</v>
      </c>
      <c r="X55" s="36">
        <f>SUMIFS(СВЦЭМ!$D$33:$D$776,СВЦЭМ!$A$33:$A$776,$A55,СВЦЭМ!$B$33:$B$776,X$47)+'СЕТ СН'!$F$14+СВЦЭМ!$D$10+'СЕТ СН'!$F$6-'СЕТ СН'!$F$26</f>
        <v>703.82396897000001</v>
      </c>
      <c r="Y55" s="36">
        <f>SUMIFS(СВЦЭМ!$D$33:$D$776,СВЦЭМ!$A$33:$A$776,$A55,СВЦЭМ!$B$33:$B$776,Y$47)+'СЕТ СН'!$F$14+СВЦЭМ!$D$10+'СЕТ СН'!$F$6-'СЕТ СН'!$F$26</f>
        <v>724.99512650999998</v>
      </c>
    </row>
    <row r="56" spans="1:25" ht="15.75" x14ac:dyDescent="0.2">
      <c r="A56" s="35">
        <f t="shared" si="1"/>
        <v>43655</v>
      </c>
      <c r="B56" s="36">
        <f>SUMIFS(СВЦЭМ!$D$33:$D$776,СВЦЭМ!$A$33:$A$776,$A56,СВЦЭМ!$B$33:$B$776,B$47)+'СЕТ СН'!$F$14+СВЦЭМ!$D$10+'СЕТ СН'!$F$6-'СЕТ СН'!$F$26</f>
        <v>801.38452775999997</v>
      </c>
      <c r="C56" s="36">
        <f>SUMIFS(СВЦЭМ!$D$33:$D$776,СВЦЭМ!$A$33:$A$776,$A56,СВЦЭМ!$B$33:$B$776,C$47)+'СЕТ СН'!$F$14+СВЦЭМ!$D$10+'СЕТ СН'!$F$6-'СЕТ СН'!$F$26</f>
        <v>834.35118761000001</v>
      </c>
      <c r="D56" s="36">
        <f>SUMIFS(СВЦЭМ!$D$33:$D$776,СВЦЭМ!$A$33:$A$776,$A56,СВЦЭМ!$B$33:$B$776,D$47)+'СЕТ СН'!$F$14+СВЦЭМ!$D$10+'СЕТ СН'!$F$6-'СЕТ СН'!$F$26</f>
        <v>853.78709400000002</v>
      </c>
      <c r="E56" s="36">
        <f>SUMIFS(СВЦЭМ!$D$33:$D$776,СВЦЭМ!$A$33:$A$776,$A56,СВЦЭМ!$B$33:$B$776,E$47)+'СЕТ СН'!$F$14+СВЦЭМ!$D$10+'СЕТ СН'!$F$6-'СЕТ СН'!$F$26</f>
        <v>870.68917918</v>
      </c>
      <c r="F56" s="36">
        <f>SUMIFS(СВЦЭМ!$D$33:$D$776,СВЦЭМ!$A$33:$A$776,$A56,СВЦЭМ!$B$33:$B$776,F$47)+'СЕТ СН'!$F$14+СВЦЭМ!$D$10+'СЕТ СН'!$F$6-'СЕТ СН'!$F$26</f>
        <v>868.24966207</v>
      </c>
      <c r="G56" s="36">
        <f>SUMIFS(СВЦЭМ!$D$33:$D$776,СВЦЭМ!$A$33:$A$776,$A56,СВЦЭМ!$B$33:$B$776,G$47)+'СЕТ СН'!$F$14+СВЦЭМ!$D$10+'СЕТ СН'!$F$6-'СЕТ СН'!$F$26</f>
        <v>864.18665203</v>
      </c>
      <c r="H56" s="36">
        <f>SUMIFS(СВЦЭМ!$D$33:$D$776,СВЦЭМ!$A$33:$A$776,$A56,СВЦЭМ!$B$33:$B$776,H$47)+'СЕТ СН'!$F$14+СВЦЭМ!$D$10+'СЕТ СН'!$F$6-'СЕТ СН'!$F$26</f>
        <v>815.31842557000004</v>
      </c>
      <c r="I56" s="36">
        <f>SUMIFS(СВЦЭМ!$D$33:$D$776,СВЦЭМ!$A$33:$A$776,$A56,СВЦЭМ!$B$33:$B$776,I$47)+'СЕТ СН'!$F$14+СВЦЭМ!$D$10+'СЕТ СН'!$F$6-'СЕТ СН'!$F$26</f>
        <v>792.05195257000003</v>
      </c>
      <c r="J56" s="36">
        <f>SUMIFS(СВЦЭМ!$D$33:$D$776,СВЦЭМ!$A$33:$A$776,$A56,СВЦЭМ!$B$33:$B$776,J$47)+'СЕТ СН'!$F$14+СВЦЭМ!$D$10+'СЕТ СН'!$F$6-'СЕТ СН'!$F$26</f>
        <v>761.29882178000003</v>
      </c>
      <c r="K56" s="36">
        <f>SUMIFS(СВЦЭМ!$D$33:$D$776,СВЦЭМ!$A$33:$A$776,$A56,СВЦЭМ!$B$33:$B$776,K$47)+'СЕТ СН'!$F$14+СВЦЭМ!$D$10+'СЕТ СН'!$F$6-'СЕТ СН'!$F$26</f>
        <v>743.18068162999998</v>
      </c>
      <c r="L56" s="36">
        <f>SUMIFS(СВЦЭМ!$D$33:$D$776,СВЦЭМ!$A$33:$A$776,$A56,СВЦЭМ!$B$33:$B$776,L$47)+'СЕТ СН'!$F$14+СВЦЭМ!$D$10+'СЕТ СН'!$F$6-'СЕТ СН'!$F$26</f>
        <v>743.76066539999999</v>
      </c>
      <c r="M56" s="36">
        <f>SUMIFS(СВЦЭМ!$D$33:$D$776,СВЦЭМ!$A$33:$A$776,$A56,СВЦЭМ!$B$33:$B$776,M$47)+'СЕТ СН'!$F$14+СВЦЭМ!$D$10+'СЕТ СН'!$F$6-'СЕТ СН'!$F$26</f>
        <v>737.55897955</v>
      </c>
      <c r="N56" s="36">
        <f>SUMIFS(СВЦЭМ!$D$33:$D$776,СВЦЭМ!$A$33:$A$776,$A56,СВЦЭМ!$B$33:$B$776,N$47)+'СЕТ СН'!$F$14+СВЦЭМ!$D$10+'СЕТ СН'!$F$6-'СЕТ СН'!$F$26</f>
        <v>739.20917824000003</v>
      </c>
      <c r="O56" s="36">
        <f>SUMIFS(СВЦЭМ!$D$33:$D$776,СВЦЭМ!$A$33:$A$776,$A56,СВЦЭМ!$B$33:$B$776,O$47)+'СЕТ СН'!$F$14+СВЦЭМ!$D$10+'СЕТ СН'!$F$6-'СЕТ СН'!$F$26</f>
        <v>734.88743956999997</v>
      </c>
      <c r="P56" s="36">
        <f>SUMIFS(СВЦЭМ!$D$33:$D$776,СВЦЭМ!$A$33:$A$776,$A56,СВЦЭМ!$B$33:$B$776,P$47)+'СЕТ СН'!$F$14+СВЦЭМ!$D$10+'СЕТ СН'!$F$6-'СЕТ СН'!$F$26</f>
        <v>742.24839191000001</v>
      </c>
      <c r="Q56" s="36">
        <f>SUMIFS(СВЦЭМ!$D$33:$D$776,СВЦЭМ!$A$33:$A$776,$A56,СВЦЭМ!$B$33:$B$776,Q$47)+'СЕТ СН'!$F$14+СВЦЭМ!$D$10+'СЕТ СН'!$F$6-'СЕТ СН'!$F$26</f>
        <v>760.83954887000004</v>
      </c>
      <c r="R56" s="36">
        <f>SUMIFS(СВЦЭМ!$D$33:$D$776,СВЦЭМ!$A$33:$A$776,$A56,СВЦЭМ!$B$33:$B$776,R$47)+'СЕТ СН'!$F$14+СВЦЭМ!$D$10+'СЕТ СН'!$F$6-'СЕТ СН'!$F$26</f>
        <v>724.03682366999999</v>
      </c>
      <c r="S56" s="36">
        <f>SUMIFS(СВЦЭМ!$D$33:$D$776,СВЦЭМ!$A$33:$A$776,$A56,СВЦЭМ!$B$33:$B$776,S$47)+'СЕТ СН'!$F$14+СВЦЭМ!$D$10+'СЕТ СН'!$F$6-'СЕТ СН'!$F$26</f>
        <v>694.42689141000005</v>
      </c>
      <c r="T56" s="36">
        <f>SUMIFS(СВЦЭМ!$D$33:$D$776,СВЦЭМ!$A$33:$A$776,$A56,СВЦЭМ!$B$33:$B$776,T$47)+'СЕТ СН'!$F$14+СВЦЭМ!$D$10+'СЕТ СН'!$F$6-'СЕТ СН'!$F$26</f>
        <v>692.22246572999995</v>
      </c>
      <c r="U56" s="36">
        <f>SUMIFS(СВЦЭМ!$D$33:$D$776,СВЦЭМ!$A$33:$A$776,$A56,СВЦЭМ!$B$33:$B$776,U$47)+'СЕТ СН'!$F$14+СВЦЭМ!$D$10+'СЕТ СН'!$F$6-'СЕТ СН'!$F$26</f>
        <v>684.26262941000005</v>
      </c>
      <c r="V56" s="36">
        <f>SUMIFS(СВЦЭМ!$D$33:$D$776,СВЦЭМ!$A$33:$A$776,$A56,СВЦЭМ!$B$33:$B$776,V$47)+'СЕТ СН'!$F$14+СВЦЭМ!$D$10+'СЕТ СН'!$F$6-'СЕТ СН'!$F$26</f>
        <v>683.94330620000005</v>
      </c>
      <c r="W56" s="36">
        <f>SUMIFS(СВЦЭМ!$D$33:$D$776,СВЦЭМ!$A$33:$A$776,$A56,СВЦЭМ!$B$33:$B$776,W$47)+'СЕТ СН'!$F$14+СВЦЭМ!$D$10+'СЕТ СН'!$F$6-'СЕТ СН'!$F$26</f>
        <v>660.31667943000002</v>
      </c>
      <c r="X56" s="36">
        <f>SUMIFS(СВЦЭМ!$D$33:$D$776,СВЦЭМ!$A$33:$A$776,$A56,СВЦЭМ!$B$33:$B$776,X$47)+'СЕТ СН'!$F$14+СВЦЭМ!$D$10+'СЕТ СН'!$F$6-'СЕТ СН'!$F$26</f>
        <v>678.42682556</v>
      </c>
      <c r="Y56" s="36">
        <f>SUMIFS(СВЦЭМ!$D$33:$D$776,СВЦЭМ!$A$33:$A$776,$A56,СВЦЭМ!$B$33:$B$776,Y$47)+'СЕТ СН'!$F$14+СВЦЭМ!$D$10+'СЕТ СН'!$F$6-'СЕТ СН'!$F$26</f>
        <v>745.52448402000005</v>
      </c>
    </row>
    <row r="57" spans="1:25" ht="15.75" x14ac:dyDescent="0.2">
      <c r="A57" s="35">
        <f t="shared" si="1"/>
        <v>43656</v>
      </c>
      <c r="B57" s="36">
        <f>SUMIFS(СВЦЭМ!$D$33:$D$776,СВЦЭМ!$A$33:$A$776,$A57,СВЦЭМ!$B$33:$B$776,B$47)+'СЕТ СН'!$F$14+СВЦЭМ!$D$10+'СЕТ СН'!$F$6-'СЕТ СН'!$F$26</f>
        <v>815.00990095999998</v>
      </c>
      <c r="C57" s="36">
        <f>SUMIFS(СВЦЭМ!$D$33:$D$776,СВЦЭМ!$A$33:$A$776,$A57,СВЦЭМ!$B$33:$B$776,C$47)+'СЕТ СН'!$F$14+СВЦЭМ!$D$10+'СЕТ СН'!$F$6-'СЕТ СН'!$F$26</f>
        <v>844.83250958999997</v>
      </c>
      <c r="D57" s="36">
        <f>SUMIFS(СВЦЭМ!$D$33:$D$776,СВЦЭМ!$A$33:$A$776,$A57,СВЦЭМ!$B$33:$B$776,D$47)+'СЕТ СН'!$F$14+СВЦЭМ!$D$10+'СЕТ СН'!$F$6-'СЕТ СН'!$F$26</f>
        <v>856.70543324000005</v>
      </c>
      <c r="E57" s="36">
        <f>SUMIFS(СВЦЭМ!$D$33:$D$776,СВЦЭМ!$A$33:$A$776,$A57,СВЦЭМ!$B$33:$B$776,E$47)+'СЕТ СН'!$F$14+СВЦЭМ!$D$10+'СЕТ СН'!$F$6-'СЕТ СН'!$F$26</f>
        <v>874.61969476000002</v>
      </c>
      <c r="F57" s="36">
        <f>SUMIFS(СВЦЭМ!$D$33:$D$776,СВЦЭМ!$A$33:$A$776,$A57,СВЦЭМ!$B$33:$B$776,F$47)+'СЕТ СН'!$F$14+СВЦЭМ!$D$10+'СЕТ СН'!$F$6-'СЕТ СН'!$F$26</f>
        <v>863.87356672999999</v>
      </c>
      <c r="G57" s="36">
        <f>SUMIFS(СВЦЭМ!$D$33:$D$776,СВЦЭМ!$A$33:$A$776,$A57,СВЦЭМ!$B$33:$B$776,G$47)+'СЕТ СН'!$F$14+СВЦЭМ!$D$10+'СЕТ СН'!$F$6-'СЕТ СН'!$F$26</f>
        <v>873.15480124999999</v>
      </c>
      <c r="H57" s="36">
        <f>SUMIFS(СВЦЭМ!$D$33:$D$776,СВЦЭМ!$A$33:$A$776,$A57,СВЦЭМ!$B$33:$B$776,H$47)+'СЕТ СН'!$F$14+СВЦЭМ!$D$10+'СЕТ СН'!$F$6-'СЕТ СН'!$F$26</f>
        <v>843.17360968000003</v>
      </c>
      <c r="I57" s="36">
        <f>SUMIFS(СВЦЭМ!$D$33:$D$776,СВЦЭМ!$A$33:$A$776,$A57,СВЦЭМ!$B$33:$B$776,I$47)+'СЕТ СН'!$F$14+СВЦЭМ!$D$10+'СЕТ СН'!$F$6-'СЕТ СН'!$F$26</f>
        <v>807.51830206</v>
      </c>
      <c r="J57" s="36">
        <f>SUMIFS(СВЦЭМ!$D$33:$D$776,СВЦЭМ!$A$33:$A$776,$A57,СВЦЭМ!$B$33:$B$776,J$47)+'СЕТ СН'!$F$14+СВЦЭМ!$D$10+'СЕТ СН'!$F$6-'СЕТ СН'!$F$26</f>
        <v>786.46212573000003</v>
      </c>
      <c r="K57" s="36">
        <f>SUMIFS(СВЦЭМ!$D$33:$D$776,СВЦЭМ!$A$33:$A$776,$A57,СВЦЭМ!$B$33:$B$776,K$47)+'СЕТ СН'!$F$14+СВЦЭМ!$D$10+'СЕТ СН'!$F$6-'СЕТ СН'!$F$26</f>
        <v>775.04100171000005</v>
      </c>
      <c r="L57" s="36">
        <f>SUMIFS(СВЦЭМ!$D$33:$D$776,СВЦЭМ!$A$33:$A$776,$A57,СВЦЭМ!$B$33:$B$776,L$47)+'СЕТ СН'!$F$14+СВЦЭМ!$D$10+'СЕТ СН'!$F$6-'СЕТ СН'!$F$26</f>
        <v>772.86377627000002</v>
      </c>
      <c r="M57" s="36">
        <f>SUMIFS(СВЦЭМ!$D$33:$D$776,СВЦЭМ!$A$33:$A$776,$A57,СВЦЭМ!$B$33:$B$776,M$47)+'СЕТ СН'!$F$14+СВЦЭМ!$D$10+'СЕТ СН'!$F$6-'СЕТ СН'!$F$26</f>
        <v>755.34928968999998</v>
      </c>
      <c r="N57" s="36">
        <f>SUMIFS(СВЦЭМ!$D$33:$D$776,СВЦЭМ!$A$33:$A$776,$A57,СВЦЭМ!$B$33:$B$776,N$47)+'СЕТ СН'!$F$14+СВЦЭМ!$D$10+'СЕТ СН'!$F$6-'СЕТ СН'!$F$26</f>
        <v>749.91692192000005</v>
      </c>
      <c r="O57" s="36">
        <f>SUMIFS(СВЦЭМ!$D$33:$D$776,СВЦЭМ!$A$33:$A$776,$A57,СВЦЭМ!$B$33:$B$776,O$47)+'СЕТ СН'!$F$14+СВЦЭМ!$D$10+'СЕТ СН'!$F$6-'СЕТ СН'!$F$26</f>
        <v>745.33151119000001</v>
      </c>
      <c r="P57" s="36">
        <f>SUMIFS(СВЦЭМ!$D$33:$D$776,СВЦЭМ!$A$33:$A$776,$A57,СВЦЭМ!$B$33:$B$776,P$47)+'СЕТ СН'!$F$14+СВЦЭМ!$D$10+'СЕТ СН'!$F$6-'СЕТ СН'!$F$26</f>
        <v>742.17534750000004</v>
      </c>
      <c r="Q57" s="36">
        <f>SUMIFS(СВЦЭМ!$D$33:$D$776,СВЦЭМ!$A$33:$A$776,$A57,СВЦЭМ!$B$33:$B$776,Q$47)+'СЕТ СН'!$F$14+СВЦЭМ!$D$10+'СЕТ СН'!$F$6-'СЕТ СН'!$F$26</f>
        <v>750.39150067000003</v>
      </c>
      <c r="R57" s="36">
        <f>SUMIFS(СВЦЭМ!$D$33:$D$776,СВЦЭМ!$A$33:$A$776,$A57,СВЦЭМ!$B$33:$B$776,R$47)+'СЕТ СН'!$F$14+СВЦЭМ!$D$10+'СЕТ СН'!$F$6-'СЕТ СН'!$F$26</f>
        <v>703.75563955999996</v>
      </c>
      <c r="S57" s="36">
        <f>SUMIFS(СВЦЭМ!$D$33:$D$776,СВЦЭМ!$A$33:$A$776,$A57,СВЦЭМ!$B$33:$B$776,S$47)+'СЕТ СН'!$F$14+СВЦЭМ!$D$10+'СЕТ СН'!$F$6-'СЕТ СН'!$F$26</f>
        <v>685.31842090999999</v>
      </c>
      <c r="T57" s="36">
        <f>SUMIFS(СВЦЭМ!$D$33:$D$776,СВЦЭМ!$A$33:$A$776,$A57,СВЦЭМ!$B$33:$B$776,T$47)+'СЕТ СН'!$F$14+СВЦЭМ!$D$10+'СЕТ СН'!$F$6-'СЕТ СН'!$F$26</f>
        <v>684.90326991999996</v>
      </c>
      <c r="U57" s="36">
        <f>SUMIFS(СВЦЭМ!$D$33:$D$776,СВЦЭМ!$A$33:$A$776,$A57,СВЦЭМ!$B$33:$B$776,U$47)+'СЕТ СН'!$F$14+СВЦЭМ!$D$10+'СЕТ СН'!$F$6-'СЕТ СН'!$F$26</f>
        <v>682.52192543000001</v>
      </c>
      <c r="V57" s="36">
        <f>SUMIFS(СВЦЭМ!$D$33:$D$776,СВЦЭМ!$A$33:$A$776,$A57,СВЦЭМ!$B$33:$B$776,V$47)+'СЕТ СН'!$F$14+СВЦЭМ!$D$10+'СЕТ СН'!$F$6-'СЕТ СН'!$F$26</f>
        <v>678.34547686999997</v>
      </c>
      <c r="W57" s="36">
        <f>SUMIFS(СВЦЭМ!$D$33:$D$776,СВЦЭМ!$A$33:$A$776,$A57,СВЦЭМ!$B$33:$B$776,W$47)+'СЕТ СН'!$F$14+СВЦЭМ!$D$10+'СЕТ СН'!$F$6-'СЕТ СН'!$F$26</f>
        <v>663.24254511000004</v>
      </c>
      <c r="X57" s="36">
        <f>SUMIFS(СВЦЭМ!$D$33:$D$776,СВЦЭМ!$A$33:$A$776,$A57,СВЦЭМ!$B$33:$B$776,X$47)+'СЕТ СН'!$F$14+СВЦЭМ!$D$10+'СЕТ СН'!$F$6-'СЕТ СН'!$F$26</f>
        <v>669.26079903000004</v>
      </c>
      <c r="Y57" s="36">
        <f>SUMIFS(СВЦЭМ!$D$33:$D$776,СВЦЭМ!$A$33:$A$776,$A57,СВЦЭМ!$B$33:$B$776,Y$47)+'СЕТ СН'!$F$14+СВЦЭМ!$D$10+'СЕТ СН'!$F$6-'СЕТ СН'!$F$26</f>
        <v>759.98587629999997</v>
      </c>
    </row>
    <row r="58" spans="1:25" ht="15.75" x14ac:dyDescent="0.2">
      <c r="A58" s="35">
        <f t="shared" si="1"/>
        <v>43657</v>
      </c>
      <c r="B58" s="36">
        <f>SUMIFS(СВЦЭМ!$D$33:$D$776,СВЦЭМ!$A$33:$A$776,$A58,СВЦЭМ!$B$33:$B$776,B$47)+'СЕТ СН'!$F$14+СВЦЭМ!$D$10+'СЕТ СН'!$F$6-'СЕТ СН'!$F$26</f>
        <v>814.29434655</v>
      </c>
      <c r="C58" s="36">
        <f>SUMIFS(СВЦЭМ!$D$33:$D$776,СВЦЭМ!$A$33:$A$776,$A58,СВЦЭМ!$B$33:$B$776,C$47)+'СЕТ СН'!$F$14+СВЦЭМ!$D$10+'СЕТ СН'!$F$6-'СЕТ СН'!$F$26</f>
        <v>854.99790395000002</v>
      </c>
      <c r="D58" s="36">
        <f>SUMIFS(СВЦЭМ!$D$33:$D$776,СВЦЭМ!$A$33:$A$776,$A58,СВЦЭМ!$B$33:$B$776,D$47)+'СЕТ СН'!$F$14+СВЦЭМ!$D$10+'СЕТ СН'!$F$6-'СЕТ СН'!$F$26</f>
        <v>875.44095950999997</v>
      </c>
      <c r="E58" s="36">
        <f>SUMIFS(СВЦЭМ!$D$33:$D$776,СВЦЭМ!$A$33:$A$776,$A58,СВЦЭМ!$B$33:$B$776,E$47)+'СЕТ СН'!$F$14+СВЦЭМ!$D$10+'СЕТ СН'!$F$6-'СЕТ СН'!$F$26</f>
        <v>897.26734812999996</v>
      </c>
      <c r="F58" s="36">
        <f>SUMIFS(СВЦЭМ!$D$33:$D$776,СВЦЭМ!$A$33:$A$776,$A58,СВЦЭМ!$B$33:$B$776,F$47)+'СЕТ СН'!$F$14+СВЦЭМ!$D$10+'СЕТ СН'!$F$6-'СЕТ СН'!$F$26</f>
        <v>897.67553297999996</v>
      </c>
      <c r="G58" s="36">
        <f>SUMIFS(СВЦЭМ!$D$33:$D$776,СВЦЭМ!$A$33:$A$776,$A58,СВЦЭМ!$B$33:$B$776,G$47)+'СЕТ СН'!$F$14+СВЦЭМ!$D$10+'СЕТ СН'!$F$6-'СЕТ СН'!$F$26</f>
        <v>887.89902469000003</v>
      </c>
      <c r="H58" s="36">
        <f>SUMIFS(СВЦЭМ!$D$33:$D$776,СВЦЭМ!$A$33:$A$776,$A58,СВЦЭМ!$B$33:$B$776,H$47)+'СЕТ СН'!$F$14+СВЦЭМ!$D$10+'СЕТ СН'!$F$6-'СЕТ СН'!$F$26</f>
        <v>833.23150681000004</v>
      </c>
      <c r="I58" s="36">
        <f>SUMIFS(СВЦЭМ!$D$33:$D$776,СВЦЭМ!$A$33:$A$776,$A58,СВЦЭМ!$B$33:$B$776,I$47)+'СЕТ СН'!$F$14+СВЦЭМ!$D$10+'СЕТ СН'!$F$6-'СЕТ СН'!$F$26</f>
        <v>810.10646454000005</v>
      </c>
      <c r="J58" s="36">
        <f>SUMIFS(СВЦЭМ!$D$33:$D$776,СВЦЭМ!$A$33:$A$776,$A58,СВЦЭМ!$B$33:$B$776,J$47)+'СЕТ СН'!$F$14+СВЦЭМ!$D$10+'СЕТ СН'!$F$6-'СЕТ СН'!$F$26</f>
        <v>771.39362095000001</v>
      </c>
      <c r="K58" s="36">
        <f>SUMIFS(СВЦЭМ!$D$33:$D$776,СВЦЭМ!$A$33:$A$776,$A58,СВЦЭМ!$B$33:$B$776,K$47)+'СЕТ СН'!$F$14+СВЦЭМ!$D$10+'СЕТ СН'!$F$6-'СЕТ СН'!$F$26</f>
        <v>758.73659708000002</v>
      </c>
      <c r="L58" s="36">
        <f>SUMIFS(СВЦЭМ!$D$33:$D$776,СВЦЭМ!$A$33:$A$776,$A58,СВЦЭМ!$B$33:$B$776,L$47)+'СЕТ СН'!$F$14+СВЦЭМ!$D$10+'СЕТ СН'!$F$6-'СЕТ СН'!$F$26</f>
        <v>743.57568474000004</v>
      </c>
      <c r="M58" s="36">
        <f>SUMIFS(СВЦЭМ!$D$33:$D$776,СВЦЭМ!$A$33:$A$776,$A58,СВЦЭМ!$B$33:$B$776,M$47)+'СЕТ СН'!$F$14+СВЦЭМ!$D$10+'СЕТ СН'!$F$6-'СЕТ СН'!$F$26</f>
        <v>738.70316299000001</v>
      </c>
      <c r="N58" s="36">
        <f>SUMIFS(СВЦЭМ!$D$33:$D$776,СВЦЭМ!$A$33:$A$776,$A58,СВЦЭМ!$B$33:$B$776,N$47)+'СЕТ СН'!$F$14+СВЦЭМ!$D$10+'СЕТ СН'!$F$6-'СЕТ СН'!$F$26</f>
        <v>735.67126236000001</v>
      </c>
      <c r="O58" s="36">
        <f>SUMIFS(СВЦЭМ!$D$33:$D$776,СВЦЭМ!$A$33:$A$776,$A58,СВЦЭМ!$B$33:$B$776,O$47)+'СЕТ СН'!$F$14+СВЦЭМ!$D$10+'СЕТ СН'!$F$6-'СЕТ СН'!$F$26</f>
        <v>736.68950466000001</v>
      </c>
      <c r="P58" s="36">
        <f>SUMIFS(СВЦЭМ!$D$33:$D$776,СВЦЭМ!$A$33:$A$776,$A58,СВЦЭМ!$B$33:$B$776,P$47)+'СЕТ СН'!$F$14+СВЦЭМ!$D$10+'СЕТ СН'!$F$6-'СЕТ СН'!$F$26</f>
        <v>739.11317914000006</v>
      </c>
      <c r="Q58" s="36">
        <f>SUMIFS(СВЦЭМ!$D$33:$D$776,СВЦЭМ!$A$33:$A$776,$A58,СВЦЭМ!$B$33:$B$776,Q$47)+'СЕТ СН'!$F$14+СВЦЭМ!$D$10+'СЕТ СН'!$F$6-'СЕТ СН'!$F$26</f>
        <v>738.25094999999999</v>
      </c>
      <c r="R58" s="36">
        <f>SUMIFS(СВЦЭМ!$D$33:$D$776,СВЦЭМ!$A$33:$A$776,$A58,СВЦЭМ!$B$33:$B$776,R$47)+'СЕТ СН'!$F$14+СВЦЭМ!$D$10+'СЕТ СН'!$F$6-'СЕТ СН'!$F$26</f>
        <v>692.83098542000005</v>
      </c>
      <c r="S58" s="36">
        <f>SUMIFS(СВЦЭМ!$D$33:$D$776,СВЦЭМ!$A$33:$A$776,$A58,СВЦЭМ!$B$33:$B$776,S$47)+'СЕТ СН'!$F$14+СВЦЭМ!$D$10+'СЕТ СН'!$F$6-'СЕТ СН'!$F$26</f>
        <v>677.10301486000003</v>
      </c>
      <c r="T58" s="36">
        <f>SUMIFS(СВЦЭМ!$D$33:$D$776,СВЦЭМ!$A$33:$A$776,$A58,СВЦЭМ!$B$33:$B$776,T$47)+'СЕТ СН'!$F$14+СВЦЭМ!$D$10+'СЕТ СН'!$F$6-'СЕТ СН'!$F$26</f>
        <v>677.08777139000006</v>
      </c>
      <c r="U58" s="36">
        <f>SUMIFS(СВЦЭМ!$D$33:$D$776,СВЦЭМ!$A$33:$A$776,$A58,СВЦЭМ!$B$33:$B$776,U$47)+'СЕТ СН'!$F$14+СВЦЭМ!$D$10+'СЕТ СН'!$F$6-'СЕТ СН'!$F$26</f>
        <v>666.88798556999996</v>
      </c>
      <c r="V58" s="36">
        <f>SUMIFS(СВЦЭМ!$D$33:$D$776,СВЦЭМ!$A$33:$A$776,$A58,СВЦЭМ!$B$33:$B$776,V$47)+'СЕТ СН'!$F$14+СВЦЭМ!$D$10+'СЕТ СН'!$F$6-'СЕТ СН'!$F$26</f>
        <v>668.95603571000004</v>
      </c>
      <c r="W58" s="36">
        <f>SUMIFS(СВЦЭМ!$D$33:$D$776,СВЦЭМ!$A$33:$A$776,$A58,СВЦЭМ!$B$33:$B$776,W$47)+'СЕТ СН'!$F$14+СВЦЭМ!$D$10+'СЕТ СН'!$F$6-'СЕТ СН'!$F$26</f>
        <v>671.28907391999996</v>
      </c>
      <c r="X58" s="36">
        <f>SUMIFS(СВЦЭМ!$D$33:$D$776,СВЦЭМ!$A$33:$A$776,$A58,СВЦЭМ!$B$33:$B$776,X$47)+'СЕТ СН'!$F$14+СВЦЭМ!$D$10+'СЕТ СН'!$F$6-'СЕТ СН'!$F$26</f>
        <v>678.74876167000002</v>
      </c>
      <c r="Y58" s="36">
        <f>SUMIFS(СВЦЭМ!$D$33:$D$776,СВЦЭМ!$A$33:$A$776,$A58,СВЦЭМ!$B$33:$B$776,Y$47)+'СЕТ СН'!$F$14+СВЦЭМ!$D$10+'СЕТ СН'!$F$6-'СЕТ СН'!$F$26</f>
        <v>761.84200065000005</v>
      </c>
    </row>
    <row r="59" spans="1:25" ht="15.75" x14ac:dyDescent="0.2">
      <c r="A59" s="35">
        <f t="shared" si="1"/>
        <v>43658</v>
      </c>
      <c r="B59" s="36">
        <f>SUMIFS(СВЦЭМ!$D$33:$D$776,СВЦЭМ!$A$33:$A$776,$A59,СВЦЭМ!$B$33:$B$776,B$47)+'СЕТ СН'!$F$14+СВЦЭМ!$D$10+'СЕТ СН'!$F$6-'СЕТ СН'!$F$26</f>
        <v>805.32397390000006</v>
      </c>
      <c r="C59" s="36">
        <f>SUMIFS(СВЦЭМ!$D$33:$D$776,СВЦЭМ!$A$33:$A$776,$A59,СВЦЭМ!$B$33:$B$776,C$47)+'СЕТ СН'!$F$14+СВЦЭМ!$D$10+'СЕТ СН'!$F$6-'СЕТ СН'!$F$26</f>
        <v>840.74717647</v>
      </c>
      <c r="D59" s="36">
        <f>SUMIFS(СВЦЭМ!$D$33:$D$776,СВЦЭМ!$A$33:$A$776,$A59,СВЦЭМ!$B$33:$B$776,D$47)+'СЕТ СН'!$F$14+СВЦЭМ!$D$10+'СЕТ СН'!$F$6-'СЕТ СН'!$F$26</f>
        <v>861.11304603999997</v>
      </c>
      <c r="E59" s="36">
        <f>SUMIFS(СВЦЭМ!$D$33:$D$776,СВЦЭМ!$A$33:$A$776,$A59,СВЦЭМ!$B$33:$B$776,E$47)+'СЕТ СН'!$F$14+СВЦЭМ!$D$10+'СЕТ СН'!$F$6-'СЕТ СН'!$F$26</f>
        <v>875.37734083999999</v>
      </c>
      <c r="F59" s="36">
        <f>SUMIFS(СВЦЭМ!$D$33:$D$776,СВЦЭМ!$A$33:$A$776,$A59,СВЦЭМ!$B$33:$B$776,F$47)+'СЕТ СН'!$F$14+СВЦЭМ!$D$10+'СЕТ СН'!$F$6-'СЕТ СН'!$F$26</f>
        <v>869.43504630999996</v>
      </c>
      <c r="G59" s="36">
        <f>SUMIFS(СВЦЭМ!$D$33:$D$776,СВЦЭМ!$A$33:$A$776,$A59,СВЦЭМ!$B$33:$B$776,G$47)+'СЕТ СН'!$F$14+СВЦЭМ!$D$10+'СЕТ СН'!$F$6-'СЕТ СН'!$F$26</f>
        <v>867.58480294000003</v>
      </c>
      <c r="H59" s="36">
        <f>SUMIFS(СВЦЭМ!$D$33:$D$776,СВЦЭМ!$A$33:$A$776,$A59,СВЦЭМ!$B$33:$B$776,H$47)+'СЕТ СН'!$F$14+СВЦЭМ!$D$10+'СЕТ СН'!$F$6-'СЕТ СН'!$F$26</f>
        <v>838.28152006000005</v>
      </c>
      <c r="I59" s="36">
        <f>SUMIFS(СВЦЭМ!$D$33:$D$776,СВЦЭМ!$A$33:$A$776,$A59,СВЦЭМ!$B$33:$B$776,I$47)+'СЕТ СН'!$F$14+СВЦЭМ!$D$10+'СЕТ СН'!$F$6-'СЕТ СН'!$F$26</f>
        <v>814.91806899000005</v>
      </c>
      <c r="J59" s="36">
        <f>SUMIFS(СВЦЭМ!$D$33:$D$776,СВЦЭМ!$A$33:$A$776,$A59,СВЦЭМ!$B$33:$B$776,J$47)+'СЕТ СН'!$F$14+СВЦЭМ!$D$10+'СЕТ СН'!$F$6-'СЕТ СН'!$F$26</f>
        <v>778.01091243999997</v>
      </c>
      <c r="K59" s="36">
        <f>SUMIFS(СВЦЭМ!$D$33:$D$776,СВЦЭМ!$A$33:$A$776,$A59,СВЦЭМ!$B$33:$B$776,K$47)+'СЕТ СН'!$F$14+СВЦЭМ!$D$10+'СЕТ СН'!$F$6-'СЕТ СН'!$F$26</f>
        <v>744.24723732999996</v>
      </c>
      <c r="L59" s="36">
        <f>SUMIFS(СВЦЭМ!$D$33:$D$776,СВЦЭМ!$A$33:$A$776,$A59,СВЦЭМ!$B$33:$B$776,L$47)+'СЕТ СН'!$F$14+СВЦЭМ!$D$10+'СЕТ СН'!$F$6-'СЕТ СН'!$F$26</f>
        <v>739.46350174999998</v>
      </c>
      <c r="M59" s="36">
        <f>SUMIFS(СВЦЭМ!$D$33:$D$776,СВЦЭМ!$A$33:$A$776,$A59,СВЦЭМ!$B$33:$B$776,M$47)+'СЕТ СН'!$F$14+СВЦЭМ!$D$10+'СЕТ СН'!$F$6-'СЕТ СН'!$F$26</f>
        <v>745.65736431000005</v>
      </c>
      <c r="N59" s="36">
        <f>SUMIFS(СВЦЭМ!$D$33:$D$776,СВЦЭМ!$A$33:$A$776,$A59,СВЦЭМ!$B$33:$B$776,N$47)+'СЕТ СН'!$F$14+СВЦЭМ!$D$10+'СЕТ СН'!$F$6-'СЕТ СН'!$F$26</f>
        <v>752.86979372999997</v>
      </c>
      <c r="O59" s="36">
        <f>SUMIFS(СВЦЭМ!$D$33:$D$776,СВЦЭМ!$A$33:$A$776,$A59,СВЦЭМ!$B$33:$B$776,O$47)+'СЕТ СН'!$F$14+СВЦЭМ!$D$10+'СЕТ СН'!$F$6-'СЕТ СН'!$F$26</f>
        <v>751.83908754000004</v>
      </c>
      <c r="P59" s="36">
        <f>SUMIFS(СВЦЭМ!$D$33:$D$776,СВЦЭМ!$A$33:$A$776,$A59,СВЦЭМ!$B$33:$B$776,P$47)+'СЕТ СН'!$F$14+СВЦЭМ!$D$10+'СЕТ СН'!$F$6-'СЕТ СН'!$F$26</f>
        <v>754.46127518000003</v>
      </c>
      <c r="Q59" s="36">
        <f>SUMIFS(СВЦЭМ!$D$33:$D$776,СВЦЭМ!$A$33:$A$776,$A59,СВЦЭМ!$B$33:$B$776,Q$47)+'СЕТ СН'!$F$14+СВЦЭМ!$D$10+'СЕТ СН'!$F$6-'СЕТ СН'!$F$26</f>
        <v>761.69936545999997</v>
      </c>
      <c r="R59" s="36">
        <f>SUMIFS(СВЦЭМ!$D$33:$D$776,СВЦЭМ!$A$33:$A$776,$A59,СВЦЭМ!$B$33:$B$776,R$47)+'СЕТ СН'!$F$14+СВЦЭМ!$D$10+'СЕТ СН'!$F$6-'СЕТ СН'!$F$26</f>
        <v>711.08942059000003</v>
      </c>
      <c r="S59" s="36">
        <f>SUMIFS(СВЦЭМ!$D$33:$D$776,СВЦЭМ!$A$33:$A$776,$A59,СВЦЭМ!$B$33:$B$776,S$47)+'СЕТ СН'!$F$14+СВЦЭМ!$D$10+'СЕТ СН'!$F$6-'СЕТ СН'!$F$26</f>
        <v>694.72949346999997</v>
      </c>
      <c r="T59" s="36">
        <f>SUMIFS(СВЦЭМ!$D$33:$D$776,СВЦЭМ!$A$33:$A$776,$A59,СВЦЭМ!$B$33:$B$776,T$47)+'СЕТ СН'!$F$14+СВЦЭМ!$D$10+'СЕТ СН'!$F$6-'СЕТ СН'!$F$26</f>
        <v>687.94758661000003</v>
      </c>
      <c r="U59" s="36">
        <f>SUMIFS(СВЦЭМ!$D$33:$D$776,СВЦЭМ!$A$33:$A$776,$A59,СВЦЭМ!$B$33:$B$776,U$47)+'СЕТ СН'!$F$14+СВЦЭМ!$D$10+'СЕТ СН'!$F$6-'СЕТ СН'!$F$26</f>
        <v>678.83537874000001</v>
      </c>
      <c r="V59" s="36">
        <f>SUMIFS(СВЦЭМ!$D$33:$D$776,СВЦЭМ!$A$33:$A$776,$A59,СВЦЭМ!$B$33:$B$776,V$47)+'СЕТ СН'!$F$14+СВЦЭМ!$D$10+'СЕТ СН'!$F$6-'СЕТ СН'!$F$26</f>
        <v>662.63462906000007</v>
      </c>
      <c r="W59" s="36">
        <f>SUMIFS(СВЦЭМ!$D$33:$D$776,СВЦЭМ!$A$33:$A$776,$A59,СВЦЭМ!$B$33:$B$776,W$47)+'СЕТ СН'!$F$14+СВЦЭМ!$D$10+'СЕТ СН'!$F$6-'СЕТ СН'!$F$26</f>
        <v>646.97324160000005</v>
      </c>
      <c r="X59" s="36">
        <f>SUMIFS(СВЦЭМ!$D$33:$D$776,СВЦЭМ!$A$33:$A$776,$A59,СВЦЭМ!$B$33:$B$776,X$47)+'СЕТ СН'!$F$14+СВЦЭМ!$D$10+'СЕТ СН'!$F$6-'СЕТ СН'!$F$26</f>
        <v>628.11414939999997</v>
      </c>
      <c r="Y59" s="36">
        <f>SUMIFS(СВЦЭМ!$D$33:$D$776,СВЦЭМ!$A$33:$A$776,$A59,СВЦЭМ!$B$33:$B$776,Y$47)+'СЕТ СН'!$F$14+СВЦЭМ!$D$10+'СЕТ СН'!$F$6-'СЕТ СН'!$F$26</f>
        <v>708.52851306000002</v>
      </c>
    </row>
    <row r="60" spans="1:25" ht="15.75" x14ac:dyDescent="0.2">
      <c r="A60" s="35">
        <f t="shared" si="1"/>
        <v>43659</v>
      </c>
      <c r="B60" s="36">
        <f>SUMIFS(СВЦЭМ!$D$33:$D$776,СВЦЭМ!$A$33:$A$776,$A60,СВЦЭМ!$B$33:$B$776,B$47)+'СЕТ СН'!$F$14+СВЦЭМ!$D$10+'СЕТ СН'!$F$6-'СЕТ СН'!$F$26</f>
        <v>708.85214575999998</v>
      </c>
      <c r="C60" s="36">
        <f>SUMIFS(СВЦЭМ!$D$33:$D$776,СВЦЭМ!$A$33:$A$776,$A60,СВЦЭМ!$B$33:$B$776,C$47)+'СЕТ СН'!$F$14+СВЦЭМ!$D$10+'СЕТ СН'!$F$6-'СЕТ СН'!$F$26</f>
        <v>741.04830835999996</v>
      </c>
      <c r="D60" s="36">
        <f>SUMIFS(СВЦЭМ!$D$33:$D$776,СВЦЭМ!$A$33:$A$776,$A60,СВЦЭМ!$B$33:$B$776,D$47)+'СЕТ СН'!$F$14+СВЦЭМ!$D$10+'СЕТ СН'!$F$6-'СЕТ СН'!$F$26</f>
        <v>775.01274137999997</v>
      </c>
      <c r="E60" s="36">
        <f>SUMIFS(СВЦЭМ!$D$33:$D$776,СВЦЭМ!$A$33:$A$776,$A60,СВЦЭМ!$B$33:$B$776,E$47)+'СЕТ СН'!$F$14+СВЦЭМ!$D$10+'СЕТ СН'!$F$6-'СЕТ СН'!$F$26</f>
        <v>789.10674815000004</v>
      </c>
      <c r="F60" s="36">
        <f>SUMIFS(СВЦЭМ!$D$33:$D$776,СВЦЭМ!$A$33:$A$776,$A60,СВЦЭМ!$B$33:$B$776,F$47)+'СЕТ СН'!$F$14+СВЦЭМ!$D$10+'СЕТ СН'!$F$6-'СЕТ СН'!$F$26</f>
        <v>798.27755671</v>
      </c>
      <c r="G60" s="36">
        <f>SUMIFS(СВЦЭМ!$D$33:$D$776,СВЦЭМ!$A$33:$A$776,$A60,СВЦЭМ!$B$33:$B$776,G$47)+'СЕТ СН'!$F$14+СВЦЭМ!$D$10+'СЕТ СН'!$F$6-'СЕТ СН'!$F$26</f>
        <v>802.63577674999999</v>
      </c>
      <c r="H60" s="36">
        <f>SUMIFS(СВЦЭМ!$D$33:$D$776,СВЦЭМ!$A$33:$A$776,$A60,СВЦЭМ!$B$33:$B$776,H$47)+'СЕТ СН'!$F$14+СВЦЭМ!$D$10+'СЕТ СН'!$F$6-'СЕТ СН'!$F$26</f>
        <v>799.82185157000004</v>
      </c>
      <c r="I60" s="36">
        <f>SUMIFS(СВЦЭМ!$D$33:$D$776,СВЦЭМ!$A$33:$A$776,$A60,СВЦЭМ!$B$33:$B$776,I$47)+'СЕТ СН'!$F$14+СВЦЭМ!$D$10+'СЕТ СН'!$F$6-'СЕТ СН'!$F$26</f>
        <v>806.84814161999998</v>
      </c>
      <c r="J60" s="36">
        <f>SUMIFS(СВЦЭМ!$D$33:$D$776,СВЦЭМ!$A$33:$A$776,$A60,СВЦЭМ!$B$33:$B$776,J$47)+'СЕТ СН'!$F$14+СВЦЭМ!$D$10+'СЕТ СН'!$F$6-'СЕТ СН'!$F$26</f>
        <v>766.39184721000004</v>
      </c>
      <c r="K60" s="36">
        <f>SUMIFS(СВЦЭМ!$D$33:$D$776,СВЦЭМ!$A$33:$A$776,$A60,СВЦЭМ!$B$33:$B$776,K$47)+'СЕТ СН'!$F$14+СВЦЭМ!$D$10+'СЕТ СН'!$F$6-'СЕТ СН'!$F$26</f>
        <v>719.05569559000003</v>
      </c>
      <c r="L60" s="36">
        <f>SUMIFS(СВЦЭМ!$D$33:$D$776,СВЦЭМ!$A$33:$A$776,$A60,СВЦЭМ!$B$33:$B$776,L$47)+'СЕТ СН'!$F$14+СВЦЭМ!$D$10+'СЕТ СН'!$F$6-'СЕТ СН'!$F$26</f>
        <v>696.01291714000001</v>
      </c>
      <c r="M60" s="36">
        <f>SUMIFS(СВЦЭМ!$D$33:$D$776,СВЦЭМ!$A$33:$A$776,$A60,СВЦЭМ!$B$33:$B$776,M$47)+'СЕТ СН'!$F$14+СВЦЭМ!$D$10+'СЕТ СН'!$F$6-'СЕТ СН'!$F$26</f>
        <v>690.92809491000003</v>
      </c>
      <c r="N60" s="36">
        <f>SUMIFS(СВЦЭМ!$D$33:$D$776,СВЦЭМ!$A$33:$A$776,$A60,СВЦЭМ!$B$33:$B$776,N$47)+'СЕТ СН'!$F$14+СВЦЭМ!$D$10+'СЕТ СН'!$F$6-'СЕТ СН'!$F$26</f>
        <v>693.03077908</v>
      </c>
      <c r="O60" s="36">
        <f>SUMIFS(СВЦЭМ!$D$33:$D$776,СВЦЭМ!$A$33:$A$776,$A60,СВЦЭМ!$B$33:$B$776,O$47)+'СЕТ СН'!$F$14+СВЦЭМ!$D$10+'СЕТ СН'!$F$6-'СЕТ СН'!$F$26</f>
        <v>695.59660828000005</v>
      </c>
      <c r="P60" s="36">
        <f>SUMIFS(СВЦЭМ!$D$33:$D$776,СВЦЭМ!$A$33:$A$776,$A60,СВЦЭМ!$B$33:$B$776,P$47)+'СЕТ СН'!$F$14+СВЦЭМ!$D$10+'СЕТ СН'!$F$6-'СЕТ СН'!$F$26</f>
        <v>708.23153840999998</v>
      </c>
      <c r="Q60" s="36">
        <f>SUMIFS(СВЦЭМ!$D$33:$D$776,СВЦЭМ!$A$33:$A$776,$A60,СВЦЭМ!$B$33:$B$776,Q$47)+'СЕТ СН'!$F$14+СВЦЭМ!$D$10+'СЕТ СН'!$F$6-'СЕТ СН'!$F$26</f>
        <v>716.39365372999998</v>
      </c>
      <c r="R60" s="36">
        <f>SUMIFS(СВЦЭМ!$D$33:$D$776,СВЦЭМ!$A$33:$A$776,$A60,СВЦЭМ!$B$33:$B$776,R$47)+'СЕТ СН'!$F$14+СВЦЭМ!$D$10+'СЕТ СН'!$F$6-'СЕТ СН'!$F$26</f>
        <v>682.58376032000001</v>
      </c>
      <c r="S60" s="36">
        <f>SUMIFS(СВЦЭМ!$D$33:$D$776,СВЦЭМ!$A$33:$A$776,$A60,СВЦЭМ!$B$33:$B$776,S$47)+'СЕТ СН'!$F$14+СВЦЭМ!$D$10+'СЕТ СН'!$F$6-'СЕТ СН'!$F$26</f>
        <v>654.81323062000001</v>
      </c>
      <c r="T60" s="36">
        <f>SUMIFS(СВЦЭМ!$D$33:$D$776,СВЦЭМ!$A$33:$A$776,$A60,СВЦЭМ!$B$33:$B$776,T$47)+'СЕТ СН'!$F$14+СВЦЭМ!$D$10+'СЕТ СН'!$F$6-'СЕТ СН'!$F$26</f>
        <v>641.48252662000004</v>
      </c>
      <c r="U60" s="36">
        <f>SUMIFS(СВЦЭМ!$D$33:$D$776,СВЦЭМ!$A$33:$A$776,$A60,СВЦЭМ!$B$33:$B$776,U$47)+'СЕТ СН'!$F$14+СВЦЭМ!$D$10+'СЕТ СН'!$F$6-'СЕТ СН'!$F$26</f>
        <v>631.68499998999994</v>
      </c>
      <c r="V60" s="36">
        <f>SUMIFS(СВЦЭМ!$D$33:$D$776,СВЦЭМ!$A$33:$A$776,$A60,СВЦЭМ!$B$33:$B$776,V$47)+'СЕТ СН'!$F$14+СВЦЭМ!$D$10+'СЕТ СН'!$F$6-'СЕТ СН'!$F$26</f>
        <v>626.79558936000001</v>
      </c>
      <c r="W60" s="36">
        <f>SUMIFS(СВЦЭМ!$D$33:$D$776,СВЦЭМ!$A$33:$A$776,$A60,СВЦЭМ!$B$33:$B$776,W$47)+'СЕТ СН'!$F$14+СВЦЭМ!$D$10+'СЕТ СН'!$F$6-'СЕТ СН'!$F$26</f>
        <v>616.70801648999998</v>
      </c>
      <c r="X60" s="36">
        <f>SUMIFS(СВЦЭМ!$D$33:$D$776,СВЦЭМ!$A$33:$A$776,$A60,СВЦЭМ!$B$33:$B$776,X$47)+'СЕТ СН'!$F$14+СВЦЭМ!$D$10+'СЕТ СН'!$F$6-'СЕТ СН'!$F$26</f>
        <v>626.76783770999998</v>
      </c>
      <c r="Y60" s="36">
        <f>SUMIFS(СВЦЭМ!$D$33:$D$776,СВЦЭМ!$A$33:$A$776,$A60,СВЦЭМ!$B$33:$B$776,Y$47)+'СЕТ СН'!$F$14+СВЦЭМ!$D$10+'СЕТ СН'!$F$6-'СЕТ СН'!$F$26</f>
        <v>697.45246875999999</v>
      </c>
    </row>
    <row r="61" spans="1:25" ht="15.75" x14ac:dyDescent="0.2">
      <c r="A61" s="35">
        <f t="shared" si="1"/>
        <v>43660</v>
      </c>
      <c r="B61" s="36">
        <f>SUMIFS(СВЦЭМ!$D$33:$D$776,СВЦЭМ!$A$33:$A$776,$A61,СВЦЭМ!$B$33:$B$776,B$47)+'СЕТ СН'!$F$14+СВЦЭМ!$D$10+'СЕТ СН'!$F$6-'СЕТ СН'!$F$26</f>
        <v>747.05040781000002</v>
      </c>
      <c r="C61" s="36">
        <f>SUMIFS(СВЦЭМ!$D$33:$D$776,СВЦЭМ!$A$33:$A$776,$A61,СВЦЭМ!$B$33:$B$776,C$47)+'СЕТ СН'!$F$14+СВЦЭМ!$D$10+'СЕТ СН'!$F$6-'СЕТ СН'!$F$26</f>
        <v>791.67131497000003</v>
      </c>
      <c r="D61" s="36">
        <f>SUMIFS(СВЦЭМ!$D$33:$D$776,СВЦЭМ!$A$33:$A$776,$A61,СВЦЭМ!$B$33:$B$776,D$47)+'СЕТ СН'!$F$14+СВЦЭМ!$D$10+'СЕТ СН'!$F$6-'СЕТ СН'!$F$26</f>
        <v>829.03249567</v>
      </c>
      <c r="E61" s="36">
        <f>SUMIFS(СВЦЭМ!$D$33:$D$776,СВЦЭМ!$A$33:$A$776,$A61,СВЦЭМ!$B$33:$B$776,E$47)+'СЕТ СН'!$F$14+СВЦЭМ!$D$10+'СЕТ СН'!$F$6-'СЕТ СН'!$F$26</f>
        <v>840.74340051000001</v>
      </c>
      <c r="F61" s="36">
        <f>SUMIFS(СВЦЭМ!$D$33:$D$776,СВЦЭМ!$A$33:$A$776,$A61,СВЦЭМ!$B$33:$B$776,F$47)+'СЕТ СН'!$F$14+СВЦЭМ!$D$10+'СЕТ СН'!$F$6-'СЕТ СН'!$F$26</f>
        <v>842.96915101000002</v>
      </c>
      <c r="G61" s="36">
        <f>SUMIFS(СВЦЭМ!$D$33:$D$776,СВЦЭМ!$A$33:$A$776,$A61,СВЦЭМ!$B$33:$B$776,G$47)+'СЕТ СН'!$F$14+СВЦЭМ!$D$10+'СЕТ СН'!$F$6-'СЕТ СН'!$F$26</f>
        <v>841.77404325999998</v>
      </c>
      <c r="H61" s="36">
        <f>SUMIFS(СВЦЭМ!$D$33:$D$776,СВЦЭМ!$A$33:$A$776,$A61,СВЦЭМ!$B$33:$B$776,H$47)+'СЕТ СН'!$F$14+СВЦЭМ!$D$10+'СЕТ СН'!$F$6-'СЕТ СН'!$F$26</f>
        <v>821.54347885000004</v>
      </c>
      <c r="I61" s="36">
        <f>SUMIFS(СВЦЭМ!$D$33:$D$776,СВЦЭМ!$A$33:$A$776,$A61,СВЦЭМ!$B$33:$B$776,I$47)+'СЕТ СН'!$F$14+СВЦЭМ!$D$10+'СЕТ СН'!$F$6-'СЕТ СН'!$F$26</f>
        <v>789.80457223999997</v>
      </c>
      <c r="J61" s="36">
        <f>SUMIFS(СВЦЭМ!$D$33:$D$776,СВЦЭМ!$A$33:$A$776,$A61,СВЦЭМ!$B$33:$B$776,J$47)+'СЕТ СН'!$F$14+СВЦЭМ!$D$10+'СЕТ СН'!$F$6-'СЕТ СН'!$F$26</f>
        <v>735.21258402000001</v>
      </c>
      <c r="K61" s="36">
        <f>SUMIFS(СВЦЭМ!$D$33:$D$776,СВЦЭМ!$A$33:$A$776,$A61,СВЦЭМ!$B$33:$B$776,K$47)+'СЕТ СН'!$F$14+СВЦЭМ!$D$10+'СЕТ СН'!$F$6-'СЕТ СН'!$F$26</f>
        <v>691.12135725999997</v>
      </c>
      <c r="L61" s="36">
        <f>SUMIFS(СВЦЭМ!$D$33:$D$776,СВЦЭМ!$A$33:$A$776,$A61,СВЦЭМ!$B$33:$B$776,L$47)+'СЕТ СН'!$F$14+СВЦЭМ!$D$10+'СЕТ СН'!$F$6-'СЕТ СН'!$F$26</f>
        <v>672.96205583000005</v>
      </c>
      <c r="M61" s="36">
        <f>SUMIFS(СВЦЭМ!$D$33:$D$776,СВЦЭМ!$A$33:$A$776,$A61,СВЦЭМ!$B$33:$B$776,M$47)+'СЕТ СН'!$F$14+СВЦЭМ!$D$10+'СЕТ СН'!$F$6-'СЕТ СН'!$F$26</f>
        <v>664.11278831000004</v>
      </c>
      <c r="N61" s="36">
        <f>SUMIFS(СВЦЭМ!$D$33:$D$776,СВЦЭМ!$A$33:$A$776,$A61,СВЦЭМ!$B$33:$B$776,N$47)+'СЕТ СН'!$F$14+СВЦЭМ!$D$10+'СЕТ СН'!$F$6-'СЕТ СН'!$F$26</f>
        <v>664.43099154000004</v>
      </c>
      <c r="O61" s="36">
        <f>SUMIFS(СВЦЭМ!$D$33:$D$776,СВЦЭМ!$A$33:$A$776,$A61,СВЦЭМ!$B$33:$B$776,O$47)+'СЕТ СН'!$F$14+СВЦЭМ!$D$10+'СЕТ СН'!$F$6-'СЕТ СН'!$F$26</f>
        <v>676.21033381000007</v>
      </c>
      <c r="P61" s="36">
        <f>SUMIFS(СВЦЭМ!$D$33:$D$776,СВЦЭМ!$A$33:$A$776,$A61,СВЦЭМ!$B$33:$B$776,P$47)+'СЕТ СН'!$F$14+СВЦЭМ!$D$10+'СЕТ СН'!$F$6-'СЕТ СН'!$F$26</f>
        <v>689.94130045999998</v>
      </c>
      <c r="Q61" s="36">
        <f>SUMIFS(СВЦЭМ!$D$33:$D$776,СВЦЭМ!$A$33:$A$776,$A61,СВЦЭМ!$B$33:$B$776,Q$47)+'СЕТ СН'!$F$14+СВЦЭМ!$D$10+'СЕТ СН'!$F$6-'СЕТ СН'!$F$26</f>
        <v>700.95638722000001</v>
      </c>
      <c r="R61" s="36">
        <f>SUMIFS(СВЦЭМ!$D$33:$D$776,СВЦЭМ!$A$33:$A$776,$A61,СВЦЭМ!$B$33:$B$776,R$47)+'СЕТ СН'!$F$14+СВЦЭМ!$D$10+'СЕТ СН'!$F$6-'СЕТ СН'!$F$26</f>
        <v>663.58912124000005</v>
      </c>
      <c r="S61" s="36">
        <f>SUMIFS(СВЦЭМ!$D$33:$D$776,СВЦЭМ!$A$33:$A$776,$A61,СВЦЭМ!$B$33:$B$776,S$47)+'СЕТ СН'!$F$14+СВЦЭМ!$D$10+'СЕТ СН'!$F$6-'СЕТ СН'!$F$26</f>
        <v>642.24627275</v>
      </c>
      <c r="T61" s="36">
        <f>SUMIFS(СВЦЭМ!$D$33:$D$776,СВЦЭМ!$A$33:$A$776,$A61,СВЦЭМ!$B$33:$B$776,T$47)+'СЕТ СН'!$F$14+СВЦЭМ!$D$10+'СЕТ СН'!$F$6-'СЕТ СН'!$F$26</f>
        <v>638.09497884999996</v>
      </c>
      <c r="U61" s="36">
        <f>SUMIFS(СВЦЭМ!$D$33:$D$776,СВЦЭМ!$A$33:$A$776,$A61,СВЦЭМ!$B$33:$B$776,U$47)+'СЕТ СН'!$F$14+СВЦЭМ!$D$10+'СЕТ СН'!$F$6-'СЕТ СН'!$F$26</f>
        <v>624.98943369999995</v>
      </c>
      <c r="V61" s="36">
        <f>SUMIFS(СВЦЭМ!$D$33:$D$776,СВЦЭМ!$A$33:$A$776,$A61,СВЦЭМ!$B$33:$B$776,V$47)+'СЕТ СН'!$F$14+СВЦЭМ!$D$10+'СЕТ СН'!$F$6-'СЕТ СН'!$F$26</f>
        <v>615.20735732000003</v>
      </c>
      <c r="W61" s="36">
        <f>SUMIFS(СВЦЭМ!$D$33:$D$776,СВЦЭМ!$A$33:$A$776,$A61,СВЦЭМ!$B$33:$B$776,W$47)+'СЕТ СН'!$F$14+СВЦЭМ!$D$10+'СЕТ СН'!$F$6-'СЕТ СН'!$F$26</f>
        <v>611.01783506000004</v>
      </c>
      <c r="X61" s="36">
        <f>SUMIFS(СВЦЭМ!$D$33:$D$776,СВЦЭМ!$A$33:$A$776,$A61,СВЦЭМ!$B$33:$B$776,X$47)+'СЕТ СН'!$F$14+СВЦЭМ!$D$10+'СЕТ СН'!$F$6-'СЕТ СН'!$F$26</f>
        <v>622.15154799000004</v>
      </c>
      <c r="Y61" s="36">
        <f>SUMIFS(СВЦЭМ!$D$33:$D$776,СВЦЭМ!$A$33:$A$776,$A61,СВЦЭМ!$B$33:$B$776,Y$47)+'СЕТ СН'!$F$14+СВЦЭМ!$D$10+'СЕТ СН'!$F$6-'СЕТ СН'!$F$26</f>
        <v>702.11722724000003</v>
      </c>
    </row>
    <row r="62" spans="1:25" ht="15.75" x14ac:dyDescent="0.2">
      <c r="A62" s="35">
        <f t="shared" si="1"/>
        <v>43661</v>
      </c>
      <c r="B62" s="36">
        <f>SUMIFS(СВЦЭМ!$D$33:$D$776,СВЦЭМ!$A$33:$A$776,$A62,СВЦЭМ!$B$33:$B$776,B$47)+'СЕТ СН'!$F$14+СВЦЭМ!$D$10+'СЕТ СН'!$F$6-'СЕТ СН'!$F$26</f>
        <v>777.72939917999997</v>
      </c>
      <c r="C62" s="36">
        <f>SUMIFS(СВЦЭМ!$D$33:$D$776,СВЦЭМ!$A$33:$A$776,$A62,СВЦЭМ!$B$33:$B$776,C$47)+'СЕТ СН'!$F$14+СВЦЭМ!$D$10+'СЕТ СН'!$F$6-'СЕТ СН'!$F$26</f>
        <v>794.78406709000001</v>
      </c>
      <c r="D62" s="36">
        <f>SUMIFS(СВЦЭМ!$D$33:$D$776,СВЦЭМ!$A$33:$A$776,$A62,СВЦЭМ!$B$33:$B$776,D$47)+'СЕТ СН'!$F$14+СВЦЭМ!$D$10+'СЕТ СН'!$F$6-'СЕТ СН'!$F$26</f>
        <v>803.66642450999996</v>
      </c>
      <c r="E62" s="36">
        <f>SUMIFS(СВЦЭМ!$D$33:$D$776,СВЦЭМ!$A$33:$A$776,$A62,СВЦЭМ!$B$33:$B$776,E$47)+'СЕТ СН'!$F$14+СВЦЭМ!$D$10+'СЕТ СН'!$F$6-'СЕТ СН'!$F$26</f>
        <v>830.55275632999997</v>
      </c>
      <c r="F62" s="36">
        <f>SUMIFS(СВЦЭМ!$D$33:$D$776,СВЦЭМ!$A$33:$A$776,$A62,СВЦЭМ!$B$33:$B$776,F$47)+'СЕТ СН'!$F$14+СВЦЭМ!$D$10+'СЕТ СН'!$F$6-'СЕТ СН'!$F$26</f>
        <v>842.65289955000003</v>
      </c>
      <c r="G62" s="36">
        <f>SUMIFS(СВЦЭМ!$D$33:$D$776,СВЦЭМ!$A$33:$A$776,$A62,СВЦЭМ!$B$33:$B$776,G$47)+'СЕТ СН'!$F$14+СВЦЭМ!$D$10+'СЕТ СН'!$F$6-'СЕТ СН'!$F$26</f>
        <v>828.37262136000004</v>
      </c>
      <c r="H62" s="36">
        <f>SUMIFS(СВЦЭМ!$D$33:$D$776,СВЦЭМ!$A$33:$A$776,$A62,СВЦЭМ!$B$33:$B$776,H$47)+'СЕТ СН'!$F$14+СВЦЭМ!$D$10+'СЕТ СН'!$F$6-'СЕТ СН'!$F$26</f>
        <v>809.01711304000003</v>
      </c>
      <c r="I62" s="36">
        <f>SUMIFS(СВЦЭМ!$D$33:$D$776,СВЦЭМ!$A$33:$A$776,$A62,СВЦЭМ!$B$33:$B$776,I$47)+'СЕТ СН'!$F$14+СВЦЭМ!$D$10+'СЕТ СН'!$F$6-'СЕТ СН'!$F$26</f>
        <v>780.53894823999997</v>
      </c>
      <c r="J62" s="36">
        <f>SUMIFS(СВЦЭМ!$D$33:$D$776,СВЦЭМ!$A$33:$A$776,$A62,СВЦЭМ!$B$33:$B$776,J$47)+'СЕТ СН'!$F$14+СВЦЭМ!$D$10+'СЕТ СН'!$F$6-'СЕТ СН'!$F$26</f>
        <v>741.07875891000003</v>
      </c>
      <c r="K62" s="36">
        <f>SUMIFS(СВЦЭМ!$D$33:$D$776,СВЦЭМ!$A$33:$A$776,$A62,СВЦЭМ!$B$33:$B$776,K$47)+'СЕТ СН'!$F$14+СВЦЭМ!$D$10+'СЕТ СН'!$F$6-'СЕТ СН'!$F$26</f>
        <v>693.70897716000002</v>
      </c>
      <c r="L62" s="36">
        <f>SUMIFS(СВЦЭМ!$D$33:$D$776,СВЦЭМ!$A$33:$A$776,$A62,СВЦЭМ!$B$33:$B$776,L$47)+'СЕТ СН'!$F$14+СВЦЭМ!$D$10+'СЕТ СН'!$F$6-'СЕТ СН'!$F$26</f>
        <v>684.27523010000004</v>
      </c>
      <c r="M62" s="36">
        <f>SUMIFS(СВЦЭМ!$D$33:$D$776,СВЦЭМ!$A$33:$A$776,$A62,СВЦЭМ!$B$33:$B$776,M$47)+'СЕТ СН'!$F$14+СВЦЭМ!$D$10+'СЕТ СН'!$F$6-'СЕТ СН'!$F$26</f>
        <v>688.09255974999996</v>
      </c>
      <c r="N62" s="36">
        <f>SUMIFS(СВЦЭМ!$D$33:$D$776,СВЦЭМ!$A$33:$A$776,$A62,СВЦЭМ!$B$33:$B$776,N$47)+'СЕТ СН'!$F$14+СВЦЭМ!$D$10+'СЕТ СН'!$F$6-'СЕТ СН'!$F$26</f>
        <v>709.67918981000003</v>
      </c>
      <c r="O62" s="36">
        <f>SUMIFS(СВЦЭМ!$D$33:$D$776,СВЦЭМ!$A$33:$A$776,$A62,СВЦЭМ!$B$33:$B$776,O$47)+'СЕТ СН'!$F$14+СВЦЭМ!$D$10+'СЕТ СН'!$F$6-'СЕТ СН'!$F$26</f>
        <v>707.91290519000006</v>
      </c>
      <c r="P62" s="36">
        <f>SUMIFS(СВЦЭМ!$D$33:$D$776,СВЦЭМ!$A$33:$A$776,$A62,СВЦЭМ!$B$33:$B$776,P$47)+'СЕТ СН'!$F$14+СВЦЭМ!$D$10+'СЕТ СН'!$F$6-'СЕТ СН'!$F$26</f>
        <v>692.11380286999997</v>
      </c>
      <c r="Q62" s="36">
        <f>SUMIFS(СВЦЭМ!$D$33:$D$776,СВЦЭМ!$A$33:$A$776,$A62,СВЦЭМ!$B$33:$B$776,Q$47)+'СЕТ СН'!$F$14+СВЦЭМ!$D$10+'СЕТ СН'!$F$6-'СЕТ СН'!$F$26</f>
        <v>678.55867732000002</v>
      </c>
      <c r="R62" s="36">
        <f>SUMIFS(СВЦЭМ!$D$33:$D$776,СВЦЭМ!$A$33:$A$776,$A62,СВЦЭМ!$B$33:$B$776,R$47)+'СЕТ СН'!$F$14+СВЦЭМ!$D$10+'СЕТ СН'!$F$6-'СЕТ СН'!$F$26</f>
        <v>634.09017628000004</v>
      </c>
      <c r="S62" s="36">
        <f>SUMIFS(СВЦЭМ!$D$33:$D$776,СВЦЭМ!$A$33:$A$776,$A62,СВЦЭМ!$B$33:$B$776,S$47)+'СЕТ СН'!$F$14+СВЦЭМ!$D$10+'СЕТ СН'!$F$6-'СЕТ СН'!$F$26</f>
        <v>618.22978511000008</v>
      </c>
      <c r="T62" s="36">
        <f>SUMIFS(СВЦЭМ!$D$33:$D$776,СВЦЭМ!$A$33:$A$776,$A62,СВЦЭМ!$B$33:$B$776,T$47)+'СЕТ СН'!$F$14+СВЦЭМ!$D$10+'СЕТ СН'!$F$6-'СЕТ СН'!$F$26</f>
        <v>620.84441938999998</v>
      </c>
      <c r="U62" s="36">
        <f>SUMIFS(СВЦЭМ!$D$33:$D$776,СВЦЭМ!$A$33:$A$776,$A62,СВЦЭМ!$B$33:$B$776,U$47)+'СЕТ СН'!$F$14+СВЦЭМ!$D$10+'СЕТ СН'!$F$6-'СЕТ СН'!$F$26</f>
        <v>619.33683103999999</v>
      </c>
      <c r="V62" s="36">
        <f>SUMIFS(СВЦЭМ!$D$33:$D$776,СВЦЭМ!$A$33:$A$776,$A62,СВЦЭМ!$B$33:$B$776,V$47)+'СЕТ СН'!$F$14+СВЦЭМ!$D$10+'СЕТ СН'!$F$6-'СЕТ СН'!$F$26</f>
        <v>616.20801743999994</v>
      </c>
      <c r="W62" s="36">
        <f>SUMIFS(СВЦЭМ!$D$33:$D$776,СВЦЭМ!$A$33:$A$776,$A62,СВЦЭМ!$B$33:$B$776,W$47)+'СЕТ СН'!$F$14+СВЦЭМ!$D$10+'СЕТ СН'!$F$6-'СЕТ СН'!$F$26</f>
        <v>612.11510312999997</v>
      </c>
      <c r="X62" s="36">
        <f>SUMIFS(СВЦЭМ!$D$33:$D$776,СВЦЭМ!$A$33:$A$776,$A62,СВЦЭМ!$B$33:$B$776,X$47)+'СЕТ СН'!$F$14+СВЦЭМ!$D$10+'СЕТ СН'!$F$6-'СЕТ СН'!$F$26</f>
        <v>627.77877724000007</v>
      </c>
      <c r="Y62" s="36">
        <f>SUMIFS(СВЦЭМ!$D$33:$D$776,СВЦЭМ!$A$33:$A$776,$A62,СВЦЭМ!$B$33:$B$776,Y$47)+'СЕТ СН'!$F$14+СВЦЭМ!$D$10+'СЕТ СН'!$F$6-'СЕТ СН'!$F$26</f>
        <v>700.60376110000004</v>
      </c>
    </row>
    <row r="63" spans="1:25" ht="15.75" x14ac:dyDescent="0.2">
      <c r="A63" s="35">
        <f t="shared" si="1"/>
        <v>43662</v>
      </c>
      <c r="B63" s="36">
        <f>SUMIFS(СВЦЭМ!$D$33:$D$776,СВЦЭМ!$A$33:$A$776,$A63,СВЦЭМ!$B$33:$B$776,B$47)+'СЕТ СН'!$F$14+СВЦЭМ!$D$10+'СЕТ СН'!$F$6-'СЕТ СН'!$F$26</f>
        <v>794.40116588000001</v>
      </c>
      <c r="C63" s="36">
        <f>SUMIFS(СВЦЭМ!$D$33:$D$776,СВЦЭМ!$A$33:$A$776,$A63,СВЦЭМ!$B$33:$B$776,C$47)+'СЕТ СН'!$F$14+СВЦЭМ!$D$10+'СЕТ СН'!$F$6-'СЕТ СН'!$F$26</f>
        <v>816.34432474000005</v>
      </c>
      <c r="D63" s="36">
        <f>SUMIFS(СВЦЭМ!$D$33:$D$776,СВЦЭМ!$A$33:$A$776,$A63,СВЦЭМ!$B$33:$B$776,D$47)+'СЕТ СН'!$F$14+СВЦЭМ!$D$10+'СЕТ СН'!$F$6-'СЕТ СН'!$F$26</f>
        <v>802.26900677000003</v>
      </c>
      <c r="E63" s="36">
        <f>SUMIFS(СВЦЭМ!$D$33:$D$776,СВЦЭМ!$A$33:$A$776,$A63,СВЦЭМ!$B$33:$B$776,E$47)+'СЕТ СН'!$F$14+СВЦЭМ!$D$10+'СЕТ СН'!$F$6-'СЕТ СН'!$F$26</f>
        <v>792.17482386000006</v>
      </c>
      <c r="F63" s="36">
        <f>SUMIFS(СВЦЭМ!$D$33:$D$776,СВЦЭМ!$A$33:$A$776,$A63,СВЦЭМ!$B$33:$B$776,F$47)+'СЕТ СН'!$F$14+СВЦЭМ!$D$10+'СЕТ СН'!$F$6-'СЕТ СН'!$F$26</f>
        <v>803.72307349000005</v>
      </c>
      <c r="G63" s="36">
        <f>SUMIFS(СВЦЭМ!$D$33:$D$776,СВЦЭМ!$A$33:$A$776,$A63,СВЦЭМ!$B$33:$B$776,G$47)+'СЕТ СН'!$F$14+СВЦЭМ!$D$10+'СЕТ СН'!$F$6-'СЕТ СН'!$F$26</f>
        <v>802.59070441000006</v>
      </c>
      <c r="H63" s="36">
        <f>SUMIFS(СВЦЭМ!$D$33:$D$776,СВЦЭМ!$A$33:$A$776,$A63,СВЦЭМ!$B$33:$B$776,H$47)+'СЕТ СН'!$F$14+СВЦЭМ!$D$10+'СЕТ СН'!$F$6-'СЕТ СН'!$F$26</f>
        <v>807.13914958999999</v>
      </c>
      <c r="I63" s="36">
        <f>SUMIFS(СВЦЭМ!$D$33:$D$776,СВЦЭМ!$A$33:$A$776,$A63,СВЦЭМ!$B$33:$B$776,I$47)+'СЕТ СН'!$F$14+СВЦЭМ!$D$10+'СЕТ СН'!$F$6-'СЕТ СН'!$F$26</f>
        <v>791.30711735</v>
      </c>
      <c r="J63" s="36">
        <f>SUMIFS(СВЦЭМ!$D$33:$D$776,СВЦЭМ!$A$33:$A$776,$A63,СВЦЭМ!$B$33:$B$776,J$47)+'СЕТ СН'!$F$14+СВЦЭМ!$D$10+'СЕТ СН'!$F$6-'СЕТ СН'!$F$26</f>
        <v>757.11535974000003</v>
      </c>
      <c r="K63" s="36">
        <f>SUMIFS(СВЦЭМ!$D$33:$D$776,СВЦЭМ!$A$33:$A$776,$A63,СВЦЭМ!$B$33:$B$776,K$47)+'СЕТ СН'!$F$14+СВЦЭМ!$D$10+'СЕТ СН'!$F$6-'СЕТ СН'!$F$26</f>
        <v>721.75388611000005</v>
      </c>
      <c r="L63" s="36">
        <f>SUMIFS(СВЦЭМ!$D$33:$D$776,СВЦЭМ!$A$33:$A$776,$A63,СВЦЭМ!$B$33:$B$776,L$47)+'СЕТ СН'!$F$14+СВЦЭМ!$D$10+'СЕТ СН'!$F$6-'СЕТ СН'!$F$26</f>
        <v>707.41366822999998</v>
      </c>
      <c r="M63" s="36">
        <f>SUMIFS(СВЦЭМ!$D$33:$D$776,СВЦЭМ!$A$33:$A$776,$A63,СВЦЭМ!$B$33:$B$776,M$47)+'СЕТ СН'!$F$14+СВЦЭМ!$D$10+'СЕТ СН'!$F$6-'СЕТ СН'!$F$26</f>
        <v>704.40832423000006</v>
      </c>
      <c r="N63" s="36">
        <f>SUMIFS(СВЦЭМ!$D$33:$D$776,СВЦЭМ!$A$33:$A$776,$A63,СВЦЭМ!$B$33:$B$776,N$47)+'СЕТ СН'!$F$14+СВЦЭМ!$D$10+'СЕТ СН'!$F$6-'СЕТ СН'!$F$26</f>
        <v>702.18026544999998</v>
      </c>
      <c r="O63" s="36">
        <f>SUMIFS(СВЦЭМ!$D$33:$D$776,СВЦЭМ!$A$33:$A$776,$A63,СВЦЭМ!$B$33:$B$776,O$47)+'СЕТ СН'!$F$14+СВЦЭМ!$D$10+'СЕТ СН'!$F$6-'СЕТ СН'!$F$26</f>
        <v>702.67384354000001</v>
      </c>
      <c r="P63" s="36">
        <f>SUMIFS(СВЦЭМ!$D$33:$D$776,СВЦЭМ!$A$33:$A$776,$A63,СВЦЭМ!$B$33:$B$776,P$47)+'СЕТ СН'!$F$14+СВЦЭМ!$D$10+'СЕТ СН'!$F$6-'СЕТ СН'!$F$26</f>
        <v>703.00825816999998</v>
      </c>
      <c r="Q63" s="36">
        <f>SUMIFS(СВЦЭМ!$D$33:$D$776,СВЦЭМ!$A$33:$A$776,$A63,СВЦЭМ!$B$33:$B$776,Q$47)+'СЕТ СН'!$F$14+СВЦЭМ!$D$10+'СЕТ СН'!$F$6-'СЕТ СН'!$F$26</f>
        <v>703.86850769</v>
      </c>
      <c r="R63" s="36">
        <f>SUMIFS(СВЦЭМ!$D$33:$D$776,СВЦЭМ!$A$33:$A$776,$A63,СВЦЭМ!$B$33:$B$776,R$47)+'СЕТ СН'!$F$14+СВЦЭМ!$D$10+'СЕТ СН'!$F$6-'СЕТ СН'!$F$26</f>
        <v>666.01815081000007</v>
      </c>
      <c r="S63" s="36">
        <f>SUMIFS(СВЦЭМ!$D$33:$D$776,СВЦЭМ!$A$33:$A$776,$A63,СВЦЭМ!$B$33:$B$776,S$47)+'СЕТ СН'!$F$14+СВЦЭМ!$D$10+'СЕТ СН'!$F$6-'СЕТ СН'!$F$26</f>
        <v>652.41026217000001</v>
      </c>
      <c r="T63" s="36">
        <f>SUMIFS(СВЦЭМ!$D$33:$D$776,СВЦЭМ!$A$33:$A$776,$A63,СВЦЭМ!$B$33:$B$776,T$47)+'СЕТ СН'!$F$14+СВЦЭМ!$D$10+'СЕТ СН'!$F$6-'СЕТ СН'!$F$26</f>
        <v>654.11795671000004</v>
      </c>
      <c r="U63" s="36">
        <f>SUMIFS(СВЦЭМ!$D$33:$D$776,СВЦЭМ!$A$33:$A$776,$A63,СВЦЭМ!$B$33:$B$776,U$47)+'СЕТ СН'!$F$14+СВЦЭМ!$D$10+'СЕТ СН'!$F$6-'СЕТ СН'!$F$26</f>
        <v>650.36796906999996</v>
      </c>
      <c r="V63" s="36">
        <f>SUMIFS(СВЦЭМ!$D$33:$D$776,СВЦЭМ!$A$33:$A$776,$A63,СВЦЭМ!$B$33:$B$776,V$47)+'СЕТ СН'!$F$14+СВЦЭМ!$D$10+'СЕТ СН'!$F$6-'СЕТ СН'!$F$26</f>
        <v>650.93785043000003</v>
      </c>
      <c r="W63" s="36">
        <f>SUMIFS(СВЦЭМ!$D$33:$D$776,СВЦЭМ!$A$33:$A$776,$A63,СВЦЭМ!$B$33:$B$776,W$47)+'СЕТ СН'!$F$14+СВЦЭМ!$D$10+'СЕТ СН'!$F$6-'СЕТ СН'!$F$26</f>
        <v>641.17688310000005</v>
      </c>
      <c r="X63" s="36">
        <f>SUMIFS(СВЦЭМ!$D$33:$D$776,СВЦЭМ!$A$33:$A$776,$A63,СВЦЭМ!$B$33:$B$776,X$47)+'СЕТ СН'!$F$14+СВЦЭМ!$D$10+'СЕТ СН'!$F$6-'СЕТ СН'!$F$26</f>
        <v>658.71346791999997</v>
      </c>
      <c r="Y63" s="36">
        <f>SUMIFS(СВЦЭМ!$D$33:$D$776,СВЦЭМ!$A$33:$A$776,$A63,СВЦЭМ!$B$33:$B$776,Y$47)+'СЕТ СН'!$F$14+СВЦЭМ!$D$10+'СЕТ СН'!$F$6-'СЕТ СН'!$F$26</f>
        <v>706.03086666000002</v>
      </c>
    </row>
    <row r="64" spans="1:25" ht="15.75" x14ac:dyDescent="0.2">
      <c r="A64" s="35">
        <f t="shared" si="1"/>
        <v>43663</v>
      </c>
      <c r="B64" s="36">
        <f>SUMIFS(СВЦЭМ!$D$33:$D$776,СВЦЭМ!$A$33:$A$776,$A64,СВЦЭМ!$B$33:$B$776,B$47)+'СЕТ СН'!$F$14+СВЦЭМ!$D$10+'СЕТ СН'!$F$6-'СЕТ СН'!$F$26</f>
        <v>789.30369639000003</v>
      </c>
      <c r="C64" s="36">
        <f>SUMIFS(СВЦЭМ!$D$33:$D$776,СВЦЭМ!$A$33:$A$776,$A64,СВЦЭМ!$B$33:$B$776,C$47)+'СЕТ СН'!$F$14+СВЦЭМ!$D$10+'СЕТ СН'!$F$6-'СЕТ СН'!$F$26</f>
        <v>814.31034417000001</v>
      </c>
      <c r="D64" s="36">
        <f>SUMIFS(СВЦЭМ!$D$33:$D$776,СВЦЭМ!$A$33:$A$776,$A64,СВЦЭМ!$B$33:$B$776,D$47)+'СЕТ СН'!$F$14+СВЦЭМ!$D$10+'СЕТ СН'!$F$6-'СЕТ СН'!$F$26</f>
        <v>841.15475806000006</v>
      </c>
      <c r="E64" s="36">
        <f>SUMIFS(СВЦЭМ!$D$33:$D$776,СВЦЭМ!$A$33:$A$776,$A64,СВЦЭМ!$B$33:$B$776,E$47)+'СЕТ СН'!$F$14+СВЦЭМ!$D$10+'СЕТ СН'!$F$6-'СЕТ СН'!$F$26</f>
        <v>851.05953492000003</v>
      </c>
      <c r="F64" s="36">
        <f>SUMIFS(СВЦЭМ!$D$33:$D$776,СВЦЭМ!$A$33:$A$776,$A64,СВЦЭМ!$B$33:$B$776,F$47)+'СЕТ СН'!$F$14+СВЦЭМ!$D$10+'СЕТ СН'!$F$6-'СЕТ СН'!$F$26</f>
        <v>843.95395799000005</v>
      </c>
      <c r="G64" s="36">
        <f>SUMIFS(СВЦЭМ!$D$33:$D$776,СВЦЭМ!$A$33:$A$776,$A64,СВЦЭМ!$B$33:$B$776,G$47)+'СЕТ СН'!$F$14+СВЦЭМ!$D$10+'СЕТ СН'!$F$6-'СЕТ СН'!$F$26</f>
        <v>837.9992489</v>
      </c>
      <c r="H64" s="36">
        <f>SUMIFS(СВЦЭМ!$D$33:$D$776,СВЦЭМ!$A$33:$A$776,$A64,СВЦЭМ!$B$33:$B$776,H$47)+'СЕТ СН'!$F$14+СВЦЭМ!$D$10+'СЕТ СН'!$F$6-'СЕТ СН'!$F$26</f>
        <v>810.46203775000004</v>
      </c>
      <c r="I64" s="36">
        <f>SUMIFS(СВЦЭМ!$D$33:$D$776,СВЦЭМ!$A$33:$A$776,$A64,СВЦЭМ!$B$33:$B$776,I$47)+'СЕТ СН'!$F$14+СВЦЭМ!$D$10+'СЕТ СН'!$F$6-'СЕТ СН'!$F$26</f>
        <v>780.0994369</v>
      </c>
      <c r="J64" s="36">
        <f>SUMIFS(СВЦЭМ!$D$33:$D$776,СВЦЭМ!$A$33:$A$776,$A64,СВЦЭМ!$B$33:$B$776,J$47)+'СЕТ СН'!$F$14+СВЦЭМ!$D$10+'СЕТ СН'!$F$6-'СЕТ СН'!$F$26</f>
        <v>759.19653155000003</v>
      </c>
      <c r="K64" s="36">
        <f>SUMIFS(СВЦЭМ!$D$33:$D$776,СВЦЭМ!$A$33:$A$776,$A64,СВЦЭМ!$B$33:$B$776,K$47)+'СЕТ СН'!$F$14+СВЦЭМ!$D$10+'СЕТ СН'!$F$6-'СЕТ СН'!$F$26</f>
        <v>724.91311025000005</v>
      </c>
      <c r="L64" s="36">
        <f>SUMIFS(СВЦЭМ!$D$33:$D$776,СВЦЭМ!$A$33:$A$776,$A64,СВЦЭМ!$B$33:$B$776,L$47)+'СЕТ СН'!$F$14+СВЦЭМ!$D$10+'СЕТ СН'!$F$6-'СЕТ СН'!$F$26</f>
        <v>720.93281786</v>
      </c>
      <c r="M64" s="36">
        <f>SUMIFS(СВЦЭМ!$D$33:$D$776,СВЦЭМ!$A$33:$A$776,$A64,СВЦЭМ!$B$33:$B$776,M$47)+'СЕТ СН'!$F$14+СВЦЭМ!$D$10+'СЕТ СН'!$F$6-'СЕТ СН'!$F$26</f>
        <v>723.24492577000001</v>
      </c>
      <c r="N64" s="36">
        <f>SUMIFS(СВЦЭМ!$D$33:$D$776,СВЦЭМ!$A$33:$A$776,$A64,СВЦЭМ!$B$33:$B$776,N$47)+'СЕТ СН'!$F$14+СВЦЭМ!$D$10+'СЕТ СН'!$F$6-'СЕТ СН'!$F$26</f>
        <v>724.84043763</v>
      </c>
      <c r="O64" s="36">
        <f>SUMIFS(СВЦЭМ!$D$33:$D$776,СВЦЭМ!$A$33:$A$776,$A64,СВЦЭМ!$B$33:$B$776,O$47)+'СЕТ СН'!$F$14+СВЦЭМ!$D$10+'СЕТ СН'!$F$6-'СЕТ СН'!$F$26</f>
        <v>724.74825446</v>
      </c>
      <c r="P64" s="36">
        <f>SUMIFS(СВЦЭМ!$D$33:$D$776,СВЦЭМ!$A$33:$A$776,$A64,СВЦЭМ!$B$33:$B$776,P$47)+'СЕТ СН'!$F$14+СВЦЭМ!$D$10+'СЕТ СН'!$F$6-'СЕТ СН'!$F$26</f>
        <v>724.10042262000002</v>
      </c>
      <c r="Q64" s="36">
        <f>SUMIFS(СВЦЭМ!$D$33:$D$776,СВЦЭМ!$A$33:$A$776,$A64,СВЦЭМ!$B$33:$B$776,Q$47)+'СЕТ СН'!$F$14+СВЦЭМ!$D$10+'СЕТ СН'!$F$6-'СЕТ СН'!$F$26</f>
        <v>725.64909823000005</v>
      </c>
      <c r="R64" s="36">
        <f>SUMIFS(СВЦЭМ!$D$33:$D$776,СВЦЭМ!$A$33:$A$776,$A64,СВЦЭМ!$B$33:$B$776,R$47)+'СЕТ СН'!$F$14+СВЦЭМ!$D$10+'СЕТ СН'!$F$6-'СЕТ СН'!$F$26</f>
        <v>683.53438095000001</v>
      </c>
      <c r="S64" s="36">
        <f>SUMIFS(СВЦЭМ!$D$33:$D$776,СВЦЭМ!$A$33:$A$776,$A64,СВЦЭМ!$B$33:$B$776,S$47)+'СЕТ СН'!$F$14+СВЦЭМ!$D$10+'СЕТ СН'!$F$6-'СЕТ СН'!$F$26</f>
        <v>664.62701889000004</v>
      </c>
      <c r="T64" s="36">
        <f>SUMIFS(СВЦЭМ!$D$33:$D$776,СВЦЭМ!$A$33:$A$776,$A64,СВЦЭМ!$B$33:$B$776,T$47)+'СЕТ СН'!$F$14+СВЦЭМ!$D$10+'СЕТ СН'!$F$6-'СЕТ СН'!$F$26</f>
        <v>666.87477107000007</v>
      </c>
      <c r="U64" s="36">
        <f>SUMIFS(СВЦЭМ!$D$33:$D$776,СВЦЭМ!$A$33:$A$776,$A64,СВЦЭМ!$B$33:$B$776,U$47)+'СЕТ СН'!$F$14+СВЦЭМ!$D$10+'СЕТ СН'!$F$6-'СЕТ СН'!$F$26</f>
        <v>660.42392399000005</v>
      </c>
      <c r="V64" s="36">
        <f>SUMIFS(СВЦЭМ!$D$33:$D$776,СВЦЭМ!$A$33:$A$776,$A64,СВЦЭМ!$B$33:$B$776,V$47)+'СЕТ СН'!$F$14+СВЦЭМ!$D$10+'СЕТ СН'!$F$6-'СЕТ СН'!$F$26</f>
        <v>664.27786333999995</v>
      </c>
      <c r="W64" s="36">
        <f>SUMIFS(СВЦЭМ!$D$33:$D$776,СВЦЭМ!$A$33:$A$776,$A64,СВЦЭМ!$B$33:$B$776,W$47)+'СЕТ СН'!$F$14+СВЦЭМ!$D$10+'СЕТ СН'!$F$6-'СЕТ СН'!$F$26</f>
        <v>664.00636033000001</v>
      </c>
      <c r="X64" s="36">
        <f>SUMIFS(СВЦЭМ!$D$33:$D$776,СВЦЭМ!$A$33:$A$776,$A64,СВЦЭМ!$B$33:$B$776,X$47)+'СЕТ СН'!$F$14+СВЦЭМ!$D$10+'СЕТ СН'!$F$6-'СЕТ СН'!$F$26</f>
        <v>638.35161833000006</v>
      </c>
      <c r="Y64" s="36">
        <f>SUMIFS(СВЦЭМ!$D$33:$D$776,СВЦЭМ!$A$33:$A$776,$A64,СВЦЭМ!$B$33:$B$776,Y$47)+'СЕТ СН'!$F$14+СВЦЭМ!$D$10+'СЕТ СН'!$F$6-'СЕТ СН'!$F$26</f>
        <v>663.40025625999999</v>
      </c>
    </row>
    <row r="65" spans="1:25" ht="15.75" x14ac:dyDescent="0.2">
      <c r="A65" s="35">
        <f t="shared" si="1"/>
        <v>43664</v>
      </c>
      <c r="B65" s="36">
        <f>SUMIFS(СВЦЭМ!$D$33:$D$776,СВЦЭМ!$A$33:$A$776,$A65,СВЦЭМ!$B$33:$B$776,B$47)+'СЕТ СН'!$F$14+СВЦЭМ!$D$10+'СЕТ СН'!$F$6-'СЕТ СН'!$F$26</f>
        <v>743.22518621000006</v>
      </c>
      <c r="C65" s="36">
        <f>SUMIFS(СВЦЭМ!$D$33:$D$776,СВЦЭМ!$A$33:$A$776,$A65,СВЦЭМ!$B$33:$B$776,C$47)+'СЕТ СН'!$F$14+СВЦЭМ!$D$10+'СЕТ СН'!$F$6-'СЕТ СН'!$F$26</f>
        <v>742.44761673000005</v>
      </c>
      <c r="D65" s="36">
        <f>SUMIFS(СВЦЭМ!$D$33:$D$776,СВЦЭМ!$A$33:$A$776,$A65,СВЦЭМ!$B$33:$B$776,D$47)+'СЕТ СН'!$F$14+СВЦЭМ!$D$10+'СЕТ СН'!$F$6-'СЕТ СН'!$F$26</f>
        <v>753.11490490000006</v>
      </c>
      <c r="E65" s="36">
        <f>SUMIFS(СВЦЭМ!$D$33:$D$776,СВЦЭМ!$A$33:$A$776,$A65,СВЦЭМ!$B$33:$B$776,E$47)+'СЕТ СН'!$F$14+СВЦЭМ!$D$10+'СЕТ СН'!$F$6-'СЕТ СН'!$F$26</f>
        <v>785.51202480999996</v>
      </c>
      <c r="F65" s="36">
        <f>SUMIFS(СВЦЭМ!$D$33:$D$776,СВЦЭМ!$A$33:$A$776,$A65,СВЦЭМ!$B$33:$B$776,F$47)+'СЕТ СН'!$F$14+СВЦЭМ!$D$10+'СЕТ СН'!$F$6-'СЕТ СН'!$F$26</f>
        <v>822.80672292999998</v>
      </c>
      <c r="G65" s="36">
        <f>SUMIFS(СВЦЭМ!$D$33:$D$776,СВЦЭМ!$A$33:$A$776,$A65,СВЦЭМ!$B$33:$B$776,G$47)+'СЕТ СН'!$F$14+СВЦЭМ!$D$10+'СЕТ СН'!$F$6-'СЕТ СН'!$F$26</f>
        <v>860.88776041000006</v>
      </c>
      <c r="H65" s="36">
        <f>SUMIFS(СВЦЭМ!$D$33:$D$776,СВЦЭМ!$A$33:$A$776,$A65,СВЦЭМ!$B$33:$B$776,H$47)+'СЕТ СН'!$F$14+СВЦЭМ!$D$10+'СЕТ СН'!$F$6-'СЕТ СН'!$F$26</f>
        <v>836.22739666999996</v>
      </c>
      <c r="I65" s="36">
        <f>SUMIFS(СВЦЭМ!$D$33:$D$776,СВЦЭМ!$A$33:$A$776,$A65,СВЦЭМ!$B$33:$B$776,I$47)+'СЕТ СН'!$F$14+СВЦЭМ!$D$10+'СЕТ СН'!$F$6-'СЕТ СН'!$F$26</f>
        <v>804.22052760999998</v>
      </c>
      <c r="J65" s="36">
        <f>SUMIFS(СВЦЭМ!$D$33:$D$776,СВЦЭМ!$A$33:$A$776,$A65,СВЦЭМ!$B$33:$B$776,J$47)+'СЕТ СН'!$F$14+СВЦЭМ!$D$10+'СЕТ СН'!$F$6-'СЕТ СН'!$F$26</f>
        <v>794.49614478000001</v>
      </c>
      <c r="K65" s="36">
        <f>SUMIFS(СВЦЭМ!$D$33:$D$776,СВЦЭМ!$A$33:$A$776,$A65,СВЦЭМ!$B$33:$B$776,K$47)+'СЕТ СН'!$F$14+СВЦЭМ!$D$10+'СЕТ СН'!$F$6-'СЕТ СН'!$F$26</f>
        <v>762.27248654000005</v>
      </c>
      <c r="L65" s="36">
        <f>SUMIFS(СВЦЭМ!$D$33:$D$776,СВЦЭМ!$A$33:$A$776,$A65,СВЦЭМ!$B$33:$B$776,L$47)+'СЕТ СН'!$F$14+СВЦЭМ!$D$10+'СЕТ СН'!$F$6-'СЕТ СН'!$F$26</f>
        <v>757.34183720999999</v>
      </c>
      <c r="M65" s="36">
        <f>SUMIFS(СВЦЭМ!$D$33:$D$776,СВЦЭМ!$A$33:$A$776,$A65,СВЦЭМ!$B$33:$B$776,M$47)+'СЕТ СН'!$F$14+СВЦЭМ!$D$10+'СЕТ СН'!$F$6-'СЕТ СН'!$F$26</f>
        <v>756.25625155</v>
      </c>
      <c r="N65" s="36">
        <f>SUMIFS(СВЦЭМ!$D$33:$D$776,СВЦЭМ!$A$33:$A$776,$A65,СВЦЭМ!$B$33:$B$776,N$47)+'СЕТ СН'!$F$14+СВЦЭМ!$D$10+'СЕТ СН'!$F$6-'СЕТ СН'!$F$26</f>
        <v>768.63331586000004</v>
      </c>
      <c r="O65" s="36">
        <f>SUMIFS(СВЦЭМ!$D$33:$D$776,СВЦЭМ!$A$33:$A$776,$A65,СВЦЭМ!$B$33:$B$776,O$47)+'СЕТ СН'!$F$14+СВЦЭМ!$D$10+'СЕТ СН'!$F$6-'СЕТ СН'!$F$26</f>
        <v>774.71031608999999</v>
      </c>
      <c r="P65" s="36">
        <f>SUMIFS(СВЦЭМ!$D$33:$D$776,СВЦЭМ!$A$33:$A$776,$A65,СВЦЭМ!$B$33:$B$776,P$47)+'СЕТ СН'!$F$14+СВЦЭМ!$D$10+'СЕТ СН'!$F$6-'СЕТ СН'!$F$26</f>
        <v>787.47356478000006</v>
      </c>
      <c r="Q65" s="36">
        <f>SUMIFS(СВЦЭМ!$D$33:$D$776,СВЦЭМ!$A$33:$A$776,$A65,СВЦЭМ!$B$33:$B$776,Q$47)+'СЕТ СН'!$F$14+СВЦЭМ!$D$10+'СЕТ СН'!$F$6-'СЕТ СН'!$F$26</f>
        <v>794.72122783999998</v>
      </c>
      <c r="R65" s="36">
        <f>SUMIFS(СВЦЭМ!$D$33:$D$776,СВЦЭМ!$A$33:$A$776,$A65,СВЦЭМ!$B$33:$B$776,R$47)+'СЕТ СН'!$F$14+СВЦЭМ!$D$10+'СЕТ СН'!$F$6-'СЕТ СН'!$F$26</f>
        <v>714.97614952000004</v>
      </c>
      <c r="S65" s="36">
        <f>SUMIFS(СВЦЭМ!$D$33:$D$776,СВЦЭМ!$A$33:$A$776,$A65,СВЦЭМ!$B$33:$B$776,S$47)+'СЕТ СН'!$F$14+СВЦЭМ!$D$10+'СЕТ СН'!$F$6-'СЕТ СН'!$F$26</f>
        <v>637.17952955999999</v>
      </c>
      <c r="T65" s="36">
        <f>SUMIFS(СВЦЭМ!$D$33:$D$776,СВЦЭМ!$A$33:$A$776,$A65,СВЦЭМ!$B$33:$B$776,T$47)+'СЕТ СН'!$F$14+СВЦЭМ!$D$10+'СЕТ СН'!$F$6-'СЕТ СН'!$F$26</f>
        <v>636.66259982999998</v>
      </c>
      <c r="U65" s="36">
        <f>SUMIFS(СВЦЭМ!$D$33:$D$776,СВЦЭМ!$A$33:$A$776,$A65,СВЦЭМ!$B$33:$B$776,U$47)+'СЕТ СН'!$F$14+СВЦЭМ!$D$10+'СЕТ СН'!$F$6-'СЕТ СН'!$F$26</f>
        <v>620.82738258000006</v>
      </c>
      <c r="V65" s="36">
        <f>SUMIFS(СВЦЭМ!$D$33:$D$776,СВЦЭМ!$A$33:$A$776,$A65,СВЦЭМ!$B$33:$B$776,V$47)+'СЕТ СН'!$F$14+СВЦЭМ!$D$10+'СЕТ СН'!$F$6-'СЕТ СН'!$F$26</f>
        <v>624.01625434999994</v>
      </c>
      <c r="W65" s="36">
        <f>SUMIFS(СВЦЭМ!$D$33:$D$776,СВЦЭМ!$A$33:$A$776,$A65,СВЦЭМ!$B$33:$B$776,W$47)+'СЕТ СН'!$F$14+СВЦЭМ!$D$10+'СЕТ СН'!$F$6-'СЕТ СН'!$F$26</f>
        <v>622.23494908999999</v>
      </c>
      <c r="X65" s="36">
        <f>SUMIFS(СВЦЭМ!$D$33:$D$776,СВЦЭМ!$A$33:$A$776,$A65,СВЦЭМ!$B$33:$B$776,X$47)+'СЕТ СН'!$F$14+СВЦЭМ!$D$10+'СЕТ СН'!$F$6-'СЕТ СН'!$F$26</f>
        <v>637.18487088000006</v>
      </c>
      <c r="Y65" s="36">
        <f>SUMIFS(СВЦЭМ!$D$33:$D$776,СВЦЭМ!$A$33:$A$776,$A65,СВЦЭМ!$B$33:$B$776,Y$47)+'СЕТ СН'!$F$14+СВЦЭМ!$D$10+'СЕТ СН'!$F$6-'СЕТ СН'!$F$26</f>
        <v>697.77843514000006</v>
      </c>
    </row>
    <row r="66" spans="1:25" ht="15.75" x14ac:dyDescent="0.2">
      <c r="A66" s="35">
        <f t="shared" si="1"/>
        <v>43665</v>
      </c>
      <c r="B66" s="36">
        <f>SUMIFS(СВЦЭМ!$D$33:$D$776,СВЦЭМ!$A$33:$A$776,$A66,СВЦЭМ!$B$33:$B$776,B$47)+'СЕТ СН'!$F$14+СВЦЭМ!$D$10+'СЕТ СН'!$F$6-'СЕТ СН'!$F$26</f>
        <v>766.89325380000002</v>
      </c>
      <c r="C66" s="36">
        <f>SUMIFS(СВЦЭМ!$D$33:$D$776,СВЦЭМ!$A$33:$A$776,$A66,СВЦЭМ!$B$33:$B$776,C$47)+'СЕТ СН'!$F$14+СВЦЭМ!$D$10+'СЕТ СН'!$F$6-'СЕТ СН'!$F$26</f>
        <v>766.48290352000004</v>
      </c>
      <c r="D66" s="36">
        <f>SUMIFS(СВЦЭМ!$D$33:$D$776,СВЦЭМ!$A$33:$A$776,$A66,СВЦЭМ!$B$33:$B$776,D$47)+'СЕТ СН'!$F$14+СВЦЭМ!$D$10+'СЕТ СН'!$F$6-'СЕТ СН'!$F$26</f>
        <v>794.80270429000007</v>
      </c>
      <c r="E66" s="36">
        <f>SUMIFS(СВЦЭМ!$D$33:$D$776,СВЦЭМ!$A$33:$A$776,$A66,СВЦЭМ!$B$33:$B$776,E$47)+'СЕТ СН'!$F$14+СВЦЭМ!$D$10+'СЕТ СН'!$F$6-'СЕТ СН'!$F$26</f>
        <v>813.62348702999998</v>
      </c>
      <c r="F66" s="36">
        <f>SUMIFS(СВЦЭМ!$D$33:$D$776,СВЦЭМ!$A$33:$A$776,$A66,СВЦЭМ!$B$33:$B$776,F$47)+'СЕТ СН'!$F$14+СВЦЭМ!$D$10+'СЕТ СН'!$F$6-'СЕТ СН'!$F$26</f>
        <v>812.36168385999997</v>
      </c>
      <c r="G66" s="36">
        <f>SUMIFS(СВЦЭМ!$D$33:$D$776,СВЦЭМ!$A$33:$A$776,$A66,СВЦЭМ!$B$33:$B$776,G$47)+'СЕТ СН'!$F$14+СВЦЭМ!$D$10+'СЕТ СН'!$F$6-'СЕТ СН'!$F$26</f>
        <v>807.18931943999996</v>
      </c>
      <c r="H66" s="36">
        <f>SUMIFS(СВЦЭМ!$D$33:$D$776,СВЦЭМ!$A$33:$A$776,$A66,СВЦЭМ!$B$33:$B$776,H$47)+'СЕТ СН'!$F$14+СВЦЭМ!$D$10+'СЕТ СН'!$F$6-'СЕТ СН'!$F$26</f>
        <v>771.00535256000001</v>
      </c>
      <c r="I66" s="36">
        <f>SUMIFS(СВЦЭМ!$D$33:$D$776,СВЦЭМ!$A$33:$A$776,$A66,СВЦЭМ!$B$33:$B$776,I$47)+'СЕТ СН'!$F$14+СВЦЭМ!$D$10+'СЕТ СН'!$F$6-'СЕТ СН'!$F$26</f>
        <v>741.09581136999998</v>
      </c>
      <c r="J66" s="36">
        <f>SUMIFS(СВЦЭМ!$D$33:$D$776,СВЦЭМ!$A$33:$A$776,$A66,СВЦЭМ!$B$33:$B$776,J$47)+'СЕТ СН'!$F$14+СВЦЭМ!$D$10+'СЕТ СН'!$F$6-'СЕТ СН'!$F$26</f>
        <v>739.27795629000002</v>
      </c>
      <c r="K66" s="36">
        <f>SUMIFS(СВЦЭМ!$D$33:$D$776,СВЦЭМ!$A$33:$A$776,$A66,СВЦЭМ!$B$33:$B$776,K$47)+'СЕТ СН'!$F$14+СВЦЭМ!$D$10+'СЕТ СН'!$F$6-'СЕТ СН'!$F$26</f>
        <v>713.68245127</v>
      </c>
      <c r="L66" s="36">
        <f>SUMIFS(СВЦЭМ!$D$33:$D$776,СВЦЭМ!$A$33:$A$776,$A66,СВЦЭМ!$B$33:$B$776,L$47)+'СЕТ СН'!$F$14+СВЦЭМ!$D$10+'СЕТ СН'!$F$6-'СЕТ СН'!$F$26</f>
        <v>692.46929523000006</v>
      </c>
      <c r="M66" s="36">
        <f>SUMIFS(СВЦЭМ!$D$33:$D$776,СВЦЭМ!$A$33:$A$776,$A66,СВЦЭМ!$B$33:$B$776,M$47)+'СЕТ СН'!$F$14+СВЦЭМ!$D$10+'СЕТ СН'!$F$6-'СЕТ СН'!$F$26</f>
        <v>698.48707434000005</v>
      </c>
      <c r="N66" s="36">
        <f>SUMIFS(СВЦЭМ!$D$33:$D$776,СВЦЭМ!$A$33:$A$776,$A66,СВЦЭМ!$B$33:$B$776,N$47)+'СЕТ СН'!$F$14+СВЦЭМ!$D$10+'СЕТ СН'!$F$6-'СЕТ СН'!$F$26</f>
        <v>705.37241807999999</v>
      </c>
      <c r="O66" s="36">
        <f>SUMIFS(СВЦЭМ!$D$33:$D$776,СВЦЭМ!$A$33:$A$776,$A66,СВЦЭМ!$B$33:$B$776,O$47)+'СЕТ СН'!$F$14+СВЦЭМ!$D$10+'СЕТ СН'!$F$6-'СЕТ СН'!$F$26</f>
        <v>707.77076772999999</v>
      </c>
      <c r="P66" s="36">
        <f>SUMIFS(СВЦЭМ!$D$33:$D$776,СВЦЭМ!$A$33:$A$776,$A66,СВЦЭМ!$B$33:$B$776,P$47)+'СЕТ СН'!$F$14+СВЦЭМ!$D$10+'СЕТ СН'!$F$6-'СЕТ СН'!$F$26</f>
        <v>714.89329583000006</v>
      </c>
      <c r="Q66" s="36">
        <f>SUMIFS(СВЦЭМ!$D$33:$D$776,СВЦЭМ!$A$33:$A$776,$A66,СВЦЭМ!$B$33:$B$776,Q$47)+'СЕТ СН'!$F$14+СВЦЭМ!$D$10+'СЕТ СН'!$F$6-'СЕТ СН'!$F$26</f>
        <v>717.52298977999999</v>
      </c>
      <c r="R66" s="36">
        <f>SUMIFS(СВЦЭМ!$D$33:$D$776,СВЦЭМ!$A$33:$A$776,$A66,СВЦЭМ!$B$33:$B$776,R$47)+'СЕТ СН'!$F$14+СВЦЭМ!$D$10+'СЕТ СН'!$F$6-'СЕТ СН'!$F$26</f>
        <v>674.34744515</v>
      </c>
      <c r="S66" s="36">
        <f>SUMIFS(СВЦЭМ!$D$33:$D$776,СВЦЭМ!$A$33:$A$776,$A66,СВЦЭМ!$B$33:$B$776,S$47)+'СЕТ СН'!$F$14+СВЦЭМ!$D$10+'СЕТ СН'!$F$6-'СЕТ СН'!$F$26</f>
        <v>656.69146149000005</v>
      </c>
      <c r="T66" s="36">
        <f>SUMIFS(СВЦЭМ!$D$33:$D$776,СВЦЭМ!$A$33:$A$776,$A66,СВЦЭМ!$B$33:$B$776,T$47)+'СЕТ СН'!$F$14+СВЦЭМ!$D$10+'СЕТ СН'!$F$6-'СЕТ СН'!$F$26</f>
        <v>648.47551453000005</v>
      </c>
      <c r="U66" s="36">
        <f>SUMIFS(СВЦЭМ!$D$33:$D$776,СВЦЭМ!$A$33:$A$776,$A66,СВЦЭМ!$B$33:$B$776,U$47)+'СЕТ СН'!$F$14+СВЦЭМ!$D$10+'СЕТ СН'!$F$6-'СЕТ СН'!$F$26</f>
        <v>642.5657334</v>
      </c>
      <c r="V66" s="36">
        <f>SUMIFS(СВЦЭМ!$D$33:$D$776,СВЦЭМ!$A$33:$A$776,$A66,СВЦЭМ!$B$33:$B$776,V$47)+'СЕТ СН'!$F$14+СВЦЭМ!$D$10+'СЕТ СН'!$F$6-'СЕТ СН'!$F$26</f>
        <v>648.35504604000005</v>
      </c>
      <c r="W66" s="36">
        <f>SUMIFS(СВЦЭМ!$D$33:$D$776,СВЦЭМ!$A$33:$A$776,$A66,СВЦЭМ!$B$33:$B$776,W$47)+'СЕТ СН'!$F$14+СВЦЭМ!$D$10+'СЕТ СН'!$F$6-'СЕТ СН'!$F$26</f>
        <v>645.14995074000001</v>
      </c>
      <c r="X66" s="36">
        <f>SUMIFS(СВЦЭМ!$D$33:$D$776,СВЦЭМ!$A$33:$A$776,$A66,СВЦЭМ!$B$33:$B$776,X$47)+'СЕТ СН'!$F$14+СВЦЭМ!$D$10+'СЕТ СН'!$F$6-'СЕТ СН'!$F$26</f>
        <v>642.70228484999996</v>
      </c>
      <c r="Y66" s="36">
        <f>SUMIFS(СВЦЭМ!$D$33:$D$776,СВЦЭМ!$A$33:$A$776,$A66,СВЦЭМ!$B$33:$B$776,Y$47)+'СЕТ СН'!$F$14+СВЦЭМ!$D$10+'СЕТ СН'!$F$6-'СЕТ СН'!$F$26</f>
        <v>662.18242386999998</v>
      </c>
    </row>
    <row r="67" spans="1:25" ht="15.75" x14ac:dyDescent="0.2">
      <c r="A67" s="35">
        <f t="shared" si="1"/>
        <v>43666</v>
      </c>
      <c r="B67" s="36">
        <f>SUMIFS(СВЦЭМ!$D$33:$D$776,СВЦЭМ!$A$33:$A$776,$A67,СВЦЭМ!$B$33:$B$776,B$47)+'СЕТ СН'!$F$14+СВЦЭМ!$D$10+'СЕТ СН'!$F$6-'СЕТ СН'!$F$26</f>
        <v>691.04237180999996</v>
      </c>
      <c r="C67" s="36">
        <f>SUMIFS(СВЦЭМ!$D$33:$D$776,СВЦЭМ!$A$33:$A$776,$A67,СВЦЭМ!$B$33:$B$776,C$47)+'СЕТ СН'!$F$14+СВЦЭМ!$D$10+'СЕТ СН'!$F$6-'СЕТ СН'!$F$26</f>
        <v>696.01617417</v>
      </c>
      <c r="D67" s="36">
        <f>SUMIFS(СВЦЭМ!$D$33:$D$776,СВЦЭМ!$A$33:$A$776,$A67,СВЦЭМ!$B$33:$B$776,D$47)+'СЕТ СН'!$F$14+СВЦЭМ!$D$10+'СЕТ СН'!$F$6-'СЕТ СН'!$F$26</f>
        <v>699.65884058999995</v>
      </c>
      <c r="E67" s="36">
        <f>SUMIFS(СВЦЭМ!$D$33:$D$776,СВЦЭМ!$A$33:$A$776,$A67,СВЦЭМ!$B$33:$B$776,E$47)+'СЕТ СН'!$F$14+СВЦЭМ!$D$10+'СЕТ СН'!$F$6-'СЕТ СН'!$F$26</f>
        <v>708.75031179999996</v>
      </c>
      <c r="F67" s="36">
        <f>SUMIFS(СВЦЭМ!$D$33:$D$776,СВЦЭМ!$A$33:$A$776,$A67,СВЦЭМ!$B$33:$B$776,F$47)+'СЕТ СН'!$F$14+СВЦЭМ!$D$10+'СЕТ СН'!$F$6-'СЕТ СН'!$F$26</f>
        <v>714.07354397999995</v>
      </c>
      <c r="G67" s="36">
        <f>SUMIFS(СВЦЭМ!$D$33:$D$776,СВЦЭМ!$A$33:$A$776,$A67,СВЦЭМ!$B$33:$B$776,G$47)+'СЕТ СН'!$F$14+СВЦЭМ!$D$10+'СЕТ СН'!$F$6-'СЕТ СН'!$F$26</f>
        <v>723.23095577000004</v>
      </c>
      <c r="H67" s="36">
        <f>SUMIFS(СВЦЭМ!$D$33:$D$776,СВЦЭМ!$A$33:$A$776,$A67,СВЦЭМ!$B$33:$B$776,H$47)+'СЕТ СН'!$F$14+СВЦЭМ!$D$10+'СЕТ СН'!$F$6-'СЕТ СН'!$F$26</f>
        <v>710.43282721000003</v>
      </c>
      <c r="I67" s="36">
        <f>SUMIFS(СВЦЭМ!$D$33:$D$776,СВЦЭМ!$A$33:$A$776,$A67,СВЦЭМ!$B$33:$B$776,I$47)+'СЕТ СН'!$F$14+СВЦЭМ!$D$10+'СЕТ СН'!$F$6-'СЕТ СН'!$F$26</f>
        <v>703.74204277000001</v>
      </c>
      <c r="J67" s="36">
        <f>SUMIFS(СВЦЭМ!$D$33:$D$776,СВЦЭМ!$A$33:$A$776,$A67,СВЦЭМ!$B$33:$B$776,J$47)+'СЕТ СН'!$F$14+СВЦЭМ!$D$10+'СЕТ СН'!$F$6-'СЕТ СН'!$F$26</f>
        <v>683.53941707000001</v>
      </c>
      <c r="K67" s="36">
        <f>SUMIFS(СВЦЭМ!$D$33:$D$776,СВЦЭМ!$A$33:$A$776,$A67,СВЦЭМ!$B$33:$B$776,K$47)+'СЕТ СН'!$F$14+СВЦЭМ!$D$10+'СЕТ СН'!$F$6-'СЕТ СН'!$F$26</f>
        <v>679.45156465000002</v>
      </c>
      <c r="L67" s="36">
        <f>SUMIFS(СВЦЭМ!$D$33:$D$776,СВЦЭМ!$A$33:$A$776,$A67,СВЦЭМ!$B$33:$B$776,L$47)+'СЕТ СН'!$F$14+СВЦЭМ!$D$10+'СЕТ СН'!$F$6-'СЕТ СН'!$F$26</f>
        <v>670.16768579000006</v>
      </c>
      <c r="M67" s="36">
        <f>SUMIFS(СВЦЭМ!$D$33:$D$776,СВЦЭМ!$A$33:$A$776,$A67,СВЦЭМ!$B$33:$B$776,M$47)+'СЕТ СН'!$F$14+СВЦЭМ!$D$10+'СЕТ СН'!$F$6-'СЕТ СН'!$F$26</f>
        <v>660.87894173000007</v>
      </c>
      <c r="N67" s="36">
        <f>SUMIFS(СВЦЭМ!$D$33:$D$776,СВЦЭМ!$A$33:$A$776,$A67,СВЦЭМ!$B$33:$B$776,N$47)+'СЕТ СН'!$F$14+СВЦЭМ!$D$10+'СЕТ СН'!$F$6-'СЕТ СН'!$F$26</f>
        <v>668.68756504999999</v>
      </c>
      <c r="O67" s="36">
        <f>SUMIFS(СВЦЭМ!$D$33:$D$776,СВЦЭМ!$A$33:$A$776,$A67,СВЦЭМ!$B$33:$B$776,O$47)+'СЕТ СН'!$F$14+СВЦЭМ!$D$10+'СЕТ СН'!$F$6-'СЕТ СН'!$F$26</f>
        <v>682.30354557999999</v>
      </c>
      <c r="P67" s="36">
        <f>SUMIFS(СВЦЭМ!$D$33:$D$776,СВЦЭМ!$A$33:$A$776,$A67,СВЦЭМ!$B$33:$B$776,P$47)+'СЕТ СН'!$F$14+СВЦЭМ!$D$10+'СЕТ СН'!$F$6-'СЕТ СН'!$F$26</f>
        <v>694.11222172999999</v>
      </c>
      <c r="Q67" s="36">
        <f>SUMIFS(СВЦЭМ!$D$33:$D$776,СВЦЭМ!$A$33:$A$776,$A67,СВЦЭМ!$B$33:$B$776,Q$47)+'СЕТ СН'!$F$14+СВЦЭМ!$D$10+'СЕТ СН'!$F$6-'СЕТ СН'!$F$26</f>
        <v>687.17287292000003</v>
      </c>
      <c r="R67" s="36">
        <f>SUMIFS(СВЦЭМ!$D$33:$D$776,СВЦЭМ!$A$33:$A$776,$A67,СВЦЭМ!$B$33:$B$776,R$47)+'СЕТ СН'!$F$14+СВЦЭМ!$D$10+'СЕТ СН'!$F$6-'СЕТ СН'!$F$26</f>
        <v>647.96065347000001</v>
      </c>
      <c r="S67" s="36">
        <f>SUMIFS(СВЦЭМ!$D$33:$D$776,СВЦЭМ!$A$33:$A$776,$A67,СВЦЭМ!$B$33:$B$776,S$47)+'СЕТ СН'!$F$14+СВЦЭМ!$D$10+'СЕТ СН'!$F$6-'СЕТ СН'!$F$26</f>
        <v>622.84311080000009</v>
      </c>
      <c r="T67" s="36">
        <f>SUMIFS(СВЦЭМ!$D$33:$D$776,СВЦЭМ!$A$33:$A$776,$A67,СВЦЭМ!$B$33:$B$776,T$47)+'СЕТ СН'!$F$14+СВЦЭМ!$D$10+'СЕТ СН'!$F$6-'СЕТ СН'!$F$26</f>
        <v>615.19383170999993</v>
      </c>
      <c r="U67" s="36">
        <f>SUMIFS(СВЦЭМ!$D$33:$D$776,СВЦЭМ!$A$33:$A$776,$A67,СВЦЭМ!$B$33:$B$776,U$47)+'СЕТ СН'!$F$14+СВЦЭМ!$D$10+'СЕТ СН'!$F$6-'СЕТ СН'!$F$26</f>
        <v>601.16764312999999</v>
      </c>
      <c r="V67" s="36">
        <f>SUMIFS(СВЦЭМ!$D$33:$D$776,СВЦЭМ!$A$33:$A$776,$A67,СВЦЭМ!$B$33:$B$776,V$47)+'СЕТ СН'!$F$14+СВЦЭМ!$D$10+'СЕТ СН'!$F$6-'СЕТ СН'!$F$26</f>
        <v>592.52174767999998</v>
      </c>
      <c r="W67" s="36">
        <f>SUMIFS(СВЦЭМ!$D$33:$D$776,СВЦЭМ!$A$33:$A$776,$A67,СВЦЭМ!$B$33:$B$776,W$47)+'СЕТ СН'!$F$14+СВЦЭМ!$D$10+'СЕТ СН'!$F$6-'СЕТ СН'!$F$26</f>
        <v>595.29612036000003</v>
      </c>
      <c r="X67" s="36">
        <f>SUMIFS(СВЦЭМ!$D$33:$D$776,СВЦЭМ!$A$33:$A$776,$A67,СВЦЭМ!$B$33:$B$776,X$47)+'СЕТ СН'!$F$14+СВЦЭМ!$D$10+'СЕТ СН'!$F$6-'СЕТ СН'!$F$26</f>
        <v>603.65874747999999</v>
      </c>
      <c r="Y67" s="36">
        <f>SUMIFS(СВЦЭМ!$D$33:$D$776,СВЦЭМ!$A$33:$A$776,$A67,СВЦЭМ!$B$33:$B$776,Y$47)+'СЕТ СН'!$F$14+СВЦЭМ!$D$10+'СЕТ СН'!$F$6-'СЕТ СН'!$F$26</f>
        <v>676.28888337000001</v>
      </c>
    </row>
    <row r="68" spans="1:25" ht="15.75" x14ac:dyDescent="0.2">
      <c r="A68" s="35">
        <f t="shared" si="1"/>
        <v>43667</v>
      </c>
      <c r="B68" s="36">
        <f>SUMIFS(СВЦЭМ!$D$33:$D$776,СВЦЭМ!$A$33:$A$776,$A68,СВЦЭМ!$B$33:$B$776,B$47)+'СЕТ СН'!$F$14+СВЦЭМ!$D$10+'СЕТ СН'!$F$6-'СЕТ СН'!$F$26</f>
        <v>694.58079469999996</v>
      </c>
      <c r="C68" s="36">
        <f>SUMIFS(СВЦЭМ!$D$33:$D$776,СВЦЭМ!$A$33:$A$776,$A68,СВЦЭМ!$B$33:$B$776,C$47)+'СЕТ СН'!$F$14+СВЦЭМ!$D$10+'СЕТ СН'!$F$6-'СЕТ СН'!$F$26</f>
        <v>723.53569629000003</v>
      </c>
      <c r="D68" s="36">
        <f>SUMIFS(СВЦЭМ!$D$33:$D$776,СВЦЭМ!$A$33:$A$776,$A68,СВЦЭМ!$B$33:$B$776,D$47)+'СЕТ СН'!$F$14+СВЦЭМ!$D$10+'СЕТ СН'!$F$6-'СЕТ СН'!$F$26</f>
        <v>745.23845387000006</v>
      </c>
      <c r="E68" s="36">
        <f>SUMIFS(СВЦЭМ!$D$33:$D$776,СВЦЭМ!$A$33:$A$776,$A68,СВЦЭМ!$B$33:$B$776,E$47)+'СЕТ СН'!$F$14+СВЦЭМ!$D$10+'СЕТ СН'!$F$6-'СЕТ СН'!$F$26</f>
        <v>747.98527491000004</v>
      </c>
      <c r="F68" s="36">
        <f>SUMIFS(СВЦЭМ!$D$33:$D$776,СВЦЭМ!$A$33:$A$776,$A68,СВЦЭМ!$B$33:$B$776,F$47)+'СЕТ СН'!$F$14+СВЦЭМ!$D$10+'СЕТ СН'!$F$6-'СЕТ СН'!$F$26</f>
        <v>731.43939331000001</v>
      </c>
      <c r="G68" s="36">
        <f>SUMIFS(СВЦЭМ!$D$33:$D$776,СВЦЭМ!$A$33:$A$776,$A68,СВЦЭМ!$B$33:$B$776,G$47)+'СЕТ СН'!$F$14+СВЦЭМ!$D$10+'СЕТ СН'!$F$6-'СЕТ СН'!$F$26</f>
        <v>740.64339477999999</v>
      </c>
      <c r="H68" s="36">
        <f>SUMIFS(СВЦЭМ!$D$33:$D$776,СВЦЭМ!$A$33:$A$776,$A68,СВЦЭМ!$B$33:$B$776,H$47)+'СЕТ СН'!$F$14+СВЦЭМ!$D$10+'СЕТ СН'!$F$6-'СЕТ СН'!$F$26</f>
        <v>737.75598250999997</v>
      </c>
      <c r="I68" s="36">
        <f>SUMIFS(СВЦЭМ!$D$33:$D$776,СВЦЭМ!$A$33:$A$776,$A68,СВЦЭМ!$B$33:$B$776,I$47)+'СЕТ СН'!$F$14+СВЦЭМ!$D$10+'СЕТ СН'!$F$6-'СЕТ СН'!$F$26</f>
        <v>737.35512603999996</v>
      </c>
      <c r="J68" s="36">
        <f>SUMIFS(СВЦЭМ!$D$33:$D$776,СВЦЭМ!$A$33:$A$776,$A68,СВЦЭМ!$B$33:$B$776,J$47)+'СЕТ СН'!$F$14+СВЦЭМ!$D$10+'СЕТ СН'!$F$6-'СЕТ СН'!$F$26</f>
        <v>717.01444618000005</v>
      </c>
      <c r="K68" s="36">
        <f>SUMIFS(СВЦЭМ!$D$33:$D$776,СВЦЭМ!$A$33:$A$776,$A68,СВЦЭМ!$B$33:$B$776,K$47)+'СЕТ СН'!$F$14+СВЦЭМ!$D$10+'СЕТ СН'!$F$6-'СЕТ СН'!$F$26</f>
        <v>683.93728462000001</v>
      </c>
      <c r="L68" s="36">
        <f>SUMIFS(СВЦЭМ!$D$33:$D$776,СВЦЭМ!$A$33:$A$776,$A68,СВЦЭМ!$B$33:$B$776,L$47)+'СЕТ СН'!$F$14+СВЦЭМ!$D$10+'СЕТ СН'!$F$6-'СЕТ СН'!$F$26</f>
        <v>663.78750286000002</v>
      </c>
      <c r="M68" s="36">
        <f>SUMIFS(СВЦЭМ!$D$33:$D$776,СВЦЭМ!$A$33:$A$776,$A68,СВЦЭМ!$B$33:$B$776,M$47)+'СЕТ СН'!$F$14+СВЦЭМ!$D$10+'СЕТ СН'!$F$6-'СЕТ СН'!$F$26</f>
        <v>650.73923511999999</v>
      </c>
      <c r="N68" s="36">
        <f>SUMIFS(СВЦЭМ!$D$33:$D$776,СВЦЭМ!$A$33:$A$776,$A68,СВЦЭМ!$B$33:$B$776,N$47)+'СЕТ СН'!$F$14+СВЦЭМ!$D$10+'СЕТ СН'!$F$6-'СЕТ СН'!$F$26</f>
        <v>652.66940582000007</v>
      </c>
      <c r="O68" s="36">
        <f>SUMIFS(СВЦЭМ!$D$33:$D$776,СВЦЭМ!$A$33:$A$776,$A68,СВЦЭМ!$B$33:$B$776,O$47)+'СЕТ СН'!$F$14+СВЦЭМ!$D$10+'СЕТ СН'!$F$6-'СЕТ СН'!$F$26</f>
        <v>660.68474265999998</v>
      </c>
      <c r="P68" s="36">
        <f>SUMIFS(СВЦЭМ!$D$33:$D$776,СВЦЭМ!$A$33:$A$776,$A68,СВЦЭМ!$B$33:$B$776,P$47)+'СЕТ СН'!$F$14+СВЦЭМ!$D$10+'СЕТ СН'!$F$6-'СЕТ СН'!$F$26</f>
        <v>667.13267086999997</v>
      </c>
      <c r="Q68" s="36">
        <f>SUMIFS(СВЦЭМ!$D$33:$D$776,СВЦЭМ!$A$33:$A$776,$A68,СВЦЭМ!$B$33:$B$776,Q$47)+'СЕТ СН'!$F$14+СВЦЭМ!$D$10+'СЕТ СН'!$F$6-'СЕТ СН'!$F$26</f>
        <v>663.55800695000005</v>
      </c>
      <c r="R68" s="36">
        <f>SUMIFS(СВЦЭМ!$D$33:$D$776,СВЦЭМ!$A$33:$A$776,$A68,СВЦЭМ!$B$33:$B$776,R$47)+'СЕТ СН'!$F$14+СВЦЭМ!$D$10+'СЕТ СН'!$F$6-'СЕТ СН'!$F$26</f>
        <v>615.92327834000002</v>
      </c>
      <c r="S68" s="36">
        <f>SUMIFS(СВЦЭМ!$D$33:$D$776,СВЦЭМ!$A$33:$A$776,$A68,СВЦЭМ!$B$33:$B$776,S$47)+'СЕТ СН'!$F$14+СВЦЭМ!$D$10+'СЕТ СН'!$F$6-'СЕТ СН'!$F$26</f>
        <v>585.96226667999997</v>
      </c>
      <c r="T68" s="36">
        <f>SUMIFS(СВЦЭМ!$D$33:$D$776,СВЦЭМ!$A$33:$A$776,$A68,СВЦЭМ!$B$33:$B$776,T$47)+'СЕТ СН'!$F$14+СВЦЭМ!$D$10+'СЕТ СН'!$F$6-'СЕТ СН'!$F$26</f>
        <v>587.49919125000008</v>
      </c>
      <c r="U68" s="36">
        <f>SUMIFS(СВЦЭМ!$D$33:$D$776,СВЦЭМ!$A$33:$A$776,$A68,СВЦЭМ!$B$33:$B$776,U$47)+'СЕТ СН'!$F$14+СВЦЭМ!$D$10+'СЕТ СН'!$F$6-'СЕТ СН'!$F$26</f>
        <v>572.83633267999994</v>
      </c>
      <c r="V68" s="36">
        <f>SUMIFS(СВЦЭМ!$D$33:$D$776,СВЦЭМ!$A$33:$A$776,$A68,СВЦЭМ!$B$33:$B$776,V$47)+'СЕТ СН'!$F$14+СВЦЭМ!$D$10+'СЕТ СН'!$F$6-'СЕТ СН'!$F$26</f>
        <v>560.75669546999995</v>
      </c>
      <c r="W68" s="36">
        <f>SUMIFS(СВЦЭМ!$D$33:$D$776,СВЦЭМ!$A$33:$A$776,$A68,СВЦЭМ!$B$33:$B$776,W$47)+'СЕТ СН'!$F$14+СВЦЭМ!$D$10+'СЕТ СН'!$F$6-'СЕТ СН'!$F$26</f>
        <v>575.45970950999993</v>
      </c>
      <c r="X68" s="36">
        <f>SUMIFS(СВЦЭМ!$D$33:$D$776,СВЦЭМ!$A$33:$A$776,$A68,СВЦЭМ!$B$33:$B$776,X$47)+'СЕТ СН'!$F$14+СВЦЭМ!$D$10+'СЕТ СН'!$F$6-'СЕТ СН'!$F$26</f>
        <v>590.53498544000001</v>
      </c>
      <c r="Y68" s="36">
        <f>SUMIFS(СВЦЭМ!$D$33:$D$776,СВЦЭМ!$A$33:$A$776,$A68,СВЦЭМ!$B$33:$B$776,Y$47)+'СЕТ СН'!$F$14+СВЦЭМ!$D$10+'СЕТ СН'!$F$6-'СЕТ СН'!$F$26</f>
        <v>665.50348604999999</v>
      </c>
    </row>
    <row r="69" spans="1:25" ht="15.75" x14ac:dyDescent="0.2">
      <c r="A69" s="35">
        <f t="shared" si="1"/>
        <v>43668</v>
      </c>
      <c r="B69" s="36">
        <f>SUMIFS(СВЦЭМ!$D$33:$D$776,СВЦЭМ!$A$33:$A$776,$A69,СВЦЭМ!$B$33:$B$776,B$47)+'СЕТ СН'!$F$14+СВЦЭМ!$D$10+'СЕТ СН'!$F$6-'СЕТ СН'!$F$26</f>
        <v>693.26688086000001</v>
      </c>
      <c r="C69" s="36">
        <f>SUMIFS(СВЦЭМ!$D$33:$D$776,СВЦЭМ!$A$33:$A$776,$A69,СВЦЭМ!$B$33:$B$776,C$47)+'СЕТ СН'!$F$14+СВЦЭМ!$D$10+'СЕТ СН'!$F$6-'СЕТ СН'!$F$26</f>
        <v>742.43561777000002</v>
      </c>
      <c r="D69" s="36">
        <f>SUMIFS(СВЦЭМ!$D$33:$D$776,СВЦЭМ!$A$33:$A$776,$A69,СВЦЭМ!$B$33:$B$776,D$47)+'СЕТ СН'!$F$14+СВЦЭМ!$D$10+'СЕТ СН'!$F$6-'СЕТ СН'!$F$26</f>
        <v>767.36429713999996</v>
      </c>
      <c r="E69" s="36">
        <f>SUMIFS(СВЦЭМ!$D$33:$D$776,СВЦЭМ!$A$33:$A$776,$A69,СВЦЭМ!$B$33:$B$776,E$47)+'СЕТ СН'!$F$14+СВЦЭМ!$D$10+'СЕТ СН'!$F$6-'СЕТ СН'!$F$26</f>
        <v>769.79431983999996</v>
      </c>
      <c r="F69" s="36">
        <f>SUMIFS(СВЦЭМ!$D$33:$D$776,СВЦЭМ!$A$33:$A$776,$A69,СВЦЭМ!$B$33:$B$776,F$47)+'СЕТ СН'!$F$14+СВЦЭМ!$D$10+'СЕТ СН'!$F$6-'СЕТ СН'!$F$26</f>
        <v>763.94110481999996</v>
      </c>
      <c r="G69" s="36">
        <f>SUMIFS(СВЦЭМ!$D$33:$D$776,СВЦЭМ!$A$33:$A$776,$A69,СВЦЭМ!$B$33:$B$776,G$47)+'СЕТ СН'!$F$14+СВЦЭМ!$D$10+'СЕТ СН'!$F$6-'СЕТ СН'!$F$26</f>
        <v>749.12772983000002</v>
      </c>
      <c r="H69" s="36">
        <f>SUMIFS(СВЦЭМ!$D$33:$D$776,СВЦЭМ!$A$33:$A$776,$A69,СВЦЭМ!$B$33:$B$776,H$47)+'СЕТ СН'!$F$14+СВЦЭМ!$D$10+'СЕТ СН'!$F$6-'СЕТ СН'!$F$26</f>
        <v>719.52363133000006</v>
      </c>
      <c r="I69" s="36">
        <f>SUMIFS(СВЦЭМ!$D$33:$D$776,СВЦЭМ!$A$33:$A$776,$A69,СВЦЭМ!$B$33:$B$776,I$47)+'СЕТ СН'!$F$14+СВЦЭМ!$D$10+'СЕТ СН'!$F$6-'СЕТ СН'!$F$26</f>
        <v>707.75287336999997</v>
      </c>
      <c r="J69" s="36">
        <f>SUMIFS(СВЦЭМ!$D$33:$D$776,СВЦЭМ!$A$33:$A$776,$A69,СВЦЭМ!$B$33:$B$776,J$47)+'СЕТ СН'!$F$14+СВЦЭМ!$D$10+'СЕТ СН'!$F$6-'СЕТ СН'!$F$26</f>
        <v>714.17718191000006</v>
      </c>
      <c r="K69" s="36">
        <f>SUMIFS(СВЦЭМ!$D$33:$D$776,СВЦЭМ!$A$33:$A$776,$A69,СВЦЭМ!$B$33:$B$776,K$47)+'СЕТ СН'!$F$14+СВЦЭМ!$D$10+'СЕТ СН'!$F$6-'СЕТ СН'!$F$26</f>
        <v>720.77732960000003</v>
      </c>
      <c r="L69" s="36">
        <f>SUMIFS(СВЦЭМ!$D$33:$D$776,СВЦЭМ!$A$33:$A$776,$A69,СВЦЭМ!$B$33:$B$776,L$47)+'СЕТ СН'!$F$14+СВЦЭМ!$D$10+'СЕТ СН'!$F$6-'СЕТ СН'!$F$26</f>
        <v>718.45169800999997</v>
      </c>
      <c r="M69" s="36">
        <f>SUMIFS(СВЦЭМ!$D$33:$D$776,СВЦЭМ!$A$33:$A$776,$A69,СВЦЭМ!$B$33:$B$776,M$47)+'СЕТ СН'!$F$14+СВЦЭМ!$D$10+'СЕТ СН'!$F$6-'СЕТ СН'!$F$26</f>
        <v>708.78931183999998</v>
      </c>
      <c r="N69" s="36">
        <f>SUMIFS(СВЦЭМ!$D$33:$D$776,СВЦЭМ!$A$33:$A$776,$A69,СВЦЭМ!$B$33:$B$776,N$47)+'СЕТ СН'!$F$14+СВЦЭМ!$D$10+'СЕТ СН'!$F$6-'СЕТ СН'!$F$26</f>
        <v>701.83125713000004</v>
      </c>
      <c r="O69" s="36">
        <f>SUMIFS(СВЦЭМ!$D$33:$D$776,СВЦЭМ!$A$33:$A$776,$A69,СВЦЭМ!$B$33:$B$776,O$47)+'СЕТ СН'!$F$14+СВЦЭМ!$D$10+'СЕТ СН'!$F$6-'СЕТ СН'!$F$26</f>
        <v>702.63408633999995</v>
      </c>
      <c r="P69" s="36">
        <f>SUMIFS(СВЦЭМ!$D$33:$D$776,СВЦЭМ!$A$33:$A$776,$A69,СВЦЭМ!$B$33:$B$776,P$47)+'СЕТ СН'!$F$14+СВЦЭМ!$D$10+'СЕТ СН'!$F$6-'СЕТ СН'!$F$26</f>
        <v>711.38593268</v>
      </c>
      <c r="Q69" s="36">
        <f>SUMIFS(СВЦЭМ!$D$33:$D$776,СВЦЭМ!$A$33:$A$776,$A69,СВЦЭМ!$B$33:$B$776,Q$47)+'СЕТ СН'!$F$14+СВЦЭМ!$D$10+'СЕТ СН'!$F$6-'СЕТ СН'!$F$26</f>
        <v>720.13986029</v>
      </c>
      <c r="R69" s="36">
        <f>SUMIFS(СВЦЭМ!$D$33:$D$776,СВЦЭМ!$A$33:$A$776,$A69,СВЦЭМ!$B$33:$B$776,R$47)+'СЕТ СН'!$F$14+СВЦЭМ!$D$10+'СЕТ СН'!$F$6-'СЕТ СН'!$F$26</f>
        <v>667.92294097000001</v>
      </c>
      <c r="S69" s="36">
        <f>SUMIFS(СВЦЭМ!$D$33:$D$776,СВЦЭМ!$A$33:$A$776,$A69,СВЦЭМ!$B$33:$B$776,S$47)+'СЕТ СН'!$F$14+СВЦЭМ!$D$10+'СЕТ СН'!$F$6-'СЕТ СН'!$F$26</f>
        <v>641.03046041000005</v>
      </c>
      <c r="T69" s="36">
        <f>SUMIFS(СВЦЭМ!$D$33:$D$776,СВЦЭМ!$A$33:$A$776,$A69,СВЦЭМ!$B$33:$B$776,T$47)+'СЕТ СН'!$F$14+СВЦЭМ!$D$10+'СЕТ СН'!$F$6-'СЕТ СН'!$F$26</f>
        <v>641.04895426999997</v>
      </c>
      <c r="U69" s="36">
        <f>SUMIFS(СВЦЭМ!$D$33:$D$776,СВЦЭМ!$A$33:$A$776,$A69,СВЦЭМ!$B$33:$B$776,U$47)+'СЕТ СН'!$F$14+СВЦЭМ!$D$10+'СЕТ СН'!$F$6-'СЕТ СН'!$F$26</f>
        <v>638.37507399000003</v>
      </c>
      <c r="V69" s="36">
        <f>SUMIFS(СВЦЭМ!$D$33:$D$776,СВЦЭМ!$A$33:$A$776,$A69,СВЦЭМ!$B$33:$B$776,V$47)+'СЕТ СН'!$F$14+СВЦЭМ!$D$10+'СЕТ СН'!$F$6-'СЕТ СН'!$F$26</f>
        <v>635.86176057</v>
      </c>
      <c r="W69" s="36">
        <f>SUMIFS(СВЦЭМ!$D$33:$D$776,СВЦЭМ!$A$33:$A$776,$A69,СВЦЭМ!$B$33:$B$776,W$47)+'СЕТ СН'!$F$14+СВЦЭМ!$D$10+'СЕТ СН'!$F$6-'СЕТ СН'!$F$26</f>
        <v>649.42958009000006</v>
      </c>
      <c r="X69" s="36">
        <f>SUMIFS(СВЦЭМ!$D$33:$D$776,СВЦЭМ!$A$33:$A$776,$A69,СВЦЭМ!$B$33:$B$776,X$47)+'СЕТ СН'!$F$14+СВЦЭМ!$D$10+'СЕТ СН'!$F$6-'СЕТ СН'!$F$26</f>
        <v>674.80175452000003</v>
      </c>
      <c r="Y69" s="36">
        <f>SUMIFS(СВЦЭМ!$D$33:$D$776,СВЦЭМ!$A$33:$A$776,$A69,СВЦЭМ!$B$33:$B$776,Y$47)+'СЕТ СН'!$F$14+СВЦЭМ!$D$10+'СЕТ СН'!$F$6-'СЕТ СН'!$F$26</f>
        <v>777.55693932999998</v>
      </c>
    </row>
    <row r="70" spans="1:25" ht="15.75" x14ac:dyDescent="0.2">
      <c r="A70" s="35">
        <f t="shared" si="1"/>
        <v>43669</v>
      </c>
      <c r="B70" s="36">
        <f>SUMIFS(СВЦЭМ!$D$33:$D$776,СВЦЭМ!$A$33:$A$776,$A70,СВЦЭМ!$B$33:$B$776,B$47)+'СЕТ СН'!$F$14+СВЦЭМ!$D$10+'СЕТ СН'!$F$6-'СЕТ СН'!$F$26</f>
        <v>783.24788633000003</v>
      </c>
      <c r="C70" s="36">
        <f>SUMIFS(СВЦЭМ!$D$33:$D$776,СВЦЭМ!$A$33:$A$776,$A70,СВЦЭМ!$B$33:$B$776,C$47)+'СЕТ СН'!$F$14+СВЦЭМ!$D$10+'СЕТ СН'!$F$6-'СЕТ СН'!$F$26</f>
        <v>827.49192976999996</v>
      </c>
      <c r="D70" s="36">
        <f>SUMIFS(СВЦЭМ!$D$33:$D$776,СВЦЭМ!$A$33:$A$776,$A70,СВЦЭМ!$B$33:$B$776,D$47)+'СЕТ СН'!$F$14+СВЦЭМ!$D$10+'СЕТ СН'!$F$6-'СЕТ СН'!$F$26</f>
        <v>856.97737997000002</v>
      </c>
      <c r="E70" s="36">
        <f>SUMIFS(СВЦЭМ!$D$33:$D$776,СВЦЭМ!$A$33:$A$776,$A70,СВЦЭМ!$B$33:$B$776,E$47)+'СЕТ СН'!$F$14+СВЦЭМ!$D$10+'СЕТ СН'!$F$6-'СЕТ СН'!$F$26</f>
        <v>871.61466114999996</v>
      </c>
      <c r="F70" s="36">
        <f>SUMIFS(СВЦЭМ!$D$33:$D$776,СВЦЭМ!$A$33:$A$776,$A70,СВЦЭМ!$B$33:$B$776,F$47)+'СЕТ СН'!$F$14+СВЦЭМ!$D$10+'СЕТ СН'!$F$6-'СЕТ СН'!$F$26</f>
        <v>870.98853068000005</v>
      </c>
      <c r="G70" s="36">
        <f>SUMIFS(СВЦЭМ!$D$33:$D$776,СВЦЭМ!$A$33:$A$776,$A70,СВЦЭМ!$B$33:$B$776,G$47)+'СЕТ СН'!$F$14+СВЦЭМ!$D$10+'СЕТ СН'!$F$6-'СЕТ СН'!$F$26</f>
        <v>856.56283642000005</v>
      </c>
      <c r="H70" s="36">
        <f>SUMIFS(СВЦЭМ!$D$33:$D$776,СВЦЭМ!$A$33:$A$776,$A70,СВЦЭМ!$B$33:$B$776,H$47)+'СЕТ СН'!$F$14+СВЦЭМ!$D$10+'СЕТ СН'!$F$6-'СЕТ СН'!$F$26</f>
        <v>815.62927924999997</v>
      </c>
      <c r="I70" s="36">
        <f>SUMIFS(СВЦЭМ!$D$33:$D$776,СВЦЭМ!$A$33:$A$776,$A70,СВЦЭМ!$B$33:$B$776,I$47)+'СЕТ СН'!$F$14+СВЦЭМ!$D$10+'СЕТ СН'!$F$6-'СЕТ СН'!$F$26</f>
        <v>771.18931098999997</v>
      </c>
      <c r="J70" s="36">
        <f>SUMIFS(СВЦЭМ!$D$33:$D$776,СВЦЭМ!$A$33:$A$776,$A70,СВЦЭМ!$B$33:$B$776,J$47)+'СЕТ СН'!$F$14+СВЦЭМ!$D$10+'СЕТ СН'!$F$6-'СЕТ СН'!$F$26</f>
        <v>755.77594288</v>
      </c>
      <c r="K70" s="36">
        <f>SUMIFS(СВЦЭМ!$D$33:$D$776,СВЦЭМ!$A$33:$A$776,$A70,СВЦЭМ!$B$33:$B$776,K$47)+'СЕТ СН'!$F$14+СВЦЭМ!$D$10+'СЕТ СН'!$F$6-'СЕТ СН'!$F$26</f>
        <v>694.77423619000001</v>
      </c>
      <c r="L70" s="36">
        <f>SUMIFS(СВЦЭМ!$D$33:$D$776,СВЦЭМ!$A$33:$A$776,$A70,СВЦЭМ!$B$33:$B$776,L$47)+'СЕТ СН'!$F$14+СВЦЭМ!$D$10+'СЕТ СН'!$F$6-'СЕТ СН'!$F$26</f>
        <v>699.35185791000004</v>
      </c>
      <c r="M70" s="36">
        <f>SUMIFS(СВЦЭМ!$D$33:$D$776,СВЦЭМ!$A$33:$A$776,$A70,СВЦЭМ!$B$33:$B$776,M$47)+'СЕТ СН'!$F$14+СВЦЭМ!$D$10+'СЕТ СН'!$F$6-'СЕТ СН'!$F$26</f>
        <v>705.24775853000006</v>
      </c>
      <c r="N70" s="36">
        <f>SUMIFS(СВЦЭМ!$D$33:$D$776,СВЦЭМ!$A$33:$A$776,$A70,СВЦЭМ!$B$33:$B$776,N$47)+'СЕТ СН'!$F$14+СВЦЭМ!$D$10+'СЕТ СН'!$F$6-'СЕТ СН'!$F$26</f>
        <v>714.37892363000003</v>
      </c>
      <c r="O70" s="36">
        <f>SUMIFS(СВЦЭМ!$D$33:$D$776,СВЦЭМ!$A$33:$A$776,$A70,СВЦЭМ!$B$33:$B$776,O$47)+'СЕТ СН'!$F$14+СВЦЭМ!$D$10+'СЕТ СН'!$F$6-'СЕТ СН'!$F$26</f>
        <v>725.90409668999996</v>
      </c>
      <c r="P70" s="36">
        <f>SUMIFS(СВЦЭМ!$D$33:$D$776,СВЦЭМ!$A$33:$A$776,$A70,СВЦЭМ!$B$33:$B$776,P$47)+'СЕТ СН'!$F$14+СВЦЭМ!$D$10+'СЕТ СН'!$F$6-'СЕТ СН'!$F$26</f>
        <v>729.32018360999996</v>
      </c>
      <c r="Q70" s="36">
        <f>SUMIFS(СВЦЭМ!$D$33:$D$776,СВЦЭМ!$A$33:$A$776,$A70,СВЦЭМ!$B$33:$B$776,Q$47)+'СЕТ СН'!$F$14+СВЦЭМ!$D$10+'СЕТ СН'!$F$6-'СЕТ СН'!$F$26</f>
        <v>732.17215818</v>
      </c>
      <c r="R70" s="36">
        <f>SUMIFS(СВЦЭМ!$D$33:$D$776,СВЦЭМ!$A$33:$A$776,$A70,СВЦЭМ!$B$33:$B$776,R$47)+'СЕТ СН'!$F$14+СВЦЭМ!$D$10+'СЕТ СН'!$F$6-'СЕТ СН'!$F$26</f>
        <v>680.67136544000005</v>
      </c>
      <c r="S70" s="36">
        <f>SUMIFS(СВЦЭМ!$D$33:$D$776,СВЦЭМ!$A$33:$A$776,$A70,СВЦЭМ!$B$33:$B$776,S$47)+'СЕТ СН'!$F$14+СВЦЭМ!$D$10+'СЕТ СН'!$F$6-'СЕТ СН'!$F$26</f>
        <v>646.59158795999997</v>
      </c>
      <c r="T70" s="36">
        <f>SUMIFS(СВЦЭМ!$D$33:$D$776,СВЦЭМ!$A$33:$A$776,$A70,СВЦЭМ!$B$33:$B$776,T$47)+'СЕТ СН'!$F$14+СВЦЭМ!$D$10+'СЕТ СН'!$F$6-'СЕТ СН'!$F$26</f>
        <v>649.72492442999999</v>
      </c>
      <c r="U70" s="36">
        <f>SUMIFS(СВЦЭМ!$D$33:$D$776,СВЦЭМ!$A$33:$A$776,$A70,СВЦЭМ!$B$33:$B$776,U$47)+'СЕТ СН'!$F$14+СВЦЭМ!$D$10+'СЕТ СН'!$F$6-'СЕТ СН'!$F$26</f>
        <v>644.78139482999995</v>
      </c>
      <c r="V70" s="36">
        <f>SUMIFS(СВЦЭМ!$D$33:$D$776,СВЦЭМ!$A$33:$A$776,$A70,СВЦЭМ!$B$33:$B$776,V$47)+'СЕТ СН'!$F$14+СВЦЭМ!$D$10+'СЕТ СН'!$F$6-'СЕТ СН'!$F$26</f>
        <v>648.75520717000006</v>
      </c>
      <c r="W70" s="36">
        <f>SUMIFS(СВЦЭМ!$D$33:$D$776,СВЦЭМ!$A$33:$A$776,$A70,СВЦЭМ!$B$33:$B$776,W$47)+'СЕТ СН'!$F$14+СВЦЭМ!$D$10+'СЕТ СН'!$F$6-'СЕТ СН'!$F$26</f>
        <v>647.80054859999996</v>
      </c>
      <c r="X70" s="36">
        <f>SUMIFS(СВЦЭМ!$D$33:$D$776,СВЦЭМ!$A$33:$A$776,$A70,СВЦЭМ!$B$33:$B$776,X$47)+'СЕТ СН'!$F$14+СВЦЭМ!$D$10+'СЕТ СН'!$F$6-'СЕТ СН'!$F$26</f>
        <v>648.18409355000006</v>
      </c>
      <c r="Y70" s="36">
        <f>SUMIFS(СВЦЭМ!$D$33:$D$776,СВЦЭМ!$A$33:$A$776,$A70,СВЦЭМ!$B$33:$B$776,Y$47)+'СЕТ СН'!$F$14+СВЦЭМ!$D$10+'СЕТ СН'!$F$6-'СЕТ СН'!$F$26</f>
        <v>688.18207501000006</v>
      </c>
    </row>
    <row r="71" spans="1:25" ht="15.75" x14ac:dyDescent="0.2">
      <c r="A71" s="35">
        <f t="shared" si="1"/>
        <v>43670</v>
      </c>
      <c r="B71" s="36">
        <f>SUMIFS(СВЦЭМ!$D$33:$D$776,СВЦЭМ!$A$33:$A$776,$A71,СВЦЭМ!$B$33:$B$776,B$47)+'СЕТ СН'!$F$14+СВЦЭМ!$D$10+'СЕТ СН'!$F$6-'СЕТ СН'!$F$26</f>
        <v>728.52929604999997</v>
      </c>
      <c r="C71" s="36">
        <f>SUMIFS(СВЦЭМ!$D$33:$D$776,СВЦЭМ!$A$33:$A$776,$A71,СВЦЭМ!$B$33:$B$776,C$47)+'СЕТ СН'!$F$14+СВЦЭМ!$D$10+'СЕТ СН'!$F$6-'СЕТ СН'!$F$26</f>
        <v>759.95756424000001</v>
      </c>
      <c r="D71" s="36">
        <f>SUMIFS(СВЦЭМ!$D$33:$D$776,СВЦЭМ!$A$33:$A$776,$A71,СВЦЭМ!$B$33:$B$776,D$47)+'СЕТ СН'!$F$14+СВЦЭМ!$D$10+'СЕТ СН'!$F$6-'СЕТ СН'!$F$26</f>
        <v>784.71331436000003</v>
      </c>
      <c r="E71" s="36">
        <f>SUMIFS(СВЦЭМ!$D$33:$D$776,СВЦЭМ!$A$33:$A$776,$A71,СВЦЭМ!$B$33:$B$776,E$47)+'СЕТ СН'!$F$14+СВЦЭМ!$D$10+'СЕТ СН'!$F$6-'СЕТ СН'!$F$26</f>
        <v>804.92128044000003</v>
      </c>
      <c r="F71" s="36">
        <f>SUMIFS(СВЦЭМ!$D$33:$D$776,СВЦЭМ!$A$33:$A$776,$A71,СВЦЭМ!$B$33:$B$776,F$47)+'СЕТ СН'!$F$14+СВЦЭМ!$D$10+'СЕТ СН'!$F$6-'СЕТ СН'!$F$26</f>
        <v>798.96160288999999</v>
      </c>
      <c r="G71" s="36">
        <f>SUMIFS(СВЦЭМ!$D$33:$D$776,СВЦЭМ!$A$33:$A$776,$A71,СВЦЭМ!$B$33:$B$776,G$47)+'СЕТ СН'!$F$14+СВЦЭМ!$D$10+'СЕТ СН'!$F$6-'СЕТ СН'!$F$26</f>
        <v>795.82458582000004</v>
      </c>
      <c r="H71" s="36">
        <f>SUMIFS(СВЦЭМ!$D$33:$D$776,СВЦЭМ!$A$33:$A$776,$A71,СВЦЭМ!$B$33:$B$776,H$47)+'СЕТ СН'!$F$14+СВЦЭМ!$D$10+'СЕТ СН'!$F$6-'СЕТ СН'!$F$26</f>
        <v>770.29530510999996</v>
      </c>
      <c r="I71" s="36">
        <f>SUMIFS(СВЦЭМ!$D$33:$D$776,СВЦЭМ!$A$33:$A$776,$A71,СВЦЭМ!$B$33:$B$776,I$47)+'СЕТ СН'!$F$14+СВЦЭМ!$D$10+'СЕТ СН'!$F$6-'СЕТ СН'!$F$26</f>
        <v>746.65634284999999</v>
      </c>
      <c r="J71" s="36">
        <f>SUMIFS(СВЦЭМ!$D$33:$D$776,СВЦЭМ!$A$33:$A$776,$A71,СВЦЭМ!$B$33:$B$776,J$47)+'СЕТ СН'!$F$14+СВЦЭМ!$D$10+'СЕТ СН'!$F$6-'СЕТ СН'!$F$26</f>
        <v>735.19676588000004</v>
      </c>
      <c r="K71" s="36">
        <f>SUMIFS(СВЦЭМ!$D$33:$D$776,СВЦЭМ!$A$33:$A$776,$A71,СВЦЭМ!$B$33:$B$776,K$47)+'СЕТ СН'!$F$14+СВЦЭМ!$D$10+'СЕТ СН'!$F$6-'СЕТ СН'!$F$26</f>
        <v>731.82622021999998</v>
      </c>
      <c r="L71" s="36">
        <f>SUMIFS(СВЦЭМ!$D$33:$D$776,СВЦЭМ!$A$33:$A$776,$A71,СВЦЭМ!$B$33:$B$776,L$47)+'СЕТ СН'!$F$14+СВЦЭМ!$D$10+'СЕТ СН'!$F$6-'СЕТ СН'!$F$26</f>
        <v>738.58991735000006</v>
      </c>
      <c r="M71" s="36">
        <f>SUMIFS(СВЦЭМ!$D$33:$D$776,СВЦЭМ!$A$33:$A$776,$A71,СВЦЭМ!$B$33:$B$776,M$47)+'СЕТ СН'!$F$14+СВЦЭМ!$D$10+'СЕТ СН'!$F$6-'СЕТ СН'!$F$26</f>
        <v>750.3080923</v>
      </c>
      <c r="N71" s="36">
        <f>SUMIFS(СВЦЭМ!$D$33:$D$776,СВЦЭМ!$A$33:$A$776,$A71,СВЦЭМ!$B$33:$B$776,N$47)+'СЕТ СН'!$F$14+СВЦЭМ!$D$10+'СЕТ СН'!$F$6-'СЕТ СН'!$F$26</f>
        <v>752.25390847000006</v>
      </c>
      <c r="O71" s="36">
        <f>SUMIFS(СВЦЭМ!$D$33:$D$776,СВЦЭМ!$A$33:$A$776,$A71,СВЦЭМ!$B$33:$B$776,O$47)+'СЕТ СН'!$F$14+СВЦЭМ!$D$10+'СЕТ СН'!$F$6-'СЕТ СН'!$F$26</f>
        <v>758.08551584999998</v>
      </c>
      <c r="P71" s="36">
        <f>SUMIFS(СВЦЭМ!$D$33:$D$776,СВЦЭМ!$A$33:$A$776,$A71,СВЦЭМ!$B$33:$B$776,P$47)+'СЕТ СН'!$F$14+СВЦЭМ!$D$10+'СЕТ СН'!$F$6-'СЕТ СН'!$F$26</f>
        <v>761.33312678000004</v>
      </c>
      <c r="Q71" s="36">
        <f>SUMIFS(СВЦЭМ!$D$33:$D$776,СВЦЭМ!$A$33:$A$776,$A71,СВЦЭМ!$B$33:$B$776,Q$47)+'СЕТ СН'!$F$14+СВЦЭМ!$D$10+'СЕТ СН'!$F$6-'СЕТ СН'!$F$26</f>
        <v>766.90410625000004</v>
      </c>
      <c r="R71" s="36">
        <f>SUMIFS(СВЦЭМ!$D$33:$D$776,СВЦЭМ!$A$33:$A$776,$A71,СВЦЭМ!$B$33:$B$776,R$47)+'СЕТ СН'!$F$14+СВЦЭМ!$D$10+'СЕТ СН'!$F$6-'СЕТ СН'!$F$26</f>
        <v>704.02721213000007</v>
      </c>
      <c r="S71" s="36">
        <f>SUMIFS(СВЦЭМ!$D$33:$D$776,СВЦЭМ!$A$33:$A$776,$A71,СВЦЭМ!$B$33:$B$776,S$47)+'СЕТ СН'!$F$14+СВЦЭМ!$D$10+'СЕТ СН'!$F$6-'СЕТ СН'!$F$26</f>
        <v>690.69742953000002</v>
      </c>
      <c r="T71" s="36">
        <f>SUMIFS(СВЦЭМ!$D$33:$D$776,СВЦЭМ!$A$33:$A$776,$A71,СВЦЭМ!$B$33:$B$776,T$47)+'СЕТ СН'!$F$14+СВЦЭМ!$D$10+'СЕТ СН'!$F$6-'СЕТ СН'!$F$26</f>
        <v>697.05208791999996</v>
      </c>
      <c r="U71" s="36">
        <f>SUMIFS(СВЦЭМ!$D$33:$D$776,СВЦЭМ!$A$33:$A$776,$A71,СВЦЭМ!$B$33:$B$776,U$47)+'СЕТ СН'!$F$14+СВЦЭМ!$D$10+'СЕТ СН'!$F$6-'СЕТ СН'!$F$26</f>
        <v>685.68321319999995</v>
      </c>
      <c r="V71" s="36">
        <f>SUMIFS(СВЦЭМ!$D$33:$D$776,СВЦЭМ!$A$33:$A$776,$A71,СВЦЭМ!$B$33:$B$776,V$47)+'СЕТ СН'!$F$14+СВЦЭМ!$D$10+'СЕТ СН'!$F$6-'СЕТ СН'!$F$26</f>
        <v>689.22011111999996</v>
      </c>
      <c r="W71" s="36">
        <f>SUMIFS(СВЦЭМ!$D$33:$D$776,СВЦЭМ!$A$33:$A$776,$A71,СВЦЭМ!$B$33:$B$776,W$47)+'СЕТ СН'!$F$14+СВЦЭМ!$D$10+'СЕТ СН'!$F$6-'СЕТ СН'!$F$26</f>
        <v>703.41651320000005</v>
      </c>
      <c r="X71" s="36">
        <f>SUMIFS(СВЦЭМ!$D$33:$D$776,СВЦЭМ!$A$33:$A$776,$A71,СВЦЭМ!$B$33:$B$776,X$47)+'СЕТ СН'!$F$14+СВЦЭМ!$D$10+'СЕТ СН'!$F$6-'СЕТ СН'!$F$26</f>
        <v>682.99639679000006</v>
      </c>
      <c r="Y71" s="36">
        <f>SUMIFS(СВЦЭМ!$D$33:$D$776,СВЦЭМ!$A$33:$A$776,$A71,СВЦЭМ!$B$33:$B$776,Y$47)+'СЕТ СН'!$F$14+СВЦЭМ!$D$10+'СЕТ СН'!$F$6-'СЕТ СН'!$F$26</f>
        <v>724.70851407999999</v>
      </c>
    </row>
    <row r="72" spans="1:25" ht="15.75" x14ac:dyDescent="0.2">
      <c r="A72" s="35">
        <f t="shared" si="1"/>
        <v>43671</v>
      </c>
      <c r="B72" s="36">
        <f>SUMIFS(СВЦЭМ!$D$33:$D$776,СВЦЭМ!$A$33:$A$776,$A72,СВЦЭМ!$B$33:$B$776,B$47)+'СЕТ СН'!$F$14+СВЦЭМ!$D$10+'СЕТ СН'!$F$6-'СЕТ СН'!$F$26</f>
        <v>795.94682047000003</v>
      </c>
      <c r="C72" s="36">
        <f>SUMIFS(СВЦЭМ!$D$33:$D$776,СВЦЭМ!$A$33:$A$776,$A72,СВЦЭМ!$B$33:$B$776,C$47)+'СЕТ СН'!$F$14+СВЦЭМ!$D$10+'СЕТ СН'!$F$6-'СЕТ СН'!$F$26</f>
        <v>821.56930320000004</v>
      </c>
      <c r="D72" s="36">
        <f>SUMIFS(СВЦЭМ!$D$33:$D$776,СВЦЭМ!$A$33:$A$776,$A72,СВЦЭМ!$B$33:$B$776,D$47)+'СЕТ СН'!$F$14+СВЦЭМ!$D$10+'СЕТ СН'!$F$6-'СЕТ СН'!$F$26</f>
        <v>797.04570552999996</v>
      </c>
      <c r="E72" s="36">
        <f>SUMIFS(СВЦЭМ!$D$33:$D$776,СВЦЭМ!$A$33:$A$776,$A72,СВЦЭМ!$B$33:$B$776,E$47)+'СЕТ СН'!$F$14+СВЦЭМ!$D$10+'СЕТ СН'!$F$6-'СЕТ СН'!$F$26</f>
        <v>792.11593779999998</v>
      </c>
      <c r="F72" s="36">
        <f>SUMIFS(СВЦЭМ!$D$33:$D$776,СВЦЭМ!$A$33:$A$776,$A72,СВЦЭМ!$B$33:$B$776,F$47)+'СЕТ СН'!$F$14+СВЦЭМ!$D$10+'СЕТ СН'!$F$6-'СЕТ СН'!$F$26</f>
        <v>774.30788077</v>
      </c>
      <c r="G72" s="36">
        <f>SUMIFS(СВЦЭМ!$D$33:$D$776,СВЦЭМ!$A$33:$A$776,$A72,СВЦЭМ!$B$33:$B$776,G$47)+'СЕТ СН'!$F$14+СВЦЭМ!$D$10+'СЕТ СН'!$F$6-'СЕТ СН'!$F$26</f>
        <v>788.91543197999999</v>
      </c>
      <c r="H72" s="36">
        <f>SUMIFS(СВЦЭМ!$D$33:$D$776,СВЦЭМ!$A$33:$A$776,$A72,СВЦЭМ!$B$33:$B$776,H$47)+'СЕТ СН'!$F$14+СВЦЭМ!$D$10+'СЕТ СН'!$F$6-'СЕТ СН'!$F$26</f>
        <v>812.58531384000003</v>
      </c>
      <c r="I72" s="36">
        <f>SUMIFS(СВЦЭМ!$D$33:$D$776,СВЦЭМ!$A$33:$A$776,$A72,СВЦЭМ!$B$33:$B$776,I$47)+'СЕТ СН'!$F$14+СВЦЭМ!$D$10+'СЕТ СН'!$F$6-'СЕТ СН'!$F$26</f>
        <v>850.83550015000003</v>
      </c>
      <c r="J72" s="36">
        <f>SUMIFS(СВЦЭМ!$D$33:$D$776,СВЦЭМ!$A$33:$A$776,$A72,СВЦЭМ!$B$33:$B$776,J$47)+'СЕТ СН'!$F$14+СВЦЭМ!$D$10+'СЕТ СН'!$F$6-'СЕТ СН'!$F$26</f>
        <v>861.99901815999999</v>
      </c>
      <c r="K72" s="36">
        <f>SUMIFS(СВЦЭМ!$D$33:$D$776,СВЦЭМ!$A$33:$A$776,$A72,СВЦЭМ!$B$33:$B$776,K$47)+'СЕТ СН'!$F$14+СВЦЭМ!$D$10+'СЕТ СН'!$F$6-'СЕТ СН'!$F$26</f>
        <v>836.87963421000006</v>
      </c>
      <c r="L72" s="36">
        <f>SUMIFS(СВЦЭМ!$D$33:$D$776,СВЦЭМ!$A$33:$A$776,$A72,СВЦЭМ!$B$33:$B$776,L$47)+'СЕТ СН'!$F$14+СВЦЭМ!$D$10+'СЕТ СН'!$F$6-'СЕТ СН'!$F$26</f>
        <v>825.89622172999998</v>
      </c>
      <c r="M72" s="36">
        <f>SUMIFS(СВЦЭМ!$D$33:$D$776,СВЦЭМ!$A$33:$A$776,$A72,СВЦЭМ!$B$33:$B$776,M$47)+'СЕТ СН'!$F$14+СВЦЭМ!$D$10+'СЕТ СН'!$F$6-'СЕТ СН'!$F$26</f>
        <v>822.94837421</v>
      </c>
      <c r="N72" s="36">
        <f>SUMIFS(СВЦЭМ!$D$33:$D$776,СВЦЭМ!$A$33:$A$776,$A72,СВЦЭМ!$B$33:$B$776,N$47)+'СЕТ СН'!$F$14+СВЦЭМ!$D$10+'СЕТ СН'!$F$6-'СЕТ СН'!$F$26</f>
        <v>826.21401030000004</v>
      </c>
      <c r="O72" s="36">
        <f>SUMIFS(СВЦЭМ!$D$33:$D$776,СВЦЭМ!$A$33:$A$776,$A72,СВЦЭМ!$B$33:$B$776,O$47)+'СЕТ СН'!$F$14+СВЦЭМ!$D$10+'СЕТ СН'!$F$6-'СЕТ СН'!$F$26</f>
        <v>822.78540166000005</v>
      </c>
      <c r="P72" s="36">
        <f>SUMIFS(СВЦЭМ!$D$33:$D$776,СВЦЭМ!$A$33:$A$776,$A72,СВЦЭМ!$B$33:$B$776,P$47)+'СЕТ СН'!$F$14+СВЦЭМ!$D$10+'СЕТ СН'!$F$6-'СЕТ СН'!$F$26</f>
        <v>829.39821970000003</v>
      </c>
      <c r="Q72" s="36">
        <f>SUMIFS(СВЦЭМ!$D$33:$D$776,СВЦЭМ!$A$33:$A$776,$A72,СВЦЭМ!$B$33:$B$776,Q$47)+'СЕТ СН'!$F$14+СВЦЭМ!$D$10+'СЕТ СН'!$F$6-'СЕТ СН'!$F$26</f>
        <v>840.24311495000006</v>
      </c>
      <c r="R72" s="36">
        <f>SUMIFS(СВЦЭМ!$D$33:$D$776,СВЦЭМ!$A$33:$A$776,$A72,СВЦЭМ!$B$33:$B$776,R$47)+'СЕТ СН'!$F$14+СВЦЭМ!$D$10+'СЕТ СН'!$F$6-'СЕТ СН'!$F$26</f>
        <v>788.53624832000003</v>
      </c>
      <c r="S72" s="36">
        <f>SUMIFS(СВЦЭМ!$D$33:$D$776,СВЦЭМ!$A$33:$A$776,$A72,СВЦЭМ!$B$33:$B$776,S$47)+'СЕТ СН'!$F$14+СВЦЭМ!$D$10+'СЕТ СН'!$F$6-'СЕТ СН'!$F$26</f>
        <v>761.68792226000005</v>
      </c>
      <c r="T72" s="36">
        <f>SUMIFS(СВЦЭМ!$D$33:$D$776,СВЦЭМ!$A$33:$A$776,$A72,СВЦЭМ!$B$33:$B$776,T$47)+'СЕТ СН'!$F$14+СВЦЭМ!$D$10+'СЕТ СН'!$F$6-'СЕТ СН'!$F$26</f>
        <v>757.16697509000005</v>
      </c>
      <c r="U72" s="36">
        <f>SUMIFS(СВЦЭМ!$D$33:$D$776,СВЦЭМ!$A$33:$A$776,$A72,СВЦЭМ!$B$33:$B$776,U$47)+'СЕТ СН'!$F$14+СВЦЭМ!$D$10+'СЕТ СН'!$F$6-'СЕТ СН'!$F$26</f>
        <v>749.98678662999998</v>
      </c>
      <c r="V72" s="36">
        <f>SUMIFS(СВЦЭМ!$D$33:$D$776,СВЦЭМ!$A$33:$A$776,$A72,СВЦЭМ!$B$33:$B$776,V$47)+'СЕТ СН'!$F$14+СВЦЭМ!$D$10+'СЕТ СН'!$F$6-'СЕТ СН'!$F$26</f>
        <v>743.79522353000004</v>
      </c>
      <c r="W72" s="36">
        <f>SUMIFS(СВЦЭМ!$D$33:$D$776,СВЦЭМ!$A$33:$A$776,$A72,СВЦЭМ!$B$33:$B$776,W$47)+'СЕТ СН'!$F$14+СВЦЭМ!$D$10+'СЕТ СН'!$F$6-'СЕТ СН'!$F$26</f>
        <v>734.69931937000001</v>
      </c>
      <c r="X72" s="36">
        <f>SUMIFS(СВЦЭМ!$D$33:$D$776,СВЦЭМ!$A$33:$A$776,$A72,СВЦЭМ!$B$33:$B$776,X$47)+'СЕТ СН'!$F$14+СВЦЭМ!$D$10+'СЕТ СН'!$F$6-'СЕТ СН'!$F$26</f>
        <v>733.60889442999996</v>
      </c>
      <c r="Y72" s="36">
        <f>SUMIFS(СВЦЭМ!$D$33:$D$776,СВЦЭМ!$A$33:$A$776,$A72,СВЦЭМ!$B$33:$B$776,Y$47)+'СЕТ СН'!$F$14+СВЦЭМ!$D$10+'СЕТ СН'!$F$6-'СЕТ СН'!$F$26</f>
        <v>770.54613920999998</v>
      </c>
    </row>
    <row r="73" spans="1:25" ht="15.75" x14ac:dyDescent="0.2">
      <c r="A73" s="35">
        <f t="shared" si="1"/>
        <v>43672</v>
      </c>
      <c r="B73" s="36">
        <f>SUMIFS(СВЦЭМ!$D$33:$D$776,СВЦЭМ!$A$33:$A$776,$A73,СВЦЭМ!$B$33:$B$776,B$47)+'СЕТ СН'!$F$14+СВЦЭМ!$D$10+'СЕТ СН'!$F$6-'СЕТ СН'!$F$26</f>
        <v>807.09223510000004</v>
      </c>
      <c r="C73" s="36">
        <f>SUMIFS(СВЦЭМ!$D$33:$D$776,СВЦЭМ!$A$33:$A$776,$A73,СВЦЭМ!$B$33:$B$776,C$47)+'СЕТ СН'!$F$14+СВЦЭМ!$D$10+'СЕТ СН'!$F$6-'СЕТ СН'!$F$26</f>
        <v>839.61166569</v>
      </c>
      <c r="D73" s="36">
        <f>SUMIFS(СВЦЭМ!$D$33:$D$776,СВЦЭМ!$A$33:$A$776,$A73,СВЦЭМ!$B$33:$B$776,D$47)+'СЕТ СН'!$F$14+СВЦЭМ!$D$10+'СЕТ СН'!$F$6-'СЕТ СН'!$F$26</f>
        <v>872.37755433000007</v>
      </c>
      <c r="E73" s="36">
        <f>SUMIFS(СВЦЭМ!$D$33:$D$776,СВЦЭМ!$A$33:$A$776,$A73,СВЦЭМ!$B$33:$B$776,E$47)+'СЕТ СН'!$F$14+СВЦЭМ!$D$10+'СЕТ СН'!$F$6-'СЕТ СН'!$F$26</f>
        <v>875.40047490999996</v>
      </c>
      <c r="F73" s="36">
        <f>SUMIFS(СВЦЭМ!$D$33:$D$776,СВЦЭМ!$A$33:$A$776,$A73,СВЦЭМ!$B$33:$B$776,F$47)+'СЕТ СН'!$F$14+СВЦЭМ!$D$10+'СЕТ СН'!$F$6-'СЕТ СН'!$F$26</f>
        <v>876.88640435000002</v>
      </c>
      <c r="G73" s="36">
        <f>SUMIFS(СВЦЭМ!$D$33:$D$776,СВЦЭМ!$A$33:$A$776,$A73,СВЦЭМ!$B$33:$B$776,G$47)+'СЕТ СН'!$F$14+СВЦЭМ!$D$10+'СЕТ СН'!$F$6-'СЕТ СН'!$F$26</f>
        <v>870.53712973000006</v>
      </c>
      <c r="H73" s="36">
        <f>SUMIFS(СВЦЭМ!$D$33:$D$776,СВЦЭМ!$A$33:$A$776,$A73,СВЦЭМ!$B$33:$B$776,H$47)+'СЕТ СН'!$F$14+СВЦЭМ!$D$10+'СЕТ СН'!$F$6-'СЕТ СН'!$F$26</f>
        <v>813.95780975000002</v>
      </c>
      <c r="I73" s="36">
        <f>SUMIFS(СВЦЭМ!$D$33:$D$776,СВЦЭМ!$A$33:$A$776,$A73,СВЦЭМ!$B$33:$B$776,I$47)+'СЕТ СН'!$F$14+СВЦЭМ!$D$10+'СЕТ СН'!$F$6-'СЕТ СН'!$F$26</f>
        <v>787.27780006</v>
      </c>
      <c r="J73" s="36">
        <f>SUMIFS(СВЦЭМ!$D$33:$D$776,СВЦЭМ!$A$33:$A$776,$A73,СВЦЭМ!$B$33:$B$776,J$47)+'СЕТ СН'!$F$14+СВЦЭМ!$D$10+'СЕТ СН'!$F$6-'СЕТ СН'!$F$26</f>
        <v>749.92665597999996</v>
      </c>
      <c r="K73" s="36">
        <f>SUMIFS(СВЦЭМ!$D$33:$D$776,СВЦЭМ!$A$33:$A$776,$A73,СВЦЭМ!$B$33:$B$776,K$47)+'СЕТ СН'!$F$14+СВЦЭМ!$D$10+'СЕТ СН'!$F$6-'СЕТ СН'!$F$26</f>
        <v>730.52547545000004</v>
      </c>
      <c r="L73" s="36">
        <f>SUMIFS(СВЦЭМ!$D$33:$D$776,СВЦЭМ!$A$33:$A$776,$A73,СВЦЭМ!$B$33:$B$776,L$47)+'СЕТ СН'!$F$14+СВЦЭМ!$D$10+'СЕТ СН'!$F$6-'СЕТ СН'!$F$26</f>
        <v>736.40754188000005</v>
      </c>
      <c r="M73" s="36">
        <f>SUMIFS(СВЦЭМ!$D$33:$D$776,СВЦЭМ!$A$33:$A$776,$A73,СВЦЭМ!$B$33:$B$776,M$47)+'СЕТ СН'!$F$14+СВЦЭМ!$D$10+'СЕТ СН'!$F$6-'СЕТ СН'!$F$26</f>
        <v>739.39596965999999</v>
      </c>
      <c r="N73" s="36">
        <f>SUMIFS(СВЦЭМ!$D$33:$D$776,СВЦЭМ!$A$33:$A$776,$A73,СВЦЭМ!$B$33:$B$776,N$47)+'СЕТ СН'!$F$14+СВЦЭМ!$D$10+'СЕТ СН'!$F$6-'СЕТ СН'!$F$26</f>
        <v>744.77058855999996</v>
      </c>
      <c r="O73" s="36">
        <f>SUMIFS(СВЦЭМ!$D$33:$D$776,СВЦЭМ!$A$33:$A$776,$A73,СВЦЭМ!$B$33:$B$776,O$47)+'СЕТ СН'!$F$14+СВЦЭМ!$D$10+'СЕТ СН'!$F$6-'СЕТ СН'!$F$26</f>
        <v>741.62618830999997</v>
      </c>
      <c r="P73" s="36">
        <f>SUMIFS(СВЦЭМ!$D$33:$D$776,СВЦЭМ!$A$33:$A$776,$A73,СВЦЭМ!$B$33:$B$776,P$47)+'СЕТ СН'!$F$14+СВЦЭМ!$D$10+'СЕТ СН'!$F$6-'СЕТ СН'!$F$26</f>
        <v>744.04033697</v>
      </c>
      <c r="Q73" s="36">
        <f>SUMIFS(СВЦЭМ!$D$33:$D$776,СВЦЭМ!$A$33:$A$776,$A73,СВЦЭМ!$B$33:$B$776,Q$47)+'СЕТ СН'!$F$14+СВЦЭМ!$D$10+'СЕТ СН'!$F$6-'СЕТ СН'!$F$26</f>
        <v>745.81004928000004</v>
      </c>
      <c r="R73" s="36">
        <f>SUMIFS(СВЦЭМ!$D$33:$D$776,СВЦЭМ!$A$33:$A$776,$A73,СВЦЭМ!$B$33:$B$776,R$47)+'СЕТ СН'!$F$14+СВЦЭМ!$D$10+'СЕТ СН'!$F$6-'СЕТ СН'!$F$26</f>
        <v>697.64055779</v>
      </c>
      <c r="S73" s="36">
        <f>SUMIFS(СВЦЭМ!$D$33:$D$776,СВЦЭМ!$A$33:$A$776,$A73,СВЦЭМ!$B$33:$B$776,S$47)+'СЕТ СН'!$F$14+СВЦЭМ!$D$10+'СЕТ СН'!$F$6-'СЕТ СН'!$F$26</f>
        <v>660.16368034000004</v>
      </c>
      <c r="T73" s="36">
        <f>SUMIFS(СВЦЭМ!$D$33:$D$776,СВЦЭМ!$A$33:$A$776,$A73,СВЦЭМ!$B$33:$B$776,T$47)+'СЕТ СН'!$F$14+СВЦЭМ!$D$10+'СЕТ СН'!$F$6-'СЕТ СН'!$F$26</f>
        <v>656.92134411999996</v>
      </c>
      <c r="U73" s="36">
        <f>SUMIFS(СВЦЭМ!$D$33:$D$776,СВЦЭМ!$A$33:$A$776,$A73,СВЦЭМ!$B$33:$B$776,U$47)+'СЕТ СН'!$F$14+СВЦЭМ!$D$10+'СЕТ СН'!$F$6-'СЕТ СН'!$F$26</f>
        <v>659.92566784999997</v>
      </c>
      <c r="V73" s="36">
        <f>SUMIFS(СВЦЭМ!$D$33:$D$776,СВЦЭМ!$A$33:$A$776,$A73,СВЦЭМ!$B$33:$B$776,V$47)+'СЕТ СН'!$F$14+СВЦЭМ!$D$10+'СЕТ СН'!$F$6-'СЕТ СН'!$F$26</f>
        <v>651.51603894000004</v>
      </c>
      <c r="W73" s="36">
        <f>SUMIFS(СВЦЭМ!$D$33:$D$776,СВЦЭМ!$A$33:$A$776,$A73,СВЦЭМ!$B$33:$B$776,W$47)+'СЕТ СН'!$F$14+СВЦЭМ!$D$10+'СЕТ СН'!$F$6-'СЕТ СН'!$F$26</f>
        <v>641.90216135000003</v>
      </c>
      <c r="X73" s="36">
        <f>SUMIFS(СВЦЭМ!$D$33:$D$776,СВЦЭМ!$A$33:$A$776,$A73,СВЦЭМ!$B$33:$B$776,X$47)+'СЕТ СН'!$F$14+СВЦЭМ!$D$10+'СЕТ СН'!$F$6-'СЕТ СН'!$F$26</f>
        <v>658.15544936000003</v>
      </c>
      <c r="Y73" s="36">
        <f>SUMIFS(СВЦЭМ!$D$33:$D$776,СВЦЭМ!$A$33:$A$776,$A73,СВЦЭМ!$B$33:$B$776,Y$47)+'СЕТ СН'!$F$14+СВЦЭМ!$D$10+'СЕТ СН'!$F$6-'СЕТ СН'!$F$26</f>
        <v>689.21301024000002</v>
      </c>
    </row>
    <row r="74" spans="1:25" ht="15.75" x14ac:dyDescent="0.2">
      <c r="A74" s="35">
        <f t="shared" si="1"/>
        <v>43673</v>
      </c>
      <c r="B74" s="36">
        <f>SUMIFS(СВЦЭМ!$D$33:$D$776,СВЦЭМ!$A$33:$A$776,$A74,СВЦЭМ!$B$33:$B$776,B$47)+'СЕТ СН'!$F$14+СВЦЭМ!$D$10+'СЕТ СН'!$F$6-'СЕТ СН'!$F$26</f>
        <v>662.20688888000007</v>
      </c>
      <c r="C74" s="36">
        <f>SUMIFS(СВЦЭМ!$D$33:$D$776,СВЦЭМ!$A$33:$A$776,$A74,СВЦЭМ!$B$33:$B$776,C$47)+'СЕТ СН'!$F$14+СВЦЭМ!$D$10+'СЕТ СН'!$F$6-'СЕТ СН'!$F$26</f>
        <v>680.44465419000005</v>
      </c>
      <c r="D74" s="36">
        <f>SUMIFS(СВЦЭМ!$D$33:$D$776,СВЦЭМ!$A$33:$A$776,$A74,СВЦЭМ!$B$33:$B$776,D$47)+'СЕТ СН'!$F$14+СВЦЭМ!$D$10+'СЕТ СН'!$F$6-'СЕТ СН'!$F$26</f>
        <v>690.78169850999996</v>
      </c>
      <c r="E74" s="36">
        <f>SUMIFS(СВЦЭМ!$D$33:$D$776,СВЦЭМ!$A$33:$A$776,$A74,СВЦЭМ!$B$33:$B$776,E$47)+'СЕТ СН'!$F$14+СВЦЭМ!$D$10+'СЕТ СН'!$F$6-'СЕТ СН'!$F$26</f>
        <v>697.55154773000004</v>
      </c>
      <c r="F74" s="36">
        <f>SUMIFS(СВЦЭМ!$D$33:$D$776,СВЦЭМ!$A$33:$A$776,$A74,СВЦЭМ!$B$33:$B$776,F$47)+'СЕТ СН'!$F$14+СВЦЭМ!$D$10+'СЕТ СН'!$F$6-'СЕТ СН'!$F$26</f>
        <v>703.32623111999999</v>
      </c>
      <c r="G74" s="36">
        <f>SUMIFS(СВЦЭМ!$D$33:$D$776,СВЦЭМ!$A$33:$A$776,$A74,СВЦЭМ!$B$33:$B$776,G$47)+'СЕТ СН'!$F$14+СВЦЭМ!$D$10+'СЕТ СН'!$F$6-'СЕТ СН'!$F$26</f>
        <v>738.66041058999997</v>
      </c>
      <c r="H74" s="36">
        <f>SUMIFS(СВЦЭМ!$D$33:$D$776,СВЦЭМ!$A$33:$A$776,$A74,СВЦЭМ!$B$33:$B$776,H$47)+'СЕТ СН'!$F$14+СВЦЭМ!$D$10+'СЕТ СН'!$F$6-'СЕТ СН'!$F$26</f>
        <v>764.03230329999997</v>
      </c>
      <c r="I74" s="36">
        <f>SUMIFS(СВЦЭМ!$D$33:$D$776,СВЦЭМ!$A$33:$A$776,$A74,СВЦЭМ!$B$33:$B$776,I$47)+'СЕТ СН'!$F$14+СВЦЭМ!$D$10+'СЕТ СН'!$F$6-'СЕТ СН'!$F$26</f>
        <v>747.72016939000002</v>
      </c>
      <c r="J74" s="36">
        <f>SUMIFS(СВЦЭМ!$D$33:$D$776,СВЦЭМ!$A$33:$A$776,$A74,СВЦЭМ!$B$33:$B$776,J$47)+'СЕТ СН'!$F$14+СВЦЭМ!$D$10+'СЕТ СН'!$F$6-'СЕТ СН'!$F$26</f>
        <v>750.84139378999998</v>
      </c>
      <c r="K74" s="36">
        <f>SUMIFS(СВЦЭМ!$D$33:$D$776,СВЦЭМ!$A$33:$A$776,$A74,СВЦЭМ!$B$33:$B$776,K$47)+'СЕТ СН'!$F$14+СВЦЭМ!$D$10+'СЕТ СН'!$F$6-'СЕТ СН'!$F$26</f>
        <v>715.69297666</v>
      </c>
      <c r="L74" s="36">
        <f>SUMIFS(СВЦЭМ!$D$33:$D$776,СВЦЭМ!$A$33:$A$776,$A74,СВЦЭМ!$B$33:$B$776,L$47)+'СЕТ СН'!$F$14+СВЦЭМ!$D$10+'СЕТ СН'!$F$6-'СЕТ СН'!$F$26</f>
        <v>725.39861580000002</v>
      </c>
      <c r="M74" s="36">
        <f>SUMIFS(СВЦЭМ!$D$33:$D$776,СВЦЭМ!$A$33:$A$776,$A74,СВЦЭМ!$B$33:$B$776,M$47)+'СЕТ СН'!$F$14+СВЦЭМ!$D$10+'СЕТ СН'!$F$6-'СЕТ СН'!$F$26</f>
        <v>723.57425911999997</v>
      </c>
      <c r="N74" s="36">
        <f>SUMIFS(СВЦЭМ!$D$33:$D$776,СВЦЭМ!$A$33:$A$776,$A74,СВЦЭМ!$B$33:$B$776,N$47)+'СЕТ СН'!$F$14+СВЦЭМ!$D$10+'СЕТ СН'!$F$6-'СЕТ СН'!$F$26</f>
        <v>717.2436854</v>
      </c>
      <c r="O74" s="36">
        <f>SUMIFS(СВЦЭМ!$D$33:$D$776,СВЦЭМ!$A$33:$A$776,$A74,СВЦЭМ!$B$33:$B$776,O$47)+'СЕТ СН'!$F$14+СВЦЭМ!$D$10+'СЕТ СН'!$F$6-'СЕТ СН'!$F$26</f>
        <v>716.26173948999997</v>
      </c>
      <c r="P74" s="36">
        <f>SUMIFS(СВЦЭМ!$D$33:$D$776,СВЦЭМ!$A$33:$A$776,$A74,СВЦЭМ!$B$33:$B$776,P$47)+'СЕТ СН'!$F$14+СВЦЭМ!$D$10+'СЕТ СН'!$F$6-'СЕТ СН'!$F$26</f>
        <v>720.31858137999996</v>
      </c>
      <c r="Q74" s="36">
        <f>SUMIFS(СВЦЭМ!$D$33:$D$776,СВЦЭМ!$A$33:$A$776,$A74,СВЦЭМ!$B$33:$B$776,Q$47)+'СЕТ СН'!$F$14+СВЦЭМ!$D$10+'СЕТ СН'!$F$6-'СЕТ СН'!$F$26</f>
        <v>712.82000387000005</v>
      </c>
      <c r="R74" s="36">
        <f>SUMIFS(СВЦЭМ!$D$33:$D$776,СВЦЭМ!$A$33:$A$776,$A74,СВЦЭМ!$B$33:$B$776,R$47)+'СЕТ СН'!$F$14+СВЦЭМ!$D$10+'СЕТ СН'!$F$6-'СЕТ СН'!$F$26</f>
        <v>676.27370489999998</v>
      </c>
      <c r="S74" s="36">
        <f>SUMIFS(СВЦЭМ!$D$33:$D$776,СВЦЭМ!$A$33:$A$776,$A74,СВЦЭМ!$B$33:$B$776,S$47)+'СЕТ СН'!$F$14+СВЦЭМ!$D$10+'СЕТ СН'!$F$6-'СЕТ СН'!$F$26</f>
        <v>662.70959554000001</v>
      </c>
      <c r="T74" s="36">
        <f>SUMIFS(СВЦЭМ!$D$33:$D$776,СВЦЭМ!$A$33:$A$776,$A74,СВЦЭМ!$B$33:$B$776,T$47)+'СЕТ СН'!$F$14+СВЦЭМ!$D$10+'СЕТ СН'!$F$6-'СЕТ СН'!$F$26</f>
        <v>654.17125409000005</v>
      </c>
      <c r="U74" s="36">
        <f>SUMIFS(СВЦЭМ!$D$33:$D$776,СВЦЭМ!$A$33:$A$776,$A74,СВЦЭМ!$B$33:$B$776,U$47)+'СЕТ СН'!$F$14+СВЦЭМ!$D$10+'СЕТ СН'!$F$6-'СЕТ СН'!$F$26</f>
        <v>642.62593690000006</v>
      </c>
      <c r="V74" s="36">
        <f>SUMIFS(СВЦЭМ!$D$33:$D$776,СВЦЭМ!$A$33:$A$776,$A74,СВЦЭМ!$B$33:$B$776,V$47)+'СЕТ СН'!$F$14+СВЦЭМ!$D$10+'СЕТ СН'!$F$6-'СЕТ СН'!$F$26</f>
        <v>641.19422069999996</v>
      </c>
      <c r="W74" s="36">
        <f>SUMIFS(СВЦЭМ!$D$33:$D$776,СВЦЭМ!$A$33:$A$776,$A74,СВЦЭМ!$B$33:$B$776,W$47)+'СЕТ СН'!$F$14+СВЦЭМ!$D$10+'СЕТ СН'!$F$6-'СЕТ СН'!$F$26</f>
        <v>652.49084877999996</v>
      </c>
      <c r="X74" s="36">
        <f>SUMIFS(СВЦЭМ!$D$33:$D$776,СВЦЭМ!$A$33:$A$776,$A74,СВЦЭМ!$B$33:$B$776,X$47)+'СЕТ СН'!$F$14+СВЦЭМ!$D$10+'СЕТ СН'!$F$6-'СЕТ СН'!$F$26</f>
        <v>643.37920498000005</v>
      </c>
      <c r="Y74" s="36">
        <f>SUMIFS(СВЦЭМ!$D$33:$D$776,СВЦЭМ!$A$33:$A$776,$A74,СВЦЭМ!$B$33:$B$776,Y$47)+'СЕТ СН'!$F$14+СВЦЭМ!$D$10+'СЕТ СН'!$F$6-'СЕТ СН'!$F$26</f>
        <v>695.19928097000002</v>
      </c>
    </row>
    <row r="75" spans="1:25" ht="15.75" x14ac:dyDescent="0.2">
      <c r="A75" s="35">
        <f t="shared" si="1"/>
        <v>43674</v>
      </c>
      <c r="B75" s="36">
        <f>SUMIFS(СВЦЭМ!$D$33:$D$776,СВЦЭМ!$A$33:$A$776,$A75,СВЦЭМ!$B$33:$B$776,B$47)+'СЕТ СН'!$F$14+СВЦЭМ!$D$10+'СЕТ СН'!$F$6-'СЕТ СН'!$F$26</f>
        <v>677.12815608000005</v>
      </c>
      <c r="C75" s="36">
        <f>SUMIFS(СВЦЭМ!$D$33:$D$776,СВЦЭМ!$A$33:$A$776,$A75,СВЦЭМ!$B$33:$B$776,C$47)+'СЕТ СН'!$F$14+СВЦЭМ!$D$10+'СЕТ СН'!$F$6-'СЕТ СН'!$F$26</f>
        <v>709.98289668999996</v>
      </c>
      <c r="D75" s="36">
        <f>SUMIFS(СВЦЭМ!$D$33:$D$776,СВЦЭМ!$A$33:$A$776,$A75,СВЦЭМ!$B$33:$B$776,D$47)+'СЕТ СН'!$F$14+СВЦЭМ!$D$10+'СЕТ СН'!$F$6-'СЕТ СН'!$F$26</f>
        <v>726.58915762000004</v>
      </c>
      <c r="E75" s="36">
        <f>SUMIFS(СВЦЭМ!$D$33:$D$776,СВЦЭМ!$A$33:$A$776,$A75,СВЦЭМ!$B$33:$B$776,E$47)+'СЕТ СН'!$F$14+СВЦЭМ!$D$10+'СЕТ СН'!$F$6-'СЕТ СН'!$F$26</f>
        <v>738.15005146999999</v>
      </c>
      <c r="F75" s="36">
        <f>SUMIFS(СВЦЭМ!$D$33:$D$776,СВЦЭМ!$A$33:$A$776,$A75,СВЦЭМ!$B$33:$B$776,F$47)+'СЕТ СН'!$F$14+СВЦЭМ!$D$10+'СЕТ СН'!$F$6-'СЕТ СН'!$F$26</f>
        <v>743.91051536999998</v>
      </c>
      <c r="G75" s="36">
        <f>SUMIFS(СВЦЭМ!$D$33:$D$776,СВЦЭМ!$A$33:$A$776,$A75,СВЦЭМ!$B$33:$B$776,G$47)+'СЕТ СН'!$F$14+СВЦЭМ!$D$10+'СЕТ СН'!$F$6-'СЕТ СН'!$F$26</f>
        <v>734.83279512000001</v>
      </c>
      <c r="H75" s="36">
        <f>SUMIFS(СВЦЭМ!$D$33:$D$776,СВЦЭМ!$A$33:$A$776,$A75,СВЦЭМ!$B$33:$B$776,H$47)+'СЕТ СН'!$F$14+СВЦЭМ!$D$10+'СЕТ СН'!$F$6-'СЕТ СН'!$F$26</f>
        <v>726.83010304000004</v>
      </c>
      <c r="I75" s="36">
        <f>SUMIFS(СВЦЭМ!$D$33:$D$776,СВЦЭМ!$A$33:$A$776,$A75,СВЦЭМ!$B$33:$B$776,I$47)+'СЕТ СН'!$F$14+СВЦЭМ!$D$10+'СЕТ СН'!$F$6-'СЕТ СН'!$F$26</f>
        <v>721.04426349000005</v>
      </c>
      <c r="J75" s="36">
        <f>SUMIFS(СВЦЭМ!$D$33:$D$776,СВЦЭМ!$A$33:$A$776,$A75,СВЦЭМ!$B$33:$B$776,J$47)+'СЕТ СН'!$F$14+СВЦЭМ!$D$10+'СЕТ СН'!$F$6-'СЕТ СН'!$F$26</f>
        <v>727.96136903000001</v>
      </c>
      <c r="K75" s="36">
        <f>SUMIFS(СВЦЭМ!$D$33:$D$776,СВЦЭМ!$A$33:$A$776,$A75,СВЦЭМ!$B$33:$B$776,K$47)+'СЕТ СН'!$F$14+СВЦЭМ!$D$10+'СЕТ СН'!$F$6-'СЕТ СН'!$F$26</f>
        <v>711.26926548000006</v>
      </c>
      <c r="L75" s="36">
        <f>SUMIFS(СВЦЭМ!$D$33:$D$776,СВЦЭМ!$A$33:$A$776,$A75,СВЦЭМ!$B$33:$B$776,L$47)+'СЕТ СН'!$F$14+СВЦЭМ!$D$10+'СЕТ СН'!$F$6-'СЕТ СН'!$F$26</f>
        <v>734.46894746999999</v>
      </c>
      <c r="M75" s="36">
        <f>SUMIFS(СВЦЭМ!$D$33:$D$776,СВЦЭМ!$A$33:$A$776,$A75,СВЦЭМ!$B$33:$B$776,M$47)+'СЕТ СН'!$F$14+СВЦЭМ!$D$10+'СЕТ СН'!$F$6-'СЕТ СН'!$F$26</f>
        <v>734.63195659999997</v>
      </c>
      <c r="N75" s="36">
        <f>SUMIFS(СВЦЭМ!$D$33:$D$776,СВЦЭМ!$A$33:$A$776,$A75,СВЦЭМ!$B$33:$B$776,N$47)+'СЕТ СН'!$F$14+СВЦЭМ!$D$10+'СЕТ СН'!$F$6-'СЕТ СН'!$F$26</f>
        <v>732.05552455999998</v>
      </c>
      <c r="O75" s="36">
        <f>SUMIFS(СВЦЭМ!$D$33:$D$776,СВЦЭМ!$A$33:$A$776,$A75,СВЦЭМ!$B$33:$B$776,O$47)+'СЕТ СН'!$F$14+СВЦЭМ!$D$10+'СЕТ СН'!$F$6-'СЕТ СН'!$F$26</f>
        <v>730.43515048000006</v>
      </c>
      <c r="P75" s="36">
        <f>SUMIFS(СВЦЭМ!$D$33:$D$776,СВЦЭМ!$A$33:$A$776,$A75,СВЦЭМ!$B$33:$B$776,P$47)+'СЕТ СН'!$F$14+СВЦЭМ!$D$10+'СЕТ СН'!$F$6-'СЕТ СН'!$F$26</f>
        <v>732.58565592000002</v>
      </c>
      <c r="Q75" s="36">
        <f>SUMIFS(СВЦЭМ!$D$33:$D$776,СВЦЭМ!$A$33:$A$776,$A75,СВЦЭМ!$B$33:$B$776,Q$47)+'СЕТ СН'!$F$14+СВЦЭМ!$D$10+'СЕТ СН'!$F$6-'СЕТ СН'!$F$26</f>
        <v>726.97647954000001</v>
      </c>
      <c r="R75" s="36">
        <f>SUMIFS(СВЦЭМ!$D$33:$D$776,СВЦЭМ!$A$33:$A$776,$A75,СВЦЭМ!$B$33:$B$776,R$47)+'СЕТ СН'!$F$14+СВЦЭМ!$D$10+'СЕТ СН'!$F$6-'СЕТ СН'!$F$26</f>
        <v>686.25578165000002</v>
      </c>
      <c r="S75" s="36">
        <f>SUMIFS(СВЦЭМ!$D$33:$D$776,СВЦЭМ!$A$33:$A$776,$A75,СВЦЭМ!$B$33:$B$776,S$47)+'СЕТ СН'!$F$14+СВЦЭМ!$D$10+'СЕТ СН'!$F$6-'СЕТ СН'!$F$26</f>
        <v>669.58652501000006</v>
      </c>
      <c r="T75" s="36">
        <f>SUMIFS(СВЦЭМ!$D$33:$D$776,СВЦЭМ!$A$33:$A$776,$A75,СВЦЭМ!$B$33:$B$776,T$47)+'СЕТ СН'!$F$14+СВЦЭМ!$D$10+'СЕТ СН'!$F$6-'СЕТ СН'!$F$26</f>
        <v>666.04677464999997</v>
      </c>
      <c r="U75" s="36">
        <f>SUMIFS(СВЦЭМ!$D$33:$D$776,СВЦЭМ!$A$33:$A$776,$A75,СВЦЭМ!$B$33:$B$776,U$47)+'СЕТ СН'!$F$14+СВЦЭМ!$D$10+'СЕТ СН'!$F$6-'СЕТ СН'!$F$26</f>
        <v>657.59558087000005</v>
      </c>
      <c r="V75" s="36">
        <f>SUMIFS(СВЦЭМ!$D$33:$D$776,СВЦЭМ!$A$33:$A$776,$A75,СВЦЭМ!$B$33:$B$776,V$47)+'СЕТ СН'!$F$14+СВЦЭМ!$D$10+'СЕТ СН'!$F$6-'СЕТ СН'!$F$26</f>
        <v>652.58605347000002</v>
      </c>
      <c r="W75" s="36">
        <f>SUMIFS(СВЦЭМ!$D$33:$D$776,СВЦЭМ!$A$33:$A$776,$A75,СВЦЭМ!$B$33:$B$776,W$47)+'СЕТ СН'!$F$14+СВЦЭМ!$D$10+'СЕТ СН'!$F$6-'СЕТ СН'!$F$26</f>
        <v>665.86063230000002</v>
      </c>
      <c r="X75" s="36">
        <f>SUMIFS(СВЦЭМ!$D$33:$D$776,СВЦЭМ!$A$33:$A$776,$A75,СВЦЭМ!$B$33:$B$776,X$47)+'СЕТ СН'!$F$14+СВЦЭМ!$D$10+'СЕТ СН'!$F$6-'СЕТ СН'!$F$26</f>
        <v>644.62859125</v>
      </c>
      <c r="Y75" s="36">
        <f>SUMIFS(СВЦЭМ!$D$33:$D$776,СВЦЭМ!$A$33:$A$776,$A75,СВЦЭМ!$B$33:$B$776,Y$47)+'СЕТ СН'!$F$14+СВЦЭМ!$D$10+'СЕТ СН'!$F$6-'СЕТ СН'!$F$26</f>
        <v>668.31895628000007</v>
      </c>
    </row>
    <row r="76" spans="1:25" ht="15.75" x14ac:dyDescent="0.2">
      <c r="A76" s="35">
        <f t="shared" si="1"/>
        <v>43675</v>
      </c>
      <c r="B76" s="36">
        <f>SUMIFS(СВЦЭМ!$D$33:$D$776,СВЦЭМ!$A$33:$A$776,$A76,СВЦЭМ!$B$33:$B$776,B$47)+'СЕТ СН'!$F$14+СВЦЭМ!$D$10+'СЕТ СН'!$F$6-'СЕТ СН'!$F$26</f>
        <v>717.94183292000002</v>
      </c>
      <c r="C76" s="36">
        <f>SUMIFS(СВЦЭМ!$D$33:$D$776,СВЦЭМ!$A$33:$A$776,$A76,СВЦЭМ!$B$33:$B$776,C$47)+'СЕТ СН'!$F$14+СВЦЭМ!$D$10+'СЕТ СН'!$F$6-'СЕТ СН'!$F$26</f>
        <v>727.50004508999996</v>
      </c>
      <c r="D76" s="36">
        <f>SUMIFS(СВЦЭМ!$D$33:$D$776,СВЦЭМ!$A$33:$A$776,$A76,СВЦЭМ!$B$33:$B$776,D$47)+'СЕТ СН'!$F$14+СВЦЭМ!$D$10+'СЕТ СН'!$F$6-'СЕТ СН'!$F$26</f>
        <v>728.07620205000001</v>
      </c>
      <c r="E76" s="36">
        <f>SUMIFS(СВЦЭМ!$D$33:$D$776,СВЦЭМ!$A$33:$A$776,$A76,СВЦЭМ!$B$33:$B$776,E$47)+'СЕТ СН'!$F$14+СВЦЭМ!$D$10+'СЕТ СН'!$F$6-'СЕТ СН'!$F$26</f>
        <v>737.91848175999996</v>
      </c>
      <c r="F76" s="36">
        <f>SUMIFS(СВЦЭМ!$D$33:$D$776,СВЦЭМ!$A$33:$A$776,$A76,СВЦЭМ!$B$33:$B$776,F$47)+'СЕТ СН'!$F$14+СВЦЭМ!$D$10+'СЕТ СН'!$F$6-'СЕТ СН'!$F$26</f>
        <v>761.56706212999995</v>
      </c>
      <c r="G76" s="36">
        <f>SUMIFS(СВЦЭМ!$D$33:$D$776,СВЦЭМ!$A$33:$A$776,$A76,СВЦЭМ!$B$33:$B$776,G$47)+'СЕТ СН'!$F$14+СВЦЭМ!$D$10+'СЕТ СН'!$F$6-'СЕТ СН'!$F$26</f>
        <v>741.64220119000004</v>
      </c>
      <c r="H76" s="36">
        <f>SUMIFS(СВЦЭМ!$D$33:$D$776,СВЦЭМ!$A$33:$A$776,$A76,СВЦЭМ!$B$33:$B$776,H$47)+'СЕТ СН'!$F$14+СВЦЭМ!$D$10+'СЕТ СН'!$F$6-'СЕТ СН'!$F$26</f>
        <v>717.86258484999996</v>
      </c>
      <c r="I76" s="36">
        <f>SUMIFS(СВЦЭМ!$D$33:$D$776,СВЦЭМ!$A$33:$A$776,$A76,СВЦЭМ!$B$33:$B$776,I$47)+'СЕТ СН'!$F$14+СВЦЭМ!$D$10+'СЕТ СН'!$F$6-'СЕТ СН'!$F$26</f>
        <v>713.51046584000005</v>
      </c>
      <c r="J76" s="36">
        <f>SUMIFS(СВЦЭМ!$D$33:$D$776,СВЦЭМ!$A$33:$A$776,$A76,СВЦЭМ!$B$33:$B$776,J$47)+'СЕТ СН'!$F$14+СВЦЭМ!$D$10+'СЕТ СН'!$F$6-'СЕТ СН'!$F$26</f>
        <v>677.30239941000002</v>
      </c>
      <c r="K76" s="36">
        <f>SUMIFS(СВЦЭМ!$D$33:$D$776,СВЦЭМ!$A$33:$A$776,$A76,СВЦЭМ!$B$33:$B$776,K$47)+'СЕТ СН'!$F$14+СВЦЭМ!$D$10+'СЕТ СН'!$F$6-'СЕТ СН'!$F$26</f>
        <v>673.60188753</v>
      </c>
      <c r="L76" s="36">
        <f>SUMIFS(СВЦЭМ!$D$33:$D$776,СВЦЭМ!$A$33:$A$776,$A76,СВЦЭМ!$B$33:$B$776,L$47)+'СЕТ СН'!$F$14+СВЦЭМ!$D$10+'СЕТ СН'!$F$6-'СЕТ СН'!$F$26</f>
        <v>675.61914993000005</v>
      </c>
      <c r="M76" s="36">
        <f>SUMIFS(СВЦЭМ!$D$33:$D$776,СВЦЭМ!$A$33:$A$776,$A76,СВЦЭМ!$B$33:$B$776,M$47)+'СЕТ СН'!$F$14+СВЦЭМ!$D$10+'СЕТ СН'!$F$6-'СЕТ СН'!$F$26</f>
        <v>676.93476652000004</v>
      </c>
      <c r="N76" s="36">
        <f>SUMIFS(СВЦЭМ!$D$33:$D$776,СВЦЭМ!$A$33:$A$776,$A76,СВЦЭМ!$B$33:$B$776,N$47)+'СЕТ СН'!$F$14+СВЦЭМ!$D$10+'СЕТ СН'!$F$6-'СЕТ СН'!$F$26</f>
        <v>668.12330640000005</v>
      </c>
      <c r="O76" s="36">
        <f>SUMIFS(СВЦЭМ!$D$33:$D$776,СВЦЭМ!$A$33:$A$776,$A76,СВЦЭМ!$B$33:$B$776,O$47)+'СЕТ СН'!$F$14+СВЦЭМ!$D$10+'СЕТ СН'!$F$6-'СЕТ СН'!$F$26</f>
        <v>674.07017566000002</v>
      </c>
      <c r="P76" s="36">
        <f>SUMIFS(СВЦЭМ!$D$33:$D$776,СВЦЭМ!$A$33:$A$776,$A76,СВЦЭМ!$B$33:$B$776,P$47)+'СЕТ СН'!$F$14+СВЦЭМ!$D$10+'СЕТ СН'!$F$6-'СЕТ СН'!$F$26</f>
        <v>676.98546249000003</v>
      </c>
      <c r="Q76" s="36">
        <f>SUMIFS(СВЦЭМ!$D$33:$D$776,СВЦЭМ!$A$33:$A$776,$A76,СВЦЭМ!$B$33:$B$776,Q$47)+'СЕТ СН'!$F$14+СВЦЭМ!$D$10+'СЕТ СН'!$F$6-'СЕТ СН'!$F$26</f>
        <v>673.68646630000001</v>
      </c>
      <c r="R76" s="36">
        <f>SUMIFS(СВЦЭМ!$D$33:$D$776,СВЦЭМ!$A$33:$A$776,$A76,СВЦЭМ!$B$33:$B$776,R$47)+'СЕТ СН'!$F$14+СВЦЭМ!$D$10+'СЕТ СН'!$F$6-'СЕТ СН'!$F$26</f>
        <v>629.97948983000003</v>
      </c>
      <c r="S76" s="36">
        <f>SUMIFS(СВЦЭМ!$D$33:$D$776,СВЦЭМ!$A$33:$A$776,$A76,СВЦЭМ!$B$33:$B$776,S$47)+'СЕТ СН'!$F$14+СВЦЭМ!$D$10+'СЕТ СН'!$F$6-'СЕТ СН'!$F$26</f>
        <v>608.85296363999998</v>
      </c>
      <c r="T76" s="36">
        <f>SUMIFS(СВЦЭМ!$D$33:$D$776,СВЦЭМ!$A$33:$A$776,$A76,СВЦЭМ!$B$33:$B$776,T$47)+'СЕТ СН'!$F$14+СВЦЭМ!$D$10+'СЕТ СН'!$F$6-'СЕТ СН'!$F$26</f>
        <v>611.53815083000006</v>
      </c>
      <c r="U76" s="36">
        <f>SUMIFS(СВЦЭМ!$D$33:$D$776,СВЦЭМ!$A$33:$A$776,$A76,СВЦЭМ!$B$33:$B$776,U$47)+'СЕТ СН'!$F$14+СВЦЭМ!$D$10+'СЕТ СН'!$F$6-'СЕТ СН'!$F$26</f>
        <v>610.87884771999995</v>
      </c>
      <c r="V76" s="36">
        <f>SUMIFS(СВЦЭМ!$D$33:$D$776,СВЦЭМ!$A$33:$A$776,$A76,СВЦЭМ!$B$33:$B$776,V$47)+'СЕТ СН'!$F$14+СВЦЭМ!$D$10+'СЕТ СН'!$F$6-'СЕТ СН'!$F$26</f>
        <v>612.90084099000001</v>
      </c>
      <c r="W76" s="36">
        <f>SUMIFS(СВЦЭМ!$D$33:$D$776,СВЦЭМ!$A$33:$A$776,$A76,СВЦЭМ!$B$33:$B$776,W$47)+'СЕТ СН'!$F$14+СВЦЭМ!$D$10+'СЕТ СН'!$F$6-'СЕТ СН'!$F$26</f>
        <v>611.44592764000004</v>
      </c>
      <c r="X76" s="36">
        <f>SUMIFS(СВЦЭМ!$D$33:$D$776,СВЦЭМ!$A$33:$A$776,$A76,СВЦЭМ!$B$33:$B$776,X$47)+'СЕТ СН'!$F$14+СВЦЭМ!$D$10+'СЕТ СН'!$F$6-'СЕТ СН'!$F$26</f>
        <v>607.46122315000002</v>
      </c>
      <c r="Y76" s="36">
        <f>SUMIFS(СВЦЭМ!$D$33:$D$776,СВЦЭМ!$A$33:$A$776,$A76,СВЦЭМ!$B$33:$B$776,Y$47)+'СЕТ СН'!$F$14+СВЦЭМ!$D$10+'СЕТ СН'!$F$6-'СЕТ СН'!$F$26</f>
        <v>683.09121375999996</v>
      </c>
    </row>
    <row r="77" spans="1:25" ht="15.75" x14ac:dyDescent="0.2">
      <c r="A77" s="35">
        <f t="shared" si="1"/>
        <v>43676</v>
      </c>
      <c r="B77" s="36">
        <f>SUMIFS(СВЦЭМ!$D$33:$D$776,СВЦЭМ!$A$33:$A$776,$A77,СВЦЭМ!$B$33:$B$776,B$47)+'СЕТ СН'!$F$14+СВЦЭМ!$D$10+'СЕТ СН'!$F$6-'СЕТ СН'!$F$26</f>
        <v>739.59314982000001</v>
      </c>
      <c r="C77" s="36">
        <f>SUMIFS(СВЦЭМ!$D$33:$D$776,СВЦЭМ!$A$33:$A$776,$A77,СВЦЭМ!$B$33:$B$776,C$47)+'СЕТ СН'!$F$14+СВЦЭМ!$D$10+'СЕТ СН'!$F$6-'СЕТ СН'!$F$26</f>
        <v>743.34786474999999</v>
      </c>
      <c r="D77" s="36">
        <f>SUMIFS(СВЦЭМ!$D$33:$D$776,СВЦЭМ!$A$33:$A$776,$A77,СВЦЭМ!$B$33:$B$776,D$47)+'СЕТ СН'!$F$14+СВЦЭМ!$D$10+'СЕТ СН'!$F$6-'СЕТ СН'!$F$26</f>
        <v>742.73525523000001</v>
      </c>
      <c r="E77" s="36">
        <f>SUMIFS(СВЦЭМ!$D$33:$D$776,СВЦЭМ!$A$33:$A$776,$A77,СВЦЭМ!$B$33:$B$776,E$47)+'СЕТ СН'!$F$14+СВЦЭМ!$D$10+'СЕТ СН'!$F$6-'СЕТ СН'!$F$26</f>
        <v>767.38293684999996</v>
      </c>
      <c r="F77" s="36">
        <f>SUMIFS(СВЦЭМ!$D$33:$D$776,СВЦЭМ!$A$33:$A$776,$A77,СВЦЭМ!$B$33:$B$776,F$47)+'СЕТ СН'!$F$14+СВЦЭМ!$D$10+'СЕТ СН'!$F$6-'СЕТ СН'!$F$26</f>
        <v>772.90248192000001</v>
      </c>
      <c r="G77" s="36">
        <f>SUMIFS(СВЦЭМ!$D$33:$D$776,СВЦЭМ!$A$33:$A$776,$A77,СВЦЭМ!$B$33:$B$776,G$47)+'СЕТ СН'!$F$14+СВЦЭМ!$D$10+'СЕТ СН'!$F$6-'СЕТ СН'!$F$26</f>
        <v>761.7318937</v>
      </c>
      <c r="H77" s="36">
        <f>SUMIFS(СВЦЭМ!$D$33:$D$776,СВЦЭМ!$A$33:$A$776,$A77,СВЦЭМ!$B$33:$B$776,H$47)+'СЕТ СН'!$F$14+СВЦЭМ!$D$10+'СЕТ СН'!$F$6-'СЕТ СН'!$F$26</f>
        <v>760.22969587</v>
      </c>
      <c r="I77" s="36">
        <f>SUMIFS(СВЦЭМ!$D$33:$D$776,СВЦЭМ!$A$33:$A$776,$A77,СВЦЭМ!$B$33:$B$776,I$47)+'СЕТ СН'!$F$14+СВЦЭМ!$D$10+'СЕТ СН'!$F$6-'СЕТ СН'!$F$26</f>
        <v>705.60791831000006</v>
      </c>
      <c r="J77" s="36">
        <f>SUMIFS(СВЦЭМ!$D$33:$D$776,СВЦЭМ!$A$33:$A$776,$A77,СВЦЭМ!$B$33:$B$776,J$47)+'СЕТ СН'!$F$14+СВЦЭМ!$D$10+'СЕТ СН'!$F$6-'СЕТ СН'!$F$26</f>
        <v>673.87583660999996</v>
      </c>
      <c r="K77" s="36">
        <f>SUMIFS(СВЦЭМ!$D$33:$D$776,СВЦЭМ!$A$33:$A$776,$A77,СВЦЭМ!$B$33:$B$776,K$47)+'СЕТ СН'!$F$14+СВЦЭМ!$D$10+'СЕТ СН'!$F$6-'СЕТ СН'!$F$26</f>
        <v>701.38106874000005</v>
      </c>
      <c r="L77" s="36">
        <f>SUMIFS(СВЦЭМ!$D$33:$D$776,СВЦЭМ!$A$33:$A$776,$A77,СВЦЭМ!$B$33:$B$776,L$47)+'СЕТ СН'!$F$14+СВЦЭМ!$D$10+'СЕТ СН'!$F$6-'СЕТ СН'!$F$26</f>
        <v>706.93674419000001</v>
      </c>
      <c r="M77" s="36">
        <f>SUMIFS(СВЦЭМ!$D$33:$D$776,СВЦЭМ!$A$33:$A$776,$A77,СВЦЭМ!$B$33:$B$776,M$47)+'СЕТ СН'!$F$14+СВЦЭМ!$D$10+'СЕТ СН'!$F$6-'СЕТ СН'!$F$26</f>
        <v>706.24777721999999</v>
      </c>
      <c r="N77" s="36">
        <f>SUMIFS(СВЦЭМ!$D$33:$D$776,СВЦЭМ!$A$33:$A$776,$A77,СВЦЭМ!$B$33:$B$776,N$47)+'СЕТ СН'!$F$14+СВЦЭМ!$D$10+'СЕТ СН'!$F$6-'СЕТ СН'!$F$26</f>
        <v>703.47527135999997</v>
      </c>
      <c r="O77" s="36">
        <f>SUMIFS(СВЦЭМ!$D$33:$D$776,СВЦЭМ!$A$33:$A$776,$A77,СВЦЭМ!$B$33:$B$776,O$47)+'СЕТ СН'!$F$14+СВЦЭМ!$D$10+'СЕТ СН'!$F$6-'СЕТ СН'!$F$26</f>
        <v>706.26604110000005</v>
      </c>
      <c r="P77" s="36">
        <f>SUMIFS(СВЦЭМ!$D$33:$D$776,СВЦЭМ!$A$33:$A$776,$A77,СВЦЭМ!$B$33:$B$776,P$47)+'СЕТ СН'!$F$14+СВЦЭМ!$D$10+'СЕТ СН'!$F$6-'СЕТ СН'!$F$26</f>
        <v>716.46456881000006</v>
      </c>
      <c r="Q77" s="36">
        <f>SUMIFS(СВЦЭМ!$D$33:$D$776,СВЦЭМ!$A$33:$A$776,$A77,СВЦЭМ!$B$33:$B$776,Q$47)+'СЕТ СН'!$F$14+СВЦЭМ!$D$10+'СЕТ СН'!$F$6-'СЕТ СН'!$F$26</f>
        <v>715.09099820000006</v>
      </c>
      <c r="R77" s="36">
        <f>SUMIFS(СВЦЭМ!$D$33:$D$776,СВЦЭМ!$A$33:$A$776,$A77,СВЦЭМ!$B$33:$B$776,R$47)+'СЕТ СН'!$F$14+СВЦЭМ!$D$10+'СЕТ СН'!$F$6-'СЕТ СН'!$F$26</f>
        <v>661.25330978</v>
      </c>
      <c r="S77" s="36">
        <f>SUMIFS(СВЦЭМ!$D$33:$D$776,СВЦЭМ!$A$33:$A$776,$A77,СВЦЭМ!$B$33:$B$776,S$47)+'СЕТ СН'!$F$14+СВЦЭМ!$D$10+'СЕТ СН'!$F$6-'СЕТ СН'!$F$26</f>
        <v>632.95288105999998</v>
      </c>
      <c r="T77" s="36">
        <f>SUMIFS(СВЦЭМ!$D$33:$D$776,СВЦЭМ!$A$33:$A$776,$A77,СВЦЭМ!$B$33:$B$776,T$47)+'СЕТ СН'!$F$14+СВЦЭМ!$D$10+'СЕТ СН'!$F$6-'СЕТ СН'!$F$26</f>
        <v>634.33621660999995</v>
      </c>
      <c r="U77" s="36">
        <f>SUMIFS(СВЦЭМ!$D$33:$D$776,СВЦЭМ!$A$33:$A$776,$A77,СВЦЭМ!$B$33:$B$776,U$47)+'СЕТ СН'!$F$14+СВЦЭМ!$D$10+'СЕТ СН'!$F$6-'СЕТ СН'!$F$26</f>
        <v>628.51637755000002</v>
      </c>
      <c r="V77" s="36">
        <f>SUMIFS(СВЦЭМ!$D$33:$D$776,СВЦЭМ!$A$33:$A$776,$A77,СВЦЭМ!$B$33:$B$776,V$47)+'СЕТ СН'!$F$14+СВЦЭМ!$D$10+'СЕТ СН'!$F$6-'СЕТ СН'!$F$26</f>
        <v>603.49754769999993</v>
      </c>
      <c r="W77" s="36">
        <f>SUMIFS(СВЦЭМ!$D$33:$D$776,СВЦЭМ!$A$33:$A$776,$A77,СВЦЭМ!$B$33:$B$776,W$47)+'СЕТ СН'!$F$14+СВЦЭМ!$D$10+'СЕТ СН'!$F$6-'СЕТ СН'!$F$26</f>
        <v>590.82260122000002</v>
      </c>
      <c r="X77" s="36">
        <f>SUMIFS(СВЦЭМ!$D$33:$D$776,СВЦЭМ!$A$33:$A$776,$A77,СВЦЭМ!$B$33:$B$776,X$47)+'СЕТ СН'!$F$14+СВЦЭМ!$D$10+'СЕТ СН'!$F$6-'СЕТ СН'!$F$26</f>
        <v>588.59377819999997</v>
      </c>
      <c r="Y77" s="36">
        <f>SUMIFS(СВЦЭМ!$D$33:$D$776,СВЦЭМ!$A$33:$A$776,$A77,СВЦЭМ!$B$33:$B$776,Y$47)+'СЕТ СН'!$F$14+СВЦЭМ!$D$10+'СЕТ СН'!$F$6-'СЕТ СН'!$F$26</f>
        <v>650.74285330999999</v>
      </c>
    </row>
    <row r="78" spans="1:25" ht="15.75" x14ac:dyDescent="0.2">
      <c r="A78" s="35">
        <f t="shared" si="1"/>
        <v>43677</v>
      </c>
      <c r="B78" s="36">
        <f>SUMIFS(СВЦЭМ!$D$33:$D$776,СВЦЭМ!$A$33:$A$776,$A78,СВЦЭМ!$B$33:$B$776,B$47)+'СЕТ СН'!$F$14+СВЦЭМ!$D$10+'СЕТ СН'!$F$6-'СЕТ СН'!$F$26</f>
        <v>751.94280297</v>
      </c>
      <c r="C78" s="36">
        <f>SUMIFS(СВЦЭМ!$D$33:$D$776,СВЦЭМ!$A$33:$A$776,$A78,СВЦЭМ!$B$33:$B$776,C$47)+'СЕТ СН'!$F$14+СВЦЭМ!$D$10+'СЕТ СН'!$F$6-'СЕТ СН'!$F$26</f>
        <v>753.64520855000001</v>
      </c>
      <c r="D78" s="36">
        <f>SUMIFS(СВЦЭМ!$D$33:$D$776,СВЦЭМ!$A$33:$A$776,$A78,СВЦЭМ!$B$33:$B$776,D$47)+'СЕТ СН'!$F$14+СВЦЭМ!$D$10+'СЕТ СН'!$F$6-'СЕТ СН'!$F$26</f>
        <v>762.42356660999997</v>
      </c>
      <c r="E78" s="36">
        <f>SUMIFS(СВЦЭМ!$D$33:$D$776,СВЦЭМ!$A$33:$A$776,$A78,СВЦЭМ!$B$33:$B$776,E$47)+'СЕТ СН'!$F$14+СВЦЭМ!$D$10+'СЕТ СН'!$F$6-'СЕТ СН'!$F$26</f>
        <v>770.06439998999997</v>
      </c>
      <c r="F78" s="36">
        <f>SUMIFS(СВЦЭМ!$D$33:$D$776,СВЦЭМ!$A$33:$A$776,$A78,СВЦЭМ!$B$33:$B$776,F$47)+'СЕТ СН'!$F$14+СВЦЭМ!$D$10+'СЕТ СН'!$F$6-'СЕТ СН'!$F$26</f>
        <v>773.53225663000001</v>
      </c>
      <c r="G78" s="36">
        <f>SUMIFS(СВЦЭМ!$D$33:$D$776,СВЦЭМ!$A$33:$A$776,$A78,СВЦЭМ!$B$33:$B$776,G$47)+'СЕТ СН'!$F$14+СВЦЭМ!$D$10+'СЕТ СН'!$F$6-'СЕТ СН'!$F$26</f>
        <v>756.22436899000002</v>
      </c>
      <c r="H78" s="36">
        <f>SUMIFS(СВЦЭМ!$D$33:$D$776,СВЦЭМ!$A$33:$A$776,$A78,СВЦЭМ!$B$33:$B$776,H$47)+'СЕТ СН'!$F$14+СВЦЭМ!$D$10+'СЕТ СН'!$F$6-'СЕТ СН'!$F$26</f>
        <v>744.61719589000006</v>
      </c>
      <c r="I78" s="36">
        <f>SUMIFS(СВЦЭМ!$D$33:$D$776,СВЦЭМ!$A$33:$A$776,$A78,СВЦЭМ!$B$33:$B$776,I$47)+'СЕТ СН'!$F$14+СВЦЭМ!$D$10+'СЕТ СН'!$F$6-'СЕТ СН'!$F$26</f>
        <v>729.76810824000006</v>
      </c>
      <c r="J78" s="36">
        <f>SUMIFS(СВЦЭМ!$D$33:$D$776,СВЦЭМ!$A$33:$A$776,$A78,СВЦЭМ!$B$33:$B$776,J$47)+'СЕТ СН'!$F$14+СВЦЭМ!$D$10+'СЕТ СН'!$F$6-'СЕТ СН'!$F$26</f>
        <v>725.85722390000001</v>
      </c>
      <c r="K78" s="36">
        <f>SUMIFS(СВЦЭМ!$D$33:$D$776,СВЦЭМ!$A$33:$A$776,$A78,СВЦЭМ!$B$33:$B$776,K$47)+'СЕТ СН'!$F$14+СВЦЭМ!$D$10+'СЕТ СН'!$F$6-'СЕТ СН'!$F$26</f>
        <v>730.99199691000001</v>
      </c>
      <c r="L78" s="36">
        <f>SUMIFS(СВЦЭМ!$D$33:$D$776,СВЦЭМ!$A$33:$A$776,$A78,СВЦЭМ!$B$33:$B$776,L$47)+'СЕТ СН'!$F$14+СВЦЭМ!$D$10+'СЕТ СН'!$F$6-'СЕТ СН'!$F$26</f>
        <v>732.19869122</v>
      </c>
      <c r="M78" s="36">
        <f>SUMIFS(СВЦЭМ!$D$33:$D$776,СВЦЭМ!$A$33:$A$776,$A78,СВЦЭМ!$B$33:$B$776,M$47)+'СЕТ СН'!$F$14+СВЦЭМ!$D$10+'СЕТ СН'!$F$6-'СЕТ СН'!$F$26</f>
        <v>728.45285283999999</v>
      </c>
      <c r="N78" s="36">
        <f>SUMIFS(СВЦЭМ!$D$33:$D$776,СВЦЭМ!$A$33:$A$776,$A78,СВЦЭМ!$B$33:$B$776,N$47)+'СЕТ СН'!$F$14+СВЦЭМ!$D$10+'СЕТ СН'!$F$6-'СЕТ СН'!$F$26</f>
        <v>726.14722664999999</v>
      </c>
      <c r="O78" s="36">
        <f>SUMIFS(СВЦЭМ!$D$33:$D$776,СВЦЭМ!$A$33:$A$776,$A78,СВЦЭМ!$B$33:$B$776,O$47)+'СЕТ СН'!$F$14+СВЦЭМ!$D$10+'СЕТ СН'!$F$6-'СЕТ СН'!$F$26</f>
        <v>733.12622565000004</v>
      </c>
      <c r="P78" s="36">
        <f>SUMIFS(СВЦЭМ!$D$33:$D$776,СВЦЭМ!$A$33:$A$776,$A78,СВЦЭМ!$B$33:$B$776,P$47)+'СЕТ СН'!$F$14+СВЦЭМ!$D$10+'СЕТ СН'!$F$6-'СЕТ СН'!$F$26</f>
        <v>740.04733658999999</v>
      </c>
      <c r="Q78" s="36">
        <f>SUMIFS(СВЦЭМ!$D$33:$D$776,СВЦЭМ!$A$33:$A$776,$A78,СВЦЭМ!$B$33:$B$776,Q$47)+'СЕТ СН'!$F$14+СВЦЭМ!$D$10+'СЕТ СН'!$F$6-'СЕТ СН'!$F$26</f>
        <v>745.43919211000002</v>
      </c>
      <c r="R78" s="36">
        <f>SUMIFS(СВЦЭМ!$D$33:$D$776,СВЦЭМ!$A$33:$A$776,$A78,СВЦЭМ!$B$33:$B$776,R$47)+'СЕТ СН'!$F$14+СВЦЭМ!$D$10+'СЕТ СН'!$F$6-'СЕТ СН'!$F$26</f>
        <v>693.64911713000004</v>
      </c>
      <c r="S78" s="36">
        <f>SUMIFS(СВЦЭМ!$D$33:$D$776,СВЦЭМ!$A$33:$A$776,$A78,СВЦЭМ!$B$33:$B$776,S$47)+'СЕТ СН'!$F$14+СВЦЭМ!$D$10+'СЕТ СН'!$F$6-'СЕТ СН'!$F$26</f>
        <v>665.57147164000003</v>
      </c>
      <c r="T78" s="36">
        <f>SUMIFS(СВЦЭМ!$D$33:$D$776,СВЦЭМ!$A$33:$A$776,$A78,СВЦЭМ!$B$33:$B$776,T$47)+'СЕТ СН'!$F$14+СВЦЭМ!$D$10+'СЕТ СН'!$F$6-'СЕТ СН'!$F$26</f>
        <v>655.34896828000001</v>
      </c>
      <c r="U78" s="36">
        <f>SUMIFS(СВЦЭМ!$D$33:$D$776,СВЦЭМ!$A$33:$A$776,$A78,СВЦЭМ!$B$33:$B$776,U$47)+'СЕТ СН'!$F$14+СВЦЭМ!$D$10+'СЕТ СН'!$F$6-'СЕТ СН'!$F$26</f>
        <v>720.10425232</v>
      </c>
      <c r="V78" s="36">
        <f>SUMIFS(СВЦЭМ!$D$33:$D$776,СВЦЭМ!$A$33:$A$776,$A78,СВЦЭМ!$B$33:$B$776,V$47)+'СЕТ СН'!$F$14+СВЦЭМ!$D$10+'СЕТ СН'!$F$6-'СЕТ СН'!$F$26</f>
        <v>645.87123838000002</v>
      </c>
      <c r="W78" s="36">
        <f>SUMIFS(СВЦЭМ!$D$33:$D$776,СВЦЭМ!$A$33:$A$776,$A78,СВЦЭМ!$B$33:$B$776,W$47)+'СЕТ СН'!$F$14+СВЦЭМ!$D$10+'СЕТ СН'!$F$6-'СЕТ СН'!$F$26</f>
        <v>647.86921145999997</v>
      </c>
      <c r="X78" s="36">
        <f>SUMIFS(СВЦЭМ!$D$33:$D$776,СВЦЭМ!$A$33:$A$776,$A78,СВЦЭМ!$B$33:$B$776,X$47)+'СЕТ СН'!$F$14+СВЦЭМ!$D$10+'СЕТ СН'!$F$6-'СЕТ СН'!$F$26</f>
        <v>634.08898594999994</v>
      </c>
      <c r="Y78" s="36">
        <f>SUMIFS(СВЦЭМ!$D$33:$D$776,СВЦЭМ!$A$33:$A$776,$A78,СВЦЭМ!$B$33:$B$776,Y$47)+'СЕТ СН'!$F$14+СВЦЭМ!$D$10+'СЕТ СН'!$F$6-'СЕТ СН'!$F$26</f>
        <v>673.87540172000001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01.07.2019</v>
      </c>
      <c r="B84" s="36">
        <f>SUMIFS(СВЦЭМ!$D$33:$D$776,СВЦЭМ!$A$33:$A$776,$A84,СВЦЭМ!$B$33:$B$776,B$83)+'СЕТ СН'!$G$14+СВЦЭМ!$D$10+'СЕТ СН'!$G$6-'СЕТ СН'!$G$26</f>
        <v>1239.3882142500001</v>
      </c>
      <c r="C84" s="36">
        <f>SUMIFS(СВЦЭМ!$D$33:$D$776,СВЦЭМ!$A$33:$A$776,$A84,СВЦЭМ!$B$33:$B$776,C$83)+'СЕТ СН'!$G$14+СВЦЭМ!$D$10+'СЕТ СН'!$G$6-'СЕТ СН'!$G$26</f>
        <v>1336.9093821500001</v>
      </c>
      <c r="D84" s="36">
        <f>SUMIFS(СВЦЭМ!$D$33:$D$776,СВЦЭМ!$A$33:$A$776,$A84,СВЦЭМ!$B$33:$B$776,D$83)+'СЕТ СН'!$G$14+СВЦЭМ!$D$10+'СЕТ СН'!$G$6-'СЕТ СН'!$G$26</f>
        <v>1366.8079953900001</v>
      </c>
      <c r="E84" s="36">
        <f>SUMIFS(СВЦЭМ!$D$33:$D$776,СВЦЭМ!$A$33:$A$776,$A84,СВЦЭМ!$B$33:$B$776,E$83)+'СЕТ СН'!$G$14+СВЦЭМ!$D$10+'СЕТ СН'!$G$6-'СЕТ СН'!$G$26</f>
        <v>1390.56842753</v>
      </c>
      <c r="F84" s="36">
        <f>SUMIFS(СВЦЭМ!$D$33:$D$776,СВЦЭМ!$A$33:$A$776,$A84,СВЦЭМ!$B$33:$B$776,F$83)+'СЕТ СН'!$G$14+СВЦЭМ!$D$10+'СЕТ СН'!$G$6-'СЕТ СН'!$G$26</f>
        <v>1393.94075217</v>
      </c>
      <c r="G84" s="36">
        <f>SUMIFS(СВЦЭМ!$D$33:$D$776,СВЦЭМ!$A$33:$A$776,$A84,СВЦЭМ!$B$33:$B$776,G$83)+'СЕТ СН'!$G$14+СВЦЭМ!$D$10+'СЕТ СН'!$G$6-'СЕТ СН'!$G$26</f>
        <v>1376.6375921900001</v>
      </c>
      <c r="H84" s="36">
        <f>SUMIFS(СВЦЭМ!$D$33:$D$776,СВЦЭМ!$A$33:$A$776,$A84,СВЦЭМ!$B$33:$B$776,H$83)+'СЕТ СН'!$G$14+СВЦЭМ!$D$10+'СЕТ СН'!$G$6-'СЕТ СН'!$G$26</f>
        <v>1322.3594628700002</v>
      </c>
      <c r="I84" s="36">
        <f>SUMIFS(СВЦЭМ!$D$33:$D$776,СВЦЭМ!$A$33:$A$776,$A84,СВЦЭМ!$B$33:$B$776,I$83)+'СЕТ СН'!$G$14+СВЦЭМ!$D$10+'СЕТ СН'!$G$6-'СЕТ СН'!$G$26</f>
        <v>1264.2538171400001</v>
      </c>
      <c r="J84" s="36">
        <f>SUMIFS(СВЦЭМ!$D$33:$D$776,СВЦЭМ!$A$33:$A$776,$A84,СВЦЭМ!$B$33:$B$776,J$83)+'СЕТ СН'!$G$14+СВЦЭМ!$D$10+'СЕТ СН'!$G$6-'СЕТ СН'!$G$26</f>
        <v>1254.7427430600001</v>
      </c>
      <c r="K84" s="36">
        <f>SUMIFS(СВЦЭМ!$D$33:$D$776,СВЦЭМ!$A$33:$A$776,$A84,СВЦЭМ!$B$33:$B$776,K$83)+'СЕТ СН'!$G$14+СВЦЭМ!$D$10+'СЕТ СН'!$G$6-'СЕТ СН'!$G$26</f>
        <v>1258.6406338700001</v>
      </c>
      <c r="L84" s="36">
        <f>SUMIFS(СВЦЭМ!$D$33:$D$776,СВЦЭМ!$A$33:$A$776,$A84,СВЦЭМ!$B$33:$B$776,L$83)+'СЕТ СН'!$G$14+СВЦЭМ!$D$10+'СЕТ СН'!$G$6-'СЕТ СН'!$G$26</f>
        <v>1263.30088591</v>
      </c>
      <c r="M84" s="36">
        <f>SUMIFS(СВЦЭМ!$D$33:$D$776,СВЦЭМ!$A$33:$A$776,$A84,СВЦЭМ!$B$33:$B$776,M$83)+'СЕТ СН'!$G$14+СВЦЭМ!$D$10+'СЕТ СН'!$G$6-'СЕТ СН'!$G$26</f>
        <v>1249.2636040699999</v>
      </c>
      <c r="N84" s="36">
        <f>SUMIFS(СВЦЭМ!$D$33:$D$776,СВЦЭМ!$A$33:$A$776,$A84,СВЦЭМ!$B$33:$B$776,N$83)+'СЕТ СН'!$G$14+СВЦЭМ!$D$10+'СЕТ СН'!$G$6-'СЕТ СН'!$G$26</f>
        <v>1238.04257843</v>
      </c>
      <c r="O84" s="36">
        <f>SUMIFS(СВЦЭМ!$D$33:$D$776,СВЦЭМ!$A$33:$A$776,$A84,СВЦЭМ!$B$33:$B$776,O$83)+'СЕТ СН'!$G$14+СВЦЭМ!$D$10+'СЕТ СН'!$G$6-'СЕТ СН'!$G$26</f>
        <v>1241.8089046499999</v>
      </c>
      <c r="P84" s="36">
        <f>SUMIFS(СВЦЭМ!$D$33:$D$776,СВЦЭМ!$A$33:$A$776,$A84,СВЦЭМ!$B$33:$B$776,P$83)+'СЕТ СН'!$G$14+СВЦЭМ!$D$10+'СЕТ СН'!$G$6-'СЕТ СН'!$G$26</f>
        <v>1242.26961476</v>
      </c>
      <c r="Q84" s="36">
        <f>SUMIFS(СВЦЭМ!$D$33:$D$776,СВЦЭМ!$A$33:$A$776,$A84,СВЦЭМ!$B$33:$B$776,Q$83)+'СЕТ СН'!$G$14+СВЦЭМ!$D$10+'СЕТ СН'!$G$6-'СЕТ СН'!$G$26</f>
        <v>1225.3639040400001</v>
      </c>
      <c r="R84" s="36">
        <f>SUMIFS(СВЦЭМ!$D$33:$D$776,СВЦЭМ!$A$33:$A$776,$A84,СВЦЭМ!$B$33:$B$776,R$83)+'СЕТ СН'!$G$14+СВЦЭМ!$D$10+'СЕТ СН'!$G$6-'СЕТ СН'!$G$26</f>
        <v>1172.0242579800001</v>
      </c>
      <c r="S84" s="36">
        <f>SUMIFS(СВЦЭМ!$D$33:$D$776,СВЦЭМ!$A$33:$A$776,$A84,СВЦЭМ!$B$33:$B$776,S$83)+'СЕТ СН'!$G$14+СВЦЭМ!$D$10+'СЕТ СН'!$G$6-'СЕТ СН'!$G$26</f>
        <v>1170.3669568400001</v>
      </c>
      <c r="T84" s="36">
        <f>SUMIFS(СВЦЭМ!$D$33:$D$776,СВЦЭМ!$A$33:$A$776,$A84,СВЦЭМ!$B$33:$B$776,T$83)+'СЕТ СН'!$G$14+СВЦЭМ!$D$10+'СЕТ СН'!$G$6-'СЕТ СН'!$G$26</f>
        <v>1172.1806169400002</v>
      </c>
      <c r="U84" s="36">
        <f>SUMIFS(СВЦЭМ!$D$33:$D$776,СВЦЭМ!$A$33:$A$776,$A84,СВЦЭМ!$B$33:$B$776,U$83)+'СЕТ СН'!$G$14+СВЦЭМ!$D$10+'СЕТ СН'!$G$6-'СЕТ СН'!$G$26</f>
        <v>1166.41733213</v>
      </c>
      <c r="V84" s="36">
        <f>SUMIFS(СВЦЭМ!$D$33:$D$776,СВЦЭМ!$A$33:$A$776,$A84,СВЦЭМ!$B$33:$B$776,V$83)+'СЕТ СН'!$G$14+СВЦЭМ!$D$10+'СЕТ СН'!$G$6-'СЕТ СН'!$G$26</f>
        <v>1169.8508599000002</v>
      </c>
      <c r="W84" s="36">
        <f>SUMIFS(СВЦЭМ!$D$33:$D$776,СВЦЭМ!$A$33:$A$776,$A84,СВЦЭМ!$B$33:$B$776,W$83)+'СЕТ СН'!$G$14+СВЦЭМ!$D$10+'СЕТ СН'!$G$6-'СЕТ СН'!$G$26</f>
        <v>1192.9643816500002</v>
      </c>
      <c r="X84" s="36">
        <f>SUMIFS(СВЦЭМ!$D$33:$D$776,СВЦЭМ!$A$33:$A$776,$A84,СВЦЭМ!$B$33:$B$776,X$83)+'СЕТ СН'!$G$14+СВЦЭМ!$D$10+'СЕТ СН'!$G$6-'СЕТ СН'!$G$26</f>
        <v>1165.91840469</v>
      </c>
      <c r="Y84" s="36">
        <f>SUMIFS(СВЦЭМ!$D$33:$D$776,СВЦЭМ!$A$33:$A$776,$A84,СВЦЭМ!$B$33:$B$776,Y$83)+'СЕТ СН'!$G$14+СВЦЭМ!$D$10+'СЕТ СН'!$G$6-'СЕТ СН'!$G$26</f>
        <v>1165.8056855</v>
      </c>
      <c r="AA84" s="45"/>
    </row>
    <row r="85" spans="1:27" ht="15.75" x14ac:dyDescent="0.2">
      <c r="A85" s="35">
        <f>A84+1</f>
        <v>43648</v>
      </c>
      <c r="B85" s="36">
        <f>SUMIFS(СВЦЭМ!$D$33:$D$776,СВЦЭМ!$A$33:$A$776,$A85,СВЦЭМ!$B$33:$B$776,B$83)+'СЕТ СН'!$G$14+СВЦЭМ!$D$10+'СЕТ СН'!$G$6-'СЕТ СН'!$G$26</f>
        <v>1320.9576634300001</v>
      </c>
      <c r="C85" s="36">
        <f>SUMIFS(СВЦЭМ!$D$33:$D$776,СВЦЭМ!$A$33:$A$776,$A85,СВЦЭМ!$B$33:$B$776,C$83)+'СЕТ СН'!$G$14+СВЦЭМ!$D$10+'СЕТ СН'!$G$6-'СЕТ СН'!$G$26</f>
        <v>1432.2957295200001</v>
      </c>
      <c r="D85" s="36">
        <f>SUMIFS(СВЦЭМ!$D$33:$D$776,СВЦЭМ!$A$33:$A$776,$A85,СВЦЭМ!$B$33:$B$776,D$83)+'СЕТ СН'!$G$14+СВЦЭМ!$D$10+'СЕТ СН'!$G$6-'СЕТ СН'!$G$26</f>
        <v>1441.7478995900001</v>
      </c>
      <c r="E85" s="36">
        <f>SUMIFS(СВЦЭМ!$D$33:$D$776,СВЦЭМ!$A$33:$A$776,$A85,СВЦЭМ!$B$33:$B$776,E$83)+'СЕТ СН'!$G$14+СВЦЭМ!$D$10+'СЕТ СН'!$G$6-'СЕТ СН'!$G$26</f>
        <v>1475.00391825</v>
      </c>
      <c r="F85" s="36">
        <f>SUMIFS(СВЦЭМ!$D$33:$D$776,СВЦЭМ!$A$33:$A$776,$A85,СВЦЭМ!$B$33:$B$776,F$83)+'СЕТ СН'!$G$14+СВЦЭМ!$D$10+'СЕТ СН'!$G$6-'СЕТ СН'!$G$26</f>
        <v>1472.1142770700001</v>
      </c>
      <c r="G85" s="36">
        <f>SUMIFS(СВЦЭМ!$D$33:$D$776,СВЦЭМ!$A$33:$A$776,$A85,СВЦЭМ!$B$33:$B$776,G$83)+'СЕТ СН'!$G$14+СВЦЭМ!$D$10+'СЕТ СН'!$G$6-'СЕТ СН'!$G$26</f>
        <v>1456.7203007600001</v>
      </c>
      <c r="H85" s="36">
        <f>SUMIFS(СВЦЭМ!$D$33:$D$776,СВЦЭМ!$A$33:$A$776,$A85,СВЦЭМ!$B$33:$B$776,H$83)+'СЕТ СН'!$G$14+СВЦЭМ!$D$10+'СЕТ СН'!$G$6-'СЕТ СН'!$G$26</f>
        <v>1406.3134984799999</v>
      </c>
      <c r="I85" s="36">
        <f>SUMIFS(СВЦЭМ!$D$33:$D$776,СВЦЭМ!$A$33:$A$776,$A85,СВЦЭМ!$B$33:$B$776,I$83)+'СЕТ СН'!$G$14+СВЦЭМ!$D$10+'СЕТ СН'!$G$6-'СЕТ СН'!$G$26</f>
        <v>1340.3338459000001</v>
      </c>
      <c r="J85" s="36">
        <f>SUMIFS(СВЦЭМ!$D$33:$D$776,СВЦЭМ!$A$33:$A$776,$A85,СВЦЭМ!$B$33:$B$776,J$83)+'СЕТ СН'!$G$14+СВЦЭМ!$D$10+'СЕТ СН'!$G$6-'СЕТ СН'!$G$26</f>
        <v>1293.4649878099999</v>
      </c>
      <c r="K85" s="36">
        <f>SUMIFS(СВЦЭМ!$D$33:$D$776,СВЦЭМ!$A$33:$A$776,$A85,СВЦЭМ!$B$33:$B$776,K$83)+'СЕТ СН'!$G$14+СВЦЭМ!$D$10+'СЕТ СН'!$G$6-'СЕТ СН'!$G$26</f>
        <v>1259.0514867500001</v>
      </c>
      <c r="L85" s="36">
        <f>SUMIFS(СВЦЭМ!$D$33:$D$776,СВЦЭМ!$A$33:$A$776,$A85,СВЦЭМ!$B$33:$B$776,L$83)+'СЕТ СН'!$G$14+СВЦЭМ!$D$10+'СЕТ СН'!$G$6-'СЕТ СН'!$G$26</f>
        <v>1245.64587095</v>
      </c>
      <c r="M85" s="36">
        <f>SUMIFS(СВЦЭМ!$D$33:$D$776,СВЦЭМ!$A$33:$A$776,$A85,СВЦЭМ!$B$33:$B$776,M$83)+'СЕТ СН'!$G$14+СВЦЭМ!$D$10+'СЕТ СН'!$G$6-'СЕТ СН'!$G$26</f>
        <v>1249.8484932700001</v>
      </c>
      <c r="N85" s="36">
        <f>SUMIFS(СВЦЭМ!$D$33:$D$776,СВЦЭМ!$A$33:$A$776,$A85,СВЦЭМ!$B$33:$B$776,N$83)+'СЕТ СН'!$G$14+СВЦЭМ!$D$10+'СЕТ СН'!$G$6-'СЕТ СН'!$G$26</f>
        <v>1267.6984090999999</v>
      </c>
      <c r="O85" s="36">
        <f>SUMIFS(СВЦЭМ!$D$33:$D$776,СВЦЭМ!$A$33:$A$776,$A85,СВЦЭМ!$B$33:$B$776,O$83)+'СЕТ СН'!$G$14+СВЦЭМ!$D$10+'СЕТ СН'!$G$6-'СЕТ СН'!$G$26</f>
        <v>1263.67183286</v>
      </c>
      <c r="P85" s="36">
        <f>SUMIFS(СВЦЭМ!$D$33:$D$776,СВЦЭМ!$A$33:$A$776,$A85,СВЦЭМ!$B$33:$B$776,P$83)+'СЕТ СН'!$G$14+СВЦЭМ!$D$10+'СЕТ СН'!$G$6-'СЕТ СН'!$G$26</f>
        <v>1267.3673149200001</v>
      </c>
      <c r="Q85" s="36">
        <f>SUMIFS(СВЦЭМ!$D$33:$D$776,СВЦЭМ!$A$33:$A$776,$A85,СВЦЭМ!$B$33:$B$776,Q$83)+'СЕТ СН'!$G$14+СВЦЭМ!$D$10+'СЕТ СН'!$G$6-'СЕТ СН'!$G$26</f>
        <v>1255.8434823900002</v>
      </c>
      <c r="R85" s="36">
        <f>SUMIFS(СВЦЭМ!$D$33:$D$776,СВЦЭМ!$A$33:$A$776,$A85,СВЦЭМ!$B$33:$B$776,R$83)+'СЕТ СН'!$G$14+СВЦЭМ!$D$10+'СЕТ СН'!$G$6-'СЕТ СН'!$G$26</f>
        <v>1206.4625294699999</v>
      </c>
      <c r="S85" s="36">
        <f>SUMIFS(СВЦЭМ!$D$33:$D$776,СВЦЭМ!$A$33:$A$776,$A85,СВЦЭМ!$B$33:$B$776,S$83)+'СЕТ СН'!$G$14+СВЦЭМ!$D$10+'СЕТ СН'!$G$6-'СЕТ СН'!$G$26</f>
        <v>1204.69029426</v>
      </c>
      <c r="T85" s="36">
        <f>SUMIFS(СВЦЭМ!$D$33:$D$776,СВЦЭМ!$A$33:$A$776,$A85,СВЦЭМ!$B$33:$B$776,T$83)+'СЕТ СН'!$G$14+СВЦЭМ!$D$10+'СЕТ СН'!$G$6-'СЕТ СН'!$G$26</f>
        <v>1197.50027621</v>
      </c>
      <c r="U85" s="36">
        <f>SUMIFS(СВЦЭМ!$D$33:$D$776,СВЦЭМ!$A$33:$A$776,$A85,СВЦЭМ!$B$33:$B$776,U$83)+'СЕТ СН'!$G$14+СВЦЭМ!$D$10+'СЕТ СН'!$G$6-'СЕТ СН'!$G$26</f>
        <v>1192.1833156600001</v>
      </c>
      <c r="V85" s="36">
        <f>SUMIFS(СВЦЭМ!$D$33:$D$776,СВЦЭМ!$A$33:$A$776,$A85,СВЦЭМ!$B$33:$B$776,V$83)+'СЕТ СН'!$G$14+СВЦЭМ!$D$10+'СЕТ СН'!$G$6-'СЕТ СН'!$G$26</f>
        <v>1190.9190333700001</v>
      </c>
      <c r="W85" s="36">
        <f>SUMIFS(СВЦЭМ!$D$33:$D$776,СВЦЭМ!$A$33:$A$776,$A85,СВЦЭМ!$B$33:$B$776,W$83)+'СЕТ СН'!$G$14+СВЦЭМ!$D$10+'СЕТ СН'!$G$6-'СЕТ СН'!$G$26</f>
        <v>1186.5649280299999</v>
      </c>
      <c r="X85" s="36">
        <f>SUMIFS(СВЦЭМ!$D$33:$D$776,СВЦЭМ!$A$33:$A$776,$A85,СВЦЭМ!$B$33:$B$776,X$83)+'СЕТ СН'!$G$14+СВЦЭМ!$D$10+'СЕТ СН'!$G$6-'СЕТ СН'!$G$26</f>
        <v>1229.3151935000001</v>
      </c>
      <c r="Y85" s="36">
        <f>SUMIFS(СВЦЭМ!$D$33:$D$776,СВЦЭМ!$A$33:$A$776,$A85,СВЦЭМ!$B$33:$B$776,Y$83)+'СЕТ СН'!$G$14+СВЦЭМ!$D$10+'СЕТ СН'!$G$6-'СЕТ СН'!$G$26</f>
        <v>1246.05743979</v>
      </c>
    </row>
    <row r="86" spans="1:27" ht="15.75" x14ac:dyDescent="0.2">
      <c r="A86" s="35">
        <f t="shared" ref="A86:A114" si="2">A85+1</f>
        <v>43649</v>
      </c>
      <c r="B86" s="36">
        <f>SUMIFS(СВЦЭМ!$D$33:$D$776,СВЦЭМ!$A$33:$A$776,$A86,СВЦЭМ!$B$33:$B$776,B$83)+'СЕТ СН'!$G$14+СВЦЭМ!$D$10+'СЕТ СН'!$G$6-'СЕТ СН'!$G$26</f>
        <v>1255.7505875300001</v>
      </c>
      <c r="C86" s="36">
        <f>SUMIFS(СВЦЭМ!$D$33:$D$776,СВЦЭМ!$A$33:$A$776,$A86,СВЦЭМ!$B$33:$B$776,C$83)+'СЕТ СН'!$G$14+СВЦЭМ!$D$10+'СЕТ СН'!$G$6-'СЕТ СН'!$G$26</f>
        <v>1356.61272697</v>
      </c>
      <c r="D86" s="36">
        <f>SUMIFS(СВЦЭМ!$D$33:$D$776,СВЦЭМ!$A$33:$A$776,$A86,СВЦЭМ!$B$33:$B$776,D$83)+'СЕТ СН'!$G$14+СВЦЭМ!$D$10+'СЕТ СН'!$G$6-'СЕТ СН'!$G$26</f>
        <v>1387.8119021500002</v>
      </c>
      <c r="E86" s="36">
        <f>SUMIFS(СВЦЭМ!$D$33:$D$776,СВЦЭМ!$A$33:$A$776,$A86,СВЦЭМ!$B$33:$B$776,E$83)+'СЕТ СН'!$G$14+СВЦЭМ!$D$10+'СЕТ СН'!$G$6-'СЕТ СН'!$G$26</f>
        <v>1400.4621499899999</v>
      </c>
      <c r="F86" s="36">
        <f>SUMIFS(СВЦЭМ!$D$33:$D$776,СВЦЭМ!$A$33:$A$776,$A86,СВЦЭМ!$B$33:$B$776,F$83)+'СЕТ СН'!$G$14+СВЦЭМ!$D$10+'СЕТ СН'!$G$6-'СЕТ СН'!$G$26</f>
        <v>1395.57051402</v>
      </c>
      <c r="G86" s="36">
        <f>SUMIFS(СВЦЭМ!$D$33:$D$776,СВЦЭМ!$A$33:$A$776,$A86,СВЦЭМ!$B$33:$B$776,G$83)+'СЕТ СН'!$G$14+СВЦЭМ!$D$10+'СЕТ СН'!$G$6-'СЕТ СН'!$G$26</f>
        <v>1383.2597602000001</v>
      </c>
      <c r="H86" s="36">
        <f>SUMIFS(СВЦЭМ!$D$33:$D$776,СВЦЭМ!$A$33:$A$776,$A86,СВЦЭМ!$B$33:$B$776,H$83)+'СЕТ СН'!$G$14+СВЦЭМ!$D$10+'СЕТ СН'!$G$6-'СЕТ СН'!$G$26</f>
        <v>1352.26327111</v>
      </c>
      <c r="I86" s="36">
        <f>SUMIFS(СВЦЭМ!$D$33:$D$776,СВЦЭМ!$A$33:$A$776,$A86,СВЦЭМ!$B$33:$B$776,I$83)+'СЕТ СН'!$G$14+СВЦЭМ!$D$10+'СЕТ СН'!$G$6-'СЕТ СН'!$G$26</f>
        <v>1320.4961965800001</v>
      </c>
      <c r="J86" s="36">
        <f>SUMIFS(СВЦЭМ!$D$33:$D$776,СВЦЭМ!$A$33:$A$776,$A86,СВЦЭМ!$B$33:$B$776,J$83)+'СЕТ СН'!$G$14+СВЦЭМ!$D$10+'СЕТ СН'!$G$6-'СЕТ СН'!$G$26</f>
        <v>1277.0269206500002</v>
      </c>
      <c r="K86" s="36">
        <f>SUMIFS(СВЦЭМ!$D$33:$D$776,СВЦЭМ!$A$33:$A$776,$A86,СВЦЭМ!$B$33:$B$776,K$83)+'СЕТ СН'!$G$14+СВЦЭМ!$D$10+'СЕТ СН'!$G$6-'СЕТ СН'!$G$26</f>
        <v>1269.4195564300001</v>
      </c>
      <c r="L86" s="36">
        <f>SUMIFS(СВЦЭМ!$D$33:$D$776,СВЦЭМ!$A$33:$A$776,$A86,СВЦЭМ!$B$33:$B$776,L$83)+'СЕТ СН'!$G$14+СВЦЭМ!$D$10+'СЕТ СН'!$G$6-'СЕТ СН'!$G$26</f>
        <v>1272.2172967700001</v>
      </c>
      <c r="M86" s="36">
        <f>SUMIFS(СВЦЭМ!$D$33:$D$776,СВЦЭМ!$A$33:$A$776,$A86,СВЦЭМ!$B$33:$B$776,M$83)+'СЕТ СН'!$G$14+СВЦЭМ!$D$10+'СЕТ СН'!$G$6-'СЕТ СН'!$G$26</f>
        <v>1267.8142714300002</v>
      </c>
      <c r="N86" s="36">
        <f>SUMIFS(СВЦЭМ!$D$33:$D$776,СВЦЭМ!$A$33:$A$776,$A86,СВЦЭМ!$B$33:$B$776,N$83)+'СЕТ СН'!$G$14+СВЦЭМ!$D$10+'СЕТ СН'!$G$6-'СЕТ СН'!$G$26</f>
        <v>1267.4505664200001</v>
      </c>
      <c r="O86" s="36">
        <f>SUMIFS(СВЦЭМ!$D$33:$D$776,СВЦЭМ!$A$33:$A$776,$A86,СВЦЭМ!$B$33:$B$776,O$83)+'СЕТ СН'!$G$14+СВЦЭМ!$D$10+'СЕТ СН'!$G$6-'СЕТ СН'!$G$26</f>
        <v>1270.3151610499999</v>
      </c>
      <c r="P86" s="36">
        <f>SUMIFS(СВЦЭМ!$D$33:$D$776,СВЦЭМ!$A$33:$A$776,$A86,СВЦЭМ!$B$33:$B$776,P$83)+'СЕТ СН'!$G$14+СВЦЭМ!$D$10+'СЕТ СН'!$G$6-'СЕТ СН'!$G$26</f>
        <v>1287.99001006</v>
      </c>
      <c r="Q86" s="36">
        <f>SUMIFS(СВЦЭМ!$D$33:$D$776,СВЦЭМ!$A$33:$A$776,$A86,СВЦЭМ!$B$33:$B$776,Q$83)+'СЕТ СН'!$G$14+СВЦЭМ!$D$10+'СЕТ СН'!$G$6-'СЕТ СН'!$G$26</f>
        <v>1280.3987341400002</v>
      </c>
      <c r="R86" s="36">
        <f>SUMIFS(СВЦЭМ!$D$33:$D$776,СВЦЭМ!$A$33:$A$776,$A86,СВЦЭМ!$B$33:$B$776,R$83)+'СЕТ СН'!$G$14+СВЦЭМ!$D$10+'СЕТ СН'!$G$6-'СЕТ СН'!$G$26</f>
        <v>1230.5213412200001</v>
      </c>
      <c r="S86" s="36">
        <f>SUMIFS(СВЦЭМ!$D$33:$D$776,СВЦЭМ!$A$33:$A$776,$A86,СВЦЭМ!$B$33:$B$776,S$83)+'СЕТ СН'!$G$14+СВЦЭМ!$D$10+'СЕТ СН'!$G$6-'СЕТ СН'!$G$26</f>
        <v>1234.6297467500001</v>
      </c>
      <c r="T86" s="36">
        <f>SUMIFS(СВЦЭМ!$D$33:$D$776,СВЦЭМ!$A$33:$A$776,$A86,СВЦЭМ!$B$33:$B$776,T$83)+'СЕТ СН'!$G$14+СВЦЭМ!$D$10+'СЕТ СН'!$G$6-'СЕТ СН'!$G$26</f>
        <v>1227.1707825799999</v>
      </c>
      <c r="U86" s="36">
        <f>SUMIFS(СВЦЭМ!$D$33:$D$776,СВЦЭМ!$A$33:$A$776,$A86,СВЦЭМ!$B$33:$B$776,U$83)+'СЕТ СН'!$G$14+СВЦЭМ!$D$10+'СЕТ СН'!$G$6-'СЕТ СН'!$G$26</f>
        <v>1206.7330101800001</v>
      </c>
      <c r="V86" s="36">
        <f>SUMIFS(СВЦЭМ!$D$33:$D$776,СВЦЭМ!$A$33:$A$776,$A86,СВЦЭМ!$B$33:$B$776,V$83)+'СЕТ СН'!$G$14+СВЦЭМ!$D$10+'СЕТ СН'!$G$6-'СЕТ СН'!$G$26</f>
        <v>1197.0891021800001</v>
      </c>
      <c r="W86" s="36">
        <f>SUMIFS(СВЦЭМ!$D$33:$D$776,СВЦЭМ!$A$33:$A$776,$A86,СВЦЭМ!$B$33:$B$776,W$83)+'СЕТ СН'!$G$14+СВЦЭМ!$D$10+'СЕТ СН'!$G$6-'СЕТ СН'!$G$26</f>
        <v>1190.7011053400001</v>
      </c>
      <c r="X86" s="36">
        <f>SUMIFS(СВЦЭМ!$D$33:$D$776,СВЦЭМ!$A$33:$A$776,$A86,СВЦЭМ!$B$33:$B$776,X$83)+'СЕТ СН'!$G$14+СВЦЭМ!$D$10+'СЕТ СН'!$G$6-'СЕТ СН'!$G$26</f>
        <v>1206.20303087</v>
      </c>
      <c r="Y86" s="36">
        <f>SUMIFS(СВЦЭМ!$D$33:$D$776,СВЦЭМ!$A$33:$A$776,$A86,СВЦЭМ!$B$33:$B$776,Y$83)+'СЕТ СН'!$G$14+СВЦЭМ!$D$10+'СЕТ СН'!$G$6-'СЕТ СН'!$G$26</f>
        <v>1246.2520836900001</v>
      </c>
    </row>
    <row r="87" spans="1:27" ht="15.75" x14ac:dyDescent="0.2">
      <c r="A87" s="35">
        <f t="shared" si="2"/>
        <v>43650</v>
      </c>
      <c r="B87" s="36">
        <f>SUMIFS(СВЦЭМ!$D$33:$D$776,СВЦЭМ!$A$33:$A$776,$A87,СВЦЭМ!$B$33:$B$776,B$83)+'СЕТ СН'!$G$14+СВЦЭМ!$D$10+'СЕТ СН'!$G$6-'СЕТ СН'!$G$26</f>
        <v>1305.32828367</v>
      </c>
      <c r="C87" s="36">
        <f>SUMIFS(СВЦЭМ!$D$33:$D$776,СВЦЭМ!$A$33:$A$776,$A87,СВЦЭМ!$B$33:$B$776,C$83)+'СЕТ СН'!$G$14+СВЦЭМ!$D$10+'СЕТ СН'!$G$6-'СЕТ СН'!$G$26</f>
        <v>1421.65115939</v>
      </c>
      <c r="D87" s="36">
        <f>SUMIFS(СВЦЭМ!$D$33:$D$776,СВЦЭМ!$A$33:$A$776,$A87,СВЦЭМ!$B$33:$B$776,D$83)+'СЕТ СН'!$G$14+СВЦЭМ!$D$10+'СЕТ СН'!$G$6-'СЕТ СН'!$G$26</f>
        <v>1453.9741144899999</v>
      </c>
      <c r="E87" s="36">
        <f>SUMIFS(СВЦЭМ!$D$33:$D$776,СВЦЭМ!$A$33:$A$776,$A87,СВЦЭМ!$B$33:$B$776,E$83)+'СЕТ СН'!$G$14+СВЦЭМ!$D$10+'СЕТ СН'!$G$6-'СЕТ СН'!$G$26</f>
        <v>1514.79854656</v>
      </c>
      <c r="F87" s="36">
        <f>SUMIFS(СВЦЭМ!$D$33:$D$776,СВЦЭМ!$A$33:$A$776,$A87,СВЦЭМ!$B$33:$B$776,F$83)+'СЕТ СН'!$G$14+СВЦЭМ!$D$10+'СЕТ СН'!$G$6-'СЕТ СН'!$G$26</f>
        <v>1444.3934197200001</v>
      </c>
      <c r="G87" s="36">
        <f>SUMIFS(СВЦЭМ!$D$33:$D$776,СВЦЭМ!$A$33:$A$776,$A87,СВЦЭМ!$B$33:$B$776,G$83)+'СЕТ СН'!$G$14+СВЦЭМ!$D$10+'СЕТ СН'!$G$6-'СЕТ СН'!$G$26</f>
        <v>1416.8232456200001</v>
      </c>
      <c r="H87" s="36">
        <f>SUMIFS(СВЦЭМ!$D$33:$D$776,СВЦЭМ!$A$33:$A$776,$A87,СВЦЭМ!$B$33:$B$776,H$83)+'СЕТ СН'!$G$14+СВЦЭМ!$D$10+'СЕТ СН'!$G$6-'СЕТ СН'!$G$26</f>
        <v>1390.6812208900001</v>
      </c>
      <c r="I87" s="36">
        <f>SUMIFS(СВЦЭМ!$D$33:$D$776,СВЦЭМ!$A$33:$A$776,$A87,СВЦЭМ!$B$33:$B$776,I$83)+'СЕТ СН'!$G$14+СВЦЭМ!$D$10+'СЕТ СН'!$G$6-'СЕТ СН'!$G$26</f>
        <v>1322.9105644900001</v>
      </c>
      <c r="J87" s="36">
        <f>SUMIFS(СВЦЭМ!$D$33:$D$776,СВЦЭМ!$A$33:$A$776,$A87,СВЦЭМ!$B$33:$B$776,J$83)+'СЕТ СН'!$G$14+СВЦЭМ!$D$10+'СЕТ СН'!$G$6-'СЕТ СН'!$G$26</f>
        <v>1283.8281701999999</v>
      </c>
      <c r="K87" s="36">
        <f>SUMIFS(СВЦЭМ!$D$33:$D$776,СВЦЭМ!$A$33:$A$776,$A87,СВЦЭМ!$B$33:$B$776,K$83)+'СЕТ СН'!$G$14+СВЦЭМ!$D$10+'СЕТ СН'!$G$6-'СЕТ СН'!$G$26</f>
        <v>1264.21574665</v>
      </c>
      <c r="L87" s="36">
        <f>SUMIFS(СВЦЭМ!$D$33:$D$776,СВЦЭМ!$A$33:$A$776,$A87,СВЦЭМ!$B$33:$B$776,L$83)+'СЕТ СН'!$G$14+СВЦЭМ!$D$10+'СЕТ СН'!$G$6-'СЕТ СН'!$G$26</f>
        <v>1263.3862667400001</v>
      </c>
      <c r="M87" s="36">
        <f>SUMIFS(СВЦЭМ!$D$33:$D$776,СВЦЭМ!$A$33:$A$776,$A87,СВЦЭМ!$B$33:$B$776,M$83)+'СЕТ СН'!$G$14+СВЦЭМ!$D$10+'СЕТ СН'!$G$6-'СЕТ СН'!$G$26</f>
        <v>1264.3912094500001</v>
      </c>
      <c r="N87" s="36">
        <f>SUMIFS(СВЦЭМ!$D$33:$D$776,СВЦЭМ!$A$33:$A$776,$A87,СВЦЭМ!$B$33:$B$776,N$83)+'СЕТ СН'!$G$14+СВЦЭМ!$D$10+'СЕТ СН'!$G$6-'СЕТ СН'!$G$26</f>
        <v>1274.3029553400002</v>
      </c>
      <c r="O87" s="36">
        <f>SUMIFS(СВЦЭМ!$D$33:$D$776,СВЦЭМ!$A$33:$A$776,$A87,СВЦЭМ!$B$33:$B$776,O$83)+'СЕТ СН'!$G$14+СВЦЭМ!$D$10+'СЕТ СН'!$G$6-'СЕТ СН'!$G$26</f>
        <v>1276.44360637</v>
      </c>
      <c r="P87" s="36">
        <f>SUMIFS(СВЦЭМ!$D$33:$D$776,СВЦЭМ!$A$33:$A$776,$A87,СВЦЭМ!$B$33:$B$776,P$83)+'СЕТ СН'!$G$14+СВЦЭМ!$D$10+'СЕТ СН'!$G$6-'СЕТ СН'!$G$26</f>
        <v>1282.1020525900001</v>
      </c>
      <c r="Q87" s="36">
        <f>SUMIFS(СВЦЭМ!$D$33:$D$776,СВЦЭМ!$A$33:$A$776,$A87,СВЦЭМ!$B$33:$B$776,Q$83)+'СЕТ СН'!$G$14+СВЦЭМ!$D$10+'СЕТ СН'!$G$6-'СЕТ СН'!$G$26</f>
        <v>1272.9779385700001</v>
      </c>
      <c r="R87" s="36">
        <f>SUMIFS(СВЦЭМ!$D$33:$D$776,СВЦЭМ!$A$33:$A$776,$A87,СВЦЭМ!$B$33:$B$776,R$83)+'СЕТ СН'!$G$14+СВЦЭМ!$D$10+'СЕТ СН'!$G$6-'СЕТ СН'!$G$26</f>
        <v>1221.65090685</v>
      </c>
      <c r="S87" s="36">
        <f>SUMIFS(СВЦЭМ!$D$33:$D$776,СВЦЭМ!$A$33:$A$776,$A87,СВЦЭМ!$B$33:$B$776,S$83)+'СЕТ СН'!$G$14+СВЦЭМ!$D$10+'СЕТ СН'!$G$6-'СЕТ СН'!$G$26</f>
        <v>1220.1433635400001</v>
      </c>
      <c r="T87" s="36">
        <f>SUMIFS(СВЦЭМ!$D$33:$D$776,СВЦЭМ!$A$33:$A$776,$A87,СВЦЭМ!$B$33:$B$776,T$83)+'СЕТ СН'!$G$14+СВЦЭМ!$D$10+'СЕТ СН'!$G$6-'СЕТ СН'!$G$26</f>
        <v>1214.40972738</v>
      </c>
      <c r="U87" s="36">
        <f>SUMIFS(СВЦЭМ!$D$33:$D$776,СВЦЭМ!$A$33:$A$776,$A87,СВЦЭМ!$B$33:$B$776,U$83)+'СЕТ СН'!$G$14+СВЦЭМ!$D$10+'СЕТ СН'!$G$6-'СЕТ СН'!$G$26</f>
        <v>1193.37254656</v>
      </c>
      <c r="V87" s="36">
        <f>SUMIFS(СВЦЭМ!$D$33:$D$776,СВЦЭМ!$A$33:$A$776,$A87,СВЦЭМ!$B$33:$B$776,V$83)+'СЕТ СН'!$G$14+СВЦЭМ!$D$10+'СЕТ СН'!$G$6-'СЕТ СН'!$G$26</f>
        <v>1208.7610238400002</v>
      </c>
      <c r="W87" s="36">
        <f>SUMIFS(СВЦЭМ!$D$33:$D$776,СВЦЭМ!$A$33:$A$776,$A87,СВЦЭМ!$B$33:$B$776,W$83)+'СЕТ СН'!$G$14+СВЦЭМ!$D$10+'СЕТ СН'!$G$6-'СЕТ СН'!$G$26</f>
        <v>1247.05837165</v>
      </c>
      <c r="X87" s="36">
        <f>SUMIFS(СВЦЭМ!$D$33:$D$776,СВЦЭМ!$A$33:$A$776,$A87,СВЦЭМ!$B$33:$B$776,X$83)+'СЕТ СН'!$G$14+СВЦЭМ!$D$10+'СЕТ СН'!$G$6-'СЕТ СН'!$G$26</f>
        <v>1237.9489643400002</v>
      </c>
      <c r="Y87" s="36">
        <f>SUMIFS(СВЦЭМ!$D$33:$D$776,СВЦЭМ!$A$33:$A$776,$A87,СВЦЭМ!$B$33:$B$776,Y$83)+'СЕТ СН'!$G$14+СВЦЭМ!$D$10+'СЕТ СН'!$G$6-'СЕТ СН'!$G$26</f>
        <v>1234.7887815200002</v>
      </c>
    </row>
    <row r="88" spans="1:27" ht="15.75" x14ac:dyDescent="0.2">
      <c r="A88" s="35">
        <f t="shared" si="2"/>
        <v>43651</v>
      </c>
      <c r="B88" s="36">
        <f>SUMIFS(СВЦЭМ!$D$33:$D$776,СВЦЭМ!$A$33:$A$776,$A88,СВЦЭМ!$B$33:$B$776,B$83)+'СЕТ СН'!$G$14+СВЦЭМ!$D$10+'СЕТ СН'!$G$6-'СЕТ СН'!$G$26</f>
        <v>1228.16088124</v>
      </c>
      <c r="C88" s="36">
        <f>SUMIFS(СВЦЭМ!$D$33:$D$776,СВЦЭМ!$A$33:$A$776,$A88,СВЦЭМ!$B$33:$B$776,C$83)+'СЕТ СН'!$G$14+СВЦЭМ!$D$10+'СЕТ СН'!$G$6-'СЕТ СН'!$G$26</f>
        <v>1330.9811550300001</v>
      </c>
      <c r="D88" s="36">
        <f>SUMIFS(СВЦЭМ!$D$33:$D$776,СВЦЭМ!$A$33:$A$776,$A88,СВЦЭМ!$B$33:$B$776,D$83)+'СЕТ СН'!$G$14+СВЦЭМ!$D$10+'СЕТ СН'!$G$6-'СЕТ СН'!$G$26</f>
        <v>1365.0888529399999</v>
      </c>
      <c r="E88" s="36">
        <f>SUMIFS(СВЦЭМ!$D$33:$D$776,СВЦЭМ!$A$33:$A$776,$A88,СВЦЭМ!$B$33:$B$776,E$83)+'СЕТ СН'!$G$14+СВЦЭМ!$D$10+'СЕТ СН'!$G$6-'СЕТ СН'!$G$26</f>
        <v>1361.8305154700001</v>
      </c>
      <c r="F88" s="36">
        <f>SUMIFS(СВЦЭМ!$D$33:$D$776,СВЦЭМ!$A$33:$A$776,$A88,СВЦЭМ!$B$33:$B$776,F$83)+'СЕТ СН'!$G$14+СВЦЭМ!$D$10+'СЕТ СН'!$G$6-'СЕТ СН'!$G$26</f>
        <v>1358.92170981</v>
      </c>
      <c r="G88" s="36">
        <f>SUMIFS(СВЦЭМ!$D$33:$D$776,СВЦЭМ!$A$33:$A$776,$A88,СВЦЭМ!$B$33:$B$776,G$83)+'СЕТ СН'!$G$14+СВЦЭМ!$D$10+'СЕТ СН'!$G$6-'СЕТ СН'!$G$26</f>
        <v>1353.6198489000001</v>
      </c>
      <c r="H88" s="36">
        <f>SUMIFS(СВЦЭМ!$D$33:$D$776,СВЦЭМ!$A$33:$A$776,$A88,СВЦЭМ!$B$33:$B$776,H$83)+'СЕТ СН'!$G$14+СВЦЭМ!$D$10+'СЕТ СН'!$G$6-'СЕТ СН'!$G$26</f>
        <v>1318.92353789</v>
      </c>
      <c r="I88" s="36">
        <f>SUMIFS(СВЦЭМ!$D$33:$D$776,СВЦЭМ!$A$33:$A$776,$A88,СВЦЭМ!$B$33:$B$776,I$83)+'СЕТ СН'!$G$14+СВЦЭМ!$D$10+'СЕТ СН'!$G$6-'СЕТ СН'!$G$26</f>
        <v>1271.21522839</v>
      </c>
      <c r="J88" s="36">
        <f>SUMIFS(СВЦЭМ!$D$33:$D$776,СВЦЭМ!$A$33:$A$776,$A88,СВЦЭМ!$B$33:$B$776,J$83)+'СЕТ СН'!$G$14+СВЦЭМ!$D$10+'СЕТ СН'!$G$6-'СЕТ СН'!$G$26</f>
        <v>1251.5353313300002</v>
      </c>
      <c r="K88" s="36">
        <f>SUMIFS(СВЦЭМ!$D$33:$D$776,СВЦЭМ!$A$33:$A$776,$A88,СВЦЭМ!$B$33:$B$776,K$83)+'СЕТ СН'!$G$14+СВЦЭМ!$D$10+'СЕТ СН'!$G$6-'СЕТ СН'!$G$26</f>
        <v>1247.3210595600001</v>
      </c>
      <c r="L88" s="36">
        <f>SUMIFS(СВЦЭМ!$D$33:$D$776,СВЦЭМ!$A$33:$A$776,$A88,СВЦЭМ!$B$33:$B$776,L$83)+'СЕТ СН'!$G$14+СВЦЭМ!$D$10+'СЕТ СН'!$G$6-'СЕТ СН'!$G$26</f>
        <v>1260.1188801200001</v>
      </c>
      <c r="M88" s="36">
        <f>SUMIFS(СВЦЭМ!$D$33:$D$776,СВЦЭМ!$A$33:$A$776,$A88,СВЦЭМ!$B$33:$B$776,M$83)+'СЕТ СН'!$G$14+СВЦЭМ!$D$10+'СЕТ СН'!$G$6-'СЕТ СН'!$G$26</f>
        <v>1258.0117700999999</v>
      </c>
      <c r="N88" s="36">
        <f>SUMIFS(СВЦЭМ!$D$33:$D$776,СВЦЭМ!$A$33:$A$776,$A88,СВЦЭМ!$B$33:$B$776,N$83)+'СЕТ СН'!$G$14+СВЦЭМ!$D$10+'СЕТ СН'!$G$6-'СЕТ СН'!$G$26</f>
        <v>1252.17532112</v>
      </c>
      <c r="O88" s="36">
        <f>SUMIFS(СВЦЭМ!$D$33:$D$776,СВЦЭМ!$A$33:$A$776,$A88,СВЦЭМ!$B$33:$B$776,O$83)+'СЕТ СН'!$G$14+СВЦЭМ!$D$10+'СЕТ СН'!$G$6-'СЕТ СН'!$G$26</f>
        <v>1260.3231654599999</v>
      </c>
      <c r="P88" s="36">
        <f>SUMIFS(СВЦЭМ!$D$33:$D$776,СВЦЭМ!$A$33:$A$776,$A88,СВЦЭМ!$B$33:$B$776,P$83)+'СЕТ СН'!$G$14+СВЦЭМ!$D$10+'СЕТ СН'!$G$6-'СЕТ СН'!$G$26</f>
        <v>1256.2135503500001</v>
      </c>
      <c r="Q88" s="36">
        <f>SUMIFS(СВЦЭМ!$D$33:$D$776,СВЦЭМ!$A$33:$A$776,$A88,СВЦЭМ!$B$33:$B$776,Q$83)+'СЕТ СН'!$G$14+СВЦЭМ!$D$10+'СЕТ СН'!$G$6-'СЕТ СН'!$G$26</f>
        <v>1242.6503142500001</v>
      </c>
      <c r="R88" s="36">
        <f>SUMIFS(СВЦЭМ!$D$33:$D$776,СВЦЭМ!$A$33:$A$776,$A88,СВЦЭМ!$B$33:$B$776,R$83)+'СЕТ СН'!$G$14+СВЦЭМ!$D$10+'СЕТ СН'!$G$6-'СЕТ СН'!$G$26</f>
        <v>1146.6957863100001</v>
      </c>
      <c r="S88" s="36">
        <f>SUMIFS(СВЦЭМ!$D$33:$D$776,СВЦЭМ!$A$33:$A$776,$A88,СВЦЭМ!$B$33:$B$776,S$83)+'СЕТ СН'!$G$14+СВЦЭМ!$D$10+'СЕТ СН'!$G$6-'СЕТ СН'!$G$26</f>
        <v>1133.8125721000001</v>
      </c>
      <c r="T88" s="36">
        <f>SUMIFS(СВЦЭМ!$D$33:$D$776,СВЦЭМ!$A$33:$A$776,$A88,СВЦЭМ!$B$33:$B$776,T$83)+'СЕТ СН'!$G$14+СВЦЭМ!$D$10+'СЕТ СН'!$G$6-'СЕТ СН'!$G$26</f>
        <v>1135.6804428600001</v>
      </c>
      <c r="U88" s="36">
        <f>SUMIFS(СВЦЭМ!$D$33:$D$776,СВЦЭМ!$A$33:$A$776,$A88,СВЦЭМ!$B$33:$B$776,U$83)+'СЕТ СН'!$G$14+СВЦЭМ!$D$10+'СЕТ СН'!$G$6-'СЕТ СН'!$G$26</f>
        <v>1133.96673031</v>
      </c>
      <c r="V88" s="36">
        <f>SUMIFS(СВЦЭМ!$D$33:$D$776,СВЦЭМ!$A$33:$A$776,$A88,СВЦЭМ!$B$33:$B$776,V$83)+'СЕТ СН'!$G$14+СВЦЭМ!$D$10+'СЕТ СН'!$G$6-'СЕТ СН'!$G$26</f>
        <v>1132.81587145</v>
      </c>
      <c r="W88" s="36">
        <f>SUMIFS(СВЦЭМ!$D$33:$D$776,СВЦЭМ!$A$33:$A$776,$A88,СВЦЭМ!$B$33:$B$776,W$83)+'СЕТ СН'!$G$14+СВЦЭМ!$D$10+'СЕТ СН'!$G$6-'СЕТ СН'!$G$26</f>
        <v>1126.7250214999999</v>
      </c>
      <c r="X88" s="36">
        <f>SUMIFS(СВЦЭМ!$D$33:$D$776,СВЦЭМ!$A$33:$A$776,$A88,СВЦЭМ!$B$33:$B$776,X$83)+'СЕТ СН'!$G$14+СВЦЭМ!$D$10+'СЕТ СН'!$G$6-'СЕТ СН'!$G$26</f>
        <v>1118.8287159500001</v>
      </c>
      <c r="Y88" s="36">
        <f>SUMIFS(СВЦЭМ!$D$33:$D$776,СВЦЭМ!$A$33:$A$776,$A88,СВЦЭМ!$B$33:$B$776,Y$83)+'СЕТ СН'!$G$14+СВЦЭМ!$D$10+'СЕТ СН'!$G$6-'СЕТ СН'!$G$26</f>
        <v>1141.4032537500002</v>
      </c>
    </row>
    <row r="89" spans="1:27" ht="15.75" x14ac:dyDescent="0.2">
      <c r="A89" s="35">
        <f t="shared" si="2"/>
        <v>43652</v>
      </c>
      <c r="B89" s="36">
        <f>SUMIFS(СВЦЭМ!$D$33:$D$776,СВЦЭМ!$A$33:$A$776,$A89,СВЦЭМ!$B$33:$B$776,B$83)+'СЕТ СН'!$G$14+СВЦЭМ!$D$10+'СЕТ СН'!$G$6-'СЕТ СН'!$G$26</f>
        <v>1241.6325225600001</v>
      </c>
      <c r="C89" s="36">
        <f>SUMIFS(СВЦЭМ!$D$33:$D$776,СВЦЭМ!$A$33:$A$776,$A89,СВЦЭМ!$B$33:$B$776,C$83)+'СЕТ СН'!$G$14+СВЦЭМ!$D$10+'СЕТ СН'!$G$6-'СЕТ СН'!$G$26</f>
        <v>1345.1149269699999</v>
      </c>
      <c r="D89" s="36">
        <f>SUMIFS(СВЦЭМ!$D$33:$D$776,СВЦЭМ!$A$33:$A$776,$A89,СВЦЭМ!$B$33:$B$776,D$83)+'СЕТ СН'!$G$14+СВЦЭМ!$D$10+'СЕТ СН'!$G$6-'СЕТ СН'!$G$26</f>
        <v>1389.6732226300001</v>
      </c>
      <c r="E89" s="36">
        <f>SUMIFS(СВЦЭМ!$D$33:$D$776,СВЦЭМ!$A$33:$A$776,$A89,СВЦЭМ!$B$33:$B$776,E$83)+'СЕТ СН'!$G$14+СВЦЭМ!$D$10+'СЕТ СН'!$G$6-'СЕТ СН'!$G$26</f>
        <v>1404.9362969900001</v>
      </c>
      <c r="F89" s="36">
        <f>SUMIFS(СВЦЭМ!$D$33:$D$776,СВЦЭМ!$A$33:$A$776,$A89,СВЦЭМ!$B$33:$B$776,F$83)+'СЕТ СН'!$G$14+СВЦЭМ!$D$10+'СЕТ СН'!$G$6-'СЕТ СН'!$G$26</f>
        <v>1399.6938765700002</v>
      </c>
      <c r="G89" s="36">
        <f>SUMIFS(СВЦЭМ!$D$33:$D$776,СВЦЭМ!$A$33:$A$776,$A89,СВЦЭМ!$B$33:$B$776,G$83)+'СЕТ СН'!$G$14+СВЦЭМ!$D$10+'СЕТ СН'!$G$6-'СЕТ СН'!$G$26</f>
        <v>1383.3358158300002</v>
      </c>
      <c r="H89" s="36">
        <f>SUMIFS(СВЦЭМ!$D$33:$D$776,СВЦЭМ!$A$33:$A$776,$A89,СВЦЭМ!$B$33:$B$776,H$83)+'СЕТ СН'!$G$14+СВЦЭМ!$D$10+'СЕТ СН'!$G$6-'СЕТ СН'!$G$26</f>
        <v>1341.06788497</v>
      </c>
      <c r="I89" s="36">
        <f>SUMIFS(СВЦЭМ!$D$33:$D$776,СВЦЭМ!$A$33:$A$776,$A89,СВЦЭМ!$B$33:$B$776,I$83)+'СЕТ СН'!$G$14+СВЦЭМ!$D$10+'СЕТ СН'!$G$6-'СЕТ СН'!$G$26</f>
        <v>1289.0607396400001</v>
      </c>
      <c r="J89" s="36">
        <f>SUMIFS(СВЦЭМ!$D$33:$D$776,СВЦЭМ!$A$33:$A$776,$A89,СВЦЭМ!$B$33:$B$776,J$83)+'СЕТ СН'!$G$14+СВЦЭМ!$D$10+'СЕТ СН'!$G$6-'СЕТ СН'!$G$26</f>
        <v>1237.03634999</v>
      </c>
      <c r="K89" s="36">
        <f>SUMIFS(СВЦЭМ!$D$33:$D$776,СВЦЭМ!$A$33:$A$776,$A89,СВЦЭМ!$B$33:$B$776,K$83)+'СЕТ СН'!$G$14+СВЦЭМ!$D$10+'СЕТ СН'!$G$6-'СЕТ СН'!$G$26</f>
        <v>1218.6754991600001</v>
      </c>
      <c r="L89" s="36">
        <f>SUMIFS(СВЦЭМ!$D$33:$D$776,СВЦЭМ!$A$33:$A$776,$A89,СВЦЭМ!$B$33:$B$776,L$83)+'СЕТ СН'!$G$14+СВЦЭМ!$D$10+'СЕТ СН'!$G$6-'СЕТ СН'!$G$26</f>
        <v>1192.0531613400001</v>
      </c>
      <c r="M89" s="36">
        <f>SUMIFS(СВЦЭМ!$D$33:$D$776,СВЦЭМ!$A$33:$A$776,$A89,СВЦЭМ!$B$33:$B$776,M$83)+'СЕТ СН'!$G$14+СВЦЭМ!$D$10+'СЕТ СН'!$G$6-'СЕТ СН'!$G$26</f>
        <v>1182.23884348</v>
      </c>
      <c r="N89" s="36">
        <f>SUMIFS(СВЦЭМ!$D$33:$D$776,СВЦЭМ!$A$33:$A$776,$A89,СВЦЭМ!$B$33:$B$776,N$83)+'СЕТ СН'!$G$14+СВЦЭМ!$D$10+'СЕТ СН'!$G$6-'СЕТ СН'!$G$26</f>
        <v>1195.6831593400002</v>
      </c>
      <c r="O89" s="36">
        <f>SUMIFS(СВЦЭМ!$D$33:$D$776,СВЦЭМ!$A$33:$A$776,$A89,СВЦЭМ!$B$33:$B$776,O$83)+'СЕТ СН'!$G$14+СВЦЭМ!$D$10+'СЕТ СН'!$G$6-'СЕТ СН'!$G$26</f>
        <v>1206.3922672000001</v>
      </c>
      <c r="P89" s="36">
        <f>SUMIFS(СВЦЭМ!$D$33:$D$776,СВЦЭМ!$A$33:$A$776,$A89,СВЦЭМ!$B$33:$B$776,P$83)+'СЕТ СН'!$G$14+СВЦЭМ!$D$10+'СЕТ СН'!$G$6-'СЕТ СН'!$G$26</f>
        <v>1219.4539999900001</v>
      </c>
      <c r="Q89" s="36">
        <f>SUMIFS(СВЦЭМ!$D$33:$D$776,СВЦЭМ!$A$33:$A$776,$A89,СВЦЭМ!$B$33:$B$776,Q$83)+'СЕТ СН'!$G$14+СВЦЭМ!$D$10+'СЕТ СН'!$G$6-'СЕТ СН'!$G$26</f>
        <v>1207.3536148100002</v>
      </c>
      <c r="R89" s="36">
        <f>SUMIFS(СВЦЭМ!$D$33:$D$776,СВЦЭМ!$A$33:$A$776,$A89,СВЦЭМ!$B$33:$B$776,R$83)+'СЕТ СН'!$G$14+СВЦЭМ!$D$10+'СЕТ СН'!$G$6-'СЕТ СН'!$G$26</f>
        <v>1157.0860500399999</v>
      </c>
      <c r="S89" s="36">
        <f>SUMIFS(СВЦЭМ!$D$33:$D$776,СВЦЭМ!$A$33:$A$776,$A89,СВЦЭМ!$B$33:$B$776,S$83)+'СЕТ СН'!$G$14+СВЦЭМ!$D$10+'СЕТ СН'!$G$6-'СЕТ СН'!$G$26</f>
        <v>1163.4345857100002</v>
      </c>
      <c r="T89" s="36">
        <f>SUMIFS(СВЦЭМ!$D$33:$D$776,СВЦЭМ!$A$33:$A$776,$A89,СВЦЭМ!$B$33:$B$776,T$83)+'СЕТ СН'!$G$14+СВЦЭМ!$D$10+'СЕТ СН'!$G$6-'СЕТ СН'!$G$26</f>
        <v>1150.6320863000001</v>
      </c>
      <c r="U89" s="36">
        <f>SUMIFS(СВЦЭМ!$D$33:$D$776,СВЦЭМ!$A$33:$A$776,$A89,СВЦЭМ!$B$33:$B$776,U$83)+'СЕТ СН'!$G$14+СВЦЭМ!$D$10+'СЕТ СН'!$G$6-'СЕТ СН'!$G$26</f>
        <v>1139.9079533300001</v>
      </c>
      <c r="V89" s="36">
        <f>SUMIFS(СВЦЭМ!$D$33:$D$776,СВЦЭМ!$A$33:$A$776,$A89,СВЦЭМ!$B$33:$B$776,V$83)+'СЕТ СН'!$G$14+СВЦЭМ!$D$10+'СЕТ СН'!$G$6-'СЕТ СН'!$G$26</f>
        <v>1148.4685385800001</v>
      </c>
      <c r="W89" s="36">
        <f>SUMIFS(СВЦЭМ!$D$33:$D$776,СВЦЭМ!$A$33:$A$776,$A89,СВЦЭМ!$B$33:$B$776,W$83)+'СЕТ СН'!$G$14+СВЦЭМ!$D$10+'СЕТ СН'!$G$6-'СЕТ СН'!$G$26</f>
        <v>1156.6972893500001</v>
      </c>
      <c r="X89" s="36">
        <f>SUMIFS(СВЦЭМ!$D$33:$D$776,СВЦЭМ!$A$33:$A$776,$A89,СВЦЭМ!$B$33:$B$776,X$83)+'СЕТ СН'!$G$14+СВЦЭМ!$D$10+'СЕТ СН'!$G$6-'СЕТ СН'!$G$26</f>
        <v>1153.0193202800001</v>
      </c>
      <c r="Y89" s="36">
        <f>SUMIFS(СВЦЭМ!$D$33:$D$776,СВЦЭМ!$A$33:$A$776,$A89,СВЦЭМ!$B$33:$B$776,Y$83)+'СЕТ СН'!$G$14+СВЦЭМ!$D$10+'СЕТ СН'!$G$6-'СЕТ СН'!$G$26</f>
        <v>1185.8646911300002</v>
      </c>
    </row>
    <row r="90" spans="1:27" ht="15.75" x14ac:dyDescent="0.2">
      <c r="A90" s="35">
        <f t="shared" si="2"/>
        <v>43653</v>
      </c>
      <c r="B90" s="36">
        <f>SUMIFS(СВЦЭМ!$D$33:$D$776,СВЦЭМ!$A$33:$A$776,$A90,СВЦЭМ!$B$33:$B$776,B$83)+'СЕТ СН'!$G$14+СВЦЭМ!$D$10+'СЕТ СН'!$G$6-'СЕТ СН'!$G$26</f>
        <v>1266.5329106500001</v>
      </c>
      <c r="C90" s="36">
        <f>SUMIFS(СВЦЭМ!$D$33:$D$776,СВЦЭМ!$A$33:$A$776,$A90,СВЦЭМ!$B$33:$B$776,C$83)+'СЕТ СН'!$G$14+СВЦЭМ!$D$10+'СЕТ СН'!$G$6-'СЕТ СН'!$G$26</f>
        <v>1380.4264529700001</v>
      </c>
      <c r="D90" s="36">
        <f>SUMIFS(СВЦЭМ!$D$33:$D$776,СВЦЭМ!$A$33:$A$776,$A90,СВЦЭМ!$B$33:$B$776,D$83)+'СЕТ СН'!$G$14+СВЦЭМ!$D$10+'СЕТ СН'!$G$6-'СЕТ СН'!$G$26</f>
        <v>1407.42701807</v>
      </c>
      <c r="E90" s="36">
        <f>SUMIFS(СВЦЭМ!$D$33:$D$776,СВЦЭМ!$A$33:$A$776,$A90,СВЦЭМ!$B$33:$B$776,E$83)+'СЕТ СН'!$G$14+СВЦЭМ!$D$10+'СЕТ СН'!$G$6-'СЕТ СН'!$G$26</f>
        <v>1424.8848309800001</v>
      </c>
      <c r="F90" s="36">
        <f>SUMIFS(СВЦЭМ!$D$33:$D$776,СВЦЭМ!$A$33:$A$776,$A90,СВЦЭМ!$B$33:$B$776,F$83)+'СЕТ СН'!$G$14+СВЦЭМ!$D$10+'СЕТ СН'!$G$6-'СЕТ СН'!$G$26</f>
        <v>1435.4014937000002</v>
      </c>
      <c r="G90" s="36">
        <f>SUMIFS(СВЦЭМ!$D$33:$D$776,СВЦЭМ!$A$33:$A$776,$A90,СВЦЭМ!$B$33:$B$776,G$83)+'СЕТ СН'!$G$14+СВЦЭМ!$D$10+'СЕТ СН'!$G$6-'СЕТ СН'!$G$26</f>
        <v>1434.4465580800002</v>
      </c>
      <c r="H90" s="36">
        <f>SUMIFS(СВЦЭМ!$D$33:$D$776,СВЦЭМ!$A$33:$A$776,$A90,СВЦЭМ!$B$33:$B$776,H$83)+'СЕТ СН'!$G$14+СВЦЭМ!$D$10+'СЕТ СН'!$G$6-'СЕТ СН'!$G$26</f>
        <v>1402.3171056599999</v>
      </c>
      <c r="I90" s="36">
        <f>SUMIFS(СВЦЭМ!$D$33:$D$776,СВЦЭМ!$A$33:$A$776,$A90,СВЦЭМ!$B$33:$B$776,I$83)+'СЕТ СН'!$G$14+СВЦЭМ!$D$10+'СЕТ СН'!$G$6-'СЕТ СН'!$G$26</f>
        <v>1348.5941521</v>
      </c>
      <c r="J90" s="36">
        <f>SUMIFS(СВЦЭМ!$D$33:$D$776,СВЦЭМ!$A$33:$A$776,$A90,СВЦЭМ!$B$33:$B$776,J$83)+'СЕТ СН'!$G$14+СВЦЭМ!$D$10+'СЕТ СН'!$G$6-'СЕТ СН'!$G$26</f>
        <v>1281.6728381</v>
      </c>
      <c r="K90" s="36">
        <f>SUMIFS(СВЦЭМ!$D$33:$D$776,СВЦЭМ!$A$33:$A$776,$A90,СВЦЭМ!$B$33:$B$776,K$83)+'СЕТ СН'!$G$14+СВЦЭМ!$D$10+'СЕТ СН'!$G$6-'СЕТ СН'!$G$26</f>
        <v>1225.28363128</v>
      </c>
      <c r="L90" s="36">
        <f>SUMIFS(СВЦЭМ!$D$33:$D$776,СВЦЭМ!$A$33:$A$776,$A90,СВЦЭМ!$B$33:$B$776,L$83)+'СЕТ СН'!$G$14+СВЦЭМ!$D$10+'СЕТ СН'!$G$6-'СЕТ СН'!$G$26</f>
        <v>1190.1557475600002</v>
      </c>
      <c r="M90" s="36">
        <f>SUMIFS(СВЦЭМ!$D$33:$D$776,СВЦЭМ!$A$33:$A$776,$A90,СВЦЭМ!$B$33:$B$776,M$83)+'СЕТ СН'!$G$14+СВЦЭМ!$D$10+'СЕТ СН'!$G$6-'СЕТ СН'!$G$26</f>
        <v>1191.7421560900002</v>
      </c>
      <c r="N90" s="36">
        <f>SUMIFS(СВЦЭМ!$D$33:$D$776,СВЦЭМ!$A$33:$A$776,$A90,СВЦЭМ!$B$33:$B$776,N$83)+'СЕТ СН'!$G$14+СВЦЭМ!$D$10+'СЕТ СН'!$G$6-'СЕТ СН'!$G$26</f>
        <v>1196.1539805100001</v>
      </c>
      <c r="O90" s="36">
        <f>SUMIFS(СВЦЭМ!$D$33:$D$776,СВЦЭМ!$A$33:$A$776,$A90,СВЦЭМ!$B$33:$B$776,O$83)+'СЕТ СН'!$G$14+СВЦЭМ!$D$10+'СЕТ СН'!$G$6-'СЕТ СН'!$G$26</f>
        <v>1199.1873883800001</v>
      </c>
      <c r="P90" s="36">
        <f>SUMIFS(СВЦЭМ!$D$33:$D$776,СВЦЭМ!$A$33:$A$776,$A90,СВЦЭМ!$B$33:$B$776,P$83)+'СЕТ СН'!$G$14+СВЦЭМ!$D$10+'СЕТ СН'!$G$6-'СЕТ СН'!$G$26</f>
        <v>1201.4737477399999</v>
      </c>
      <c r="Q90" s="36">
        <f>SUMIFS(СВЦЭМ!$D$33:$D$776,СВЦЭМ!$A$33:$A$776,$A90,СВЦЭМ!$B$33:$B$776,Q$83)+'СЕТ СН'!$G$14+СВЦЭМ!$D$10+'СЕТ СН'!$G$6-'СЕТ СН'!$G$26</f>
        <v>1190.7971827599999</v>
      </c>
      <c r="R90" s="36">
        <f>SUMIFS(СВЦЭМ!$D$33:$D$776,СВЦЭМ!$A$33:$A$776,$A90,СВЦЭМ!$B$33:$B$776,R$83)+'СЕТ СН'!$G$14+СВЦЭМ!$D$10+'СЕТ СН'!$G$6-'СЕТ СН'!$G$26</f>
        <v>1142.5431751599999</v>
      </c>
      <c r="S90" s="36">
        <f>SUMIFS(СВЦЭМ!$D$33:$D$776,СВЦЭМ!$A$33:$A$776,$A90,СВЦЭМ!$B$33:$B$776,S$83)+'СЕТ СН'!$G$14+СВЦЭМ!$D$10+'СЕТ СН'!$G$6-'СЕТ СН'!$G$26</f>
        <v>1135.76474216</v>
      </c>
      <c r="T90" s="36">
        <f>SUMIFS(СВЦЭМ!$D$33:$D$776,СВЦЭМ!$A$33:$A$776,$A90,СВЦЭМ!$B$33:$B$776,T$83)+'СЕТ СН'!$G$14+СВЦЭМ!$D$10+'СЕТ СН'!$G$6-'СЕТ СН'!$G$26</f>
        <v>1132.2216235400001</v>
      </c>
      <c r="U90" s="36">
        <f>SUMIFS(СВЦЭМ!$D$33:$D$776,СВЦЭМ!$A$33:$A$776,$A90,СВЦЭМ!$B$33:$B$776,U$83)+'СЕТ СН'!$G$14+СВЦЭМ!$D$10+'СЕТ СН'!$G$6-'СЕТ СН'!$G$26</f>
        <v>1129.45880812</v>
      </c>
      <c r="V90" s="36">
        <f>SUMIFS(СВЦЭМ!$D$33:$D$776,СВЦЭМ!$A$33:$A$776,$A90,СВЦЭМ!$B$33:$B$776,V$83)+'СЕТ СН'!$G$14+СВЦЭМ!$D$10+'СЕТ СН'!$G$6-'СЕТ СН'!$G$26</f>
        <v>1128.9485041200001</v>
      </c>
      <c r="W90" s="36">
        <f>SUMIFS(СВЦЭМ!$D$33:$D$776,СВЦЭМ!$A$33:$A$776,$A90,СВЦЭМ!$B$33:$B$776,W$83)+'СЕТ СН'!$G$14+СВЦЭМ!$D$10+'СЕТ СН'!$G$6-'СЕТ СН'!$G$26</f>
        <v>1118.36238912</v>
      </c>
      <c r="X90" s="36">
        <f>SUMIFS(СВЦЭМ!$D$33:$D$776,СВЦЭМ!$A$33:$A$776,$A90,СВЦЭМ!$B$33:$B$776,X$83)+'СЕТ СН'!$G$14+СВЦЭМ!$D$10+'СЕТ СН'!$G$6-'СЕТ СН'!$G$26</f>
        <v>1130.8668569199999</v>
      </c>
      <c r="Y90" s="36">
        <f>SUMIFS(СВЦЭМ!$D$33:$D$776,СВЦЭМ!$A$33:$A$776,$A90,СВЦЭМ!$B$33:$B$776,Y$83)+'СЕТ СН'!$G$14+СВЦЭМ!$D$10+'СЕТ СН'!$G$6-'СЕТ СН'!$G$26</f>
        <v>1165.2292961200001</v>
      </c>
    </row>
    <row r="91" spans="1:27" ht="15.75" x14ac:dyDescent="0.2">
      <c r="A91" s="35">
        <f t="shared" si="2"/>
        <v>43654</v>
      </c>
      <c r="B91" s="36">
        <f>SUMIFS(СВЦЭМ!$D$33:$D$776,СВЦЭМ!$A$33:$A$776,$A91,СВЦЭМ!$B$33:$B$776,B$83)+'СЕТ СН'!$G$14+СВЦЭМ!$D$10+'СЕТ СН'!$G$6-'СЕТ СН'!$G$26</f>
        <v>1265.4925368700001</v>
      </c>
      <c r="C91" s="36">
        <f>SUMIFS(СВЦЭМ!$D$33:$D$776,СВЦЭМ!$A$33:$A$776,$A91,СВЦЭМ!$B$33:$B$776,C$83)+'СЕТ СН'!$G$14+СВЦЭМ!$D$10+'СЕТ СН'!$G$6-'СЕТ СН'!$G$26</f>
        <v>1360.9664565500002</v>
      </c>
      <c r="D91" s="36">
        <f>SUMIFS(СВЦЭМ!$D$33:$D$776,СВЦЭМ!$A$33:$A$776,$A91,СВЦЭМ!$B$33:$B$776,D$83)+'СЕТ СН'!$G$14+СВЦЭМ!$D$10+'СЕТ СН'!$G$6-'СЕТ СН'!$G$26</f>
        <v>1389.7114436100001</v>
      </c>
      <c r="E91" s="36">
        <f>SUMIFS(СВЦЭМ!$D$33:$D$776,СВЦЭМ!$A$33:$A$776,$A91,СВЦЭМ!$B$33:$B$776,E$83)+'СЕТ СН'!$G$14+СВЦЭМ!$D$10+'СЕТ СН'!$G$6-'СЕТ СН'!$G$26</f>
        <v>1410.7616218500002</v>
      </c>
      <c r="F91" s="36">
        <f>SUMIFS(СВЦЭМ!$D$33:$D$776,СВЦЭМ!$A$33:$A$776,$A91,СВЦЭМ!$B$33:$B$776,F$83)+'СЕТ СН'!$G$14+СВЦЭМ!$D$10+'СЕТ СН'!$G$6-'СЕТ СН'!$G$26</f>
        <v>1413.8589556400002</v>
      </c>
      <c r="G91" s="36">
        <f>SUMIFS(СВЦЭМ!$D$33:$D$776,СВЦЭМ!$A$33:$A$776,$A91,СВЦЭМ!$B$33:$B$776,G$83)+'СЕТ СН'!$G$14+СВЦЭМ!$D$10+'СЕТ СН'!$G$6-'СЕТ СН'!$G$26</f>
        <v>1397.2796407600001</v>
      </c>
      <c r="H91" s="36">
        <f>SUMIFS(СВЦЭМ!$D$33:$D$776,СВЦЭМ!$A$33:$A$776,$A91,СВЦЭМ!$B$33:$B$776,H$83)+'СЕТ СН'!$G$14+СВЦЭМ!$D$10+'СЕТ СН'!$G$6-'СЕТ СН'!$G$26</f>
        <v>1347.1027783500001</v>
      </c>
      <c r="I91" s="36">
        <f>SUMIFS(СВЦЭМ!$D$33:$D$776,СВЦЭМ!$A$33:$A$776,$A91,СВЦЭМ!$B$33:$B$776,I$83)+'СЕТ СН'!$G$14+СВЦЭМ!$D$10+'СЕТ СН'!$G$6-'СЕТ СН'!$G$26</f>
        <v>1310.2201695100002</v>
      </c>
      <c r="J91" s="36">
        <f>SUMIFS(СВЦЭМ!$D$33:$D$776,СВЦЭМ!$A$33:$A$776,$A91,СВЦЭМ!$B$33:$B$776,J$83)+'СЕТ СН'!$G$14+СВЦЭМ!$D$10+'СЕТ СН'!$G$6-'СЕТ СН'!$G$26</f>
        <v>1293.1431100200002</v>
      </c>
      <c r="K91" s="36">
        <f>SUMIFS(СВЦЭМ!$D$33:$D$776,СВЦЭМ!$A$33:$A$776,$A91,СВЦЭМ!$B$33:$B$776,K$83)+'СЕТ СН'!$G$14+СВЦЭМ!$D$10+'СЕТ СН'!$G$6-'СЕТ СН'!$G$26</f>
        <v>1292.2499978400001</v>
      </c>
      <c r="L91" s="36">
        <f>SUMIFS(СВЦЭМ!$D$33:$D$776,СВЦЭМ!$A$33:$A$776,$A91,СВЦЭМ!$B$33:$B$776,L$83)+'СЕТ СН'!$G$14+СВЦЭМ!$D$10+'СЕТ СН'!$G$6-'СЕТ СН'!$G$26</f>
        <v>1291.5728899600001</v>
      </c>
      <c r="M91" s="36">
        <f>SUMIFS(СВЦЭМ!$D$33:$D$776,СВЦЭМ!$A$33:$A$776,$A91,СВЦЭМ!$B$33:$B$776,M$83)+'СЕТ СН'!$G$14+СВЦЭМ!$D$10+'СЕТ СН'!$G$6-'СЕТ СН'!$G$26</f>
        <v>1256.49463208</v>
      </c>
      <c r="N91" s="36">
        <f>SUMIFS(СВЦЭМ!$D$33:$D$776,СВЦЭМ!$A$33:$A$776,$A91,СВЦЭМ!$B$33:$B$776,N$83)+'СЕТ СН'!$G$14+СВЦЭМ!$D$10+'СЕТ СН'!$G$6-'СЕТ СН'!$G$26</f>
        <v>1255.0356557800001</v>
      </c>
      <c r="O91" s="36">
        <f>SUMIFS(СВЦЭМ!$D$33:$D$776,СВЦЭМ!$A$33:$A$776,$A91,СВЦЭМ!$B$33:$B$776,O$83)+'СЕТ СН'!$G$14+СВЦЭМ!$D$10+'СЕТ СН'!$G$6-'СЕТ СН'!$G$26</f>
        <v>1244.1414009100001</v>
      </c>
      <c r="P91" s="36">
        <f>SUMIFS(СВЦЭМ!$D$33:$D$776,СВЦЭМ!$A$33:$A$776,$A91,СВЦЭМ!$B$33:$B$776,P$83)+'СЕТ СН'!$G$14+СВЦЭМ!$D$10+'СЕТ СН'!$G$6-'СЕТ СН'!$G$26</f>
        <v>1211.29504552</v>
      </c>
      <c r="Q91" s="36">
        <f>SUMIFS(СВЦЭМ!$D$33:$D$776,СВЦЭМ!$A$33:$A$776,$A91,СВЦЭМ!$B$33:$B$776,Q$83)+'СЕТ СН'!$G$14+СВЦЭМ!$D$10+'СЕТ СН'!$G$6-'СЕТ СН'!$G$26</f>
        <v>1187.4658927600001</v>
      </c>
      <c r="R91" s="36">
        <f>SUMIFS(СВЦЭМ!$D$33:$D$776,СВЦЭМ!$A$33:$A$776,$A91,СВЦЭМ!$B$33:$B$776,R$83)+'СЕТ СН'!$G$14+СВЦЭМ!$D$10+'СЕТ СН'!$G$6-'СЕТ СН'!$G$26</f>
        <v>1147.0117087200001</v>
      </c>
      <c r="S91" s="36">
        <f>SUMIFS(СВЦЭМ!$D$33:$D$776,СВЦЭМ!$A$33:$A$776,$A91,СВЦЭМ!$B$33:$B$776,S$83)+'СЕТ СН'!$G$14+СВЦЭМ!$D$10+'СЕТ СН'!$G$6-'СЕТ СН'!$G$26</f>
        <v>1155.2867681</v>
      </c>
      <c r="T91" s="36">
        <f>SUMIFS(СВЦЭМ!$D$33:$D$776,СВЦЭМ!$A$33:$A$776,$A91,СВЦЭМ!$B$33:$B$776,T$83)+'СЕТ СН'!$G$14+СВЦЭМ!$D$10+'СЕТ СН'!$G$6-'СЕТ СН'!$G$26</f>
        <v>1156.2731861699999</v>
      </c>
      <c r="U91" s="36">
        <f>SUMIFS(СВЦЭМ!$D$33:$D$776,СВЦЭМ!$A$33:$A$776,$A91,СВЦЭМ!$B$33:$B$776,U$83)+'СЕТ СН'!$G$14+СВЦЭМ!$D$10+'СЕТ СН'!$G$6-'СЕТ СН'!$G$26</f>
        <v>1149.4232533500001</v>
      </c>
      <c r="V91" s="36">
        <f>SUMIFS(СВЦЭМ!$D$33:$D$776,СВЦЭМ!$A$33:$A$776,$A91,СВЦЭМ!$B$33:$B$776,V$83)+'СЕТ СН'!$G$14+СВЦЭМ!$D$10+'СЕТ СН'!$G$6-'СЕТ СН'!$G$26</f>
        <v>1171.78531802</v>
      </c>
      <c r="W91" s="36">
        <f>SUMIFS(СВЦЭМ!$D$33:$D$776,СВЦЭМ!$A$33:$A$776,$A91,СВЦЭМ!$B$33:$B$776,W$83)+'СЕТ СН'!$G$14+СВЦЭМ!$D$10+'СЕТ СН'!$G$6-'СЕТ СН'!$G$26</f>
        <v>1196.9170668900001</v>
      </c>
      <c r="X91" s="36">
        <f>SUMIFS(СВЦЭМ!$D$33:$D$776,СВЦЭМ!$A$33:$A$776,$A91,СВЦЭМ!$B$33:$B$776,X$83)+'СЕТ СН'!$G$14+СВЦЭМ!$D$10+'СЕТ СН'!$G$6-'СЕТ СН'!$G$26</f>
        <v>1211.0039689700002</v>
      </c>
      <c r="Y91" s="36">
        <f>SUMIFS(СВЦЭМ!$D$33:$D$776,СВЦЭМ!$A$33:$A$776,$A91,СВЦЭМ!$B$33:$B$776,Y$83)+'СЕТ СН'!$G$14+СВЦЭМ!$D$10+'СЕТ СН'!$G$6-'СЕТ СН'!$G$26</f>
        <v>1232.1751265100002</v>
      </c>
    </row>
    <row r="92" spans="1:27" ht="15.75" x14ac:dyDescent="0.2">
      <c r="A92" s="35">
        <f t="shared" si="2"/>
        <v>43655</v>
      </c>
      <c r="B92" s="36">
        <f>SUMIFS(СВЦЭМ!$D$33:$D$776,СВЦЭМ!$A$33:$A$776,$A92,СВЦЭМ!$B$33:$B$776,B$83)+'СЕТ СН'!$G$14+СВЦЭМ!$D$10+'СЕТ СН'!$G$6-'СЕТ СН'!$G$26</f>
        <v>1308.5645277600001</v>
      </c>
      <c r="C92" s="36">
        <f>SUMIFS(СВЦЭМ!$D$33:$D$776,СВЦЭМ!$A$33:$A$776,$A92,СВЦЭМ!$B$33:$B$776,C$83)+'СЕТ СН'!$G$14+СВЦЭМ!$D$10+'СЕТ СН'!$G$6-'СЕТ СН'!$G$26</f>
        <v>1341.53118761</v>
      </c>
      <c r="D92" s="36">
        <f>SUMIFS(СВЦЭМ!$D$33:$D$776,СВЦЭМ!$A$33:$A$776,$A92,СВЦЭМ!$B$33:$B$776,D$83)+'СЕТ СН'!$G$14+СВЦЭМ!$D$10+'СЕТ СН'!$G$6-'СЕТ СН'!$G$26</f>
        <v>1360.9670940000001</v>
      </c>
      <c r="E92" s="36">
        <f>SUMIFS(СВЦЭМ!$D$33:$D$776,СВЦЭМ!$A$33:$A$776,$A92,СВЦЭМ!$B$33:$B$776,E$83)+'СЕТ СН'!$G$14+СВЦЭМ!$D$10+'СЕТ СН'!$G$6-'СЕТ СН'!$G$26</f>
        <v>1377.8691791800002</v>
      </c>
      <c r="F92" s="36">
        <f>SUMIFS(СВЦЭМ!$D$33:$D$776,СВЦЭМ!$A$33:$A$776,$A92,СВЦЭМ!$B$33:$B$776,F$83)+'СЕТ СН'!$G$14+СВЦЭМ!$D$10+'СЕТ СН'!$G$6-'СЕТ СН'!$G$26</f>
        <v>1375.4296620700002</v>
      </c>
      <c r="G92" s="36">
        <f>SUMIFS(СВЦЭМ!$D$33:$D$776,СВЦЭМ!$A$33:$A$776,$A92,СВЦЭМ!$B$33:$B$776,G$83)+'СЕТ СН'!$G$14+СВЦЭМ!$D$10+'СЕТ СН'!$G$6-'СЕТ СН'!$G$26</f>
        <v>1371.3666520300001</v>
      </c>
      <c r="H92" s="36">
        <f>SUMIFS(СВЦЭМ!$D$33:$D$776,СВЦЭМ!$A$33:$A$776,$A92,СВЦЭМ!$B$33:$B$776,H$83)+'СЕТ СН'!$G$14+СВЦЭМ!$D$10+'СЕТ СН'!$G$6-'СЕТ СН'!$G$26</f>
        <v>1322.4984255700001</v>
      </c>
      <c r="I92" s="36">
        <f>SUMIFS(СВЦЭМ!$D$33:$D$776,СВЦЭМ!$A$33:$A$776,$A92,СВЦЭМ!$B$33:$B$776,I$83)+'СЕТ СН'!$G$14+СВЦЭМ!$D$10+'СЕТ СН'!$G$6-'СЕТ СН'!$G$26</f>
        <v>1299.23195257</v>
      </c>
      <c r="J92" s="36">
        <f>SUMIFS(СВЦЭМ!$D$33:$D$776,СВЦЭМ!$A$33:$A$776,$A92,СВЦЭМ!$B$33:$B$776,J$83)+'СЕТ СН'!$G$14+СВЦЭМ!$D$10+'СЕТ СН'!$G$6-'СЕТ СН'!$G$26</f>
        <v>1268.4788217800001</v>
      </c>
      <c r="K92" s="36">
        <f>SUMIFS(СВЦЭМ!$D$33:$D$776,СВЦЭМ!$A$33:$A$776,$A92,СВЦЭМ!$B$33:$B$776,K$83)+'СЕТ СН'!$G$14+СВЦЭМ!$D$10+'СЕТ СН'!$G$6-'СЕТ СН'!$G$26</f>
        <v>1250.36068163</v>
      </c>
      <c r="L92" s="36">
        <f>SUMIFS(СВЦЭМ!$D$33:$D$776,СВЦЭМ!$A$33:$A$776,$A92,СВЦЭМ!$B$33:$B$776,L$83)+'СЕТ СН'!$G$14+СВЦЭМ!$D$10+'СЕТ СН'!$G$6-'СЕТ СН'!$G$26</f>
        <v>1250.9406653999999</v>
      </c>
      <c r="M92" s="36">
        <f>SUMIFS(СВЦЭМ!$D$33:$D$776,СВЦЭМ!$A$33:$A$776,$A92,СВЦЭМ!$B$33:$B$776,M$83)+'СЕТ СН'!$G$14+СВЦЭМ!$D$10+'СЕТ СН'!$G$6-'СЕТ СН'!$G$26</f>
        <v>1244.7389795500001</v>
      </c>
      <c r="N92" s="36">
        <f>SUMIFS(СВЦЭМ!$D$33:$D$776,СВЦЭМ!$A$33:$A$776,$A92,СВЦЭМ!$B$33:$B$776,N$83)+'СЕТ СН'!$G$14+СВЦЭМ!$D$10+'СЕТ СН'!$G$6-'СЕТ СН'!$G$26</f>
        <v>1246.3891782400001</v>
      </c>
      <c r="O92" s="36">
        <f>SUMIFS(СВЦЭМ!$D$33:$D$776,СВЦЭМ!$A$33:$A$776,$A92,СВЦЭМ!$B$33:$B$776,O$83)+'СЕТ СН'!$G$14+СВЦЭМ!$D$10+'СЕТ СН'!$G$6-'СЕТ СН'!$G$26</f>
        <v>1242.06743957</v>
      </c>
      <c r="P92" s="36">
        <f>SUMIFS(СВЦЭМ!$D$33:$D$776,СВЦЭМ!$A$33:$A$776,$A92,СВЦЭМ!$B$33:$B$776,P$83)+'СЕТ СН'!$G$14+СВЦЭМ!$D$10+'СЕТ СН'!$G$6-'СЕТ СН'!$G$26</f>
        <v>1249.4283919100001</v>
      </c>
      <c r="Q92" s="36">
        <f>SUMIFS(СВЦЭМ!$D$33:$D$776,СВЦЭМ!$A$33:$A$776,$A92,СВЦЭМ!$B$33:$B$776,Q$83)+'СЕТ СН'!$G$14+СВЦЭМ!$D$10+'СЕТ СН'!$G$6-'СЕТ СН'!$G$26</f>
        <v>1268.0195488700001</v>
      </c>
      <c r="R92" s="36">
        <f>SUMIFS(СВЦЭМ!$D$33:$D$776,СВЦЭМ!$A$33:$A$776,$A92,СВЦЭМ!$B$33:$B$776,R$83)+'СЕТ СН'!$G$14+СВЦЭМ!$D$10+'СЕТ СН'!$G$6-'СЕТ СН'!$G$26</f>
        <v>1231.2168236699999</v>
      </c>
      <c r="S92" s="36">
        <f>SUMIFS(СВЦЭМ!$D$33:$D$776,СВЦЭМ!$A$33:$A$776,$A92,СВЦЭМ!$B$33:$B$776,S$83)+'СЕТ СН'!$G$14+СВЦЭМ!$D$10+'СЕТ СН'!$G$6-'СЕТ СН'!$G$26</f>
        <v>1201.6068914100001</v>
      </c>
      <c r="T92" s="36">
        <f>SUMIFS(СВЦЭМ!$D$33:$D$776,СВЦЭМ!$A$33:$A$776,$A92,СВЦЭМ!$B$33:$B$776,T$83)+'СЕТ СН'!$G$14+СВЦЭМ!$D$10+'СЕТ СН'!$G$6-'СЕТ СН'!$G$26</f>
        <v>1199.4024657300001</v>
      </c>
      <c r="U92" s="36">
        <f>SUMIFS(СВЦЭМ!$D$33:$D$776,СВЦЭМ!$A$33:$A$776,$A92,СВЦЭМ!$B$33:$B$776,U$83)+'СЕТ СН'!$G$14+СВЦЭМ!$D$10+'СЕТ СН'!$G$6-'СЕТ СН'!$G$26</f>
        <v>1191.4426294100001</v>
      </c>
      <c r="V92" s="36">
        <f>SUMIFS(СВЦЭМ!$D$33:$D$776,СВЦЭМ!$A$33:$A$776,$A92,СВЦЭМ!$B$33:$B$776,V$83)+'СЕТ СН'!$G$14+СВЦЭМ!$D$10+'СЕТ СН'!$G$6-'СЕТ СН'!$G$26</f>
        <v>1191.1233062000001</v>
      </c>
      <c r="W92" s="36">
        <f>SUMIFS(СВЦЭМ!$D$33:$D$776,СВЦЭМ!$A$33:$A$776,$A92,СВЦЭМ!$B$33:$B$776,W$83)+'СЕТ СН'!$G$14+СВЦЭМ!$D$10+'СЕТ СН'!$G$6-'СЕТ СН'!$G$26</f>
        <v>1167.4966794300001</v>
      </c>
      <c r="X92" s="36">
        <f>SUMIFS(СВЦЭМ!$D$33:$D$776,СВЦЭМ!$A$33:$A$776,$A92,СВЦЭМ!$B$33:$B$776,X$83)+'СЕТ СН'!$G$14+СВЦЭМ!$D$10+'СЕТ СН'!$G$6-'СЕТ СН'!$G$26</f>
        <v>1185.6068255600001</v>
      </c>
      <c r="Y92" s="36">
        <f>SUMIFS(СВЦЭМ!$D$33:$D$776,СВЦЭМ!$A$33:$A$776,$A92,СВЦЭМ!$B$33:$B$776,Y$83)+'СЕТ СН'!$G$14+СВЦЭМ!$D$10+'СЕТ СН'!$G$6-'СЕТ СН'!$G$26</f>
        <v>1252.7044840200001</v>
      </c>
    </row>
    <row r="93" spans="1:27" ht="15.75" x14ac:dyDescent="0.2">
      <c r="A93" s="35">
        <f t="shared" si="2"/>
        <v>43656</v>
      </c>
      <c r="B93" s="36">
        <f>SUMIFS(СВЦЭМ!$D$33:$D$776,СВЦЭМ!$A$33:$A$776,$A93,СВЦЭМ!$B$33:$B$776,B$83)+'СЕТ СН'!$G$14+СВЦЭМ!$D$10+'СЕТ СН'!$G$6-'СЕТ СН'!$G$26</f>
        <v>1322.1899009600002</v>
      </c>
      <c r="C93" s="36">
        <f>SUMIFS(СВЦЭМ!$D$33:$D$776,СВЦЭМ!$A$33:$A$776,$A93,СВЦЭМ!$B$33:$B$776,C$83)+'СЕТ СН'!$G$14+СВЦЭМ!$D$10+'СЕТ СН'!$G$6-'СЕТ СН'!$G$26</f>
        <v>1352.01250959</v>
      </c>
      <c r="D93" s="36">
        <f>SUMIFS(СВЦЭМ!$D$33:$D$776,СВЦЭМ!$A$33:$A$776,$A93,СВЦЭМ!$B$33:$B$776,D$83)+'СЕТ СН'!$G$14+СВЦЭМ!$D$10+'СЕТ СН'!$G$6-'СЕТ СН'!$G$26</f>
        <v>1363.8854332400001</v>
      </c>
      <c r="E93" s="36">
        <f>SUMIFS(СВЦЭМ!$D$33:$D$776,СВЦЭМ!$A$33:$A$776,$A93,СВЦЭМ!$B$33:$B$776,E$83)+'СЕТ СН'!$G$14+СВЦЭМ!$D$10+'СЕТ СН'!$G$6-'СЕТ СН'!$G$26</f>
        <v>1381.79969476</v>
      </c>
      <c r="F93" s="36">
        <f>SUMIFS(СВЦЭМ!$D$33:$D$776,СВЦЭМ!$A$33:$A$776,$A93,СВЦЭМ!$B$33:$B$776,F$83)+'СЕТ СН'!$G$14+СВЦЭМ!$D$10+'СЕТ СН'!$G$6-'СЕТ СН'!$G$26</f>
        <v>1371.0535667300001</v>
      </c>
      <c r="G93" s="36">
        <f>SUMIFS(СВЦЭМ!$D$33:$D$776,СВЦЭМ!$A$33:$A$776,$A93,СВЦЭМ!$B$33:$B$776,G$83)+'СЕТ СН'!$G$14+СВЦЭМ!$D$10+'СЕТ СН'!$G$6-'СЕТ СН'!$G$26</f>
        <v>1380.3348012500001</v>
      </c>
      <c r="H93" s="36">
        <f>SUMIFS(СВЦЭМ!$D$33:$D$776,СВЦЭМ!$A$33:$A$776,$A93,СВЦЭМ!$B$33:$B$776,H$83)+'СЕТ СН'!$G$14+СВЦЭМ!$D$10+'СЕТ СН'!$G$6-'СЕТ СН'!$G$26</f>
        <v>1350.3536096800001</v>
      </c>
      <c r="I93" s="36">
        <f>SUMIFS(СВЦЭМ!$D$33:$D$776,СВЦЭМ!$A$33:$A$776,$A93,СВЦЭМ!$B$33:$B$776,I$83)+'СЕТ СН'!$G$14+СВЦЭМ!$D$10+'СЕТ СН'!$G$6-'СЕТ СН'!$G$26</f>
        <v>1314.6983020600001</v>
      </c>
      <c r="J93" s="36">
        <f>SUMIFS(СВЦЭМ!$D$33:$D$776,СВЦЭМ!$A$33:$A$776,$A93,СВЦЭМ!$B$33:$B$776,J$83)+'СЕТ СН'!$G$14+СВЦЭМ!$D$10+'СЕТ СН'!$G$6-'СЕТ СН'!$G$26</f>
        <v>1293.6421257300001</v>
      </c>
      <c r="K93" s="36">
        <f>SUMIFS(СВЦЭМ!$D$33:$D$776,СВЦЭМ!$A$33:$A$776,$A93,СВЦЭМ!$B$33:$B$776,K$83)+'СЕТ СН'!$G$14+СВЦЭМ!$D$10+'СЕТ СН'!$G$6-'СЕТ СН'!$G$26</f>
        <v>1282.2210017100001</v>
      </c>
      <c r="L93" s="36">
        <f>SUMIFS(СВЦЭМ!$D$33:$D$776,СВЦЭМ!$A$33:$A$776,$A93,СВЦЭМ!$B$33:$B$776,L$83)+'СЕТ СН'!$G$14+СВЦЭМ!$D$10+'СЕТ СН'!$G$6-'СЕТ СН'!$G$26</f>
        <v>1280.0437762700001</v>
      </c>
      <c r="M93" s="36">
        <f>SUMIFS(СВЦЭМ!$D$33:$D$776,СВЦЭМ!$A$33:$A$776,$A93,СВЦЭМ!$B$33:$B$776,M$83)+'СЕТ СН'!$G$14+СВЦЭМ!$D$10+'СЕТ СН'!$G$6-'СЕТ СН'!$G$26</f>
        <v>1262.52928969</v>
      </c>
      <c r="N93" s="36">
        <f>SUMIFS(СВЦЭМ!$D$33:$D$776,СВЦЭМ!$A$33:$A$776,$A93,СВЦЭМ!$B$33:$B$776,N$83)+'СЕТ СН'!$G$14+СВЦЭМ!$D$10+'СЕТ СН'!$G$6-'СЕТ СН'!$G$26</f>
        <v>1257.0969219200001</v>
      </c>
      <c r="O93" s="36">
        <f>SUMIFS(СВЦЭМ!$D$33:$D$776,СВЦЭМ!$A$33:$A$776,$A93,СВЦЭМ!$B$33:$B$776,O$83)+'СЕТ СН'!$G$14+СВЦЭМ!$D$10+'СЕТ СН'!$G$6-'СЕТ СН'!$G$26</f>
        <v>1252.51151119</v>
      </c>
      <c r="P93" s="36">
        <f>SUMIFS(СВЦЭМ!$D$33:$D$776,СВЦЭМ!$A$33:$A$776,$A93,СВЦЭМ!$B$33:$B$776,P$83)+'СЕТ СН'!$G$14+СВЦЭМ!$D$10+'СЕТ СН'!$G$6-'СЕТ СН'!$G$26</f>
        <v>1249.3553475000001</v>
      </c>
      <c r="Q93" s="36">
        <f>SUMIFS(СВЦЭМ!$D$33:$D$776,СВЦЭМ!$A$33:$A$776,$A93,СВЦЭМ!$B$33:$B$776,Q$83)+'СЕТ СН'!$G$14+СВЦЭМ!$D$10+'СЕТ СН'!$G$6-'СЕТ СН'!$G$26</f>
        <v>1257.5715006700002</v>
      </c>
      <c r="R93" s="36">
        <f>SUMIFS(СВЦЭМ!$D$33:$D$776,СВЦЭМ!$A$33:$A$776,$A93,СВЦЭМ!$B$33:$B$776,R$83)+'СЕТ СН'!$G$14+СВЦЭМ!$D$10+'СЕТ СН'!$G$6-'СЕТ СН'!$G$26</f>
        <v>1210.93563956</v>
      </c>
      <c r="S93" s="36">
        <f>SUMIFS(СВЦЭМ!$D$33:$D$776,СВЦЭМ!$A$33:$A$776,$A93,СВЦЭМ!$B$33:$B$776,S$83)+'СЕТ СН'!$G$14+СВЦЭМ!$D$10+'СЕТ СН'!$G$6-'СЕТ СН'!$G$26</f>
        <v>1192.49842091</v>
      </c>
      <c r="T93" s="36">
        <f>SUMIFS(СВЦЭМ!$D$33:$D$776,СВЦЭМ!$A$33:$A$776,$A93,СВЦЭМ!$B$33:$B$776,T$83)+'СЕТ СН'!$G$14+СВЦЭМ!$D$10+'СЕТ СН'!$G$6-'СЕТ СН'!$G$26</f>
        <v>1192.08326992</v>
      </c>
      <c r="U93" s="36">
        <f>SUMIFS(СВЦЭМ!$D$33:$D$776,СВЦЭМ!$A$33:$A$776,$A93,СВЦЭМ!$B$33:$B$776,U$83)+'СЕТ СН'!$G$14+СВЦЭМ!$D$10+'СЕТ СН'!$G$6-'СЕТ СН'!$G$26</f>
        <v>1189.7019254300001</v>
      </c>
      <c r="V93" s="36">
        <f>SUMIFS(СВЦЭМ!$D$33:$D$776,СВЦЭМ!$A$33:$A$776,$A93,СВЦЭМ!$B$33:$B$776,V$83)+'СЕТ СН'!$G$14+СВЦЭМ!$D$10+'СЕТ СН'!$G$6-'СЕТ СН'!$G$26</f>
        <v>1185.5254768700001</v>
      </c>
      <c r="W93" s="36">
        <f>SUMIFS(СВЦЭМ!$D$33:$D$776,СВЦЭМ!$A$33:$A$776,$A93,СВЦЭМ!$B$33:$B$776,W$83)+'СЕТ СН'!$G$14+СВЦЭМ!$D$10+'СЕТ СН'!$G$6-'СЕТ СН'!$G$26</f>
        <v>1170.4225451100001</v>
      </c>
      <c r="X93" s="36">
        <f>SUMIFS(СВЦЭМ!$D$33:$D$776,СВЦЭМ!$A$33:$A$776,$A93,СВЦЭМ!$B$33:$B$776,X$83)+'СЕТ СН'!$G$14+СВЦЭМ!$D$10+'СЕТ СН'!$G$6-'СЕТ СН'!$G$26</f>
        <v>1176.4407990300001</v>
      </c>
      <c r="Y93" s="36">
        <f>SUMIFS(СВЦЭМ!$D$33:$D$776,СВЦЭМ!$A$33:$A$776,$A93,СВЦЭМ!$B$33:$B$776,Y$83)+'СЕТ СН'!$G$14+СВЦЭМ!$D$10+'СЕТ СН'!$G$6-'СЕТ СН'!$G$26</f>
        <v>1267.1658763</v>
      </c>
    </row>
    <row r="94" spans="1:27" ht="15.75" x14ac:dyDescent="0.2">
      <c r="A94" s="35">
        <f t="shared" si="2"/>
        <v>43657</v>
      </c>
      <c r="B94" s="36">
        <f>SUMIFS(СВЦЭМ!$D$33:$D$776,СВЦЭМ!$A$33:$A$776,$A94,СВЦЭМ!$B$33:$B$776,B$83)+'СЕТ СН'!$G$14+СВЦЭМ!$D$10+'СЕТ СН'!$G$6-'СЕТ СН'!$G$26</f>
        <v>1321.4743465500001</v>
      </c>
      <c r="C94" s="36">
        <f>SUMIFS(СВЦЭМ!$D$33:$D$776,СВЦЭМ!$A$33:$A$776,$A94,СВЦЭМ!$B$33:$B$776,C$83)+'СЕТ СН'!$G$14+СВЦЭМ!$D$10+'СЕТ СН'!$G$6-'СЕТ СН'!$G$26</f>
        <v>1362.1779039500002</v>
      </c>
      <c r="D94" s="36">
        <f>SUMIFS(СВЦЭМ!$D$33:$D$776,СВЦЭМ!$A$33:$A$776,$A94,СВЦЭМ!$B$33:$B$776,D$83)+'СЕТ СН'!$G$14+СВЦЭМ!$D$10+'СЕТ СН'!$G$6-'СЕТ СН'!$G$26</f>
        <v>1382.6209595099999</v>
      </c>
      <c r="E94" s="36">
        <f>SUMIFS(СВЦЭМ!$D$33:$D$776,СВЦЭМ!$A$33:$A$776,$A94,СВЦЭМ!$B$33:$B$776,E$83)+'СЕТ СН'!$G$14+СВЦЭМ!$D$10+'СЕТ СН'!$G$6-'СЕТ СН'!$G$26</f>
        <v>1404.4473481300001</v>
      </c>
      <c r="F94" s="36">
        <f>SUMIFS(СВЦЭМ!$D$33:$D$776,СВЦЭМ!$A$33:$A$776,$A94,СВЦЭМ!$B$33:$B$776,F$83)+'СЕТ СН'!$G$14+СВЦЭМ!$D$10+'СЕТ СН'!$G$6-'СЕТ СН'!$G$26</f>
        <v>1404.8555329800001</v>
      </c>
      <c r="G94" s="36">
        <f>SUMIFS(СВЦЭМ!$D$33:$D$776,СВЦЭМ!$A$33:$A$776,$A94,СВЦЭМ!$B$33:$B$776,G$83)+'СЕТ СН'!$G$14+СВЦЭМ!$D$10+'СЕТ СН'!$G$6-'СЕТ СН'!$G$26</f>
        <v>1395.0790246900001</v>
      </c>
      <c r="H94" s="36">
        <f>SUMIFS(СВЦЭМ!$D$33:$D$776,СВЦЭМ!$A$33:$A$776,$A94,СВЦЭМ!$B$33:$B$776,H$83)+'СЕТ СН'!$G$14+СВЦЭМ!$D$10+'СЕТ СН'!$G$6-'СЕТ СН'!$G$26</f>
        <v>1340.41150681</v>
      </c>
      <c r="I94" s="36">
        <f>SUMIFS(СВЦЭМ!$D$33:$D$776,СВЦЭМ!$A$33:$A$776,$A94,СВЦЭМ!$B$33:$B$776,I$83)+'СЕТ СН'!$G$14+СВЦЭМ!$D$10+'СЕТ СН'!$G$6-'СЕТ СН'!$G$26</f>
        <v>1317.28646454</v>
      </c>
      <c r="J94" s="36">
        <f>SUMIFS(СВЦЭМ!$D$33:$D$776,СВЦЭМ!$A$33:$A$776,$A94,СВЦЭМ!$B$33:$B$776,J$83)+'СЕТ СН'!$G$14+СВЦЭМ!$D$10+'СЕТ СН'!$G$6-'СЕТ СН'!$G$26</f>
        <v>1278.5736209500001</v>
      </c>
      <c r="K94" s="36">
        <f>SUMIFS(СВЦЭМ!$D$33:$D$776,СВЦЭМ!$A$33:$A$776,$A94,СВЦЭМ!$B$33:$B$776,K$83)+'СЕТ СН'!$G$14+СВЦЭМ!$D$10+'СЕТ СН'!$G$6-'СЕТ СН'!$G$26</f>
        <v>1265.91659708</v>
      </c>
      <c r="L94" s="36">
        <f>SUMIFS(СВЦЭМ!$D$33:$D$776,СВЦЭМ!$A$33:$A$776,$A94,СВЦЭМ!$B$33:$B$776,L$83)+'СЕТ СН'!$G$14+СВЦЭМ!$D$10+'СЕТ СН'!$G$6-'СЕТ СН'!$G$26</f>
        <v>1250.7556847400001</v>
      </c>
      <c r="M94" s="36">
        <f>SUMIFS(СВЦЭМ!$D$33:$D$776,СВЦЭМ!$A$33:$A$776,$A94,СВЦЭМ!$B$33:$B$776,M$83)+'СЕТ СН'!$G$14+СВЦЭМ!$D$10+'СЕТ СН'!$G$6-'СЕТ СН'!$G$26</f>
        <v>1245.8831629900001</v>
      </c>
      <c r="N94" s="36">
        <f>SUMIFS(СВЦЭМ!$D$33:$D$776,СВЦЭМ!$A$33:$A$776,$A94,СВЦЭМ!$B$33:$B$776,N$83)+'СЕТ СН'!$G$14+СВЦЭМ!$D$10+'СЕТ СН'!$G$6-'СЕТ СН'!$G$26</f>
        <v>1242.85126236</v>
      </c>
      <c r="O94" s="36">
        <f>SUMIFS(СВЦЭМ!$D$33:$D$776,СВЦЭМ!$A$33:$A$776,$A94,СВЦЭМ!$B$33:$B$776,O$83)+'СЕТ СН'!$G$14+СВЦЭМ!$D$10+'СЕТ СН'!$G$6-'СЕТ СН'!$G$26</f>
        <v>1243.8695046600001</v>
      </c>
      <c r="P94" s="36">
        <f>SUMIFS(СВЦЭМ!$D$33:$D$776,СВЦЭМ!$A$33:$A$776,$A94,СВЦЭМ!$B$33:$B$776,P$83)+'СЕТ СН'!$G$14+СВЦЭМ!$D$10+'СЕТ СН'!$G$6-'СЕТ СН'!$G$26</f>
        <v>1246.2931791400001</v>
      </c>
      <c r="Q94" s="36">
        <f>SUMIFS(СВЦЭМ!$D$33:$D$776,СВЦЭМ!$A$33:$A$776,$A94,СВЦЭМ!$B$33:$B$776,Q$83)+'СЕТ СН'!$G$14+СВЦЭМ!$D$10+'СЕТ СН'!$G$6-'СЕТ СН'!$G$26</f>
        <v>1245.4309499999999</v>
      </c>
      <c r="R94" s="36">
        <f>SUMIFS(СВЦЭМ!$D$33:$D$776,СВЦЭМ!$A$33:$A$776,$A94,СВЦЭМ!$B$33:$B$776,R$83)+'СЕТ СН'!$G$14+СВЦЭМ!$D$10+'СЕТ СН'!$G$6-'СЕТ СН'!$G$26</f>
        <v>1200.01098542</v>
      </c>
      <c r="S94" s="36">
        <f>SUMIFS(СВЦЭМ!$D$33:$D$776,СВЦЭМ!$A$33:$A$776,$A94,СВЦЭМ!$B$33:$B$776,S$83)+'СЕТ СН'!$G$14+СВЦЭМ!$D$10+'СЕТ СН'!$G$6-'СЕТ СН'!$G$26</f>
        <v>1184.2830148600001</v>
      </c>
      <c r="T94" s="36">
        <f>SUMIFS(СВЦЭМ!$D$33:$D$776,СВЦЭМ!$A$33:$A$776,$A94,СВЦЭМ!$B$33:$B$776,T$83)+'СЕТ СН'!$G$14+СВЦЭМ!$D$10+'СЕТ СН'!$G$6-'СЕТ СН'!$G$26</f>
        <v>1184.2677713900002</v>
      </c>
      <c r="U94" s="36">
        <f>SUMIFS(СВЦЭМ!$D$33:$D$776,СВЦЭМ!$A$33:$A$776,$A94,СВЦЭМ!$B$33:$B$776,U$83)+'СЕТ СН'!$G$14+СВЦЭМ!$D$10+'СЕТ СН'!$G$6-'СЕТ СН'!$G$26</f>
        <v>1174.06798557</v>
      </c>
      <c r="V94" s="36">
        <f>SUMIFS(СВЦЭМ!$D$33:$D$776,СВЦЭМ!$A$33:$A$776,$A94,СВЦЭМ!$B$33:$B$776,V$83)+'СЕТ СН'!$G$14+СВЦЭМ!$D$10+'СЕТ СН'!$G$6-'СЕТ СН'!$G$26</f>
        <v>1176.1360357100002</v>
      </c>
      <c r="W94" s="36">
        <f>SUMIFS(СВЦЭМ!$D$33:$D$776,СВЦЭМ!$A$33:$A$776,$A94,СВЦЭМ!$B$33:$B$776,W$83)+'СЕТ СН'!$G$14+СВЦЭМ!$D$10+'СЕТ СН'!$G$6-'СЕТ СН'!$G$26</f>
        <v>1178.46907392</v>
      </c>
      <c r="X94" s="36">
        <f>SUMIFS(СВЦЭМ!$D$33:$D$776,СВЦЭМ!$A$33:$A$776,$A94,СВЦЭМ!$B$33:$B$776,X$83)+'СЕТ СН'!$G$14+СВЦЭМ!$D$10+'СЕТ СН'!$G$6-'СЕТ СН'!$G$26</f>
        <v>1185.9287616700001</v>
      </c>
      <c r="Y94" s="36">
        <f>SUMIFS(СВЦЭМ!$D$33:$D$776,СВЦЭМ!$A$33:$A$776,$A94,СВЦЭМ!$B$33:$B$776,Y$83)+'СЕТ СН'!$G$14+СВЦЭМ!$D$10+'СЕТ СН'!$G$6-'СЕТ СН'!$G$26</f>
        <v>1269.0220006500001</v>
      </c>
    </row>
    <row r="95" spans="1:27" ht="15.75" x14ac:dyDescent="0.2">
      <c r="A95" s="35">
        <f t="shared" si="2"/>
        <v>43658</v>
      </c>
      <c r="B95" s="36">
        <f>SUMIFS(СВЦЭМ!$D$33:$D$776,СВЦЭМ!$A$33:$A$776,$A95,СВЦЭМ!$B$33:$B$776,B$83)+'СЕТ СН'!$G$14+СВЦЭМ!$D$10+'СЕТ СН'!$G$6-'СЕТ СН'!$G$26</f>
        <v>1312.5039739000001</v>
      </c>
      <c r="C95" s="36">
        <f>SUMIFS(СВЦЭМ!$D$33:$D$776,СВЦЭМ!$A$33:$A$776,$A95,СВЦЭМ!$B$33:$B$776,C$83)+'СЕТ СН'!$G$14+СВЦЭМ!$D$10+'СЕТ СН'!$G$6-'СЕТ СН'!$G$26</f>
        <v>1347.9271764700002</v>
      </c>
      <c r="D95" s="36">
        <f>SUMIFS(СВЦЭМ!$D$33:$D$776,СВЦЭМ!$A$33:$A$776,$A95,СВЦЭМ!$B$33:$B$776,D$83)+'СЕТ СН'!$G$14+СВЦЭМ!$D$10+'СЕТ СН'!$G$6-'СЕТ СН'!$G$26</f>
        <v>1368.29304604</v>
      </c>
      <c r="E95" s="36">
        <f>SUMIFS(СВЦЭМ!$D$33:$D$776,СВЦЭМ!$A$33:$A$776,$A95,СВЦЭМ!$B$33:$B$776,E$83)+'СЕТ СН'!$G$14+СВЦЭМ!$D$10+'СЕТ СН'!$G$6-'СЕТ СН'!$G$26</f>
        <v>1382.5573408400001</v>
      </c>
      <c r="F95" s="36">
        <f>SUMIFS(СВЦЭМ!$D$33:$D$776,СВЦЭМ!$A$33:$A$776,$A95,СВЦЭМ!$B$33:$B$776,F$83)+'СЕТ СН'!$G$14+СВЦЭМ!$D$10+'СЕТ СН'!$G$6-'СЕТ СН'!$G$26</f>
        <v>1376.61504631</v>
      </c>
      <c r="G95" s="36">
        <f>SUMIFS(СВЦЭМ!$D$33:$D$776,СВЦЭМ!$A$33:$A$776,$A95,СВЦЭМ!$B$33:$B$776,G$83)+'СЕТ СН'!$G$14+СВЦЭМ!$D$10+'СЕТ СН'!$G$6-'СЕТ СН'!$G$26</f>
        <v>1374.7648029400002</v>
      </c>
      <c r="H95" s="36">
        <f>SUMIFS(СВЦЭМ!$D$33:$D$776,СВЦЭМ!$A$33:$A$776,$A95,СВЦЭМ!$B$33:$B$776,H$83)+'СЕТ СН'!$G$14+СВЦЭМ!$D$10+'СЕТ СН'!$G$6-'СЕТ СН'!$G$26</f>
        <v>1345.4615200600001</v>
      </c>
      <c r="I95" s="36">
        <f>SUMIFS(СВЦЭМ!$D$33:$D$776,СВЦЭМ!$A$33:$A$776,$A95,СВЦЭМ!$B$33:$B$776,I$83)+'СЕТ СН'!$G$14+СВЦЭМ!$D$10+'СЕТ СН'!$G$6-'СЕТ СН'!$G$26</f>
        <v>1322.0980689900002</v>
      </c>
      <c r="J95" s="36">
        <f>SUMIFS(СВЦЭМ!$D$33:$D$776,СВЦЭМ!$A$33:$A$776,$A95,СВЦЭМ!$B$33:$B$776,J$83)+'СЕТ СН'!$G$14+СВЦЭМ!$D$10+'СЕТ СН'!$G$6-'СЕТ СН'!$G$26</f>
        <v>1285.1909124399999</v>
      </c>
      <c r="K95" s="36">
        <f>SUMIFS(СВЦЭМ!$D$33:$D$776,СВЦЭМ!$A$33:$A$776,$A95,СВЦЭМ!$B$33:$B$776,K$83)+'СЕТ СН'!$G$14+СВЦЭМ!$D$10+'СЕТ СН'!$G$6-'СЕТ СН'!$G$26</f>
        <v>1251.42723733</v>
      </c>
      <c r="L95" s="36">
        <f>SUMIFS(СВЦЭМ!$D$33:$D$776,СВЦЭМ!$A$33:$A$776,$A95,СВЦЭМ!$B$33:$B$776,L$83)+'СЕТ СН'!$G$14+СВЦЭМ!$D$10+'СЕТ СН'!$G$6-'СЕТ СН'!$G$26</f>
        <v>1246.64350175</v>
      </c>
      <c r="M95" s="36">
        <f>SUMIFS(СВЦЭМ!$D$33:$D$776,СВЦЭМ!$A$33:$A$776,$A95,СВЦЭМ!$B$33:$B$776,M$83)+'СЕТ СН'!$G$14+СВЦЭМ!$D$10+'СЕТ СН'!$G$6-'СЕТ СН'!$G$26</f>
        <v>1252.8373643100001</v>
      </c>
      <c r="N95" s="36">
        <f>SUMIFS(СВЦЭМ!$D$33:$D$776,СВЦЭМ!$A$33:$A$776,$A95,СВЦЭМ!$B$33:$B$776,N$83)+'СЕТ СН'!$G$14+СВЦЭМ!$D$10+'СЕТ СН'!$G$6-'СЕТ СН'!$G$26</f>
        <v>1260.0497937300001</v>
      </c>
      <c r="O95" s="36">
        <f>SUMIFS(СВЦЭМ!$D$33:$D$776,СВЦЭМ!$A$33:$A$776,$A95,СВЦЭМ!$B$33:$B$776,O$83)+'СЕТ СН'!$G$14+СВЦЭМ!$D$10+'СЕТ СН'!$G$6-'СЕТ СН'!$G$26</f>
        <v>1259.0190875400001</v>
      </c>
      <c r="P95" s="36">
        <f>SUMIFS(СВЦЭМ!$D$33:$D$776,СВЦЭМ!$A$33:$A$776,$A95,СВЦЭМ!$B$33:$B$776,P$83)+'СЕТ СН'!$G$14+СВЦЭМ!$D$10+'СЕТ СН'!$G$6-'СЕТ СН'!$G$26</f>
        <v>1261.6412751800001</v>
      </c>
      <c r="Q95" s="36">
        <f>SUMIFS(СВЦЭМ!$D$33:$D$776,СВЦЭМ!$A$33:$A$776,$A95,СВЦЭМ!$B$33:$B$776,Q$83)+'СЕТ СН'!$G$14+СВЦЭМ!$D$10+'СЕТ СН'!$G$6-'СЕТ СН'!$G$26</f>
        <v>1268.8793654599999</v>
      </c>
      <c r="R95" s="36">
        <f>SUMIFS(СВЦЭМ!$D$33:$D$776,СВЦЭМ!$A$33:$A$776,$A95,СВЦЭМ!$B$33:$B$776,R$83)+'СЕТ СН'!$G$14+СВЦЭМ!$D$10+'СЕТ СН'!$G$6-'СЕТ СН'!$G$26</f>
        <v>1218.2694205900002</v>
      </c>
      <c r="S95" s="36">
        <f>SUMIFS(СВЦЭМ!$D$33:$D$776,СВЦЭМ!$A$33:$A$776,$A95,СВЦЭМ!$B$33:$B$776,S$83)+'СЕТ СН'!$G$14+СВЦЭМ!$D$10+'СЕТ СН'!$G$6-'СЕТ СН'!$G$26</f>
        <v>1201.9094934700001</v>
      </c>
      <c r="T95" s="36">
        <f>SUMIFS(СВЦЭМ!$D$33:$D$776,СВЦЭМ!$A$33:$A$776,$A95,СВЦЭМ!$B$33:$B$776,T$83)+'СЕТ СН'!$G$14+СВЦЭМ!$D$10+'СЕТ СН'!$G$6-'СЕТ СН'!$G$26</f>
        <v>1195.12758661</v>
      </c>
      <c r="U95" s="36">
        <f>SUMIFS(СВЦЭМ!$D$33:$D$776,СВЦЭМ!$A$33:$A$776,$A95,СВЦЭМ!$B$33:$B$776,U$83)+'СЕТ СН'!$G$14+СВЦЭМ!$D$10+'СЕТ СН'!$G$6-'СЕТ СН'!$G$26</f>
        <v>1186.01537874</v>
      </c>
      <c r="V95" s="36">
        <f>SUMIFS(СВЦЭМ!$D$33:$D$776,СВЦЭМ!$A$33:$A$776,$A95,СВЦЭМ!$B$33:$B$776,V$83)+'СЕТ СН'!$G$14+СВЦЭМ!$D$10+'СЕТ СН'!$G$6-'СЕТ СН'!$G$26</f>
        <v>1169.8146290600002</v>
      </c>
      <c r="W95" s="36">
        <f>SUMIFS(СВЦЭМ!$D$33:$D$776,СВЦЭМ!$A$33:$A$776,$A95,СВЦЭМ!$B$33:$B$776,W$83)+'СЕТ СН'!$G$14+СВЦЭМ!$D$10+'СЕТ СН'!$G$6-'СЕТ СН'!$G$26</f>
        <v>1154.1532416</v>
      </c>
      <c r="X95" s="36">
        <f>SUMIFS(СВЦЭМ!$D$33:$D$776,СВЦЭМ!$A$33:$A$776,$A95,СВЦЭМ!$B$33:$B$776,X$83)+'СЕТ СН'!$G$14+СВЦЭМ!$D$10+'СЕТ СН'!$G$6-'СЕТ СН'!$G$26</f>
        <v>1135.2941494000002</v>
      </c>
      <c r="Y95" s="36">
        <f>SUMIFS(СВЦЭМ!$D$33:$D$776,СВЦЭМ!$A$33:$A$776,$A95,СВЦЭМ!$B$33:$B$776,Y$83)+'СЕТ СН'!$G$14+СВЦЭМ!$D$10+'СЕТ СН'!$G$6-'СЕТ СН'!$G$26</f>
        <v>1215.7085130600001</v>
      </c>
    </row>
    <row r="96" spans="1:27" ht="15.75" x14ac:dyDescent="0.2">
      <c r="A96" s="35">
        <f t="shared" si="2"/>
        <v>43659</v>
      </c>
      <c r="B96" s="36">
        <f>SUMIFS(СВЦЭМ!$D$33:$D$776,СВЦЭМ!$A$33:$A$776,$A96,СВЦЭМ!$B$33:$B$776,B$83)+'СЕТ СН'!$G$14+СВЦЭМ!$D$10+'СЕТ СН'!$G$6-'СЕТ СН'!$G$26</f>
        <v>1216.03214576</v>
      </c>
      <c r="C96" s="36">
        <f>SUMIFS(СВЦЭМ!$D$33:$D$776,СВЦЭМ!$A$33:$A$776,$A96,СВЦЭМ!$B$33:$B$776,C$83)+'СЕТ СН'!$G$14+СВЦЭМ!$D$10+'СЕТ СН'!$G$6-'СЕТ СН'!$G$26</f>
        <v>1248.22830836</v>
      </c>
      <c r="D96" s="36">
        <f>SUMIFS(СВЦЭМ!$D$33:$D$776,СВЦЭМ!$A$33:$A$776,$A96,СВЦЭМ!$B$33:$B$776,D$83)+'СЕТ СН'!$G$14+СВЦЭМ!$D$10+'СЕТ СН'!$G$6-'СЕТ СН'!$G$26</f>
        <v>1282.1927413799999</v>
      </c>
      <c r="E96" s="36">
        <f>SUMIFS(СВЦЭМ!$D$33:$D$776,СВЦЭМ!$A$33:$A$776,$A96,СВЦЭМ!$B$33:$B$776,E$83)+'СЕТ СН'!$G$14+СВЦЭМ!$D$10+'СЕТ СН'!$G$6-'СЕТ СН'!$G$26</f>
        <v>1296.2867481500002</v>
      </c>
      <c r="F96" s="36">
        <f>SUMIFS(СВЦЭМ!$D$33:$D$776,СВЦЭМ!$A$33:$A$776,$A96,СВЦЭМ!$B$33:$B$776,F$83)+'СЕТ СН'!$G$14+СВЦЭМ!$D$10+'СЕТ СН'!$G$6-'СЕТ СН'!$G$26</f>
        <v>1305.4575567100001</v>
      </c>
      <c r="G96" s="36">
        <f>SUMIFS(СВЦЭМ!$D$33:$D$776,СВЦЭМ!$A$33:$A$776,$A96,СВЦЭМ!$B$33:$B$776,G$83)+'СЕТ СН'!$G$14+СВЦЭМ!$D$10+'СЕТ СН'!$G$6-'СЕТ СН'!$G$26</f>
        <v>1309.8157767500002</v>
      </c>
      <c r="H96" s="36">
        <f>SUMIFS(СВЦЭМ!$D$33:$D$776,СВЦЭМ!$A$33:$A$776,$A96,СВЦЭМ!$B$33:$B$776,H$83)+'СЕТ СН'!$G$14+СВЦЭМ!$D$10+'СЕТ СН'!$G$6-'СЕТ СН'!$G$26</f>
        <v>1307.0018515700001</v>
      </c>
      <c r="I96" s="36">
        <f>SUMIFS(СВЦЭМ!$D$33:$D$776,СВЦЭМ!$A$33:$A$776,$A96,СВЦЭМ!$B$33:$B$776,I$83)+'СЕТ СН'!$G$14+СВЦЭМ!$D$10+'СЕТ СН'!$G$6-'СЕТ СН'!$G$26</f>
        <v>1314.02814162</v>
      </c>
      <c r="J96" s="36">
        <f>SUMIFS(СВЦЭМ!$D$33:$D$776,СВЦЭМ!$A$33:$A$776,$A96,СВЦЭМ!$B$33:$B$776,J$83)+'СЕТ СН'!$G$14+СВЦЭМ!$D$10+'СЕТ СН'!$G$6-'СЕТ СН'!$G$26</f>
        <v>1273.5718472100002</v>
      </c>
      <c r="K96" s="36">
        <f>SUMIFS(СВЦЭМ!$D$33:$D$776,СВЦЭМ!$A$33:$A$776,$A96,СВЦЭМ!$B$33:$B$776,K$83)+'СЕТ СН'!$G$14+СВЦЭМ!$D$10+'СЕТ СН'!$G$6-'СЕТ СН'!$G$26</f>
        <v>1226.23569559</v>
      </c>
      <c r="L96" s="36">
        <f>SUMIFS(СВЦЭМ!$D$33:$D$776,СВЦЭМ!$A$33:$A$776,$A96,СВЦЭМ!$B$33:$B$776,L$83)+'СЕТ СН'!$G$14+СВЦЭМ!$D$10+'СЕТ СН'!$G$6-'СЕТ СН'!$G$26</f>
        <v>1203.1929171400002</v>
      </c>
      <c r="M96" s="36">
        <f>SUMIFS(СВЦЭМ!$D$33:$D$776,СВЦЭМ!$A$33:$A$776,$A96,СВЦЭМ!$B$33:$B$776,M$83)+'СЕТ СН'!$G$14+СВЦЭМ!$D$10+'СЕТ СН'!$G$6-'СЕТ СН'!$G$26</f>
        <v>1198.1080949100001</v>
      </c>
      <c r="N96" s="36">
        <f>SUMIFS(СВЦЭМ!$D$33:$D$776,СВЦЭМ!$A$33:$A$776,$A96,СВЦЭМ!$B$33:$B$776,N$83)+'СЕТ СН'!$G$14+СВЦЭМ!$D$10+'СЕТ СН'!$G$6-'СЕТ СН'!$G$26</f>
        <v>1200.2107790800001</v>
      </c>
      <c r="O96" s="36">
        <f>SUMIFS(СВЦЭМ!$D$33:$D$776,СВЦЭМ!$A$33:$A$776,$A96,СВЦЭМ!$B$33:$B$776,O$83)+'СЕТ СН'!$G$14+СВЦЭМ!$D$10+'СЕТ СН'!$G$6-'СЕТ СН'!$G$26</f>
        <v>1202.7766082800001</v>
      </c>
      <c r="P96" s="36">
        <f>SUMIFS(СВЦЭМ!$D$33:$D$776,СВЦЭМ!$A$33:$A$776,$A96,СВЦЭМ!$B$33:$B$776,P$83)+'СЕТ СН'!$G$14+СВЦЭМ!$D$10+'СЕТ СН'!$G$6-'СЕТ СН'!$G$26</f>
        <v>1215.41153841</v>
      </c>
      <c r="Q96" s="36">
        <f>SUMIFS(СВЦЭМ!$D$33:$D$776,СВЦЭМ!$A$33:$A$776,$A96,СВЦЭМ!$B$33:$B$776,Q$83)+'СЕТ СН'!$G$14+СВЦЭМ!$D$10+'СЕТ СН'!$G$6-'СЕТ СН'!$G$26</f>
        <v>1223.5736537299999</v>
      </c>
      <c r="R96" s="36">
        <f>SUMIFS(СВЦЭМ!$D$33:$D$776,СВЦЭМ!$A$33:$A$776,$A96,СВЦЭМ!$B$33:$B$776,R$83)+'СЕТ СН'!$G$14+СВЦЭМ!$D$10+'СЕТ СН'!$G$6-'СЕТ СН'!$G$26</f>
        <v>1189.7637603200001</v>
      </c>
      <c r="S96" s="36">
        <f>SUMIFS(СВЦЭМ!$D$33:$D$776,СВЦЭМ!$A$33:$A$776,$A96,СВЦЭМ!$B$33:$B$776,S$83)+'СЕТ СН'!$G$14+СВЦЭМ!$D$10+'СЕТ СН'!$G$6-'СЕТ СН'!$G$26</f>
        <v>1161.9932306200001</v>
      </c>
      <c r="T96" s="36">
        <f>SUMIFS(СВЦЭМ!$D$33:$D$776,СВЦЭМ!$A$33:$A$776,$A96,СВЦЭМ!$B$33:$B$776,T$83)+'СЕТ СН'!$G$14+СВЦЭМ!$D$10+'СЕТ СН'!$G$6-'СЕТ СН'!$G$26</f>
        <v>1148.6625266200001</v>
      </c>
      <c r="U96" s="36">
        <f>SUMIFS(СВЦЭМ!$D$33:$D$776,СВЦЭМ!$A$33:$A$776,$A96,СВЦЭМ!$B$33:$B$776,U$83)+'СЕТ СН'!$G$14+СВЦЭМ!$D$10+'СЕТ СН'!$G$6-'СЕТ СН'!$G$26</f>
        <v>1138.8649999899999</v>
      </c>
      <c r="V96" s="36">
        <f>SUMIFS(СВЦЭМ!$D$33:$D$776,СВЦЭМ!$A$33:$A$776,$A96,СВЦЭМ!$B$33:$B$776,V$83)+'СЕТ СН'!$G$14+СВЦЭМ!$D$10+'СЕТ СН'!$G$6-'СЕТ СН'!$G$26</f>
        <v>1133.97558936</v>
      </c>
      <c r="W96" s="36">
        <f>SUMIFS(СВЦЭМ!$D$33:$D$776,СВЦЭМ!$A$33:$A$776,$A96,СВЦЭМ!$B$33:$B$776,W$83)+'СЕТ СН'!$G$14+СВЦЭМ!$D$10+'СЕТ СН'!$G$6-'СЕТ СН'!$G$26</f>
        <v>1123.8880164900002</v>
      </c>
      <c r="X96" s="36">
        <f>SUMIFS(СВЦЭМ!$D$33:$D$776,СВЦЭМ!$A$33:$A$776,$A96,СВЦЭМ!$B$33:$B$776,X$83)+'СЕТ СН'!$G$14+СВЦЭМ!$D$10+'СЕТ СН'!$G$6-'СЕТ СН'!$G$26</f>
        <v>1133.9478377099999</v>
      </c>
      <c r="Y96" s="36">
        <f>SUMIFS(СВЦЭМ!$D$33:$D$776,СВЦЭМ!$A$33:$A$776,$A96,СВЦЭМ!$B$33:$B$776,Y$83)+'СЕТ СН'!$G$14+СВЦЭМ!$D$10+'СЕТ СН'!$G$6-'СЕТ СН'!$G$26</f>
        <v>1204.6324687599999</v>
      </c>
    </row>
    <row r="97" spans="1:25" ht="15.75" x14ac:dyDescent="0.2">
      <c r="A97" s="35">
        <f t="shared" si="2"/>
        <v>43660</v>
      </c>
      <c r="B97" s="36">
        <f>SUMIFS(СВЦЭМ!$D$33:$D$776,СВЦЭМ!$A$33:$A$776,$A97,СВЦЭМ!$B$33:$B$776,B$83)+'СЕТ СН'!$G$14+СВЦЭМ!$D$10+'СЕТ СН'!$G$6-'СЕТ СН'!$G$26</f>
        <v>1254.2304078100001</v>
      </c>
      <c r="C97" s="36">
        <f>SUMIFS(СВЦЭМ!$D$33:$D$776,СВЦЭМ!$A$33:$A$776,$A97,СВЦЭМ!$B$33:$B$776,C$83)+'СЕТ СН'!$G$14+СВЦЭМ!$D$10+'СЕТ СН'!$G$6-'СЕТ СН'!$G$26</f>
        <v>1298.8513149700002</v>
      </c>
      <c r="D97" s="36">
        <f>SUMIFS(СВЦЭМ!$D$33:$D$776,СВЦЭМ!$A$33:$A$776,$A97,СВЦЭМ!$B$33:$B$776,D$83)+'СЕТ СН'!$G$14+СВЦЭМ!$D$10+'СЕТ СН'!$G$6-'СЕТ СН'!$G$26</f>
        <v>1336.21249567</v>
      </c>
      <c r="E97" s="36">
        <f>SUMIFS(СВЦЭМ!$D$33:$D$776,СВЦЭМ!$A$33:$A$776,$A97,СВЦЭМ!$B$33:$B$776,E$83)+'СЕТ СН'!$G$14+СВЦЭМ!$D$10+'СЕТ СН'!$G$6-'СЕТ СН'!$G$26</f>
        <v>1347.9234005100002</v>
      </c>
      <c r="F97" s="36">
        <f>SUMIFS(СВЦЭМ!$D$33:$D$776,СВЦЭМ!$A$33:$A$776,$A97,СВЦЭМ!$B$33:$B$776,F$83)+'СЕТ СН'!$G$14+СВЦЭМ!$D$10+'СЕТ СН'!$G$6-'СЕТ СН'!$G$26</f>
        <v>1350.14915101</v>
      </c>
      <c r="G97" s="36">
        <f>SUMIFS(СВЦЭМ!$D$33:$D$776,СВЦЭМ!$A$33:$A$776,$A97,СВЦЭМ!$B$33:$B$776,G$83)+'СЕТ СН'!$G$14+СВЦЭМ!$D$10+'СЕТ СН'!$G$6-'СЕТ СН'!$G$26</f>
        <v>1348.9540432600002</v>
      </c>
      <c r="H97" s="36">
        <f>SUMIFS(СВЦЭМ!$D$33:$D$776,СВЦЭМ!$A$33:$A$776,$A97,СВЦЭМ!$B$33:$B$776,H$83)+'СЕТ СН'!$G$14+СВЦЭМ!$D$10+'СЕТ СН'!$G$6-'СЕТ СН'!$G$26</f>
        <v>1328.72347885</v>
      </c>
      <c r="I97" s="36">
        <f>SUMIFS(СВЦЭМ!$D$33:$D$776,СВЦЭМ!$A$33:$A$776,$A97,СВЦЭМ!$B$33:$B$776,I$83)+'СЕТ СН'!$G$14+СВЦЭМ!$D$10+'СЕТ СН'!$G$6-'СЕТ СН'!$G$26</f>
        <v>1296.98457224</v>
      </c>
      <c r="J97" s="36">
        <f>SUMIFS(СВЦЭМ!$D$33:$D$776,СВЦЭМ!$A$33:$A$776,$A97,СВЦЭМ!$B$33:$B$776,J$83)+'СЕТ СН'!$G$14+СВЦЭМ!$D$10+'СЕТ СН'!$G$6-'СЕТ СН'!$G$26</f>
        <v>1242.39258402</v>
      </c>
      <c r="K97" s="36">
        <f>SUMIFS(СВЦЭМ!$D$33:$D$776,СВЦЭМ!$A$33:$A$776,$A97,СВЦЭМ!$B$33:$B$776,K$83)+'СЕТ СН'!$G$14+СВЦЭМ!$D$10+'СЕТ СН'!$G$6-'СЕТ СН'!$G$26</f>
        <v>1198.30135726</v>
      </c>
      <c r="L97" s="36">
        <f>SUMIFS(СВЦЭМ!$D$33:$D$776,СВЦЭМ!$A$33:$A$776,$A97,СВЦЭМ!$B$33:$B$776,L$83)+'СЕТ СН'!$G$14+СВЦЭМ!$D$10+'СЕТ СН'!$G$6-'СЕТ СН'!$G$26</f>
        <v>1180.1420558300001</v>
      </c>
      <c r="M97" s="36">
        <f>SUMIFS(СВЦЭМ!$D$33:$D$776,СВЦЭМ!$A$33:$A$776,$A97,СВЦЭМ!$B$33:$B$776,M$83)+'СЕТ СН'!$G$14+СВЦЭМ!$D$10+'СЕТ СН'!$G$6-'СЕТ СН'!$G$26</f>
        <v>1171.2927883100001</v>
      </c>
      <c r="N97" s="36">
        <f>SUMIFS(СВЦЭМ!$D$33:$D$776,СВЦЭМ!$A$33:$A$776,$A97,СВЦЭМ!$B$33:$B$776,N$83)+'СЕТ СН'!$G$14+СВЦЭМ!$D$10+'СЕТ СН'!$G$6-'СЕТ СН'!$G$26</f>
        <v>1171.6109915400002</v>
      </c>
      <c r="O97" s="36">
        <f>SUMIFS(СВЦЭМ!$D$33:$D$776,СВЦЭМ!$A$33:$A$776,$A97,СВЦЭМ!$B$33:$B$776,O$83)+'СЕТ СН'!$G$14+СВЦЭМ!$D$10+'СЕТ СН'!$G$6-'СЕТ СН'!$G$26</f>
        <v>1183.3903338100001</v>
      </c>
      <c r="P97" s="36">
        <f>SUMIFS(СВЦЭМ!$D$33:$D$776,СВЦЭМ!$A$33:$A$776,$A97,СВЦЭМ!$B$33:$B$776,P$83)+'СЕТ СН'!$G$14+СВЦЭМ!$D$10+'СЕТ СН'!$G$6-'СЕТ СН'!$G$26</f>
        <v>1197.1213004599999</v>
      </c>
      <c r="Q97" s="36">
        <f>SUMIFS(СВЦЭМ!$D$33:$D$776,СВЦЭМ!$A$33:$A$776,$A97,СВЦЭМ!$B$33:$B$776,Q$83)+'СЕТ СН'!$G$14+СВЦЭМ!$D$10+'СЕТ СН'!$G$6-'СЕТ СН'!$G$26</f>
        <v>1208.13638722</v>
      </c>
      <c r="R97" s="36">
        <f>SUMIFS(СВЦЭМ!$D$33:$D$776,СВЦЭМ!$A$33:$A$776,$A97,СВЦЭМ!$B$33:$B$776,R$83)+'СЕТ СН'!$G$14+СВЦЭМ!$D$10+'СЕТ СН'!$G$6-'СЕТ СН'!$G$26</f>
        <v>1170.76912124</v>
      </c>
      <c r="S97" s="36">
        <f>SUMIFS(СВЦЭМ!$D$33:$D$776,СВЦЭМ!$A$33:$A$776,$A97,СВЦЭМ!$B$33:$B$776,S$83)+'СЕТ СН'!$G$14+СВЦЭМ!$D$10+'СЕТ СН'!$G$6-'СЕТ СН'!$G$26</f>
        <v>1149.42627275</v>
      </c>
      <c r="T97" s="36">
        <f>SUMIFS(СВЦЭМ!$D$33:$D$776,СВЦЭМ!$A$33:$A$776,$A97,СВЦЭМ!$B$33:$B$776,T$83)+'СЕТ СН'!$G$14+СВЦЭМ!$D$10+'СЕТ СН'!$G$6-'СЕТ СН'!$G$26</f>
        <v>1145.27497885</v>
      </c>
      <c r="U97" s="36">
        <f>SUMIFS(СВЦЭМ!$D$33:$D$776,СВЦЭМ!$A$33:$A$776,$A97,СВЦЭМ!$B$33:$B$776,U$83)+'СЕТ СН'!$G$14+СВЦЭМ!$D$10+'СЕТ СН'!$G$6-'СЕТ СН'!$G$26</f>
        <v>1132.1694336999999</v>
      </c>
      <c r="V97" s="36">
        <f>SUMIFS(СВЦЭМ!$D$33:$D$776,СВЦЭМ!$A$33:$A$776,$A97,СВЦЭМ!$B$33:$B$776,V$83)+'СЕТ СН'!$G$14+СВЦЭМ!$D$10+'СЕТ СН'!$G$6-'СЕТ СН'!$G$26</f>
        <v>1122.3873573200001</v>
      </c>
      <c r="W97" s="36">
        <f>SUMIFS(СВЦЭМ!$D$33:$D$776,СВЦЭМ!$A$33:$A$776,$A97,СВЦЭМ!$B$33:$B$776,W$83)+'СЕТ СН'!$G$14+СВЦЭМ!$D$10+'СЕТ СН'!$G$6-'СЕТ СН'!$G$26</f>
        <v>1118.1978350600002</v>
      </c>
      <c r="X97" s="36">
        <f>SUMIFS(СВЦЭМ!$D$33:$D$776,СВЦЭМ!$A$33:$A$776,$A97,СВЦЭМ!$B$33:$B$776,X$83)+'СЕТ СН'!$G$14+СВЦЭМ!$D$10+'СЕТ СН'!$G$6-'СЕТ СН'!$G$26</f>
        <v>1129.3315479900002</v>
      </c>
      <c r="Y97" s="36">
        <f>SUMIFS(СВЦЭМ!$D$33:$D$776,СВЦЭМ!$A$33:$A$776,$A97,СВЦЭМ!$B$33:$B$776,Y$83)+'СЕТ СН'!$G$14+СВЦЭМ!$D$10+'СЕТ СН'!$G$6-'СЕТ СН'!$G$26</f>
        <v>1209.2972272400002</v>
      </c>
    </row>
    <row r="98" spans="1:25" ht="15.75" x14ac:dyDescent="0.2">
      <c r="A98" s="35">
        <f t="shared" si="2"/>
        <v>43661</v>
      </c>
      <c r="B98" s="36">
        <f>SUMIFS(СВЦЭМ!$D$33:$D$776,СВЦЭМ!$A$33:$A$776,$A98,СВЦЭМ!$B$33:$B$776,B$83)+'СЕТ СН'!$G$14+СВЦЭМ!$D$10+'СЕТ СН'!$G$6-'СЕТ СН'!$G$26</f>
        <v>1284.90939918</v>
      </c>
      <c r="C98" s="36">
        <f>SUMIFS(СВЦЭМ!$D$33:$D$776,СВЦЭМ!$A$33:$A$776,$A98,СВЦЭМ!$B$33:$B$776,C$83)+'СЕТ СН'!$G$14+СВЦЭМ!$D$10+'СЕТ СН'!$G$6-'СЕТ СН'!$G$26</f>
        <v>1301.9640670900001</v>
      </c>
      <c r="D98" s="36">
        <f>SUMIFS(СВЦЭМ!$D$33:$D$776,СВЦЭМ!$A$33:$A$776,$A98,СВЦЭМ!$B$33:$B$776,D$83)+'СЕТ СН'!$G$14+СВЦЭМ!$D$10+'СЕТ СН'!$G$6-'СЕТ СН'!$G$26</f>
        <v>1310.8464245099999</v>
      </c>
      <c r="E98" s="36">
        <f>SUMIFS(СВЦЭМ!$D$33:$D$776,СВЦЭМ!$A$33:$A$776,$A98,СВЦЭМ!$B$33:$B$776,E$83)+'СЕТ СН'!$G$14+СВЦЭМ!$D$10+'СЕТ СН'!$G$6-'СЕТ СН'!$G$26</f>
        <v>1337.73275633</v>
      </c>
      <c r="F98" s="36">
        <f>SUMIFS(СВЦЭМ!$D$33:$D$776,СВЦЭМ!$A$33:$A$776,$A98,СВЦЭМ!$B$33:$B$776,F$83)+'СЕТ СН'!$G$14+СВЦЭМ!$D$10+'СЕТ СН'!$G$6-'СЕТ СН'!$G$26</f>
        <v>1349.8328995500001</v>
      </c>
      <c r="G98" s="36">
        <f>SUMIFS(СВЦЭМ!$D$33:$D$776,СВЦЭМ!$A$33:$A$776,$A98,СВЦЭМ!$B$33:$B$776,G$83)+'СЕТ СН'!$G$14+СВЦЭМ!$D$10+'СЕТ СН'!$G$6-'СЕТ СН'!$G$26</f>
        <v>1335.5526213600001</v>
      </c>
      <c r="H98" s="36">
        <f>SUMIFS(СВЦЭМ!$D$33:$D$776,СВЦЭМ!$A$33:$A$776,$A98,СВЦЭМ!$B$33:$B$776,H$83)+'СЕТ СН'!$G$14+СВЦЭМ!$D$10+'СЕТ СН'!$G$6-'СЕТ СН'!$G$26</f>
        <v>1316.1971130400002</v>
      </c>
      <c r="I98" s="36">
        <f>SUMIFS(СВЦЭМ!$D$33:$D$776,СВЦЭМ!$A$33:$A$776,$A98,СВЦЭМ!$B$33:$B$776,I$83)+'СЕТ СН'!$G$14+СВЦЭМ!$D$10+'СЕТ СН'!$G$6-'СЕТ СН'!$G$26</f>
        <v>1287.7189482399999</v>
      </c>
      <c r="J98" s="36">
        <f>SUMIFS(СВЦЭМ!$D$33:$D$776,СВЦЭМ!$A$33:$A$776,$A98,СВЦЭМ!$B$33:$B$776,J$83)+'СЕТ СН'!$G$14+СВЦЭМ!$D$10+'СЕТ СН'!$G$6-'СЕТ СН'!$G$26</f>
        <v>1248.2587589100001</v>
      </c>
      <c r="K98" s="36">
        <f>SUMIFS(СВЦЭМ!$D$33:$D$776,СВЦЭМ!$A$33:$A$776,$A98,СВЦЭМ!$B$33:$B$776,K$83)+'СЕТ СН'!$G$14+СВЦЭМ!$D$10+'СЕТ СН'!$G$6-'СЕТ СН'!$G$26</f>
        <v>1200.8889771600002</v>
      </c>
      <c r="L98" s="36">
        <f>SUMIFS(СВЦЭМ!$D$33:$D$776,СВЦЭМ!$A$33:$A$776,$A98,СВЦЭМ!$B$33:$B$776,L$83)+'СЕТ СН'!$G$14+СВЦЭМ!$D$10+'СЕТ СН'!$G$6-'СЕТ СН'!$G$26</f>
        <v>1191.4552301000001</v>
      </c>
      <c r="M98" s="36">
        <f>SUMIFS(СВЦЭМ!$D$33:$D$776,СВЦЭМ!$A$33:$A$776,$A98,СВЦЭМ!$B$33:$B$776,M$83)+'СЕТ СН'!$G$14+СВЦЭМ!$D$10+'СЕТ СН'!$G$6-'СЕТ СН'!$G$26</f>
        <v>1195.27255975</v>
      </c>
      <c r="N98" s="36">
        <f>SUMIFS(СВЦЭМ!$D$33:$D$776,СВЦЭМ!$A$33:$A$776,$A98,СВЦЭМ!$B$33:$B$776,N$83)+'СЕТ СН'!$G$14+СВЦЭМ!$D$10+'СЕТ СН'!$G$6-'СЕТ СН'!$G$26</f>
        <v>1216.8591898100001</v>
      </c>
      <c r="O98" s="36">
        <f>SUMIFS(СВЦЭМ!$D$33:$D$776,СВЦЭМ!$A$33:$A$776,$A98,СВЦЭМ!$B$33:$B$776,O$83)+'СЕТ СН'!$G$14+СВЦЭМ!$D$10+'СЕТ СН'!$G$6-'СЕТ СН'!$G$26</f>
        <v>1215.0929051900002</v>
      </c>
      <c r="P98" s="36">
        <f>SUMIFS(СВЦЭМ!$D$33:$D$776,СВЦЭМ!$A$33:$A$776,$A98,СВЦЭМ!$B$33:$B$776,P$83)+'СЕТ СН'!$G$14+СВЦЭМ!$D$10+'СЕТ СН'!$G$6-'СЕТ СН'!$G$26</f>
        <v>1199.29380287</v>
      </c>
      <c r="Q98" s="36">
        <f>SUMIFS(СВЦЭМ!$D$33:$D$776,СВЦЭМ!$A$33:$A$776,$A98,СВЦЭМ!$B$33:$B$776,Q$83)+'СЕТ СН'!$G$14+СВЦЭМ!$D$10+'СЕТ СН'!$G$6-'СЕТ СН'!$G$26</f>
        <v>1185.7386773200001</v>
      </c>
      <c r="R98" s="36">
        <f>SUMIFS(СВЦЭМ!$D$33:$D$776,СВЦЭМ!$A$33:$A$776,$A98,СВЦЭМ!$B$33:$B$776,R$83)+'СЕТ СН'!$G$14+СВЦЭМ!$D$10+'СЕТ СН'!$G$6-'СЕТ СН'!$G$26</f>
        <v>1141.2701762800002</v>
      </c>
      <c r="S98" s="36">
        <f>SUMIFS(СВЦЭМ!$D$33:$D$776,СВЦЭМ!$A$33:$A$776,$A98,СВЦЭМ!$B$33:$B$776,S$83)+'СЕТ СН'!$G$14+СВЦЭМ!$D$10+'СЕТ СН'!$G$6-'СЕТ СН'!$G$26</f>
        <v>1125.40978511</v>
      </c>
      <c r="T98" s="36">
        <f>SUMIFS(СВЦЭМ!$D$33:$D$776,СВЦЭМ!$A$33:$A$776,$A98,СВЦЭМ!$B$33:$B$776,T$83)+'СЕТ СН'!$G$14+СВЦЭМ!$D$10+'СЕТ СН'!$G$6-'СЕТ СН'!$G$26</f>
        <v>1128.02441939</v>
      </c>
      <c r="U98" s="36">
        <f>SUMIFS(СВЦЭМ!$D$33:$D$776,СВЦЭМ!$A$33:$A$776,$A98,СВЦЭМ!$B$33:$B$776,U$83)+'СЕТ СН'!$G$14+СВЦЭМ!$D$10+'СЕТ СН'!$G$6-'СЕТ СН'!$G$26</f>
        <v>1126.5168310399999</v>
      </c>
      <c r="V98" s="36">
        <f>SUMIFS(СВЦЭМ!$D$33:$D$776,СВЦЭМ!$A$33:$A$776,$A98,СВЦЭМ!$B$33:$B$776,V$83)+'СЕТ СН'!$G$14+СВЦЭМ!$D$10+'СЕТ СН'!$G$6-'СЕТ СН'!$G$26</f>
        <v>1123.3880174400001</v>
      </c>
      <c r="W98" s="36">
        <f>SUMIFS(СВЦЭМ!$D$33:$D$776,СВЦЭМ!$A$33:$A$776,$A98,СВЦЭМ!$B$33:$B$776,W$83)+'СЕТ СН'!$G$14+СВЦЭМ!$D$10+'СЕТ СН'!$G$6-'СЕТ СН'!$G$26</f>
        <v>1119.2951031299999</v>
      </c>
      <c r="X98" s="36">
        <f>SUMIFS(СВЦЭМ!$D$33:$D$776,СВЦЭМ!$A$33:$A$776,$A98,СВЦЭМ!$B$33:$B$776,X$83)+'СЕТ СН'!$G$14+СВЦЭМ!$D$10+'СЕТ СН'!$G$6-'СЕТ СН'!$G$26</f>
        <v>1134.95877724</v>
      </c>
      <c r="Y98" s="36">
        <f>SUMIFS(СВЦЭМ!$D$33:$D$776,СВЦЭМ!$A$33:$A$776,$A98,СВЦЭМ!$B$33:$B$776,Y$83)+'СЕТ СН'!$G$14+СВЦЭМ!$D$10+'СЕТ СН'!$G$6-'СЕТ СН'!$G$26</f>
        <v>1207.7837611</v>
      </c>
    </row>
    <row r="99" spans="1:25" ht="15.75" x14ac:dyDescent="0.2">
      <c r="A99" s="35">
        <f t="shared" si="2"/>
        <v>43662</v>
      </c>
      <c r="B99" s="36">
        <f>SUMIFS(СВЦЭМ!$D$33:$D$776,СВЦЭМ!$A$33:$A$776,$A99,СВЦЭМ!$B$33:$B$776,B$83)+'СЕТ СН'!$G$14+СВЦЭМ!$D$10+'СЕТ СН'!$G$6-'СЕТ СН'!$G$26</f>
        <v>1301.5811658800001</v>
      </c>
      <c r="C99" s="36">
        <f>SUMIFS(СВЦЭМ!$D$33:$D$776,СВЦЭМ!$A$33:$A$776,$A99,СВЦЭМ!$B$33:$B$776,C$83)+'СЕТ СН'!$G$14+СВЦЭМ!$D$10+'СЕТ СН'!$G$6-'СЕТ СН'!$G$26</f>
        <v>1323.5243247400001</v>
      </c>
      <c r="D99" s="36">
        <f>SUMIFS(СВЦЭМ!$D$33:$D$776,СВЦЭМ!$A$33:$A$776,$A99,СВЦЭМ!$B$33:$B$776,D$83)+'СЕТ СН'!$G$14+СВЦЭМ!$D$10+'СЕТ СН'!$G$6-'СЕТ СН'!$G$26</f>
        <v>1309.4490067700001</v>
      </c>
      <c r="E99" s="36">
        <f>SUMIFS(СВЦЭМ!$D$33:$D$776,СВЦЭМ!$A$33:$A$776,$A99,СВЦЭМ!$B$33:$B$776,E$83)+'СЕТ СН'!$G$14+СВЦЭМ!$D$10+'СЕТ СН'!$G$6-'СЕТ СН'!$G$26</f>
        <v>1299.3548238600001</v>
      </c>
      <c r="F99" s="36">
        <f>SUMIFS(СВЦЭМ!$D$33:$D$776,СВЦЭМ!$A$33:$A$776,$A99,СВЦЭМ!$B$33:$B$776,F$83)+'СЕТ СН'!$G$14+СВЦЭМ!$D$10+'СЕТ СН'!$G$6-'СЕТ СН'!$G$26</f>
        <v>1310.9030734900002</v>
      </c>
      <c r="G99" s="36">
        <f>SUMIFS(СВЦЭМ!$D$33:$D$776,СВЦЭМ!$A$33:$A$776,$A99,СВЦЭМ!$B$33:$B$776,G$83)+'СЕТ СН'!$G$14+СВЦЭМ!$D$10+'СЕТ СН'!$G$6-'СЕТ СН'!$G$26</f>
        <v>1309.7707044100002</v>
      </c>
      <c r="H99" s="36">
        <f>SUMIFS(СВЦЭМ!$D$33:$D$776,СВЦЭМ!$A$33:$A$776,$A99,СВЦЭМ!$B$33:$B$776,H$83)+'СЕТ СН'!$G$14+СВЦЭМ!$D$10+'СЕТ СН'!$G$6-'СЕТ СН'!$G$26</f>
        <v>1314.3191495900001</v>
      </c>
      <c r="I99" s="36">
        <f>SUMIFS(СВЦЭМ!$D$33:$D$776,СВЦЭМ!$A$33:$A$776,$A99,СВЦЭМ!$B$33:$B$776,I$83)+'СЕТ СН'!$G$14+СВЦЭМ!$D$10+'СЕТ СН'!$G$6-'СЕТ СН'!$G$26</f>
        <v>1298.4871173500001</v>
      </c>
      <c r="J99" s="36">
        <f>SUMIFS(СВЦЭМ!$D$33:$D$776,СВЦЭМ!$A$33:$A$776,$A99,СВЦЭМ!$B$33:$B$776,J$83)+'СЕТ СН'!$G$14+СВЦЭМ!$D$10+'СЕТ СН'!$G$6-'СЕТ СН'!$G$26</f>
        <v>1264.2953597400001</v>
      </c>
      <c r="K99" s="36">
        <f>SUMIFS(СВЦЭМ!$D$33:$D$776,СВЦЭМ!$A$33:$A$776,$A99,СВЦЭМ!$B$33:$B$776,K$83)+'СЕТ СН'!$G$14+СВЦЭМ!$D$10+'СЕТ СН'!$G$6-'СЕТ СН'!$G$26</f>
        <v>1228.93388611</v>
      </c>
      <c r="L99" s="36">
        <f>SUMIFS(СВЦЭМ!$D$33:$D$776,СВЦЭМ!$A$33:$A$776,$A99,СВЦЭМ!$B$33:$B$776,L$83)+'СЕТ СН'!$G$14+СВЦЭМ!$D$10+'СЕТ СН'!$G$6-'СЕТ СН'!$G$26</f>
        <v>1214.59366823</v>
      </c>
      <c r="M99" s="36">
        <f>SUMIFS(СВЦЭМ!$D$33:$D$776,СВЦЭМ!$A$33:$A$776,$A99,СВЦЭМ!$B$33:$B$776,M$83)+'СЕТ СН'!$G$14+СВЦЭМ!$D$10+'СЕТ СН'!$G$6-'СЕТ СН'!$G$26</f>
        <v>1211.5883242300001</v>
      </c>
      <c r="N99" s="36">
        <f>SUMIFS(СВЦЭМ!$D$33:$D$776,СВЦЭМ!$A$33:$A$776,$A99,СВЦЭМ!$B$33:$B$776,N$83)+'СЕТ СН'!$G$14+СВЦЭМ!$D$10+'СЕТ СН'!$G$6-'СЕТ СН'!$G$26</f>
        <v>1209.36026545</v>
      </c>
      <c r="O99" s="36">
        <f>SUMIFS(СВЦЭМ!$D$33:$D$776,СВЦЭМ!$A$33:$A$776,$A99,СВЦЭМ!$B$33:$B$776,O$83)+'СЕТ СН'!$G$14+СВЦЭМ!$D$10+'СЕТ СН'!$G$6-'СЕТ СН'!$G$26</f>
        <v>1209.8538435400001</v>
      </c>
      <c r="P99" s="36">
        <f>SUMIFS(СВЦЭМ!$D$33:$D$776,СВЦЭМ!$A$33:$A$776,$A99,СВЦЭМ!$B$33:$B$776,P$83)+'СЕТ СН'!$G$14+СВЦЭМ!$D$10+'СЕТ СН'!$G$6-'СЕТ СН'!$G$26</f>
        <v>1210.1882581700002</v>
      </c>
      <c r="Q99" s="36">
        <f>SUMIFS(СВЦЭМ!$D$33:$D$776,СВЦЭМ!$A$33:$A$776,$A99,СВЦЭМ!$B$33:$B$776,Q$83)+'СЕТ СН'!$G$14+СВЦЭМ!$D$10+'СЕТ СН'!$G$6-'СЕТ СН'!$G$26</f>
        <v>1211.04850769</v>
      </c>
      <c r="R99" s="36">
        <f>SUMIFS(СВЦЭМ!$D$33:$D$776,СВЦЭМ!$A$33:$A$776,$A99,СВЦЭМ!$B$33:$B$776,R$83)+'СЕТ СН'!$G$14+СВЦЭМ!$D$10+'СЕТ СН'!$G$6-'СЕТ СН'!$G$26</f>
        <v>1173.1981508100002</v>
      </c>
      <c r="S99" s="36">
        <f>SUMIFS(СВЦЭМ!$D$33:$D$776,СВЦЭМ!$A$33:$A$776,$A99,СВЦЭМ!$B$33:$B$776,S$83)+'СЕТ СН'!$G$14+СВЦЭМ!$D$10+'СЕТ СН'!$G$6-'СЕТ СН'!$G$26</f>
        <v>1159.5902621700002</v>
      </c>
      <c r="T99" s="36">
        <f>SUMIFS(СВЦЭМ!$D$33:$D$776,СВЦЭМ!$A$33:$A$776,$A99,СВЦЭМ!$B$33:$B$776,T$83)+'СЕТ СН'!$G$14+СВЦЭМ!$D$10+'СЕТ СН'!$G$6-'СЕТ СН'!$G$26</f>
        <v>1161.2979567100001</v>
      </c>
      <c r="U99" s="36">
        <f>SUMIFS(СВЦЭМ!$D$33:$D$776,СВЦЭМ!$A$33:$A$776,$A99,СВЦЭМ!$B$33:$B$776,U$83)+'СЕТ СН'!$G$14+СВЦЭМ!$D$10+'СЕТ СН'!$G$6-'СЕТ СН'!$G$26</f>
        <v>1157.5479690699999</v>
      </c>
      <c r="V99" s="36">
        <f>SUMIFS(СВЦЭМ!$D$33:$D$776,СВЦЭМ!$A$33:$A$776,$A99,СВЦЭМ!$B$33:$B$776,V$83)+'СЕТ СН'!$G$14+СВЦЭМ!$D$10+'СЕТ СН'!$G$6-'СЕТ СН'!$G$26</f>
        <v>1158.1178504300001</v>
      </c>
      <c r="W99" s="36">
        <f>SUMIFS(СВЦЭМ!$D$33:$D$776,СВЦЭМ!$A$33:$A$776,$A99,СВЦЭМ!$B$33:$B$776,W$83)+'СЕТ СН'!$G$14+СВЦЭМ!$D$10+'СЕТ СН'!$G$6-'СЕТ СН'!$G$26</f>
        <v>1148.3568831000002</v>
      </c>
      <c r="X99" s="36">
        <f>SUMIFS(СВЦЭМ!$D$33:$D$776,СВЦЭМ!$A$33:$A$776,$A99,СВЦЭМ!$B$33:$B$776,X$83)+'СЕТ СН'!$G$14+СВЦЭМ!$D$10+'СЕТ СН'!$G$6-'СЕТ СН'!$G$26</f>
        <v>1165.8934679200001</v>
      </c>
      <c r="Y99" s="36">
        <f>SUMIFS(СВЦЭМ!$D$33:$D$776,СВЦЭМ!$A$33:$A$776,$A99,СВЦЭМ!$B$33:$B$776,Y$83)+'СЕТ СН'!$G$14+СВЦЭМ!$D$10+'СЕТ СН'!$G$6-'СЕТ СН'!$G$26</f>
        <v>1213.2108666600002</v>
      </c>
    </row>
    <row r="100" spans="1:25" ht="15.75" x14ac:dyDescent="0.2">
      <c r="A100" s="35">
        <f t="shared" si="2"/>
        <v>43663</v>
      </c>
      <c r="B100" s="36">
        <f>SUMIFS(СВЦЭМ!$D$33:$D$776,СВЦЭМ!$A$33:$A$776,$A100,СВЦЭМ!$B$33:$B$776,B$83)+'СЕТ СН'!$G$14+СВЦЭМ!$D$10+'СЕТ СН'!$G$6-'СЕТ СН'!$G$26</f>
        <v>1296.4836963900002</v>
      </c>
      <c r="C100" s="36">
        <f>SUMIFS(СВЦЭМ!$D$33:$D$776,СВЦЭМ!$A$33:$A$776,$A100,СВЦЭМ!$B$33:$B$776,C$83)+'СЕТ СН'!$G$14+СВЦЭМ!$D$10+'СЕТ СН'!$G$6-'СЕТ СН'!$G$26</f>
        <v>1321.4903441700001</v>
      </c>
      <c r="D100" s="36">
        <f>SUMIFS(СВЦЭМ!$D$33:$D$776,СВЦЭМ!$A$33:$A$776,$A100,СВЦЭМ!$B$33:$B$776,D$83)+'СЕТ СН'!$G$14+СВЦЭМ!$D$10+'СЕТ СН'!$G$6-'СЕТ СН'!$G$26</f>
        <v>1348.3347580600002</v>
      </c>
      <c r="E100" s="36">
        <f>SUMIFS(СВЦЭМ!$D$33:$D$776,СВЦЭМ!$A$33:$A$776,$A100,СВЦЭМ!$B$33:$B$776,E$83)+'СЕТ СН'!$G$14+СВЦЭМ!$D$10+'СЕТ СН'!$G$6-'СЕТ СН'!$G$26</f>
        <v>1358.2395349200001</v>
      </c>
      <c r="F100" s="36">
        <f>SUMIFS(СВЦЭМ!$D$33:$D$776,СВЦЭМ!$A$33:$A$776,$A100,СВЦЭМ!$B$33:$B$776,F$83)+'СЕТ СН'!$G$14+СВЦЭМ!$D$10+'СЕТ СН'!$G$6-'СЕТ СН'!$G$26</f>
        <v>1351.13395799</v>
      </c>
      <c r="G100" s="36">
        <f>SUMIFS(СВЦЭМ!$D$33:$D$776,СВЦЭМ!$A$33:$A$776,$A100,СВЦЭМ!$B$33:$B$776,G$83)+'СЕТ СН'!$G$14+СВЦЭМ!$D$10+'СЕТ СН'!$G$6-'СЕТ СН'!$G$26</f>
        <v>1345.1792488999999</v>
      </c>
      <c r="H100" s="36">
        <f>SUMIFS(СВЦЭМ!$D$33:$D$776,СВЦЭМ!$A$33:$A$776,$A100,СВЦЭМ!$B$33:$B$776,H$83)+'СЕТ СН'!$G$14+СВЦЭМ!$D$10+'СЕТ СН'!$G$6-'СЕТ СН'!$G$26</f>
        <v>1317.6420377500001</v>
      </c>
      <c r="I100" s="36">
        <f>SUMIFS(СВЦЭМ!$D$33:$D$776,СВЦЭМ!$A$33:$A$776,$A100,СВЦЭМ!$B$33:$B$776,I$83)+'СЕТ СН'!$G$14+СВЦЭМ!$D$10+'СЕТ СН'!$G$6-'СЕТ СН'!$G$26</f>
        <v>1287.2794369000001</v>
      </c>
      <c r="J100" s="36">
        <f>SUMIFS(СВЦЭМ!$D$33:$D$776,СВЦЭМ!$A$33:$A$776,$A100,СВЦЭМ!$B$33:$B$776,J$83)+'СЕТ СН'!$G$14+СВЦЭМ!$D$10+'СЕТ СН'!$G$6-'СЕТ СН'!$G$26</f>
        <v>1266.37653155</v>
      </c>
      <c r="K100" s="36">
        <f>SUMIFS(СВЦЭМ!$D$33:$D$776,СВЦЭМ!$A$33:$A$776,$A100,СВЦЭМ!$B$33:$B$776,K$83)+'СЕТ СН'!$G$14+СВЦЭМ!$D$10+'СЕТ СН'!$G$6-'СЕТ СН'!$G$26</f>
        <v>1232.0931102500001</v>
      </c>
      <c r="L100" s="36">
        <f>SUMIFS(СВЦЭМ!$D$33:$D$776,СВЦЭМ!$A$33:$A$776,$A100,СВЦЭМ!$B$33:$B$776,L$83)+'СЕТ СН'!$G$14+СВЦЭМ!$D$10+'СЕТ СН'!$G$6-'СЕТ СН'!$G$26</f>
        <v>1228.1128178600002</v>
      </c>
      <c r="M100" s="36">
        <f>SUMIFS(СВЦЭМ!$D$33:$D$776,СВЦЭМ!$A$33:$A$776,$A100,СВЦЭМ!$B$33:$B$776,M$83)+'СЕТ СН'!$G$14+СВЦЭМ!$D$10+'СЕТ СН'!$G$6-'СЕТ СН'!$G$26</f>
        <v>1230.4249257700001</v>
      </c>
      <c r="N100" s="36">
        <f>SUMIFS(СВЦЭМ!$D$33:$D$776,СВЦЭМ!$A$33:$A$776,$A100,СВЦЭМ!$B$33:$B$776,N$83)+'СЕТ СН'!$G$14+СВЦЭМ!$D$10+'СЕТ СН'!$G$6-'СЕТ СН'!$G$26</f>
        <v>1232.0204376300001</v>
      </c>
      <c r="O100" s="36">
        <f>SUMIFS(СВЦЭМ!$D$33:$D$776,СВЦЭМ!$A$33:$A$776,$A100,СВЦЭМ!$B$33:$B$776,O$83)+'СЕТ СН'!$G$14+СВЦЭМ!$D$10+'СЕТ СН'!$G$6-'СЕТ СН'!$G$26</f>
        <v>1231.9282544600001</v>
      </c>
      <c r="P100" s="36">
        <f>SUMIFS(СВЦЭМ!$D$33:$D$776,СВЦЭМ!$A$33:$A$776,$A100,СВЦЭМ!$B$33:$B$776,P$83)+'СЕТ СН'!$G$14+СВЦЭМ!$D$10+'СЕТ СН'!$G$6-'СЕТ СН'!$G$26</f>
        <v>1231.2804226200001</v>
      </c>
      <c r="Q100" s="36">
        <f>SUMIFS(СВЦЭМ!$D$33:$D$776,СВЦЭМ!$A$33:$A$776,$A100,СВЦЭМ!$B$33:$B$776,Q$83)+'СЕТ СН'!$G$14+СВЦЭМ!$D$10+'СЕТ СН'!$G$6-'СЕТ СН'!$G$26</f>
        <v>1232.82909823</v>
      </c>
      <c r="R100" s="36">
        <f>SUMIFS(СВЦЭМ!$D$33:$D$776,СВЦЭМ!$A$33:$A$776,$A100,СВЦЭМ!$B$33:$B$776,R$83)+'СЕТ СН'!$G$14+СВЦЭМ!$D$10+'СЕТ СН'!$G$6-'СЕТ СН'!$G$26</f>
        <v>1190.7143809500001</v>
      </c>
      <c r="S100" s="36">
        <f>SUMIFS(СВЦЭМ!$D$33:$D$776,СВЦЭМ!$A$33:$A$776,$A100,СВЦЭМ!$B$33:$B$776,S$83)+'СЕТ СН'!$G$14+СВЦЭМ!$D$10+'СЕТ СН'!$G$6-'СЕТ СН'!$G$26</f>
        <v>1171.8070188900001</v>
      </c>
      <c r="T100" s="36">
        <f>SUMIFS(СВЦЭМ!$D$33:$D$776,СВЦЭМ!$A$33:$A$776,$A100,СВЦЭМ!$B$33:$B$776,T$83)+'СЕТ СН'!$G$14+СВЦЭМ!$D$10+'СЕТ СН'!$G$6-'СЕТ СН'!$G$26</f>
        <v>1174.0547710700002</v>
      </c>
      <c r="U100" s="36">
        <f>SUMIFS(СВЦЭМ!$D$33:$D$776,СВЦЭМ!$A$33:$A$776,$A100,СВЦЭМ!$B$33:$B$776,U$83)+'СЕТ СН'!$G$14+СВЦЭМ!$D$10+'СЕТ СН'!$G$6-'СЕТ СН'!$G$26</f>
        <v>1167.6039239900001</v>
      </c>
      <c r="V100" s="36">
        <f>SUMIFS(СВЦЭМ!$D$33:$D$776,СВЦЭМ!$A$33:$A$776,$A100,СВЦЭМ!$B$33:$B$776,V$83)+'СЕТ СН'!$G$14+СВЦЭМ!$D$10+'СЕТ СН'!$G$6-'СЕТ СН'!$G$26</f>
        <v>1171.4578633400001</v>
      </c>
      <c r="W100" s="36">
        <f>SUMIFS(СВЦЭМ!$D$33:$D$776,СВЦЭМ!$A$33:$A$776,$A100,СВЦЭМ!$B$33:$B$776,W$83)+'СЕТ СН'!$G$14+СВЦЭМ!$D$10+'СЕТ СН'!$G$6-'СЕТ СН'!$G$26</f>
        <v>1171.1863603300001</v>
      </c>
      <c r="X100" s="36">
        <f>SUMIFS(СВЦЭМ!$D$33:$D$776,СВЦЭМ!$A$33:$A$776,$A100,СВЦЭМ!$B$33:$B$776,X$83)+'СЕТ СН'!$G$14+СВЦЭМ!$D$10+'СЕТ СН'!$G$6-'СЕТ СН'!$G$26</f>
        <v>1145.5316183300001</v>
      </c>
      <c r="Y100" s="36">
        <f>SUMIFS(СВЦЭМ!$D$33:$D$776,СВЦЭМ!$A$33:$A$776,$A100,СВЦЭМ!$B$33:$B$776,Y$83)+'СЕТ СН'!$G$14+СВЦЭМ!$D$10+'СЕТ СН'!$G$6-'СЕТ СН'!$G$26</f>
        <v>1170.5802562600002</v>
      </c>
    </row>
    <row r="101" spans="1:25" ht="15.75" x14ac:dyDescent="0.2">
      <c r="A101" s="35">
        <f t="shared" si="2"/>
        <v>43664</v>
      </c>
      <c r="B101" s="36">
        <f>SUMIFS(СВЦЭМ!$D$33:$D$776,СВЦЭМ!$A$33:$A$776,$A101,СВЦЭМ!$B$33:$B$776,B$83)+'СЕТ СН'!$G$14+СВЦЭМ!$D$10+'СЕТ СН'!$G$6-'СЕТ СН'!$G$26</f>
        <v>1250.40518621</v>
      </c>
      <c r="C101" s="36">
        <f>SUMIFS(СВЦЭМ!$D$33:$D$776,СВЦЭМ!$A$33:$A$776,$A101,СВЦЭМ!$B$33:$B$776,C$83)+'СЕТ СН'!$G$14+СВЦЭМ!$D$10+'СЕТ СН'!$G$6-'СЕТ СН'!$G$26</f>
        <v>1249.6276167300002</v>
      </c>
      <c r="D101" s="36">
        <f>SUMIFS(СВЦЭМ!$D$33:$D$776,СВЦЭМ!$A$33:$A$776,$A101,СВЦЭМ!$B$33:$B$776,D$83)+'СЕТ СН'!$G$14+СВЦЭМ!$D$10+'СЕТ СН'!$G$6-'СЕТ СН'!$G$26</f>
        <v>1260.2949049000001</v>
      </c>
      <c r="E101" s="36">
        <f>SUMIFS(СВЦЭМ!$D$33:$D$776,СВЦЭМ!$A$33:$A$776,$A101,СВЦЭМ!$B$33:$B$776,E$83)+'СЕТ СН'!$G$14+СВЦЭМ!$D$10+'СЕТ СН'!$G$6-'СЕТ СН'!$G$26</f>
        <v>1292.69202481</v>
      </c>
      <c r="F101" s="36">
        <f>SUMIFS(СВЦЭМ!$D$33:$D$776,СВЦЭМ!$A$33:$A$776,$A101,СВЦЭМ!$B$33:$B$776,F$83)+'СЕТ СН'!$G$14+СВЦЭМ!$D$10+'СЕТ СН'!$G$6-'СЕТ СН'!$G$26</f>
        <v>1329.98672293</v>
      </c>
      <c r="G101" s="36">
        <f>SUMIFS(СВЦЭМ!$D$33:$D$776,СВЦЭМ!$A$33:$A$776,$A101,СВЦЭМ!$B$33:$B$776,G$83)+'СЕТ СН'!$G$14+СВЦЭМ!$D$10+'СЕТ СН'!$G$6-'СЕТ СН'!$G$26</f>
        <v>1368.0677604100001</v>
      </c>
      <c r="H101" s="36">
        <f>SUMIFS(СВЦЭМ!$D$33:$D$776,СВЦЭМ!$A$33:$A$776,$A101,СВЦЭМ!$B$33:$B$776,H$83)+'СЕТ СН'!$G$14+СВЦЭМ!$D$10+'СЕТ СН'!$G$6-'СЕТ СН'!$G$26</f>
        <v>1343.40739667</v>
      </c>
      <c r="I101" s="36">
        <f>SUMIFS(СВЦЭМ!$D$33:$D$776,СВЦЭМ!$A$33:$A$776,$A101,СВЦЭМ!$B$33:$B$776,I$83)+'СЕТ СН'!$G$14+СВЦЭМ!$D$10+'СЕТ СН'!$G$6-'СЕТ СН'!$G$26</f>
        <v>1311.4005276100002</v>
      </c>
      <c r="J101" s="36">
        <f>SUMIFS(СВЦЭМ!$D$33:$D$776,СВЦЭМ!$A$33:$A$776,$A101,СВЦЭМ!$B$33:$B$776,J$83)+'СЕТ СН'!$G$14+СВЦЭМ!$D$10+'СЕТ СН'!$G$6-'СЕТ СН'!$G$26</f>
        <v>1301.67614478</v>
      </c>
      <c r="K101" s="36">
        <f>SUMIFS(СВЦЭМ!$D$33:$D$776,СВЦЭМ!$A$33:$A$776,$A101,СВЦЭМ!$B$33:$B$776,K$83)+'СЕТ СН'!$G$14+СВЦЭМ!$D$10+'СЕТ СН'!$G$6-'СЕТ СН'!$G$26</f>
        <v>1269.4524865400001</v>
      </c>
      <c r="L101" s="36">
        <f>SUMIFS(СВЦЭМ!$D$33:$D$776,СВЦЭМ!$A$33:$A$776,$A101,СВЦЭМ!$B$33:$B$776,L$83)+'СЕТ СН'!$G$14+СВЦЭМ!$D$10+'СЕТ СН'!$G$6-'СЕТ СН'!$G$26</f>
        <v>1264.5218372100001</v>
      </c>
      <c r="M101" s="36">
        <f>SUMIFS(СВЦЭМ!$D$33:$D$776,СВЦЭМ!$A$33:$A$776,$A101,СВЦЭМ!$B$33:$B$776,M$83)+'СЕТ СН'!$G$14+СВЦЭМ!$D$10+'СЕТ СН'!$G$6-'СЕТ СН'!$G$26</f>
        <v>1263.4362515500002</v>
      </c>
      <c r="N101" s="36">
        <f>SUMIFS(СВЦЭМ!$D$33:$D$776,СВЦЭМ!$A$33:$A$776,$A101,СВЦЭМ!$B$33:$B$776,N$83)+'СЕТ СН'!$G$14+СВЦЭМ!$D$10+'СЕТ СН'!$G$6-'СЕТ СН'!$G$26</f>
        <v>1275.8133158600001</v>
      </c>
      <c r="O101" s="36">
        <f>SUMIFS(СВЦЭМ!$D$33:$D$776,СВЦЭМ!$A$33:$A$776,$A101,СВЦЭМ!$B$33:$B$776,O$83)+'СЕТ СН'!$G$14+СВЦЭМ!$D$10+'СЕТ СН'!$G$6-'СЕТ СН'!$G$26</f>
        <v>1281.8903160899999</v>
      </c>
      <c r="P101" s="36">
        <f>SUMIFS(СВЦЭМ!$D$33:$D$776,СВЦЭМ!$A$33:$A$776,$A101,СВЦЭМ!$B$33:$B$776,P$83)+'СЕТ СН'!$G$14+СВЦЭМ!$D$10+'СЕТ СН'!$G$6-'СЕТ СН'!$G$26</f>
        <v>1294.6535647800001</v>
      </c>
      <c r="Q101" s="36">
        <f>SUMIFS(СВЦЭМ!$D$33:$D$776,СВЦЭМ!$A$33:$A$776,$A101,СВЦЭМ!$B$33:$B$776,Q$83)+'СЕТ СН'!$G$14+СВЦЭМ!$D$10+'СЕТ СН'!$G$6-'СЕТ СН'!$G$26</f>
        <v>1301.90122784</v>
      </c>
      <c r="R101" s="36">
        <f>SUMIFS(СВЦЭМ!$D$33:$D$776,СВЦЭМ!$A$33:$A$776,$A101,СВЦЭМ!$B$33:$B$776,R$83)+'СЕТ СН'!$G$14+СВЦЭМ!$D$10+'СЕТ СН'!$G$6-'СЕТ СН'!$G$26</f>
        <v>1222.1561495200001</v>
      </c>
      <c r="S101" s="36">
        <f>SUMIFS(СВЦЭМ!$D$33:$D$776,СВЦЭМ!$A$33:$A$776,$A101,СВЦЭМ!$B$33:$B$776,S$83)+'СЕТ СН'!$G$14+СВЦЭМ!$D$10+'СЕТ СН'!$G$6-'СЕТ СН'!$G$26</f>
        <v>1144.3595295600001</v>
      </c>
      <c r="T101" s="36">
        <f>SUMIFS(СВЦЭМ!$D$33:$D$776,СВЦЭМ!$A$33:$A$776,$A101,СВЦЭМ!$B$33:$B$776,T$83)+'СЕТ СН'!$G$14+СВЦЭМ!$D$10+'СЕТ СН'!$G$6-'СЕТ СН'!$G$26</f>
        <v>1143.8425998299999</v>
      </c>
      <c r="U101" s="36">
        <f>SUMIFS(СВЦЭМ!$D$33:$D$776,СВЦЭМ!$A$33:$A$776,$A101,СВЦЭМ!$B$33:$B$776,U$83)+'СЕТ СН'!$G$14+СВЦЭМ!$D$10+'СЕТ СН'!$G$6-'СЕТ СН'!$G$26</f>
        <v>1128.00738258</v>
      </c>
      <c r="V101" s="36">
        <f>SUMIFS(СВЦЭМ!$D$33:$D$776,СВЦЭМ!$A$33:$A$776,$A101,СВЦЭМ!$B$33:$B$776,V$83)+'СЕТ СН'!$G$14+СВЦЭМ!$D$10+'СЕТ СН'!$G$6-'СЕТ СН'!$G$26</f>
        <v>1131.1962543499999</v>
      </c>
      <c r="W101" s="36">
        <f>SUMIFS(СВЦЭМ!$D$33:$D$776,СВЦЭМ!$A$33:$A$776,$A101,СВЦЭМ!$B$33:$B$776,W$83)+'СЕТ СН'!$G$14+СВЦЭМ!$D$10+'СЕТ СН'!$G$6-'СЕТ СН'!$G$26</f>
        <v>1129.4149490899999</v>
      </c>
      <c r="X101" s="36">
        <f>SUMIFS(СВЦЭМ!$D$33:$D$776,СВЦЭМ!$A$33:$A$776,$A101,СВЦЭМ!$B$33:$B$776,X$83)+'СЕТ СН'!$G$14+СВЦЭМ!$D$10+'СЕТ СН'!$G$6-'СЕТ СН'!$G$26</f>
        <v>1144.3648708800001</v>
      </c>
      <c r="Y101" s="36">
        <f>SUMIFS(СВЦЭМ!$D$33:$D$776,СВЦЭМ!$A$33:$A$776,$A101,СВЦЭМ!$B$33:$B$776,Y$83)+'СЕТ СН'!$G$14+СВЦЭМ!$D$10+'СЕТ СН'!$G$6-'СЕТ СН'!$G$26</f>
        <v>1204.9584351400001</v>
      </c>
    </row>
    <row r="102" spans="1:25" ht="15.75" x14ac:dyDescent="0.2">
      <c r="A102" s="35">
        <f t="shared" si="2"/>
        <v>43665</v>
      </c>
      <c r="B102" s="36">
        <f>SUMIFS(СВЦЭМ!$D$33:$D$776,СВЦЭМ!$A$33:$A$776,$A102,СВЦЭМ!$B$33:$B$776,B$83)+'СЕТ СН'!$G$14+СВЦЭМ!$D$10+'СЕТ СН'!$G$6-'СЕТ СН'!$G$26</f>
        <v>1274.0732538000002</v>
      </c>
      <c r="C102" s="36">
        <f>SUMIFS(СВЦЭМ!$D$33:$D$776,СВЦЭМ!$A$33:$A$776,$A102,СВЦЭМ!$B$33:$B$776,C$83)+'СЕТ СН'!$G$14+СВЦЭМ!$D$10+'СЕТ СН'!$G$6-'СЕТ СН'!$G$26</f>
        <v>1273.6629035200001</v>
      </c>
      <c r="D102" s="36">
        <f>SUMIFS(СВЦЭМ!$D$33:$D$776,СВЦЭМ!$A$33:$A$776,$A102,СВЦЭМ!$B$33:$B$776,D$83)+'СЕТ СН'!$G$14+СВЦЭМ!$D$10+'СЕТ СН'!$G$6-'СЕТ СН'!$G$26</f>
        <v>1301.9827042900001</v>
      </c>
      <c r="E102" s="36">
        <f>SUMIFS(СВЦЭМ!$D$33:$D$776,СВЦЭМ!$A$33:$A$776,$A102,СВЦЭМ!$B$33:$B$776,E$83)+'СЕТ СН'!$G$14+СВЦЭМ!$D$10+'СЕТ СН'!$G$6-'СЕТ СН'!$G$26</f>
        <v>1320.80348703</v>
      </c>
      <c r="F102" s="36">
        <f>SUMIFS(СВЦЭМ!$D$33:$D$776,СВЦЭМ!$A$33:$A$776,$A102,СВЦЭМ!$B$33:$B$776,F$83)+'СЕТ СН'!$G$14+СВЦЭМ!$D$10+'СЕТ СН'!$G$6-'СЕТ СН'!$G$26</f>
        <v>1319.5416838599999</v>
      </c>
      <c r="G102" s="36">
        <f>SUMIFS(СВЦЭМ!$D$33:$D$776,СВЦЭМ!$A$33:$A$776,$A102,СВЦЭМ!$B$33:$B$776,G$83)+'СЕТ СН'!$G$14+СВЦЭМ!$D$10+'СЕТ СН'!$G$6-'СЕТ СН'!$G$26</f>
        <v>1314.36931944</v>
      </c>
      <c r="H102" s="36">
        <f>SUMIFS(СВЦЭМ!$D$33:$D$776,СВЦЭМ!$A$33:$A$776,$A102,СВЦЭМ!$B$33:$B$776,H$83)+'СЕТ СН'!$G$14+СВЦЭМ!$D$10+'СЕТ СН'!$G$6-'СЕТ СН'!$G$26</f>
        <v>1278.18535256</v>
      </c>
      <c r="I102" s="36">
        <f>SUMIFS(СВЦЭМ!$D$33:$D$776,СВЦЭМ!$A$33:$A$776,$A102,СВЦЭМ!$B$33:$B$776,I$83)+'СЕТ СН'!$G$14+СВЦЭМ!$D$10+'СЕТ СН'!$G$6-'СЕТ СН'!$G$26</f>
        <v>1248.2758113700002</v>
      </c>
      <c r="J102" s="36">
        <f>SUMIFS(СВЦЭМ!$D$33:$D$776,СВЦЭМ!$A$33:$A$776,$A102,СВЦЭМ!$B$33:$B$776,J$83)+'СЕТ СН'!$G$14+СВЦЭМ!$D$10+'СЕТ СН'!$G$6-'СЕТ СН'!$G$26</f>
        <v>1246.4579562900001</v>
      </c>
      <c r="K102" s="36">
        <f>SUMIFS(СВЦЭМ!$D$33:$D$776,СВЦЭМ!$A$33:$A$776,$A102,СВЦЭМ!$B$33:$B$776,K$83)+'СЕТ СН'!$G$14+СВЦЭМ!$D$10+'СЕТ СН'!$G$6-'СЕТ СН'!$G$26</f>
        <v>1220.8624512700001</v>
      </c>
      <c r="L102" s="36">
        <f>SUMIFS(СВЦЭМ!$D$33:$D$776,СВЦЭМ!$A$33:$A$776,$A102,СВЦЭМ!$B$33:$B$776,L$83)+'СЕТ СН'!$G$14+СВЦЭМ!$D$10+'СЕТ СН'!$G$6-'СЕТ СН'!$G$26</f>
        <v>1199.64929523</v>
      </c>
      <c r="M102" s="36">
        <f>SUMIFS(СВЦЭМ!$D$33:$D$776,СВЦЭМ!$A$33:$A$776,$A102,СВЦЭМ!$B$33:$B$776,M$83)+'СЕТ СН'!$G$14+СВЦЭМ!$D$10+'СЕТ СН'!$G$6-'СЕТ СН'!$G$26</f>
        <v>1205.66707434</v>
      </c>
      <c r="N102" s="36">
        <f>SUMIFS(СВЦЭМ!$D$33:$D$776,СВЦЭМ!$A$33:$A$776,$A102,СВЦЭМ!$B$33:$B$776,N$83)+'СЕТ СН'!$G$14+СВЦЭМ!$D$10+'СЕТ СН'!$G$6-'СЕТ СН'!$G$26</f>
        <v>1212.5524180800001</v>
      </c>
      <c r="O102" s="36">
        <f>SUMIFS(СВЦЭМ!$D$33:$D$776,СВЦЭМ!$A$33:$A$776,$A102,СВЦЭМ!$B$33:$B$776,O$83)+'СЕТ СН'!$G$14+СВЦЭМ!$D$10+'СЕТ СН'!$G$6-'СЕТ СН'!$G$26</f>
        <v>1214.9507677300001</v>
      </c>
      <c r="P102" s="36">
        <f>SUMIFS(СВЦЭМ!$D$33:$D$776,СВЦЭМ!$A$33:$A$776,$A102,СВЦЭМ!$B$33:$B$776,P$83)+'СЕТ СН'!$G$14+СВЦЭМ!$D$10+'СЕТ СН'!$G$6-'СЕТ СН'!$G$26</f>
        <v>1222.07329583</v>
      </c>
      <c r="Q102" s="36">
        <f>SUMIFS(СВЦЭМ!$D$33:$D$776,СВЦЭМ!$A$33:$A$776,$A102,СВЦЭМ!$B$33:$B$776,Q$83)+'СЕТ СН'!$G$14+СВЦЭМ!$D$10+'СЕТ СН'!$G$6-'СЕТ СН'!$G$26</f>
        <v>1224.7029897800001</v>
      </c>
      <c r="R102" s="36">
        <f>SUMIFS(СВЦЭМ!$D$33:$D$776,СВЦЭМ!$A$33:$A$776,$A102,СВЦЭМ!$B$33:$B$776,R$83)+'СЕТ СН'!$G$14+СВЦЭМ!$D$10+'СЕТ СН'!$G$6-'СЕТ СН'!$G$26</f>
        <v>1181.5274451499999</v>
      </c>
      <c r="S102" s="36">
        <f>SUMIFS(СВЦЭМ!$D$33:$D$776,СВЦЭМ!$A$33:$A$776,$A102,СВЦЭМ!$B$33:$B$776,S$83)+'СЕТ СН'!$G$14+СВЦЭМ!$D$10+'СЕТ СН'!$G$6-'СЕТ СН'!$G$26</f>
        <v>1163.87146149</v>
      </c>
      <c r="T102" s="36">
        <f>SUMIFS(СВЦЭМ!$D$33:$D$776,СВЦЭМ!$A$33:$A$776,$A102,СВЦЭМ!$B$33:$B$776,T$83)+'СЕТ СН'!$G$14+СВЦЭМ!$D$10+'СЕТ СН'!$G$6-'СЕТ СН'!$G$26</f>
        <v>1155.6555145300001</v>
      </c>
      <c r="U102" s="36">
        <f>SUMIFS(СВЦЭМ!$D$33:$D$776,СВЦЭМ!$A$33:$A$776,$A102,СВЦЭМ!$B$33:$B$776,U$83)+'СЕТ СН'!$G$14+СВЦЭМ!$D$10+'СЕТ СН'!$G$6-'СЕТ СН'!$G$26</f>
        <v>1149.7457334000001</v>
      </c>
      <c r="V102" s="36">
        <f>SUMIFS(СВЦЭМ!$D$33:$D$776,СВЦЭМ!$A$33:$A$776,$A102,СВЦЭМ!$B$33:$B$776,V$83)+'СЕТ СН'!$G$14+СВЦЭМ!$D$10+'СЕТ СН'!$G$6-'СЕТ СН'!$G$26</f>
        <v>1155.53504604</v>
      </c>
      <c r="W102" s="36">
        <f>SUMIFS(СВЦЭМ!$D$33:$D$776,СВЦЭМ!$A$33:$A$776,$A102,СВЦЭМ!$B$33:$B$776,W$83)+'СЕТ СН'!$G$14+СВЦЭМ!$D$10+'СЕТ СН'!$G$6-'СЕТ СН'!$G$26</f>
        <v>1152.3299507400002</v>
      </c>
      <c r="X102" s="36">
        <f>SUMIFS(СВЦЭМ!$D$33:$D$776,СВЦЭМ!$A$33:$A$776,$A102,СВЦЭМ!$B$33:$B$776,X$83)+'СЕТ СН'!$G$14+СВЦЭМ!$D$10+'СЕТ СН'!$G$6-'СЕТ СН'!$G$26</f>
        <v>1149.8822848499999</v>
      </c>
      <c r="Y102" s="36">
        <f>SUMIFS(СВЦЭМ!$D$33:$D$776,СВЦЭМ!$A$33:$A$776,$A102,СВЦЭМ!$B$33:$B$776,Y$83)+'СЕТ СН'!$G$14+СВЦЭМ!$D$10+'СЕТ СН'!$G$6-'СЕТ СН'!$G$26</f>
        <v>1169.3624238699999</v>
      </c>
    </row>
    <row r="103" spans="1:25" ht="15.75" x14ac:dyDescent="0.2">
      <c r="A103" s="35">
        <f t="shared" si="2"/>
        <v>43666</v>
      </c>
      <c r="B103" s="36">
        <f>SUMIFS(СВЦЭМ!$D$33:$D$776,СВЦЭМ!$A$33:$A$776,$A103,СВЦЭМ!$B$33:$B$776,B$83)+'СЕТ СН'!$G$14+СВЦЭМ!$D$10+'СЕТ СН'!$G$6-'СЕТ СН'!$G$26</f>
        <v>1198.2223718099999</v>
      </c>
      <c r="C103" s="36">
        <f>SUMIFS(СВЦЭМ!$D$33:$D$776,СВЦЭМ!$A$33:$A$776,$A103,СВЦЭМ!$B$33:$B$776,C$83)+'СЕТ СН'!$G$14+СВЦЭМ!$D$10+'СЕТ СН'!$G$6-'СЕТ СН'!$G$26</f>
        <v>1203.1961741700002</v>
      </c>
      <c r="D103" s="36">
        <f>SUMIFS(СВЦЭМ!$D$33:$D$776,СВЦЭМ!$A$33:$A$776,$A103,СВЦЭМ!$B$33:$B$776,D$83)+'СЕТ СН'!$G$14+СВЦЭМ!$D$10+'СЕТ СН'!$G$6-'СЕТ СН'!$G$26</f>
        <v>1206.83884059</v>
      </c>
      <c r="E103" s="36">
        <f>SUMIFS(СВЦЭМ!$D$33:$D$776,СВЦЭМ!$A$33:$A$776,$A103,СВЦЭМ!$B$33:$B$776,E$83)+'СЕТ СН'!$G$14+СВЦЭМ!$D$10+'СЕТ СН'!$G$6-'СЕТ СН'!$G$26</f>
        <v>1215.9303118</v>
      </c>
      <c r="F103" s="36">
        <f>SUMIFS(СВЦЭМ!$D$33:$D$776,СВЦЭМ!$A$33:$A$776,$A103,СВЦЭМ!$B$33:$B$776,F$83)+'СЕТ СН'!$G$14+СВЦЭМ!$D$10+'СЕТ СН'!$G$6-'СЕТ СН'!$G$26</f>
        <v>1221.2535439799999</v>
      </c>
      <c r="G103" s="36">
        <f>SUMIFS(СВЦЭМ!$D$33:$D$776,СВЦЭМ!$A$33:$A$776,$A103,СВЦЭМ!$B$33:$B$776,G$83)+'СЕТ СН'!$G$14+СВЦЭМ!$D$10+'СЕТ СН'!$G$6-'СЕТ СН'!$G$26</f>
        <v>1230.4109557700001</v>
      </c>
      <c r="H103" s="36">
        <f>SUMIFS(СВЦЭМ!$D$33:$D$776,СВЦЭМ!$A$33:$A$776,$A103,СВЦЭМ!$B$33:$B$776,H$83)+'СЕТ СН'!$G$14+СВЦЭМ!$D$10+'СЕТ СН'!$G$6-'СЕТ СН'!$G$26</f>
        <v>1217.61282721</v>
      </c>
      <c r="I103" s="36">
        <f>SUMIFS(СВЦЭМ!$D$33:$D$776,СВЦЭМ!$A$33:$A$776,$A103,СВЦЭМ!$B$33:$B$776,I$83)+'СЕТ СН'!$G$14+СВЦЭМ!$D$10+'СЕТ СН'!$G$6-'СЕТ СН'!$G$26</f>
        <v>1210.9220427700002</v>
      </c>
      <c r="J103" s="36">
        <f>SUMIFS(СВЦЭМ!$D$33:$D$776,СВЦЭМ!$A$33:$A$776,$A103,СВЦЭМ!$B$33:$B$776,J$83)+'СЕТ СН'!$G$14+СВЦЭМ!$D$10+'СЕТ СН'!$G$6-'СЕТ СН'!$G$26</f>
        <v>1190.71941707</v>
      </c>
      <c r="K103" s="36">
        <f>SUMIFS(СВЦЭМ!$D$33:$D$776,СВЦЭМ!$A$33:$A$776,$A103,СВЦЭМ!$B$33:$B$776,K$83)+'СЕТ СН'!$G$14+СВЦЭМ!$D$10+'СЕТ СН'!$G$6-'СЕТ СН'!$G$26</f>
        <v>1186.6315646500002</v>
      </c>
      <c r="L103" s="36">
        <f>SUMIFS(СВЦЭМ!$D$33:$D$776,СВЦЭМ!$A$33:$A$776,$A103,СВЦЭМ!$B$33:$B$776,L$83)+'СЕТ СН'!$G$14+СВЦЭМ!$D$10+'СЕТ СН'!$G$6-'СЕТ СН'!$G$26</f>
        <v>1177.34768579</v>
      </c>
      <c r="M103" s="36">
        <f>SUMIFS(СВЦЭМ!$D$33:$D$776,СВЦЭМ!$A$33:$A$776,$A103,СВЦЭМ!$B$33:$B$776,M$83)+'СЕТ СН'!$G$14+СВЦЭМ!$D$10+'СЕТ СН'!$G$6-'СЕТ СН'!$G$26</f>
        <v>1168.0589417300002</v>
      </c>
      <c r="N103" s="36">
        <f>SUMIFS(СВЦЭМ!$D$33:$D$776,СВЦЭМ!$A$33:$A$776,$A103,СВЦЭМ!$B$33:$B$776,N$83)+'СЕТ СН'!$G$14+СВЦЭМ!$D$10+'СЕТ СН'!$G$6-'СЕТ СН'!$G$26</f>
        <v>1175.8675650499999</v>
      </c>
      <c r="O103" s="36">
        <f>SUMIFS(СВЦЭМ!$D$33:$D$776,СВЦЭМ!$A$33:$A$776,$A103,СВЦЭМ!$B$33:$B$776,O$83)+'СЕТ СН'!$G$14+СВЦЭМ!$D$10+'СЕТ СН'!$G$6-'СЕТ СН'!$G$26</f>
        <v>1189.4835455800001</v>
      </c>
      <c r="P103" s="36">
        <f>SUMIFS(СВЦЭМ!$D$33:$D$776,СВЦЭМ!$A$33:$A$776,$A103,СВЦЭМ!$B$33:$B$776,P$83)+'СЕТ СН'!$G$14+СВЦЭМ!$D$10+'СЕТ СН'!$G$6-'СЕТ СН'!$G$26</f>
        <v>1201.2922217300002</v>
      </c>
      <c r="Q103" s="36">
        <f>SUMIFS(СВЦЭМ!$D$33:$D$776,СВЦЭМ!$A$33:$A$776,$A103,СВЦЭМ!$B$33:$B$776,Q$83)+'СЕТ СН'!$G$14+СВЦЭМ!$D$10+'СЕТ СН'!$G$6-'СЕТ СН'!$G$26</f>
        <v>1194.3528729200002</v>
      </c>
      <c r="R103" s="36">
        <f>SUMIFS(СВЦЭМ!$D$33:$D$776,СВЦЭМ!$A$33:$A$776,$A103,СВЦЭМ!$B$33:$B$776,R$83)+'СЕТ СН'!$G$14+СВЦЭМ!$D$10+'СЕТ СН'!$G$6-'СЕТ СН'!$G$26</f>
        <v>1155.14065347</v>
      </c>
      <c r="S103" s="36">
        <f>SUMIFS(СВЦЭМ!$D$33:$D$776,СВЦЭМ!$A$33:$A$776,$A103,СВЦЭМ!$B$33:$B$776,S$83)+'СЕТ СН'!$G$14+СВЦЭМ!$D$10+'СЕТ СН'!$G$6-'СЕТ СН'!$G$26</f>
        <v>1130.0231108000003</v>
      </c>
      <c r="T103" s="36">
        <f>SUMIFS(СВЦЭМ!$D$33:$D$776,СВЦЭМ!$A$33:$A$776,$A103,СВЦЭМ!$B$33:$B$776,T$83)+'СЕТ СН'!$G$14+СВЦЭМ!$D$10+'СЕТ СН'!$G$6-'СЕТ СН'!$G$26</f>
        <v>1122.3738317100001</v>
      </c>
      <c r="U103" s="36">
        <f>SUMIFS(СВЦЭМ!$D$33:$D$776,СВЦЭМ!$A$33:$A$776,$A103,СВЦЭМ!$B$33:$B$776,U$83)+'СЕТ СН'!$G$14+СВЦЭМ!$D$10+'СЕТ СН'!$G$6-'СЕТ СН'!$G$26</f>
        <v>1108.3476431300001</v>
      </c>
      <c r="V103" s="36">
        <f>SUMIFS(СВЦЭМ!$D$33:$D$776,СВЦЭМ!$A$33:$A$776,$A103,СВЦЭМ!$B$33:$B$776,V$83)+'СЕТ СН'!$G$14+СВЦЭМ!$D$10+'СЕТ СН'!$G$6-'СЕТ СН'!$G$26</f>
        <v>1099.7017476800002</v>
      </c>
      <c r="W103" s="36">
        <f>SUMIFS(СВЦЭМ!$D$33:$D$776,СВЦЭМ!$A$33:$A$776,$A103,СВЦЭМ!$B$33:$B$776,W$83)+'СЕТ СН'!$G$14+СВЦЭМ!$D$10+'СЕТ СН'!$G$6-'СЕТ СН'!$G$26</f>
        <v>1102.4761203600001</v>
      </c>
      <c r="X103" s="36">
        <f>SUMIFS(СВЦЭМ!$D$33:$D$776,СВЦЭМ!$A$33:$A$776,$A103,СВЦЭМ!$B$33:$B$776,X$83)+'СЕТ СН'!$G$14+СВЦЭМ!$D$10+'СЕТ СН'!$G$6-'СЕТ СН'!$G$26</f>
        <v>1110.8387474800002</v>
      </c>
      <c r="Y103" s="36">
        <f>SUMIFS(СВЦЭМ!$D$33:$D$776,СВЦЭМ!$A$33:$A$776,$A103,СВЦЭМ!$B$33:$B$776,Y$83)+'СЕТ СН'!$G$14+СВЦЭМ!$D$10+'СЕТ СН'!$G$6-'СЕТ СН'!$G$26</f>
        <v>1183.4688833700002</v>
      </c>
    </row>
    <row r="104" spans="1:25" ht="15.75" x14ac:dyDescent="0.2">
      <c r="A104" s="35">
        <f t="shared" si="2"/>
        <v>43667</v>
      </c>
      <c r="B104" s="36">
        <f>SUMIFS(СВЦЭМ!$D$33:$D$776,СВЦЭМ!$A$33:$A$776,$A104,СВЦЭМ!$B$33:$B$776,B$83)+'СЕТ СН'!$G$14+СВЦЭМ!$D$10+'СЕТ СН'!$G$6-'СЕТ СН'!$G$26</f>
        <v>1201.7607947000001</v>
      </c>
      <c r="C104" s="36">
        <f>SUMIFS(СВЦЭМ!$D$33:$D$776,СВЦЭМ!$A$33:$A$776,$A104,СВЦЭМ!$B$33:$B$776,C$83)+'СЕТ СН'!$G$14+СВЦЭМ!$D$10+'СЕТ СН'!$G$6-'СЕТ СН'!$G$26</f>
        <v>1230.7156962900001</v>
      </c>
      <c r="D104" s="36">
        <f>SUMIFS(СВЦЭМ!$D$33:$D$776,СВЦЭМ!$A$33:$A$776,$A104,СВЦЭМ!$B$33:$B$776,D$83)+'СЕТ СН'!$G$14+СВЦЭМ!$D$10+'СЕТ СН'!$G$6-'СЕТ СН'!$G$26</f>
        <v>1252.4184538700001</v>
      </c>
      <c r="E104" s="36">
        <f>SUMIFS(СВЦЭМ!$D$33:$D$776,СВЦЭМ!$A$33:$A$776,$A104,СВЦЭМ!$B$33:$B$776,E$83)+'СЕТ СН'!$G$14+СВЦЭМ!$D$10+'СЕТ СН'!$G$6-'СЕТ СН'!$G$26</f>
        <v>1255.1652749100001</v>
      </c>
      <c r="F104" s="36">
        <f>SUMIFS(СВЦЭМ!$D$33:$D$776,СВЦЭМ!$A$33:$A$776,$A104,СВЦЭМ!$B$33:$B$776,F$83)+'СЕТ СН'!$G$14+СВЦЭМ!$D$10+'СЕТ СН'!$G$6-'СЕТ СН'!$G$26</f>
        <v>1238.6193933100001</v>
      </c>
      <c r="G104" s="36">
        <f>SUMIFS(СВЦЭМ!$D$33:$D$776,СВЦЭМ!$A$33:$A$776,$A104,СВЦЭМ!$B$33:$B$776,G$83)+'СЕТ СН'!$G$14+СВЦЭМ!$D$10+'СЕТ СН'!$G$6-'СЕТ СН'!$G$26</f>
        <v>1247.8233947799999</v>
      </c>
      <c r="H104" s="36">
        <f>SUMIFS(СВЦЭМ!$D$33:$D$776,СВЦЭМ!$A$33:$A$776,$A104,СВЦЭМ!$B$33:$B$776,H$83)+'СЕТ СН'!$G$14+СВЦЭМ!$D$10+'СЕТ СН'!$G$6-'СЕТ СН'!$G$26</f>
        <v>1244.93598251</v>
      </c>
      <c r="I104" s="36">
        <f>SUMIFS(СВЦЭМ!$D$33:$D$776,СВЦЭМ!$A$33:$A$776,$A104,СВЦЭМ!$B$33:$B$776,I$83)+'СЕТ СН'!$G$14+СВЦЭМ!$D$10+'СЕТ СН'!$G$6-'СЕТ СН'!$G$26</f>
        <v>1244.53512604</v>
      </c>
      <c r="J104" s="36">
        <f>SUMIFS(СВЦЭМ!$D$33:$D$776,СВЦЭМ!$A$33:$A$776,$A104,СВЦЭМ!$B$33:$B$776,J$83)+'СЕТ СН'!$G$14+СВЦЭМ!$D$10+'СЕТ СН'!$G$6-'СЕТ СН'!$G$26</f>
        <v>1224.1944461800001</v>
      </c>
      <c r="K104" s="36">
        <f>SUMIFS(СВЦЭМ!$D$33:$D$776,СВЦЭМ!$A$33:$A$776,$A104,СВЦЭМ!$B$33:$B$776,K$83)+'СЕТ СН'!$G$14+СВЦЭМ!$D$10+'СЕТ СН'!$G$6-'СЕТ СН'!$G$26</f>
        <v>1191.1172846200002</v>
      </c>
      <c r="L104" s="36">
        <f>SUMIFS(СВЦЭМ!$D$33:$D$776,СВЦЭМ!$A$33:$A$776,$A104,СВЦЭМ!$B$33:$B$776,L$83)+'СЕТ СН'!$G$14+СВЦЭМ!$D$10+'СЕТ СН'!$G$6-'СЕТ СН'!$G$26</f>
        <v>1170.96750286</v>
      </c>
      <c r="M104" s="36">
        <f>SUMIFS(СВЦЭМ!$D$33:$D$776,СВЦЭМ!$A$33:$A$776,$A104,СВЦЭМ!$B$33:$B$776,M$83)+'СЕТ СН'!$G$14+СВЦЭМ!$D$10+'СЕТ СН'!$G$6-'СЕТ СН'!$G$26</f>
        <v>1157.9192351199999</v>
      </c>
      <c r="N104" s="36">
        <f>SUMIFS(СВЦЭМ!$D$33:$D$776,СВЦЭМ!$A$33:$A$776,$A104,СВЦЭМ!$B$33:$B$776,N$83)+'СЕТ СН'!$G$14+СВЦЭМ!$D$10+'СЕТ СН'!$G$6-'СЕТ СН'!$G$26</f>
        <v>1159.8494058200001</v>
      </c>
      <c r="O104" s="36">
        <f>SUMIFS(СВЦЭМ!$D$33:$D$776,СВЦЭМ!$A$33:$A$776,$A104,СВЦЭМ!$B$33:$B$776,O$83)+'СЕТ СН'!$G$14+СВЦЭМ!$D$10+'СЕТ СН'!$G$6-'СЕТ СН'!$G$26</f>
        <v>1167.86474266</v>
      </c>
      <c r="P104" s="36">
        <f>SUMIFS(СВЦЭМ!$D$33:$D$776,СВЦЭМ!$A$33:$A$776,$A104,СВЦЭМ!$B$33:$B$776,P$83)+'СЕТ СН'!$G$14+СВЦЭМ!$D$10+'СЕТ СН'!$G$6-'СЕТ СН'!$G$26</f>
        <v>1174.3126708700001</v>
      </c>
      <c r="Q104" s="36">
        <f>SUMIFS(СВЦЭМ!$D$33:$D$776,СВЦЭМ!$A$33:$A$776,$A104,СВЦЭМ!$B$33:$B$776,Q$83)+'СЕТ СН'!$G$14+СВЦЭМ!$D$10+'СЕТ СН'!$G$6-'СЕТ СН'!$G$26</f>
        <v>1170.73800695</v>
      </c>
      <c r="R104" s="36">
        <f>SUMIFS(СВЦЭМ!$D$33:$D$776,СВЦЭМ!$A$33:$A$776,$A104,СВЦЭМ!$B$33:$B$776,R$83)+'СЕТ СН'!$G$14+СВЦЭМ!$D$10+'СЕТ СН'!$G$6-'СЕТ СН'!$G$26</f>
        <v>1123.1032783400001</v>
      </c>
      <c r="S104" s="36">
        <f>SUMIFS(СВЦЭМ!$D$33:$D$776,СВЦЭМ!$A$33:$A$776,$A104,СВЦЭМ!$B$33:$B$776,S$83)+'СЕТ СН'!$G$14+СВЦЭМ!$D$10+'СЕТ СН'!$G$6-'СЕТ СН'!$G$26</f>
        <v>1093.1422666799999</v>
      </c>
      <c r="T104" s="36">
        <f>SUMIFS(СВЦЭМ!$D$33:$D$776,СВЦЭМ!$A$33:$A$776,$A104,СВЦЭМ!$B$33:$B$776,T$83)+'СЕТ СН'!$G$14+СВЦЭМ!$D$10+'СЕТ СН'!$G$6-'СЕТ СН'!$G$26</f>
        <v>1094.6791912500003</v>
      </c>
      <c r="U104" s="36">
        <f>SUMIFS(СВЦЭМ!$D$33:$D$776,СВЦЭМ!$A$33:$A$776,$A104,СВЦЭМ!$B$33:$B$776,U$83)+'СЕТ СН'!$G$14+СВЦЭМ!$D$10+'СЕТ СН'!$G$6-'СЕТ СН'!$G$26</f>
        <v>1080.01633268</v>
      </c>
      <c r="V104" s="36">
        <f>SUMIFS(СВЦЭМ!$D$33:$D$776,СВЦЭМ!$A$33:$A$776,$A104,СВЦЭМ!$B$33:$B$776,V$83)+'СЕТ СН'!$G$14+СВЦЭМ!$D$10+'СЕТ СН'!$G$6-'СЕТ СН'!$G$26</f>
        <v>1067.9366954699999</v>
      </c>
      <c r="W104" s="36">
        <f>SUMIFS(СВЦЭМ!$D$33:$D$776,СВЦЭМ!$A$33:$A$776,$A104,СВЦЭМ!$B$33:$B$776,W$83)+'СЕТ СН'!$G$14+СВЦЭМ!$D$10+'СЕТ СН'!$G$6-'СЕТ СН'!$G$26</f>
        <v>1082.6397095100001</v>
      </c>
      <c r="X104" s="36">
        <f>SUMIFS(СВЦЭМ!$D$33:$D$776,СВЦЭМ!$A$33:$A$776,$A104,СВЦЭМ!$B$33:$B$776,X$83)+'СЕТ СН'!$G$14+СВЦЭМ!$D$10+'СЕТ СН'!$G$6-'СЕТ СН'!$G$26</f>
        <v>1097.71498544</v>
      </c>
      <c r="Y104" s="36">
        <f>SUMIFS(СВЦЭМ!$D$33:$D$776,СВЦЭМ!$A$33:$A$776,$A104,СВЦЭМ!$B$33:$B$776,Y$83)+'СЕТ СН'!$G$14+СВЦЭМ!$D$10+'СЕТ СН'!$G$6-'СЕТ СН'!$G$26</f>
        <v>1172.6834860500001</v>
      </c>
    </row>
    <row r="105" spans="1:25" ht="15.75" x14ac:dyDescent="0.2">
      <c r="A105" s="35">
        <f t="shared" si="2"/>
        <v>43668</v>
      </c>
      <c r="B105" s="36">
        <f>SUMIFS(СВЦЭМ!$D$33:$D$776,СВЦЭМ!$A$33:$A$776,$A105,СВЦЭМ!$B$33:$B$776,B$83)+'СЕТ СН'!$G$14+СВЦЭМ!$D$10+'СЕТ СН'!$G$6-'СЕТ СН'!$G$26</f>
        <v>1200.44688086</v>
      </c>
      <c r="C105" s="36">
        <f>SUMIFS(СВЦЭМ!$D$33:$D$776,СВЦЭМ!$A$33:$A$776,$A105,СВЦЭМ!$B$33:$B$776,C$83)+'СЕТ СН'!$G$14+СВЦЭМ!$D$10+'СЕТ СН'!$G$6-'СЕТ СН'!$G$26</f>
        <v>1249.61561777</v>
      </c>
      <c r="D105" s="36">
        <f>SUMIFS(СВЦЭМ!$D$33:$D$776,СВЦЭМ!$A$33:$A$776,$A105,СВЦЭМ!$B$33:$B$776,D$83)+'СЕТ СН'!$G$14+СВЦЭМ!$D$10+'СЕТ СН'!$G$6-'СЕТ СН'!$G$26</f>
        <v>1274.54429714</v>
      </c>
      <c r="E105" s="36">
        <f>SUMIFS(СВЦЭМ!$D$33:$D$776,СВЦЭМ!$A$33:$A$776,$A105,СВЦЭМ!$B$33:$B$776,E$83)+'СЕТ СН'!$G$14+СВЦЭМ!$D$10+'СЕТ СН'!$G$6-'СЕТ СН'!$G$26</f>
        <v>1276.9743198400001</v>
      </c>
      <c r="F105" s="36">
        <f>SUMIFS(СВЦЭМ!$D$33:$D$776,СВЦЭМ!$A$33:$A$776,$A105,СВЦЭМ!$B$33:$B$776,F$83)+'СЕТ СН'!$G$14+СВЦЭМ!$D$10+'СЕТ СН'!$G$6-'СЕТ СН'!$G$26</f>
        <v>1271.12110482</v>
      </c>
      <c r="G105" s="36">
        <f>SUMIFS(СВЦЭМ!$D$33:$D$776,СВЦЭМ!$A$33:$A$776,$A105,СВЦЭМ!$B$33:$B$776,G$83)+'СЕТ СН'!$G$14+СВЦЭМ!$D$10+'СЕТ СН'!$G$6-'СЕТ СН'!$G$26</f>
        <v>1256.30772983</v>
      </c>
      <c r="H105" s="36">
        <f>SUMIFS(СВЦЭМ!$D$33:$D$776,СВЦЭМ!$A$33:$A$776,$A105,СВЦЭМ!$B$33:$B$776,H$83)+'СЕТ СН'!$G$14+СВЦЭМ!$D$10+'СЕТ СН'!$G$6-'СЕТ СН'!$G$26</f>
        <v>1226.70363133</v>
      </c>
      <c r="I105" s="36">
        <f>SUMIFS(СВЦЭМ!$D$33:$D$776,СВЦЭМ!$A$33:$A$776,$A105,СВЦЭМ!$B$33:$B$776,I$83)+'СЕТ СН'!$G$14+СВЦЭМ!$D$10+'СЕТ СН'!$G$6-'СЕТ СН'!$G$26</f>
        <v>1214.9328733699999</v>
      </c>
      <c r="J105" s="36">
        <f>SUMIFS(СВЦЭМ!$D$33:$D$776,СВЦЭМ!$A$33:$A$776,$A105,СВЦЭМ!$B$33:$B$776,J$83)+'СЕТ СН'!$G$14+СВЦЭМ!$D$10+'СЕТ СН'!$G$6-'СЕТ СН'!$G$26</f>
        <v>1221.3571819100002</v>
      </c>
      <c r="K105" s="36">
        <f>SUMIFS(СВЦЭМ!$D$33:$D$776,СВЦЭМ!$A$33:$A$776,$A105,СВЦЭМ!$B$33:$B$776,K$83)+'СЕТ СН'!$G$14+СВЦЭМ!$D$10+'СЕТ СН'!$G$6-'СЕТ СН'!$G$26</f>
        <v>1227.9573296000001</v>
      </c>
      <c r="L105" s="36">
        <f>SUMIFS(СВЦЭМ!$D$33:$D$776,СВЦЭМ!$A$33:$A$776,$A105,СВЦЭМ!$B$33:$B$776,L$83)+'СЕТ СН'!$G$14+СВЦЭМ!$D$10+'СЕТ СН'!$G$6-'СЕТ СН'!$G$26</f>
        <v>1225.63169801</v>
      </c>
      <c r="M105" s="36">
        <f>SUMIFS(СВЦЭМ!$D$33:$D$776,СВЦЭМ!$A$33:$A$776,$A105,СВЦЭМ!$B$33:$B$776,M$83)+'СЕТ СН'!$G$14+СВЦЭМ!$D$10+'СЕТ СН'!$G$6-'СЕТ СН'!$G$26</f>
        <v>1215.96931184</v>
      </c>
      <c r="N105" s="36">
        <f>SUMIFS(СВЦЭМ!$D$33:$D$776,СВЦЭМ!$A$33:$A$776,$A105,СВЦЭМ!$B$33:$B$776,N$83)+'СЕТ СН'!$G$14+СВЦЭМ!$D$10+'СЕТ СН'!$G$6-'СЕТ СН'!$G$26</f>
        <v>1209.0112571300001</v>
      </c>
      <c r="O105" s="36">
        <f>SUMIFS(СВЦЭМ!$D$33:$D$776,СВЦЭМ!$A$33:$A$776,$A105,СВЦЭМ!$B$33:$B$776,O$83)+'СЕТ СН'!$G$14+СВЦЭМ!$D$10+'СЕТ СН'!$G$6-'СЕТ СН'!$G$26</f>
        <v>1209.8140863399999</v>
      </c>
      <c r="P105" s="36">
        <f>SUMIFS(СВЦЭМ!$D$33:$D$776,СВЦЭМ!$A$33:$A$776,$A105,СВЦЭМ!$B$33:$B$776,P$83)+'СЕТ СН'!$G$14+СВЦЭМ!$D$10+'СЕТ СН'!$G$6-'СЕТ СН'!$G$26</f>
        <v>1218.5659326800001</v>
      </c>
      <c r="Q105" s="36">
        <f>SUMIFS(СВЦЭМ!$D$33:$D$776,СВЦЭМ!$A$33:$A$776,$A105,СВЦЭМ!$B$33:$B$776,Q$83)+'СЕТ СН'!$G$14+СВЦЭМ!$D$10+'СЕТ СН'!$G$6-'СЕТ СН'!$G$26</f>
        <v>1227.3198602900002</v>
      </c>
      <c r="R105" s="36">
        <f>SUMIFS(СВЦЭМ!$D$33:$D$776,СВЦЭМ!$A$33:$A$776,$A105,СВЦЭМ!$B$33:$B$776,R$83)+'СЕТ СН'!$G$14+СВЦЭМ!$D$10+'СЕТ СН'!$G$6-'СЕТ СН'!$G$26</f>
        <v>1175.10294097</v>
      </c>
      <c r="S105" s="36">
        <f>SUMIFS(СВЦЭМ!$D$33:$D$776,СВЦЭМ!$A$33:$A$776,$A105,СВЦЭМ!$B$33:$B$776,S$83)+'СЕТ СН'!$G$14+СВЦЭМ!$D$10+'СЕТ СН'!$G$6-'СЕТ СН'!$G$26</f>
        <v>1148.21046041</v>
      </c>
      <c r="T105" s="36">
        <f>SUMIFS(СВЦЭМ!$D$33:$D$776,СВЦЭМ!$A$33:$A$776,$A105,СВЦЭМ!$B$33:$B$776,T$83)+'СЕТ СН'!$G$14+СВЦЭМ!$D$10+'СЕТ СН'!$G$6-'СЕТ СН'!$G$26</f>
        <v>1148.22895427</v>
      </c>
      <c r="U105" s="36">
        <f>SUMIFS(СВЦЭМ!$D$33:$D$776,СВЦЭМ!$A$33:$A$776,$A105,СВЦЭМ!$B$33:$B$776,U$83)+'СЕТ СН'!$G$14+СВЦЭМ!$D$10+'СЕТ СН'!$G$6-'СЕТ СН'!$G$26</f>
        <v>1145.55507399</v>
      </c>
      <c r="V105" s="36">
        <f>SUMIFS(СВЦЭМ!$D$33:$D$776,СВЦЭМ!$A$33:$A$776,$A105,СВЦЭМ!$B$33:$B$776,V$83)+'СЕТ СН'!$G$14+СВЦЭМ!$D$10+'СЕТ СН'!$G$6-'СЕТ СН'!$G$26</f>
        <v>1143.04176057</v>
      </c>
      <c r="W105" s="36">
        <f>SUMIFS(СВЦЭМ!$D$33:$D$776,СВЦЭМ!$A$33:$A$776,$A105,СВЦЭМ!$B$33:$B$776,W$83)+'СЕТ СН'!$G$14+СВЦЭМ!$D$10+'СЕТ СН'!$G$6-'СЕТ СН'!$G$26</f>
        <v>1156.6095800900002</v>
      </c>
      <c r="X105" s="36">
        <f>SUMIFS(СВЦЭМ!$D$33:$D$776,СВЦЭМ!$A$33:$A$776,$A105,СВЦЭМ!$B$33:$B$776,X$83)+'СЕТ СН'!$G$14+СВЦЭМ!$D$10+'СЕТ СН'!$G$6-'СЕТ СН'!$G$26</f>
        <v>1181.9817545200001</v>
      </c>
      <c r="Y105" s="36">
        <f>SUMIFS(СВЦЭМ!$D$33:$D$776,СВЦЭМ!$A$33:$A$776,$A105,СВЦЭМ!$B$33:$B$776,Y$83)+'СЕТ СН'!$G$14+СВЦЭМ!$D$10+'СЕТ СН'!$G$6-'СЕТ СН'!$G$26</f>
        <v>1284.73693933</v>
      </c>
    </row>
    <row r="106" spans="1:25" ht="15.75" x14ac:dyDescent="0.2">
      <c r="A106" s="35">
        <f t="shared" si="2"/>
        <v>43669</v>
      </c>
      <c r="B106" s="36">
        <f>SUMIFS(СВЦЭМ!$D$33:$D$776,СВЦЭМ!$A$33:$A$776,$A106,СВЦЭМ!$B$33:$B$776,B$83)+'СЕТ СН'!$G$14+СВЦЭМ!$D$10+'СЕТ СН'!$G$6-'СЕТ СН'!$G$26</f>
        <v>1290.4278863300001</v>
      </c>
      <c r="C106" s="36">
        <f>SUMIFS(СВЦЭМ!$D$33:$D$776,СВЦЭМ!$A$33:$A$776,$A106,СВЦЭМ!$B$33:$B$776,C$83)+'СЕТ СН'!$G$14+СВЦЭМ!$D$10+'СЕТ СН'!$G$6-'СЕТ СН'!$G$26</f>
        <v>1334.6719297700001</v>
      </c>
      <c r="D106" s="36">
        <f>SUMIFS(СВЦЭМ!$D$33:$D$776,СВЦЭМ!$A$33:$A$776,$A106,СВЦЭМ!$B$33:$B$776,D$83)+'СЕТ СН'!$G$14+СВЦЭМ!$D$10+'СЕТ СН'!$G$6-'СЕТ СН'!$G$26</f>
        <v>1364.15737997</v>
      </c>
      <c r="E106" s="36">
        <f>SUMIFS(СВЦЭМ!$D$33:$D$776,СВЦЭМ!$A$33:$A$776,$A106,СВЦЭМ!$B$33:$B$776,E$83)+'СЕТ СН'!$G$14+СВЦЭМ!$D$10+'СЕТ СН'!$G$6-'СЕТ СН'!$G$26</f>
        <v>1378.7946611500001</v>
      </c>
      <c r="F106" s="36">
        <f>SUMIFS(СВЦЭМ!$D$33:$D$776,СВЦЭМ!$A$33:$A$776,$A106,СВЦЭМ!$B$33:$B$776,F$83)+'СЕТ СН'!$G$14+СВЦЭМ!$D$10+'СЕТ СН'!$G$6-'СЕТ СН'!$G$26</f>
        <v>1378.16853068</v>
      </c>
      <c r="G106" s="36">
        <f>SUMIFS(СВЦЭМ!$D$33:$D$776,СВЦЭМ!$A$33:$A$776,$A106,СВЦЭМ!$B$33:$B$776,G$83)+'СЕТ СН'!$G$14+СВЦЭМ!$D$10+'СЕТ СН'!$G$6-'СЕТ СН'!$G$26</f>
        <v>1363.74283642</v>
      </c>
      <c r="H106" s="36">
        <f>SUMIFS(СВЦЭМ!$D$33:$D$776,СВЦЭМ!$A$33:$A$776,$A106,СВЦЭМ!$B$33:$B$776,H$83)+'СЕТ СН'!$G$14+СВЦЭМ!$D$10+'СЕТ СН'!$G$6-'СЕТ СН'!$G$26</f>
        <v>1322.8092792500001</v>
      </c>
      <c r="I106" s="36">
        <f>SUMIFS(СВЦЭМ!$D$33:$D$776,СВЦЭМ!$A$33:$A$776,$A106,СВЦЭМ!$B$33:$B$776,I$83)+'СЕТ СН'!$G$14+СВЦЭМ!$D$10+'СЕТ СН'!$G$6-'СЕТ СН'!$G$26</f>
        <v>1278.36931099</v>
      </c>
      <c r="J106" s="36">
        <f>SUMIFS(СВЦЭМ!$D$33:$D$776,СВЦЭМ!$A$33:$A$776,$A106,СВЦЭМ!$B$33:$B$776,J$83)+'СЕТ СН'!$G$14+СВЦЭМ!$D$10+'СЕТ СН'!$G$6-'СЕТ СН'!$G$26</f>
        <v>1262.9559428800001</v>
      </c>
      <c r="K106" s="36">
        <f>SUMIFS(СВЦЭМ!$D$33:$D$776,СВЦЭМ!$A$33:$A$776,$A106,СВЦЭМ!$B$33:$B$776,K$83)+'СЕТ СН'!$G$14+СВЦЭМ!$D$10+'СЕТ СН'!$G$6-'СЕТ СН'!$G$26</f>
        <v>1201.9542361900001</v>
      </c>
      <c r="L106" s="36">
        <f>SUMIFS(СВЦЭМ!$D$33:$D$776,СВЦЭМ!$A$33:$A$776,$A106,СВЦЭМ!$B$33:$B$776,L$83)+'СЕТ СН'!$G$14+СВЦЭМ!$D$10+'СЕТ СН'!$G$6-'СЕТ СН'!$G$26</f>
        <v>1206.5318579100001</v>
      </c>
      <c r="M106" s="36">
        <f>SUMIFS(СВЦЭМ!$D$33:$D$776,СВЦЭМ!$A$33:$A$776,$A106,СВЦЭМ!$B$33:$B$776,M$83)+'СЕТ СН'!$G$14+СВЦЭМ!$D$10+'СЕТ СН'!$G$6-'СЕТ СН'!$G$26</f>
        <v>1212.4277585300001</v>
      </c>
      <c r="N106" s="36">
        <f>SUMIFS(СВЦЭМ!$D$33:$D$776,СВЦЭМ!$A$33:$A$776,$A106,СВЦЭМ!$B$33:$B$776,N$83)+'СЕТ СН'!$G$14+СВЦЭМ!$D$10+'СЕТ СН'!$G$6-'СЕТ СН'!$G$26</f>
        <v>1221.5589236300002</v>
      </c>
      <c r="O106" s="36">
        <f>SUMIFS(СВЦЭМ!$D$33:$D$776,СВЦЭМ!$A$33:$A$776,$A106,СВЦЭМ!$B$33:$B$776,O$83)+'СЕТ СН'!$G$14+СВЦЭМ!$D$10+'СЕТ СН'!$G$6-'СЕТ СН'!$G$26</f>
        <v>1233.08409669</v>
      </c>
      <c r="P106" s="36">
        <f>SUMIFS(СВЦЭМ!$D$33:$D$776,СВЦЭМ!$A$33:$A$776,$A106,СВЦЭМ!$B$33:$B$776,P$83)+'СЕТ СН'!$G$14+СВЦЭМ!$D$10+'СЕТ СН'!$G$6-'СЕТ СН'!$G$26</f>
        <v>1236.50018361</v>
      </c>
      <c r="Q106" s="36">
        <f>SUMIFS(СВЦЭМ!$D$33:$D$776,СВЦЭМ!$A$33:$A$776,$A106,СВЦЭМ!$B$33:$B$776,Q$83)+'СЕТ СН'!$G$14+СВЦЭМ!$D$10+'СЕТ СН'!$G$6-'СЕТ СН'!$G$26</f>
        <v>1239.3521581800001</v>
      </c>
      <c r="R106" s="36">
        <f>SUMIFS(СВЦЭМ!$D$33:$D$776,СВЦЭМ!$A$33:$A$776,$A106,СВЦЭМ!$B$33:$B$776,R$83)+'СЕТ СН'!$G$14+СВЦЭМ!$D$10+'СЕТ СН'!$G$6-'СЕТ СН'!$G$26</f>
        <v>1187.8513654400001</v>
      </c>
      <c r="S106" s="36">
        <f>SUMIFS(СВЦЭМ!$D$33:$D$776,СВЦЭМ!$A$33:$A$776,$A106,СВЦЭМ!$B$33:$B$776,S$83)+'СЕТ СН'!$G$14+СВЦЭМ!$D$10+'СЕТ СН'!$G$6-'СЕТ СН'!$G$26</f>
        <v>1153.77158796</v>
      </c>
      <c r="T106" s="36">
        <f>SUMIFS(СВЦЭМ!$D$33:$D$776,СВЦЭМ!$A$33:$A$776,$A106,СВЦЭМ!$B$33:$B$776,T$83)+'СЕТ СН'!$G$14+СВЦЭМ!$D$10+'СЕТ СН'!$G$6-'СЕТ СН'!$G$26</f>
        <v>1156.9049244299999</v>
      </c>
      <c r="U106" s="36">
        <f>SUMIFS(СВЦЭМ!$D$33:$D$776,СВЦЭМ!$A$33:$A$776,$A106,СВЦЭМ!$B$33:$B$776,U$83)+'СЕТ СН'!$G$14+СВЦЭМ!$D$10+'СЕТ СН'!$G$6-'СЕТ СН'!$G$26</f>
        <v>1151.96139483</v>
      </c>
      <c r="V106" s="36">
        <f>SUMIFS(СВЦЭМ!$D$33:$D$776,СВЦЭМ!$A$33:$A$776,$A106,СВЦЭМ!$B$33:$B$776,V$83)+'СЕТ СН'!$G$14+СВЦЭМ!$D$10+'СЕТ СН'!$G$6-'СЕТ СН'!$G$26</f>
        <v>1155.93520717</v>
      </c>
      <c r="W106" s="36">
        <f>SUMIFS(СВЦЭМ!$D$33:$D$776,СВЦЭМ!$A$33:$A$776,$A106,СВЦЭМ!$B$33:$B$776,W$83)+'СЕТ СН'!$G$14+СВЦЭМ!$D$10+'СЕТ СН'!$G$6-'СЕТ СН'!$G$26</f>
        <v>1154.9805486</v>
      </c>
      <c r="X106" s="36">
        <f>SUMIFS(СВЦЭМ!$D$33:$D$776,СВЦЭМ!$A$33:$A$776,$A106,СВЦЭМ!$B$33:$B$776,X$83)+'СЕТ СН'!$G$14+СВЦЭМ!$D$10+'СЕТ СН'!$G$6-'СЕТ СН'!$G$26</f>
        <v>1155.3640935500002</v>
      </c>
      <c r="Y106" s="36">
        <f>SUMIFS(СВЦЭМ!$D$33:$D$776,СВЦЭМ!$A$33:$A$776,$A106,СВЦЭМ!$B$33:$B$776,Y$83)+'СЕТ СН'!$G$14+СВЦЭМ!$D$10+'СЕТ СН'!$G$6-'СЕТ СН'!$G$26</f>
        <v>1195.3620750100001</v>
      </c>
    </row>
    <row r="107" spans="1:25" ht="15.75" x14ac:dyDescent="0.2">
      <c r="A107" s="35">
        <f t="shared" si="2"/>
        <v>43670</v>
      </c>
      <c r="B107" s="36">
        <f>SUMIFS(СВЦЭМ!$D$33:$D$776,СВЦЭМ!$A$33:$A$776,$A107,СВЦЭМ!$B$33:$B$776,B$83)+'СЕТ СН'!$G$14+СВЦЭМ!$D$10+'СЕТ СН'!$G$6-'СЕТ СН'!$G$26</f>
        <v>1235.7092960499999</v>
      </c>
      <c r="C107" s="36">
        <f>SUMIFS(СВЦЭМ!$D$33:$D$776,СВЦЭМ!$A$33:$A$776,$A107,СВЦЭМ!$B$33:$B$776,C$83)+'СЕТ СН'!$G$14+СВЦЭМ!$D$10+'СЕТ СН'!$G$6-'СЕТ СН'!$G$26</f>
        <v>1267.1375642400001</v>
      </c>
      <c r="D107" s="36">
        <f>SUMIFS(СВЦЭМ!$D$33:$D$776,СВЦЭМ!$A$33:$A$776,$A107,СВЦЭМ!$B$33:$B$776,D$83)+'СЕТ СН'!$G$14+СВЦЭМ!$D$10+'СЕТ СН'!$G$6-'СЕТ СН'!$G$26</f>
        <v>1291.8933143600002</v>
      </c>
      <c r="E107" s="36">
        <f>SUMIFS(СВЦЭМ!$D$33:$D$776,СВЦЭМ!$A$33:$A$776,$A107,СВЦЭМ!$B$33:$B$776,E$83)+'СЕТ СН'!$G$14+СВЦЭМ!$D$10+'СЕТ СН'!$G$6-'СЕТ СН'!$G$26</f>
        <v>1312.1012804400002</v>
      </c>
      <c r="F107" s="36">
        <f>SUMIFS(СВЦЭМ!$D$33:$D$776,СВЦЭМ!$A$33:$A$776,$A107,СВЦЭМ!$B$33:$B$776,F$83)+'СЕТ СН'!$G$14+СВЦЭМ!$D$10+'СЕТ СН'!$G$6-'СЕТ СН'!$G$26</f>
        <v>1306.1416028900001</v>
      </c>
      <c r="G107" s="36">
        <f>SUMIFS(СВЦЭМ!$D$33:$D$776,СВЦЭМ!$A$33:$A$776,$A107,СВЦЭМ!$B$33:$B$776,G$83)+'СЕТ СН'!$G$14+СВЦЭМ!$D$10+'СЕТ СН'!$G$6-'СЕТ СН'!$G$26</f>
        <v>1303.0045858200001</v>
      </c>
      <c r="H107" s="36">
        <f>SUMIFS(СВЦЭМ!$D$33:$D$776,СВЦЭМ!$A$33:$A$776,$A107,СВЦЭМ!$B$33:$B$776,H$83)+'СЕТ СН'!$G$14+СВЦЭМ!$D$10+'СЕТ СН'!$G$6-'СЕТ СН'!$G$26</f>
        <v>1277.4753051100001</v>
      </c>
      <c r="I107" s="36">
        <f>SUMIFS(СВЦЭМ!$D$33:$D$776,СВЦЭМ!$A$33:$A$776,$A107,СВЦЭМ!$B$33:$B$776,I$83)+'СЕТ СН'!$G$14+СВЦЭМ!$D$10+'СЕТ СН'!$G$6-'СЕТ СН'!$G$26</f>
        <v>1253.8363428500002</v>
      </c>
      <c r="J107" s="36">
        <f>SUMIFS(СВЦЭМ!$D$33:$D$776,СВЦЭМ!$A$33:$A$776,$A107,СВЦЭМ!$B$33:$B$776,J$83)+'СЕТ СН'!$G$14+СВЦЭМ!$D$10+'СЕТ СН'!$G$6-'СЕТ СН'!$G$26</f>
        <v>1242.3767658800002</v>
      </c>
      <c r="K107" s="36">
        <f>SUMIFS(СВЦЭМ!$D$33:$D$776,СВЦЭМ!$A$33:$A$776,$A107,СВЦЭМ!$B$33:$B$776,K$83)+'СЕТ СН'!$G$14+СВЦЭМ!$D$10+'СЕТ СН'!$G$6-'СЕТ СН'!$G$26</f>
        <v>1239.0062202200002</v>
      </c>
      <c r="L107" s="36">
        <f>SUMIFS(СВЦЭМ!$D$33:$D$776,СВЦЭМ!$A$33:$A$776,$A107,СВЦЭМ!$B$33:$B$776,L$83)+'СЕТ СН'!$G$14+СВЦЭМ!$D$10+'СЕТ СН'!$G$6-'СЕТ СН'!$G$26</f>
        <v>1245.76991735</v>
      </c>
      <c r="M107" s="36">
        <f>SUMIFS(СВЦЭМ!$D$33:$D$776,СВЦЭМ!$A$33:$A$776,$A107,СВЦЭМ!$B$33:$B$776,M$83)+'СЕТ СН'!$G$14+СВЦЭМ!$D$10+'СЕТ СН'!$G$6-'СЕТ СН'!$G$26</f>
        <v>1257.4880923000001</v>
      </c>
      <c r="N107" s="36">
        <f>SUMIFS(СВЦЭМ!$D$33:$D$776,СВЦЭМ!$A$33:$A$776,$A107,СВЦЭМ!$B$33:$B$776,N$83)+'СЕТ СН'!$G$14+СВЦЭМ!$D$10+'СЕТ СН'!$G$6-'СЕТ СН'!$G$26</f>
        <v>1259.43390847</v>
      </c>
      <c r="O107" s="36">
        <f>SUMIFS(СВЦЭМ!$D$33:$D$776,СВЦЭМ!$A$33:$A$776,$A107,СВЦЭМ!$B$33:$B$776,O$83)+'СЕТ СН'!$G$14+СВЦЭМ!$D$10+'СЕТ СН'!$G$6-'СЕТ СН'!$G$26</f>
        <v>1265.2655158500002</v>
      </c>
      <c r="P107" s="36">
        <f>SUMIFS(СВЦЭМ!$D$33:$D$776,СВЦЭМ!$A$33:$A$776,$A107,СВЦЭМ!$B$33:$B$776,P$83)+'СЕТ СН'!$G$14+СВЦЭМ!$D$10+'СЕТ СН'!$G$6-'СЕТ СН'!$G$26</f>
        <v>1268.5131267800002</v>
      </c>
      <c r="Q107" s="36">
        <f>SUMIFS(СВЦЭМ!$D$33:$D$776,СВЦЭМ!$A$33:$A$776,$A107,СВЦЭМ!$B$33:$B$776,Q$83)+'СЕТ СН'!$G$14+СВЦЭМ!$D$10+'СЕТ СН'!$G$6-'СЕТ СН'!$G$26</f>
        <v>1274.0841062500001</v>
      </c>
      <c r="R107" s="36">
        <f>SUMIFS(СВЦЭМ!$D$33:$D$776,СВЦЭМ!$A$33:$A$776,$A107,СВЦЭМ!$B$33:$B$776,R$83)+'СЕТ СН'!$G$14+СВЦЭМ!$D$10+'СЕТ СН'!$G$6-'СЕТ СН'!$G$26</f>
        <v>1211.2072121300002</v>
      </c>
      <c r="S107" s="36">
        <f>SUMIFS(СВЦЭМ!$D$33:$D$776,СВЦЭМ!$A$33:$A$776,$A107,СВЦЭМ!$B$33:$B$776,S$83)+'СЕТ СН'!$G$14+СВЦЭМ!$D$10+'СЕТ СН'!$G$6-'СЕТ СН'!$G$26</f>
        <v>1197.87742953</v>
      </c>
      <c r="T107" s="36">
        <f>SUMIFS(СВЦЭМ!$D$33:$D$776,СВЦЭМ!$A$33:$A$776,$A107,СВЦЭМ!$B$33:$B$776,T$83)+'СЕТ СН'!$G$14+СВЦЭМ!$D$10+'СЕТ СН'!$G$6-'СЕТ СН'!$G$26</f>
        <v>1204.2320879200001</v>
      </c>
      <c r="U107" s="36">
        <f>SUMIFS(СВЦЭМ!$D$33:$D$776,СВЦЭМ!$A$33:$A$776,$A107,СВЦЭМ!$B$33:$B$776,U$83)+'СЕТ СН'!$G$14+СВЦЭМ!$D$10+'СЕТ СН'!$G$6-'СЕТ СН'!$G$26</f>
        <v>1192.8632132</v>
      </c>
      <c r="V107" s="36">
        <f>SUMIFS(СВЦЭМ!$D$33:$D$776,СВЦЭМ!$A$33:$A$776,$A107,СВЦЭМ!$B$33:$B$776,V$83)+'СЕТ СН'!$G$14+СВЦЭМ!$D$10+'СЕТ СН'!$G$6-'СЕТ СН'!$G$26</f>
        <v>1196.40011112</v>
      </c>
      <c r="W107" s="36">
        <f>SUMIFS(СВЦЭМ!$D$33:$D$776,СВЦЭМ!$A$33:$A$776,$A107,СВЦЭМ!$B$33:$B$776,W$83)+'СЕТ СН'!$G$14+СВЦЭМ!$D$10+'СЕТ СН'!$G$6-'СЕТ СН'!$G$26</f>
        <v>1210.5965132000001</v>
      </c>
      <c r="X107" s="36">
        <f>SUMIFS(СВЦЭМ!$D$33:$D$776,СВЦЭМ!$A$33:$A$776,$A107,СВЦЭМ!$B$33:$B$776,X$83)+'СЕТ СН'!$G$14+СВЦЭМ!$D$10+'СЕТ СН'!$G$6-'СЕТ СН'!$G$26</f>
        <v>1190.1763967900001</v>
      </c>
      <c r="Y107" s="36">
        <f>SUMIFS(СВЦЭМ!$D$33:$D$776,СВЦЭМ!$A$33:$A$776,$A107,СВЦЭМ!$B$33:$B$776,Y$83)+'СЕТ СН'!$G$14+СВЦЭМ!$D$10+'СЕТ СН'!$G$6-'СЕТ СН'!$G$26</f>
        <v>1231.88851408</v>
      </c>
    </row>
    <row r="108" spans="1:25" ht="15.75" x14ac:dyDescent="0.2">
      <c r="A108" s="35">
        <f t="shared" si="2"/>
        <v>43671</v>
      </c>
      <c r="B108" s="36">
        <f>SUMIFS(СВЦЭМ!$D$33:$D$776,СВЦЭМ!$A$33:$A$776,$A108,СВЦЭМ!$B$33:$B$776,B$83)+'СЕТ СН'!$G$14+СВЦЭМ!$D$10+'СЕТ СН'!$G$6-'СЕТ СН'!$G$26</f>
        <v>1303.12682047</v>
      </c>
      <c r="C108" s="36">
        <f>SUMIFS(СВЦЭМ!$D$33:$D$776,СВЦЭМ!$A$33:$A$776,$A108,СВЦЭМ!$B$33:$B$776,C$83)+'СЕТ СН'!$G$14+СВЦЭМ!$D$10+'СЕТ СН'!$G$6-'СЕТ СН'!$G$26</f>
        <v>1328.7493032000002</v>
      </c>
      <c r="D108" s="36">
        <f>SUMIFS(СВЦЭМ!$D$33:$D$776,СВЦЭМ!$A$33:$A$776,$A108,СВЦЭМ!$B$33:$B$776,D$83)+'СЕТ СН'!$G$14+СВЦЭМ!$D$10+'СЕТ СН'!$G$6-'СЕТ СН'!$G$26</f>
        <v>1304.2257055300001</v>
      </c>
      <c r="E108" s="36">
        <f>SUMIFS(СВЦЭМ!$D$33:$D$776,СВЦЭМ!$A$33:$A$776,$A108,СВЦЭМ!$B$33:$B$776,E$83)+'СЕТ СН'!$G$14+СВЦЭМ!$D$10+'СЕТ СН'!$G$6-'СЕТ СН'!$G$26</f>
        <v>1299.2959378</v>
      </c>
      <c r="F108" s="36">
        <f>SUMIFS(СВЦЭМ!$D$33:$D$776,СВЦЭМ!$A$33:$A$776,$A108,СВЦЭМ!$B$33:$B$776,F$83)+'СЕТ СН'!$G$14+СВЦЭМ!$D$10+'СЕТ СН'!$G$6-'СЕТ СН'!$G$26</f>
        <v>1281.4878807700002</v>
      </c>
      <c r="G108" s="36">
        <f>SUMIFS(СВЦЭМ!$D$33:$D$776,СВЦЭМ!$A$33:$A$776,$A108,СВЦЭМ!$B$33:$B$776,G$83)+'СЕТ СН'!$G$14+СВЦЭМ!$D$10+'СЕТ СН'!$G$6-'СЕТ СН'!$G$26</f>
        <v>1296.0954319800001</v>
      </c>
      <c r="H108" s="36">
        <f>SUMIFS(СВЦЭМ!$D$33:$D$776,СВЦЭМ!$A$33:$A$776,$A108,СВЦЭМ!$B$33:$B$776,H$83)+'СЕТ СН'!$G$14+СВЦЭМ!$D$10+'СЕТ СН'!$G$6-'СЕТ СН'!$G$26</f>
        <v>1319.7653138400001</v>
      </c>
      <c r="I108" s="36">
        <f>SUMIFS(СВЦЭМ!$D$33:$D$776,СВЦЭМ!$A$33:$A$776,$A108,СВЦЭМ!$B$33:$B$776,I$83)+'СЕТ СН'!$G$14+СВЦЭМ!$D$10+'СЕТ СН'!$G$6-'СЕТ СН'!$G$26</f>
        <v>1358.0155001500002</v>
      </c>
      <c r="J108" s="36">
        <f>SUMIFS(СВЦЭМ!$D$33:$D$776,СВЦЭМ!$A$33:$A$776,$A108,СВЦЭМ!$B$33:$B$776,J$83)+'СЕТ СН'!$G$14+СВЦЭМ!$D$10+'СЕТ СН'!$G$6-'СЕТ СН'!$G$26</f>
        <v>1369.1790181599999</v>
      </c>
      <c r="K108" s="36">
        <f>SUMIFS(СВЦЭМ!$D$33:$D$776,СВЦЭМ!$A$33:$A$776,$A108,СВЦЭМ!$B$33:$B$776,K$83)+'СЕТ СН'!$G$14+СВЦЭМ!$D$10+'СЕТ СН'!$G$6-'СЕТ СН'!$G$26</f>
        <v>1344.0596342100002</v>
      </c>
      <c r="L108" s="36">
        <f>SUMIFS(СВЦЭМ!$D$33:$D$776,СВЦЭМ!$A$33:$A$776,$A108,СВЦЭМ!$B$33:$B$776,L$83)+'СЕТ СН'!$G$14+СВЦЭМ!$D$10+'СЕТ СН'!$G$6-'СЕТ СН'!$G$26</f>
        <v>1333.07622173</v>
      </c>
      <c r="M108" s="36">
        <f>SUMIFS(СВЦЭМ!$D$33:$D$776,СВЦЭМ!$A$33:$A$776,$A108,СВЦЭМ!$B$33:$B$776,M$83)+'СЕТ СН'!$G$14+СВЦЭМ!$D$10+'СЕТ СН'!$G$6-'СЕТ СН'!$G$26</f>
        <v>1330.1283742099999</v>
      </c>
      <c r="N108" s="36">
        <f>SUMIFS(СВЦЭМ!$D$33:$D$776,СВЦЭМ!$A$33:$A$776,$A108,СВЦЭМ!$B$33:$B$776,N$83)+'СЕТ СН'!$G$14+СВЦЭМ!$D$10+'СЕТ СН'!$G$6-'СЕТ СН'!$G$26</f>
        <v>1333.3940103</v>
      </c>
      <c r="O108" s="36">
        <f>SUMIFS(СВЦЭМ!$D$33:$D$776,СВЦЭМ!$A$33:$A$776,$A108,СВЦЭМ!$B$33:$B$776,O$83)+'СЕТ СН'!$G$14+СВЦЭМ!$D$10+'СЕТ СН'!$G$6-'СЕТ СН'!$G$26</f>
        <v>1329.9654016600002</v>
      </c>
      <c r="P108" s="36">
        <f>SUMIFS(СВЦЭМ!$D$33:$D$776,СВЦЭМ!$A$33:$A$776,$A108,СВЦЭМ!$B$33:$B$776,P$83)+'СЕТ СН'!$G$14+СВЦЭМ!$D$10+'СЕТ СН'!$G$6-'СЕТ СН'!$G$26</f>
        <v>1336.5782197000001</v>
      </c>
      <c r="Q108" s="36">
        <f>SUMIFS(СВЦЭМ!$D$33:$D$776,СВЦЭМ!$A$33:$A$776,$A108,СВЦЭМ!$B$33:$B$776,Q$83)+'СЕТ СН'!$G$14+СВЦЭМ!$D$10+'СЕТ СН'!$G$6-'СЕТ СН'!$G$26</f>
        <v>1347.4231149500001</v>
      </c>
      <c r="R108" s="36">
        <f>SUMIFS(СВЦЭМ!$D$33:$D$776,СВЦЭМ!$A$33:$A$776,$A108,СВЦЭМ!$B$33:$B$776,R$83)+'СЕТ СН'!$G$14+СВЦЭМ!$D$10+'СЕТ СН'!$G$6-'СЕТ СН'!$G$26</f>
        <v>1295.71624832</v>
      </c>
      <c r="S108" s="36">
        <f>SUMIFS(СВЦЭМ!$D$33:$D$776,СВЦЭМ!$A$33:$A$776,$A108,СВЦЭМ!$B$33:$B$776,S$83)+'СЕТ СН'!$G$14+СВЦЭМ!$D$10+'СЕТ СН'!$G$6-'СЕТ СН'!$G$26</f>
        <v>1268.8679222600001</v>
      </c>
      <c r="T108" s="36">
        <f>SUMIFS(СВЦЭМ!$D$33:$D$776,СВЦЭМ!$A$33:$A$776,$A108,СВЦЭМ!$B$33:$B$776,T$83)+'СЕТ СН'!$G$14+СВЦЭМ!$D$10+'СЕТ СН'!$G$6-'СЕТ СН'!$G$26</f>
        <v>1264.3469750900001</v>
      </c>
      <c r="U108" s="36">
        <f>SUMIFS(СВЦЭМ!$D$33:$D$776,СВЦЭМ!$A$33:$A$776,$A108,СВЦЭМ!$B$33:$B$776,U$83)+'СЕТ СН'!$G$14+СВЦЭМ!$D$10+'СЕТ СН'!$G$6-'СЕТ СН'!$G$26</f>
        <v>1257.1667866299999</v>
      </c>
      <c r="V108" s="36">
        <f>SUMIFS(СВЦЭМ!$D$33:$D$776,СВЦЭМ!$A$33:$A$776,$A108,СВЦЭМ!$B$33:$B$776,V$83)+'СЕТ СН'!$G$14+СВЦЭМ!$D$10+'СЕТ СН'!$G$6-'СЕТ СН'!$G$26</f>
        <v>1250.9752235300002</v>
      </c>
      <c r="W108" s="36">
        <f>SUMIFS(СВЦЭМ!$D$33:$D$776,СВЦЭМ!$A$33:$A$776,$A108,СВЦЭМ!$B$33:$B$776,W$83)+'СЕТ СН'!$G$14+СВЦЭМ!$D$10+'СЕТ СН'!$G$6-'СЕТ СН'!$G$26</f>
        <v>1241.8793193700001</v>
      </c>
      <c r="X108" s="36">
        <f>SUMIFS(СВЦЭМ!$D$33:$D$776,СВЦЭМ!$A$33:$A$776,$A108,СВЦЭМ!$B$33:$B$776,X$83)+'СЕТ СН'!$G$14+СВЦЭМ!$D$10+'СЕТ СН'!$G$6-'СЕТ СН'!$G$26</f>
        <v>1240.78889443</v>
      </c>
      <c r="Y108" s="36">
        <f>SUMIFS(СВЦЭМ!$D$33:$D$776,СВЦЭМ!$A$33:$A$776,$A108,СВЦЭМ!$B$33:$B$776,Y$83)+'СЕТ СН'!$G$14+СВЦЭМ!$D$10+'СЕТ СН'!$G$6-'СЕТ СН'!$G$26</f>
        <v>1277.7261392099999</v>
      </c>
    </row>
    <row r="109" spans="1:25" ht="15.75" x14ac:dyDescent="0.2">
      <c r="A109" s="35">
        <f t="shared" si="2"/>
        <v>43672</v>
      </c>
      <c r="B109" s="36">
        <f>SUMIFS(СВЦЭМ!$D$33:$D$776,СВЦЭМ!$A$33:$A$776,$A109,СВЦЭМ!$B$33:$B$776,B$83)+'СЕТ СН'!$G$14+СВЦЭМ!$D$10+'СЕТ СН'!$G$6-'СЕТ СН'!$G$26</f>
        <v>1314.2722351000002</v>
      </c>
      <c r="C109" s="36">
        <f>SUMIFS(СВЦЭМ!$D$33:$D$776,СВЦЭМ!$A$33:$A$776,$A109,СВЦЭМ!$B$33:$B$776,C$83)+'СЕТ СН'!$G$14+СВЦЭМ!$D$10+'СЕТ СН'!$G$6-'СЕТ СН'!$G$26</f>
        <v>1346.7916656900002</v>
      </c>
      <c r="D109" s="36">
        <f>SUMIFS(СВЦЭМ!$D$33:$D$776,СВЦЭМ!$A$33:$A$776,$A109,СВЦЭМ!$B$33:$B$776,D$83)+'СЕТ СН'!$G$14+СВЦЭМ!$D$10+'СЕТ СН'!$G$6-'СЕТ СН'!$G$26</f>
        <v>1379.5575543300001</v>
      </c>
      <c r="E109" s="36">
        <f>SUMIFS(СВЦЭМ!$D$33:$D$776,СВЦЭМ!$A$33:$A$776,$A109,СВЦЭМ!$B$33:$B$776,E$83)+'СЕТ СН'!$G$14+СВЦЭМ!$D$10+'СЕТ СН'!$G$6-'СЕТ СН'!$G$26</f>
        <v>1382.58047491</v>
      </c>
      <c r="F109" s="36">
        <f>SUMIFS(СВЦЭМ!$D$33:$D$776,СВЦЭМ!$A$33:$A$776,$A109,СВЦЭМ!$B$33:$B$776,F$83)+'СЕТ СН'!$G$14+СВЦЭМ!$D$10+'СЕТ СН'!$G$6-'СЕТ СН'!$G$26</f>
        <v>1384.0664043500001</v>
      </c>
      <c r="G109" s="36">
        <f>SUMIFS(СВЦЭМ!$D$33:$D$776,СВЦЭМ!$A$33:$A$776,$A109,СВЦЭМ!$B$33:$B$776,G$83)+'СЕТ СН'!$G$14+СВЦЭМ!$D$10+'СЕТ СН'!$G$6-'СЕТ СН'!$G$26</f>
        <v>1377.7171297300001</v>
      </c>
      <c r="H109" s="36">
        <f>SUMIFS(СВЦЭМ!$D$33:$D$776,СВЦЭМ!$A$33:$A$776,$A109,СВЦЭМ!$B$33:$B$776,H$83)+'СЕТ СН'!$G$14+СВЦЭМ!$D$10+'СЕТ СН'!$G$6-'СЕТ СН'!$G$26</f>
        <v>1321.1378097500001</v>
      </c>
      <c r="I109" s="36">
        <f>SUMIFS(СВЦЭМ!$D$33:$D$776,СВЦЭМ!$A$33:$A$776,$A109,СВЦЭМ!$B$33:$B$776,I$83)+'СЕТ СН'!$G$14+СВЦЭМ!$D$10+'СЕТ СН'!$G$6-'СЕТ СН'!$G$26</f>
        <v>1294.45780006</v>
      </c>
      <c r="J109" s="36">
        <f>SUMIFS(СВЦЭМ!$D$33:$D$776,СВЦЭМ!$A$33:$A$776,$A109,СВЦЭМ!$B$33:$B$776,J$83)+'СЕТ СН'!$G$14+СВЦЭМ!$D$10+'СЕТ СН'!$G$6-'СЕТ СН'!$G$26</f>
        <v>1257.1066559800001</v>
      </c>
      <c r="K109" s="36">
        <f>SUMIFS(СВЦЭМ!$D$33:$D$776,СВЦЭМ!$A$33:$A$776,$A109,СВЦЭМ!$B$33:$B$776,K$83)+'СЕТ СН'!$G$14+СВЦЭМ!$D$10+'СЕТ СН'!$G$6-'СЕТ СН'!$G$26</f>
        <v>1237.70547545</v>
      </c>
      <c r="L109" s="36">
        <f>SUMIFS(СВЦЭМ!$D$33:$D$776,СВЦЭМ!$A$33:$A$776,$A109,СВЦЭМ!$B$33:$B$776,L$83)+'СЕТ СН'!$G$14+СВЦЭМ!$D$10+'СЕТ СН'!$G$6-'СЕТ СН'!$G$26</f>
        <v>1243.5875418800001</v>
      </c>
      <c r="M109" s="36">
        <f>SUMIFS(СВЦЭМ!$D$33:$D$776,СВЦЭМ!$A$33:$A$776,$A109,СВЦЭМ!$B$33:$B$776,M$83)+'СЕТ СН'!$G$14+СВЦЭМ!$D$10+'СЕТ СН'!$G$6-'СЕТ СН'!$G$26</f>
        <v>1246.5759696600001</v>
      </c>
      <c r="N109" s="36">
        <f>SUMIFS(СВЦЭМ!$D$33:$D$776,СВЦЭМ!$A$33:$A$776,$A109,СВЦЭМ!$B$33:$B$776,N$83)+'СЕТ СН'!$G$14+СВЦЭМ!$D$10+'СЕТ СН'!$G$6-'СЕТ СН'!$G$26</f>
        <v>1251.9505885600001</v>
      </c>
      <c r="O109" s="36">
        <f>SUMIFS(СВЦЭМ!$D$33:$D$776,СВЦЭМ!$A$33:$A$776,$A109,СВЦЭМ!$B$33:$B$776,O$83)+'СЕТ СН'!$G$14+СВЦЭМ!$D$10+'СЕТ СН'!$G$6-'СЕТ СН'!$G$26</f>
        <v>1248.8061883099999</v>
      </c>
      <c r="P109" s="36">
        <f>SUMIFS(СВЦЭМ!$D$33:$D$776,СВЦЭМ!$A$33:$A$776,$A109,СВЦЭМ!$B$33:$B$776,P$83)+'СЕТ СН'!$G$14+СВЦЭМ!$D$10+'СЕТ СН'!$G$6-'СЕТ СН'!$G$26</f>
        <v>1251.2203369700001</v>
      </c>
      <c r="Q109" s="36">
        <f>SUMIFS(СВЦЭМ!$D$33:$D$776,СВЦЭМ!$A$33:$A$776,$A109,СВЦЭМ!$B$33:$B$776,Q$83)+'СЕТ СН'!$G$14+СВЦЭМ!$D$10+'СЕТ СН'!$G$6-'СЕТ СН'!$G$26</f>
        <v>1252.9900492800002</v>
      </c>
      <c r="R109" s="36">
        <f>SUMIFS(СВЦЭМ!$D$33:$D$776,СВЦЭМ!$A$33:$A$776,$A109,СВЦЭМ!$B$33:$B$776,R$83)+'СЕТ СН'!$G$14+СВЦЭМ!$D$10+'СЕТ СН'!$G$6-'СЕТ СН'!$G$26</f>
        <v>1204.8205577900001</v>
      </c>
      <c r="S109" s="36">
        <f>SUMIFS(СВЦЭМ!$D$33:$D$776,СВЦЭМ!$A$33:$A$776,$A109,СВЦЭМ!$B$33:$B$776,S$83)+'СЕТ СН'!$G$14+СВЦЭМ!$D$10+'СЕТ СН'!$G$6-'СЕТ СН'!$G$26</f>
        <v>1167.34368034</v>
      </c>
      <c r="T109" s="36">
        <f>SUMIFS(СВЦЭМ!$D$33:$D$776,СВЦЭМ!$A$33:$A$776,$A109,СВЦЭМ!$B$33:$B$776,T$83)+'СЕТ СН'!$G$14+СВЦЭМ!$D$10+'СЕТ СН'!$G$6-'СЕТ СН'!$G$26</f>
        <v>1164.10134412</v>
      </c>
      <c r="U109" s="36">
        <f>SUMIFS(СВЦЭМ!$D$33:$D$776,СВЦЭМ!$A$33:$A$776,$A109,СВЦЭМ!$B$33:$B$776,U$83)+'СЕТ СН'!$G$14+СВЦЭМ!$D$10+'СЕТ СН'!$G$6-'СЕТ СН'!$G$26</f>
        <v>1167.1056678499999</v>
      </c>
      <c r="V109" s="36">
        <f>SUMIFS(СВЦЭМ!$D$33:$D$776,СВЦЭМ!$A$33:$A$776,$A109,СВЦЭМ!$B$33:$B$776,V$83)+'СЕТ СН'!$G$14+СВЦЭМ!$D$10+'СЕТ СН'!$G$6-'СЕТ СН'!$G$26</f>
        <v>1158.6960389400001</v>
      </c>
      <c r="W109" s="36">
        <f>SUMIFS(СВЦЭМ!$D$33:$D$776,СВЦЭМ!$A$33:$A$776,$A109,СВЦЭМ!$B$33:$B$776,W$83)+'СЕТ СН'!$G$14+СВЦЭМ!$D$10+'СЕТ СН'!$G$6-'СЕТ СН'!$G$26</f>
        <v>1149.0821613500002</v>
      </c>
      <c r="X109" s="36">
        <f>SUMIFS(СВЦЭМ!$D$33:$D$776,СВЦЭМ!$A$33:$A$776,$A109,СВЦЭМ!$B$33:$B$776,X$83)+'СЕТ СН'!$G$14+СВЦЭМ!$D$10+'СЕТ СН'!$G$6-'СЕТ СН'!$G$26</f>
        <v>1165.33544936</v>
      </c>
      <c r="Y109" s="36">
        <f>SUMIFS(СВЦЭМ!$D$33:$D$776,СВЦЭМ!$A$33:$A$776,$A109,СВЦЭМ!$B$33:$B$776,Y$83)+'СЕТ СН'!$G$14+СВЦЭМ!$D$10+'СЕТ СН'!$G$6-'СЕТ СН'!$G$26</f>
        <v>1196.39301024</v>
      </c>
    </row>
    <row r="110" spans="1:25" ht="15.75" x14ac:dyDescent="0.2">
      <c r="A110" s="35">
        <f t="shared" si="2"/>
        <v>43673</v>
      </c>
      <c r="B110" s="36">
        <f>SUMIFS(СВЦЭМ!$D$33:$D$776,СВЦЭМ!$A$33:$A$776,$A110,СВЦЭМ!$B$33:$B$776,B$83)+'СЕТ СН'!$G$14+СВЦЭМ!$D$10+'СЕТ СН'!$G$6-'СЕТ СН'!$G$26</f>
        <v>1169.3868888800002</v>
      </c>
      <c r="C110" s="36">
        <f>SUMIFS(СВЦЭМ!$D$33:$D$776,СВЦЭМ!$A$33:$A$776,$A110,СВЦЭМ!$B$33:$B$776,C$83)+'СЕТ СН'!$G$14+СВЦЭМ!$D$10+'СЕТ СН'!$G$6-'СЕТ СН'!$G$26</f>
        <v>1187.62465419</v>
      </c>
      <c r="D110" s="36">
        <f>SUMIFS(СВЦЭМ!$D$33:$D$776,СВЦЭМ!$A$33:$A$776,$A110,СВЦЭМ!$B$33:$B$776,D$83)+'СЕТ СН'!$G$14+СВЦЭМ!$D$10+'СЕТ СН'!$G$6-'СЕТ СН'!$G$26</f>
        <v>1197.9616985100001</v>
      </c>
      <c r="E110" s="36">
        <f>SUMIFS(СВЦЭМ!$D$33:$D$776,СВЦЭМ!$A$33:$A$776,$A110,СВЦЭМ!$B$33:$B$776,E$83)+'СЕТ СН'!$G$14+СВЦЭМ!$D$10+'СЕТ СН'!$G$6-'СЕТ СН'!$G$26</f>
        <v>1204.7315477300001</v>
      </c>
      <c r="F110" s="36">
        <f>SUMIFS(СВЦЭМ!$D$33:$D$776,СВЦЭМ!$A$33:$A$776,$A110,СВЦЭМ!$B$33:$B$776,F$83)+'СЕТ СН'!$G$14+СВЦЭМ!$D$10+'СЕТ СН'!$G$6-'СЕТ СН'!$G$26</f>
        <v>1210.5062311199999</v>
      </c>
      <c r="G110" s="36">
        <f>SUMIFS(СВЦЭМ!$D$33:$D$776,СВЦЭМ!$A$33:$A$776,$A110,СВЦЭМ!$B$33:$B$776,G$83)+'СЕТ СН'!$G$14+СВЦЭМ!$D$10+'СЕТ СН'!$G$6-'СЕТ СН'!$G$26</f>
        <v>1245.8404105899999</v>
      </c>
      <c r="H110" s="36">
        <f>SUMIFS(СВЦЭМ!$D$33:$D$776,СВЦЭМ!$A$33:$A$776,$A110,СВЦЭМ!$B$33:$B$776,H$83)+'СЕТ СН'!$G$14+СВЦЭМ!$D$10+'СЕТ СН'!$G$6-'СЕТ СН'!$G$26</f>
        <v>1271.2123033</v>
      </c>
      <c r="I110" s="36">
        <f>SUMIFS(СВЦЭМ!$D$33:$D$776,СВЦЭМ!$A$33:$A$776,$A110,СВЦЭМ!$B$33:$B$776,I$83)+'СЕТ СН'!$G$14+СВЦЭМ!$D$10+'СЕТ СН'!$G$6-'СЕТ СН'!$G$26</f>
        <v>1254.90016939</v>
      </c>
      <c r="J110" s="36">
        <f>SUMIFS(СВЦЭМ!$D$33:$D$776,СВЦЭМ!$A$33:$A$776,$A110,СВЦЭМ!$B$33:$B$776,J$83)+'СЕТ СН'!$G$14+СВЦЭМ!$D$10+'СЕТ СН'!$G$6-'СЕТ СН'!$G$26</f>
        <v>1258.02139379</v>
      </c>
      <c r="K110" s="36">
        <f>SUMIFS(СВЦЭМ!$D$33:$D$776,СВЦЭМ!$A$33:$A$776,$A110,СВЦЭМ!$B$33:$B$776,K$83)+'СЕТ СН'!$G$14+СВЦЭМ!$D$10+'СЕТ СН'!$G$6-'СЕТ СН'!$G$26</f>
        <v>1222.8729766599999</v>
      </c>
      <c r="L110" s="36">
        <f>SUMIFS(СВЦЭМ!$D$33:$D$776,СВЦЭМ!$A$33:$A$776,$A110,СВЦЭМ!$B$33:$B$776,L$83)+'СЕТ СН'!$G$14+СВЦЭМ!$D$10+'СЕТ СН'!$G$6-'СЕТ СН'!$G$26</f>
        <v>1232.5786158000001</v>
      </c>
      <c r="M110" s="36">
        <f>SUMIFS(СВЦЭМ!$D$33:$D$776,СВЦЭМ!$A$33:$A$776,$A110,СВЦЭМ!$B$33:$B$776,M$83)+'СЕТ СН'!$G$14+СВЦЭМ!$D$10+'СЕТ СН'!$G$6-'СЕТ СН'!$G$26</f>
        <v>1230.7542591199999</v>
      </c>
      <c r="N110" s="36">
        <f>SUMIFS(СВЦЭМ!$D$33:$D$776,СВЦЭМ!$A$33:$A$776,$A110,СВЦЭМ!$B$33:$B$776,N$83)+'СЕТ СН'!$G$14+СВЦЭМ!$D$10+'СЕТ СН'!$G$6-'СЕТ СН'!$G$26</f>
        <v>1224.4236854000001</v>
      </c>
      <c r="O110" s="36">
        <f>SUMIFS(СВЦЭМ!$D$33:$D$776,СВЦЭМ!$A$33:$A$776,$A110,СВЦЭМ!$B$33:$B$776,O$83)+'СЕТ СН'!$G$14+СВЦЭМ!$D$10+'СЕТ СН'!$G$6-'СЕТ СН'!$G$26</f>
        <v>1223.4417394900001</v>
      </c>
      <c r="P110" s="36">
        <f>SUMIFS(СВЦЭМ!$D$33:$D$776,СВЦЭМ!$A$33:$A$776,$A110,СВЦЭМ!$B$33:$B$776,P$83)+'СЕТ СН'!$G$14+СВЦЭМ!$D$10+'СЕТ СН'!$G$6-'СЕТ СН'!$G$26</f>
        <v>1227.4985813799999</v>
      </c>
      <c r="Q110" s="36">
        <f>SUMIFS(СВЦЭМ!$D$33:$D$776,СВЦЭМ!$A$33:$A$776,$A110,СВЦЭМ!$B$33:$B$776,Q$83)+'СЕТ СН'!$G$14+СВЦЭМ!$D$10+'СЕТ СН'!$G$6-'СЕТ СН'!$G$26</f>
        <v>1220.00000387</v>
      </c>
      <c r="R110" s="36">
        <f>SUMIFS(СВЦЭМ!$D$33:$D$776,СВЦЭМ!$A$33:$A$776,$A110,СВЦЭМ!$B$33:$B$776,R$83)+'СЕТ СН'!$G$14+СВЦЭМ!$D$10+'СЕТ СН'!$G$6-'СЕТ СН'!$G$26</f>
        <v>1183.4537049</v>
      </c>
      <c r="S110" s="36">
        <f>SUMIFS(СВЦЭМ!$D$33:$D$776,СВЦЭМ!$A$33:$A$776,$A110,СВЦЭМ!$B$33:$B$776,S$83)+'СЕТ СН'!$G$14+СВЦЭМ!$D$10+'СЕТ СН'!$G$6-'СЕТ СН'!$G$26</f>
        <v>1169.8895955400001</v>
      </c>
      <c r="T110" s="36">
        <f>SUMIFS(СВЦЭМ!$D$33:$D$776,СВЦЭМ!$A$33:$A$776,$A110,СВЦЭМ!$B$33:$B$776,T$83)+'СЕТ СН'!$G$14+СВЦЭМ!$D$10+'СЕТ СН'!$G$6-'СЕТ СН'!$G$26</f>
        <v>1161.3512540900001</v>
      </c>
      <c r="U110" s="36">
        <f>SUMIFS(СВЦЭМ!$D$33:$D$776,СВЦЭМ!$A$33:$A$776,$A110,СВЦЭМ!$B$33:$B$776,U$83)+'СЕТ СН'!$G$14+СВЦЭМ!$D$10+'СЕТ СН'!$G$6-'СЕТ СН'!$G$26</f>
        <v>1149.8059369000002</v>
      </c>
      <c r="V110" s="36">
        <f>SUMIFS(СВЦЭМ!$D$33:$D$776,СВЦЭМ!$A$33:$A$776,$A110,СВЦЭМ!$B$33:$B$776,V$83)+'СЕТ СН'!$G$14+СВЦЭМ!$D$10+'СЕТ СН'!$G$6-'СЕТ СН'!$G$26</f>
        <v>1148.3742207</v>
      </c>
      <c r="W110" s="36">
        <f>SUMIFS(СВЦЭМ!$D$33:$D$776,СВЦЭМ!$A$33:$A$776,$A110,СВЦЭМ!$B$33:$B$776,W$83)+'СЕТ СН'!$G$14+СВЦЭМ!$D$10+'СЕТ СН'!$G$6-'СЕТ СН'!$G$26</f>
        <v>1159.6708487800001</v>
      </c>
      <c r="X110" s="36">
        <f>SUMIFS(СВЦЭМ!$D$33:$D$776,СВЦЭМ!$A$33:$A$776,$A110,СВЦЭМ!$B$33:$B$776,X$83)+'СЕТ СН'!$G$14+СВЦЭМ!$D$10+'СЕТ СН'!$G$6-'СЕТ СН'!$G$26</f>
        <v>1150.5592049800002</v>
      </c>
      <c r="Y110" s="36">
        <f>SUMIFS(СВЦЭМ!$D$33:$D$776,СВЦЭМ!$A$33:$A$776,$A110,СВЦЭМ!$B$33:$B$776,Y$83)+'СЕТ СН'!$G$14+СВЦЭМ!$D$10+'СЕТ СН'!$G$6-'СЕТ СН'!$G$26</f>
        <v>1202.3792809700001</v>
      </c>
    </row>
    <row r="111" spans="1:25" ht="15.75" x14ac:dyDescent="0.2">
      <c r="A111" s="35">
        <f t="shared" si="2"/>
        <v>43674</v>
      </c>
      <c r="B111" s="36">
        <f>SUMIFS(СВЦЭМ!$D$33:$D$776,СВЦЭМ!$A$33:$A$776,$A111,СВЦЭМ!$B$33:$B$776,B$83)+'СЕТ СН'!$G$14+СВЦЭМ!$D$10+'СЕТ СН'!$G$6-'СЕТ СН'!$G$26</f>
        <v>1184.3081560800001</v>
      </c>
      <c r="C111" s="36">
        <f>SUMIFS(СВЦЭМ!$D$33:$D$776,СВЦЭМ!$A$33:$A$776,$A111,СВЦЭМ!$B$33:$B$776,C$83)+'СЕТ СН'!$G$14+СВЦЭМ!$D$10+'СЕТ СН'!$G$6-'СЕТ СН'!$G$26</f>
        <v>1217.16289669</v>
      </c>
      <c r="D111" s="36">
        <f>SUMIFS(СВЦЭМ!$D$33:$D$776,СВЦЭМ!$A$33:$A$776,$A111,СВЦЭМ!$B$33:$B$776,D$83)+'СЕТ СН'!$G$14+СВЦЭМ!$D$10+'СЕТ СН'!$G$6-'СЕТ СН'!$G$26</f>
        <v>1233.76915762</v>
      </c>
      <c r="E111" s="36">
        <f>SUMIFS(СВЦЭМ!$D$33:$D$776,СВЦЭМ!$A$33:$A$776,$A111,СВЦЭМ!$B$33:$B$776,E$83)+'СЕТ СН'!$G$14+СВЦЭМ!$D$10+'СЕТ СН'!$G$6-'СЕТ СН'!$G$26</f>
        <v>1245.3300514699999</v>
      </c>
      <c r="F111" s="36">
        <f>SUMIFS(СВЦЭМ!$D$33:$D$776,СВЦЭМ!$A$33:$A$776,$A111,СВЦЭМ!$B$33:$B$776,F$83)+'СЕТ СН'!$G$14+СВЦЭМ!$D$10+'СЕТ СН'!$G$6-'СЕТ СН'!$G$26</f>
        <v>1251.09051537</v>
      </c>
      <c r="G111" s="36">
        <f>SUMIFS(СВЦЭМ!$D$33:$D$776,СВЦЭМ!$A$33:$A$776,$A111,СВЦЭМ!$B$33:$B$776,G$83)+'СЕТ СН'!$G$14+СВЦЭМ!$D$10+'СЕТ СН'!$G$6-'СЕТ СН'!$G$26</f>
        <v>1242.0127951200002</v>
      </c>
      <c r="H111" s="36">
        <f>SUMIFS(СВЦЭМ!$D$33:$D$776,СВЦЭМ!$A$33:$A$776,$A111,СВЦЭМ!$B$33:$B$776,H$83)+'СЕТ СН'!$G$14+СВЦЭМ!$D$10+'СЕТ СН'!$G$6-'СЕТ СН'!$G$26</f>
        <v>1234.0101030400001</v>
      </c>
      <c r="I111" s="36">
        <f>SUMIFS(СВЦЭМ!$D$33:$D$776,СВЦЭМ!$A$33:$A$776,$A111,СВЦЭМ!$B$33:$B$776,I$83)+'СЕТ СН'!$G$14+СВЦЭМ!$D$10+'СЕТ СН'!$G$6-'СЕТ СН'!$G$26</f>
        <v>1228.2242634900001</v>
      </c>
      <c r="J111" s="36">
        <f>SUMIFS(СВЦЭМ!$D$33:$D$776,СВЦЭМ!$A$33:$A$776,$A111,СВЦЭМ!$B$33:$B$776,J$83)+'СЕТ СН'!$G$14+СВЦЭМ!$D$10+'СЕТ СН'!$G$6-'СЕТ СН'!$G$26</f>
        <v>1235.1413690300001</v>
      </c>
      <c r="K111" s="36">
        <f>SUMIFS(СВЦЭМ!$D$33:$D$776,СВЦЭМ!$A$33:$A$776,$A111,СВЦЭМ!$B$33:$B$776,K$83)+'СЕТ СН'!$G$14+СВЦЭМ!$D$10+'СЕТ СН'!$G$6-'СЕТ СН'!$G$26</f>
        <v>1218.4492654800001</v>
      </c>
      <c r="L111" s="36">
        <f>SUMIFS(СВЦЭМ!$D$33:$D$776,СВЦЭМ!$A$33:$A$776,$A111,СВЦЭМ!$B$33:$B$776,L$83)+'СЕТ СН'!$G$14+СВЦЭМ!$D$10+'СЕТ СН'!$G$6-'СЕТ СН'!$G$26</f>
        <v>1241.6489474700002</v>
      </c>
      <c r="M111" s="36">
        <f>SUMIFS(СВЦЭМ!$D$33:$D$776,СВЦЭМ!$A$33:$A$776,$A111,СВЦЭМ!$B$33:$B$776,M$83)+'СЕТ СН'!$G$14+СВЦЭМ!$D$10+'СЕТ СН'!$G$6-'СЕТ СН'!$G$26</f>
        <v>1241.8119566</v>
      </c>
      <c r="N111" s="36">
        <f>SUMIFS(СВЦЭМ!$D$33:$D$776,СВЦЭМ!$A$33:$A$776,$A111,СВЦЭМ!$B$33:$B$776,N$83)+'СЕТ СН'!$G$14+СВЦЭМ!$D$10+'СЕТ СН'!$G$6-'СЕТ СН'!$G$26</f>
        <v>1239.2355245600002</v>
      </c>
      <c r="O111" s="36">
        <f>SUMIFS(СВЦЭМ!$D$33:$D$776,СВЦЭМ!$A$33:$A$776,$A111,СВЦЭМ!$B$33:$B$776,O$83)+'СЕТ СН'!$G$14+СВЦЭМ!$D$10+'СЕТ СН'!$G$6-'СЕТ СН'!$G$26</f>
        <v>1237.61515048</v>
      </c>
      <c r="P111" s="36">
        <f>SUMIFS(СВЦЭМ!$D$33:$D$776,СВЦЭМ!$A$33:$A$776,$A111,СВЦЭМ!$B$33:$B$776,P$83)+'СЕТ СН'!$G$14+СВЦЭМ!$D$10+'СЕТ СН'!$G$6-'СЕТ СН'!$G$26</f>
        <v>1239.76565592</v>
      </c>
      <c r="Q111" s="36">
        <f>SUMIFS(СВЦЭМ!$D$33:$D$776,СВЦЭМ!$A$33:$A$776,$A111,СВЦЭМ!$B$33:$B$776,Q$83)+'СЕТ СН'!$G$14+СВЦЭМ!$D$10+'СЕТ СН'!$G$6-'СЕТ СН'!$G$26</f>
        <v>1234.15647954</v>
      </c>
      <c r="R111" s="36">
        <f>SUMIFS(СВЦЭМ!$D$33:$D$776,СВЦЭМ!$A$33:$A$776,$A111,СВЦЭМ!$B$33:$B$776,R$83)+'СЕТ СН'!$G$14+СВЦЭМ!$D$10+'СЕТ СН'!$G$6-'СЕТ СН'!$G$26</f>
        <v>1193.4357816500001</v>
      </c>
      <c r="S111" s="36">
        <f>SUMIFS(СВЦЭМ!$D$33:$D$776,СВЦЭМ!$A$33:$A$776,$A111,СВЦЭМ!$B$33:$B$776,S$83)+'СЕТ СН'!$G$14+СВЦЭМ!$D$10+'СЕТ СН'!$G$6-'СЕТ СН'!$G$26</f>
        <v>1176.7665250100001</v>
      </c>
      <c r="T111" s="36">
        <f>SUMIFS(СВЦЭМ!$D$33:$D$776,СВЦЭМ!$A$33:$A$776,$A111,СВЦЭМ!$B$33:$B$776,T$83)+'СЕТ СН'!$G$14+СВЦЭМ!$D$10+'СЕТ СН'!$G$6-'СЕТ СН'!$G$26</f>
        <v>1173.2267746500002</v>
      </c>
      <c r="U111" s="36">
        <f>SUMIFS(СВЦЭМ!$D$33:$D$776,СВЦЭМ!$A$33:$A$776,$A111,СВЦЭМ!$B$33:$B$776,U$83)+'СЕТ СН'!$G$14+СВЦЭМ!$D$10+'СЕТ СН'!$G$6-'СЕТ СН'!$G$26</f>
        <v>1164.7755808700001</v>
      </c>
      <c r="V111" s="36">
        <f>SUMIFS(СВЦЭМ!$D$33:$D$776,СВЦЭМ!$A$33:$A$776,$A111,СВЦЭМ!$B$33:$B$776,V$83)+'СЕТ СН'!$G$14+СВЦЭМ!$D$10+'СЕТ СН'!$G$6-'СЕТ СН'!$G$26</f>
        <v>1159.7660534700001</v>
      </c>
      <c r="W111" s="36">
        <f>SUMIFS(СВЦЭМ!$D$33:$D$776,СВЦЭМ!$A$33:$A$776,$A111,СВЦЭМ!$B$33:$B$776,W$83)+'СЕТ СН'!$G$14+СВЦЭМ!$D$10+'СЕТ СН'!$G$6-'СЕТ СН'!$G$26</f>
        <v>1173.0406323000002</v>
      </c>
      <c r="X111" s="36">
        <f>SUMIFS(СВЦЭМ!$D$33:$D$776,СВЦЭМ!$A$33:$A$776,$A111,СВЦЭМ!$B$33:$B$776,X$83)+'СЕТ СН'!$G$14+СВЦЭМ!$D$10+'СЕТ СН'!$G$6-'СЕТ СН'!$G$26</f>
        <v>1151.8085912500001</v>
      </c>
      <c r="Y111" s="36">
        <f>SUMIFS(СВЦЭМ!$D$33:$D$776,СВЦЭМ!$A$33:$A$776,$A111,СВЦЭМ!$B$33:$B$776,Y$83)+'СЕТ СН'!$G$14+СВЦЭМ!$D$10+'СЕТ СН'!$G$6-'СЕТ СН'!$G$26</f>
        <v>1175.4989562800001</v>
      </c>
    </row>
    <row r="112" spans="1:25" ht="15.75" x14ac:dyDescent="0.2">
      <c r="A112" s="35">
        <f t="shared" si="2"/>
        <v>43675</v>
      </c>
      <c r="B112" s="36">
        <f>SUMIFS(СВЦЭМ!$D$33:$D$776,СВЦЭМ!$A$33:$A$776,$A112,СВЦЭМ!$B$33:$B$776,B$83)+'СЕТ СН'!$G$14+СВЦЭМ!$D$10+'СЕТ СН'!$G$6-'СЕТ СН'!$G$26</f>
        <v>1225.1218329200001</v>
      </c>
      <c r="C112" s="36">
        <f>SUMIFS(СВЦЭМ!$D$33:$D$776,СВЦЭМ!$A$33:$A$776,$A112,СВЦЭМ!$B$33:$B$776,C$83)+'СЕТ СН'!$G$14+СВЦЭМ!$D$10+'СЕТ СН'!$G$6-'СЕТ СН'!$G$26</f>
        <v>1234.68004509</v>
      </c>
      <c r="D112" s="36">
        <f>SUMIFS(СВЦЭМ!$D$33:$D$776,СВЦЭМ!$A$33:$A$776,$A112,СВЦЭМ!$B$33:$B$776,D$83)+'СЕТ СН'!$G$14+СВЦЭМ!$D$10+'СЕТ СН'!$G$6-'СЕТ СН'!$G$26</f>
        <v>1235.25620205</v>
      </c>
      <c r="E112" s="36">
        <f>SUMIFS(СВЦЭМ!$D$33:$D$776,СВЦЭМ!$A$33:$A$776,$A112,СВЦЭМ!$B$33:$B$776,E$83)+'СЕТ СН'!$G$14+СВЦЭМ!$D$10+'СЕТ СН'!$G$6-'СЕТ СН'!$G$26</f>
        <v>1245.0984817600001</v>
      </c>
      <c r="F112" s="36">
        <f>SUMIFS(СВЦЭМ!$D$33:$D$776,СВЦЭМ!$A$33:$A$776,$A112,СВЦЭМ!$B$33:$B$776,F$83)+'СЕТ СН'!$G$14+СВЦЭМ!$D$10+'СЕТ СН'!$G$6-'СЕТ СН'!$G$26</f>
        <v>1268.7470621299999</v>
      </c>
      <c r="G112" s="36">
        <f>SUMIFS(СВЦЭМ!$D$33:$D$776,СВЦЭМ!$A$33:$A$776,$A112,СВЦЭМ!$B$33:$B$776,G$83)+'СЕТ СН'!$G$14+СВЦЭМ!$D$10+'СЕТ СН'!$G$6-'СЕТ СН'!$G$26</f>
        <v>1248.8222011900002</v>
      </c>
      <c r="H112" s="36">
        <f>SUMIFS(СВЦЭМ!$D$33:$D$776,СВЦЭМ!$A$33:$A$776,$A112,СВЦЭМ!$B$33:$B$776,H$83)+'СЕТ СН'!$G$14+СВЦЭМ!$D$10+'СЕТ СН'!$G$6-'СЕТ СН'!$G$26</f>
        <v>1225.0425848499999</v>
      </c>
      <c r="I112" s="36">
        <f>SUMIFS(СВЦЭМ!$D$33:$D$776,СВЦЭМ!$A$33:$A$776,$A112,СВЦЭМ!$B$33:$B$776,I$83)+'СЕТ СН'!$G$14+СВЦЭМ!$D$10+'СЕТ СН'!$G$6-'СЕТ СН'!$G$26</f>
        <v>1220.6904658400001</v>
      </c>
      <c r="J112" s="36">
        <f>SUMIFS(СВЦЭМ!$D$33:$D$776,СВЦЭМ!$A$33:$A$776,$A112,СВЦЭМ!$B$33:$B$776,J$83)+'СЕТ СН'!$G$14+СВЦЭМ!$D$10+'СЕТ СН'!$G$6-'СЕТ СН'!$G$26</f>
        <v>1184.4823994100002</v>
      </c>
      <c r="K112" s="36">
        <f>SUMIFS(СВЦЭМ!$D$33:$D$776,СВЦЭМ!$A$33:$A$776,$A112,СВЦЭМ!$B$33:$B$776,K$83)+'СЕТ СН'!$G$14+СВЦЭМ!$D$10+'СЕТ СН'!$G$6-'СЕТ СН'!$G$26</f>
        <v>1180.7818875299999</v>
      </c>
      <c r="L112" s="36">
        <f>SUMIFS(СВЦЭМ!$D$33:$D$776,СВЦЭМ!$A$33:$A$776,$A112,СВЦЭМ!$B$33:$B$776,L$83)+'СЕТ СН'!$G$14+СВЦЭМ!$D$10+'СЕТ СН'!$G$6-'СЕТ СН'!$G$26</f>
        <v>1182.7991499300001</v>
      </c>
      <c r="M112" s="36">
        <f>SUMIFS(СВЦЭМ!$D$33:$D$776,СВЦЭМ!$A$33:$A$776,$A112,СВЦЭМ!$B$33:$B$776,M$83)+'СЕТ СН'!$G$14+СВЦЭМ!$D$10+'СЕТ СН'!$G$6-'СЕТ СН'!$G$26</f>
        <v>1184.1147665200001</v>
      </c>
      <c r="N112" s="36">
        <f>SUMIFS(СВЦЭМ!$D$33:$D$776,СВЦЭМ!$A$33:$A$776,$A112,СВЦЭМ!$B$33:$B$776,N$83)+'СЕТ СН'!$G$14+СВЦЭМ!$D$10+'СЕТ СН'!$G$6-'СЕТ СН'!$G$26</f>
        <v>1175.3033064000001</v>
      </c>
      <c r="O112" s="36">
        <f>SUMIFS(СВЦЭМ!$D$33:$D$776,СВЦЭМ!$A$33:$A$776,$A112,СВЦЭМ!$B$33:$B$776,O$83)+'СЕТ СН'!$G$14+СВЦЭМ!$D$10+'СЕТ СН'!$G$6-'СЕТ СН'!$G$26</f>
        <v>1181.25017566</v>
      </c>
      <c r="P112" s="36">
        <f>SUMIFS(СВЦЭМ!$D$33:$D$776,СВЦЭМ!$A$33:$A$776,$A112,СВЦЭМ!$B$33:$B$776,P$83)+'СЕТ СН'!$G$14+СВЦЭМ!$D$10+'СЕТ СН'!$G$6-'СЕТ СН'!$G$26</f>
        <v>1184.1654624900002</v>
      </c>
      <c r="Q112" s="36">
        <f>SUMIFS(СВЦЭМ!$D$33:$D$776,СВЦЭМ!$A$33:$A$776,$A112,СВЦЭМ!$B$33:$B$776,Q$83)+'СЕТ СН'!$G$14+СВЦЭМ!$D$10+'СЕТ СН'!$G$6-'СЕТ СН'!$G$26</f>
        <v>1180.8664663</v>
      </c>
      <c r="R112" s="36">
        <f>SUMIFS(СВЦЭМ!$D$33:$D$776,СВЦЭМ!$A$33:$A$776,$A112,СВЦЭМ!$B$33:$B$776,R$83)+'СЕТ СН'!$G$14+СВЦЭМ!$D$10+'СЕТ СН'!$G$6-'СЕТ СН'!$G$26</f>
        <v>1137.15948983</v>
      </c>
      <c r="S112" s="36">
        <f>SUMIFS(СВЦЭМ!$D$33:$D$776,СВЦЭМ!$A$33:$A$776,$A112,СВЦЭМ!$B$33:$B$776,S$83)+'СЕТ СН'!$G$14+СВЦЭМ!$D$10+'СЕТ СН'!$G$6-'СЕТ СН'!$G$26</f>
        <v>1116.0329636400002</v>
      </c>
      <c r="T112" s="36">
        <f>SUMIFS(СВЦЭМ!$D$33:$D$776,СВЦЭМ!$A$33:$A$776,$A112,СВЦЭМ!$B$33:$B$776,T$83)+'СЕТ СН'!$G$14+СВЦЭМ!$D$10+'СЕТ СН'!$G$6-'СЕТ СН'!$G$26</f>
        <v>1118.71815083</v>
      </c>
      <c r="U112" s="36">
        <f>SUMIFS(СВЦЭМ!$D$33:$D$776,СВЦЭМ!$A$33:$A$776,$A112,СВЦЭМ!$B$33:$B$776,U$83)+'СЕТ СН'!$G$14+СВЦЭМ!$D$10+'СЕТ СН'!$G$6-'СЕТ СН'!$G$26</f>
        <v>1118.0588477199999</v>
      </c>
      <c r="V112" s="36">
        <f>SUMIFS(СВЦЭМ!$D$33:$D$776,СВЦЭМ!$A$33:$A$776,$A112,СВЦЭМ!$B$33:$B$776,V$83)+'СЕТ СН'!$G$14+СВЦЭМ!$D$10+'СЕТ СН'!$G$6-'СЕТ СН'!$G$26</f>
        <v>1120.0808409900001</v>
      </c>
      <c r="W112" s="36">
        <f>SUMIFS(СВЦЭМ!$D$33:$D$776,СВЦЭМ!$A$33:$A$776,$A112,СВЦЭМ!$B$33:$B$776,W$83)+'СЕТ СН'!$G$14+СВЦЭМ!$D$10+'СЕТ СН'!$G$6-'СЕТ СН'!$G$26</f>
        <v>1118.6259276400001</v>
      </c>
      <c r="X112" s="36">
        <f>SUMIFS(СВЦЭМ!$D$33:$D$776,СВЦЭМ!$A$33:$A$776,$A112,СВЦЭМ!$B$33:$B$776,X$83)+'СЕТ СН'!$G$14+СВЦЭМ!$D$10+'СЕТ СН'!$G$6-'СЕТ СН'!$G$26</f>
        <v>1114.6412231500001</v>
      </c>
      <c r="Y112" s="36">
        <f>SUMIFS(СВЦЭМ!$D$33:$D$776,СВЦЭМ!$A$33:$A$776,$A112,СВЦЭМ!$B$33:$B$776,Y$83)+'СЕТ СН'!$G$14+СВЦЭМ!$D$10+'СЕТ СН'!$G$6-'СЕТ СН'!$G$26</f>
        <v>1190.2712137600001</v>
      </c>
    </row>
    <row r="113" spans="1:27" ht="15.75" x14ac:dyDescent="0.2">
      <c r="A113" s="35">
        <f t="shared" si="2"/>
        <v>43676</v>
      </c>
      <c r="B113" s="36">
        <f>SUMIFS(СВЦЭМ!$D$33:$D$776,СВЦЭМ!$A$33:$A$776,$A113,СВЦЭМ!$B$33:$B$776,B$83)+'СЕТ СН'!$G$14+СВЦЭМ!$D$10+'СЕТ СН'!$G$6-'СЕТ СН'!$G$26</f>
        <v>1246.7731498200001</v>
      </c>
      <c r="C113" s="36">
        <f>SUMIFS(СВЦЭМ!$D$33:$D$776,СВЦЭМ!$A$33:$A$776,$A113,СВЦЭМ!$B$33:$B$776,C$83)+'СЕТ СН'!$G$14+СВЦЭМ!$D$10+'СЕТ СН'!$G$6-'СЕТ СН'!$G$26</f>
        <v>1250.5278647499999</v>
      </c>
      <c r="D113" s="36">
        <f>SUMIFS(СВЦЭМ!$D$33:$D$776,СВЦЭМ!$A$33:$A$776,$A113,СВЦЭМ!$B$33:$B$776,D$83)+'СЕТ СН'!$G$14+СВЦЭМ!$D$10+'СЕТ СН'!$G$6-'СЕТ СН'!$G$26</f>
        <v>1249.9152552300002</v>
      </c>
      <c r="E113" s="36">
        <f>SUMIFS(СВЦЭМ!$D$33:$D$776,СВЦЭМ!$A$33:$A$776,$A113,СВЦЭМ!$B$33:$B$776,E$83)+'СЕТ СН'!$G$14+СВЦЭМ!$D$10+'СЕТ СН'!$G$6-'СЕТ СН'!$G$26</f>
        <v>1274.5629368499999</v>
      </c>
      <c r="F113" s="36">
        <f>SUMIFS(СВЦЭМ!$D$33:$D$776,СВЦЭМ!$A$33:$A$776,$A113,СВЦЭМ!$B$33:$B$776,F$83)+'СЕТ СН'!$G$14+СВЦЭМ!$D$10+'СЕТ СН'!$G$6-'СЕТ СН'!$G$26</f>
        <v>1280.0824819200002</v>
      </c>
      <c r="G113" s="36">
        <f>SUMIFS(СВЦЭМ!$D$33:$D$776,СВЦЭМ!$A$33:$A$776,$A113,СВЦЭМ!$B$33:$B$776,G$83)+'СЕТ СН'!$G$14+СВЦЭМ!$D$10+'СЕТ СН'!$G$6-'СЕТ СН'!$G$26</f>
        <v>1268.9118937000001</v>
      </c>
      <c r="H113" s="36">
        <f>SUMIFS(СВЦЭМ!$D$33:$D$776,СВЦЭМ!$A$33:$A$776,$A113,СВЦЭМ!$B$33:$B$776,H$83)+'СЕТ СН'!$G$14+СВЦЭМ!$D$10+'СЕТ СН'!$G$6-'СЕТ СН'!$G$26</f>
        <v>1267.4096958700002</v>
      </c>
      <c r="I113" s="36">
        <f>SUMIFS(СВЦЭМ!$D$33:$D$776,СВЦЭМ!$A$33:$A$776,$A113,СВЦЭМ!$B$33:$B$776,I$83)+'СЕТ СН'!$G$14+СВЦЭМ!$D$10+'СЕТ СН'!$G$6-'СЕТ СН'!$G$26</f>
        <v>1212.7879183100001</v>
      </c>
      <c r="J113" s="36">
        <f>SUMIFS(СВЦЭМ!$D$33:$D$776,СВЦЭМ!$A$33:$A$776,$A113,СВЦЭМ!$B$33:$B$776,J$83)+'СЕТ СН'!$G$14+СВЦЭМ!$D$10+'СЕТ СН'!$G$6-'СЕТ СН'!$G$26</f>
        <v>1181.0558366099999</v>
      </c>
      <c r="K113" s="36">
        <f>SUMIFS(СВЦЭМ!$D$33:$D$776,СВЦЭМ!$A$33:$A$776,$A113,СВЦЭМ!$B$33:$B$776,K$83)+'СЕТ СН'!$G$14+СВЦЭМ!$D$10+'СЕТ СН'!$G$6-'СЕТ СН'!$G$26</f>
        <v>1208.5610687400001</v>
      </c>
      <c r="L113" s="36">
        <f>SUMIFS(СВЦЭМ!$D$33:$D$776,СВЦЭМ!$A$33:$A$776,$A113,СВЦЭМ!$B$33:$B$776,L$83)+'СЕТ СН'!$G$14+СВЦЭМ!$D$10+'СЕТ СН'!$G$6-'СЕТ СН'!$G$26</f>
        <v>1214.1167441900002</v>
      </c>
      <c r="M113" s="36">
        <f>SUMIFS(СВЦЭМ!$D$33:$D$776,СВЦЭМ!$A$33:$A$776,$A113,СВЦЭМ!$B$33:$B$776,M$83)+'СЕТ СН'!$G$14+СВЦЭМ!$D$10+'СЕТ СН'!$G$6-'СЕТ СН'!$G$26</f>
        <v>1213.4277772200001</v>
      </c>
      <c r="N113" s="36">
        <f>SUMIFS(СВЦЭМ!$D$33:$D$776,СВЦЭМ!$A$33:$A$776,$A113,СВЦЭМ!$B$33:$B$776,N$83)+'СЕТ СН'!$G$14+СВЦЭМ!$D$10+'СЕТ СН'!$G$6-'СЕТ СН'!$G$26</f>
        <v>1210.6552713599999</v>
      </c>
      <c r="O113" s="36">
        <f>SUMIFS(СВЦЭМ!$D$33:$D$776,СВЦЭМ!$A$33:$A$776,$A113,СВЦЭМ!$B$33:$B$776,O$83)+'СЕТ СН'!$G$14+СВЦЭМ!$D$10+'СЕТ СН'!$G$6-'СЕТ СН'!$G$26</f>
        <v>1213.4460411</v>
      </c>
      <c r="P113" s="36">
        <f>SUMIFS(СВЦЭМ!$D$33:$D$776,СВЦЭМ!$A$33:$A$776,$A113,СВЦЭМ!$B$33:$B$776,P$83)+'СЕТ СН'!$G$14+СВЦЭМ!$D$10+'СЕТ СН'!$G$6-'СЕТ СН'!$G$26</f>
        <v>1223.6445688100002</v>
      </c>
      <c r="Q113" s="36">
        <f>SUMIFS(СВЦЭМ!$D$33:$D$776,СВЦЭМ!$A$33:$A$776,$A113,СВЦЭМ!$B$33:$B$776,Q$83)+'СЕТ СН'!$G$14+СВЦЭМ!$D$10+'СЕТ СН'!$G$6-'СЕТ СН'!$G$26</f>
        <v>1222.2709982000001</v>
      </c>
      <c r="R113" s="36">
        <f>SUMIFS(СВЦЭМ!$D$33:$D$776,СВЦЭМ!$A$33:$A$776,$A113,СВЦЭМ!$B$33:$B$776,R$83)+'СЕТ СН'!$G$14+СВЦЭМ!$D$10+'СЕТ СН'!$G$6-'СЕТ СН'!$G$26</f>
        <v>1168.4333097799999</v>
      </c>
      <c r="S113" s="36">
        <f>SUMIFS(СВЦЭМ!$D$33:$D$776,СВЦЭМ!$A$33:$A$776,$A113,СВЦЭМ!$B$33:$B$776,S$83)+'СЕТ СН'!$G$14+СВЦЭМ!$D$10+'СЕТ СН'!$G$6-'СЕТ СН'!$G$26</f>
        <v>1140.13288106</v>
      </c>
      <c r="T113" s="36">
        <f>SUMIFS(СВЦЭМ!$D$33:$D$776,СВЦЭМ!$A$33:$A$776,$A113,СВЦЭМ!$B$33:$B$776,T$83)+'СЕТ СН'!$G$14+СВЦЭМ!$D$10+'СЕТ СН'!$G$6-'СЕТ СН'!$G$26</f>
        <v>1141.5162166099999</v>
      </c>
      <c r="U113" s="36">
        <f>SUMIFS(СВЦЭМ!$D$33:$D$776,СВЦЭМ!$A$33:$A$776,$A113,СВЦЭМ!$B$33:$B$776,U$83)+'СЕТ СН'!$G$14+СВЦЭМ!$D$10+'СЕТ СН'!$G$6-'СЕТ СН'!$G$26</f>
        <v>1135.6963775500001</v>
      </c>
      <c r="V113" s="36">
        <f>SUMIFS(СВЦЭМ!$D$33:$D$776,СВЦЭМ!$A$33:$A$776,$A113,СВЦЭМ!$B$33:$B$776,V$83)+'СЕТ СН'!$G$14+СВЦЭМ!$D$10+'СЕТ СН'!$G$6-'СЕТ СН'!$G$26</f>
        <v>1110.6775477000001</v>
      </c>
      <c r="W113" s="36">
        <f>SUMIFS(СВЦЭМ!$D$33:$D$776,СВЦЭМ!$A$33:$A$776,$A113,СВЦЭМ!$B$33:$B$776,W$83)+'СЕТ СН'!$G$14+СВЦЭМ!$D$10+'СЕТ СН'!$G$6-'СЕТ СН'!$G$26</f>
        <v>1098.0026012200001</v>
      </c>
      <c r="X113" s="36">
        <f>SUMIFS(СВЦЭМ!$D$33:$D$776,СВЦЭМ!$A$33:$A$776,$A113,СВЦЭМ!$B$33:$B$776,X$83)+'СЕТ СН'!$G$14+СВЦЭМ!$D$10+'СЕТ СН'!$G$6-'СЕТ СН'!$G$26</f>
        <v>1095.7737781999999</v>
      </c>
      <c r="Y113" s="36">
        <f>SUMIFS(СВЦЭМ!$D$33:$D$776,СВЦЭМ!$A$33:$A$776,$A113,СВЦЭМ!$B$33:$B$776,Y$83)+'СЕТ СН'!$G$14+СВЦЭМ!$D$10+'СЕТ СН'!$G$6-'СЕТ СН'!$G$26</f>
        <v>1157.9228533099999</v>
      </c>
    </row>
    <row r="114" spans="1:27" ht="15.75" x14ac:dyDescent="0.2">
      <c r="A114" s="35">
        <f t="shared" si="2"/>
        <v>43677</v>
      </c>
      <c r="B114" s="36">
        <f>SUMIFS(СВЦЭМ!$D$33:$D$776,СВЦЭМ!$A$33:$A$776,$A114,СВЦЭМ!$B$33:$B$776,B$83)+'СЕТ СН'!$G$14+СВЦЭМ!$D$10+'СЕТ СН'!$G$6-'СЕТ СН'!$G$26</f>
        <v>1259.1228029700001</v>
      </c>
      <c r="C114" s="36">
        <f>SUMIFS(СВЦЭМ!$D$33:$D$776,СВЦЭМ!$A$33:$A$776,$A114,СВЦЭМ!$B$33:$B$776,C$83)+'СЕТ СН'!$G$14+СВЦЭМ!$D$10+'СЕТ СН'!$G$6-'СЕТ СН'!$G$26</f>
        <v>1260.8252085500001</v>
      </c>
      <c r="D114" s="36">
        <f>SUMIFS(СВЦЭМ!$D$33:$D$776,СВЦЭМ!$A$33:$A$776,$A114,СВЦЭМ!$B$33:$B$776,D$83)+'СЕТ СН'!$G$14+СВЦЭМ!$D$10+'СЕТ СН'!$G$6-'СЕТ СН'!$G$26</f>
        <v>1269.6035666100001</v>
      </c>
      <c r="E114" s="36">
        <f>SUMIFS(СВЦЭМ!$D$33:$D$776,СВЦЭМ!$A$33:$A$776,$A114,СВЦЭМ!$B$33:$B$776,E$83)+'СЕТ СН'!$G$14+СВЦЭМ!$D$10+'СЕТ СН'!$G$6-'СЕТ СН'!$G$26</f>
        <v>1277.2443999900001</v>
      </c>
      <c r="F114" s="36">
        <f>SUMIFS(СВЦЭМ!$D$33:$D$776,СВЦЭМ!$A$33:$A$776,$A114,СВЦЭМ!$B$33:$B$776,F$83)+'СЕТ СН'!$G$14+СВЦЭМ!$D$10+'СЕТ СН'!$G$6-'СЕТ СН'!$G$26</f>
        <v>1280.71225663</v>
      </c>
      <c r="G114" s="36">
        <f>SUMIFS(СВЦЭМ!$D$33:$D$776,СВЦЭМ!$A$33:$A$776,$A114,СВЦЭМ!$B$33:$B$776,G$83)+'СЕТ СН'!$G$14+СВЦЭМ!$D$10+'СЕТ СН'!$G$6-'СЕТ СН'!$G$26</f>
        <v>1263.40436899</v>
      </c>
      <c r="H114" s="36">
        <f>SUMIFS(СВЦЭМ!$D$33:$D$776,СВЦЭМ!$A$33:$A$776,$A114,СВЦЭМ!$B$33:$B$776,H$83)+'СЕТ СН'!$G$14+СВЦЭМ!$D$10+'СЕТ СН'!$G$6-'СЕТ СН'!$G$26</f>
        <v>1251.7971958900002</v>
      </c>
      <c r="I114" s="36">
        <f>SUMIFS(СВЦЭМ!$D$33:$D$776,СВЦЭМ!$A$33:$A$776,$A114,СВЦЭМ!$B$33:$B$776,I$83)+'СЕТ СН'!$G$14+СВЦЭМ!$D$10+'СЕТ СН'!$G$6-'СЕТ СН'!$G$26</f>
        <v>1236.9481082400002</v>
      </c>
      <c r="J114" s="36">
        <f>SUMIFS(СВЦЭМ!$D$33:$D$776,СВЦЭМ!$A$33:$A$776,$A114,СВЦЭМ!$B$33:$B$776,J$83)+'СЕТ СН'!$G$14+СВЦЭМ!$D$10+'СЕТ СН'!$G$6-'СЕТ СН'!$G$26</f>
        <v>1233.0372239000001</v>
      </c>
      <c r="K114" s="36">
        <f>SUMIFS(СВЦЭМ!$D$33:$D$776,СВЦЭМ!$A$33:$A$776,$A114,СВЦЭМ!$B$33:$B$776,K$83)+'СЕТ СН'!$G$14+СВЦЭМ!$D$10+'СЕТ СН'!$G$6-'СЕТ СН'!$G$26</f>
        <v>1238.17199691</v>
      </c>
      <c r="L114" s="36">
        <f>SUMIFS(СВЦЭМ!$D$33:$D$776,СВЦЭМ!$A$33:$A$776,$A114,СВЦЭМ!$B$33:$B$776,L$83)+'СЕТ СН'!$G$14+СВЦЭМ!$D$10+'СЕТ СН'!$G$6-'СЕТ СН'!$G$26</f>
        <v>1239.3786912200001</v>
      </c>
      <c r="M114" s="36">
        <f>SUMIFS(СВЦЭМ!$D$33:$D$776,СВЦЭМ!$A$33:$A$776,$A114,СВЦЭМ!$B$33:$B$776,M$83)+'СЕТ СН'!$G$14+СВЦЭМ!$D$10+'СЕТ СН'!$G$6-'СЕТ СН'!$G$26</f>
        <v>1235.6328528399999</v>
      </c>
      <c r="N114" s="36">
        <f>SUMIFS(СВЦЭМ!$D$33:$D$776,СВЦЭМ!$A$33:$A$776,$A114,СВЦЭМ!$B$33:$B$776,N$83)+'СЕТ СН'!$G$14+СВЦЭМ!$D$10+'СЕТ СН'!$G$6-'СЕТ СН'!$G$26</f>
        <v>1233.3272266500001</v>
      </c>
      <c r="O114" s="36">
        <f>SUMIFS(СВЦЭМ!$D$33:$D$776,СВЦЭМ!$A$33:$A$776,$A114,СВЦЭМ!$B$33:$B$776,O$83)+'СЕТ СН'!$G$14+СВЦЭМ!$D$10+'СЕТ СН'!$G$6-'СЕТ СН'!$G$26</f>
        <v>1240.3062256500002</v>
      </c>
      <c r="P114" s="36">
        <f>SUMIFS(СВЦЭМ!$D$33:$D$776,СВЦЭМ!$A$33:$A$776,$A114,СВЦЭМ!$B$33:$B$776,P$83)+'СЕТ СН'!$G$14+СВЦЭМ!$D$10+'СЕТ СН'!$G$6-'СЕТ СН'!$G$26</f>
        <v>1247.22733659</v>
      </c>
      <c r="Q114" s="36">
        <f>SUMIFS(СВЦЭМ!$D$33:$D$776,СВЦЭМ!$A$33:$A$776,$A114,СВЦЭМ!$B$33:$B$776,Q$83)+'СЕТ СН'!$G$14+СВЦЭМ!$D$10+'СЕТ СН'!$G$6-'СЕТ СН'!$G$26</f>
        <v>1252.6191921100001</v>
      </c>
      <c r="R114" s="36">
        <f>SUMIFS(СВЦЭМ!$D$33:$D$776,СВЦЭМ!$A$33:$A$776,$A114,СВЦЭМ!$B$33:$B$776,R$83)+'СЕТ СН'!$G$14+СВЦЭМ!$D$10+'СЕТ СН'!$G$6-'СЕТ СН'!$G$26</f>
        <v>1200.8291171300002</v>
      </c>
      <c r="S114" s="36">
        <f>SUMIFS(СВЦЭМ!$D$33:$D$776,СВЦЭМ!$A$33:$A$776,$A114,СВЦЭМ!$B$33:$B$776,S$83)+'СЕТ СН'!$G$14+СВЦЭМ!$D$10+'СЕТ СН'!$G$6-'СЕТ СН'!$G$26</f>
        <v>1172.7514716400001</v>
      </c>
      <c r="T114" s="36">
        <f>SUMIFS(СВЦЭМ!$D$33:$D$776,СВЦЭМ!$A$33:$A$776,$A114,СВЦЭМ!$B$33:$B$776,T$83)+'СЕТ СН'!$G$14+СВЦЭМ!$D$10+'СЕТ СН'!$G$6-'СЕТ СН'!$G$26</f>
        <v>1162.5289682800001</v>
      </c>
      <c r="U114" s="36">
        <f>SUMIFS(СВЦЭМ!$D$33:$D$776,СВЦЭМ!$A$33:$A$776,$A114,СВЦЭМ!$B$33:$B$776,U$83)+'СЕТ СН'!$G$14+СВЦЭМ!$D$10+'СЕТ СН'!$G$6-'СЕТ СН'!$G$26</f>
        <v>1227.2842523200002</v>
      </c>
      <c r="V114" s="36">
        <f>SUMIFS(СВЦЭМ!$D$33:$D$776,СВЦЭМ!$A$33:$A$776,$A114,СВЦЭМ!$B$33:$B$776,V$83)+'СЕТ СН'!$G$14+СВЦЭМ!$D$10+'СЕТ СН'!$G$6-'СЕТ СН'!$G$26</f>
        <v>1153.0512383800001</v>
      </c>
      <c r="W114" s="36">
        <f>SUMIFS(СВЦЭМ!$D$33:$D$776,СВЦЭМ!$A$33:$A$776,$A114,СВЦЭМ!$B$33:$B$776,W$83)+'СЕТ СН'!$G$14+СВЦЭМ!$D$10+'СЕТ СН'!$G$6-'СЕТ СН'!$G$26</f>
        <v>1155.0492114600002</v>
      </c>
      <c r="X114" s="36">
        <f>SUMIFS(СВЦЭМ!$D$33:$D$776,СВЦЭМ!$A$33:$A$776,$A114,СВЦЭМ!$B$33:$B$776,X$83)+'СЕТ СН'!$G$14+СВЦЭМ!$D$10+'СЕТ СН'!$G$6-'СЕТ СН'!$G$26</f>
        <v>1141.2689859500001</v>
      </c>
      <c r="Y114" s="36">
        <f>SUMIFS(СВЦЭМ!$D$33:$D$776,СВЦЭМ!$A$33:$A$776,$A114,СВЦЭМ!$B$33:$B$776,Y$83)+'СЕТ СН'!$G$14+СВЦЭМ!$D$10+'СЕТ СН'!$G$6-'СЕТ СН'!$G$26</f>
        <v>1181.0554017200002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01.07.2019</v>
      </c>
      <c r="B120" s="36">
        <f>SUMIFS(СВЦЭМ!$D$33:$D$776,СВЦЭМ!$A$33:$A$776,$A120,СВЦЭМ!$B$33:$B$776,B$119)+'СЕТ СН'!$H$14+СВЦЭМ!$D$10+'СЕТ СН'!$H$6-'СЕТ СН'!$H$26</f>
        <v>1058.8982142499999</v>
      </c>
      <c r="C120" s="36">
        <f>SUMIFS(СВЦЭМ!$D$33:$D$776,СВЦЭМ!$A$33:$A$776,$A120,СВЦЭМ!$B$33:$B$776,C$119)+'СЕТ СН'!$H$14+СВЦЭМ!$D$10+'СЕТ СН'!$H$6-'СЕТ СН'!$H$26</f>
        <v>1156.41938215</v>
      </c>
      <c r="D120" s="36">
        <f>SUMIFS(СВЦЭМ!$D$33:$D$776,СВЦЭМ!$A$33:$A$776,$A120,СВЦЭМ!$B$33:$B$776,D$119)+'СЕТ СН'!$H$14+СВЦЭМ!$D$10+'СЕТ СН'!$H$6-'СЕТ СН'!$H$26</f>
        <v>1186.3179953900001</v>
      </c>
      <c r="E120" s="36">
        <f>SUMIFS(СВЦЭМ!$D$33:$D$776,СВЦЭМ!$A$33:$A$776,$A120,СВЦЭМ!$B$33:$B$776,E$119)+'СЕТ СН'!$H$14+СВЦЭМ!$D$10+'СЕТ СН'!$H$6-'СЕТ СН'!$H$26</f>
        <v>1210.0784275300002</v>
      </c>
      <c r="F120" s="36">
        <f>SUMIFS(СВЦЭМ!$D$33:$D$776,СВЦЭМ!$A$33:$A$776,$A120,СВЦЭМ!$B$33:$B$776,F$119)+'СЕТ СН'!$H$14+СВЦЭМ!$D$10+'СЕТ СН'!$H$6-'СЕТ СН'!$H$26</f>
        <v>1213.4507521700002</v>
      </c>
      <c r="G120" s="36">
        <f>SUMIFS(СВЦЭМ!$D$33:$D$776,СВЦЭМ!$A$33:$A$776,$A120,СВЦЭМ!$B$33:$B$776,G$119)+'СЕТ СН'!$H$14+СВЦЭМ!$D$10+'СЕТ СН'!$H$6-'СЕТ СН'!$H$26</f>
        <v>1196.1475921900001</v>
      </c>
      <c r="H120" s="36">
        <f>SUMIFS(СВЦЭМ!$D$33:$D$776,СВЦЭМ!$A$33:$A$776,$A120,СВЦЭМ!$B$33:$B$776,H$119)+'СЕТ СН'!$H$14+СВЦЭМ!$D$10+'СЕТ СН'!$H$6-'СЕТ СН'!$H$26</f>
        <v>1141.86946287</v>
      </c>
      <c r="I120" s="36">
        <f>SUMIFS(СВЦЭМ!$D$33:$D$776,СВЦЭМ!$A$33:$A$776,$A120,СВЦЭМ!$B$33:$B$776,I$119)+'СЕТ СН'!$H$14+СВЦЭМ!$D$10+'СЕТ СН'!$H$6-'СЕТ СН'!$H$26</f>
        <v>1083.7638171399999</v>
      </c>
      <c r="J120" s="36">
        <f>SUMIFS(СВЦЭМ!$D$33:$D$776,СВЦЭМ!$A$33:$A$776,$A120,СВЦЭМ!$B$33:$B$776,J$119)+'СЕТ СН'!$H$14+СВЦЭМ!$D$10+'СЕТ СН'!$H$6-'СЕТ СН'!$H$26</f>
        <v>1074.2527430600001</v>
      </c>
      <c r="K120" s="36">
        <f>SUMIFS(СВЦЭМ!$D$33:$D$776,СВЦЭМ!$A$33:$A$776,$A120,СВЦЭМ!$B$33:$B$776,K$119)+'СЕТ СН'!$H$14+СВЦЭМ!$D$10+'СЕТ СН'!$H$6-'СЕТ СН'!$H$26</f>
        <v>1078.1506338700001</v>
      </c>
      <c r="L120" s="36">
        <f>SUMIFS(СВЦЭМ!$D$33:$D$776,СВЦЭМ!$A$33:$A$776,$A120,СВЦЭМ!$B$33:$B$776,L$119)+'СЕТ СН'!$H$14+СВЦЭМ!$D$10+'СЕТ СН'!$H$6-'СЕТ СН'!$H$26</f>
        <v>1082.81088591</v>
      </c>
      <c r="M120" s="36">
        <f>SUMIFS(СВЦЭМ!$D$33:$D$776,СВЦЭМ!$A$33:$A$776,$A120,СВЦЭМ!$B$33:$B$776,M$119)+'СЕТ СН'!$H$14+СВЦЭМ!$D$10+'СЕТ СН'!$H$6-'СЕТ СН'!$H$26</f>
        <v>1068.7736040700001</v>
      </c>
      <c r="N120" s="36">
        <f>SUMIFS(СВЦЭМ!$D$33:$D$776,СВЦЭМ!$A$33:$A$776,$A120,СВЦЭМ!$B$33:$B$776,N$119)+'СЕТ СН'!$H$14+СВЦЭМ!$D$10+'СЕТ СН'!$H$6-'СЕТ СН'!$H$26</f>
        <v>1057.55257843</v>
      </c>
      <c r="O120" s="36">
        <f>SUMIFS(СВЦЭМ!$D$33:$D$776,СВЦЭМ!$A$33:$A$776,$A120,СВЦЭМ!$B$33:$B$776,O$119)+'СЕТ СН'!$H$14+СВЦЭМ!$D$10+'СЕТ СН'!$H$6-'СЕТ СН'!$H$26</f>
        <v>1061.3189046500001</v>
      </c>
      <c r="P120" s="36">
        <f>SUMIFS(СВЦЭМ!$D$33:$D$776,СВЦЭМ!$A$33:$A$776,$A120,СВЦЭМ!$B$33:$B$776,P$119)+'СЕТ СН'!$H$14+СВЦЭМ!$D$10+'СЕТ СН'!$H$6-'СЕТ СН'!$H$26</f>
        <v>1061.7796147600002</v>
      </c>
      <c r="Q120" s="36">
        <f>SUMIFS(СВЦЭМ!$D$33:$D$776,СВЦЭМ!$A$33:$A$776,$A120,СВЦЭМ!$B$33:$B$776,Q$119)+'СЕТ СН'!$H$14+СВЦЭМ!$D$10+'СЕТ СН'!$H$6-'СЕТ СН'!$H$26</f>
        <v>1044.8739040400001</v>
      </c>
      <c r="R120" s="36">
        <f>SUMIFS(СВЦЭМ!$D$33:$D$776,СВЦЭМ!$A$33:$A$776,$A120,СВЦЭМ!$B$33:$B$776,R$119)+'СЕТ СН'!$H$14+СВЦЭМ!$D$10+'СЕТ СН'!$H$6-'СЕТ СН'!$H$26</f>
        <v>991.53425798000012</v>
      </c>
      <c r="S120" s="36">
        <f>SUMIFS(СВЦЭМ!$D$33:$D$776,СВЦЭМ!$A$33:$A$776,$A120,СВЦЭМ!$B$33:$B$776,S$119)+'СЕТ СН'!$H$14+СВЦЭМ!$D$10+'СЕТ СН'!$H$6-'СЕТ СН'!$H$26</f>
        <v>989.87695684000005</v>
      </c>
      <c r="T120" s="36">
        <f>SUMIFS(СВЦЭМ!$D$33:$D$776,СВЦЭМ!$A$33:$A$776,$A120,СВЦЭМ!$B$33:$B$776,T$119)+'СЕТ СН'!$H$14+СВЦЭМ!$D$10+'СЕТ СН'!$H$6-'СЕТ СН'!$H$26</f>
        <v>991.69061694000004</v>
      </c>
      <c r="U120" s="36">
        <f>SUMIFS(СВЦЭМ!$D$33:$D$776,СВЦЭМ!$A$33:$A$776,$A120,СВЦЭМ!$B$33:$B$776,U$119)+'СЕТ СН'!$H$14+СВЦЭМ!$D$10+'СЕТ СН'!$H$6-'СЕТ СН'!$H$26</f>
        <v>985.92733213000008</v>
      </c>
      <c r="V120" s="36">
        <f>SUMIFS(СВЦЭМ!$D$33:$D$776,СВЦЭМ!$A$33:$A$776,$A120,СВЦЭМ!$B$33:$B$776,V$119)+'СЕТ СН'!$H$14+СВЦЭМ!$D$10+'СЕТ СН'!$H$6-'СЕТ СН'!$H$26</f>
        <v>989.36085990000004</v>
      </c>
      <c r="W120" s="36">
        <f>SUMIFS(СВЦЭМ!$D$33:$D$776,СВЦЭМ!$A$33:$A$776,$A120,СВЦЭМ!$B$33:$B$776,W$119)+'СЕТ СН'!$H$14+СВЦЭМ!$D$10+'СЕТ СН'!$H$6-'СЕТ СН'!$H$26</f>
        <v>1012.4743816500001</v>
      </c>
      <c r="X120" s="36">
        <f>SUMIFS(СВЦЭМ!$D$33:$D$776,СВЦЭМ!$A$33:$A$776,$A120,СВЦЭМ!$B$33:$B$776,X$119)+'СЕТ СН'!$H$14+СВЦЭМ!$D$10+'СЕТ СН'!$H$6-'СЕТ СН'!$H$26</f>
        <v>985.42840469000009</v>
      </c>
      <c r="Y120" s="36">
        <f>SUMIFS(СВЦЭМ!$D$33:$D$776,СВЦЭМ!$A$33:$A$776,$A120,СВЦЭМ!$B$33:$B$776,Y$119)+'СЕТ СН'!$H$14+СВЦЭМ!$D$10+'СЕТ СН'!$H$6-'СЕТ СН'!$H$26</f>
        <v>985.31568550000009</v>
      </c>
      <c r="AA120" s="45"/>
    </row>
    <row r="121" spans="1:27" ht="15.75" x14ac:dyDescent="0.2">
      <c r="A121" s="35">
        <f>A120+1</f>
        <v>43648</v>
      </c>
      <c r="B121" s="36">
        <f>SUMIFS(СВЦЭМ!$D$33:$D$776,СВЦЭМ!$A$33:$A$776,$A121,СВЦЭМ!$B$33:$B$776,B$119)+'СЕТ СН'!$H$14+СВЦЭМ!$D$10+'СЕТ СН'!$H$6-'СЕТ СН'!$H$26</f>
        <v>1140.4676634299999</v>
      </c>
      <c r="C121" s="36">
        <f>SUMIFS(СВЦЭМ!$D$33:$D$776,СВЦЭМ!$A$33:$A$776,$A121,СВЦЭМ!$B$33:$B$776,C$119)+'СЕТ СН'!$H$14+СВЦЭМ!$D$10+'СЕТ СН'!$H$6-'СЕТ СН'!$H$26</f>
        <v>1251.8057295200001</v>
      </c>
      <c r="D121" s="36">
        <f>SUMIFS(СВЦЭМ!$D$33:$D$776,СВЦЭМ!$A$33:$A$776,$A121,СВЦЭМ!$B$33:$B$776,D$119)+'СЕТ СН'!$H$14+СВЦЭМ!$D$10+'СЕТ СН'!$H$6-'СЕТ СН'!$H$26</f>
        <v>1261.2578995900001</v>
      </c>
      <c r="E121" s="36">
        <f>SUMIFS(СВЦЭМ!$D$33:$D$776,СВЦЭМ!$A$33:$A$776,$A121,СВЦЭМ!$B$33:$B$776,E$119)+'СЕТ СН'!$H$14+СВЦЭМ!$D$10+'СЕТ СН'!$H$6-'СЕТ СН'!$H$26</f>
        <v>1294.5139182500002</v>
      </c>
      <c r="F121" s="36">
        <f>SUMIFS(СВЦЭМ!$D$33:$D$776,СВЦЭМ!$A$33:$A$776,$A121,СВЦЭМ!$B$33:$B$776,F$119)+'СЕТ СН'!$H$14+СВЦЭМ!$D$10+'СЕТ СН'!$H$6-'СЕТ СН'!$H$26</f>
        <v>1291.6242770700001</v>
      </c>
      <c r="G121" s="36">
        <f>SUMIFS(СВЦЭМ!$D$33:$D$776,СВЦЭМ!$A$33:$A$776,$A121,СВЦЭМ!$B$33:$B$776,G$119)+'СЕТ СН'!$H$14+СВЦЭМ!$D$10+'СЕТ СН'!$H$6-'СЕТ СН'!$H$26</f>
        <v>1276.2303007600001</v>
      </c>
      <c r="H121" s="36">
        <f>SUMIFS(СВЦЭМ!$D$33:$D$776,СВЦЭМ!$A$33:$A$776,$A121,СВЦЭМ!$B$33:$B$776,H$119)+'СЕТ СН'!$H$14+СВЦЭМ!$D$10+'СЕТ СН'!$H$6-'СЕТ СН'!$H$26</f>
        <v>1225.8234984800001</v>
      </c>
      <c r="I121" s="36">
        <f>SUMIFS(СВЦЭМ!$D$33:$D$776,СВЦЭМ!$A$33:$A$776,$A121,СВЦЭМ!$B$33:$B$776,I$119)+'СЕТ СН'!$H$14+СВЦЭМ!$D$10+'СЕТ СН'!$H$6-'СЕТ СН'!$H$26</f>
        <v>1159.8438458999999</v>
      </c>
      <c r="J121" s="36">
        <f>SUMIFS(СВЦЭМ!$D$33:$D$776,СВЦЭМ!$A$33:$A$776,$A121,СВЦЭМ!$B$33:$B$776,J$119)+'СЕТ СН'!$H$14+СВЦЭМ!$D$10+'СЕТ СН'!$H$6-'СЕТ СН'!$H$26</f>
        <v>1112.9749878100001</v>
      </c>
      <c r="K121" s="36">
        <f>SUMIFS(СВЦЭМ!$D$33:$D$776,СВЦЭМ!$A$33:$A$776,$A121,СВЦЭМ!$B$33:$B$776,K$119)+'СЕТ СН'!$H$14+СВЦЭМ!$D$10+'СЕТ СН'!$H$6-'СЕТ СН'!$H$26</f>
        <v>1078.5614867500001</v>
      </c>
      <c r="L121" s="36">
        <f>SUMIFS(СВЦЭМ!$D$33:$D$776,СВЦЭМ!$A$33:$A$776,$A121,СВЦЭМ!$B$33:$B$776,L$119)+'СЕТ СН'!$H$14+СВЦЭМ!$D$10+'СЕТ СН'!$H$6-'СЕТ СН'!$H$26</f>
        <v>1065.15587095</v>
      </c>
      <c r="M121" s="36">
        <f>SUMIFS(СВЦЭМ!$D$33:$D$776,СВЦЭМ!$A$33:$A$776,$A121,СВЦЭМ!$B$33:$B$776,M$119)+'СЕТ СН'!$H$14+СВЦЭМ!$D$10+'СЕТ СН'!$H$6-'СЕТ СН'!$H$26</f>
        <v>1069.3584932700001</v>
      </c>
      <c r="N121" s="36">
        <f>SUMIFS(СВЦЭМ!$D$33:$D$776,СВЦЭМ!$A$33:$A$776,$A121,СВЦЭМ!$B$33:$B$776,N$119)+'СЕТ СН'!$H$14+СВЦЭМ!$D$10+'СЕТ СН'!$H$6-'СЕТ СН'!$H$26</f>
        <v>1087.2084091000002</v>
      </c>
      <c r="O121" s="36">
        <f>SUMIFS(СВЦЭМ!$D$33:$D$776,СВЦЭМ!$A$33:$A$776,$A121,СВЦЭМ!$B$33:$B$776,O$119)+'СЕТ СН'!$H$14+СВЦЭМ!$D$10+'СЕТ СН'!$H$6-'СЕТ СН'!$H$26</f>
        <v>1083.1818328600002</v>
      </c>
      <c r="P121" s="36">
        <f>SUMIFS(СВЦЭМ!$D$33:$D$776,СВЦЭМ!$A$33:$A$776,$A121,СВЦЭМ!$B$33:$B$776,P$119)+'СЕТ СН'!$H$14+СВЦЭМ!$D$10+'СЕТ СН'!$H$6-'СЕТ СН'!$H$26</f>
        <v>1086.8773149200001</v>
      </c>
      <c r="Q121" s="36">
        <f>SUMIFS(СВЦЭМ!$D$33:$D$776,СВЦЭМ!$A$33:$A$776,$A121,СВЦЭМ!$B$33:$B$776,Q$119)+'СЕТ СН'!$H$14+СВЦЭМ!$D$10+'СЕТ СН'!$H$6-'СЕТ СН'!$H$26</f>
        <v>1075.35348239</v>
      </c>
      <c r="R121" s="36">
        <f>SUMIFS(СВЦЭМ!$D$33:$D$776,СВЦЭМ!$A$33:$A$776,$A121,СВЦЭМ!$B$33:$B$776,R$119)+'СЕТ СН'!$H$14+СВЦЭМ!$D$10+'СЕТ СН'!$H$6-'СЕТ СН'!$H$26</f>
        <v>1025.9725294700002</v>
      </c>
      <c r="S121" s="36">
        <f>SUMIFS(СВЦЭМ!$D$33:$D$776,СВЦЭМ!$A$33:$A$776,$A121,СВЦЭМ!$B$33:$B$776,S$119)+'СЕТ СН'!$H$14+СВЦЭМ!$D$10+'СЕТ СН'!$H$6-'СЕТ СН'!$H$26</f>
        <v>1024.2002942600002</v>
      </c>
      <c r="T121" s="36">
        <f>SUMIFS(СВЦЭМ!$D$33:$D$776,СВЦЭМ!$A$33:$A$776,$A121,СВЦЭМ!$B$33:$B$776,T$119)+'СЕТ СН'!$H$14+СВЦЭМ!$D$10+'СЕТ СН'!$H$6-'СЕТ СН'!$H$26</f>
        <v>1017.01027621</v>
      </c>
      <c r="U121" s="36">
        <f>SUMIFS(СВЦЭМ!$D$33:$D$776,СВЦЭМ!$A$33:$A$776,$A121,СВЦЭМ!$B$33:$B$776,U$119)+'СЕТ СН'!$H$14+СВЦЭМ!$D$10+'СЕТ СН'!$H$6-'СЕТ СН'!$H$26</f>
        <v>1011.6933156600001</v>
      </c>
      <c r="V121" s="36">
        <f>SUMIFS(СВЦЭМ!$D$33:$D$776,СВЦЭМ!$A$33:$A$776,$A121,СВЦЭМ!$B$33:$B$776,V$119)+'СЕТ СН'!$H$14+СВЦЭМ!$D$10+'СЕТ СН'!$H$6-'СЕТ СН'!$H$26</f>
        <v>1010.4290333700001</v>
      </c>
      <c r="W121" s="36">
        <f>SUMIFS(СВЦЭМ!$D$33:$D$776,СВЦЭМ!$A$33:$A$776,$A121,СВЦЭМ!$B$33:$B$776,W$119)+'СЕТ СН'!$H$14+СВЦЭМ!$D$10+'СЕТ СН'!$H$6-'СЕТ СН'!$H$26</f>
        <v>1006.07492803</v>
      </c>
      <c r="X121" s="36">
        <f>SUMIFS(СВЦЭМ!$D$33:$D$776,СВЦЭМ!$A$33:$A$776,$A121,СВЦЭМ!$B$33:$B$776,X$119)+'СЕТ СН'!$H$14+СВЦЭМ!$D$10+'СЕТ СН'!$H$6-'СЕТ СН'!$H$26</f>
        <v>1048.8251935000001</v>
      </c>
      <c r="Y121" s="36">
        <f>SUMIFS(СВЦЭМ!$D$33:$D$776,СВЦЭМ!$A$33:$A$776,$A121,СВЦЭМ!$B$33:$B$776,Y$119)+'СЕТ СН'!$H$14+СВЦЭМ!$D$10+'СЕТ СН'!$H$6-'СЕТ СН'!$H$26</f>
        <v>1065.5674397900002</v>
      </c>
    </row>
    <row r="122" spans="1:27" ht="15.75" x14ac:dyDescent="0.2">
      <c r="A122" s="35">
        <f t="shared" ref="A122:A150" si="3">A121+1</f>
        <v>43649</v>
      </c>
      <c r="B122" s="36">
        <f>SUMIFS(СВЦЭМ!$D$33:$D$776,СВЦЭМ!$A$33:$A$776,$A122,СВЦЭМ!$B$33:$B$776,B$119)+'СЕТ СН'!$H$14+СВЦЭМ!$D$10+'СЕТ СН'!$H$6-'СЕТ СН'!$H$26</f>
        <v>1075.2605875300001</v>
      </c>
      <c r="C122" s="36">
        <f>SUMIFS(СВЦЭМ!$D$33:$D$776,СВЦЭМ!$A$33:$A$776,$A122,СВЦЭМ!$B$33:$B$776,C$119)+'СЕТ СН'!$H$14+СВЦЭМ!$D$10+'СЕТ СН'!$H$6-'СЕТ СН'!$H$26</f>
        <v>1176.12272697</v>
      </c>
      <c r="D122" s="36">
        <f>SUMIFS(СВЦЭМ!$D$33:$D$776,СВЦЭМ!$A$33:$A$776,$A122,СВЦЭМ!$B$33:$B$776,D$119)+'СЕТ СН'!$H$14+СВЦЭМ!$D$10+'СЕТ СН'!$H$6-'СЕТ СН'!$H$26</f>
        <v>1207.3219021499999</v>
      </c>
      <c r="E122" s="36">
        <f>SUMIFS(СВЦЭМ!$D$33:$D$776,СВЦЭМ!$A$33:$A$776,$A122,СВЦЭМ!$B$33:$B$776,E$119)+'СЕТ СН'!$H$14+СВЦЭМ!$D$10+'СЕТ СН'!$H$6-'СЕТ СН'!$H$26</f>
        <v>1219.9721499900002</v>
      </c>
      <c r="F122" s="36">
        <f>SUMIFS(СВЦЭМ!$D$33:$D$776,СВЦЭМ!$A$33:$A$776,$A122,СВЦЭМ!$B$33:$B$776,F$119)+'СЕТ СН'!$H$14+СВЦЭМ!$D$10+'СЕТ СН'!$H$6-'СЕТ СН'!$H$26</f>
        <v>1215.08051402</v>
      </c>
      <c r="G122" s="36">
        <f>SUMIFS(СВЦЭМ!$D$33:$D$776,СВЦЭМ!$A$33:$A$776,$A122,СВЦЭМ!$B$33:$B$776,G$119)+'СЕТ СН'!$H$14+СВЦЭМ!$D$10+'СЕТ СН'!$H$6-'СЕТ СН'!$H$26</f>
        <v>1202.7697602000001</v>
      </c>
      <c r="H122" s="36">
        <f>SUMIFS(СВЦЭМ!$D$33:$D$776,СВЦЭМ!$A$33:$A$776,$A122,СВЦЭМ!$B$33:$B$776,H$119)+'СЕТ СН'!$H$14+СВЦЭМ!$D$10+'СЕТ СН'!$H$6-'СЕТ СН'!$H$26</f>
        <v>1171.7732711100002</v>
      </c>
      <c r="I122" s="36">
        <f>SUMIFS(СВЦЭМ!$D$33:$D$776,СВЦЭМ!$A$33:$A$776,$A122,СВЦЭМ!$B$33:$B$776,I$119)+'СЕТ СН'!$H$14+СВЦЭМ!$D$10+'СЕТ СН'!$H$6-'СЕТ СН'!$H$26</f>
        <v>1140.0061965800001</v>
      </c>
      <c r="J122" s="36">
        <f>SUMIFS(СВЦЭМ!$D$33:$D$776,СВЦЭМ!$A$33:$A$776,$A122,СВЦЭМ!$B$33:$B$776,J$119)+'СЕТ СН'!$H$14+СВЦЭМ!$D$10+'СЕТ СН'!$H$6-'СЕТ СН'!$H$26</f>
        <v>1096.53692065</v>
      </c>
      <c r="K122" s="36">
        <f>SUMIFS(СВЦЭМ!$D$33:$D$776,СВЦЭМ!$A$33:$A$776,$A122,СВЦЭМ!$B$33:$B$776,K$119)+'СЕТ СН'!$H$14+СВЦЭМ!$D$10+'СЕТ СН'!$H$6-'СЕТ СН'!$H$26</f>
        <v>1088.92955643</v>
      </c>
      <c r="L122" s="36">
        <f>SUMIFS(СВЦЭМ!$D$33:$D$776,СВЦЭМ!$A$33:$A$776,$A122,СВЦЭМ!$B$33:$B$776,L$119)+'СЕТ СН'!$H$14+СВЦЭМ!$D$10+'СЕТ СН'!$H$6-'СЕТ СН'!$H$26</f>
        <v>1091.7272967700001</v>
      </c>
      <c r="M122" s="36">
        <f>SUMIFS(СВЦЭМ!$D$33:$D$776,СВЦЭМ!$A$33:$A$776,$A122,СВЦЭМ!$B$33:$B$776,M$119)+'СЕТ СН'!$H$14+СВЦЭМ!$D$10+'СЕТ СН'!$H$6-'СЕТ СН'!$H$26</f>
        <v>1087.32427143</v>
      </c>
      <c r="N122" s="36">
        <f>SUMIFS(СВЦЭМ!$D$33:$D$776,СВЦЭМ!$A$33:$A$776,$A122,СВЦЭМ!$B$33:$B$776,N$119)+'СЕТ СН'!$H$14+СВЦЭМ!$D$10+'СЕТ СН'!$H$6-'СЕТ СН'!$H$26</f>
        <v>1086.9605664200001</v>
      </c>
      <c r="O122" s="36">
        <f>SUMIFS(СВЦЭМ!$D$33:$D$776,СВЦЭМ!$A$33:$A$776,$A122,СВЦЭМ!$B$33:$B$776,O$119)+'СЕТ СН'!$H$14+СВЦЭМ!$D$10+'СЕТ СН'!$H$6-'СЕТ СН'!$H$26</f>
        <v>1089.8251610500001</v>
      </c>
      <c r="P122" s="36">
        <f>SUMIFS(СВЦЭМ!$D$33:$D$776,СВЦЭМ!$A$33:$A$776,$A122,СВЦЭМ!$B$33:$B$776,P$119)+'СЕТ СН'!$H$14+СВЦЭМ!$D$10+'СЕТ СН'!$H$6-'СЕТ СН'!$H$26</f>
        <v>1107.50001006</v>
      </c>
      <c r="Q122" s="36">
        <f>SUMIFS(СВЦЭМ!$D$33:$D$776,СВЦЭМ!$A$33:$A$776,$A122,СВЦЭМ!$B$33:$B$776,Q$119)+'СЕТ СН'!$H$14+СВЦЭМ!$D$10+'СЕТ СН'!$H$6-'СЕТ СН'!$H$26</f>
        <v>1099.90873414</v>
      </c>
      <c r="R122" s="36">
        <f>SUMIFS(СВЦЭМ!$D$33:$D$776,СВЦЭМ!$A$33:$A$776,$A122,СВЦЭМ!$B$33:$B$776,R$119)+'СЕТ СН'!$H$14+СВЦЭМ!$D$10+'СЕТ СН'!$H$6-'СЕТ СН'!$H$26</f>
        <v>1050.0313412200001</v>
      </c>
      <c r="S122" s="36">
        <f>SUMIFS(СВЦЭМ!$D$33:$D$776,СВЦЭМ!$A$33:$A$776,$A122,СВЦЭМ!$B$33:$B$776,S$119)+'СЕТ СН'!$H$14+СВЦЭМ!$D$10+'СЕТ СН'!$H$6-'СЕТ СН'!$H$26</f>
        <v>1054.1397467500001</v>
      </c>
      <c r="T122" s="36">
        <f>SUMIFS(СВЦЭМ!$D$33:$D$776,СВЦЭМ!$A$33:$A$776,$A122,СВЦЭМ!$B$33:$B$776,T$119)+'СЕТ СН'!$H$14+СВЦЭМ!$D$10+'СЕТ СН'!$H$6-'СЕТ СН'!$H$26</f>
        <v>1046.6807825800001</v>
      </c>
      <c r="U122" s="36">
        <f>SUMIFS(СВЦЭМ!$D$33:$D$776,СВЦЭМ!$A$33:$A$776,$A122,СВЦЭМ!$B$33:$B$776,U$119)+'СЕТ СН'!$H$14+СВЦЭМ!$D$10+'СЕТ СН'!$H$6-'СЕТ СН'!$H$26</f>
        <v>1026.2430101800001</v>
      </c>
      <c r="V122" s="36">
        <f>SUMIFS(СВЦЭМ!$D$33:$D$776,СВЦЭМ!$A$33:$A$776,$A122,СВЦЭМ!$B$33:$B$776,V$119)+'СЕТ СН'!$H$14+СВЦЭМ!$D$10+'СЕТ СН'!$H$6-'СЕТ СН'!$H$26</f>
        <v>1016.59910218</v>
      </c>
      <c r="W122" s="36">
        <f>SUMIFS(СВЦЭМ!$D$33:$D$776,СВЦЭМ!$A$33:$A$776,$A122,СВЦЭМ!$B$33:$B$776,W$119)+'СЕТ СН'!$H$14+СВЦЭМ!$D$10+'СЕТ СН'!$H$6-'СЕТ СН'!$H$26</f>
        <v>1010.21110534</v>
      </c>
      <c r="X122" s="36">
        <f>SUMIFS(СВЦЭМ!$D$33:$D$776,СВЦЭМ!$A$33:$A$776,$A122,СВЦЭМ!$B$33:$B$776,X$119)+'СЕТ СН'!$H$14+СВЦЭМ!$D$10+'СЕТ СН'!$H$6-'СЕТ СН'!$H$26</f>
        <v>1025.71303087</v>
      </c>
      <c r="Y122" s="36">
        <f>SUMIFS(СВЦЭМ!$D$33:$D$776,СВЦЭМ!$A$33:$A$776,$A122,СВЦЭМ!$B$33:$B$776,Y$119)+'СЕТ СН'!$H$14+СВЦЭМ!$D$10+'СЕТ СН'!$H$6-'СЕТ СН'!$H$26</f>
        <v>1065.7620836900001</v>
      </c>
    </row>
    <row r="123" spans="1:27" ht="15.75" x14ac:dyDescent="0.2">
      <c r="A123" s="35">
        <f t="shared" si="3"/>
        <v>43650</v>
      </c>
      <c r="B123" s="36">
        <f>SUMIFS(СВЦЭМ!$D$33:$D$776,СВЦЭМ!$A$33:$A$776,$A123,СВЦЭМ!$B$33:$B$776,B$119)+'СЕТ СН'!$H$14+СВЦЭМ!$D$10+'СЕТ СН'!$H$6-'СЕТ СН'!$H$26</f>
        <v>1124.83828367</v>
      </c>
      <c r="C123" s="36">
        <f>SUMIFS(СВЦЭМ!$D$33:$D$776,СВЦЭМ!$A$33:$A$776,$A123,СВЦЭМ!$B$33:$B$776,C$119)+'СЕТ СН'!$H$14+СВЦЭМ!$D$10+'СЕТ СН'!$H$6-'СЕТ СН'!$H$26</f>
        <v>1241.1611593900002</v>
      </c>
      <c r="D123" s="36">
        <f>SUMIFS(СВЦЭМ!$D$33:$D$776,СВЦЭМ!$A$33:$A$776,$A123,СВЦЭМ!$B$33:$B$776,D$119)+'СЕТ СН'!$H$14+СВЦЭМ!$D$10+'СЕТ СН'!$H$6-'СЕТ СН'!$H$26</f>
        <v>1273.4841144900001</v>
      </c>
      <c r="E123" s="36">
        <f>SUMIFS(СВЦЭМ!$D$33:$D$776,СВЦЭМ!$A$33:$A$776,$A123,СВЦЭМ!$B$33:$B$776,E$119)+'СЕТ СН'!$H$14+СВЦЭМ!$D$10+'СЕТ СН'!$H$6-'СЕТ СН'!$H$26</f>
        <v>1334.3085465600002</v>
      </c>
      <c r="F123" s="36">
        <f>SUMIFS(СВЦЭМ!$D$33:$D$776,СВЦЭМ!$A$33:$A$776,$A123,СВЦЭМ!$B$33:$B$776,F$119)+'СЕТ СН'!$H$14+СВЦЭМ!$D$10+'СЕТ СН'!$H$6-'СЕТ СН'!$H$26</f>
        <v>1263.9034197200001</v>
      </c>
      <c r="G123" s="36">
        <f>SUMIFS(СВЦЭМ!$D$33:$D$776,СВЦЭМ!$A$33:$A$776,$A123,СВЦЭМ!$B$33:$B$776,G$119)+'СЕТ СН'!$H$14+СВЦЭМ!$D$10+'СЕТ СН'!$H$6-'СЕТ СН'!$H$26</f>
        <v>1236.3332456200001</v>
      </c>
      <c r="H123" s="36">
        <f>SUMIFS(СВЦЭМ!$D$33:$D$776,СВЦЭМ!$A$33:$A$776,$A123,СВЦЭМ!$B$33:$B$776,H$119)+'СЕТ СН'!$H$14+СВЦЭМ!$D$10+'СЕТ СН'!$H$6-'СЕТ СН'!$H$26</f>
        <v>1210.1912208900001</v>
      </c>
      <c r="I123" s="36">
        <f>SUMIFS(СВЦЭМ!$D$33:$D$776,СВЦЭМ!$A$33:$A$776,$A123,СВЦЭМ!$B$33:$B$776,I$119)+'СЕТ СН'!$H$14+СВЦЭМ!$D$10+'СЕТ СН'!$H$6-'СЕТ СН'!$H$26</f>
        <v>1142.4205644900001</v>
      </c>
      <c r="J123" s="36">
        <f>SUMIFS(СВЦЭМ!$D$33:$D$776,СВЦЭМ!$A$33:$A$776,$A123,СВЦЭМ!$B$33:$B$776,J$119)+'СЕТ СН'!$H$14+СВЦЭМ!$D$10+'СЕТ СН'!$H$6-'СЕТ СН'!$H$26</f>
        <v>1103.3381702000001</v>
      </c>
      <c r="K123" s="36">
        <f>SUMIFS(СВЦЭМ!$D$33:$D$776,СВЦЭМ!$A$33:$A$776,$A123,СВЦЭМ!$B$33:$B$776,K$119)+'СЕТ СН'!$H$14+СВЦЭМ!$D$10+'СЕТ СН'!$H$6-'СЕТ СН'!$H$26</f>
        <v>1083.72574665</v>
      </c>
      <c r="L123" s="36">
        <f>SUMIFS(СВЦЭМ!$D$33:$D$776,СВЦЭМ!$A$33:$A$776,$A123,СВЦЭМ!$B$33:$B$776,L$119)+'СЕТ СН'!$H$14+СВЦЭМ!$D$10+'СЕТ СН'!$H$6-'СЕТ СН'!$H$26</f>
        <v>1082.8962667400001</v>
      </c>
      <c r="M123" s="36">
        <f>SUMIFS(СВЦЭМ!$D$33:$D$776,СВЦЭМ!$A$33:$A$776,$A123,СВЦЭМ!$B$33:$B$776,M$119)+'СЕТ СН'!$H$14+СВЦЭМ!$D$10+'СЕТ СН'!$H$6-'СЕТ СН'!$H$26</f>
        <v>1083.9012094499999</v>
      </c>
      <c r="N123" s="36">
        <f>SUMIFS(СВЦЭМ!$D$33:$D$776,СВЦЭМ!$A$33:$A$776,$A123,СВЦЭМ!$B$33:$B$776,N$119)+'СЕТ СН'!$H$14+СВЦЭМ!$D$10+'СЕТ СН'!$H$6-'СЕТ СН'!$H$26</f>
        <v>1093.8129553399999</v>
      </c>
      <c r="O123" s="36">
        <f>SUMIFS(СВЦЭМ!$D$33:$D$776,СВЦЭМ!$A$33:$A$776,$A123,СВЦЭМ!$B$33:$B$776,O$119)+'СЕТ СН'!$H$14+СВЦЭМ!$D$10+'СЕТ СН'!$H$6-'СЕТ СН'!$H$26</f>
        <v>1095.9536063700002</v>
      </c>
      <c r="P123" s="36">
        <f>SUMIFS(СВЦЭМ!$D$33:$D$776,СВЦЭМ!$A$33:$A$776,$A123,СВЦЭМ!$B$33:$B$776,P$119)+'СЕТ СН'!$H$14+СВЦЭМ!$D$10+'СЕТ СН'!$H$6-'СЕТ СН'!$H$26</f>
        <v>1101.6120525900001</v>
      </c>
      <c r="Q123" s="36">
        <f>SUMIFS(СВЦЭМ!$D$33:$D$776,СВЦЭМ!$A$33:$A$776,$A123,СВЦЭМ!$B$33:$B$776,Q$119)+'СЕТ СН'!$H$14+СВЦЭМ!$D$10+'СЕТ СН'!$H$6-'СЕТ СН'!$H$26</f>
        <v>1092.4879385700001</v>
      </c>
      <c r="R123" s="36">
        <f>SUMIFS(СВЦЭМ!$D$33:$D$776,СВЦЭМ!$A$33:$A$776,$A123,СВЦЭМ!$B$33:$B$776,R$119)+'СЕТ СН'!$H$14+СВЦЭМ!$D$10+'СЕТ СН'!$H$6-'СЕТ СН'!$H$26</f>
        <v>1041.1609068500002</v>
      </c>
      <c r="S123" s="36">
        <f>SUMIFS(СВЦЭМ!$D$33:$D$776,СВЦЭМ!$A$33:$A$776,$A123,СВЦЭМ!$B$33:$B$776,S$119)+'СЕТ СН'!$H$14+СВЦЭМ!$D$10+'СЕТ СН'!$H$6-'СЕТ СН'!$H$26</f>
        <v>1039.6533635400001</v>
      </c>
      <c r="T123" s="36">
        <f>SUMIFS(СВЦЭМ!$D$33:$D$776,СВЦЭМ!$A$33:$A$776,$A123,СВЦЭМ!$B$33:$B$776,T$119)+'СЕТ СН'!$H$14+СВЦЭМ!$D$10+'СЕТ СН'!$H$6-'СЕТ СН'!$H$26</f>
        <v>1033.91972738</v>
      </c>
      <c r="U123" s="36">
        <f>SUMIFS(СВЦЭМ!$D$33:$D$776,СВЦЭМ!$A$33:$A$776,$A123,СВЦЭМ!$B$33:$B$776,U$119)+'СЕТ СН'!$H$14+СВЦЭМ!$D$10+'СЕТ СН'!$H$6-'СЕТ СН'!$H$26</f>
        <v>1012.88254656</v>
      </c>
      <c r="V123" s="36">
        <f>SUMIFS(СВЦЭМ!$D$33:$D$776,СВЦЭМ!$A$33:$A$776,$A123,СВЦЭМ!$B$33:$B$776,V$119)+'СЕТ СН'!$H$14+СВЦЭМ!$D$10+'СЕТ СН'!$H$6-'СЕТ СН'!$H$26</f>
        <v>1028.27102384</v>
      </c>
      <c r="W123" s="36">
        <f>SUMIFS(СВЦЭМ!$D$33:$D$776,СВЦЭМ!$A$33:$A$776,$A123,СВЦЭМ!$B$33:$B$776,W$119)+'СЕТ СН'!$H$14+СВЦЭМ!$D$10+'СЕТ СН'!$H$6-'СЕТ СН'!$H$26</f>
        <v>1066.56837165</v>
      </c>
      <c r="X123" s="36">
        <f>SUMIFS(СВЦЭМ!$D$33:$D$776,СВЦЭМ!$A$33:$A$776,$A123,СВЦЭМ!$B$33:$B$776,X$119)+'СЕТ СН'!$H$14+СВЦЭМ!$D$10+'СЕТ СН'!$H$6-'СЕТ СН'!$H$26</f>
        <v>1057.45896434</v>
      </c>
      <c r="Y123" s="36">
        <f>SUMIFS(СВЦЭМ!$D$33:$D$776,СВЦЭМ!$A$33:$A$776,$A123,СВЦЭМ!$B$33:$B$776,Y$119)+'СЕТ СН'!$H$14+СВЦЭМ!$D$10+'СЕТ СН'!$H$6-'СЕТ СН'!$H$26</f>
        <v>1054.2987815199999</v>
      </c>
    </row>
    <row r="124" spans="1:27" ht="15.75" x14ac:dyDescent="0.2">
      <c r="A124" s="35">
        <f t="shared" si="3"/>
        <v>43651</v>
      </c>
      <c r="B124" s="36">
        <f>SUMIFS(СВЦЭМ!$D$33:$D$776,СВЦЭМ!$A$33:$A$776,$A124,СВЦЭМ!$B$33:$B$776,B$119)+'СЕТ СН'!$H$14+СВЦЭМ!$D$10+'СЕТ СН'!$H$6-'СЕТ СН'!$H$26</f>
        <v>1047.6708812400002</v>
      </c>
      <c r="C124" s="36">
        <f>SUMIFS(СВЦЭМ!$D$33:$D$776,СВЦЭМ!$A$33:$A$776,$A124,СВЦЭМ!$B$33:$B$776,C$119)+'СЕТ СН'!$H$14+СВЦЭМ!$D$10+'СЕТ СН'!$H$6-'СЕТ СН'!$H$26</f>
        <v>1150.4911550300001</v>
      </c>
      <c r="D124" s="36">
        <f>SUMIFS(СВЦЭМ!$D$33:$D$776,СВЦЭМ!$A$33:$A$776,$A124,СВЦЭМ!$B$33:$B$776,D$119)+'СЕТ СН'!$H$14+СВЦЭМ!$D$10+'СЕТ СН'!$H$6-'СЕТ СН'!$H$26</f>
        <v>1184.5988529400001</v>
      </c>
      <c r="E124" s="36">
        <f>SUMIFS(СВЦЭМ!$D$33:$D$776,СВЦЭМ!$A$33:$A$776,$A124,СВЦЭМ!$B$33:$B$776,E$119)+'СЕТ СН'!$H$14+СВЦЭМ!$D$10+'СЕТ СН'!$H$6-'СЕТ СН'!$H$26</f>
        <v>1181.3405154699999</v>
      </c>
      <c r="F124" s="36">
        <f>SUMIFS(СВЦЭМ!$D$33:$D$776,СВЦЭМ!$A$33:$A$776,$A124,СВЦЭМ!$B$33:$B$776,F$119)+'СЕТ СН'!$H$14+СВЦЭМ!$D$10+'СЕТ СН'!$H$6-'СЕТ СН'!$H$26</f>
        <v>1178.43170981</v>
      </c>
      <c r="G124" s="36">
        <f>SUMIFS(СВЦЭМ!$D$33:$D$776,СВЦЭМ!$A$33:$A$776,$A124,СВЦЭМ!$B$33:$B$776,G$119)+'СЕТ СН'!$H$14+СВЦЭМ!$D$10+'СЕТ СН'!$H$6-'СЕТ СН'!$H$26</f>
        <v>1173.1298489000001</v>
      </c>
      <c r="H124" s="36">
        <f>SUMIFS(СВЦЭМ!$D$33:$D$776,СВЦЭМ!$A$33:$A$776,$A124,СВЦЭМ!$B$33:$B$776,H$119)+'СЕТ СН'!$H$14+СВЦЭМ!$D$10+'СЕТ СН'!$H$6-'СЕТ СН'!$H$26</f>
        <v>1138.43353789</v>
      </c>
      <c r="I124" s="36">
        <f>SUMIFS(СВЦЭМ!$D$33:$D$776,СВЦЭМ!$A$33:$A$776,$A124,СВЦЭМ!$B$33:$B$776,I$119)+'СЕТ СН'!$H$14+СВЦЭМ!$D$10+'СЕТ СН'!$H$6-'СЕТ СН'!$H$26</f>
        <v>1090.7252283900002</v>
      </c>
      <c r="J124" s="36">
        <f>SUMIFS(СВЦЭМ!$D$33:$D$776,СВЦЭМ!$A$33:$A$776,$A124,СВЦЭМ!$B$33:$B$776,J$119)+'СЕТ СН'!$H$14+СВЦЭМ!$D$10+'СЕТ СН'!$H$6-'СЕТ СН'!$H$26</f>
        <v>1071.04533133</v>
      </c>
      <c r="K124" s="36">
        <f>SUMIFS(СВЦЭМ!$D$33:$D$776,СВЦЭМ!$A$33:$A$776,$A124,СВЦЭМ!$B$33:$B$776,K$119)+'СЕТ СН'!$H$14+СВЦЭМ!$D$10+'СЕТ СН'!$H$6-'СЕТ СН'!$H$26</f>
        <v>1066.8310595600001</v>
      </c>
      <c r="L124" s="36">
        <f>SUMIFS(СВЦЭМ!$D$33:$D$776,СВЦЭМ!$A$33:$A$776,$A124,СВЦЭМ!$B$33:$B$776,L$119)+'СЕТ СН'!$H$14+СВЦЭМ!$D$10+'СЕТ СН'!$H$6-'СЕТ СН'!$H$26</f>
        <v>1079.6288801200001</v>
      </c>
      <c r="M124" s="36">
        <f>SUMIFS(СВЦЭМ!$D$33:$D$776,СВЦЭМ!$A$33:$A$776,$A124,СВЦЭМ!$B$33:$B$776,M$119)+'СЕТ СН'!$H$14+СВЦЭМ!$D$10+'СЕТ СН'!$H$6-'СЕТ СН'!$H$26</f>
        <v>1077.5217701000001</v>
      </c>
      <c r="N124" s="36">
        <f>SUMIFS(СВЦЭМ!$D$33:$D$776,СВЦЭМ!$A$33:$A$776,$A124,СВЦЭМ!$B$33:$B$776,N$119)+'СЕТ СН'!$H$14+СВЦЭМ!$D$10+'СЕТ СН'!$H$6-'СЕТ СН'!$H$26</f>
        <v>1071.68532112</v>
      </c>
      <c r="O124" s="36">
        <f>SUMIFS(СВЦЭМ!$D$33:$D$776,СВЦЭМ!$A$33:$A$776,$A124,СВЦЭМ!$B$33:$B$776,O$119)+'СЕТ СН'!$H$14+СВЦЭМ!$D$10+'СЕТ СН'!$H$6-'СЕТ СН'!$H$26</f>
        <v>1079.8331654600001</v>
      </c>
      <c r="P124" s="36">
        <f>SUMIFS(СВЦЭМ!$D$33:$D$776,СВЦЭМ!$A$33:$A$776,$A124,СВЦЭМ!$B$33:$B$776,P$119)+'СЕТ СН'!$H$14+СВЦЭМ!$D$10+'СЕТ СН'!$H$6-'СЕТ СН'!$H$26</f>
        <v>1075.7235503500001</v>
      </c>
      <c r="Q124" s="36">
        <f>SUMIFS(СВЦЭМ!$D$33:$D$776,СВЦЭМ!$A$33:$A$776,$A124,СВЦЭМ!$B$33:$B$776,Q$119)+'СЕТ СН'!$H$14+СВЦЭМ!$D$10+'СЕТ СН'!$H$6-'СЕТ СН'!$H$26</f>
        <v>1062.1603142500001</v>
      </c>
      <c r="R124" s="36">
        <f>SUMIFS(СВЦЭМ!$D$33:$D$776,СВЦЭМ!$A$33:$A$776,$A124,СВЦЭМ!$B$33:$B$776,R$119)+'СЕТ СН'!$H$14+СВЦЭМ!$D$10+'СЕТ СН'!$H$6-'СЕТ СН'!$H$26</f>
        <v>966.20578631000001</v>
      </c>
      <c r="S124" s="36">
        <f>SUMIFS(СВЦЭМ!$D$33:$D$776,СВЦЭМ!$A$33:$A$776,$A124,СВЦЭМ!$B$33:$B$776,S$119)+'СЕТ СН'!$H$14+СВЦЭМ!$D$10+'СЕТ СН'!$H$6-'СЕТ СН'!$H$26</f>
        <v>953.3225721</v>
      </c>
      <c r="T124" s="36">
        <f>SUMIFS(СВЦЭМ!$D$33:$D$776,СВЦЭМ!$A$33:$A$776,$A124,СВЦЭМ!$B$33:$B$776,T$119)+'СЕТ СН'!$H$14+СВЦЭМ!$D$10+'СЕТ СН'!$H$6-'СЕТ СН'!$H$26</f>
        <v>955.19044286000008</v>
      </c>
      <c r="U124" s="36">
        <f>SUMIFS(СВЦЭМ!$D$33:$D$776,СВЦЭМ!$A$33:$A$776,$A124,СВЦЭМ!$B$33:$B$776,U$119)+'СЕТ СН'!$H$14+СВЦЭМ!$D$10+'СЕТ СН'!$H$6-'СЕТ СН'!$H$26</f>
        <v>953.47673031000011</v>
      </c>
      <c r="V124" s="36">
        <f>SUMIFS(СВЦЭМ!$D$33:$D$776,СВЦЭМ!$A$33:$A$776,$A124,СВЦЭМ!$B$33:$B$776,V$119)+'СЕТ СН'!$H$14+СВЦЭМ!$D$10+'СЕТ СН'!$H$6-'СЕТ СН'!$H$26</f>
        <v>952.32587145000014</v>
      </c>
      <c r="W124" s="36">
        <f>SUMIFS(СВЦЭМ!$D$33:$D$776,СВЦЭМ!$A$33:$A$776,$A124,СВЦЭМ!$B$33:$B$776,W$119)+'СЕТ СН'!$H$14+СВЦЭМ!$D$10+'СЕТ СН'!$H$6-'СЕТ СН'!$H$26</f>
        <v>946.23502150000002</v>
      </c>
      <c r="X124" s="36">
        <f>SUMIFS(СВЦЭМ!$D$33:$D$776,СВЦЭМ!$A$33:$A$776,$A124,СВЦЭМ!$B$33:$B$776,X$119)+'СЕТ СН'!$H$14+СВЦЭМ!$D$10+'СЕТ СН'!$H$6-'СЕТ СН'!$H$26</f>
        <v>938.33871595000005</v>
      </c>
      <c r="Y124" s="36">
        <f>SUMIFS(СВЦЭМ!$D$33:$D$776,СВЦЭМ!$A$33:$A$776,$A124,СВЦЭМ!$B$33:$B$776,Y$119)+'СЕТ СН'!$H$14+СВЦЭМ!$D$10+'СЕТ СН'!$H$6-'СЕТ СН'!$H$26</f>
        <v>960.91325375000008</v>
      </c>
    </row>
    <row r="125" spans="1:27" ht="15.75" x14ac:dyDescent="0.2">
      <c r="A125" s="35">
        <f t="shared" si="3"/>
        <v>43652</v>
      </c>
      <c r="B125" s="36">
        <f>SUMIFS(СВЦЭМ!$D$33:$D$776,СВЦЭМ!$A$33:$A$776,$A125,СВЦЭМ!$B$33:$B$776,B$119)+'СЕТ СН'!$H$14+СВЦЭМ!$D$10+'СЕТ СН'!$H$6-'СЕТ СН'!$H$26</f>
        <v>1061.1425225600001</v>
      </c>
      <c r="C125" s="36">
        <f>SUMIFS(СВЦЭМ!$D$33:$D$776,СВЦЭМ!$A$33:$A$776,$A125,СВЦЭМ!$B$33:$B$776,C$119)+'СЕТ СН'!$H$14+СВЦЭМ!$D$10+'СЕТ СН'!$H$6-'СЕТ СН'!$H$26</f>
        <v>1164.6249269700002</v>
      </c>
      <c r="D125" s="36">
        <f>SUMIFS(СВЦЭМ!$D$33:$D$776,СВЦЭМ!$A$33:$A$776,$A125,СВЦЭМ!$B$33:$B$776,D$119)+'СЕТ СН'!$H$14+СВЦЭМ!$D$10+'СЕТ СН'!$H$6-'СЕТ СН'!$H$26</f>
        <v>1209.18322263</v>
      </c>
      <c r="E125" s="36">
        <f>SUMIFS(СВЦЭМ!$D$33:$D$776,СВЦЭМ!$A$33:$A$776,$A125,СВЦЭМ!$B$33:$B$776,E$119)+'СЕТ СН'!$H$14+СВЦЭМ!$D$10+'СЕТ СН'!$H$6-'СЕТ СН'!$H$26</f>
        <v>1224.4462969900001</v>
      </c>
      <c r="F125" s="36">
        <f>SUMIFS(СВЦЭМ!$D$33:$D$776,СВЦЭМ!$A$33:$A$776,$A125,СВЦЭМ!$B$33:$B$776,F$119)+'СЕТ СН'!$H$14+СВЦЭМ!$D$10+'СЕТ СН'!$H$6-'СЕТ СН'!$H$26</f>
        <v>1219.2038765699999</v>
      </c>
      <c r="G125" s="36">
        <f>SUMIFS(СВЦЭМ!$D$33:$D$776,СВЦЭМ!$A$33:$A$776,$A125,СВЦЭМ!$B$33:$B$776,G$119)+'СЕТ СН'!$H$14+СВЦЭМ!$D$10+'СЕТ СН'!$H$6-'СЕТ СН'!$H$26</f>
        <v>1202.84581583</v>
      </c>
      <c r="H125" s="36">
        <f>SUMIFS(СВЦЭМ!$D$33:$D$776,СВЦЭМ!$A$33:$A$776,$A125,СВЦЭМ!$B$33:$B$776,H$119)+'СЕТ СН'!$H$14+СВЦЭМ!$D$10+'СЕТ СН'!$H$6-'СЕТ СН'!$H$26</f>
        <v>1160.57788497</v>
      </c>
      <c r="I125" s="36">
        <f>SUMIFS(СВЦЭМ!$D$33:$D$776,СВЦЭМ!$A$33:$A$776,$A125,СВЦЭМ!$B$33:$B$776,I$119)+'СЕТ СН'!$H$14+СВЦЭМ!$D$10+'СЕТ СН'!$H$6-'СЕТ СН'!$H$26</f>
        <v>1108.5707396400001</v>
      </c>
      <c r="J125" s="36">
        <f>SUMIFS(СВЦЭМ!$D$33:$D$776,СВЦЭМ!$A$33:$A$776,$A125,СВЦЭМ!$B$33:$B$776,J$119)+'СЕТ СН'!$H$14+СВЦЭМ!$D$10+'СЕТ СН'!$H$6-'СЕТ СН'!$H$26</f>
        <v>1056.5463499900002</v>
      </c>
      <c r="K125" s="36">
        <f>SUMIFS(СВЦЭМ!$D$33:$D$776,СВЦЭМ!$A$33:$A$776,$A125,СВЦЭМ!$B$33:$B$776,K$119)+'СЕТ СН'!$H$14+СВЦЭМ!$D$10+'СЕТ СН'!$H$6-'СЕТ СН'!$H$26</f>
        <v>1038.1854991600001</v>
      </c>
      <c r="L125" s="36">
        <f>SUMIFS(СВЦЭМ!$D$33:$D$776,СВЦЭМ!$A$33:$A$776,$A125,СВЦЭМ!$B$33:$B$776,L$119)+'СЕТ СН'!$H$14+СВЦЭМ!$D$10+'СЕТ СН'!$H$6-'СЕТ СН'!$H$26</f>
        <v>1011.5631613400001</v>
      </c>
      <c r="M125" s="36">
        <f>SUMIFS(СВЦЭМ!$D$33:$D$776,СВЦЭМ!$A$33:$A$776,$A125,СВЦЭМ!$B$33:$B$776,M$119)+'СЕТ СН'!$H$14+СВЦЭМ!$D$10+'СЕТ СН'!$H$6-'СЕТ СН'!$H$26</f>
        <v>1001.7488434800001</v>
      </c>
      <c r="N125" s="36">
        <f>SUMIFS(СВЦЭМ!$D$33:$D$776,СВЦЭМ!$A$33:$A$776,$A125,СВЦЭМ!$B$33:$B$776,N$119)+'СЕТ СН'!$H$14+СВЦЭМ!$D$10+'СЕТ СН'!$H$6-'СЕТ СН'!$H$26</f>
        <v>1015.1931593400001</v>
      </c>
      <c r="O125" s="36">
        <f>SUMIFS(СВЦЭМ!$D$33:$D$776,СВЦЭМ!$A$33:$A$776,$A125,СВЦЭМ!$B$33:$B$776,O$119)+'СЕТ СН'!$H$14+СВЦЭМ!$D$10+'СЕТ СН'!$H$6-'СЕТ СН'!$H$26</f>
        <v>1025.9022672000001</v>
      </c>
      <c r="P125" s="36">
        <f>SUMIFS(СВЦЭМ!$D$33:$D$776,СВЦЭМ!$A$33:$A$776,$A125,СВЦЭМ!$B$33:$B$776,P$119)+'СЕТ СН'!$H$14+СВЦЭМ!$D$10+'СЕТ СН'!$H$6-'СЕТ СН'!$H$26</f>
        <v>1038.96399999</v>
      </c>
      <c r="Q125" s="36">
        <f>SUMIFS(СВЦЭМ!$D$33:$D$776,СВЦЭМ!$A$33:$A$776,$A125,СВЦЭМ!$B$33:$B$776,Q$119)+'СЕТ СН'!$H$14+СВЦЭМ!$D$10+'СЕТ СН'!$H$6-'СЕТ СН'!$H$26</f>
        <v>1026.8636148099999</v>
      </c>
      <c r="R125" s="36">
        <f>SUMIFS(СВЦЭМ!$D$33:$D$776,СВЦЭМ!$A$33:$A$776,$A125,СВЦЭМ!$B$33:$B$776,R$119)+'СЕТ СН'!$H$14+СВЦЭМ!$D$10+'СЕТ СН'!$H$6-'СЕТ СН'!$H$26</f>
        <v>976.59605004000002</v>
      </c>
      <c r="S125" s="36">
        <f>SUMIFS(СВЦЭМ!$D$33:$D$776,СВЦЭМ!$A$33:$A$776,$A125,СВЦЭМ!$B$33:$B$776,S$119)+'СЕТ СН'!$H$14+СВЦЭМ!$D$10+'СЕТ СН'!$H$6-'СЕТ СН'!$H$26</f>
        <v>982.94458571000007</v>
      </c>
      <c r="T125" s="36">
        <f>SUMIFS(СВЦЭМ!$D$33:$D$776,СВЦЭМ!$A$33:$A$776,$A125,СВЦЭМ!$B$33:$B$776,T$119)+'СЕТ СН'!$H$14+СВЦЭМ!$D$10+'СЕТ СН'!$H$6-'СЕТ СН'!$H$26</f>
        <v>970.14208630000007</v>
      </c>
      <c r="U125" s="36">
        <f>SUMIFS(СВЦЭМ!$D$33:$D$776,СВЦЭМ!$A$33:$A$776,$A125,СВЦЭМ!$B$33:$B$776,U$119)+'СЕТ СН'!$H$14+СВЦЭМ!$D$10+'СЕТ СН'!$H$6-'СЕТ СН'!$H$26</f>
        <v>959.41795333000005</v>
      </c>
      <c r="V125" s="36">
        <f>SUMIFS(СВЦЭМ!$D$33:$D$776,СВЦЭМ!$A$33:$A$776,$A125,СВЦЭМ!$B$33:$B$776,V$119)+'СЕТ СН'!$H$14+СВЦЭМ!$D$10+'СЕТ СН'!$H$6-'СЕТ СН'!$H$26</f>
        <v>967.97853858000008</v>
      </c>
      <c r="W125" s="36">
        <f>SUMIFS(СВЦЭМ!$D$33:$D$776,СВЦЭМ!$A$33:$A$776,$A125,СВЦЭМ!$B$33:$B$776,W$119)+'СЕТ СН'!$H$14+СВЦЭМ!$D$10+'СЕТ СН'!$H$6-'СЕТ СН'!$H$26</f>
        <v>976.20728935000011</v>
      </c>
      <c r="X125" s="36">
        <f>SUMIFS(СВЦЭМ!$D$33:$D$776,СВЦЭМ!$A$33:$A$776,$A125,СВЦЭМ!$B$33:$B$776,X$119)+'СЕТ СН'!$H$14+СВЦЭМ!$D$10+'СЕТ СН'!$H$6-'СЕТ СН'!$H$26</f>
        <v>972.52932028000009</v>
      </c>
      <c r="Y125" s="36">
        <f>SUMIFS(СВЦЭМ!$D$33:$D$776,СВЦЭМ!$A$33:$A$776,$A125,СВЦЭМ!$B$33:$B$776,Y$119)+'СЕТ СН'!$H$14+СВЦЭМ!$D$10+'СЕТ СН'!$H$6-'СЕТ СН'!$H$26</f>
        <v>1005.3746911300001</v>
      </c>
    </row>
    <row r="126" spans="1:27" ht="15.75" x14ac:dyDescent="0.2">
      <c r="A126" s="35">
        <f t="shared" si="3"/>
        <v>43653</v>
      </c>
      <c r="B126" s="36">
        <f>SUMIFS(СВЦЭМ!$D$33:$D$776,СВЦЭМ!$A$33:$A$776,$A126,СВЦЭМ!$B$33:$B$776,B$119)+'СЕТ СН'!$H$14+СВЦЭМ!$D$10+'СЕТ СН'!$H$6-'СЕТ СН'!$H$26</f>
        <v>1086.0429106500001</v>
      </c>
      <c r="C126" s="36">
        <f>SUMIFS(СВЦЭМ!$D$33:$D$776,СВЦЭМ!$A$33:$A$776,$A126,СВЦЭМ!$B$33:$B$776,C$119)+'СЕТ СН'!$H$14+СВЦЭМ!$D$10+'СЕТ СН'!$H$6-'СЕТ СН'!$H$26</f>
        <v>1199.9364529700001</v>
      </c>
      <c r="D126" s="36">
        <f>SUMIFS(СВЦЭМ!$D$33:$D$776,СВЦЭМ!$A$33:$A$776,$A126,СВЦЭМ!$B$33:$B$776,D$119)+'СЕТ СН'!$H$14+СВЦЭМ!$D$10+'СЕТ СН'!$H$6-'СЕТ СН'!$H$26</f>
        <v>1226.93701807</v>
      </c>
      <c r="E126" s="36">
        <f>SUMIFS(СВЦЭМ!$D$33:$D$776,СВЦЭМ!$A$33:$A$776,$A126,СВЦЭМ!$B$33:$B$776,E$119)+'СЕТ СН'!$H$14+СВЦЭМ!$D$10+'СЕТ СН'!$H$6-'СЕТ СН'!$H$26</f>
        <v>1244.3948309800001</v>
      </c>
      <c r="F126" s="36">
        <f>SUMIFS(СВЦЭМ!$D$33:$D$776,СВЦЭМ!$A$33:$A$776,$A126,СВЦЭМ!$B$33:$B$776,F$119)+'СЕТ СН'!$H$14+СВЦЭМ!$D$10+'СЕТ СН'!$H$6-'СЕТ СН'!$H$26</f>
        <v>1254.9114936999999</v>
      </c>
      <c r="G126" s="36">
        <f>SUMIFS(СВЦЭМ!$D$33:$D$776,СВЦЭМ!$A$33:$A$776,$A126,СВЦЭМ!$B$33:$B$776,G$119)+'СЕТ СН'!$H$14+СВЦЭМ!$D$10+'СЕТ СН'!$H$6-'СЕТ СН'!$H$26</f>
        <v>1253.9565580799999</v>
      </c>
      <c r="H126" s="36">
        <f>SUMIFS(СВЦЭМ!$D$33:$D$776,СВЦЭМ!$A$33:$A$776,$A126,СВЦЭМ!$B$33:$B$776,H$119)+'СЕТ СН'!$H$14+СВЦЭМ!$D$10+'СЕТ СН'!$H$6-'СЕТ СН'!$H$26</f>
        <v>1221.8271056600001</v>
      </c>
      <c r="I126" s="36">
        <f>SUMIFS(СВЦЭМ!$D$33:$D$776,СВЦЭМ!$A$33:$A$776,$A126,СВЦЭМ!$B$33:$B$776,I$119)+'СЕТ СН'!$H$14+СВЦЭМ!$D$10+'СЕТ СН'!$H$6-'СЕТ СН'!$H$26</f>
        <v>1168.1041521000002</v>
      </c>
      <c r="J126" s="36">
        <f>SUMIFS(СВЦЭМ!$D$33:$D$776,СВЦЭМ!$A$33:$A$776,$A126,СВЦЭМ!$B$33:$B$776,J$119)+'СЕТ СН'!$H$14+СВЦЭМ!$D$10+'СЕТ СН'!$H$6-'СЕТ СН'!$H$26</f>
        <v>1101.1828381</v>
      </c>
      <c r="K126" s="36">
        <f>SUMIFS(СВЦЭМ!$D$33:$D$776,СВЦЭМ!$A$33:$A$776,$A126,СВЦЭМ!$B$33:$B$776,K$119)+'СЕТ СН'!$H$14+СВЦЭМ!$D$10+'СЕТ СН'!$H$6-'СЕТ СН'!$H$26</f>
        <v>1044.7936312800002</v>
      </c>
      <c r="L126" s="36">
        <f>SUMIFS(СВЦЭМ!$D$33:$D$776,СВЦЭМ!$A$33:$A$776,$A126,СВЦЭМ!$B$33:$B$776,L$119)+'СЕТ СН'!$H$14+СВЦЭМ!$D$10+'СЕТ СН'!$H$6-'СЕТ СН'!$H$26</f>
        <v>1009.6657475600001</v>
      </c>
      <c r="M126" s="36">
        <f>SUMIFS(СВЦЭМ!$D$33:$D$776,СВЦЭМ!$A$33:$A$776,$A126,СВЦЭМ!$B$33:$B$776,M$119)+'СЕТ СН'!$H$14+СВЦЭМ!$D$10+'СЕТ СН'!$H$6-'СЕТ СН'!$H$26</f>
        <v>1011.2521560900001</v>
      </c>
      <c r="N126" s="36">
        <f>SUMIFS(СВЦЭМ!$D$33:$D$776,СВЦЭМ!$A$33:$A$776,$A126,СВЦЭМ!$B$33:$B$776,N$119)+'СЕТ СН'!$H$14+СВЦЭМ!$D$10+'СЕТ СН'!$H$6-'СЕТ СН'!$H$26</f>
        <v>1015.6639805100001</v>
      </c>
      <c r="O126" s="36">
        <f>SUMIFS(СВЦЭМ!$D$33:$D$776,СВЦЭМ!$A$33:$A$776,$A126,СВЦЭМ!$B$33:$B$776,O$119)+'СЕТ СН'!$H$14+СВЦЭМ!$D$10+'СЕТ СН'!$H$6-'СЕТ СН'!$H$26</f>
        <v>1018.6973883800001</v>
      </c>
      <c r="P126" s="36">
        <f>SUMIFS(СВЦЭМ!$D$33:$D$776,СВЦЭМ!$A$33:$A$776,$A126,СВЦЭМ!$B$33:$B$776,P$119)+'СЕТ СН'!$H$14+СВЦЭМ!$D$10+'СЕТ СН'!$H$6-'СЕТ СН'!$H$26</f>
        <v>1020.98374774</v>
      </c>
      <c r="Q126" s="36">
        <f>SUMIFS(СВЦЭМ!$D$33:$D$776,СВЦЭМ!$A$33:$A$776,$A126,СВЦЭМ!$B$33:$B$776,Q$119)+'СЕТ СН'!$H$14+СВЦЭМ!$D$10+'СЕТ СН'!$H$6-'СЕТ СН'!$H$26</f>
        <v>1010.30718276</v>
      </c>
      <c r="R126" s="36">
        <f>SUMIFS(СВЦЭМ!$D$33:$D$776,СВЦЭМ!$A$33:$A$776,$A126,СВЦЭМ!$B$33:$B$776,R$119)+'СЕТ СН'!$H$14+СВЦЭМ!$D$10+'СЕТ СН'!$H$6-'СЕТ СН'!$H$26</f>
        <v>962.05317516000002</v>
      </c>
      <c r="S126" s="36">
        <f>SUMIFS(СВЦЭМ!$D$33:$D$776,СВЦЭМ!$A$33:$A$776,$A126,СВЦЭМ!$B$33:$B$776,S$119)+'СЕТ СН'!$H$14+СВЦЭМ!$D$10+'СЕТ СН'!$H$6-'СЕТ СН'!$H$26</f>
        <v>955.27474216000007</v>
      </c>
      <c r="T126" s="36">
        <f>SUMIFS(СВЦЭМ!$D$33:$D$776,СВЦЭМ!$A$33:$A$776,$A126,СВЦЭМ!$B$33:$B$776,T$119)+'СЕТ СН'!$H$14+СВЦЭМ!$D$10+'СЕТ СН'!$H$6-'СЕТ СН'!$H$26</f>
        <v>951.73162353999999</v>
      </c>
      <c r="U126" s="36">
        <f>SUMIFS(СВЦЭМ!$D$33:$D$776,СВЦЭМ!$A$33:$A$776,$A126,СВЦЭМ!$B$33:$B$776,U$119)+'СЕТ СН'!$H$14+СВЦЭМ!$D$10+'СЕТ СН'!$H$6-'СЕТ СН'!$H$26</f>
        <v>948.96880812000006</v>
      </c>
      <c r="V126" s="36">
        <f>SUMIFS(СВЦЭМ!$D$33:$D$776,СВЦЭМ!$A$33:$A$776,$A126,СВЦЭМ!$B$33:$B$776,V$119)+'СЕТ СН'!$H$14+СВЦЭМ!$D$10+'СЕТ СН'!$H$6-'СЕТ СН'!$H$26</f>
        <v>948.45850412000004</v>
      </c>
      <c r="W126" s="36">
        <f>SUMIFS(СВЦЭМ!$D$33:$D$776,СВЦЭМ!$A$33:$A$776,$A126,СВЦЭМ!$B$33:$B$776,W$119)+'СЕТ СН'!$H$14+СВЦЭМ!$D$10+'СЕТ СН'!$H$6-'СЕТ СН'!$H$26</f>
        <v>937.87238912000009</v>
      </c>
      <c r="X126" s="36">
        <f>SUMIFS(СВЦЭМ!$D$33:$D$776,СВЦЭМ!$A$33:$A$776,$A126,СВЦЭМ!$B$33:$B$776,X$119)+'СЕТ СН'!$H$14+СВЦЭМ!$D$10+'СЕТ СН'!$H$6-'СЕТ СН'!$H$26</f>
        <v>950.37685692000002</v>
      </c>
      <c r="Y126" s="36">
        <f>SUMIFS(СВЦЭМ!$D$33:$D$776,СВЦЭМ!$A$33:$A$776,$A126,СВЦЭМ!$B$33:$B$776,Y$119)+'СЕТ СН'!$H$14+СВЦЭМ!$D$10+'СЕТ СН'!$H$6-'СЕТ СН'!$H$26</f>
        <v>984.73929612000006</v>
      </c>
    </row>
    <row r="127" spans="1:27" ht="15.75" x14ac:dyDescent="0.2">
      <c r="A127" s="35">
        <f t="shared" si="3"/>
        <v>43654</v>
      </c>
      <c r="B127" s="36">
        <f>SUMIFS(СВЦЭМ!$D$33:$D$776,СВЦЭМ!$A$33:$A$776,$A127,СВЦЭМ!$B$33:$B$776,B$119)+'СЕТ СН'!$H$14+СВЦЭМ!$D$10+'СЕТ СН'!$H$6-'СЕТ СН'!$H$26</f>
        <v>1085.0025368700001</v>
      </c>
      <c r="C127" s="36">
        <f>SUMIFS(СВЦЭМ!$D$33:$D$776,СВЦЭМ!$A$33:$A$776,$A127,СВЦЭМ!$B$33:$B$776,C$119)+'СЕТ СН'!$H$14+СВЦЭМ!$D$10+'СЕТ СН'!$H$6-'СЕТ СН'!$H$26</f>
        <v>1180.47645655</v>
      </c>
      <c r="D127" s="36">
        <f>SUMIFS(СВЦЭМ!$D$33:$D$776,СВЦЭМ!$A$33:$A$776,$A127,СВЦЭМ!$B$33:$B$776,D$119)+'СЕТ СН'!$H$14+СВЦЭМ!$D$10+'СЕТ СН'!$H$6-'СЕТ СН'!$H$26</f>
        <v>1209.2214436100001</v>
      </c>
      <c r="E127" s="36">
        <f>SUMIFS(СВЦЭМ!$D$33:$D$776,СВЦЭМ!$A$33:$A$776,$A127,СВЦЭМ!$B$33:$B$776,E$119)+'СЕТ СН'!$H$14+СВЦЭМ!$D$10+'СЕТ СН'!$H$6-'СЕТ СН'!$H$26</f>
        <v>1230.27162185</v>
      </c>
      <c r="F127" s="36">
        <f>SUMIFS(СВЦЭМ!$D$33:$D$776,СВЦЭМ!$A$33:$A$776,$A127,СВЦЭМ!$B$33:$B$776,F$119)+'СЕТ СН'!$H$14+СВЦЭМ!$D$10+'СЕТ СН'!$H$6-'СЕТ СН'!$H$26</f>
        <v>1233.36895564</v>
      </c>
      <c r="G127" s="36">
        <f>SUMIFS(СВЦЭМ!$D$33:$D$776,СВЦЭМ!$A$33:$A$776,$A127,СВЦЭМ!$B$33:$B$776,G$119)+'СЕТ СН'!$H$14+СВЦЭМ!$D$10+'СЕТ СН'!$H$6-'СЕТ СН'!$H$26</f>
        <v>1216.7896407600001</v>
      </c>
      <c r="H127" s="36">
        <f>SUMIFS(СВЦЭМ!$D$33:$D$776,СВЦЭМ!$A$33:$A$776,$A127,СВЦЭМ!$B$33:$B$776,H$119)+'СЕТ СН'!$H$14+СВЦЭМ!$D$10+'СЕТ СН'!$H$6-'СЕТ СН'!$H$26</f>
        <v>1166.6127783500001</v>
      </c>
      <c r="I127" s="36">
        <f>SUMIFS(СВЦЭМ!$D$33:$D$776,СВЦЭМ!$A$33:$A$776,$A127,СВЦЭМ!$B$33:$B$776,I$119)+'СЕТ СН'!$H$14+СВЦЭМ!$D$10+'СЕТ СН'!$H$6-'СЕТ СН'!$H$26</f>
        <v>1129.73016951</v>
      </c>
      <c r="J127" s="36">
        <f>SUMIFS(СВЦЭМ!$D$33:$D$776,СВЦЭМ!$A$33:$A$776,$A127,СВЦЭМ!$B$33:$B$776,J$119)+'СЕТ СН'!$H$14+СВЦЭМ!$D$10+'СЕТ СН'!$H$6-'СЕТ СН'!$H$26</f>
        <v>1112.65311002</v>
      </c>
      <c r="K127" s="36">
        <f>SUMIFS(СВЦЭМ!$D$33:$D$776,СВЦЭМ!$A$33:$A$776,$A127,СВЦЭМ!$B$33:$B$776,K$119)+'СЕТ СН'!$H$14+СВЦЭМ!$D$10+'СЕТ СН'!$H$6-'СЕТ СН'!$H$26</f>
        <v>1111.7599978400001</v>
      </c>
      <c r="L127" s="36">
        <f>SUMIFS(СВЦЭМ!$D$33:$D$776,СВЦЭМ!$A$33:$A$776,$A127,СВЦЭМ!$B$33:$B$776,L$119)+'СЕТ СН'!$H$14+СВЦЭМ!$D$10+'СЕТ СН'!$H$6-'СЕТ СН'!$H$26</f>
        <v>1111.0828899600001</v>
      </c>
      <c r="M127" s="36">
        <f>SUMIFS(СВЦЭМ!$D$33:$D$776,СВЦЭМ!$A$33:$A$776,$A127,СВЦЭМ!$B$33:$B$776,M$119)+'СЕТ СН'!$H$14+СВЦЭМ!$D$10+'СЕТ СН'!$H$6-'СЕТ СН'!$H$26</f>
        <v>1076.0046320800002</v>
      </c>
      <c r="N127" s="36">
        <f>SUMIFS(СВЦЭМ!$D$33:$D$776,СВЦЭМ!$A$33:$A$776,$A127,СВЦЭМ!$B$33:$B$776,N$119)+'СЕТ СН'!$H$14+СВЦЭМ!$D$10+'СЕТ СН'!$H$6-'СЕТ СН'!$H$26</f>
        <v>1074.5456557800001</v>
      </c>
      <c r="O127" s="36">
        <f>SUMIFS(СВЦЭМ!$D$33:$D$776,СВЦЭМ!$A$33:$A$776,$A127,СВЦЭМ!$B$33:$B$776,O$119)+'СЕТ СН'!$H$14+СВЦЭМ!$D$10+'СЕТ СН'!$H$6-'СЕТ СН'!$H$26</f>
        <v>1063.6514009100001</v>
      </c>
      <c r="P127" s="36">
        <f>SUMIFS(СВЦЭМ!$D$33:$D$776,СВЦЭМ!$A$33:$A$776,$A127,СВЦЭМ!$B$33:$B$776,P$119)+'СЕТ СН'!$H$14+СВЦЭМ!$D$10+'СЕТ СН'!$H$6-'СЕТ СН'!$H$26</f>
        <v>1030.80504552</v>
      </c>
      <c r="Q127" s="36">
        <f>SUMIFS(СВЦЭМ!$D$33:$D$776,СВЦЭМ!$A$33:$A$776,$A127,СВЦЭМ!$B$33:$B$776,Q$119)+'СЕТ СН'!$H$14+СВЦЭМ!$D$10+'СЕТ СН'!$H$6-'СЕТ СН'!$H$26</f>
        <v>1006.9758927600001</v>
      </c>
      <c r="R127" s="36">
        <f>SUMIFS(СВЦЭМ!$D$33:$D$776,СВЦЭМ!$A$33:$A$776,$A127,СВЦЭМ!$B$33:$B$776,R$119)+'СЕТ СН'!$H$14+СВЦЭМ!$D$10+'СЕТ СН'!$H$6-'СЕТ СН'!$H$26</f>
        <v>966.52170872000011</v>
      </c>
      <c r="S127" s="36">
        <f>SUMIFS(СВЦЭМ!$D$33:$D$776,СВЦЭМ!$A$33:$A$776,$A127,СВЦЭМ!$B$33:$B$776,S$119)+'СЕТ СН'!$H$14+СВЦЭМ!$D$10+'СЕТ СН'!$H$6-'СЕТ СН'!$H$26</f>
        <v>974.79676810000001</v>
      </c>
      <c r="T127" s="36">
        <f>SUMIFS(СВЦЭМ!$D$33:$D$776,СВЦЭМ!$A$33:$A$776,$A127,СВЦЭМ!$B$33:$B$776,T$119)+'СЕТ СН'!$H$14+СВЦЭМ!$D$10+'СЕТ СН'!$H$6-'СЕТ СН'!$H$26</f>
        <v>975.78318617000002</v>
      </c>
      <c r="U127" s="36">
        <f>SUMIFS(СВЦЭМ!$D$33:$D$776,СВЦЭМ!$A$33:$A$776,$A127,СВЦЭМ!$B$33:$B$776,U$119)+'СЕТ СН'!$H$14+СВЦЭМ!$D$10+'СЕТ СН'!$H$6-'СЕТ СН'!$H$26</f>
        <v>968.93325335000009</v>
      </c>
      <c r="V127" s="36">
        <f>SUMIFS(СВЦЭМ!$D$33:$D$776,СВЦЭМ!$A$33:$A$776,$A127,СВЦЭМ!$B$33:$B$776,V$119)+'СЕТ СН'!$H$14+СВЦЭМ!$D$10+'СЕТ СН'!$H$6-'СЕТ СН'!$H$26</f>
        <v>991.29531802000008</v>
      </c>
      <c r="W127" s="36">
        <f>SUMIFS(СВЦЭМ!$D$33:$D$776,СВЦЭМ!$A$33:$A$776,$A127,СВЦЭМ!$B$33:$B$776,W$119)+'СЕТ СН'!$H$14+СВЦЭМ!$D$10+'СЕТ СН'!$H$6-'СЕТ СН'!$H$26</f>
        <v>1016.4270668900001</v>
      </c>
      <c r="X127" s="36">
        <f>SUMIFS(СВЦЭМ!$D$33:$D$776,СВЦЭМ!$A$33:$A$776,$A127,СВЦЭМ!$B$33:$B$776,X$119)+'СЕТ СН'!$H$14+СВЦЭМ!$D$10+'СЕТ СН'!$H$6-'СЕТ СН'!$H$26</f>
        <v>1030.51396897</v>
      </c>
      <c r="Y127" s="36">
        <f>SUMIFS(СВЦЭМ!$D$33:$D$776,СВЦЭМ!$A$33:$A$776,$A127,СВЦЭМ!$B$33:$B$776,Y$119)+'СЕТ СН'!$H$14+СВЦЭМ!$D$10+'СЕТ СН'!$H$6-'СЕТ СН'!$H$26</f>
        <v>1051.6851265099999</v>
      </c>
    </row>
    <row r="128" spans="1:27" ht="15.75" x14ac:dyDescent="0.2">
      <c r="A128" s="35">
        <f t="shared" si="3"/>
        <v>43655</v>
      </c>
      <c r="B128" s="36">
        <f>SUMIFS(СВЦЭМ!$D$33:$D$776,СВЦЭМ!$A$33:$A$776,$A128,СВЦЭМ!$B$33:$B$776,B$119)+'СЕТ СН'!$H$14+СВЦЭМ!$D$10+'СЕТ СН'!$H$6-'СЕТ СН'!$H$26</f>
        <v>1128.0745277599999</v>
      </c>
      <c r="C128" s="36">
        <f>SUMIFS(СВЦЭМ!$D$33:$D$776,СВЦЭМ!$A$33:$A$776,$A128,СВЦЭМ!$B$33:$B$776,C$119)+'СЕТ СН'!$H$14+СВЦЭМ!$D$10+'СЕТ СН'!$H$6-'СЕТ СН'!$H$26</f>
        <v>1161.0411876100002</v>
      </c>
      <c r="D128" s="36">
        <f>SUMIFS(СВЦЭМ!$D$33:$D$776,СВЦЭМ!$A$33:$A$776,$A128,СВЦЭМ!$B$33:$B$776,D$119)+'СЕТ СН'!$H$14+СВЦЭМ!$D$10+'СЕТ СН'!$H$6-'СЕТ СН'!$H$26</f>
        <v>1180.4770940000001</v>
      </c>
      <c r="E128" s="36">
        <f>SUMIFS(СВЦЭМ!$D$33:$D$776,СВЦЭМ!$A$33:$A$776,$A128,СВЦЭМ!$B$33:$B$776,E$119)+'СЕТ СН'!$H$14+СВЦЭМ!$D$10+'СЕТ СН'!$H$6-'СЕТ СН'!$H$26</f>
        <v>1197.3791791799999</v>
      </c>
      <c r="F128" s="36">
        <f>SUMIFS(СВЦЭМ!$D$33:$D$776,СВЦЭМ!$A$33:$A$776,$A128,СВЦЭМ!$B$33:$B$776,F$119)+'СЕТ СН'!$H$14+СВЦЭМ!$D$10+'СЕТ СН'!$H$6-'СЕТ СН'!$H$26</f>
        <v>1194.9396620699999</v>
      </c>
      <c r="G128" s="36">
        <f>SUMIFS(СВЦЭМ!$D$33:$D$776,СВЦЭМ!$A$33:$A$776,$A128,СВЦЭМ!$B$33:$B$776,G$119)+'СЕТ СН'!$H$14+СВЦЭМ!$D$10+'СЕТ СН'!$H$6-'СЕТ СН'!$H$26</f>
        <v>1190.8766520300001</v>
      </c>
      <c r="H128" s="36">
        <f>SUMIFS(СВЦЭМ!$D$33:$D$776,СВЦЭМ!$A$33:$A$776,$A128,СВЦЭМ!$B$33:$B$776,H$119)+'СЕТ СН'!$H$14+СВЦЭМ!$D$10+'СЕТ СН'!$H$6-'СЕТ СН'!$H$26</f>
        <v>1142.0084255700001</v>
      </c>
      <c r="I128" s="36">
        <f>SUMIFS(СВЦЭМ!$D$33:$D$776,СВЦЭМ!$A$33:$A$776,$A128,СВЦЭМ!$B$33:$B$776,I$119)+'СЕТ СН'!$H$14+СВЦЭМ!$D$10+'СЕТ СН'!$H$6-'СЕТ СН'!$H$26</f>
        <v>1118.7419525700002</v>
      </c>
      <c r="J128" s="36">
        <f>SUMIFS(СВЦЭМ!$D$33:$D$776,СВЦЭМ!$A$33:$A$776,$A128,СВЦЭМ!$B$33:$B$776,J$119)+'СЕТ СН'!$H$14+СВЦЭМ!$D$10+'СЕТ СН'!$H$6-'СЕТ СН'!$H$26</f>
        <v>1087.9888217800001</v>
      </c>
      <c r="K128" s="36">
        <f>SUMIFS(СВЦЭМ!$D$33:$D$776,СВЦЭМ!$A$33:$A$776,$A128,СВЦЭМ!$B$33:$B$776,K$119)+'СЕТ СН'!$H$14+СВЦЭМ!$D$10+'СЕТ СН'!$H$6-'СЕТ СН'!$H$26</f>
        <v>1069.87068163</v>
      </c>
      <c r="L128" s="36">
        <f>SUMIFS(СВЦЭМ!$D$33:$D$776,СВЦЭМ!$A$33:$A$776,$A128,СВЦЭМ!$B$33:$B$776,L$119)+'СЕТ СН'!$H$14+СВЦЭМ!$D$10+'СЕТ СН'!$H$6-'СЕТ СН'!$H$26</f>
        <v>1070.4506654000002</v>
      </c>
      <c r="M128" s="36">
        <f>SUMIFS(СВЦЭМ!$D$33:$D$776,СВЦЭМ!$A$33:$A$776,$A128,СВЦЭМ!$B$33:$B$776,M$119)+'СЕТ СН'!$H$14+СВЦЭМ!$D$10+'СЕТ СН'!$H$6-'СЕТ СН'!$H$26</f>
        <v>1064.2489795500001</v>
      </c>
      <c r="N128" s="36">
        <f>SUMIFS(СВЦЭМ!$D$33:$D$776,СВЦЭМ!$A$33:$A$776,$A128,СВЦЭМ!$B$33:$B$776,N$119)+'СЕТ СН'!$H$14+СВЦЭМ!$D$10+'СЕТ СН'!$H$6-'СЕТ СН'!$H$26</f>
        <v>1065.8991782400001</v>
      </c>
      <c r="O128" s="36">
        <f>SUMIFS(СВЦЭМ!$D$33:$D$776,СВЦЭМ!$A$33:$A$776,$A128,СВЦЭМ!$B$33:$B$776,O$119)+'СЕТ СН'!$H$14+СВЦЭМ!$D$10+'СЕТ СН'!$H$6-'СЕТ СН'!$H$26</f>
        <v>1061.57743957</v>
      </c>
      <c r="P128" s="36">
        <f>SUMIFS(СВЦЭМ!$D$33:$D$776,СВЦЭМ!$A$33:$A$776,$A128,СВЦЭМ!$B$33:$B$776,P$119)+'СЕТ СН'!$H$14+СВЦЭМ!$D$10+'СЕТ СН'!$H$6-'СЕТ СН'!$H$26</f>
        <v>1068.9383919100001</v>
      </c>
      <c r="Q128" s="36">
        <f>SUMIFS(СВЦЭМ!$D$33:$D$776,СВЦЭМ!$A$33:$A$776,$A128,СВЦЭМ!$B$33:$B$776,Q$119)+'СЕТ СН'!$H$14+СВЦЭМ!$D$10+'СЕТ СН'!$H$6-'СЕТ СН'!$H$26</f>
        <v>1087.5295488700001</v>
      </c>
      <c r="R128" s="36">
        <f>SUMIFS(СВЦЭМ!$D$33:$D$776,СВЦЭМ!$A$33:$A$776,$A128,СВЦЭМ!$B$33:$B$776,R$119)+'СЕТ СН'!$H$14+СВЦЭМ!$D$10+'СЕТ СН'!$H$6-'СЕТ СН'!$H$26</f>
        <v>1050.7268236700002</v>
      </c>
      <c r="S128" s="36">
        <f>SUMIFS(СВЦЭМ!$D$33:$D$776,СВЦЭМ!$A$33:$A$776,$A128,СВЦЭМ!$B$33:$B$776,S$119)+'СЕТ СН'!$H$14+СВЦЭМ!$D$10+'СЕТ СН'!$H$6-'СЕТ СН'!$H$26</f>
        <v>1021.1168914100001</v>
      </c>
      <c r="T128" s="36">
        <f>SUMIFS(СВЦЭМ!$D$33:$D$776,СВЦЭМ!$A$33:$A$776,$A128,СВЦЭМ!$B$33:$B$776,T$119)+'СЕТ СН'!$H$14+СВЦЭМ!$D$10+'СЕТ СН'!$H$6-'СЕТ СН'!$H$26</f>
        <v>1018.91246573</v>
      </c>
      <c r="U128" s="36">
        <f>SUMIFS(СВЦЭМ!$D$33:$D$776,СВЦЭМ!$A$33:$A$776,$A128,СВЦЭМ!$B$33:$B$776,U$119)+'СЕТ СН'!$H$14+СВЦЭМ!$D$10+'СЕТ СН'!$H$6-'СЕТ СН'!$H$26</f>
        <v>1010.9526294100001</v>
      </c>
      <c r="V128" s="36">
        <f>SUMIFS(СВЦЭМ!$D$33:$D$776,СВЦЭМ!$A$33:$A$776,$A128,СВЦЭМ!$B$33:$B$776,V$119)+'СЕТ СН'!$H$14+СВЦЭМ!$D$10+'СЕТ СН'!$H$6-'СЕТ СН'!$H$26</f>
        <v>1010.6333062000001</v>
      </c>
      <c r="W128" s="36">
        <f>SUMIFS(СВЦЭМ!$D$33:$D$776,СВЦЭМ!$A$33:$A$776,$A128,СВЦЭМ!$B$33:$B$776,W$119)+'СЕТ СН'!$H$14+СВЦЭМ!$D$10+'СЕТ СН'!$H$6-'СЕТ СН'!$H$26</f>
        <v>987.00667943000008</v>
      </c>
      <c r="X128" s="36">
        <f>SUMIFS(СВЦЭМ!$D$33:$D$776,СВЦЭМ!$A$33:$A$776,$A128,СВЦЭМ!$B$33:$B$776,X$119)+'СЕТ СН'!$H$14+СВЦЭМ!$D$10+'СЕТ СН'!$H$6-'СЕТ СН'!$H$26</f>
        <v>1005.1168255600001</v>
      </c>
      <c r="Y128" s="36">
        <f>SUMIFS(СВЦЭМ!$D$33:$D$776,СВЦЭМ!$A$33:$A$776,$A128,СВЦЭМ!$B$33:$B$776,Y$119)+'СЕТ СН'!$H$14+СВЦЭМ!$D$10+'СЕТ СН'!$H$6-'СЕТ СН'!$H$26</f>
        <v>1072.2144840200001</v>
      </c>
    </row>
    <row r="129" spans="1:25" ht="15.75" x14ac:dyDescent="0.2">
      <c r="A129" s="35">
        <f t="shared" si="3"/>
        <v>43656</v>
      </c>
      <c r="B129" s="36">
        <f>SUMIFS(СВЦЭМ!$D$33:$D$776,СВЦЭМ!$A$33:$A$776,$A129,СВЦЭМ!$B$33:$B$776,B$119)+'СЕТ СН'!$H$14+СВЦЭМ!$D$10+'СЕТ СН'!$H$6-'СЕТ СН'!$H$26</f>
        <v>1141.6999009599999</v>
      </c>
      <c r="C129" s="36">
        <f>SUMIFS(СВЦЭМ!$D$33:$D$776,СВЦЭМ!$A$33:$A$776,$A129,СВЦЭМ!$B$33:$B$776,C$119)+'СЕТ СН'!$H$14+СВЦЭМ!$D$10+'СЕТ СН'!$H$6-'СЕТ СН'!$H$26</f>
        <v>1171.52250959</v>
      </c>
      <c r="D129" s="36">
        <f>SUMIFS(СВЦЭМ!$D$33:$D$776,СВЦЭМ!$A$33:$A$776,$A129,СВЦЭМ!$B$33:$B$776,D$119)+'СЕТ СН'!$H$14+СВЦЭМ!$D$10+'СЕТ СН'!$H$6-'СЕТ СН'!$H$26</f>
        <v>1183.3954332400001</v>
      </c>
      <c r="E129" s="36">
        <f>SUMIFS(СВЦЭМ!$D$33:$D$776,СВЦЭМ!$A$33:$A$776,$A129,СВЦЭМ!$B$33:$B$776,E$119)+'СЕТ СН'!$H$14+СВЦЭМ!$D$10+'СЕТ СН'!$H$6-'СЕТ СН'!$H$26</f>
        <v>1201.3096947600002</v>
      </c>
      <c r="F129" s="36">
        <f>SUMIFS(СВЦЭМ!$D$33:$D$776,СВЦЭМ!$A$33:$A$776,$A129,СВЦЭМ!$B$33:$B$776,F$119)+'СЕТ СН'!$H$14+СВЦЭМ!$D$10+'СЕТ СН'!$H$6-'СЕТ СН'!$H$26</f>
        <v>1190.56356673</v>
      </c>
      <c r="G129" s="36">
        <f>SUMIFS(СВЦЭМ!$D$33:$D$776,СВЦЭМ!$A$33:$A$776,$A129,СВЦЭМ!$B$33:$B$776,G$119)+'СЕТ СН'!$H$14+СВЦЭМ!$D$10+'СЕТ СН'!$H$6-'СЕТ СН'!$H$26</f>
        <v>1199.84480125</v>
      </c>
      <c r="H129" s="36">
        <f>SUMIFS(СВЦЭМ!$D$33:$D$776,СВЦЭМ!$A$33:$A$776,$A129,СВЦЭМ!$B$33:$B$776,H$119)+'СЕТ СН'!$H$14+СВЦЭМ!$D$10+'СЕТ СН'!$H$6-'СЕТ СН'!$H$26</f>
        <v>1169.8636096800001</v>
      </c>
      <c r="I129" s="36">
        <f>SUMIFS(СВЦЭМ!$D$33:$D$776,СВЦЭМ!$A$33:$A$776,$A129,СВЦЭМ!$B$33:$B$776,I$119)+'СЕТ СН'!$H$14+СВЦЭМ!$D$10+'СЕТ СН'!$H$6-'СЕТ СН'!$H$26</f>
        <v>1134.2083020600001</v>
      </c>
      <c r="J129" s="36">
        <f>SUMIFS(СВЦЭМ!$D$33:$D$776,СВЦЭМ!$A$33:$A$776,$A129,СВЦЭМ!$B$33:$B$776,J$119)+'СЕТ СН'!$H$14+СВЦЭМ!$D$10+'СЕТ СН'!$H$6-'СЕТ СН'!$H$26</f>
        <v>1113.1521257300001</v>
      </c>
      <c r="K129" s="36">
        <f>SUMIFS(СВЦЭМ!$D$33:$D$776,СВЦЭМ!$A$33:$A$776,$A129,СВЦЭМ!$B$33:$B$776,K$119)+'СЕТ СН'!$H$14+СВЦЭМ!$D$10+'СЕТ СН'!$H$6-'СЕТ СН'!$H$26</f>
        <v>1101.7310017100001</v>
      </c>
      <c r="L129" s="36">
        <f>SUMIFS(СВЦЭМ!$D$33:$D$776,СВЦЭМ!$A$33:$A$776,$A129,СВЦЭМ!$B$33:$B$776,L$119)+'СЕТ СН'!$H$14+СВЦЭМ!$D$10+'СЕТ СН'!$H$6-'СЕТ СН'!$H$26</f>
        <v>1099.5537762700001</v>
      </c>
      <c r="M129" s="36">
        <f>SUMIFS(СВЦЭМ!$D$33:$D$776,СВЦЭМ!$A$33:$A$776,$A129,СВЦЭМ!$B$33:$B$776,M$119)+'СЕТ СН'!$H$14+СВЦЭМ!$D$10+'СЕТ СН'!$H$6-'СЕТ СН'!$H$26</f>
        <v>1082.03928969</v>
      </c>
      <c r="N129" s="36">
        <f>SUMIFS(СВЦЭМ!$D$33:$D$776,СВЦЭМ!$A$33:$A$776,$A129,СВЦЭМ!$B$33:$B$776,N$119)+'СЕТ СН'!$H$14+СВЦЭМ!$D$10+'СЕТ СН'!$H$6-'СЕТ СН'!$H$26</f>
        <v>1076.6069219200001</v>
      </c>
      <c r="O129" s="36">
        <f>SUMIFS(СВЦЭМ!$D$33:$D$776,СВЦЭМ!$A$33:$A$776,$A129,СВЦЭМ!$B$33:$B$776,O$119)+'СЕТ СН'!$H$14+СВЦЭМ!$D$10+'СЕТ СН'!$H$6-'СЕТ СН'!$H$26</f>
        <v>1072.0215111900002</v>
      </c>
      <c r="P129" s="36">
        <f>SUMIFS(СВЦЭМ!$D$33:$D$776,СВЦЭМ!$A$33:$A$776,$A129,СВЦЭМ!$B$33:$B$776,P$119)+'СЕТ СН'!$H$14+СВЦЭМ!$D$10+'СЕТ СН'!$H$6-'СЕТ СН'!$H$26</f>
        <v>1068.8653475000001</v>
      </c>
      <c r="Q129" s="36">
        <f>SUMIFS(СВЦЭМ!$D$33:$D$776,СВЦЭМ!$A$33:$A$776,$A129,СВЦЭМ!$B$33:$B$776,Q$119)+'СЕТ СН'!$H$14+СВЦЭМ!$D$10+'СЕТ СН'!$H$6-'СЕТ СН'!$H$26</f>
        <v>1077.08150067</v>
      </c>
      <c r="R129" s="36">
        <f>SUMIFS(СВЦЭМ!$D$33:$D$776,СВЦЭМ!$A$33:$A$776,$A129,СВЦЭМ!$B$33:$B$776,R$119)+'СЕТ СН'!$H$14+СВЦЭМ!$D$10+'СЕТ СН'!$H$6-'СЕТ СН'!$H$26</f>
        <v>1030.44563956</v>
      </c>
      <c r="S129" s="36">
        <f>SUMIFS(СВЦЭМ!$D$33:$D$776,СВЦЭМ!$A$33:$A$776,$A129,СВЦЭМ!$B$33:$B$776,S$119)+'СЕТ СН'!$H$14+СВЦЭМ!$D$10+'СЕТ СН'!$H$6-'СЕТ СН'!$H$26</f>
        <v>1012.00842091</v>
      </c>
      <c r="T129" s="36">
        <f>SUMIFS(СВЦЭМ!$D$33:$D$776,СВЦЭМ!$A$33:$A$776,$A129,СВЦЭМ!$B$33:$B$776,T$119)+'СЕТ СН'!$H$14+СВЦЭМ!$D$10+'СЕТ СН'!$H$6-'СЕТ СН'!$H$26</f>
        <v>1011.59326992</v>
      </c>
      <c r="U129" s="36">
        <f>SUMIFS(СВЦЭМ!$D$33:$D$776,СВЦЭМ!$A$33:$A$776,$A129,СВЦЭМ!$B$33:$B$776,U$119)+'СЕТ СН'!$H$14+СВЦЭМ!$D$10+'СЕТ СН'!$H$6-'СЕТ СН'!$H$26</f>
        <v>1009.2119254300001</v>
      </c>
      <c r="V129" s="36">
        <f>SUMIFS(СВЦЭМ!$D$33:$D$776,СВЦЭМ!$A$33:$A$776,$A129,СВЦЭМ!$B$33:$B$776,V$119)+'СЕТ СН'!$H$14+СВЦЭМ!$D$10+'СЕТ СН'!$H$6-'СЕТ СН'!$H$26</f>
        <v>1005.03547687</v>
      </c>
      <c r="W129" s="36">
        <f>SUMIFS(СВЦЭМ!$D$33:$D$776,СВЦЭМ!$A$33:$A$776,$A129,СВЦЭМ!$B$33:$B$776,W$119)+'СЕТ СН'!$H$14+СВЦЭМ!$D$10+'СЕТ СН'!$H$6-'СЕТ СН'!$H$26</f>
        <v>989.93254511000009</v>
      </c>
      <c r="X129" s="36">
        <f>SUMIFS(СВЦЭМ!$D$33:$D$776,СВЦЭМ!$A$33:$A$776,$A129,СВЦЭМ!$B$33:$B$776,X$119)+'СЕТ СН'!$H$14+СВЦЭМ!$D$10+'СЕТ СН'!$H$6-'СЕТ СН'!$H$26</f>
        <v>995.9507990300001</v>
      </c>
      <c r="Y129" s="36">
        <f>SUMIFS(СВЦЭМ!$D$33:$D$776,СВЦЭМ!$A$33:$A$776,$A129,СВЦЭМ!$B$33:$B$776,Y$119)+'СЕТ СН'!$H$14+СВЦЭМ!$D$10+'СЕТ СН'!$H$6-'СЕТ СН'!$H$26</f>
        <v>1086.6758763</v>
      </c>
    </row>
    <row r="130" spans="1:25" ht="15.75" x14ac:dyDescent="0.2">
      <c r="A130" s="35">
        <f t="shared" si="3"/>
        <v>43657</v>
      </c>
      <c r="B130" s="36">
        <f>SUMIFS(СВЦЭМ!$D$33:$D$776,СВЦЭМ!$A$33:$A$776,$A130,СВЦЭМ!$B$33:$B$776,B$119)+'СЕТ СН'!$H$14+СВЦЭМ!$D$10+'СЕТ СН'!$H$6-'СЕТ СН'!$H$26</f>
        <v>1140.9843465500001</v>
      </c>
      <c r="C130" s="36">
        <f>SUMIFS(СВЦЭМ!$D$33:$D$776,СВЦЭМ!$A$33:$A$776,$A130,СВЦЭМ!$B$33:$B$776,C$119)+'СЕТ СН'!$H$14+СВЦЭМ!$D$10+'СЕТ СН'!$H$6-'СЕТ СН'!$H$26</f>
        <v>1181.68790395</v>
      </c>
      <c r="D130" s="36">
        <f>SUMIFS(СВЦЭМ!$D$33:$D$776,СВЦЭМ!$A$33:$A$776,$A130,СВЦЭМ!$B$33:$B$776,D$119)+'СЕТ СН'!$H$14+СВЦЭМ!$D$10+'СЕТ СН'!$H$6-'СЕТ СН'!$H$26</f>
        <v>1202.1309595100001</v>
      </c>
      <c r="E130" s="36">
        <f>SUMIFS(СВЦЭМ!$D$33:$D$776,СВЦЭМ!$A$33:$A$776,$A130,СВЦЭМ!$B$33:$B$776,E$119)+'СЕТ СН'!$H$14+СВЦЭМ!$D$10+'СЕТ СН'!$H$6-'СЕТ СН'!$H$26</f>
        <v>1223.9573481299999</v>
      </c>
      <c r="F130" s="36">
        <f>SUMIFS(СВЦЭМ!$D$33:$D$776,СВЦЭМ!$A$33:$A$776,$A130,СВЦЭМ!$B$33:$B$776,F$119)+'СЕТ СН'!$H$14+СВЦЭМ!$D$10+'СЕТ СН'!$H$6-'СЕТ СН'!$H$26</f>
        <v>1224.3655329799999</v>
      </c>
      <c r="G130" s="36">
        <f>SUMIFS(СВЦЭМ!$D$33:$D$776,СВЦЭМ!$A$33:$A$776,$A130,СВЦЭМ!$B$33:$B$776,G$119)+'СЕТ СН'!$H$14+СВЦЭМ!$D$10+'СЕТ СН'!$H$6-'СЕТ СН'!$H$26</f>
        <v>1214.5890246900001</v>
      </c>
      <c r="H130" s="36">
        <f>SUMIFS(СВЦЭМ!$D$33:$D$776,СВЦЭМ!$A$33:$A$776,$A130,СВЦЭМ!$B$33:$B$776,H$119)+'СЕТ СН'!$H$14+СВЦЭМ!$D$10+'СЕТ СН'!$H$6-'СЕТ СН'!$H$26</f>
        <v>1159.9215068100002</v>
      </c>
      <c r="I130" s="36">
        <f>SUMIFS(СВЦЭМ!$D$33:$D$776,СВЦЭМ!$A$33:$A$776,$A130,СВЦЭМ!$B$33:$B$776,I$119)+'СЕТ СН'!$H$14+СВЦЭМ!$D$10+'СЕТ СН'!$H$6-'СЕТ СН'!$H$26</f>
        <v>1136.7964645400002</v>
      </c>
      <c r="J130" s="36">
        <f>SUMIFS(СВЦЭМ!$D$33:$D$776,СВЦЭМ!$A$33:$A$776,$A130,СВЦЭМ!$B$33:$B$776,J$119)+'СЕТ СН'!$H$14+СВЦЭМ!$D$10+'СЕТ СН'!$H$6-'СЕТ СН'!$H$26</f>
        <v>1098.0836209500001</v>
      </c>
      <c r="K130" s="36">
        <f>SUMIFS(СВЦЭМ!$D$33:$D$776,СВЦЭМ!$A$33:$A$776,$A130,СВЦЭМ!$B$33:$B$776,K$119)+'СЕТ СН'!$H$14+СВЦЭМ!$D$10+'СЕТ СН'!$H$6-'СЕТ СН'!$H$26</f>
        <v>1085.4265970800002</v>
      </c>
      <c r="L130" s="36">
        <f>SUMIFS(СВЦЭМ!$D$33:$D$776,СВЦЭМ!$A$33:$A$776,$A130,СВЦЭМ!$B$33:$B$776,L$119)+'СЕТ СН'!$H$14+СВЦЭМ!$D$10+'СЕТ СН'!$H$6-'СЕТ СН'!$H$26</f>
        <v>1070.2656847400001</v>
      </c>
      <c r="M130" s="36">
        <f>SUMIFS(СВЦЭМ!$D$33:$D$776,СВЦЭМ!$A$33:$A$776,$A130,СВЦЭМ!$B$33:$B$776,M$119)+'СЕТ СН'!$H$14+СВЦЭМ!$D$10+'СЕТ СН'!$H$6-'СЕТ СН'!$H$26</f>
        <v>1065.3931629900001</v>
      </c>
      <c r="N130" s="36">
        <f>SUMIFS(СВЦЭМ!$D$33:$D$776,СВЦЭМ!$A$33:$A$776,$A130,СВЦЭМ!$B$33:$B$776,N$119)+'СЕТ СН'!$H$14+СВЦЭМ!$D$10+'СЕТ СН'!$H$6-'СЕТ СН'!$H$26</f>
        <v>1062.3612623600002</v>
      </c>
      <c r="O130" s="36">
        <f>SUMIFS(СВЦЭМ!$D$33:$D$776,СВЦЭМ!$A$33:$A$776,$A130,СВЦЭМ!$B$33:$B$776,O$119)+'СЕТ СН'!$H$14+СВЦЭМ!$D$10+'СЕТ СН'!$H$6-'СЕТ СН'!$H$26</f>
        <v>1063.3795046600001</v>
      </c>
      <c r="P130" s="36">
        <f>SUMIFS(СВЦЭМ!$D$33:$D$776,СВЦЭМ!$A$33:$A$776,$A130,СВЦЭМ!$B$33:$B$776,P$119)+'СЕТ СН'!$H$14+СВЦЭМ!$D$10+'СЕТ СН'!$H$6-'СЕТ СН'!$H$26</f>
        <v>1065.8031791400001</v>
      </c>
      <c r="Q130" s="36">
        <f>SUMIFS(СВЦЭМ!$D$33:$D$776,СВЦЭМ!$A$33:$A$776,$A130,СВЦЭМ!$B$33:$B$776,Q$119)+'СЕТ СН'!$H$14+СВЦЭМ!$D$10+'СЕТ СН'!$H$6-'СЕТ СН'!$H$26</f>
        <v>1064.9409500000002</v>
      </c>
      <c r="R130" s="36">
        <f>SUMIFS(СВЦЭМ!$D$33:$D$776,СВЦЭМ!$A$33:$A$776,$A130,СВЦЭМ!$B$33:$B$776,R$119)+'СЕТ СН'!$H$14+СВЦЭМ!$D$10+'СЕТ СН'!$H$6-'СЕТ СН'!$H$26</f>
        <v>1019.5209854200001</v>
      </c>
      <c r="S130" s="36">
        <f>SUMIFS(СВЦЭМ!$D$33:$D$776,СВЦЭМ!$A$33:$A$776,$A130,СВЦЭМ!$B$33:$B$776,S$119)+'СЕТ СН'!$H$14+СВЦЭМ!$D$10+'СЕТ СН'!$H$6-'СЕТ СН'!$H$26</f>
        <v>1003.7930148600001</v>
      </c>
      <c r="T130" s="36">
        <f>SUMIFS(СВЦЭМ!$D$33:$D$776,СВЦЭМ!$A$33:$A$776,$A130,СВЦЭМ!$B$33:$B$776,T$119)+'СЕТ СН'!$H$14+СВЦЭМ!$D$10+'СЕТ СН'!$H$6-'СЕТ СН'!$H$26</f>
        <v>1003.7777713900001</v>
      </c>
      <c r="U130" s="36">
        <f>SUMIFS(СВЦЭМ!$D$33:$D$776,СВЦЭМ!$A$33:$A$776,$A130,СВЦЭМ!$B$33:$B$776,U$119)+'СЕТ СН'!$H$14+СВЦЭМ!$D$10+'СЕТ СН'!$H$6-'СЕТ СН'!$H$26</f>
        <v>993.57798557000001</v>
      </c>
      <c r="V130" s="36">
        <f>SUMIFS(СВЦЭМ!$D$33:$D$776,СВЦЭМ!$A$33:$A$776,$A130,СВЦЭМ!$B$33:$B$776,V$119)+'СЕТ СН'!$H$14+СВЦЭМ!$D$10+'СЕТ СН'!$H$6-'СЕТ СН'!$H$26</f>
        <v>995.64603571000009</v>
      </c>
      <c r="W130" s="36">
        <f>SUMIFS(СВЦЭМ!$D$33:$D$776,СВЦЭМ!$A$33:$A$776,$A130,СВЦЭМ!$B$33:$B$776,W$119)+'СЕТ СН'!$H$14+СВЦЭМ!$D$10+'СЕТ СН'!$H$6-'СЕТ СН'!$H$26</f>
        <v>997.97907392000002</v>
      </c>
      <c r="X130" s="36">
        <f>SUMIFS(СВЦЭМ!$D$33:$D$776,СВЦЭМ!$A$33:$A$776,$A130,СВЦЭМ!$B$33:$B$776,X$119)+'СЕТ СН'!$H$14+СВЦЭМ!$D$10+'СЕТ СН'!$H$6-'СЕТ СН'!$H$26</f>
        <v>1005.4387616700001</v>
      </c>
      <c r="Y130" s="36">
        <f>SUMIFS(СВЦЭМ!$D$33:$D$776,СВЦЭМ!$A$33:$A$776,$A130,СВЦЭМ!$B$33:$B$776,Y$119)+'СЕТ СН'!$H$14+СВЦЭМ!$D$10+'СЕТ СН'!$H$6-'СЕТ СН'!$H$26</f>
        <v>1088.5320006500001</v>
      </c>
    </row>
    <row r="131" spans="1:25" ht="15.75" x14ac:dyDescent="0.2">
      <c r="A131" s="35">
        <f t="shared" si="3"/>
        <v>43658</v>
      </c>
      <c r="B131" s="36">
        <f>SUMIFS(СВЦЭМ!$D$33:$D$776,СВЦЭМ!$A$33:$A$776,$A131,СВЦЭМ!$B$33:$B$776,B$119)+'СЕТ СН'!$H$14+СВЦЭМ!$D$10+'СЕТ СН'!$H$6-'СЕТ СН'!$H$26</f>
        <v>1132.0139739000001</v>
      </c>
      <c r="C131" s="36">
        <f>SUMIFS(СВЦЭМ!$D$33:$D$776,СВЦЭМ!$A$33:$A$776,$A131,СВЦЭМ!$B$33:$B$776,C$119)+'СЕТ СН'!$H$14+СВЦЭМ!$D$10+'СЕТ СН'!$H$6-'СЕТ СН'!$H$26</f>
        <v>1167.4371764699999</v>
      </c>
      <c r="D131" s="36">
        <f>SUMIFS(СВЦЭМ!$D$33:$D$776,СВЦЭМ!$A$33:$A$776,$A131,СВЦЭМ!$B$33:$B$776,D$119)+'СЕТ СН'!$H$14+СВЦЭМ!$D$10+'СЕТ СН'!$H$6-'СЕТ СН'!$H$26</f>
        <v>1187.80304604</v>
      </c>
      <c r="E131" s="36">
        <f>SUMIFS(СВЦЭМ!$D$33:$D$776,СВЦЭМ!$A$33:$A$776,$A131,СВЦЭМ!$B$33:$B$776,E$119)+'СЕТ СН'!$H$14+СВЦЭМ!$D$10+'СЕТ СН'!$H$6-'СЕТ СН'!$H$26</f>
        <v>1202.06734084</v>
      </c>
      <c r="F131" s="36">
        <f>SUMIFS(СВЦЭМ!$D$33:$D$776,СВЦЭМ!$A$33:$A$776,$A131,СВЦЭМ!$B$33:$B$776,F$119)+'СЕТ СН'!$H$14+СВЦЭМ!$D$10+'СЕТ СН'!$H$6-'СЕТ СН'!$H$26</f>
        <v>1196.12504631</v>
      </c>
      <c r="G131" s="36">
        <f>SUMIFS(СВЦЭМ!$D$33:$D$776,СВЦЭМ!$A$33:$A$776,$A131,СВЦЭМ!$B$33:$B$776,G$119)+'СЕТ СН'!$H$14+СВЦЭМ!$D$10+'СЕТ СН'!$H$6-'СЕТ СН'!$H$26</f>
        <v>1194.27480294</v>
      </c>
      <c r="H131" s="36">
        <f>SUMIFS(СВЦЭМ!$D$33:$D$776,СВЦЭМ!$A$33:$A$776,$A131,СВЦЭМ!$B$33:$B$776,H$119)+'СЕТ СН'!$H$14+СВЦЭМ!$D$10+'СЕТ СН'!$H$6-'СЕТ СН'!$H$26</f>
        <v>1164.9715200600001</v>
      </c>
      <c r="I131" s="36">
        <f>SUMIFS(СВЦЭМ!$D$33:$D$776,СВЦЭМ!$A$33:$A$776,$A131,СВЦЭМ!$B$33:$B$776,I$119)+'СЕТ СН'!$H$14+СВЦЭМ!$D$10+'СЕТ СН'!$H$6-'СЕТ СН'!$H$26</f>
        <v>1141.60806899</v>
      </c>
      <c r="J131" s="36">
        <f>SUMIFS(СВЦЭМ!$D$33:$D$776,СВЦЭМ!$A$33:$A$776,$A131,СВЦЭМ!$B$33:$B$776,J$119)+'СЕТ СН'!$H$14+СВЦЭМ!$D$10+'СЕТ СН'!$H$6-'СЕТ СН'!$H$26</f>
        <v>1104.7009124400001</v>
      </c>
      <c r="K131" s="36">
        <f>SUMIFS(СВЦЭМ!$D$33:$D$776,СВЦЭМ!$A$33:$A$776,$A131,СВЦЭМ!$B$33:$B$776,K$119)+'СЕТ СН'!$H$14+СВЦЭМ!$D$10+'СЕТ СН'!$H$6-'СЕТ СН'!$H$26</f>
        <v>1070.93723733</v>
      </c>
      <c r="L131" s="36">
        <f>SUMIFS(СВЦЭМ!$D$33:$D$776,СВЦЭМ!$A$33:$A$776,$A131,СВЦЭМ!$B$33:$B$776,L$119)+'СЕТ СН'!$H$14+СВЦЭМ!$D$10+'СЕТ СН'!$H$6-'СЕТ СН'!$H$26</f>
        <v>1066.15350175</v>
      </c>
      <c r="M131" s="36">
        <f>SUMIFS(СВЦЭМ!$D$33:$D$776,СВЦЭМ!$A$33:$A$776,$A131,СВЦЭМ!$B$33:$B$776,M$119)+'СЕТ СН'!$H$14+СВЦЭМ!$D$10+'СЕТ СН'!$H$6-'СЕТ СН'!$H$26</f>
        <v>1072.3473643100001</v>
      </c>
      <c r="N131" s="36">
        <f>SUMIFS(СВЦЭМ!$D$33:$D$776,СВЦЭМ!$A$33:$A$776,$A131,СВЦЭМ!$B$33:$B$776,N$119)+'СЕТ СН'!$H$14+СВЦЭМ!$D$10+'СЕТ СН'!$H$6-'СЕТ СН'!$H$26</f>
        <v>1079.5597937299999</v>
      </c>
      <c r="O131" s="36">
        <f>SUMIFS(СВЦЭМ!$D$33:$D$776,СВЦЭМ!$A$33:$A$776,$A131,СВЦЭМ!$B$33:$B$776,O$119)+'СЕТ СН'!$H$14+СВЦЭМ!$D$10+'СЕТ СН'!$H$6-'СЕТ СН'!$H$26</f>
        <v>1078.5290875400001</v>
      </c>
      <c r="P131" s="36">
        <f>SUMIFS(СВЦЭМ!$D$33:$D$776,СВЦЭМ!$A$33:$A$776,$A131,СВЦЭМ!$B$33:$B$776,P$119)+'СЕТ СН'!$H$14+СВЦЭМ!$D$10+'СЕТ СН'!$H$6-'СЕТ СН'!$H$26</f>
        <v>1081.1512751800001</v>
      </c>
      <c r="Q131" s="36">
        <f>SUMIFS(СВЦЭМ!$D$33:$D$776,СВЦЭМ!$A$33:$A$776,$A131,СВЦЭМ!$B$33:$B$776,Q$119)+'СЕТ СН'!$H$14+СВЦЭМ!$D$10+'СЕТ СН'!$H$6-'СЕТ СН'!$H$26</f>
        <v>1088.3893654600001</v>
      </c>
      <c r="R131" s="36">
        <f>SUMIFS(СВЦЭМ!$D$33:$D$776,СВЦЭМ!$A$33:$A$776,$A131,СВЦЭМ!$B$33:$B$776,R$119)+'СЕТ СН'!$H$14+СВЦЭМ!$D$10+'СЕТ СН'!$H$6-'СЕТ СН'!$H$26</f>
        <v>1037.77942059</v>
      </c>
      <c r="S131" s="36">
        <f>SUMIFS(СВЦЭМ!$D$33:$D$776,СВЦЭМ!$A$33:$A$776,$A131,СВЦЭМ!$B$33:$B$776,S$119)+'СЕТ СН'!$H$14+СВЦЭМ!$D$10+'СЕТ СН'!$H$6-'СЕТ СН'!$H$26</f>
        <v>1021.41949347</v>
      </c>
      <c r="T131" s="36">
        <f>SUMIFS(СВЦЭМ!$D$33:$D$776,СВЦЭМ!$A$33:$A$776,$A131,СВЦЭМ!$B$33:$B$776,T$119)+'СЕТ СН'!$H$14+СВЦЭМ!$D$10+'СЕТ СН'!$H$6-'СЕТ СН'!$H$26</f>
        <v>1014.6375866100001</v>
      </c>
      <c r="U131" s="36">
        <f>SUMIFS(СВЦЭМ!$D$33:$D$776,СВЦЭМ!$A$33:$A$776,$A131,СВЦЭМ!$B$33:$B$776,U$119)+'СЕТ СН'!$H$14+СВЦЭМ!$D$10+'СЕТ СН'!$H$6-'СЕТ СН'!$H$26</f>
        <v>1005.5253787400001</v>
      </c>
      <c r="V131" s="36">
        <f>SUMIFS(СВЦЭМ!$D$33:$D$776,СВЦЭМ!$A$33:$A$776,$A131,СВЦЭМ!$B$33:$B$776,V$119)+'СЕТ СН'!$H$14+СВЦЭМ!$D$10+'СЕТ СН'!$H$6-'СЕТ СН'!$H$26</f>
        <v>989.32462906000012</v>
      </c>
      <c r="W131" s="36">
        <f>SUMIFS(СВЦЭМ!$D$33:$D$776,СВЦЭМ!$A$33:$A$776,$A131,СВЦЭМ!$B$33:$B$776,W$119)+'СЕТ СН'!$H$14+СВЦЭМ!$D$10+'СЕТ СН'!$H$6-'СЕТ СН'!$H$26</f>
        <v>973.66324160000011</v>
      </c>
      <c r="X131" s="36">
        <f>SUMIFS(СВЦЭМ!$D$33:$D$776,СВЦЭМ!$A$33:$A$776,$A131,СВЦЭМ!$B$33:$B$776,X$119)+'СЕТ СН'!$H$14+СВЦЭМ!$D$10+'СЕТ СН'!$H$6-'СЕТ СН'!$H$26</f>
        <v>954.80414940000003</v>
      </c>
      <c r="Y131" s="36">
        <f>SUMIFS(СВЦЭМ!$D$33:$D$776,СВЦЭМ!$A$33:$A$776,$A131,СВЦЭМ!$B$33:$B$776,Y$119)+'СЕТ СН'!$H$14+СВЦЭМ!$D$10+'СЕТ СН'!$H$6-'СЕТ СН'!$H$26</f>
        <v>1035.2185130600001</v>
      </c>
    </row>
    <row r="132" spans="1:25" ht="15.75" x14ac:dyDescent="0.2">
      <c r="A132" s="35">
        <f t="shared" si="3"/>
        <v>43659</v>
      </c>
      <c r="B132" s="36">
        <f>SUMIFS(СВЦЭМ!$D$33:$D$776,СВЦЭМ!$A$33:$A$776,$A132,СВЦЭМ!$B$33:$B$776,B$119)+'СЕТ СН'!$H$14+СВЦЭМ!$D$10+'СЕТ СН'!$H$6-'СЕТ СН'!$H$26</f>
        <v>1035.54214576</v>
      </c>
      <c r="C132" s="36">
        <f>SUMIFS(СВЦЭМ!$D$33:$D$776,СВЦЭМ!$A$33:$A$776,$A132,СВЦЭМ!$B$33:$B$776,C$119)+'СЕТ СН'!$H$14+СВЦЭМ!$D$10+'СЕТ СН'!$H$6-'СЕТ СН'!$H$26</f>
        <v>1067.73830836</v>
      </c>
      <c r="D132" s="36">
        <f>SUMIFS(СВЦЭМ!$D$33:$D$776,СВЦЭМ!$A$33:$A$776,$A132,СВЦЭМ!$B$33:$B$776,D$119)+'СЕТ СН'!$H$14+СВЦЭМ!$D$10+'СЕТ СН'!$H$6-'СЕТ СН'!$H$26</f>
        <v>1101.7027413800001</v>
      </c>
      <c r="E132" s="36">
        <f>SUMIFS(СВЦЭМ!$D$33:$D$776,СВЦЭМ!$A$33:$A$776,$A132,СВЦЭМ!$B$33:$B$776,E$119)+'СЕТ СН'!$H$14+СВЦЭМ!$D$10+'СЕТ СН'!$H$6-'СЕТ СН'!$H$26</f>
        <v>1115.79674815</v>
      </c>
      <c r="F132" s="36">
        <f>SUMIFS(СВЦЭМ!$D$33:$D$776,СВЦЭМ!$A$33:$A$776,$A132,СВЦЭМ!$B$33:$B$776,F$119)+'СЕТ СН'!$H$14+СВЦЭМ!$D$10+'СЕТ СН'!$H$6-'СЕТ СН'!$H$26</f>
        <v>1124.9675567100001</v>
      </c>
      <c r="G132" s="36">
        <f>SUMIFS(СВЦЭМ!$D$33:$D$776,СВЦЭМ!$A$33:$A$776,$A132,СВЦЭМ!$B$33:$B$776,G$119)+'СЕТ СН'!$H$14+СВЦЭМ!$D$10+'СЕТ СН'!$H$6-'СЕТ СН'!$H$26</f>
        <v>1129.3257767499999</v>
      </c>
      <c r="H132" s="36">
        <f>SUMIFS(СВЦЭМ!$D$33:$D$776,СВЦЭМ!$A$33:$A$776,$A132,СВЦЭМ!$B$33:$B$776,H$119)+'СЕТ СН'!$H$14+СВЦЭМ!$D$10+'СЕТ СН'!$H$6-'СЕТ СН'!$H$26</f>
        <v>1126.5118515700001</v>
      </c>
      <c r="I132" s="36">
        <f>SUMIFS(СВЦЭМ!$D$33:$D$776,СВЦЭМ!$A$33:$A$776,$A132,СВЦЭМ!$B$33:$B$776,I$119)+'СЕТ СН'!$H$14+СВЦЭМ!$D$10+'СЕТ СН'!$H$6-'СЕТ СН'!$H$26</f>
        <v>1133.53814162</v>
      </c>
      <c r="J132" s="36">
        <f>SUMIFS(СВЦЭМ!$D$33:$D$776,СВЦЭМ!$A$33:$A$776,$A132,СВЦЭМ!$B$33:$B$776,J$119)+'СЕТ СН'!$H$14+СВЦЭМ!$D$10+'СЕТ СН'!$H$6-'СЕТ СН'!$H$26</f>
        <v>1093.08184721</v>
      </c>
      <c r="K132" s="36">
        <f>SUMIFS(СВЦЭМ!$D$33:$D$776,СВЦЭМ!$A$33:$A$776,$A132,СВЦЭМ!$B$33:$B$776,K$119)+'СЕТ СН'!$H$14+СВЦЭМ!$D$10+'СЕТ СН'!$H$6-'СЕТ СН'!$H$26</f>
        <v>1045.7456955900002</v>
      </c>
      <c r="L132" s="36">
        <f>SUMIFS(СВЦЭМ!$D$33:$D$776,СВЦЭМ!$A$33:$A$776,$A132,СВЦЭМ!$B$33:$B$776,L$119)+'СЕТ СН'!$H$14+СВЦЭМ!$D$10+'СЕТ СН'!$H$6-'СЕТ СН'!$H$26</f>
        <v>1022.7029171400001</v>
      </c>
      <c r="M132" s="36">
        <f>SUMIFS(СВЦЭМ!$D$33:$D$776,СВЦЭМ!$A$33:$A$776,$A132,СВЦЭМ!$B$33:$B$776,M$119)+'СЕТ СН'!$H$14+СВЦЭМ!$D$10+'СЕТ СН'!$H$6-'СЕТ СН'!$H$26</f>
        <v>1017.6180949100001</v>
      </c>
      <c r="N132" s="36">
        <f>SUMIFS(СВЦЭМ!$D$33:$D$776,СВЦЭМ!$A$33:$A$776,$A132,СВЦЭМ!$B$33:$B$776,N$119)+'СЕТ СН'!$H$14+СВЦЭМ!$D$10+'СЕТ СН'!$H$6-'СЕТ СН'!$H$26</f>
        <v>1019.7207790800001</v>
      </c>
      <c r="O132" s="36">
        <f>SUMIFS(СВЦЭМ!$D$33:$D$776,СВЦЭМ!$A$33:$A$776,$A132,СВЦЭМ!$B$33:$B$776,O$119)+'СЕТ СН'!$H$14+СВЦЭМ!$D$10+'СЕТ СН'!$H$6-'СЕТ СН'!$H$26</f>
        <v>1022.2866082800001</v>
      </c>
      <c r="P132" s="36">
        <f>SUMIFS(СВЦЭМ!$D$33:$D$776,СВЦЭМ!$A$33:$A$776,$A132,СВЦЭМ!$B$33:$B$776,P$119)+'СЕТ СН'!$H$14+СВЦЭМ!$D$10+'СЕТ СН'!$H$6-'СЕТ СН'!$H$26</f>
        <v>1034.92153841</v>
      </c>
      <c r="Q132" s="36">
        <f>SUMIFS(СВЦЭМ!$D$33:$D$776,СВЦЭМ!$A$33:$A$776,$A132,СВЦЭМ!$B$33:$B$776,Q$119)+'СЕТ СН'!$H$14+СВЦЭМ!$D$10+'СЕТ СН'!$H$6-'СЕТ СН'!$H$26</f>
        <v>1043.0836537300002</v>
      </c>
      <c r="R132" s="36">
        <f>SUMIFS(СВЦЭМ!$D$33:$D$776,СВЦЭМ!$A$33:$A$776,$A132,СВЦЭМ!$B$33:$B$776,R$119)+'СЕТ СН'!$H$14+СВЦЭМ!$D$10+'СЕТ СН'!$H$6-'СЕТ СН'!$H$26</f>
        <v>1009.2737603200001</v>
      </c>
      <c r="S132" s="36">
        <f>SUMIFS(СВЦЭМ!$D$33:$D$776,СВЦЭМ!$A$33:$A$776,$A132,СВЦЭМ!$B$33:$B$776,S$119)+'СЕТ СН'!$H$14+СВЦЭМ!$D$10+'СЕТ СН'!$H$6-'СЕТ СН'!$H$26</f>
        <v>981.50323062000007</v>
      </c>
      <c r="T132" s="36">
        <f>SUMIFS(СВЦЭМ!$D$33:$D$776,СВЦЭМ!$A$33:$A$776,$A132,СВЦЭМ!$B$33:$B$776,T$119)+'СЕТ СН'!$H$14+СВЦЭМ!$D$10+'СЕТ СН'!$H$6-'СЕТ СН'!$H$26</f>
        <v>968.1725266200001</v>
      </c>
      <c r="U132" s="36">
        <f>SUMIFS(СВЦЭМ!$D$33:$D$776,СВЦЭМ!$A$33:$A$776,$A132,СВЦЭМ!$B$33:$B$776,U$119)+'СЕТ СН'!$H$14+СВЦЭМ!$D$10+'СЕТ СН'!$H$6-'СЕТ СН'!$H$26</f>
        <v>958.37499998999999</v>
      </c>
      <c r="V132" s="36">
        <f>SUMIFS(СВЦЭМ!$D$33:$D$776,СВЦЭМ!$A$33:$A$776,$A132,СВЦЭМ!$B$33:$B$776,V$119)+'СЕТ СН'!$H$14+СВЦЭМ!$D$10+'СЕТ СН'!$H$6-'СЕТ СН'!$H$26</f>
        <v>953.48558936000006</v>
      </c>
      <c r="W132" s="36">
        <f>SUMIFS(СВЦЭМ!$D$33:$D$776,СВЦЭМ!$A$33:$A$776,$A132,СВЦЭМ!$B$33:$B$776,W$119)+'СЕТ СН'!$H$14+СВЦЭМ!$D$10+'СЕТ СН'!$H$6-'СЕТ СН'!$H$26</f>
        <v>943.39801649000003</v>
      </c>
      <c r="X132" s="36">
        <f>SUMIFS(СВЦЭМ!$D$33:$D$776,СВЦЭМ!$A$33:$A$776,$A132,СВЦЭМ!$B$33:$B$776,X$119)+'СЕТ СН'!$H$14+СВЦЭМ!$D$10+'СЕТ СН'!$H$6-'СЕТ СН'!$H$26</f>
        <v>953.45783771000004</v>
      </c>
      <c r="Y132" s="36">
        <f>SUMIFS(СВЦЭМ!$D$33:$D$776,СВЦЭМ!$A$33:$A$776,$A132,СВЦЭМ!$B$33:$B$776,Y$119)+'СЕТ СН'!$H$14+СВЦЭМ!$D$10+'СЕТ СН'!$H$6-'СЕТ СН'!$H$26</f>
        <v>1024.1424687600002</v>
      </c>
    </row>
    <row r="133" spans="1:25" ht="15.75" x14ac:dyDescent="0.2">
      <c r="A133" s="35">
        <f t="shared" si="3"/>
        <v>43660</v>
      </c>
      <c r="B133" s="36">
        <f>SUMIFS(СВЦЭМ!$D$33:$D$776,СВЦЭМ!$A$33:$A$776,$A133,СВЦЭМ!$B$33:$B$776,B$119)+'СЕТ СН'!$H$14+СВЦЭМ!$D$10+'СЕТ СН'!$H$6-'СЕТ СН'!$H$26</f>
        <v>1073.7404078100001</v>
      </c>
      <c r="C133" s="36">
        <f>SUMIFS(СВЦЭМ!$D$33:$D$776,СВЦЭМ!$A$33:$A$776,$A133,СВЦЭМ!$B$33:$B$776,C$119)+'СЕТ СН'!$H$14+СВЦЭМ!$D$10+'СЕТ СН'!$H$6-'СЕТ СН'!$H$26</f>
        <v>1118.36131497</v>
      </c>
      <c r="D133" s="36">
        <f>SUMIFS(СВЦЭМ!$D$33:$D$776,СВЦЭМ!$A$33:$A$776,$A133,СВЦЭМ!$B$33:$B$776,D$119)+'СЕТ СН'!$H$14+СВЦЭМ!$D$10+'СЕТ СН'!$H$6-'СЕТ СН'!$H$26</f>
        <v>1155.7224956700002</v>
      </c>
      <c r="E133" s="36">
        <f>SUMIFS(СВЦЭМ!$D$33:$D$776,СВЦЭМ!$A$33:$A$776,$A133,СВЦЭМ!$B$33:$B$776,E$119)+'СЕТ СН'!$H$14+СВЦЭМ!$D$10+'СЕТ СН'!$H$6-'СЕТ СН'!$H$26</f>
        <v>1167.43340051</v>
      </c>
      <c r="F133" s="36">
        <f>SUMIFS(СВЦЭМ!$D$33:$D$776,СВЦЭМ!$A$33:$A$776,$A133,СВЦЭМ!$B$33:$B$776,F$119)+'СЕТ СН'!$H$14+СВЦЭМ!$D$10+'СЕТ СН'!$H$6-'СЕТ СН'!$H$26</f>
        <v>1169.6591510100002</v>
      </c>
      <c r="G133" s="36">
        <f>SUMIFS(СВЦЭМ!$D$33:$D$776,СВЦЭМ!$A$33:$A$776,$A133,СВЦЭМ!$B$33:$B$776,G$119)+'СЕТ СН'!$H$14+СВЦЭМ!$D$10+'СЕТ СН'!$H$6-'СЕТ СН'!$H$26</f>
        <v>1168.4640432599999</v>
      </c>
      <c r="H133" s="36">
        <f>SUMIFS(СВЦЭМ!$D$33:$D$776,СВЦЭМ!$A$33:$A$776,$A133,СВЦЭМ!$B$33:$B$776,H$119)+'СЕТ СН'!$H$14+СВЦЭМ!$D$10+'СЕТ СН'!$H$6-'СЕТ СН'!$H$26</f>
        <v>1148.2334788500002</v>
      </c>
      <c r="I133" s="36">
        <f>SUMIFS(СВЦЭМ!$D$33:$D$776,СВЦЭМ!$A$33:$A$776,$A133,СВЦЭМ!$B$33:$B$776,I$119)+'СЕТ СН'!$H$14+СВЦЭМ!$D$10+'СЕТ СН'!$H$6-'СЕТ СН'!$H$26</f>
        <v>1116.49457224</v>
      </c>
      <c r="J133" s="36">
        <f>SUMIFS(СВЦЭМ!$D$33:$D$776,СВЦЭМ!$A$33:$A$776,$A133,СВЦЭМ!$B$33:$B$776,J$119)+'СЕТ СН'!$H$14+СВЦЭМ!$D$10+'СЕТ СН'!$H$6-'СЕТ СН'!$H$26</f>
        <v>1061.9025840200002</v>
      </c>
      <c r="K133" s="36">
        <f>SUMIFS(СВЦЭМ!$D$33:$D$776,СВЦЭМ!$A$33:$A$776,$A133,СВЦЭМ!$B$33:$B$776,K$119)+'СЕТ СН'!$H$14+СВЦЭМ!$D$10+'СЕТ СН'!$H$6-'СЕТ СН'!$H$26</f>
        <v>1017.81135726</v>
      </c>
      <c r="L133" s="36">
        <f>SUMIFS(СВЦЭМ!$D$33:$D$776,СВЦЭМ!$A$33:$A$776,$A133,СВЦЭМ!$B$33:$B$776,L$119)+'СЕТ СН'!$H$14+СВЦЭМ!$D$10+'СЕТ СН'!$H$6-'СЕТ СН'!$H$26</f>
        <v>999.65205583000011</v>
      </c>
      <c r="M133" s="36">
        <f>SUMIFS(СВЦЭМ!$D$33:$D$776,СВЦЭМ!$A$33:$A$776,$A133,СВЦЭМ!$B$33:$B$776,M$119)+'СЕТ СН'!$H$14+СВЦЭМ!$D$10+'СЕТ СН'!$H$6-'СЕТ СН'!$H$26</f>
        <v>990.8027883100001</v>
      </c>
      <c r="N133" s="36">
        <f>SUMIFS(СВЦЭМ!$D$33:$D$776,СВЦЭМ!$A$33:$A$776,$A133,СВЦЭМ!$B$33:$B$776,N$119)+'СЕТ СН'!$H$14+СВЦЭМ!$D$10+'СЕТ СН'!$H$6-'СЕТ СН'!$H$26</f>
        <v>991.12099154000009</v>
      </c>
      <c r="O133" s="36">
        <f>SUMIFS(СВЦЭМ!$D$33:$D$776,СВЦЭМ!$A$33:$A$776,$A133,СВЦЭМ!$B$33:$B$776,O$119)+'СЕТ СН'!$H$14+СВЦЭМ!$D$10+'СЕТ СН'!$H$6-'СЕТ СН'!$H$26</f>
        <v>1002.9003338100001</v>
      </c>
      <c r="P133" s="36">
        <f>SUMIFS(СВЦЭМ!$D$33:$D$776,СВЦЭМ!$A$33:$A$776,$A133,СВЦЭМ!$B$33:$B$776,P$119)+'СЕТ СН'!$H$14+СВЦЭМ!$D$10+'СЕТ СН'!$H$6-'СЕТ СН'!$H$26</f>
        <v>1016.63130046</v>
      </c>
      <c r="Q133" s="36">
        <f>SUMIFS(СВЦЭМ!$D$33:$D$776,СВЦЭМ!$A$33:$A$776,$A133,СВЦЭМ!$B$33:$B$776,Q$119)+'СЕТ СН'!$H$14+СВЦЭМ!$D$10+'СЕТ СН'!$H$6-'СЕТ СН'!$H$26</f>
        <v>1027.6463872200002</v>
      </c>
      <c r="R133" s="36">
        <f>SUMIFS(СВЦЭМ!$D$33:$D$776,СВЦЭМ!$A$33:$A$776,$A133,СВЦЭМ!$B$33:$B$776,R$119)+'СЕТ СН'!$H$14+СВЦЭМ!$D$10+'СЕТ СН'!$H$6-'СЕТ СН'!$H$26</f>
        <v>990.27912124000011</v>
      </c>
      <c r="S133" s="36">
        <f>SUMIFS(СВЦЭМ!$D$33:$D$776,СВЦЭМ!$A$33:$A$776,$A133,СВЦЭМ!$B$33:$B$776,S$119)+'СЕТ СН'!$H$14+СВЦЭМ!$D$10+'СЕТ СН'!$H$6-'СЕТ СН'!$H$26</f>
        <v>968.93627275000006</v>
      </c>
      <c r="T133" s="36">
        <f>SUMIFS(СВЦЭМ!$D$33:$D$776,СВЦЭМ!$A$33:$A$776,$A133,СВЦЭМ!$B$33:$B$776,T$119)+'СЕТ СН'!$H$14+СВЦЭМ!$D$10+'СЕТ СН'!$H$6-'СЕТ СН'!$H$26</f>
        <v>964.78497885000002</v>
      </c>
      <c r="U133" s="36">
        <f>SUMIFS(СВЦЭМ!$D$33:$D$776,СВЦЭМ!$A$33:$A$776,$A133,СВЦЭМ!$B$33:$B$776,U$119)+'СЕТ СН'!$H$14+СВЦЭМ!$D$10+'СЕТ СН'!$H$6-'СЕТ СН'!$H$26</f>
        <v>951.6794337</v>
      </c>
      <c r="V133" s="36">
        <f>SUMIFS(СВЦЭМ!$D$33:$D$776,СВЦЭМ!$A$33:$A$776,$A133,СВЦЭМ!$B$33:$B$776,V$119)+'СЕТ СН'!$H$14+СВЦЭМ!$D$10+'СЕТ СН'!$H$6-'СЕТ СН'!$H$26</f>
        <v>941.89735732000008</v>
      </c>
      <c r="W133" s="36">
        <f>SUMIFS(СВЦЭМ!$D$33:$D$776,СВЦЭМ!$A$33:$A$776,$A133,СВЦЭМ!$B$33:$B$776,W$119)+'СЕТ СН'!$H$14+СВЦЭМ!$D$10+'СЕТ СН'!$H$6-'СЕТ СН'!$H$26</f>
        <v>937.70783506000009</v>
      </c>
      <c r="X133" s="36">
        <f>SUMIFS(СВЦЭМ!$D$33:$D$776,СВЦЭМ!$A$33:$A$776,$A133,СВЦЭМ!$B$33:$B$776,X$119)+'СЕТ СН'!$H$14+СВЦЭМ!$D$10+'СЕТ СН'!$H$6-'СЕТ СН'!$H$26</f>
        <v>948.84154799000009</v>
      </c>
      <c r="Y133" s="36">
        <f>SUMIFS(СВЦЭМ!$D$33:$D$776,СВЦЭМ!$A$33:$A$776,$A133,СВЦЭМ!$B$33:$B$776,Y$119)+'СЕТ СН'!$H$14+СВЦЭМ!$D$10+'СЕТ СН'!$H$6-'СЕТ СН'!$H$26</f>
        <v>1028.80722724</v>
      </c>
    </row>
    <row r="134" spans="1:25" ht="15.75" x14ac:dyDescent="0.2">
      <c r="A134" s="35">
        <f t="shared" si="3"/>
        <v>43661</v>
      </c>
      <c r="B134" s="36">
        <f>SUMIFS(СВЦЭМ!$D$33:$D$776,СВЦЭМ!$A$33:$A$776,$A134,СВЦЭМ!$B$33:$B$776,B$119)+'СЕТ СН'!$H$14+СВЦЭМ!$D$10+'СЕТ СН'!$H$6-'СЕТ СН'!$H$26</f>
        <v>1104.41939918</v>
      </c>
      <c r="C134" s="36">
        <f>SUMIFS(СВЦЭМ!$D$33:$D$776,СВЦЭМ!$A$33:$A$776,$A134,СВЦЭМ!$B$33:$B$776,C$119)+'СЕТ СН'!$H$14+СВЦЭМ!$D$10+'СЕТ СН'!$H$6-'СЕТ СН'!$H$26</f>
        <v>1121.4740670900001</v>
      </c>
      <c r="D134" s="36">
        <f>SUMIFS(СВЦЭМ!$D$33:$D$776,СВЦЭМ!$A$33:$A$776,$A134,СВЦЭМ!$B$33:$B$776,D$119)+'СЕТ СН'!$H$14+СВЦЭМ!$D$10+'СЕТ СН'!$H$6-'СЕТ СН'!$H$26</f>
        <v>1130.3564245100001</v>
      </c>
      <c r="E134" s="36">
        <f>SUMIFS(СВЦЭМ!$D$33:$D$776,СВЦЭМ!$A$33:$A$776,$A134,СВЦЭМ!$B$33:$B$776,E$119)+'СЕТ СН'!$H$14+СВЦЭМ!$D$10+'СЕТ СН'!$H$6-'СЕТ СН'!$H$26</f>
        <v>1157.24275633</v>
      </c>
      <c r="F134" s="36">
        <f>SUMIFS(СВЦЭМ!$D$33:$D$776,СВЦЭМ!$A$33:$A$776,$A134,СВЦЭМ!$B$33:$B$776,F$119)+'СЕТ СН'!$H$14+СВЦЭМ!$D$10+'СЕТ СН'!$H$6-'СЕТ СН'!$H$26</f>
        <v>1169.3428995500001</v>
      </c>
      <c r="G134" s="36">
        <f>SUMIFS(СВЦЭМ!$D$33:$D$776,СВЦЭМ!$A$33:$A$776,$A134,СВЦЭМ!$B$33:$B$776,G$119)+'СЕТ СН'!$H$14+СВЦЭМ!$D$10+'СЕТ СН'!$H$6-'СЕТ СН'!$H$26</f>
        <v>1155.0626213600001</v>
      </c>
      <c r="H134" s="36">
        <f>SUMIFS(СВЦЭМ!$D$33:$D$776,СВЦЭМ!$A$33:$A$776,$A134,СВЦЭМ!$B$33:$B$776,H$119)+'СЕТ СН'!$H$14+СВЦЭМ!$D$10+'СЕТ СН'!$H$6-'СЕТ СН'!$H$26</f>
        <v>1135.70711304</v>
      </c>
      <c r="I134" s="36">
        <f>SUMIFS(СВЦЭМ!$D$33:$D$776,СВЦЭМ!$A$33:$A$776,$A134,СВЦЭМ!$B$33:$B$776,I$119)+'СЕТ СН'!$H$14+СВЦЭМ!$D$10+'СЕТ СН'!$H$6-'СЕТ СН'!$H$26</f>
        <v>1107.2289482400001</v>
      </c>
      <c r="J134" s="36">
        <f>SUMIFS(СВЦЭМ!$D$33:$D$776,СВЦЭМ!$A$33:$A$776,$A134,СВЦЭМ!$B$33:$B$776,J$119)+'СЕТ СН'!$H$14+СВЦЭМ!$D$10+'СЕТ СН'!$H$6-'СЕТ СН'!$H$26</f>
        <v>1067.7687589100001</v>
      </c>
      <c r="K134" s="36">
        <f>SUMIFS(СВЦЭМ!$D$33:$D$776,СВЦЭМ!$A$33:$A$776,$A134,СВЦЭМ!$B$33:$B$776,K$119)+'СЕТ СН'!$H$14+СВЦЭМ!$D$10+'СЕТ СН'!$H$6-'СЕТ СН'!$H$26</f>
        <v>1020.3989771600001</v>
      </c>
      <c r="L134" s="36">
        <f>SUMIFS(СВЦЭМ!$D$33:$D$776,СВЦЭМ!$A$33:$A$776,$A134,СВЦЭМ!$B$33:$B$776,L$119)+'СЕТ СН'!$H$14+СВЦЭМ!$D$10+'СЕТ СН'!$H$6-'СЕТ СН'!$H$26</f>
        <v>1010.9652301000001</v>
      </c>
      <c r="M134" s="36">
        <f>SUMIFS(СВЦЭМ!$D$33:$D$776,СВЦЭМ!$A$33:$A$776,$A134,СВЦЭМ!$B$33:$B$776,M$119)+'СЕТ СН'!$H$14+СВЦЭМ!$D$10+'СЕТ СН'!$H$6-'СЕТ СН'!$H$26</f>
        <v>1014.78255975</v>
      </c>
      <c r="N134" s="36">
        <f>SUMIFS(СВЦЭМ!$D$33:$D$776,СВЦЭМ!$A$33:$A$776,$A134,СВЦЭМ!$B$33:$B$776,N$119)+'СЕТ СН'!$H$14+СВЦЭМ!$D$10+'СЕТ СН'!$H$6-'СЕТ СН'!$H$26</f>
        <v>1036.3691898100001</v>
      </c>
      <c r="O134" s="36">
        <f>SUMIFS(СВЦЭМ!$D$33:$D$776,СВЦЭМ!$A$33:$A$776,$A134,СВЦЭМ!$B$33:$B$776,O$119)+'СЕТ СН'!$H$14+СВЦЭМ!$D$10+'СЕТ СН'!$H$6-'СЕТ СН'!$H$26</f>
        <v>1034.60290519</v>
      </c>
      <c r="P134" s="36">
        <f>SUMIFS(СВЦЭМ!$D$33:$D$776,СВЦЭМ!$A$33:$A$776,$A134,СВЦЭМ!$B$33:$B$776,P$119)+'СЕТ СН'!$H$14+СВЦЭМ!$D$10+'СЕТ СН'!$H$6-'СЕТ СН'!$H$26</f>
        <v>1018.80380287</v>
      </c>
      <c r="Q134" s="36">
        <f>SUMIFS(СВЦЭМ!$D$33:$D$776,СВЦЭМ!$A$33:$A$776,$A134,СВЦЭМ!$B$33:$B$776,Q$119)+'СЕТ СН'!$H$14+СВЦЭМ!$D$10+'СЕТ СН'!$H$6-'СЕТ СН'!$H$26</f>
        <v>1005.2486773200001</v>
      </c>
      <c r="R134" s="36">
        <f>SUMIFS(СВЦЭМ!$D$33:$D$776,СВЦЭМ!$A$33:$A$776,$A134,СВЦЭМ!$B$33:$B$776,R$119)+'СЕТ СН'!$H$14+СВЦЭМ!$D$10+'СЕТ СН'!$H$6-'СЕТ СН'!$H$26</f>
        <v>960.78017628000009</v>
      </c>
      <c r="S134" s="36">
        <f>SUMIFS(СВЦЭМ!$D$33:$D$776,СВЦЭМ!$A$33:$A$776,$A134,СВЦЭМ!$B$33:$B$776,S$119)+'СЕТ СН'!$H$14+СВЦЭМ!$D$10+'СЕТ СН'!$H$6-'СЕТ СН'!$H$26</f>
        <v>944.91978511000013</v>
      </c>
      <c r="T134" s="36">
        <f>SUMIFS(СВЦЭМ!$D$33:$D$776,СВЦЭМ!$A$33:$A$776,$A134,СВЦЭМ!$B$33:$B$776,T$119)+'СЕТ СН'!$H$14+СВЦЭМ!$D$10+'СЕТ СН'!$H$6-'СЕТ СН'!$H$26</f>
        <v>947.53441939000004</v>
      </c>
      <c r="U134" s="36">
        <f>SUMIFS(СВЦЭМ!$D$33:$D$776,СВЦЭМ!$A$33:$A$776,$A134,СВЦЭМ!$B$33:$B$776,U$119)+'СЕТ СН'!$H$14+СВЦЭМ!$D$10+'СЕТ СН'!$H$6-'СЕТ СН'!$H$26</f>
        <v>946.02683104000005</v>
      </c>
      <c r="V134" s="36">
        <f>SUMIFS(СВЦЭМ!$D$33:$D$776,СВЦЭМ!$A$33:$A$776,$A134,СВЦЭМ!$B$33:$B$776,V$119)+'СЕТ СН'!$H$14+СВЦЭМ!$D$10+'СЕТ СН'!$H$6-'СЕТ СН'!$H$26</f>
        <v>942.89801743999999</v>
      </c>
      <c r="W134" s="36">
        <f>SUMIFS(СВЦЭМ!$D$33:$D$776,СВЦЭМ!$A$33:$A$776,$A134,СВЦЭМ!$B$33:$B$776,W$119)+'СЕТ СН'!$H$14+СВЦЭМ!$D$10+'СЕТ СН'!$H$6-'СЕТ СН'!$H$26</f>
        <v>938.80510313000002</v>
      </c>
      <c r="X134" s="36">
        <f>SUMIFS(СВЦЭМ!$D$33:$D$776,СВЦЭМ!$A$33:$A$776,$A134,СВЦЭМ!$B$33:$B$776,X$119)+'СЕТ СН'!$H$14+СВЦЭМ!$D$10+'СЕТ СН'!$H$6-'СЕТ СН'!$H$26</f>
        <v>954.46877724000012</v>
      </c>
      <c r="Y134" s="36">
        <f>SUMIFS(СВЦЭМ!$D$33:$D$776,СВЦЭМ!$A$33:$A$776,$A134,СВЦЭМ!$B$33:$B$776,Y$119)+'СЕТ СН'!$H$14+СВЦЭМ!$D$10+'СЕТ СН'!$H$6-'СЕТ СН'!$H$26</f>
        <v>1027.2937611000002</v>
      </c>
    </row>
    <row r="135" spans="1:25" ht="15.75" x14ac:dyDescent="0.2">
      <c r="A135" s="35">
        <f t="shared" si="3"/>
        <v>43662</v>
      </c>
      <c r="B135" s="36">
        <f>SUMIFS(СВЦЭМ!$D$33:$D$776,СВЦЭМ!$A$33:$A$776,$A135,СВЦЭМ!$B$33:$B$776,B$119)+'СЕТ СН'!$H$14+СВЦЭМ!$D$10+'СЕТ СН'!$H$6-'СЕТ СН'!$H$26</f>
        <v>1121.0911658800001</v>
      </c>
      <c r="C135" s="36">
        <f>SUMIFS(СВЦЭМ!$D$33:$D$776,СВЦЭМ!$A$33:$A$776,$A135,СВЦЭМ!$B$33:$B$776,C$119)+'СЕТ СН'!$H$14+СВЦЭМ!$D$10+'СЕТ СН'!$H$6-'СЕТ СН'!$H$26</f>
        <v>1143.0343247400001</v>
      </c>
      <c r="D135" s="36">
        <f>SUMIFS(СВЦЭМ!$D$33:$D$776,СВЦЭМ!$A$33:$A$776,$A135,СВЦЭМ!$B$33:$B$776,D$119)+'СЕТ СН'!$H$14+СВЦЭМ!$D$10+'СЕТ СН'!$H$6-'СЕТ СН'!$H$26</f>
        <v>1128.9590067700001</v>
      </c>
      <c r="E135" s="36">
        <f>SUMIFS(СВЦЭМ!$D$33:$D$776,СВЦЭМ!$A$33:$A$776,$A135,СВЦЭМ!$B$33:$B$776,E$119)+'СЕТ СН'!$H$14+СВЦЭМ!$D$10+'СЕТ СН'!$H$6-'СЕТ СН'!$H$26</f>
        <v>1118.8648238600001</v>
      </c>
      <c r="F135" s="36">
        <f>SUMIFS(СВЦЭМ!$D$33:$D$776,СВЦЭМ!$A$33:$A$776,$A135,СВЦЭМ!$B$33:$B$776,F$119)+'СЕТ СН'!$H$14+СВЦЭМ!$D$10+'СЕТ СН'!$H$6-'СЕТ СН'!$H$26</f>
        <v>1130.41307349</v>
      </c>
      <c r="G135" s="36">
        <f>SUMIFS(СВЦЭМ!$D$33:$D$776,СВЦЭМ!$A$33:$A$776,$A135,СВЦЭМ!$B$33:$B$776,G$119)+'СЕТ СН'!$H$14+СВЦЭМ!$D$10+'СЕТ СН'!$H$6-'СЕТ СН'!$H$26</f>
        <v>1129.28070441</v>
      </c>
      <c r="H135" s="36">
        <f>SUMIFS(СВЦЭМ!$D$33:$D$776,СВЦЭМ!$A$33:$A$776,$A135,СВЦЭМ!$B$33:$B$776,H$119)+'СЕТ СН'!$H$14+СВЦЭМ!$D$10+'СЕТ СН'!$H$6-'СЕТ СН'!$H$26</f>
        <v>1133.82914959</v>
      </c>
      <c r="I135" s="36">
        <f>SUMIFS(СВЦЭМ!$D$33:$D$776,СВЦЭМ!$A$33:$A$776,$A135,СВЦЭМ!$B$33:$B$776,I$119)+'СЕТ СН'!$H$14+СВЦЭМ!$D$10+'СЕТ СН'!$H$6-'СЕТ СН'!$H$26</f>
        <v>1117.9971173500001</v>
      </c>
      <c r="J135" s="36">
        <f>SUMIFS(СВЦЭМ!$D$33:$D$776,СВЦЭМ!$A$33:$A$776,$A135,СВЦЭМ!$B$33:$B$776,J$119)+'СЕТ СН'!$H$14+СВЦЭМ!$D$10+'СЕТ СН'!$H$6-'СЕТ СН'!$H$26</f>
        <v>1083.8053597400001</v>
      </c>
      <c r="K135" s="36">
        <f>SUMIFS(СВЦЭМ!$D$33:$D$776,СВЦЭМ!$A$33:$A$776,$A135,СВЦЭМ!$B$33:$B$776,K$119)+'СЕТ СН'!$H$14+СВЦЭМ!$D$10+'СЕТ СН'!$H$6-'СЕТ СН'!$H$26</f>
        <v>1048.4438861100002</v>
      </c>
      <c r="L135" s="36">
        <f>SUMIFS(СВЦЭМ!$D$33:$D$776,СВЦЭМ!$A$33:$A$776,$A135,СВЦЭМ!$B$33:$B$776,L$119)+'СЕТ СН'!$H$14+СВЦЭМ!$D$10+'СЕТ СН'!$H$6-'СЕТ СН'!$H$26</f>
        <v>1034.10366823</v>
      </c>
      <c r="M135" s="36">
        <f>SUMIFS(СВЦЭМ!$D$33:$D$776,СВЦЭМ!$A$33:$A$776,$A135,СВЦЭМ!$B$33:$B$776,M$119)+'СЕТ СН'!$H$14+СВЦЭМ!$D$10+'СЕТ СН'!$H$6-'СЕТ СН'!$H$26</f>
        <v>1031.0983242300001</v>
      </c>
      <c r="N135" s="36">
        <f>SUMIFS(СВЦЭМ!$D$33:$D$776,СВЦЭМ!$A$33:$A$776,$A135,СВЦЭМ!$B$33:$B$776,N$119)+'СЕТ СН'!$H$14+СВЦЭМ!$D$10+'СЕТ СН'!$H$6-'СЕТ СН'!$H$26</f>
        <v>1028.87026545</v>
      </c>
      <c r="O135" s="36">
        <f>SUMIFS(СВЦЭМ!$D$33:$D$776,СВЦЭМ!$A$33:$A$776,$A135,СВЦЭМ!$B$33:$B$776,O$119)+'СЕТ СН'!$H$14+СВЦЭМ!$D$10+'СЕТ СН'!$H$6-'СЕТ СН'!$H$26</f>
        <v>1029.3638435400001</v>
      </c>
      <c r="P135" s="36">
        <f>SUMIFS(СВЦЭМ!$D$33:$D$776,СВЦЭМ!$A$33:$A$776,$A135,СВЦЭМ!$B$33:$B$776,P$119)+'СЕТ СН'!$H$14+СВЦЭМ!$D$10+'СЕТ СН'!$H$6-'СЕТ СН'!$H$26</f>
        <v>1029.6982581699999</v>
      </c>
      <c r="Q135" s="36">
        <f>SUMIFS(СВЦЭМ!$D$33:$D$776,СВЦЭМ!$A$33:$A$776,$A135,СВЦЭМ!$B$33:$B$776,Q$119)+'СЕТ СН'!$H$14+СВЦЭМ!$D$10+'СЕТ СН'!$H$6-'СЕТ СН'!$H$26</f>
        <v>1030.5585076900002</v>
      </c>
      <c r="R135" s="36">
        <f>SUMIFS(СВЦЭМ!$D$33:$D$776,СВЦЭМ!$A$33:$A$776,$A135,СВЦЭМ!$B$33:$B$776,R$119)+'СЕТ СН'!$H$14+СВЦЭМ!$D$10+'СЕТ СН'!$H$6-'СЕТ СН'!$H$26</f>
        <v>992.70815081000012</v>
      </c>
      <c r="S135" s="36">
        <f>SUMIFS(СВЦЭМ!$D$33:$D$776,СВЦЭМ!$A$33:$A$776,$A135,СВЦЭМ!$B$33:$B$776,S$119)+'СЕТ СН'!$H$14+СВЦЭМ!$D$10+'СЕТ СН'!$H$6-'СЕТ СН'!$H$26</f>
        <v>979.10026217000006</v>
      </c>
      <c r="T135" s="36">
        <f>SUMIFS(СВЦЭМ!$D$33:$D$776,СВЦЭМ!$A$33:$A$776,$A135,СВЦЭМ!$B$33:$B$776,T$119)+'СЕТ СН'!$H$14+СВЦЭМ!$D$10+'СЕТ СН'!$H$6-'СЕТ СН'!$H$26</f>
        <v>980.8079567100001</v>
      </c>
      <c r="U135" s="36">
        <f>SUMIFS(СВЦЭМ!$D$33:$D$776,СВЦЭМ!$A$33:$A$776,$A135,СВЦЭМ!$B$33:$B$776,U$119)+'СЕТ СН'!$H$14+СВЦЭМ!$D$10+'СЕТ СН'!$H$6-'СЕТ СН'!$H$26</f>
        <v>977.05796907000001</v>
      </c>
      <c r="V135" s="36">
        <f>SUMIFS(СВЦЭМ!$D$33:$D$776,СВЦЭМ!$A$33:$A$776,$A135,СВЦЭМ!$B$33:$B$776,V$119)+'СЕТ СН'!$H$14+СВЦЭМ!$D$10+'СЕТ СН'!$H$6-'СЕТ СН'!$H$26</f>
        <v>977.62785043000008</v>
      </c>
      <c r="W135" s="36">
        <f>SUMIFS(СВЦЭМ!$D$33:$D$776,СВЦЭМ!$A$33:$A$776,$A135,СВЦЭМ!$B$33:$B$776,W$119)+'СЕТ СН'!$H$14+СВЦЭМ!$D$10+'СЕТ СН'!$H$6-'СЕТ СН'!$H$26</f>
        <v>967.86688310000011</v>
      </c>
      <c r="X135" s="36">
        <f>SUMIFS(СВЦЭМ!$D$33:$D$776,СВЦЭМ!$A$33:$A$776,$A135,СВЦЭМ!$B$33:$B$776,X$119)+'СЕТ СН'!$H$14+СВЦЭМ!$D$10+'СЕТ СН'!$H$6-'СЕТ СН'!$H$26</f>
        <v>985.40346792000003</v>
      </c>
      <c r="Y135" s="36">
        <f>SUMIFS(СВЦЭМ!$D$33:$D$776,СВЦЭМ!$A$33:$A$776,$A135,СВЦЭМ!$B$33:$B$776,Y$119)+'СЕТ СН'!$H$14+СВЦЭМ!$D$10+'СЕТ СН'!$H$6-'СЕТ СН'!$H$26</f>
        <v>1032.72086666</v>
      </c>
    </row>
    <row r="136" spans="1:25" ht="15.75" x14ac:dyDescent="0.2">
      <c r="A136" s="35">
        <f t="shared" si="3"/>
        <v>43663</v>
      </c>
      <c r="B136" s="36">
        <f>SUMIFS(СВЦЭМ!$D$33:$D$776,СВЦЭМ!$A$33:$A$776,$A136,СВЦЭМ!$B$33:$B$776,B$119)+'СЕТ СН'!$H$14+СВЦЭМ!$D$10+'СЕТ СН'!$H$6-'СЕТ СН'!$H$26</f>
        <v>1115.99369639</v>
      </c>
      <c r="C136" s="36">
        <f>SUMIFS(СВЦЭМ!$D$33:$D$776,СВЦЭМ!$A$33:$A$776,$A136,СВЦЭМ!$B$33:$B$776,C$119)+'СЕТ СН'!$H$14+СВЦЭМ!$D$10+'СЕТ СН'!$H$6-'СЕТ СН'!$H$26</f>
        <v>1141.0003441700001</v>
      </c>
      <c r="D136" s="36">
        <f>SUMIFS(СВЦЭМ!$D$33:$D$776,СВЦЭМ!$A$33:$A$776,$A136,СВЦЭМ!$B$33:$B$776,D$119)+'СЕТ СН'!$H$14+СВЦЭМ!$D$10+'СЕТ СН'!$H$6-'СЕТ СН'!$H$26</f>
        <v>1167.84475806</v>
      </c>
      <c r="E136" s="36">
        <f>SUMIFS(СВЦЭМ!$D$33:$D$776,СВЦЭМ!$A$33:$A$776,$A136,СВЦЭМ!$B$33:$B$776,E$119)+'СЕТ СН'!$H$14+СВЦЭМ!$D$10+'СЕТ СН'!$H$6-'СЕТ СН'!$H$26</f>
        <v>1177.7495349200001</v>
      </c>
      <c r="F136" s="36">
        <f>SUMIFS(СВЦЭМ!$D$33:$D$776,СВЦЭМ!$A$33:$A$776,$A136,СВЦЭМ!$B$33:$B$776,F$119)+'СЕТ СН'!$H$14+СВЦЭМ!$D$10+'СЕТ СН'!$H$6-'СЕТ СН'!$H$26</f>
        <v>1170.6439579900002</v>
      </c>
      <c r="G136" s="36">
        <f>SUMIFS(СВЦЭМ!$D$33:$D$776,СВЦЭМ!$A$33:$A$776,$A136,СВЦЭМ!$B$33:$B$776,G$119)+'СЕТ СН'!$H$14+СВЦЭМ!$D$10+'СЕТ СН'!$H$6-'СЕТ СН'!$H$26</f>
        <v>1164.6892489000002</v>
      </c>
      <c r="H136" s="36">
        <f>SUMIFS(СВЦЭМ!$D$33:$D$776,СВЦЭМ!$A$33:$A$776,$A136,СВЦЭМ!$B$33:$B$776,H$119)+'СЕТ СН'!$H$14+СВЦЭМ!$D$10+'СЕТ СН'!$H$6-'СЕТ СН'!$H$26</f>
        <v>1137.1520377500001</v>
      </c>
      <c r="I136" s="36">
        <f>SUMIFS(СВЦЭМ!$D$33:$D$776,СВЦЭМ!$A$33:$A$776,$A136,СВЦЭМ!$B$33:$B$776,I$119)+'СЕТ СН'!$H$14+СВЦЭМ!$D$10+'СЕТ СН'!$H$6-'СЕТ СН'!$H$26</f>
        <v>1106.7894369000001</v>
      </c>
      <c r="J136" s="36">
        <f>SUMIFS(СВЦЭМ!$D$33:$D$776,СВЦЭМ!$A$33:$A$776,$A136,СВЦЭМ!$B$33:$B$776,J$119)+'СЕТ СН'!$H$14+СВЦЭМ!$D$10+'СЕТ СН'!$H$6-'СЕТ СН'!$H$26</f>
        <v>1085.8865315500002</v>
      </c>
      <c r="K136" s="36">
        <f>SUMIFS(СВЦЭМ!$D$33:$D$776,СВЦЭМ!$A$33:$A$776,$A136,СВЦЭМ!$B$33:$B$776,K$119)+'СЕТ СН'!$H$14+СВЦЭМ!$D$10+'СЕТ СН'!$H$6-'СЕТ СН'!$H$26</f>
        <v>1051.6031102500001</v>
      </c>
      <c r="L136" s="36">
        <f>SUMIFS(СВЦЭМ!$D$33:$D$776,СВЦЭМ!$A$33:$A$776,$A136,СВЦЭМ!$B$33:$B$776,L$119)+'СЕТ СН'!$H$14+СВЦЭМ!$D$10+'СЕТ СН'!$H$6-'СЕТ СН'!$H$26</f>
        <v>1047.6228178599999</v>
      </c>
      <c r="M136" s="36">
        <f>SUMIFS(СВЦЭМ!$D$33:$D$776,СВЦЭМ!$A$33:$A$776,$A136,СВЦЭМ!$B$33:$B$776,M$119)+'СЕТ СН'!$H$14+СВЦЭМ!$D$10+'СЕТ СН'!$H$6-'СЕТ СН'!$H$26</f>
        <v>1049.9349257700001</v>
      </c>
      <c r="N136" s="36">
        <f>SUMIFS(СВЦЭМ!$D$33:$D$776,СВЦЭМ!$A$33:$A$776,$A136,СВЦЭМ!$B$33:$B$776,N$119)+'СЕТ СН'!$H$14+СВЦЭМ!$D$10+'СЕТ СН'!$H$6-'СЕТ СН'!$H$26</f>
        <v>1051.5304376300001</v>
      </c>
      <c r="O136" s="36">
        <f>SUMIFS(СВЦЭМ!$D$33:$D$776,СВЦЭМ!$A$33:$A$776,$A136,СВЦЭМ!$B$33:$B$776,O$119)+'СЕТ СН'!$H$14+СВЦЭМ!$D$10+'СЕТ СН'!$H$6-'СЕТ СН'!$H$26</f>
        <v>1051.4382544600001</v>
      </c>
      <c r="P136" s="36">
        <f>SUMIFS(СВЦЭМ!$D$33:$D$776,СВЦЭМ!$A$33:$A$776,$A136,СВЦЭМ!$B$33:$B$776,P$119)+'СЕТ СН'!$H$14+СВЦЭМ!$D$10+'СЕТ СН'!$H$6-'СЕТ СН'!$H$26</f>
        <v>1050.7904226200001</v>
      </c>
      <c r="Q136" s="36">
        <f>SUMIFS(СВЦЭМ!$D$33:$D$776,СВЦЭМ!$A$33:$A$776,$A136,СВЦЭМ!$B$33:$B$776,Q$119)+'СЕТ СН'!$H$14+СВЦЭМ!$D$10+'СЕТ СН'!$H$6-'СЕТ СН'!$H$26</f>
        <v>1052.3390982300002</v>
      </c>
      <c r="R136" s="36">
        <f>SUMIFS(СВЦЭМ!$D$33:$D$776,СВЦЭМ!$A$33:$A$776,$A136,СВЦЭМ!$B$33:$B$776,R$119)+'СЕТ СН'!$H$14+СВЦЭМ!$D$10+'СЕТ СН'!$H$6-'СЕТ СН'!$H$26</f>
        <v>1010.2243809500001</v>
      </c>
      <c r="S136" s="36">
        <f>SUMIFS(СВЦЭМ!$D$33:$D$776,СВЦЭМ!$A$33:$A$776,$A136,СВЦЭМ!$B$33:$B$776,S$119)+'СЕТ СН'!$H$14+СВЦЭМ!$D$10+'СЕТ СН'!$H$6-'СЕТ СН'!$H$26</f>
        <v>991.3170188900001</v>
      </c>
      <c r="T136" s="36">
        <f>SUMIFS(СВЦЭМ!$D$33:$D$776,СВЦЭМ!$A$33:$A$776,$A136,СВЦЭМ!$B$33:$B$776,T$119)+'СЕТ СН'!$H$14+СВЦЭМ!$D$10+'СЕТ СН'!$H$6-'СЕТ СН'!$H$26</f>
        <v>993.56477107000012</v>
      </c>
      <c r="U136" s="36">
        <f>SUMIFS(СВЦЭМ!$D$33:$D$776,СВЦЭМ!$A$33:$A$776,$A136,СВЦЭМ!$B$33:$B$776,U$119)+'СЕТ СН'!$H$14+СВЦЭМ!$D$10+'СЕТ СН'!$H$6-'СЕТ СН'!$H$26</f>
        <v>987.1139239900001</v>
      </c>
      <c r="V136" s="36">
        <f>SUMIFS(СВЦЭМ!$D$33:$D$776,СВЦЭМ!$A$33:$A$776,$A136,СВЦЭМ!$B$33:$B$776,V$119)+'СЕТ СН'!$H$14+СВЦЭМ!$D$10+'СЕТ СН'!$H$6-'СЕТ СН'!$H$26</f>
        <v>990.96786334000001</v>
      </c>
      <c r="W136" s="36">
        <f>SUMIFS(СВЦЭМ!$D$33:$D$776,СВЦЭМ!$A$33:$A$776,$A136,СВЦЭМ!$B$33:$B$776,W$119)+'СЕТ СН'!$H$14+СВЦЭМ!$D$10+'СЕТ СН'!$H$6-'СЕТ СН'!$H$26</f>
        <v>990.69636033000006</v>
      </c>
      <c r="X136" s="36">
        <f>SUMIFS(СВЦЭМ!$D$33:$D$776,СВЦЭМ!$A$33:$A$776,$A136,СВЦЭМ!$B$33:$B$776,X$119)+'СЕТ СН'!$H$14+СВЦЭМ!$D$10+'СЕТ СН'!$H$6-'СЕТ СН'!$H$26</f>
        <v>965.04161833000012</v>
      </c>
      <c r="Y136" s="36">
        <f>SUMIFS(СВЦЭМ!$D$33:$D$776,СВЦЭМ!$A$33:$A$776,$A136,СВЦЭМ!$B$33:$B$776,Y$119)+'СЕТ СН'!$H$14+СВЦЭМ!$D$10+'СЕТ СН'!$H$6-'СЕТ СН'!$H$26</f>
        <v>990.09025626000005</v>
      </c>
    </row>
    <row r="137" spans="1:25" ht="15.75" x14ac:dyDescent="0.2">
      <c r="A137" s="35">
        <f t="shared" si="3"/>
        <v>43664</v>
      </c>
      <c r="B137" s="36">
        <f>SUMIFS(СВЦЭМ!$D$33:$D$776,СВЦЭМ!$A$33:$A$776,$A137,СВЦЭМ!$B$33:$B$776,B$119)+'СЕТ СН'!$H$14+СВЦЭМ!$D$10+'СЕТ СН'!$H$6-'СЕТ СН'!$H$26</f>
        <v>1069.9151862100002</v>
      </c>
      <c r="C137" s="36">
        <f>SUMIFS(СВЦЭМ!$D$33:$D$776,СВЦЭМ!$A$33:$A$776,$A137,СВЦЭМ!$B$33:$B$776,C$119)+'СЕТ СН'!$H$14+СВЦЭМ!$D$10+'СЕТ СН'!$H$6-'СЕТ СН'!$H$26</f>
        <v>1069.13761673</v>
      </c>
      <c r="D137" s="36">
        <f>SUMIFS(СВЦЭМ!$D$33:$D$776,СВЦЭМ!$A$33:$A$776,$A137,СВЦЭМ!$B$33:$B$776,D$119)+'СЕТ СН'!$H$14+СВЦЭМ!$D$10+'СЕТ СН'!$H$6-'СЕТ СН'!$H$26</f>
        <v>1079.8049049000001</v>
      </c>
      <c r="E137" s="36">
        <f>SUMIFS(СВЦЭМ!$D$33:$D$776,СВЦЭМ!$A$33:$A$776,$A137,СВЦЭМ!$B$33:$B$776,E$119)+'СЕТ СН'!$H$14+СВЦЭМ!$D$10+'СЕТ СН'!$H$6-'СЕТ СН'!$H$26</f>
        <v>1112.20202481</v>
      </c>
      <c r="F137" s="36">
        <f>SUMIFS(СВЦЭМ!$D$33:$D$776,СВЦЭМ!$A$33:$A$776,$A137,СВЦЭМ!$B$33:$B$776,F$119)+'СЕТ СН'!$H$14+СВЦЭМ!$D$10+'СЕТ СН'!$H$6-'СЕТ СН'!$H$26</f>
        <v>1149.49672293</v>
      </c>
      <c r="G137" s="36">
        <f>SUMIFS(СВЦЭМ!$D$33:$D$776,СВЦЭМ!$A$33:$A$776,$A137,СВЦЭМ!$B$33:$B$776,G$119)+'СЕТ СН'!$H$14+СВЦЭМ!$D$10+'СЕТ СН'!$H$6-'СЕТ СН'!$H$26</f>
        <v>1187.5777604100001</v>
      </c>
      <c r="H137" s="36">
        <f>SUMIFS(СВЦЭМ!$D$33:$D$776,СВЦЭМ!$A$33:$A$776,$A137,СВЦЭМ!$B$33:$B$776,H$119)+'СЕТ СН'!$H$14+СВЦЭМ!$D$10+'СЕТ СН'!$H$6-'СЕТ СН'!$H$26</f>
        <v>1162.91739667</v>
      </c>
      <c r="I137" s="36">
        <f>SUMIFS(СВЦЭМ!$D$33:$D$776,СВЦЭМ!$A$33:$A$776,$A137,СВЦЭМ!$B$33:$B$776,I$119)+'СЕТ СН'!$H$14+СВЦЭМ!$D$10+'СЕТ СН'!$H$6-'СЕТ СН'!$H$26</f>
        <v>1130.9105276099999</v>
      </c>
      <c r="J137" s="36">
        <f>SUMIFS(СВЦЭМ!$D$33:$D$776,СВЦЭМ!$A$33:$A$776,$A137,СВЦЭМ!$B$33:$B$776,J$119)+'СЕТ СН'!$H$14+СВЦЭМ!$D$10+'СЕТ СН'!$H$6-'СЕТ СН'!$H$26</f>
        <v>1121.1861447800002</v>
      </c>
      <c r="K137" s="36">
        <f>SUMIFS(СВЦЭМ!$D$33:$D$776,СВЦЭМ!$A$33:$A$776,$A137,СВЦЭМ!$B$33:$B$776,K$119)+'СЕТ СН'!$H$14+СВЦЭМ!$D$10+'СЕТ СН'!$H$6-'СЕТ СН'!$H$26</f>
        <v>1088.9624865400001</v>
      </c>
      <c r="L137" s="36">
        <f>SUMIFS(СВЦЭМ!$D$33:$D$776,СВЦЭМ!$A$33:$A$776,$A137,СВЦЭМ!$B$33:$B$776,L$119)+'СЕТ СН'!$H$14+СВЦЭМ!$D$10+'СЕТ СН'!$H$6-'СЕТ СН'!$H$26</f>
        <v>1084.03183721</v>
      </c>
      <c r="M137" s="36">
        <f>SUMIFS(СВЦЭМ!$D$33:$D$776,СВЦЭМ!$A$33:$A$776,$A137,СВЦЭМ!$B$33:$B$776,M$119)+'СЕТ СН'!$H$14+СВЦЭМ!$D$10+'СЕТ СН'!$H$6-'СЕТ СН'!$H$26</f>
        <v>1082.9462515499999</v>
      </c>
      <c r="N137" s="36">
        <f>SUMIFS(СВЦЭМ!$D$33:$D$776,СВЦЭМ!$A$33:$A$776,$A137,СВЦЭМ!$B$33:$B$776,N$119)+'СЕТ СН'!$H$14+СВЦЭМ!$D$10+'СЕТ СН'!$H$6-'СЕТ СН'!$H$26</f>
        <v>1095.3233158600001</v>
      </c>
      <c r="O137" s="36">
        <f>SUMIFS(СВЦЭМ!$D$33:$D$776,СВЦЭМ!$A$33:$A$776,$A137,СВЦЭМ!$B$33:$B$776,O$119)+'СЕТ СН'!$H$14+СВЦЭМ!$D$10+'СЕТ СН'!$H$6-'СЕТ СН'!$H$26</f>
        <v>1101.4003160900002</v>
      </c>
      <c r="P137" s="36">
        <f>SUMIFS(СВЦЭМ!$D$33:$D$776,СВЦЭМ!$A$33:$A$776,$A137,СВЦЭМ!$B$33:$B$776,P$119)+'СЕТ СН'!$H$14+СВЦЭМ!$D$10+'СЕТ СН'!$H$6-'СЕТ СН'!$H$26</f>
        <v>1114.1635647800001</v>
      </c>
      <c r="Q137" s="36">
        <f>SUMIFS(СВЦЭМ!$D$33:$D$776,СВЦЭМ!$A$33:$A$776,$A137,СВЦЭМ!$B$33:$B$776,Q$119)+'СЕТ СН'!$H$14+СВЦЭМ!$D$10+'СЕТ СН'!$H$6-'СЕТ СН'!$H$26</f>
        <v>1121.41122784</v>
      </c>
      <c r="R137" s="36">
        <f>SUMIFS(СВЦЭМ!$D$33:$D$776,СВЦЭМ!$A$33:$A$776,$A137,СВЦЭМ!$B$33:$B$776,R$119)+'СЕТ СН'!$H$14+СВЦЭМ!$D$10+'СЕТ СН'!$H$6-'СЕТ СН'!$H$26</f>
        <v>1041.6661495200001</v>
      </c>
      <c r="S137" s="36">
        <f>SUMIFS(СВЦЭМ!$D$33:$D$776,СВЦЭМ!$A$33:$A$776,$A137,СВЦЭМ!$B$33:$B$776,S$119)+'СЕТ СН'!$H$14+СВЦЭМ!$D$10+'СЕТ СН'!$H$6-'СЕТ СН'!$H$26</f>
        <v>963.86952956000005</v>
      </c>
      <c r="T137" s="36">
        <f>SUMIFS(СВЦЭМ!$D$33:$D$776,СВЦЭМ!$A$33:$A$776,$A137,СВЦЭМ!$B$33:$B$776,T$119)+'СЕТ СН'!$H$14+СВЦЭМ!$D$10+'СЕТ СН'!$H$6-'СЕТ СН'!$H$26</f>
        <v>963.35259983000003</v>
      </c>
      <c r="U137" s="36">
        <f>SUMIFS(СВЦЭМ!$D$33:$D$776,СВЦЭМ!$A$33:$A$776,$A137,СВЦЭМ!$B$33:$B$776,U$119)+'СЕТ СН'!$H$14+СВЦЭМ!$D$10+'СЕТ СН'!$H$6-'СЕТ СН'!$H$26</f>
        <v>947.51738258000012</v>
      </c>
      <c r="V137" s="36">
        <f>SUMIFS(СВЦЭМ!$D$33:$D$776,СВЦЭМ!$A$33:$A$776,$A137,СВЦЭМ!$B$33:$B$776,V$119)+'СЕТ СН'!$H$14+СВЦЭМ!$D$10+'СЕТ СН'!$H$6-'СЕТ СН'!$H$26</f>
        <v>950.70625434999999</v>
      </c>
      <c r="W137" s="36">
        <f>SUMIFS(СВЦЭМ!$D$33:$D$776,СВЦЭМ!$A$33:$A$776,$A137,СВЦЭМ!$B$33:$B$776,W$119)+'СЕТ СН'!$H$14+СВЦЭМ!$D$10+'СЕТ СН'!$H$6-'СЕТ СН'!$H$26</f>
        <v>948.92494909000004</v>
      </c>
      <c r="X137" s="36">
        <f>SUMIFS(СВЦЭМ!$D$33:$D$776,СВЦЭМ!$A$33:$A$776,$A137,СВЦЭМ!$B$33:$B$776,X$119)+'СЕТ СН'!$H$14+СВЦЭМ!$D$10+'СЕТ СН'!$H$6-'СЕТ СН'!$H$26</f>
        <v>963.87487088000012</v>
      </c>
      <c r="Y137" s="36">
        <f>SUMIFS(СВЦЭМ!$D$33:$D$776,СВЦЭМ!$A$33:$A$776,$A137,СВЦЭМ!$B$33:$B$776,Y$119)+'СЕТ СН'!$H$14+СВЦЭМ!$D$10+'СЕТ СН'!$H$6-'СЕТ СН'!$H$26</f>
        <v>1024.4684351400001</v>
      </c>
    </row>
    <row r="138" spans="1:25" ht="15.75" x14ac:dyDescent="0.2">
      <c r="A138" s="35">
        <f t="shared" si="3"/>
        <v>43665</v>
      </c>
      <c r="B138" s="36">
        <f>SUMIFS(СВЦЭМ!$D$33:$D$776,СВЦЭМ!$A$33:$A$776,$A138,СВЦЭМ!$B$33:$B$776,B$119)+'СЕТ СН'!$H$14+СВЦЭМ!$D$10+'СЕТ СН'!$H$6-'СЕТ СН'!$H$26</f>
        <v>1093.5832538</v>
      </c>
      <c r="C138" s="36">
        <f>SUMIFS(СВЦЭМ!$D$33:$D$776,СВЦЭМ!$A$33:$A$776,$A138,СВЦЭМ!$B$33:$B$776,C$119)+'СЕТ СН'!$H$14+СВЦЭМ!$D$10+'СЕТ СН'!$H$6-'СЕТ СН'!$H$26</f>
        <v>1093.1729035200001</v>
      </c>
      <c r="D138" s="36">
        <f>SUMIFS(СВЦЭМ!$D$33:$D$776,СВЦЭМ!$A$33:$A$776,$A138,СВЦЭМ!$B$33:$B$776,D$119)+'СЕТ СН'!$H$14+СВЦЭМ!$D$10+'СЕТ СН'!$H$6-'СЕТ СН'!$H$26</f>
        <v>1121.4927042900001</v>
      </c>
      <c r="E138" s="36">
        <f>SUMIFS(СВЦЭМ!$D$33:$D$776,СВЦЭМ!$A$33:$A$776,$A138,СВЦЭМ!$B$33:$B$776,E$119)+'СЕТ СН'!$H$14+СВЦЭМ!$D$10+'СЕТ СН'!$H$6-'СЕТ СН'!$H$26</f>
        <v>1140.31348703</v>
      </c>
      <c r="F138" s="36">
        <f>SUMIFS(СВЦЭМ!$D$33:$D$776,СВЦЭМ!$A$33:$A$776,$A138,СВЦЭМ!$B$33:$B$776,F$119)+'СЕТ СН'!$H$14+СВЦЭМ!$D$10+'СЕТ СН'!$H$6-'СЕТ СН'!$H$26</f>
        <v>1139.0516838600001</v>
      </c>
      <c r="G138" s="36">
        <f>SUMIFS(СВЦЭМ!$D$33:$D$776,СВЦЭМ!$A$33:$A$776,$A138,СВЦЭМ!$B$33:$B$776,G$119)+'СЕТ СН'!$H$14+СВЦЭМ!$D$10+'СЕТ СН'!$H$6-'СЕТ СН'!$H$26</f>
        <v>1133.87931944</v>
      </c>
      <c r="H138" s="36">
        <f>SUMIFS(СВЦЭМ!$D$33:$D$776,СВЦЭМ!$A$33:$A$776,$A138,СВЦЭМ!$B$33:$B$776,H$119)+'СЕТ СН'!$H$14+СВЦЭМ!$D$10+'СЕТ СН'!$H$6-'СЕТ СН'!$H$26</f>
        <v>1097.6953525600002</v>
      </c>
      <c r="I138" s="36">
        <f>SUMIFS(СВЦЭМ!$D$33:$D$776,СВЦЭМ!$A$33:$A$776,$A138,СВЦЭМ!$B$33:$B$776,I$119)+'СЕТ СН'!$H$14+СВЦЭМ!$D$10+'СЕТ СН'!$H$6-'СЕТ СН'!$H$26</f>
        <v>1067.7858113699999</v>
      </c>
      <c r="J138" s="36">
        <f>SUMIFS(СВЦЭМ!$D$33:$D$776,СВЦЭМ!$A$33:$A$776,$A138,СВЦЭМ!$B$33:$B$776,J$119)+'СЕТ СН'!$H$14+СВЦЭМ!$D$10+'СЕТ СН'!$H$6-'СЕТ СН'!$H$26</f>
        <v>1065.9679562900001</v>
      </c>
      <c r="K138" s="36">
        <f>SUMIFS(СВЦЭМ!$D$33:$D$776,СВЦЭМ!$A$33:$A$776,$A138,СВЦЭМ!$B$33:$B$776,K$119)+'СЕТ СН'!$H$14+СВЦЭМ!$D$10+'СЕТ СН'!$H$6-'СЕТ СН'!$H$26</f>
        <v>1040.3724512700001</v>
      </c>
      <c r="L138" s="36">
        <f>SUMIFS(СВЦЭМ!$D$33:$D$776,СВЦЭМ!$A$33:$A$776,$A138,СВЦЭМ!$B$33:$B$776,L$119)+'СЕТ СН'!$H$14+СВЦЭМ!$D$10+'СЕТ СН'!$H$6-'СЕТ СН'!$H$26</f>
        <v>1019.1592952300001</v>
      </c>
      <c r="M138" s="36">
        <f>SUMIFS(СВЦЭМ!$D$33:$D$776,СВЦЭМ!$A$33:$A$776,$A138,СВЦЭМ!$B$33:$B$776,M$119)+'СЕТ СН'!$H$14+СВЦЭМ!$D$10+'СЕТ СН'!$H$6-'СЕТ СН'!$H$26</f>
        <v>1025.1770743400002</v>
      </c>
      <c r="N138" s="36">
        <f>SUMIFS(СВЦЭМ!$D$33:$D$776,СВЦЭМ!$A$33:$A$776,$A138,СВЦЭМ!$B$33:$B$776,N$119)+'СЕТ СН'!$H$14+СВЦЭМ!$D$10+'СЕТ СН'!$H$6-'СЕТ СН'!$H$26</f>
        <v>1032.06241808</v>
      </c>
      <c r="O138" s="36">
        <f>SUMIFS(СВЦЭМ!$D$33:$D$776,СВЦЭМ!$A$33:$A$776,$A138,СВЦЭМ!$B$33:$B$776,O$119)+'СЕТ СН'!$H$14+СВЦЭМ!$D$10+'СЕТ СН'!$H$6-'СЕТ СН'!$H$26</f>
        <v>1034.46076773</v>
      </c>
      <c r="P138" s="36">
        <f>SUMIFS(СВЦЭМ!$D$33:$D$776,СВЦЭМ!$A$33:$A$776,$A138,СВЦЭМ!$B$33:$B$776,P$119)+'СЕТ СН'!$H$14+СВЦЭМ!$D$10+'СЕТ СН'!$H$6-'СЕТ СН'!$H$26</f>
        <v>1041.5832958300002</v>
      </c>
      <c r="Q138" s="36">
        <f>SUMIFS(СВЦЭМ!$D$33:$D$776,СВЦЭМ!$A$33:$A$776,$A138,СВЦЭМ!$B$33:$B$776,Q$119)+'СЕТ СН'!$H$14+СВЦЭМ!$D$10+'СЕТ СН'!$H$6-'СЕТ СН'!$H$26</f>
        <v>1044.21298978</v>
      </c>
      <c r="R138" s="36">
        <f>SUMIFS(СВЦЭМ!$D$33:$D$776,СВЦЭМ!$A$33:$A$776,$A138,СВЦЭМ!$B$33:$B$776,R$119)+'СЕТ СН'!$H$14+СВЦЭМ!$D$10+'СЕТ СН'!$H$6-'СЕТ СН'!$H$26</f>
        <v>1001.0374451500001</v>
      </c>
      <c r="S138" s="36">
        <f>SUMIFS(СВЦЭМ!$D$33:$D$776,СВЦЭМ!$A$33:$A$776,$A138,СВЦЭМ!$B$33:$B$776,S$119)+'СЕТ СН'!$H$14+СВЦЭМ!$D$10+'СЕТ СН'!$H$6-'СЕТ СН'!$H$26</f>
        <v>983.38146149000011</v>
      </c>
      <c r="T138" s="36">
        <f>SUMIFS(СВЦЭМ!$D$33:$D$776,СВЦЭМ!$A$33:$A$776,$A138,СВЦЭМ!$B$33:$B$776,T$119)+'СЕТ СН'!$H$14+СВЦЭМ!$D$10+'СЕТ СН'!$H$6-'СЕТ СН'!$H$26</f>
        <v>975.16551453000011</v>
      </c>
      <c r="U138" s="36">
        <f>SUMIFS(СВЦЭМ!$D$33:$D$776,СВЦЭМ!$A$33:$A$776,$A138,СВЦЭМ!$B$33:$B$776,U$119)+'СЕТ СН'!$H$14+СВЦЭМ!$D$10+'СЕТ СН'!$H$6-'СЕТ СН'!$H$26</f>
        <v>969.25573340000005</v>
      </c>
      <c r="V138" s="36">
        <f>SUMIFS(СВЦЭМ!$D$33:$D$776,СВЦЭМ!$A$33:$A$776,$A138,СВЦЭМ!$B$33:$B$776,V$119)+'СЕТ СН'!$H$14+СВЦЭМ!$D$10+'СЕТ СН'!$H$6-'СЕТ СН'!$H$26</f>
        <v>975.0450460400001</v>
      </c>
      <c r="W138" s="36">
        <f>SUMIFS(СВЦЭМ!$D$33:$D$776,СВЦЭМ!$A$33:$A$776,$A138,СВЦЭМ!$B$33:$B$776,W$119)+'СЕТ СН'!$H$14+СВЦЭМ!$D$10+'СЕТ СН'!$H$6-'СЕТ СН'!$H$26</f>
        <v>971.83995074000006</v>
      </c>
      <c r="X138" s="36">
        <f>SUMIFS(СВЦЭМ!$D$33:$D$776,СВЦЭМ!$A$33:$A$776,$A138,СВЦЭМ!$B$33:$B$776,X$119)+'СЕТ СН'!$H$14+СВЦЭМ!$D$10+'СЕТ СН'!$H$6-'СЕТ СН'!$H$26</f>
        <v>969.39228485000001</v>
      </c>
      <c r="Y138" s="36">
        <f>SUMIFS(СВЦЭМ!$D$33:$D$776,СВЦЭМ!$A$33:$A$776,$A138,СВЦЭМ!$B$33:$B$776,Y$119)+'СЕТ СН'!$H$14+СВЦЭМ!$D$10+'СЕТ СН'!$H$6-'СЕТ СН'!$H$26</f>
        <v>988.87242387000003</v>
      </c>
    </row>
    <row r="139" spans="1:25" ht="15.75" x14ac:dyDescent="0.2">
      <c r="A139" s="35">
        <f t="shared" si="3"/>
        <v>43666</v>
      </c>
      <c r="B139" s="36">
        <f>SUMIFS(СВЦЭМ!$D$33:$D$776,СВЦЭМ!$A$33:$A$776,$A139,СВЦЭМ!$B$33:$B$776,B$119)+'СЕТ СН'!$H$14+СВЦЭМ!$D$10+'СЕТ СН'!$H$6-'СЕТ СН'!$H$26</f>
        <v>1017.73237181</v>
      </c>
      <c r="C139" s="36">
        <f>SUMIFS(СВЦЭМ!$D$33:$D$776,СВЦЭМ!$A$33:$A$776,$A139,СВЦЭМ!$B$33:$B$776,C$119)+'СЕТ СН'!$H$14+СВЦЭМ!$D$10+'СЕТ СН'!$H$6-'СЕТ СН'!$H$26</f>
        <v>1022.7061741700001</v>
      </c>
      <c r="D139" s="36">
        <f>SUMIFS(СВЦЭМ!$D$33:$D$776,СВЦЭМ!$A$33:$A$776,$A139,СВЦЭМ!$B$33:$B$776,D$119)+'СЕТ СН'!$H$14+СВЦЭМ!$D$10+'СЕТ СН'!$H$6-'СЕТ СН'!$H$26</f>
        <v>1026.34884059</v>
      </c>
      <c r="E139" s="36">
        <f>SUMIFS(СВЦЭМ!$D$33:$D$776,СВЦЭМ!$A$33:$A$776,$A139,СВЦЭМ!$B$33:$B$776,E$119)+'СЕТ СН'!$H$14+СВЦЭМ!$D$10+'СЕТ СН'!$H$6-'СЕТ СН'!$H$26</f>
        <v>1035.4403118</v>
      </c>
      <c r="F139" s="36">
        <f>SUMIFS(СВЦЭМ!$D$33:$D$776,СВЦЭМ!$A$33:$A$776,$A139,СВЦЭМ!$B$33:$B$776,F$119)+'СЕТ СН'!$H$14+СВЦЭМ!$D$10+'СЕТ СН'!$H$6-'СЕТ СН'!$H$26</f>
        <v>1040.7635439800001</v>
      </c>
      <c r="G139" s="36">
        <f>SUMIFS(СВЦЭМ!$D$33:$D$776,СВЦЭМ!$A$33:$A$776,$A139,СВЦЭМ!$B$33:$B$776,G$119)+'СЕТ СН'!$H$14+СВЦЭМ!$D$10+'СЕТ СН'!$H$6-'СЕТ СН'!$H$26</f>
        <v>1049.9209557700001</v>
      </c>
      <c r="H139" s="36">
        <f>SUMIFS(СВЦЭМ!$D$33:$D$776,СВЦЭМ!$A$33:$A$776,$A139,СВЦЭМ!$B$33:$B$776,H$119)+'СЕТ СН'!$H$14+СВЦЭМ!$D$10+'СЕТ СН'!$H$6-'СЕТ СН'!$H$26</f>
        <v>1037.1228272100002</v>
      </c>
      <c r="I139" s="36">
        <f>SUMIFS(СВЦЭМ!$D$33:$D$776,СВЦЭМ!$A$33:$A$776,$A139,СВЦЭМ!$B$33:$B$776,I$119)+'СЕТ СН'!$H$14+СВЦЭМ!$D$10+'СЕТ СН'!$H$6-'СЕТ СН'!$H$26</f>
        <v>1030.43204277</v>
      </c>
      <c r="J139" s="36">
        <f>SUMIFS(СВЦЭМ!$D$33:$D$776,СВЦЭМ!$A$33:$A$776,$A139,СВЦЭМ!$B$33:$B$776,J$119)+'СЕТ СН'!$H$14+СВЦЭМ!$D$10+'СЕТ СН'!$H$6-'СЕТ СН'!$H$26</f>
        <v>1010.2294170700001</v>
      </c>
      <c r="K139" s="36">
        <f>SUMIFS(СВЦЭМ!$D$33:$D$776,СВЦЭМ!$A$33:$A$776,$A139,СВЦЭМ!$B$33:$B$776,K$119)+'СЕТ СН'!$H$14+СВЦЭМ!$D$10+'СЕТ СН'!$H$6-'СЕТ СН'!$H$26</f>
        <v>1006.1415646500001</v>
      </c>
      <c r="L139" s="36">
        <f>SUMIFS(СВЦЭМ!$D$33:$D$776,СВЦЭМ!$A$33:$A$776,$A139,СВЦЭМ!$B$33:$B$776,L$119)+'СЕТ СН'!$H$14+СВЦЭМ!$D$10+'СЕТ СН'!$H$6-'СЕТ СН'!$H$26</f>
        <v>996.85768579000012</v>
      </c>
      <c r="M139" s="36">
        <f>SUMIFS(СВЦЭМ!$D$33:$D$776,СВЦЭМ!$A$33:$A$776,$A139,СВЦЭМ!$B$33:$B$776,M$119)+'СЕТ СН'!$H$14+СВЦЭМ!$D$10+'СЕТ СН'!$H$6-'СЕТ СН'!$H$26</f>
        <v>987.56894173000012</v>
      </c>
      <c r="N139" s="36">
        <f>SUMIFS(СВЦЭМ!$D$33:$D$776,СВЦЭМ!$A$33:$A$776,$A139,СВЦЭМ!$B$33:$B$776,N$119)+'СЕТ СН'!$H$14+СВЦЭМ!$D$10+'СЕТ СН'!$H$6-'СЕТ СН'!$H$26</f>
        <v>995.37756505000004</v>
      </c>
      <c r="O139" s="36">
        <f>SUMIFS(СВЦЭМ!$D$33:$D$776,СВЦЭМ!$A$33:$A$776,$A139,СВЦЭМ!$B$33:$B$776,O$119)+'СЕТ СН'!$H$14+СВЦЭМ!$D$10+'СЕТ СН'!$H$6-'СЕТ СН'!$H$26</f>
        <v>1008.99354558</v>
      </c>
      <c r="P139" s="36">
        <f>SUMIFS(СВЦЭМ!$D$33:$D$776,СВЦЭМ!$A$33:$A$776,$A139,СВЦЭМ!$B$33:$B$776,P$119)+'СЕТ СН'!$H$14+СВЦЭМ!$D$10+'СЕТ СН'!$H$6-'СЕТ СН'!$H$26</f>
        <v>1020.80222173</v>
      </c>
      <c r="Q139" s="36">
        <f>SUMIFS(СВЦЭМ!$D$33:$D$776,СВЦЭМ!$A$33:$A$776,$A139,СВЦЭМ!$B$33:$B$776,Q$119)+'СЕТ СН'!$H$14+СВЦЭМ!$D$10+'СЕТ СН'!$H$6-'СЕТ СН'!$H$26</f>
        <v>1013.8628729200001</v>
      </c>
      <c r="R139" s="36">
        <f>SUMIFS(СВЦЭМ!$D$33:$D$776,СВЦЭМ!$A$33:$A$776,$A139,СВЦЭМ!$B$33:$B$776,R$119)+'СЕТ СН'!$H$14+СВЦЭМ!$D$10+'СЕТ СН'!$H$6-'СЕТ СН'!$H$26</f>
        <v>974.65065347000007</v>
      </c>
      <c r="S139" s="36">
        <f>SUMIFS(СВЦЭМ!$D$33:$D$776,СВЦЭМ!$A$33:$A$776,$A139,СВЦЭМ!$B$33:$B$776,S$119)+'СЕТ СН'!$H$14+СВЦЭМ!$D$10+'СЕТ СН'!$H$6-'СЕТ СН'!$H$26</f>
        <v>949.53311080000014</v>
      </c>
      <c r="T139" s="36">
        <f>SUMIFS(СВЦЭМ!$D$33:$D$776,СВЦЭМ!$A$33:$A$776,$A139,СВЦЭМ!$B$33:$B$776,T$119)+'СЕТ СН'!$H$14+СВЦЭМ!$D$10+'СЕТ СН'!$H$6-'СЕТ СН'!$H$26</f>
        <v>941.88383170999998</v>
      </c>
      <c r="U139" s="36">
        <f>SUMIFS(СВЦЭМ!$D$33:$D$776,СВЦЭМ!$A$33:$A$776,$A139,СВЦЭМ!$B$33:$B$776,U$119)+'СЕТ СН'!$H$14+СВЦЭМ!$D$10+'СЕТ СН'!$H$6-'СЕТ СН'!$H$26</f>
        <v>927.85764313000004</v>
      </c>
      <c r="V139" s="36">
        <f>SUMIFS(СВЦЭМ!$D$33:$D$776,СВЦЭМ!$A$33:$A$776,$A139,СВЦЭМ!$B$33:$B$776,V$119)+'СЕТ СН'!$H$14+СВЦЭМ!$D$10+'СЕТ СН'!$H$6-'СЕТ СН'!$H$26</f>
        <v>919.21174768000003</v>
      </c>
      <c r="W139" s="36">
        <f>SUMIFS(СВЦЭМ!$D$33:$D$776,СВЦЭМ!$A$33:$A$776,$A139,СВЦЭМ!$B$33:$B$776,W$119)+'СЕТ СН'!$H$14+СВЦЭМ!$D$10+'СЕТ СН'!$H$6-'СЕТ СН'!$H$26</f>
        <v>921.98612036000009</v>
      </c>
      <c r="X139" s="36">
        <f>SUMIFS(СВЦЭМ!$D$33:$D$776,СВЦЭМ!$A$33:$A$776,$A139,СВЦЭМ!$B$33:$B$776,X$119)+'СЕТ СН'!$H$14+СВЦЭМ!$D$10+'СЕТ СН'!$H$6-'СЕТ СН'!$H$26</f>
        <v>930.34874748000004</v>
      </c>
      <c r="Y139" s="36">
        <f>SUMIFS(СВЦЭМ!$D$33:$D$776,СВЦЭМ!$A$33:$A$776,$A139,СВЦЭМ!$B$33:$B$776,Y$119)+'СЕТ СН'!$H$14+СВЦЭМ!$D$10+'СЕТ СН'!$H$6-'СЕТ СН'!$H$26</f>
        <v>1002.9788833700001</v>
      </c>
    </row>
    <row r="140" spans="1:25" ht="15.75" x14ac:dyDescent="0.2">
      <c r="A140" s="35">
        <f t="shared" si="3"/>
        <v>43667</v>
      </c>
      <c r="B140" s="36">
        <f>SUMIFS(СВЦЭМ!$D$33:$D$776,СВЦЭМ!$A$33:$A$776,$A140,СВЦЭМ!$B$33:$B$776,B$119)+'СЕТ СН'!$H$14+СВЦЭМ!$D$10+'СЕТ СН'!$H$6-'СЕТ СН'!$H$26</f>
        <v>1021.2707947</v>
      </c>
      <c r="C140" s="36">
        <f>SUMIFS(СВЦЭМ!$D$33:$D$776,СВЦЭМ!$A$33:$A$776,$A140,СВЦЭМ!$B$33:$B$776,C$119)+'СЕТ СН'!$H$14+СВЦЭМ!$D$10+'СЕТ СН'!$H$6-'СЕТ СН'!$H$26</f>
        <v>1050.2256962900001</v>
      </c>
      <c r="D140" s="36">
        <f>SUMIFS(СВЦЭМ!$D$33:$D$776,СВЦЭМ!$A$33:$A$776,$A140,СВЦЭМ!$B$33:$B$776,D$119)+'СЕТ СН'!$H$14+СВЦЭМ!$D$10+'СЕТ СН'!$H$6-'СЕТ СН'!$H$26</f>
        <v>1071.9284538700001</v>
      </c>
      <c r="E140" s="36">
        <f>SUMIFS(СВЦЭМ!$D$33:$D$776,СВЦЭМ!$A$33:$A$776,$A140,СВЦЭМ!$B$33:$B$776,E$119)+'СЕТ СН'!$H$14+СВЦЭМ!$D$10+'СЕТ СН'!$H$6-'СЕТ СН'!$H$26</f>
        <v>1074.6752749100001</v>
      </c>
      <c r="F140" s="36">
        <f>SUMIFS(СВЦЭМ!$D$33:$D$776,СВЦЭМ!$A$33:$A$776,$A140,СВЦЭМ!$B$33:$B$776,F$119)+'СЕТ СН'!$H$14+СВЦЭМ!$D$10+'СЕТ СН'!$H$6-'СЕТ СН'!$H$26</f>
        <v>1058.1293933100001</v>
      </c>
      <c r="G140" s="36">
        <f>SUMIFS(СВЦЭМ!$D$33:$D$776,СВЦЭМ!$A$33:$A$776,$A140,СВЦЭМ!$B$33:$B$776,G$119)+'СЕТ СН'!$H$14+СВЦЭМ!$D$10+'СЕТ СН'!$H$6-'СЕТ СН'!$H$26</f>
        <v>1067.3333947800002</v>
      </c>
      <c r="H140" s="36">
        <f>SUMIFS(СВЦЭМ!$D$33:$D$776,СВЦЭМ!$A$33:$A$776,$A140,СВЦЭМ!$B$33:$B$776,H$119)+'СЕТ СН'!$H$14+СВЦЭМ!$D$10+'СЕТ СН'!$H$6-'СЕТ СН'!$H$26</f>
        <v>1064.44598251</v>
      </c>
      <c r="I140" s="36">
        <f>SUMIFS(СВЦЭМ!$D$33:$D$776,СВЦЭМ!$A$33:$A$776,$A140,СВЦЭМ!$B$33:$B$776,I$119)+'СЕТ СН'!$H$14+СВЦЭМ!$D$10+'СЕТ СН'!$H$6-'СЕТ СН'!$H$26</f>
        <v>1064.04512604</v>
      </c>
      <c r="J140" s="36">
        <f>SUMIFS(СВЦЭМ!$D$33:$D$776,СВЦЭМ!$A$33:$A$776,$A140,СВЦЭМ!$B$33:$B$776,J$119)+'СЕТ СН'!$H$14+СВЦЭМ!$D$10+'СЕТ СН'!$H$6-'СЕТ СН'!$H$26</f>
        <v>1043.7044461800001</v>
      </c>
      <c r="K140" s="36">
        <f>SUMIFS(СВЦЭМ!$D$33:$D$776,СВЦЭМ!$A$33:$A$776,$A140,СВЦЭМ!$B$33:$B$776,K$119)+'СЕТ СН'!$H$14+СВЦЭМ!$D$10+'СЕТ СН'!$H$6-'СЕТ СН'!$H$26</f>
        <v>1010.6272846200001</v>
      </c>
      <c r="L140" s="36">
        <f>SUMIFS(СВЦЭМ!$D$33:$D$776,СВЦЭМ!$A$33:$A$776,$A140,СВЦЭМ!$B$33:$B$776,L$119)+'СЕТ СН'!$H$14+СВЦЭМ!$D$10+'СЕТ СН'!$H$6-'СЕТ СН'!$H$26</f>
        <v>990.47750286000007</v>
      </c>
      <c r="M140" s="36">
        <f>SUMIFS(СВЦЭМ!$D$33:$D$776,СВЦЭМ!$A$33:$A$776,$A140,СВЦЭМ!$B$33:$B$776,M$119)+'СЕТ СН'!$H$14+СВЦЭМ!$D$10+'СЕТ СН'!$H$6-'СЕТ СН'!$H$26</f>
        <v>977.42923512000004</v>
      </c>
      <c r="N140" s="36">
        <f>SUMIFS(СВЦЭМ!$D$33:$D$776,СВЦЭМ!$A$33:$A$776,$A140,СВЦЭМ!$B$33:$B$776,N$119)+'СЕТ СН'!$H$14+СВЦЭМ!$D$10+'СЕТ СН'!$H$6-'СЕТ СН'!$H$26</f>
        <v>979.35940582000012</v>
      </c>
      <c r="O140" s="36">
        <f>SUMIFS(СВЦЭМ!$D$33:$D$776,СВЦЭМ!$A$33:$A$776,$A140,СВЦЭМ!$B$33:$B$776,O$119)+'СЕТ СН'!$H$14+СВЦЭМ!$D$10+'СЕТ СН'!$H$6-'СЕТ СН'!$H$26</f>
        <v>987.37474266000004</v>
      </c>
      <c r="P140" s="36">
        <f>SUMIFS(СВЦЭМ!$D$33:$D$776,СВЦЭМ!$A$33:$A$776,$A140,СВЦЭМ!$B$33:$B$776,P$119)+'СЕТ СН'!$H$14+СВЦЭМ!$D$10+'СЕТ СН'!$H$6-'СЕТ СН'!$H$26</f>
        <v>993.82267087000002</v>
      </c>
      <c r="Q140" s="36">
        <f>SUMIFS(СВЦЭМ!$D$33:$D$776,СВЦЭМ!$A$33:$A$776,$A140,СВЦЭМ!$B$33:$B$776,Q$119)+'СЕТ СН'!$H$14+СВЦЭМ!$D$10+'СЕТ СН'!$H$6-'СЕТ СН'!$H$26</f>
        <v>990.2480069500001</v>
      </c>
      <c r="R140" s="36">
        <f>SUMIFS(СВЦЭМ!$D$33:$D$776,СВЦЭМ!$A$33:$A$776,$A140,СВЦЭМ!$B$33:$B$776,R$119)+'СЕТ СН'!$H$14+СВЦЭМ!$D$10+'СЕТ СН'!$H$6-'СЕТ СН'!$H$26</f>
        <v>942.61327834000008</v>
      </c>
      <c r="S140" s="36">
        <f>SUMIFS(СВЦЭМ!$D$33:$D$776,СВЦЭМ!$A$33:$A$776,$A140,СВЦЭМ!$B$33:$B$776,S$119)+'СЕТ СН'!$H$14+СВЦЭМ!$D$10+'СЕТ СН'!$H$6-'СЕТ СН'!$H$26</f>
        <v>912.65226668000003</v>
      </c>
      <c r="T140" s="36">
        <f>SUMIFS(СВЦЭМ!$D$33:$D$776,СВЦЭМ!$A$33:$A$776,$A140,СВЦЭМ!$B$33:$B$776,T$119)+'СЕТ СН'!$H$14+СВЦЭМ!$D$10+'СЕТ СН'!$H$6-'СЕТ СН'!$H$26</f>
        <v>914.18919125000014</v>
      </c>
      <c r="U140" s="36">
        <f>SUMIFS(СВЦЭМ!$D$33:$D$776,СВЦЭМ!$A$33:$A$776,$A140,СВЦЭМ!$B$33:$B$776,U$119)+'СЕТ СН'!$H$14+СВЦЭМ!$D$10+'СЕТ СН'!$H$6-'СЕТ СН'!$H$26</f>
        <v>899.52633268</v>
      </c>
      <c r="V140" s="36">
        <f>SUMIFS(СВЦЭМ!$D$33:$D$776,СВЦЭМ!$A$33:$A$776,$A140,СВЦЭМ!$B$33:$B$776,V$119)+'СЕТ СН'!$H$14+СВЦЭМ!$D$10+'СЕТ СН'!$H$6-'СЕТ СН'!$H$26</f>
        <v>887.44669547000001</v>
      </c>
      <c r="W140" s="36">
        <f>SUMIFS(СВЦЭМ!$D$33:$D$776,СВЦЭМ!$A$33:$A$776,$A140,СВЦЭМ!$B$33:$B$776,W$119)+'СЕТ СН'!$H$14+СВЦЭМ!$D$10+'СЕТ СН'!$H$6-'СЕТ СН'!$H$26</f>
        <v>902.14970950999998</v>
      </c>
      <c r="X140" s="36">
        <f>SUMIFS(СВЦЭМ!$D$33:$D$776,СВЦЭМ!$A$33:$A$776,$A140,СВЦЭМ!$B$33:$B$776,X$119)+'СЕТ СН'!$H$14+СВЦЭМ!$D$10+'СЕТ СН'!$H$6-'СЕТ СН'!$H$26</f>
        <v>917.22498544000007</v>
      </c>
      <c r="Y140" s="36">
        <f>SUMIFS(СВЦЭМ!$D$33:$D$776,СВЦЭМ!$A$33:$A$776,$A140,СВЦЭМ!$B$33:$B$776,Y$119)+'СЕТ СН'!$H$14+СВЦЭМ!$D$10+'СЕТ СН'!$H$6-'СЕТ СН'!$H$26</f>
        <v>992.19348605000005</v>
      </c>
    </row>
    <row r="141" spans="1:25" ht="15.75" x14ac:dyDescent="0.2">
      <c r="A141" s="35">
        <f t="shared" si="3"/>
        <v>43668</v>
      </c>
      <c r="B141" s="36">
        <f>SUMIFS(СВЦЭМ!$D$33:$D$776,СВЦЭМ!$A$33:$A$776,$A141,СВЦЭМ!$B$33:$B$776,B$119)+'СЕТ СН'!$H$14+СВЦЭМ!$D$10+'СЕТ СН'!$H$6-'СЕТ СН'!$H$26</f>
        <v>1019.9568808600001</v>
      </c>
      <c r="C141" s="36">
        <f>SUMIFS(СВЦЭМ!$D$33:$D$776,СВЦЭМ!$A$33:$A$776,$A141,СВЦЭМ!$B$33:$B$776,C$119)+'СЕТ СН'!$H$14+СВЦЭМ!$D$10+'СЕТ СН'!$H$6-'СЕТ СН'!$H$26</f>
        <v>1069.1256177700002</v>
      </c>
      <c r="D141" s="36">
        <f>SUMIFS(СВЦЭМ!$D$33:$D$776,СВЦЭМ!$A$33:$A$776,$A141,СВЦЭМ!$B$33:$B$776,D$119)+'СЕТ СН'!$H$14+СВЦЭМ!$D$10+'СЕТ СН'!$H$6-'СЕТ СН'!$H$26</f>
        <v>1094.05429714</v>
      </c>
      <c r="E141" s="36">
        <f>SUMIFS(СВЦЭМ!$D$33:$D$776,СВЦЭМ!$A$33:$A$776,$A141,СВЦЭМ!$B$33:$B$776,E$119)+'СЕТ СН'!$H$14+СВЦЭМ!$D$10+'СЕТ СН'!$H$6-'СЕТ СН'!$H$26</f>
        <v>1096.4843198399999</v>
      </c>
      <c r="F141" s="36">
        <f>SUMIFS(СВЦЭМ!$D$33:$D$776,СВЦЭМ!$A$33:$A$776,$A141,СВЦЭМ!$B$33:$B$776,F$119)+'СЕТ СН'!$H$14+СВЦЭМ!$D$10+'СЕТ СН'!$H$6-'СЕТ СН'!$H$26</f>
        <v>1090.63110482</v>
      </c>
      <c r="G141" s="36">
        <f>SUMIFS(СВЦЭМ!$D$33:$D$776,СВЦЭМ!$A$33:$A$776,$A141,СВЦЭМ!$B$33:$B$776,G$119)+'СЕТ СН'!$H$14+СВЦЭМ!$D$10+'СЕТ СН'!$H$6-'СЕТ СН'!$H$26</f>
        <v>1075.8177298300002</v>
      </c>
      <c r="H141" s="36">
        <f>SUMIFS(СВЦЭМ!$D$33:$D$776,СВЦЭМ!$A$33:$A$776,$A141,СВЦЭМ!$B$33:$B$776,H$119)+'СЕТ СН'!$H$14+СВЦЭМ!$D$10+'СЕТ СН'!$H$6-'СЕТ СН'!$H$26</f>
        <v>1046.2136313300002</v>
      </c>
      <c r="I141" s="36">
        <f>SUMIFS(СВЦЭМ!$D$33:$D$776,СВЦЭМ!$A$33:$A$776,$A141,СВЦЭМ!$B$33:$B$776,I$119)+'СЕТ СН'!$H$14+СВЦЭМ!$D$10+'СЕТ СН'!$H$6-'СЕТ СН'!$H$26</f>
        <v>1034.4428733700001</v>
      </c>
      <c r="J141" s="36">
        <f>SUMIFS(СВЦЭМ!$D$33:$D$776,СВЦЭМ!$A$33:$A$776,$A141,СВЦЭМ!$B$33:$B$776,J$119)+'СЕТ СН'!$H$14+СВЦЭМ!$D$10+'СЕТ СН'!$H$6-'СЕТ СН'!$H$26</f>
        <v>1040.86718191</v>
      </c>
      <c r="K141" s="36">
        <f>SUMIFS(СВЦЭМ!$D$33:$D$776,СВЦЭМ!$A$33:$A$776,$A141,СВЦЭМ!$B$33:$B$776,K$119)+'СЕТ СН'!$H$14+СВЦЭМ!$D$10+'СЕТ СН'!$H$6-'СЕТ СН'!$H$26</f>
        <v>1047.4673296000001</v>
      </c>
      <c r="L141" s="36">
        <f>SUMIFS(СВЦЭМ!$D$33:$D$776,СВЦЭМ!$A$33:$A$776,$A141,СВЦЭМ!$B$33:$B$776,L$119)+'СЕТ СН'!$H$14+СВЦЭМ!$D$10+'СЕТ СН'!$H$6-'СЕТ СН'!$H$26</f>
        <v>1045.14169801</v>
      </c>
      <c r="M141" s="36">
        <f>SUMIFS(СВЦЭМ!$D$33:$D$776,СВЦЭМ!$A$33:$A$776,$A141,СВЦЭМ!$B$33:$B$776,M$119)+'СЕТ СН'!$H$14+СВЦЭМ!$D$10+'СЕТ СН'!$H$6-'СЕТ СН'!$H$26</f>
        <v>1035.47931184</v>
      </c>
      <c r="N141" s="36">
        <f>SUMIFS(СВЦЭМ!$D$33:$D$776,СВЦЭМ!$A$33:$A$776,$A141,СВЦЭМ!$B$33:$B$776,N$119)+'СЕТ СН'!$H$14+СВЦЭМ!$D$10+'СЕТ СН'!$H$6-'СЕТ СН'!$H$26</f>
        <v>1028.5212571300001</v>
      </c>
      <c r="O141" s="36">
        <f>SUMIFS(СВЦЭМ!$D$33:$D$776,СВЦЭМ!$A$33:$A$776,$A141,СВЦЭМ!$B$33:$B$776,O$119)+'СЕТ СН'!$H$14+СВЦЭМ!$D$10+'СЕТ СН'!$H$6-'СЕТ СН'!$H$26</f>
        <v>1029.3240863400001</v>
      </c>
      <c r="P141" s="36">
        <f>SUMIFS(СВЦЭМ!$D$33:$D$776,СВЦЭМ!$A$33:$A$776,$A141,СВЦЭМ!$B$33:$B$776,P$119)+'СЕТ СН'!$H$14+СВЦЭМ!$D$10+'СЕТ СН'!$H$6-'СЕТ СН'!$H$26</f>
        <v>1038.0759326800001</v>
      </c>
      <c r="Q141" s="36">
        <f>SUMIFS(СВЦЭМ!$D$33:$D$776,СВЦЭМ!$A$33:$A$776,$A141,СВЦЭМ!$B$33:$B$776,Q$119)+'СЕТ СН'!$H$14+СВЦЭМ!$D$10+'СЕТ СН'!$H$6-'СЕТ СН'!$H$26</f>
        <v>1046.8298602899999</v>
      </c>
      <c r="R141" s="36">
        <f>SUMIFS(СВЦЭМ!$D$33:$D$776,СВЦЭМ!$A$33:$A$776,$A141,СВЦЭМ!$B$33:$B$776,R$119)+'СЕТ СН'!$H$14+СВЦЭМ!$D$10+'СЕТ СН'!$H$6-'СЕТ СН'!$H$26</f>
        <v>994.61294097000007</v>
      </c>
      <c r="S141" s="36">
        <f>SUMIFS(СВЦЭМ!$D$33:$D$776,СВЦЭМ!$A$33:$A$776,$A141,СВЦЭМ!$B$33:$B$776,S$119)+'СЕТ СН'!$H$14+СВЦЭМ!$D$10+'СЕТ СН'!$H$6-'СЕТ СН'!$H$26</f>
        <v>967.7204604100001</v>
      </c>
      <c r="T141" s="36">
        <f>SUMIFS(СВЦЭМ!$D$33:$D$776,СВЦЭМ!$A$33:$A$776,$A141,СВЦЭМ!$B$33:$B$776,T$119)+'СЕТ СН'!$H$14+СВЦЭМ!$D$10+'СЕТ СН'!$H$6-'СЕТ СН'!$H$26</f>
        <v>967.73895427000002</v>
      </c>
      <c r="U141" s="36">
        <f>SUMIFS(СВЦЭМ!$D$33:$D$776,СВЦЭМ!$A$33:$A$776,$A141,СВЦЭМ!$B$33:$B$776,U$119)+'СЕТ СН'!$H$14+СВЦЭМ!$D$10+'СЕТ СН'!$H$6-'СЕТ СН'!$H$26</f>
        <v>965.06507399000009</v>
      </c>
      <c r="V141" s="36">
        <f>SUMIFS(СВЦЭМ!$D$33:$D$776,СВЦЭМ!$A$33:$A$776,$A141,СВЦЭМ!$B$33:$B$776,V$119)+'СЕТ СН'!$H$14+СВЦЭМ!$D$10+'СЕТ СН'!$H$6-'СЕТ СН'!$H$26</f>
        <v>962.55176057000006</v>
      </c>
      <c r="W141" s="36">
        <f>SUMIFS(СВЦЭМ!$D$33:$D$776,СВЦЭМ!$A$33:$A$776,$A141,СВЦЭМ!$B$33:$B$776,W$119)+'СЕТ СН'!$H$14+СВЦЭМ!$D$10+'СЕТ СН'!$H$6-'СЕТ СН'!$H$26</f>
        <v>976.11958009000011</v>
      </c>
      <c r="X141" s="36">
        <f>SUMIFS(СВЦЭМ!$D$33:$D$776,СВЦЭМ!$A$33:$A$776,$A141,СВЦЭМ!$B$33:$B$776,X$119)+'СЕТ СН'!$H$14+СВЦЭМ!$D$10+'СЕТ СН'!$H$6-'СЕТ СН'!$H$26</f>
        <v>1001.4917545200001</v>
      </c>
      <c r="Y141" s="36">
        <f>SUMIFS(СВЦЭМ!$D$33:$D$776,СВЦЭМ!$A$33:$A$776,$A141,СВЦЭМ!$B$33:$B$776,Y$119)+'СЕТ СН'!$H$14+СВЦЭМ!$D$10+'СЕТ СН'!$H$6-'СЕТ СН'!$H$26</f>
        <v>1104.24693933</v>
      </c>
    </row>
    <row r="142" spans="1:25" ht="15.75" x14ac:dyDescent="0.2">
      <c r="A142" s="35">
        <f t="shared" si="3"/>
        <v>43669</v>
      </c>
      <c r="B142" s="36">
        <f>SUMIFS(СВЦЭМ!$D$33:$D$776,СВЦЭМ!$A$33:$A$776,$A142,СВЦЭМ!$B$33:$B$776,B$119)+'СЕТ СН'!$H$14+СВЦЭМ!$D$10+'СЕТ СН'!$H$6-'СЕТ СН'!$H$26</f>
        <v>1109.9378863300001</v>
      </c>
      <c r="C142" s="36">
        <f>SUMIFS(СВЦЭМ!$D$33:$D$776,СВЦЭМ!$A$33:$A$776,$A142,СВЦЭМ!$B$33:$B$776,C$119)+'СЕТ СН'!$H$14+СВЦЭМ!$D$10+'СЕТ СН'!$H$6-'СЕТ СН'!$H$26</f>
        <v>1154.1819297699999</v>
      </c>
      <c r="D142" s="36">
        <f>SUMIFS(СВЦЭМ!$D$33:$D$776,СВЦЭМ!$A$33:$A$776,$A142,СВЦЭМ!$B$33:$B$776,D$119)+'СЕТ СН'!$H$14+СВЦЭМ!$D$10+'СЕТ СН'!$H$6-'СЕТ СН'!$H$26</f>
        <v>1183.6673799700002</v>
      </c>
      <c r="E142" s="36">
        <f>SUMIFS(СВЦЭМ!$D$33:$D$776,СВЦЭМ!$A$33:$A$776,$A142,СВЦЭМ!$B$33:$B$776,E$119)+'СЕТ СН'!$H$14+СВЦЭМ!$D$10+'СЕТ СН'!$H$6-'СЕТ СН'!$H$26</f>
        <v>1198.3046611499999</v>
      </c>
      <c r="F142" s="36">
        <f>SUMIFS(СВЦЭМ!$D$33:$D$776,СВЦЭМ!$A$33:$A$776,$A142,СВЦЭМ!$B$33:$B$776,F$119)+'СЕТ СН'!$H$14+СВЦЭМ!$D$10+'СЕТ СН'!$H$6-'СЕТ СН'!$H$26</f>
        <v>1197.6785306800002</v>
      </c>
      <c r="G142" s="36">
        <f>SUMIFS(СВЦЭМ!$D$33:$D$776,СВЦЭМ!$A$33:$A$776,$A142,СВЦЭМ!$B$33:$B$776,G$119)+'СЕТ СН'!$H$14+СВЦЭМ!$D$10+'СЕТ СН'!$H$6-'СЕТ СН'!$H$26</f>
        <v>1183.2528364200002</v>
      </c>
      <c r="H142" s="36">
        <f>SUMIFS(СВЦЭМ!$D$33:$D$776,СВЦЭМ!$A$33:$A$776,$A142,СВЦЭМ!$B$33:$B$776,H$119)+'СЕТ СН'!$H$14+СВЦЭМ!$D$10+'СЕТ СН'!$H$6-'СЕТ СН'!$H$26</f>
        <v>1142.3192792499999</v>
      </c>
      <c r="I142" s="36">
        <f>SUMIFS(СВЦЭМ!$D$33:$D$776,СВЦЭМ!$A$33:$A$776,$A142,СВЦЭМ!$B$33:$B$776,I$119)+'СЕТ СН'!$H$14+СВЦЭМ!$D$10+'СЕТ СН'!$H$6-'СЕТ СН'!$H$26</f>
        <v>1097.87931099</v>
      </c>
      <c r="J142" s="36">
        <f>SUMIFS(СВЦЭМ!$D$33:$D$776,СВЦЭМ!$A$33:$A$776,$A142,СВЦЭМ!$B$33:$B$776,J$119)+'СЕТ СН'!$H$14+СВЦЭМ!$D$10+'СЕТ СН'!$H$6-'СЕТ СН'!$H$26</f>
        <v>1082.4659428800001</v>
      </c>
      <c r="K142" s="36">
        <f>SUMIFS(СВЦЭМ!$D$33:$D$776,СВЦЭМ!$A$33:$A$776,$A142,СВЦЭМ!$B$33:$B$776,K$119)+'СЕТ СН'!$H$14+СВЦЭМ!$D$10+'СЕТ СН'!$H$6-'СЕТ СН'!$H$26</f>
        <v>1021.4642361900001</v>
      </c>
      <c r="L142" s="36">
        <f>SUMIFS(СВЦЭМ!$D$33:$D$776,СВЦЭМ!$A$33:$A$776,$A142,СВЦЭМ!$B$33:$B$776,L$119)+'СЕТ СН'!$H$14+СВЦЭМ!$D$10+'СЕТ СН'!$H$6-'СЕТ СН'!$H$26</f>
        <v>1026.0418579100001</v>
      </c>
      <c r="M142" s="36">
        <f>SUMIFS(СВЦЭМ!$D$33:$D$776,СВЦЭМ!$A$33:$A$776,$A142,СВЦЭМ!$B$33:$B$776,M$119)+'СЕТ СН'!$H$14+СВЦЭМ!$D$10+'СЕТ СН'!$H$6-'СЕТ СН'!$H$26</f>
        <v>1031.9377585300001</v>
      </c>
      <c r="N142" s="36">
        <f>SUMIFS(СВЦЭМ!$D$33:$D$776,СВЦЭМ!$A$33:$A$776,$A142,СВЦЭМ!$B$33:$B$776,N$119)+'СЕТ СН'!$H$14+СВЦЭМ!$D$10+'СЕТ СН'!$H$6-'СЕТ СН'!$H$26</f>
        <v>1041.06892363</v>
      </c>
      <c r="O142" s="36">
        <f>SUMIFS(СВЦЭМ!$D$33:$D$776,СВЦЭМ!$A$33:$A$776,$A142,СВЦЭМ!$B$33:$B$776,O$119)+'СЕТ СН'!$H$14+СВЦЭМ!$D$10+'СЕТ СН'!$H$6-'СЕТ СН'!$H$26</f>
        <v>1052.59409669</v>
      </c>
      <c r="P142" s="36">
        <f>SUMIFS(СВЦЭМ!$D$33:$D$776,СВЦЭМ!$A$33:$A$776,$A142,СВЦЭМ!$B$33:$B$776,P$119)+'СЕТ СН'!$H$14+СВЦЭМ!$D$10+'СЕТ СН'!$H$6-'СЕТ СН'!$H$26</f>
        <v>1056.01018361</v>
      </c>
      <c r="Q142" s="36">
        <f>SUMIFS(СВЦЭМ!$D$33:$D$776,СВЦЭМ!$A$33:$A$776,$A142,СВЦЭМ!$B$33:$B$776,Q$119)+'СЕТ СН'!$H$14+СВЦЭМ!$D$10+'СЕТ СН'!$H$6-'СЕТ СН'!$H$26</f>
        <v>1058.8621581800001</v>
      </c>
      <c r="R142" s="36">
        <f>SUMIFS(СВЦЭМ!$D$33:$D$776,СВЦЭМ!$A$33:$A$776,$A142,СВЦЭМ!$B$33:$B$776,R$119)+'СЕТ СН'!$H$14+СВЦЭМ!$D$10+'СЕТ СН'!$H$6-'СЕТ СН'!$H$26</f>
        <v>1007.3613654400001</v>
      </c>
      <c r="S142" s="36">
        <f>SUMIFS(СВЦЭМ!$D$33:$D$776,СВЦЭМ!$A$33:$A$776,$A142,СВЦЭМ!$B$33:$B$776,S$119)+'СЕТ СН'!$H$14+СВЦЭМ!$D$10+'СЕТ СН'!$H$6-'СЕТ СН'!$H$26</f>
        <v>973.28158796000002</v>
      </c>
      <c r="T142" s="36">
        <f>SUMIFS(СВЦЭМ!$D$33:$D$776,СВЦЭМ!$A$33:$A$776,$A142,СВЦЭМ!$B$33:$B$776,T$119)+'СЕТ СН'!$H$14+СВЦЭМ!$D$10+'СЕТ СН'!$H$6-'СЕТ СН'!$H$26</f>
        <v>976.41492443000004</v>
      </c>
      <c r="U142" s="36">
        <f>SUMIFS(СВЦЭМ!$D$33:$D$776,СВЦЭМ!$A$33:$A$776,$A142,СВЦЭМ!$B$33:$B$776,U$119)+'СЕТ СН'!$H$14+СВЦЭМ!$D$10+'СЕТ СН'!$H$6-'СЕТ СН'!$H$26</f>
        <v>971.47139483000001</v>
      </c>
      <c r="V142" s="36">
        <f>SUMIFS(СВЦЭМ!$D$33:$D$776,СВЦЭМ!$A$33:$A$776,$A142,СВЦЭМ!$B$33:$B$776,V$119)+'СЕТ СН'!$H$14+СВЦЭМ!$D$10+'СЕТ СН'!$H$6-'СЕТ СН'!$H$26</f>
        <v>975.44520717000012</v>
      </c>
      <c r="W142" s="36">
        <f>SUMIFS(СВЦЭМ!$D$33:$D$776,СВЦЭМ!$A$33:$A$776,$A142,СВЦЭМ!$B$33:$B$776,W$119)+'СЕТ СН'!$H$14+СВЦЭМ!$D$10+'СЕТ СН'!$H$6-'СЕТ СН'!$H$26</f>
        <v>974.49054860000001</v>
      </c>
      <c r="X142" s="36">
        <f>SUMIFS(СВЦЭМ!$D$33:$D$776,СВЦЭМ!$A$33:$A$776,$A142,СВЦЭМ!$B$33:$B$776,X$119)+'СЕТ СН'!$H$14+СВЦЭМ!$D$10+'СЕТ СН'!$H$6-'СЕТ СН'!$H$26</f>
        <v>974.87409355000011</v>
      </c>
      <c r="Y142" s="36">
        <f>SUMIFS(СВЦЭМ!$D$33:$D$776,СВЦЭМ!$A$33:$A$776,$A142,СВЦЭМ!$B$33:$B$776,Y$119)+'СЕТ СН'!$H$14+СВЦЭМ!$D$10+'СЕТ СН'!$H$6-'СЕТ СН'!$H$26</f>
        <v>1014.8720750100001</v>
      </c>
    </row>
    <row r="143" spans="1:25" ht="15.75" x14ac:dyDescent="0.2">
      <c r="A143" s="35">
        <f t="shared" si="3"/>
        <v>43670</v>
      </c>
      <c r="B143" s="36">
        <f>SUMIFS(СВЦЭМ!$D$33:$D$776,СВЦЭМ!$A$33:$A$776,$A143,СВЦЭМ!$B$33:$B$776,B$119)+'СЕТ СН'!$H$14+СВЦЭМ!$D$10+'СЕТ СН'!$H$6-'СЕТ СН'!$H$26</f>
        <v>1055.2192960500001</v>
      </c>
      <c r="C143" s="36">
        <f>SUMIFS(СВЦЭМ!$D$33:$D$776,СВЦЭМ!$A$33:$A$776,$A143,СВЦЭМ!$B$33:$B$776,C$119)+'СЕТ СН'!$H$14+СВЦЭМ!$D$10+'СЕТ СН'!$H$6-'СЕТ СН'!$H$26</f>
        <v>1086.6475642400001</v>
      </c>
      <c r="D143" s="36">
        <f>SUMIFS(СВЦЭМ!$D$33:$D$776,СВЦЭМ!$A$33:$A$776,$A143,СВЦЭМ!$B$33:$B$776,D$119)+'СЕТ СН'!$H$14+СВЦЭМ!$D$10+'СЕТ СН'!$H$6-'СЕТ СН'!$H$26</f>
        <v>1111.40331436</v>
      </c>
      <c r="E143" s="36">
        <f>SUMIFS(СВЦЭМ!$D$33:$D$776,СВЦЭМ!$A$33:$A$776,$A143,СВЦЭМ!$B$33:$B$776,E$119)+'СЕТ СН'!$H$14+СВЦЭМ!$D$10+'СЕТ СН'!$H$6-'СЕТ СН'!$H$26</f>
        <v>1131.61128044</v>
      </c>
      <c r="F143" s="36">
        <f>SUMIFS(СВЦЭМ!$D$33:$D$776,СВЦЭМ!$A$33:$A$776,$A143,СВЦЭМ!$B$33:$B$776,F$119)+'СЕТ СН'!$H$14+СВЦЭМ!$D$10+'СЕТ СН'!$H$6-'СЕТ СН'!$H$26</f>
        <v>1125.65160289</v>
      </c>
      <c r="G143" s="36">
        <f>SUMIFS(СВЦЭМ!$D$33:$D$776,СВЦЭМ!$A$33:$A$776,$A143,СВЦЭМ!$B$33:$B$776,G$119)+'СЕТ СН'!$H$14+СВЦЭМ!$D$10+'СЕТ СН'!$H$6-'СЕТ СН'!$H$26</f>
        <v>1122.5145858200001</v>
      </c>
      <c r="H143" s="36">
        <f>SUMIFS(СВЦЭМ!$D$33:$D$776,СВЦЭМ!$A$33:$A$776,$A143,СВЦЭМ!$B$33:$B$776,H$119)+'СЕТ СН'!$H$14+СВЦЭМ!$D$10+'СЕТ СН'!$H$6-'СЕТ СН'!$H$26</f>
        <v>1096.9853051099999</v>
      </c>
      <c r="I143" s="36">
        <f>SUMIFS(СВЦЭМ!$D$33:$D$776,СВЦЭМ!$A$33:$A$776,$A143,СВЦЭМ!$B$33:$B$776,I$119)+'СЕТ СН'!$H$14+СВЦЭМ!$D$10+'СЕТ СН'!$H$6-'СЕТ СН'!$H$26</f>
        <v>1073.3463428499999</v>
      </c>
      <c r="J143" s="36">
        <f>SUMIFS(СВЦЭМ!$D$33:$D$776,СВЦЭМ!$A$33:$A$776,$A143,СВЦЭМ!$B$33:$B$776,J$119)+'СЕТ СН'!$H$14+СВЦЭМ!$D$10+'СЕТ СН'!$H$6-'СЕТ СН'!$H$26</f>
        <v>1061.88676588</v>
      </c>
      <c r="K143" s="36">
        <f>SUMIFS(СВЦЭМ!$D$33:$D$776,СВЦЭМ!$A$33:$A$776,$A143,СВЦЭМ!$B$33:$B$776,K$119)+'СЕТ СН'!$H$14+СВЦЭМ!$D$10+'СЕТ СН'!$H$6-'СЕТ СН'!$H$26</f>
        <v>1058.5162202199999</v>
      </c>
      <c r="L143" s="36">
        <f>SUMIFS(СВЦЭМ!$D$33:$D$776,СВЦЭМ!$A$33:$A$776,$A143,СВЦЭМ!$B$33:$B$776,L$119)+'СЕТ СН'!$H$14+СВЦЭМ!$D$10+'СЕТ СН'!$H$6-'СЕТ СН'!$H$26</f>
        <v>1065.2799173500002</v>
      </c>
      <c r="M143" s="36">
        <f>SUMIFS(СВЦЭМ!$D$33:$D$776,СВЦЭМ!$A$33:$A$776,$A143,СВЦЭМ!$B$33:$B$776,M$119)+'СЕТ СН'!$H$14+СВЦЭМ!$D$10+'СЕТ СН'!$H$6-'СЕТ СН'!$H$26</f>
        <v>1076.9980923000001</v>
      </c>
      <c r="N143" s="36">
        <f>SUMIFS(СВЦЭМ!$D$33:$D$776,СВЦЭМ!$A$33:$A$776,$A143,СВЦЭМ!$B$33:$B$776,N$119)+'СЕТ СН'!$H$14+СВЦЭМ!$D$10+'СЕТ СН'!$H$6-'СЕТ СН'!$H$26</f>
        <v>1078.9439084700002</v>
      </c>
      <c r="O143" s="36">
        <f>SUMIFS(СВЦЭМ!$D$33:$D$776,СВЦЭМ!$A$33:$A$776,$A143,СВЦЭМ!$B$33:$B$776,O$119)+'СЕТ СН'!$H$14+СВЦЭМ!$D$10+'СЕТ СН'!$H$6-'СЕТ СН'!$H$26</f>
        <v>1084.7755158499999</v>
      </c>
      <c r="P143" s="36">
        <f>SUMIFS(СВЦЭМ!$D$33:$D$776,СВЦЭМ!$A$33:$A$776,$A143,СВЦЭМ!$B$33:$B$776,P$119)+'СЕТ СН'!$H$14+СВЦЭМ!$D$10+'СЕТ СН'!$H$6-'СЕТ СН'!$H$26</f>
        <v>1088.02312678</v>
      </c>
      <c r="Q143" s="36">
        <f>SUMIFS(СВЦЭМ!$D$33:$D$776,СВЦЭМ!$A$33:$A$776,$A143,СВЦЭМ!$B$33:$B$776,Q$119)+'СЕТ СН'!$H$14+СВЦЭМ!$D$10+'СЕТ СН'!$H$6-'СЕТ СН'!$H$26</f>
        <v>1093.5941062500001</v>
      </c>
      <c r="R143" s="36">
        <f>SUMIFS(СВЦЭМ!$D$33:$D$776,СВЦЭМ!$A$33:$A$776,$A143,СВЦЭМ!$B$33:$B$776,R$119)+'СЕТ СН'!$H$14+СВЦЭМ!$D$10+'СЕТ СН'!$H$6-'СЕТ СН'!$H$26</f>
        <v>1030.71721213</v>
      </c>
      <c r="S143" s="36">
        <f>SUMIFS(СВЦЭМ!$D$33:$D$776,СВЦЭМ!$A$33:$A$776,$A143,СВЦЭМ!$B$33:$B$776,S$119)+'СЕТ СН'!$H$14+СВЦЭМ!$D$10+'СЕТ СН'!$H$6-'СЕТ СН'!$H$26</f>
        <v>1017.3874295300001</v>
      </c>
      <c r="T143" s="36">
        <f>SUMIFS(СВЦЭМ!$D$33:$D$776,СВЦЭМ!$A$33:$A$776,$A143,СВЦЭМ!$B$33:$B$776,T$119)+'СЕТ СН'!$H$14+СВЦЭМ!$D$10+'СЕТ СН'!$H$6-'СЕТ СН'!$H$26</f>
        <v>1023.74208792</v>
      </c>
      <c r="U143" s="36">
        <f>SUMIFS(СВЦЭМ!$D$33:$D$776,СВЦЭМ!$A$33:$A$776,$A143,СВЦЭМ!$B$33:$B$776,U$119)+'СЕТ СН'!$H$14+СВЦЭМ!$D$10+'СЕТ СН'!$H$6-'СЕТ СН'!$H$26</f>
        <v>1012.3732132</v>
      </c>
      <c r="V143" s="36">
        <f>SUMIFS(СВЦЭМ!$D$33:$D$776,СВЦЭМ!$A$33:$A$776,$A143,СВЦЭМ!$B$33:$B$776,V$119)+'СЕТ СН'!$H$14+СВЦЭМ!$D$10+'СЕТ СН'!$H$6-'СЕТ СН'!$H$26</f>
        <v>1015.91011112</v>
      </c>
      <c r="W143" s="36">
        <f>SUMIFS(СВЦЭМ!$D$33:$D$776,СВЦЭМ!$A$33:$A$776,$A143,СВЦЭМ!$B$33:$B$776,W$119)+'СЕТ СН'!$H$14+СВЦЭМ!$D$10+'СЕТ СН'!$H$6-'СЕТ СН'!$H$26</f>
        <v>1030.1065132000001</v>
      </c>
      <c r="X143" s="36">
        <f>SUMIFS(СВЦЭМ!$D$33:$D$776,СВЦЭМ!$A$33:$A$776,$A143,СВЦЭМ!$B$33:$B$776,X$119)+'СЕТ СН'!$H$14+СВЦЭМ!$D$10+'СЕТ СН'!$H$6-'СЕТ СН'!$H$26</f>
        <v>1009.6863967900001</v>
      </c>
      <c r="Y143" s="36">
        <f>SUMIFS(СВЦЭМ!$D$33:$D$776,СВЦЭМ!$A$33:$A$776,$A143,СВЦЭМ!$B$33:$B$776,Y$119)+'СЕТ СН'!$H$14+СВЦЭМ!$D$10+'СЕТ СН'!$H$6-'СЕТ СН'!$H$26</f>
        <v>1051.39851408</v>
      </c>
    </row>
    <row r="144" spans="1:25" ht="15.75" x14ac:dyDescent="0.2">
      <c r="A144" s="35">
        <f t="shared" si="3"/>
        <v>43671</v>
      </c>
      <c r="B144" s="36">
        <f>SUMIFS(СВЦЭМ!$D$33:$D$776,СВЦЭМ!$A$33:$A$776,$A144,СВЦЭМ!$B$33:$B$776,B$119)+'СЕТ СН'!$H$14+СВЦЭМ!$D$10+'СЕТ СН'!$H$6-'СЕТ СН'!$H$26</f>
        <v>1122.6368204700002</v>
      </c>
      <c r="C144" s="36">
        <f>SUMIFS(СВЦЭМ!$D$33:$D$776,СВЦЭМ!$A$33:$A$776,$A144,СВЦЭМ!$B$33:$B$776,C$119)+'СЕТ СН'!$H$14+СВЦЭМ!$D$10+'СЕТ СН'!$H$6-'СЕТ СН'!$H$26</f>
        <v>1148.2593032</v>
      </c>
      <c r="D144" s="36">
        <f>SUMIFS(СВЦЭМ!$D$33:$D$776,СВЦЭМ!$A$33:$A$776,$A144,СВЦЭМ!$B$33:$B$776,D$119)+'СЕТ СН'!$H$14+СВЦЭМ!$D$10+'СЕТ СН'!$H$6-'СЕТ СН'!$H$26</f>
        <v>1123.7357055299999</v>
      </c>
      <c r="E144" s="36">
        <f>SUMIFS(СВЦЭМ!$D$33:$D$776,СВЦЭМ!$A$33:$A$776,$A144,СВЦЭМ!$B$33:$B$776,E$119)+'СЕТ СН'!$H$14+СВЦЭМ!$D$10+'СЕТ СН'!$H$6-'СЕТ СН'!$H$26</f>
        <v>1118.8059378</v>
      </c>
      <c r="F144" s="36">
        <f>SUMIFS(СВЦЭМ!$D$33:$D$776,СВЦЭМ!$A$33:$A$776,$A144,СВЦЭМ!$B$33:$B$776,F$119)+'СЕТ СН'!$H$14+СВЦЭМ!$D$10+'СЕТ СН'!$H$6-'СЕТ СН'!$H$26</f>
        <v>1100.9978807699999</v>
      </c>
      <c r="G144" s="36">
        <f>SUMIFS(СВЦЭМ!$D$33:$D$776,СВЦЭМ!$A$33:$A$776,$A144,СВЦЭМ!$B$33:$B$776,G$119)+'СЕТ СН'!$H$14+СВЦЭМ!$D$10+'СЕТ СН'!$H$6-'СЕТ СН'!$H$26</f>
        <v>1115.60543198</v>
      </c>
      <c r="H144" s="36">
        <f>SUMIFS(СВЦЭМ!$D$33:$D$776,СВЦЭМ!$A$33:$A$776,$A144,СВЦЭМ!$B$33:$B$776,H$119)+'СЕТ СН'!$H$14+СВЦЭМ!$D$10+'СЕТ СН'!$H$6-'СЕТ СН'!$H$26</f>
        <v>1139.2753138400001</v>
      </c>
      <c r="I144" s="36">
        <f>SUMIFS(СВЦЭМ!$D$33:$D$776,СВЦЭМ!$A$33:$A$776,$A144,СВЦЭМ!$B$33:$B$776,I$119)+'СЕТ СН'!$H$14+СВЦЭМ!$D$10+'СЕТ СН'!$H$6-'СЕТ СН'!$H$26</f>
        <v>1177.52550015</v>
      </c>
      <c r="J144" s="36">
        <f>SUMIFS(СВЦЭМ!$D$33:$D$776,СВЦЭМ!$A$33:$A$776,$A144,СВЦЭМ!$B$33:$B$776,J$119)+'СЕТ СН'!$H$14+СВЦЭМ!$D$10+'СЕТ СН'!$H$6-'СЕТ СН'!$H$26</f>
        <v>1188.6890181600002</v>
      </c>
      <c r="K144" s="36">
        <f>SUMIFS(СВЦЭМ!$D$33:$D$776,СВЦЭМ!$A$33:$A$776,$A144,СВЦЭМ!$B$33:$B$776,K$119)+'СЕТ СН'!$H$14+СВЦЭМ!$D$10+'СЕТ СН'!$H$6-'СЕТ СН'!$H$26</f>
        <v>1163.56963421</v>
      </c>
      <c r="L144" s="36">
        <f>SUMIFS(СВЦЭМ!$D$33:$D$776,СВЦЭМ!$A$33:$A$776,$A144,СВЦЭМ!$B$33:$B$776,L$119)+'СЕТ СН'!$H$14+СВЦЭМ!$D$10+'СЕТ СН'!$H$6-'СЕТ СН'!$H$26</f>
        <v>1152.58622173</v>
      </c>
      <c r="M144" s="36">
        <f>SUMIFS(СВЦЭМ!$D$33:$D$776,СВЦЭМ!$A$33:$A$776,$A144,СВЦЭМ!$B$33:$B$776,M$119)+'СЕТ СН'!$H$14+СВЦЭМ!$D$10+'СЕТ СН'!$H$6-'СЕТ СН'!$H$26</f>
        <v>1149.6383742100002</v>
      </c>
      <c r="N144" s="36">
        <f>SUMIFS(СВЦЭМ!$D$33:$D$776,СВЦЭМ!$A$33:$A$776,$A144,СВЦЭМ!$B$33:$B$776,N$119)+'СЕТ СН'!$H$14+СВЦЭМ!$D$10+'СЕТ СН'!$H$6-'СЕТ СН'!$H$26</f>
        <v>1152.9040103000002</v>
      </c>
      <c r="O144" s="36">
        <f>SUMIFS(СВЦЭМ!$D$33:$D$776,СВЦЭМ!$A$33:$A$776,$A144,СВЦЭМ!$B$33:$B$776,O$119)+'СЕТ СН'!$H$14+СВЦЭМ!$D$10+'СЕТ СН'!$H$6-'СЕТ СН'!$H$26</f>
        <v>1149.47540166</v>
      </c>
      <c r="P144" s="36">
        <f>SUMIFS(СВЦЭМ!$D$33:$D$776,СВЦЭМ!$A$33:$A$776,$A144,СВЦЭМ!$B$33:$B$776,P$119)+'СЕТ СН'!$H$14+СВЦЭМ!$D$10+'СЕТ СН'!$H$6-'СЕТ СН'!$H$26</f>
        <v>1156.0882197000001</v>
      </c>
      <c r="Q144" s="36">
        <f>SUMIFS(СВЦЭМ!$D$33:$D$776,СВЦЭМ!$A$33:$A$776,$A144,СВЦЭМ!$B$33:$B$776,Q$119)+'СЕТ СН'!$H$14+СВЦЭМ!$D$10+'СЕТ СН'!$H$6-'СЕТ СН'!$H$26</f>
        <v>1166.9331149500001</v>
      </c>
      <c r="R144" s="36">
        <f>SUMIFS(СВЦЭМ!$D$33:$D$776,СВЦЭМ!$A$33:$A$776,$A144,СВЦЭМ!$B$33:$B$776,R$119)+'СЕТ СН'!$H$14+СВЦЭМ!$D$10+'СЕТ СН'!$H$6-'СЕТ СН'!$H$26</f>
        <v>1115.2262483200002</v>
      </c>
      <c r="S144" s="36">
        <f>SUMIFS(СВЦЭМ!$D$33:$D$776,СВЦЭМ!$A$33:$A$776,$A144,СВЦЭМ!$B$33:$B$776,S$119)+'СЕТ СН'!$H$14+СВЦЭМ!$D$10+'СЕТ СН'!$H$6-'СЕТ СН'!$H$26</f>
        <v>1088.3779222600001</v>
      </c>
      <c r="T144" s="36">
        <f>SUMIFS(СВЦЭМ!$D$33:$D$776,СВЦЭМ!$A$33:$A$776,$A144,СВЦЭМ!$B$33:$B$776,T$119)+'СЕТ СН'!$H$14+СВЦЭМ!$D$10+'СЕТ СН'!$H$6-'СЕТ СН'!$H$26</f>
        <v>1083.8569750900001</v>
      </c>
      <c r="U144" s="36">
        <f>SUMIFS(СВЦЭМ!$D$33:$D$776,СВЦЭМ!$A$33:$A$776,$A144,СВЦЭМ!$B$33:$B$776,U$119)+'СЕТ СН'!$H$14+СВЦЭМ!$D$10+'СЕТ СН'!$H$6-'СЕТ СН'!$H$26</f>
        <v>1076.6767866300002</v>
      </c>
      <c r="V144" s="36">
        <f>SUMIFS(СВЦЭМ!$D$33:$D$776,СВЦЭМ!$A$33:$A$776,$A144,СВЦЭМ!$B$33:$B$776,V$119)+'СЕТ СН'!$H$14+СВЦЭМ!$D$10+'СЕТ СН'!$H$6-'СЕТ СН'!$H$26</f>
        <v>1070.48522353</v>
      </c>
      <c r="W144" s="36">
        <f>SUMIFS(СВЦЭМ!$D$33:$D$776,СВЦЭМ!$A$33:$A$776,$A144,СВЦЭМ!$B$33:$B$776,W$119)+'СЕТ СН'!$H$14+СВЦЭМ!$D$10+'СЕТ СН'!$H$6-'СЕТ СН'!$H$26</f>
        <v>1061.3893193700001</v>
      </c>
      <c r="X144" s="36">
        <f>SUMIFS(СВЦЭМ!$D$33:$D$776,СВЦЭМ!$A$33:$A$776,$A144,СВЦЭМ!$B$33:$B$776,X$119)+'СЕТ СН'!$H$14+СВЦЭМ!$D$10+'СЕТ СН'!$H$6-'СЕТ СН'!$H$26</f>
        <v>1060.29889443</v>
      </c>
      <c r="Y144" s="36">
        <f>SUMIFS(СВЦЭМ!$D$33:$D$776,СВЦЭМ!$A$33:$A$776,$A144,СВЦЭМ!$B$33:$B$776,Y$119)+'СЕТ СН'!$H$14+СВЦЭМ!$D$10+'СЕТ СН'!$H$6-'СЕТ СН'!$H$26</f>
        <v>1097.2361392100001</v>
      </c>
    </row>
    <row r="145" spans="1:27" ht="15.75" x14ac:dyDescent="0.2">
      <c r="A145" s="35">
        <f t="shared" si="3"/>
        <v>43672</v>
      </c>
      <c r="B145" s="36">
        <f>SUMIFS(СВЦЭМ!$D$33:$D$776,СВЦЭМ!$A$33:$A$776,$A145,СВЦЭМ!$B$33:$B$776,B$119)+'СЕТ СН'!$H$14+СВЦЭМ!$D$10+'СЕТ СН'!$H$6-'СЕТ СН'!$H$26</f>
        <v>1133.7822351</v>
      </c>
      <c r="C145" s="36">
        <f>SUMIFS(СВЦЭМ!$D$33:$D$776,СВЦЭМ!$A$33:$A$776,$A145,СВЦЭМ!$B$33:$B$776,C$119)+'СЕТ СН'!$H$14+СВЦЭМ!$D$10+'СЕТ СН'!$H$6-'СЕТ СН'!$H$26</f>
        <v>1166.3016656899999</v>
      </c>
      <c r="D145" s="36">
        <f>SUMIFS(СВЦЭМ!$D$33:$D$776,СВЦЭМ!$A$33:$A$776,$A145,СВЦЭМ!$B$33:$B$776,D$119)+'СЕТ СН'!$H$14+СВЦЭМ!$D$10+'СЕТ СН'!$H$6-'СЕТ СН'!$H$26</f>
        <v>1199.0675543300001</v>
      </c>
      <c r="E145" s="36">
        <f>SUMIFS(СВЦЭМ!$D$33:$D$776,СВЦЭМ!$A$33:$A$776,$A145,СВЦЭМ!$B$33:$B$776,E$119)+'СЕТ СН'!$H$14+СВЦЭМ!$D$10+'СЕТ СН'!$H$6-'СЕТ СН'!$H$26</f>
        <v>1202.09047491</v>
      </c>
      <c r="F145" s="36">
        <f>SUMIFS(СВЦЭМ!$D$33:$D$776,СВЦЭМ!$A$33:$A$776,$A145,СВЦЭМ!$B$33:$B$776,F$119)+'СЕТ СН'!$H$14+СВЦЭМ!$D$10+'СЕТ СН'!$H$6-'СЕТ СН'!$H$26</f>
        <v>1203.5764043500001</v>
      </c>
      <c r="G145" s="36">
        <f>SUMIFS(СВЦЭМ!$D$33:$D$776,СВЦЭМ!$A$33:$A$776,$A145,СВЦЭМ!$B$33:$B$776,G$119)+'СЕТ СН'!$H$14+СВЦЭМ!$D$10+'СЕТ СН'!$H$6-'СЕТ СН'!$H$26</f>
        <v>1197.2271297300001</v>
      </c>
      <c r="H145" s="36">
        <f>SUMIFS(СВЦЭМ!$D$33:$D$776,СВЦЭМ!$A$33:$A$776,$A145,СВЦЭМ!$B$33:$B$776,H$119)+'СЕТ СН'!$H$14+СВЦЭМ!$D$10+'СЕТ СН'!$H$6-'СЕТ СН'!$H$26</f>
        <v>1140.6478097500001</v>
      </c>
      <c r="I145" s="36">
        <f>SUMIFS(СВЦЭМ!$D$33:$D$776,СВЦЭМ!$A$33:$A$776,$A145,СВЦЭМ!$B$33:$B$776,I$119)+'СЕТ СН'!$H$14+СВЦЭМ!$D$10+'СЕТ СН'!$H$6-'СЕТ СН'!$H$26</f>
        <v>1113.9678000600002</v>
      </c>
      <c r="J145" s="36">
        <f>SUMIFS(СВЦЭМ!$D$33:$D$776,СВЦЭМ!$A$33:$A$776,$A145,СВЦЭМ!$B$33:$B$776,J$119)+'СЕТ СН'!$H$14+СВЦЭМ!$D$10+'СЕТ СН'!$H$6-'СЕТ СН'!$H$26</f>
        <v>1076.6166559799999</v>
      </c>
      <c r="K145" s="36">
        <f>SUMIFS(СВЦЭМ!$D$33:$D$776,СВЦЭМ!$A$33:$A$776,$A145,СВЦЭМ!$B$33:$B$776,K$119)+'СЕТ СН'!$H$14+СВЦЭМ!$D$10+'СЕТ СН'!$H$6-'СЕТ СН'!$H$26</f>
        <v>1057.2154754500002</v>
      </c>
      <c r="L145" s="36">
        <f>SUMIFS(СВЦЭМ!$D$33:$D$776,СВЦЭМ!$A$33:$A$776,$A145,СВЦЭМ!$B$33:$B$776,L$119)+'СЕТ СН'!$H$14+СВЦЭМ!$D$10+'СЕТ СН'!$H$6-'СЕТ СН'!$H$26</f>
        <v>1063.0975418800001</v>
      </c>
      <c r="M145" s="36">
        <f>SUMIFS(СВЦЭМ!$D$33:$D$776,СВЦЭМ!$A$33:$A$776,$A145,СВЦЭМ!$B$33:$B$776,M$119)+'СЕТ СН'!$H$14+СВЦЭМ!$D$10+'СЕТ СН'!$H$6-'СЕТ СН'!$H$26</f>
        <v>1066.08596966</v>
      </c>
      <c r="N145" s="36">
        <f>SUMIFS(СВЦЭМ!$D$33:$D$776,СВЦЭМ!$A$33:$A$776,$A145,СВЦЭМ!$B$33:$B$776,N$119)+'СЕТ СН'!$H$14+СВЦЭМ!$D$10+'СЕТ СН'!$H$6-'СЕТ СН'!$H$26</f>
        <v>1071.4605885599999</v>
      </c>
      <c r="O145" s="36">
        <f>SUMIFS(СВЦЭМ!$D$33:$D$776,СВЦЭМ!$A$33:$A$776,$A145,СВЦЭМ!$B$33:$B$776,O$119)+'СЕТ СН'!$H$14+СВЦЭМ!$D$10+'СЕТ СН'!$H$6-'СЕТ СН'!$H$26</f>
        <v>1068.3161883100001</v>
      </c>
      <c r="P145" s="36">
        <f>SUMIFS(СВЦЭМ!$D$33:$D$776,СВЦЭМ!$A$33:$A$776,$A145,СВЦЭМ!$B$33:$B$776,P$119)+'СЕТ СН'!$H$14+СВЦЭМ!$D$10+'СЕТ СН'!$H$6-'СЕТ СН'!$H$26</f>
        <v>1070.7303369700001</v>
      </c>
      <c r="Q145" s="36">
        <f>SUMIFS(СВЦЭМ!$D$33:$D$776,СВЦЭМ!$A$33:$A$776,$A145,СВЦЭМ!$B$33:$B$776,Q$119)+'СЕТ СН'!$H$14+СВЦЭМ!$D$10+'СЕТ СН'!$H$6-'СЕТ СН'!$H$26</f>
        <v>1072.50004928</v>
      </c>
      <c r="R145" s="36">
        <f>SUMIFS(СВЦЭМ!$D$33:$D$776,СВЦЭМ!$A$33:$A$776,$A145,СВЦЭМ!$B$33:$B$776,R$119)+'СЕТ СН'!$H$14+СВЦЭМ!$D$10+'СЕТ СН'!$H$6-'СЕТ СН'!$H$26</f>
        <v>1024.3305577900001</v>
      </c>
      <c r="S145" s="36">
        <f>SUMIFS(СВЦЭМ!$D$33:$D$776,СВЦЭМ!$A$33:$A$776,$A145,СВЦЭМ!$B$33:$B$776,S$119)+'СЕТ СН'!$H$14+СВЦЭМ!$D$10+'СЕТ СН'!$H$6-'СЕТ СН'!$H$26</f>
        <v>986.8536803400001</v>
      </c>
      <c r="T145" s="36">
        <f>SUMIFS(СВЦЭМ!$D$33:$D$776,СВЦЭМ!$A$33:$A$776,$A145,СВЦЭМ!$B$33:$B$776,T$119)+'СЕТ СН'!$H$14+СВЦЭМ!$D$10+'СЕТ СН'!$H$6-'СЕТ СН'!$H$26</f>
        <v>983.61134412000001</v>
      </c>
      <c r="U145" s="36">
        <f>SUMIFS(СВЦЭМ!$D$33:$D$776,СВЦЭМ!$A$33:$A$776,$A145,СВЦЭМ!$B$33:$B$776,U$119)+'СЕТ СН'!$H$14+СВЦЭМ!$D$10+'СЕТ СН'!$H$6-'СЕТ СН'!$H$26</f>
        <v>986.61566785000002</v>
      </c>
      <c r="V145" s="36">
        <f>SUMIFS(СВЦЭМ!$D$33:$D$776,СВЦЭМ!$A$33:$A$776,$A145,СВЦЭМ!$B$33:$B$776,V$119)+'СЕТ СН'!$H$14+СВЦЭМ!$D$10+'СЕТ СН'!$H$6-'СЕТ СН'!$H$26</f>
        <v>978.2060389400001</v>
      </c>
      <c r="W145" s="36">
        <f>SUMIFS(СВЦЭМ!$D$33:$D$776,СВЦЭМ!$A$33:$A$776,$A145,СВЦЭМ!$B$33:$B$776,W$119)+'СЕТ СН'!$H$14+СВЦЭМ!$D$10+'СЕТ СН'!$H$6-'СЕТ СН'!$H$26</f>
        <v>968.59216135000008</v>
      </c>
      <c r="X145" s="36">
        <f>SUMIFS(СВЦЭМ!$D$33:$D$776,СВЦЭМ!$A$33:$A$776,$A145,СВЦЭМ!$B$33:$B$776,X$119)+'СЕТ СН'!$H$14+СВЦЭМ!$D$10+'СЕТ СН'!$H$6-'СЕТ СН'!$H$26</f>
        <v>984.84544936000009</v>
      </c>
      <c r="Y145" s="36">
        <f>SUMIFS(СВЦЭМ!$D$33:$D$776,СВЦЭМ!$A$33:$A$776,$A145,СВЦЭМ!$B$33:$B$776,Y$119)+'СЕТ СН'!$H$14+СВЦЭМ!$D$10+'СЕТ СН'!$H$6-'СЕТ СН'!$H$26</f>
        <v>1015.9030102400001</v>
      </c>
    </row>
    <row r="146" spans="1:27" ht="15.75" x14ac:dyDescent="0.2">
      <c r="A146" s="35">
        <f t="shared" si="3"/>
        <v>43673</v>
      </c>
      <c r="B146" s="36">
        <f>SUMIFS(СВЦЭМ!$D$33:$D$776,СВЦЭМ!$A$33:$A$776,$A146,СВЦЭМ!$B$33:$B$776,B$119)+'СЕТ СН'!$H$14+СВЦЭМ!$D$10+'СЕТ СН'!$H$6-'СЕТ СН'!$H$26</f>
        <v>988.89688888000012</v>
      </c>
      <c r="C146" s="36">
        <f>SUMIFS(СВЦЭМ!$D$33:$D$776,СВЦЭМ!$A$33:$A$776,$A146,СВЦЭМ!$B$33:$B$776,C$119)+'СЕТ СН'!$H$14+СВЦЭМ!$D$10+'СЕТ СН'!$H$6-'СЕТ СН'!$H$26</f>
        <v>1007.1346541900001</v>
      </c>
      <c r="D146" s="36">
        <f>SUMIFS(СВЦЭМ!$D$33:$D$776,СВЦЭМ!$A$33:$A$776,$A146,СВЦЭМ!$B$33:$B$776,D$119)+'СЕТ СН'!$H$14+СВЦЭМ!$D$10+'СЕТ СН'!$H$6-'СЕТ СН'!$H$26</f>
        <v>1017.47169851</v>
      </c>
      <c r="E146" s="36">
        <f>SUMIFS(СВЦЭМ!$D$33:$D$776,СВЦЭМ!$A$33:$A$776,$A146,СВЦЭМ!$B$33:$B$776,E$119)+'СЕТ СН'!$H$14+СВЦЭМ!$D$10+'СЕТ СН'!$H$6-'СЕТ СН'!$H$26</f>
        <v>1024.2415477300001</v>
      </c>
      <c r="F146" s="36">
        <f>SUMIFS(СВЦЭМ!$D$33:$D$776,СВЦЭМ!$A$33:$A$776,$A146,СВЦЭМ!$B$33:$B$776,F$119)+'СЕТ СН'!$H$14+СВЦЭМ!$D$10+'СЕТ СН'!$H$6-'СЕТ СН'!$H$26</f>
        <v>1030.0162311200002</v>
      </c>
      <c r="G146" s="36">
        <f>SUMIFS(СВЦЭМ!$D$33:$D$776,СВЦЭМ!$A$33:$A$776,$A146,СВЦЭМ!$B$33:$B$776,G$119)+'СЕТ СН'!$H$14+СВЦЭМ!$D$10+'СЕТ СН'!$H$6-'СЕТ СН'!$H$26</f>
        <v>1065.3504105900001</v>
      </c>
      <c r="H146" s="36">
        <f>SUMIFS(СВЦЭМ!$D$33:$D$776,СВЦЭМ!$A$33:$A$776,$A146,СВЦЭМ!$B$33:$B$776,H$119)+'СЕТ СН'!$H$14+СВЦЭМ!$D$10+'СЕТ СН'!$H$6-'СЕТ СН'!$H$26</f>
        <v>1090.7223033</v>
      </c>
      <c r="I146" s="36">
        <f>SUMIFS(СВЦЭМ!$D$33:$D$776,СВЦЭМ!$A$33:$A$776,$A146,СВЦЭМ!$B$33:$B$776,I$119)+'СЕТ СН'!$H$14+СВЦЭМ!$D$10+'СЕТ СН'!$H$6-'СЕТ СН'!$H$26</f>
        <v>1074.4101693900002</v>
      </c>
      <c r="J146" s="36">
        <f>SUMIFS(СВЦЭМ!$D$33:$D$776,СВЦЭМ!$A$33:$A$776,$A146,СВЦЭМ!$B$33:$B$776,J$119)+'СЕТ СН'!$H$14+СВЦЭМ!$D$10+'СЕТ СН'!$H$6-'СЕТ СН'!$H$26</f>
        <v>1077.53139379</v>
      </c>
      <c r="K146" s="36">
        <f>SUMIFS(СВЦЭМ!$D$33:$D$776,СВЦЭМ!$A$33:$A$776,$A146,СВЦЭМ!$B$33:$B$776,K$119)+'СЕТ СН'!$H$14+СВЦЭМ!$D$10+'СЕТ СН'!$H$6-'СЕТ СН'!$H$26</f>
        <v>1042.3829766600002</v>
      </c>
      <c r="L146" s="36">
        <f>SUMIFS(СВЦЭМ!$D$33:$D$776,СВЦЭМ!$A$33:$A$776,$A146,СВЦЭМ!$B$33:$B$776,L$119)+'СЕТ СН'!$H$14+СВЦЭМ!$D$10+'СЕТ СН'!$H$6-'СЕТ СН'!$H$26</f>
        <v>1052.0886158000001</v>
      </c>
      <c r="M146" s="36">
        <f>SUMIFS(СВЦЭМ!$D$33:$D$776,СВЦЭМ!$A$33:$A$776,$A146,СВЦЭМ!$B$33:$B$776,M$119)+'СЕТ СН'!$H$14+СВЦЭМ!$D$10+'СЕТ СН'!$H$6-'СЕТ СН'!$H$26</f>
        <v>1050.2642591200001</v>
      </c>
      <c r="N146" s="36">
        <f>SUMIFS(СВЦЭМ!$D$33:$D$776,СВЦЭМ!$A$33:$A$776,$A146,СВЦЭМ!$B$33:$B$776,N$119)+'СЕТ СН'!$H$14+СВЦЭМ!$D$10+'СЕТ СН'!$H$6-'СЕТ СН'!$H$26</f>
        <v>1043.9336854000001</v>
      </c>
      <c r="O146" s="36">
        <f>SUMIFS(СВЦЭМ!$D$33:$D$776,СВЦЭМ!$A$33:$A$776,$A146,СВЦЭМ!$B$33:$B$776,O$119)+'СЕТ СН'!$H$14+СВЦЭМ!$D$10+'СЕТ СН'!$H$6-'СЕТ СН'!$H$26</f>
        <v>1042.9517394899999</v>
      </c>
      <c r="P146" s="36">
        <f>SUMIFS(СВЦЭМ!$D$33:$D$776,СВЦЭМ!$A$33:$A$776,$A146,СВЦЭМ!$B$33:$B$776,P$119)+'СЕТ СН'!$H$14+СВЦЭМ!$D$10+'СЕТ СН'!$H$6-'СЕТ СН'!$H$26</f>
        <v>1047.0085813800001</v>
      </c>
      <c r="Q146" s="36">
        <f>SUMIFS(СВЦЭМ!$D$33:$D$776,СВЦЭМ!$A$33:$A$776,$A146,СВЦЭМ!$B$33:$B$776,Q$119)+'СЕТ СН'!$H$14+СВЦЭМ!$D$10+'СЕТ СН'!$H$6-'СЕТ СН'!$H$26</f>
        <v>1039.5100038700002</v>
      </c>
      <c r="R146" s="36">
        <f>SUMIFS(СВЦЭМ!$D$33:$D$776,СВЦЭМ!$A$33:$A$776,$A146,СВЦЭМ!$B$33:$B$776,R$119)+'СЕТ СН'!$H$14+СВЦЭМ!$D$10+'СЕТ СН'!$H$6-'СЕТ СН'!$H$26</f>
        <v>1002.9637049</v>
      </c>
      <c r="S146" s="36">
        <f>SUMIFS(СВЦЭМ!$D$33:$D$776,СВЦЭМ!$A$33:$A$776,$A146,СВЦЭМ!$B$33:$B$776,S$119)+'СЕТ СН'!$H$14+СВЦЭМ!$D$10+'СЕТ СН'!$H$6-'СЕТ СН'!$H$26</f>
        <v>989.39959554000006</v>
      </c>
      <c r="T146" s="36">
        <f>SUMIFS(СВЦЭМ!$D$33:$D$776,СВЦЭМ!$A$33:$A$776,$A146,СВЦЭМ!$B$33:$B$776,T$119)+'СЕТ СН'!$H$14+СВЦЭМ!$D$10+'СЕТ СН'!$H$6-'СЕТ СН'!$H$26</f>
        <v>980.8612540900001</v>
      </c>
      <c r="U146" s="36">
        <f>SUMIFS(СВЦЭМ!$D$33:$D$776,СВЦЭМ!$A$33:$A$776,$A146,СВЦЭМ!$B$33:$B$776,U$119)+'СЕТ СН'!$H$14+СВЦЭМ!$D$10+'СЕТ СН'!$H$6-'СЕТ СН'!$H$26</f>
        <v>969.31593690000011</v>
      </c>
      <c r="V146" s="36">
        <f>SUMIFS(СВЦЭМ!$D$33:$D$776,СВЦЭМ!$A$33:$A$776,$A146,СВЦЭМ!$B$33:$B$776,V$119)+'СЕТ СН'!$H$14+СВЦЭМ!$D$10+'СЕТ СН'!$H$6-'СЕТ СН'!$H$26</f>
        <v>967.88422070000001</v>
      </c>
      <c r="W146" s="36">
        <f>SUMIFS(СВЦЭМ!$D$33:$D$776,СВЦЭМ!$A$33:$A$776,$A146,СВЦЭМ!$B$33:$B$776,W$119)+'СЕТ СН'!$H$14+СВЦЭМ!$D$10+'СЕТ СН'!$H$6-'СЕТ СН'!$H$26</f>
        <v>979.18084878000002</v>
      </c>
      <c r="X146" s="36">
        <f>SUMIFS(СВЦЭМ!$D$33:$D$776,СВЦЭМ!$A$33:$A$776,$A146,СВЦЭМ!$B$33:$B$776,X$119)+'СЕТ СН'!$H$14+СВЦЭМ!$D$10+'СЕТ СН'!$H$6-'СЕТ СН'!$H$26</f>
        <v>970.06920498000011</v>
      </c>
      <c r="Y146" s="36">
        <f>SUMIFS(СВЦЭМ!$D$33:$D$776,СВЦЭМ!$A$33:$A$776,$A146,СВЦЭМ!$B$33:$B$776,Y$119)+'СЕТ СН'!$H$14+СВЦЭМ!$D$10+'СЕТ СН'!$H$6-'СЕТ СН'!$H$26</f>
        <v>1021.8892809700001</v>
      </c>
    </row>
    <row r="147" spans="1:27" ht="15.75" x14ac:dyDescent="0.2">
      <c r="A147" s="35">
        <f t="shared" si="3"/>
        <v>43674</v>
      </c>
      <c r="B147" s="36">
        <f>SUMIFS(СВЦЭМ!$D$33:$D$776,СВЦЭМ!$A$33:$A$776,$A147,СВЦЭМ!$B$33:$B$776,B$119)+'СЕТ СН'!$H$14+СВЦЭМ!$D$10+'СЕТ СН'!$H$6-'СЕТ СН'!$H$26</f>
        <v>1003.8181560800001</v>
      </c>
      <c r="C147" s="36">
        <f>SUMIFS(СВЦЭМ!$D$33:$D$776,СВЦЭМ!$A$33:$A$776,$A147,СВЦЭМ!$B$33:$B$776,C$119)+'СЕТ СН'!$H$14+СВЦЭМ!$D$10+'СЕТ СН'!$H$6-'СЕТ СН'!$H$26</f>
        <v>1036.67289669</v>
      </c>
      <c r="D147" s="36">
        <f>SUMIFS(СВЦЭМ!$D$33:$D$776,СВЦЭМ!$A$33:$A$776,$A147,СВЦЭМ!$B$33:$B$776,D$119)+'СЕТ СН'!$H$14+СВЦЭМ!$D$10+'СЕТ СН'!$H$6-'СЕТ СН'!$H$26</f>
        <v>1053.2791576200002</v>
      </c>
      <c r="E147" s="36">
        <f>SUMIFS(СВЦЭМ!$D$33:$D$776,СВЦЭМ!$A$33:$A$776,$A147,СВЦЭМ!$B$33:$B$776,E$119)+'СЕТ СН'!$H$14+СВЦЭМ!$D$10+'СЕТ СН'!$H$6-'СЕТ СН'!$H$26</f>
        <v>1064.8400514700002</v>
      </c>
      <c r="F147" s="36">
        <f>SUMIFS(СВЦЭМ!$D$33:$D$776,СВЦЭМ!$A$33:$A$776,$A147,СВЦЭМ!$B$33:$B$776,F$119)+'СЕТ СН'!$H$14+СВЦЭМ!$D$10+'СЕТ СН'!$H$6-'СЕТ СН'!$H$26</f>
        <v>1070.60051537</v>
      </c>
      <c r="G147" s="36">
        <f>SUMIFS(СВЦЭМ!$D$33:$D$776,СВЦЭМ!$A$33:$A$776,$A147,СВЦЭМ!$B$33:$B$776,G$119)+'СЕТ СН'!$H$14+СВЦЭМ!$D$10+'СЕТ СН'!$H$6-'СЕТ СН'!$H$26</f>
        <v>1061.52279512</v>
      </c>
      <c r="H147" s="36">
        <f>SUMIFS(СВЦЭМ!$D$33:$D$776,СВЦЭМ!$A$33:$A$776,$A147,СВЦЭМ!$B$33:$B$776,H$119)+'СЕТ СН'!$H$14+СВЦЭМ!$D$10+'СЕТ СН'!$H$6-'СЕТ СН'!$H$26</f>
        <v>1053.5201030400001</v>
      </c>
      <c r="I147" s="36">
        <f>SUMIFS(СВЦЭМ!$D$33:$D$776,СВЦЭМ!$A$33:$A$776,$A147,СВЦЭМ!$B$33:$B$776,I$119)+'СЕТ СН'!$H$14+СВЦЭМ!$D$10+'СЕТ СН'!$H$6-'СЕТ СН'!$H$26</f>
        <v>1047.7342634900001</v>
      </c>
      <c r="J147" s="36">
        <f>SUMIFS(СВЦЭМ!$D$33:$D$776,СВЦЭМ!$A$33:$A$776,$A147,СВЦЭМ!$B$33:$B$776,J$119)+'СЕТ СН'!$H$14+СВЦЭМ!$D$10+'СЕТ СН'!$H$6-'СЕТ СН'!$H$26</f>
        <v>1054.6513690300001</v>
      </c>
      <c r="K147" s="36">
        <f>SUMIFS(СВЦЭМ!$D$33:$D$776,СВЦЭМ!$A$33:$A$776,$A147,СВЦЭМ!$B$33:$B$776,K$119)+'СЕТ СН'!$H$14+СВЦЭМ!$D$10+'СЕТ СН'!$H$6-'СЕТ СН'!$H$26</f>
        <v>1037.9592654800001</v>
      </c>
      <c r="L147" s="36">
        <f>SUMIFS(СВЦЭМ!$D$33:$D$776,СВЦЭМ!$A$33:$A$776,$A147,СВЦЭМ!$B$33:$B$776,L$119)+'СЕТ СН'!$H$14+СВЦЭМ!$D$10+'СЕТ СН'!$H$6-'СЕТ СН'!$H$26</f>
        <v>1061.1589474699999</v>
      </c>
      <c r="M147" s="36">
        <f>SUMIFS(СВЦЭМ!$D$33:$D$776,СВЦЭМ!$A$33:$A$776,$A147,СВЦЭМ!$B$33:$B$776,M$119)+'СЕТ СН'!$H$14+СВЦЭМ!$D$10+'СЕТ СН'!$H$6-'СЕТ СН'!$H$26</f>
        <v>1061.3219566</v>
      </c>
      <c r="N147" s="36">
        <f>SUMIFS(СВЦЭМ!$D$33:$D$776,СВЦЭМ!$A$33:$A$776,$A147,СВЦЭМ!$B$33:$B$776,N$119)+'СЕТ СН'!$H$14+СВЦЭМ!$D$10+'СЕТ СН'!$H$6-'СЕТ СН'!$H$26</f>
        <v>1058.7455245599999</v>
      </c>
      <c r="O147" s="36">
        <f>SUMIFS(СВЦЭМ!$D$33:$D$776,СВЦЭМ!$A$33:$A$776,$A147,СВЦЭМ!$B$33:$B$776,O$119)+'СЕТ СН'!$H$14+СВЦЭМ!$D$10+'СЕТ СН'!$H$6-'СЕТ СН'!$H$26</f>
        <v>1057.1251504800002</v>
      </c>
      <c r="P147" s="36">
        <f>SUMIFS(СВЦЭМ!$D$33:$D$776,СВЦЭМ!$A$33:$A$776,$A147,СВЦЭМ!$B$33:$B$776,P$119)+'СЕТ СН'!$H$14+СВЦЭМ!$D$10+'СЕТ СН'!$H$6-'СЕТ СН'!$H$26</f>
        <v>1059.2756559200002</v>
      </c>
      <c r="Q147" s="36">
        <f>SUMIFS(СВЦЭМ!$D$33:$D$776,СВЦЭМ!$A$33:$A$776,$A147,СВЦЭМ!$B$33:$B$776,Q$119)+'СЕТ СН'!$H$14+СВЦЭМ!$D$10+'СЕТ СН'!$H$6-'СЕТ СН'!$H$26</f>
        <v>1053.6664795400002</v>
      </c>
      <c r="R147" s="36">
        <f>SUMIFS(СВЦЭМ!$D$33:$D$776,СВЦЭМ!$A$33:$A$776,$A147,СВЦЭМ!$B$33:$B$776,R$119)+'СЕТ СН'!$H$14+СВЦЭМ!$D$10+'СЕТ СН'!$H$6-'СЕТ СН'!$H$26</f>
        <v>1012.9457816500001</v>
      </c>
      <c r="S147" s="36">
        <f>SUMIFS(СВЦЭМ!$D$33:$D$776,СВЦЭМ!$A$33:$A$776,$A147,СВЦЭМ!$B$33:$B$776,S$119)+'СЕТ СН'!$H$14+СВЦЭМ!$D$10+'СЕТ СН'!$H$6-'СЕТ СН'!$H$26</f>
        <v>996.27652501000011</v>
      </c>
      <c r="T147" s="36">
        <f>SUMIFS(СВЦЭМ!$D$33:$D$776,СВЦЭМ!$A$33:$A$776,$A147,СВЦЭМ!$B$33:$B$776,T$119)+'СЕТ СН'!$H$14+СВЦЭМ!$D$10+'СЕТ СН'!$H$6-'СЕТ СН'!$H$26</f>
        <v>992.73677465000003</v>
      </c>
      <c r="U147" s="36">
        <f>SUMIFS(СВЦЭМ!$D$33:$D$776,СВЦЭМ!$A$33:$A$776,$A147,СВЦЭМ!$B$33:$B$776,U$119)+'СЕТ СН'!$H$14+СВЦЭМ!$D$10+'СЕТ СН'!$H$6-'СЕТ СН'!$H$26</f>
        <v>984.2855808700001</v>
      </c>
      <c r="V147" s="36">
        <f>SUMIFS(СВЦЭМ!$D$33:$D$776,СВЦЭМ!$A$33:$A$776,$A147,СВЦЭМ!$B$33:$B$776,V$119)+'СЕТ СН'!$H$14+СВЦЭМ!$D$10+'СЕТ СН'!$H$6-'СЕТ СН'!$H$26</f>
        <v>979.27605347000008</v>
      </c>
      <c r="W147" s="36">
        <f>SUMIFS(СВЦЭМ!$D$33:$D$776,СВЦЭМ!$A$33:$A$776,$A147,СВЦЭМ!$B$33:$B$776,W$119)+'СЕТ СН'!$H$14+СВЦЭМ!$D$10+'СЕТ СН'!$H$6-'СЕТ СН'!$H$26</f>
        <v>992.55063230000007</v>
      </c>
      <c r="X147" s="36">
        <f>SUMIFS(СВЦЭМ!$D$33:$D$776,СВЦЭМ!$A$33:$A$776,$A147,СВЦЭМ!$B$33:$B$776,X$119)+'СЕТ СН'!$H$14+СВЦЭМ!$D$10+'СЕТ СН'!$H$6-'СЕТ СН'!$H$26</f>
        <v>971.31859125000005</v>
      </c>
      <c r="Y147" s="36">
        <f>SUMIFS(СВЦЭМ!$D$33:$D$776,СВЦЭМ!$A$33:$A$776,$A147,СВЦЭМ!$B$33:$B$776,Y$119)+'СЕТ СН'!$H$14+СВЦЭМ!$D$10+'СЕТ СН'!$H$6-'СЕТ СН'!$H$26</f>
        <v>995.00895628000012</v>
      </c>
    </row>
    <row r="148" spans="1:27" ht="15.75" x14ac:dyDescent="0.2">
      <c r="A148" s="35">
        <f t="shared" si="3"/>
        <v>43675</v>
      </c>
      <c r="B148" s="36">
        <f>SUMIFS(СВЦЭМ!$D$33:$D$776,СВЦЭМ!$A$33:$A$776,$A148,СВЦЭМ!$B$33:$B$776,B$119)+'СЕТ СН'!$H$14+СВЦЭМ!$D$10+'СЕТ СН'!$H$6-'СЕТ СН'!$H$26</f>
        <v>1044.6318329200001</v>
      </c>
      <c r="C148" s="36">
        <f>SUMIFS(СВЦЭМ!$D$33:$D$776,СВЦЭМ!$A$33:$A$776,$A148,СВЦЭМ!$B$33:$B$776,C$119)+'СЕТ СН'!$H$14+СВЦЭМ!$D$10+'СЕТ СН'!$H$6-'СЕТ СН'!$H$26</f>
        <v>1054.19004509</v>
      </c>
      <c r="D148" s="36">
        <f>SUMIFS(СВЦЭМ!$D$33:$D$776,СВЦЭМ!$A$33:$A$776,$A148,СВЦЭМ!$B$33:$B$776,D$119)+'СЕТ СН'!$H$14+СВЦЭМ!$D$10+'СЕТ СН'!$H$6-'СЕТ СН'!$H$26</f>
        <v>1054.7662020500002</v>
      </c>
      <c r="E148" s="36">
        <f>SUMIFS(СВЦЭМ!$D$33:$D$776,СВЦЭМ!$A$33:$A$776,$A148,СВЦЭМ!$B$33:$B$776,E$119)+'СЕТ СН'!$H$14+СВЦЭМ!$D$10+'СЕТ СН'!$H$6-'СЕТ СН'!$H$26</f>
        <v>1064.6084817599999</v>
      </c>
      <c r="F148" s="36">
        <f>SUMIFS(СВЦЭМ!$D$33:$D$776,СВЦЭМ!$A$33:$A$776,$A148,СВЦЭМ!$B$33:$B$776,F$119)+'СЕТ СН'!$H$14+СВЦЭМ!$D$10+'СЕТ СН'!$H$6-'СЕТ СН'!$H$26</f>
        <v>1088.2570621300001</v>
      </c>
      <c r="G148" s="36">
        <f>SUMIFS(СВЦЭМ!$D$33:$D$776,СВЦЭМ!$A$33:$A$776,$A148,СВЦЭМ!$B$33:$B$776,G$119)+'СЕТ СН'!$H$14+СВЦЭМ!$D$10+'СЕТ СН'!$H$6-'СЕТ СН'!$H$26</f>
        <v>1068.33220119</v>
      </c>
      <c r="H148" s="36">
        <f>SUMIFS(СВЦЭМ!$D$33:$D$776,СВЦЭМ!$A$33:$A$776,$A148,СВЦЭМ!$B$33:$B$776,H$119)+'СЕТ СН'!$H$14+СВЦЭМ!$D$10+'СЕТ СН'!$H$6-'СЕТ СН'!$H$26</f>
        <v>1044.5525848500001</v>
      </c>
      <c r="I148" s="36">
        <f>SUMIFS(СВЦЭМ!$D$33:$D$776,СВЦЭМ!$A$33:$A$776,$A148,СВЦЭМ!$B$33:$B$776,I$119)+'СЕТ СН'!$H$14+СВЦЭМ!$D$10+'СЕТ СН'!$H$6-'СЕТ СН'!$H$26</f>
        <v>1040.2004658400001</v>
      </c>
      <c r="J148" s="36">
        <f>SUMIFS(СВЦЭМ!$D$33:$D$776,СВЦЭМ!$A$33:$A$776,$A148,СВЦЭМ!$B$33:$B$776,J$119)+'СЕТ СН'!$H$14+СВЦЭМ!$D$10+'СЕТ СН'!$H$6-'СЕТ СН'!$H$26</f>
        <v>1003.9923994100001</v>
      </c>
      <c r="K148" s="36">
        <f>SUMIFS(СВЦЭМ!$D$33:$D$776,СВЦЭМ!$A$33:$A$776,$A148,СВЦЭМ!$B$33:$B$776,K$119)+'СЕТ СН'!$H$14+СВЦЭМ!$D$10+'СЕТ СН'!$H$6-'СЕТ СН'!$H$26</f>
        <v>1000.2918875300001</v>
      </c>
      <c r="L148" s="36">
        <f>SUMIFS(СВЦЭМ!$D$33:$D$776,СВЦЭМ!$A$33:$A$776,$A148,СВЦЭМ!$B$33:$B$776,L$119)+'СЕТ СН'!$H$14+СВЦЭМ!$D$10+'СЕТ СН'!$H$6-'СЕТ СН'!$H$26</f>
        <v>1002.3091499300001</v>
      </c>
      <c r="M148" s="36">
        <f>SUMIFS(СВЦЭМ!$D$33:$D$776,СВЦЭМ!$A$33:$A$776,$A148,СВЦЭМ!$B$33:$B$776,M$119)+'СЕТ СН'!$H$14+СВЦЭМ!$D$10+'СЕТ СН'!$H$6-'СЕТ СН'!$H$26</f>
        <v>1003.6247665200001</v>
      </c>
      <c r="N148" s="36">
        <f>SUMIFS(СВЦЭМ!$D$33:$D$776,СВЦЭМ!$A$33:$A$776,$A148,СВЦЭМ!$B$33:$B$776,N$119)+'СЕТ СН'!$H$14+СВЦЭМ!$D$10+'СЕТ СН'!$H$6-'СЕТ СН'!$H$26</f>
        <v>994.8133064000001</v>
      </c>
      <c r="O148" s="36">
        <f>SUMIFS(СВЦЭМ!$D$33:$D$776,СВЦЭМ!$A$33:$A$776,$A148,СВЦЭМ!$B$33:$B$776,O$119)+'СЕТ СН'!$H$14+СВЦЭМ!$D$10+'СЕТ СН'!$H$6-'СЕТ СН'!$H$26</f>
        <v>1000.7601756600001</v>
      </c>
      <c r="P148" s="36">
        <f>SUMIFS(СВЦЭМ!$D$33:$D$776,СВЦЭМ!$A$33:$A$776,$A148,СВЦЭМ!$B$33:$B$776,P$119)+'СЕТ СН'!$H$14+СВЦЭМ!$D$10+'СЕТ СН'!$H$6-'СЕТ СН'!$H$26</f>
        <v>1003.6754624900001</v>
      </c>
      <c r="Q148" s="36">
        <f>SUMIFS(СВЦЭМ!$D$33:$D$776,СВЦЭМ!$A$33:$A$776,$A148,СВЦЭМ!$B$33:$B$776,Q$119)+'СЕТ СН'!$H$14+СВЦЭМ!$D$10+'СЕТ СН'!$H$6-'СЕТ СН'!$H$26</f>
        <v>1000.3764663000001</v>
      </c>
      <c r="R148" s="36">
        <f>SUMIFS(СВЦЭМ!$D$33:$D$776,СВЦЭМ!$A$33:$A$776,$A148,СВЦЭМ!$B$33:$B$776,R$119)+'СЕТ СН'!$H$14+СВЦЭМ!$D$10+'СЕТ СН'!$H$6-'СЕТ СН'!$H$26</f>
        <v>956.66948983000009</v>
      </c>
      <c r="S148" s="36">
        <f>SUMIFS(СВЦЭМ!$D$33:$D$776,СВЦЭМ!$A$33:$A$776,$A148,СВЦЭМ!$B$33:$B$776,S$119)+'СЕТ СН'!$H$14+СВЦЭМ!$D$10+'СЕТ СН'!$H$6-'СЕТ СН'!$H$26</f>
        <v>935.54296364000004</v>
      </c>
      <c r="T148" s="36">
        <f>SUMIFS(СВЦЭМ!$D$33:$D$776,СВЦЭМ!$A$33:$A$776,$A148,СВЦЭМ!$B$33:$B$776,T$119)+'СЕТ СН'!$H$14+СВЦЭМ!$D$10+'СЕТ СН'!$H$6-'СЕТ СН'!$H$26</f>
        <v>938.22815083000012</v>
      </c>
      <c r="U148" s="36">
        <f>SUMIFS(СВЦЭМ!$D$33:$D$776,СВЦЭМ!$A$33:$A$776,$A148,СВЦЭМ!$B$33:$B$776,U$119)+'СЕТ СН'!$H$14+СВЦЭМ!$D$10+'СЕТ СН'!$H$6-'СЕТ СН'!$H$26</f>
        <v>937.56884772000001</v>
      </c>
      <c r="V148" s="36">
        <f>SUMIFS(СВЦЭМ!$D$33:$D$776,СВЦЭМ!$A$33:$A$776,$A148,СВЦЭМ!$B$33:$B$776,V$119)+'СЕТ СН'!$H$14+СВЦЭМ!$D$10+'СЕТ СН'!$H$6-'СЕТ СН'!$H$26</f>
        <v>939.59084099000006</v>
      </c>
      <c r="W148" s="36">
        <f>SUMIFS(СВЦЭМ!$D$33:$D$776,СВЦЭМ!$A$33:$A$776,$A148,СВЦЭМ!$B$33:$B$776,W$119)+'СЕТ СН'!$H$14+СВЦЭМ!$D$10+'СЕТ СН'!$H$6-'СЕТ СН'!$H$26</f>
        <v>938.13592764000009</v>
      </c>
      <c r="X148" s="36">
        <f>SUMIFS(СВЦЭМ!$D$33:$D$776,СВЦЭМ!$A$33:$A$776,$A148,СВЦЭМ!$B$33:$B$776,X$119)+'СЕТ СН'!$H$14+СВЦЭМ!$D$10+'СЕТ СН'!$H$6-'СЕТ СН'!$H$26</f>
        <v>934.15122315000008</v>
      </c>
      <c r="Y148" s="36">
        <f>SUMIFS(СВЦЭМ!$D$33:$D$776,СВЦЭМ!$A$33:$A$776,$A148,СВЦЭМ!$B$33:$B$776,Y$119)+'СЕТ СН'!$H$14+СВЦЭМ!$D$10+'СЕТ СН'!$H$6-'СЕТ СН'!$H$26</f>
        <v>1009.78121376</v>
      </c>
    </row>
    <row r="149" spans="1:27" ht="15.75" x14ac:dyDescent="0.2">
      <c r="A149" s="35">
        <f t="shared" si="3"/>
        <v>43676</v>
      </c>
      <c r="B149" s="36">
        <f>SUMIFS(СВЦЭМ!$D$33:$D$776,СВЦЭМ!$A$33:$A$776,$A149,СВЦЭМ!$B$33:$B$776,B$119)+'СЕТ СН'!$H$14+СВЦЭМ!$D$10+'СЕТ СН'!$H$6-'СЕТ СН'!$H$26</f>
        <v>1066.2831498200001</v>
      </c>
      <c r="C149" s="36">
        <f>SUMIFS(СВЦЭМ!$D$33:$D$776,СВЦЭМ!$A$33:$A$776,$A149,СВЦЭМ!$B$33:$B$776,C$119)+'СЕТ СН'!$H$14+СВЦЭМ!$D$10+'СЕТ СН'!$H$6-'СЕТ СН'!$H$26</f>
        <v>1070.0378647500002</v>
      </c>
      <c r="D149" s="36">
        <f>SUMIFS(СВЦЭМ!$D$33:$D$776,СВЦЭМ!$A$33:$A$776,$A149,СВЦЭМ!$B$33:$B$776,D$119)+'СЕТ СН'!$H$14+СВЦЭМ!$D$10+'СЕТ СН'!$H$6-'СЕТ СН'!$H$26</f>
        <v>1069.4252552299999</v>
      </c>
      <c r="E149" s="36">
        <f>SUMIFS(СВЦЭМ!$D$33:$D$776,СВЦЭМ!$A$33:$A$776,$A149,СВЦЭМ!$B$33:$B$776,E$119)+'СЕТ СН'!$H$14+СВЦЭМ!$D$10+'СЕТ СН'!$H$6-'СЕТ СН'!$H$26</f>
        <v>1094.0729368500001</v>
      </c>
      <c r="F149" s="36">
        <f>SUMIFS(СВЦЭМ!$D$33:$D$776,СВЦЭМ!$A$33:$A$776,$A149,СВЦЭМ!$B$33:$B$776,F$119)+'СЕТ СН'!$H$14+СВЦЭМ!$D$10+'СЕТ СН'!$H$6-'СЕТ СН'!$H$26</f>
        <v>1099.59248192</v>
      </c>
      <c r="G149" s="36">
        <f>SUMIFS(СВЦЭМ!$D$33:$D$776,СВЦЭМ!$A$33:$A$776,$A149,СВЦЭМ!$B$33:$B$776,G$119)+'СЕТ СН'!$H$14+СВЦЭМ!$D$10+'СЕТ СН'!$H$6-'СЕТ СН'!$H$26</f>
        <v>1088.4218937000001</v>
      </c>
      <c r="H149" s="36">
        <f>SUMIFS(СВЦЭМ!$D$33:$D$776,СВЦЭМ!$A$33:$A$776,$A149,СВЦЭМ!$B$33:$B$776,H$119)+'СЕТ СН'!$H$14+СВЦЭМ!$D$10+'СЕТ СН'!$H$6-'СЕТ СН'!$H$26</f>
        <v>1086.9196958699999</v>
      </c>
      <c r="I149" s="36">
        <f>SUMIFS(СВЦЭМ!$D$33:$D$776,СВЦЭМ!$A$33:$A$776,$A149,СВЦЭМ!$B$33:$B$776,I$119)+'СЕТ СН'!$H$14+СВЦЭМ!$D$10+'СЕТ СН'!$H$6-'СЕТ СН'!$H$26</f>
        <v>1032.2979183100001</v>
      </c>
      <c r="J149" s="36">
        <f>SUMIFS(СВЦЭМ!$D$33:$D$776,СВЦЭМ!$A$33:$A$776,$A149,СВЦЭМ!$B$33:$B$776,J$119)+'СЕТ СН'!$H$14+СВЦЭМ!$D$10+'СЕТ СН'!$H$6-'СЕТ СН'!$H$26</f>
        <v>1000.56583661</v>
      </c>
      <c r="K149" s="36">
        <f>SUMIFS(СВЦЭМ!$D$33:$D$776,СВЦЭМ!$A$33:$A$776,$A149,СВЦЭМ!$B$33:$B$776,K$119)+'СЕТ СН'!$H$14+СВЦЭМ!$D$10+'СЕТ СН'!$H$6-'СЕТ СН'!$H$26</f>
        <v>1028.0710687400001</v>
      </c>
      <c r="L149" s="36">
        <f>SUMIFS(СВЦЭМ!$D$33:$D$776,СВЦЭМ!$A$33:$A$776,$A149,СВЦЭМ!$B$33:$B$776,L$119)+'СЕТ СН'!$H$14+СВЦЭМ!$D$10+'СЕТ СН'!$H$6-'СЕТ СН'!$H$26</f>
        <v>1033.62674419</v>
      </c>
      <c r="M149" s="36">
        <f>SUMIFS(СВЦЭМ!$D$33:$D$776,СВЦЭМ!$A$33:$A$776,$A149,СВЦЭМ!$B$33:$B$776,M$119)+'СЕТ СН'!$H$14+СВЦЭМ!$D$10+'СЕТ СН'!$H$6-'СЕТ СН'!$H$26</f>
        <v>1032.93777722</v>
      </c>
      <c r="N149" s="36">
        <f>SUMIFS(СВЦЭМ!$D$33:$D$776,СВЦЭМ!$A$33:$A$776,$A149,СВЦЭМ!$B$33:$B$776,N$119)+'СЕТ СН'!$H$14+СВЦЭМ!$D$10+'СЕТ СН'!$H$6-'СЕТ СН'!$H$26</f>
        <v>1030.1652713600001</v>
      </c>
      <c r="O149" s="36">
        <f>SUMIFS(СВЦЭМ!$D$33:$D$776,СВЦЭМ!$A$33:$A$776,$A149,СВЦЭМ!$B$33:$B$776,O$119)+'СЕТ СН'!$H$14+СВЦЭМ!$D$10+'СЕТ СН'!$H$6-'СЕТ СН'!$H$26</f>
        <v>1032.9560411000002</v>
      </c>
      <c r="P149" s="36">
        <f>SUMIFS(СВЦЭМ!$D$33:$D$776,СВЦЭМ!$A$33:$A$776,$A149,СВЦЭМ!$B$33:$B$776,P$119)+'СЕТ СН'!$H$14+СВЦЭМ!$D$10+'СЕТ СН'!$H$6-'СЕТ СН'!$H$26</f>
        <v>1043.15456881</v>
      </c>
      <c r="Q149" s="36">
        <f>SUMIFS(СВЦЭМ!$D$33:$D$776,СВЦЭМ!$A$33:$A$776,$A149,СВЦЭМ!$B$33:$B$776,Q$119)+'СЕТ СН'!$H$14+СВЦЭМ!$D$10+'СЕТ СН'!$H$6-'СЕТ СН'!$H$26</f>
        <v>1041.7809982000001</v>
      </c>
      <c r="R149" s="36">
        <f>SUMIFS(СВЦЭМ!$D$33:$D$776,СВЦЭМ!$A$33:$A$776,$A149,СВЦЭМ!$B$33:$B$776,R$119)+'СЕТ СН'!$H$14+СВЦЭМ!$D$10+'СЕТ СН'!$H$6-'СЕТ СН'!$H$26</f>
        <v>987.94330978000005</v>
      </c>
      <c r="S149" s="36">
        <f>SUMIFS(СВЦЭМ!$D$33:$D$776,СВЦЭМ!$A$33:$A$776,$A149,СВЦЭМ!$B$33:$B$776,S$119)+'СЕТ СН'!$H$14+СВЦЭМ!$D$10+'СЕТ СН'!$H$6-'СЕТ СН'!$H$26</f>
        <v>959.64288106000004</v>
      </c>
      <c r="T149" s="36">
        <f>SUMIFS(СВЦЭМ!$D$33:$D$776,СВЦЭМ!$A$33:$A$776,$A149,СВЦЭМ!$B$33:$B$776,T$119)+'СЕТ СН'!$H$14+СВЦЭМ!$D$10+'СЕТ СН'!$H$6-'СЕТ СН'!$H$26</f>
        <v>961.02621661000001</v>
      </c>
      <c r="U149" s="36">
        <f>SUMIFS(СВЦЭМ!$D$33:$D$776,СВЦЭМ!$A$33:$A$776,$A149,СВЦЭМ!$B$33:$B$776,U$119)+'СЕТ СН'!$H$14+СВЦЭМ!$D$10+'СЕТ СН'!$H$6-'СЕТ СН'!$H$26</f>
        <v>955.20637755000007</v>
      </c>
      <c r="V149" s="36">
        <f>SUMIFS(СВЦЭМ!$D$33:$D$776,СВЦЭМ!$A$33:$A$776,$A149,СВЦЭМ!$B$33:$B$776,V$119)+'СЕТ СН'!$H$14+СВЦЭМ!$D$10+'СЕТ СН'!$H$6-'СЕТ СН'!$H$26</f>
        <v>930.18754769999998</v>
      </c>
      <c r="W149" s="36">
        <f>SUMIFS(СВЦЭМ!$D$33:$D$776,СВЦЭМ!$A$33:$A$776,$A149,СВЦЭМ!$B$33:$B$776,W$119)+'СЕТ СН'!$H$14+СВЦЭМ!$D$10+'СЕТ СН'!$H$6-'СЕТ СН'!$H$26</f>
        <v>917.51260122000008</v>
      </c>
      <c r="X149" s="36">
        <f>SUMIFS(СВЦЭМ!$D$33:$D$776,СВЦЭМ!$A$33:$A$776,$A149,СВЦЭМ!$B$33:$B$776,X$119)+'СЕТ СН'!$H$14+СВЦЭМ!$D$10+'СЕТ СН'!$H$6-'СЕТ СН'!$H$26</f>
        <v>915.28377820000003</v>
      </c>
      <c r="Y149" s="36">
        <f>SUMIFS(СВЦЭМ!$D$33:$D$776,СВЦЭМ!$A$33:$A$776,$A149,СВЦЭМ!$B$33:$B$776,Y$119)+'СЕТ СН'!$H$14+СВЦЭМ!$D$10+'СЕТ СН'!$H$6-'СЕТ СН'!$H$26</f>
        <v>977.43285331000004</v>
      </c>
    </row>
    <row r="150" spans="1:27" ht="15.75" x14ac:dyDescent="0.2">
      <c r="A150" s="35">
        <f t="shared" si="3"/>
        <v>43677</v>
      </c>
      <c r="B150" s="36">
        <f>SUMIFS(СВЦЭМ!$D$33:$D$776,СВЦЭМ!$A$33:$A$776,$A150,СВЦЭМ!$B$33:$B$776,B$119)+'СЕТ СН'!$H$14+СВЦЭМ!$D$10+'СЕТ СН'!$H$6-'СЕТ СН'!$H$26</f>
        <v>1078.6328029700001</v>
      </c>
      <c r="C150" s="36">
        <f>SUMIFS(СВЦЭМ!$D$33:$D$776,СВЦЭМ!$A$33:$A$776,$A150,СВЦЭМ!$B$33:$B$776,C$119)+'СЕТ СН'!$H$14+СВЦЭМ!$D$10+'СЕТ СН'!$H$6-'СЕТ СН'!$H$26</f>
        <v>1080.3352085500001</v>
      </c>
      <c r="D150" s="36">
        <f>SUMIFS(СВЦЭМ!$D$33:$D$776,СВЦЭМ!$A$33:$A$776,$A150,СВЦЭМ!$B$33:$B$776,D$119)+'СЕТ СН'!$H$14+СВЦЭМ!$D$10+'СЕТ СН'!$H$6-'СЕТ СН'!$H$26</f>
        <v>1089.1135666099999</v>
      </c>
      <c r="E150" s="36">
        <f>SUMIFS(СВЦЭМ!$D$33:$D$776,СВЦЭМ!$A$33:$A$776,$A150,СВЦЭМ!$B$33:$B$776,E$119)+'СЕТ СН'!$H$14+СВЦЭМ!$D$10+'СЕТ СН'!$H$6-'СЕТ СН'!$H$26</f>
        <v>1096.7543999899999</v>
      </c>
      <c r="F150" s="36">
        <f>SUMIFS(СВЦЭМ!$D$33:$D$776,СВЦЭМ!$A$33:$A$776,$A150,СВЦЭМ!$B$33:$B$776,F$119)+'СЕТ СН'!$H$14+СВЦЭМ!$D$10+'СЕТ СН'!$H$6-'СЕТ СН'!$H$26</f>
        <v>1100.2222566300002</v>
      </c>
      <c r="G150" s="36">
        <f>SUMIFS(СВЦЭМ!$D$33:$D$776,СВЦЭМ!$A$33:$A$776,$A150,СВЦЭМ!$B$33:$B$776,G$119)+'СЕТ СН'!$H$14+СВЦЭМ!$D$10+'СЕТ СН'!$H$6-'СЕТ СН'!$H$26</f>
        <v>1082.9143689900002</v>
      </c>
      <c r="H150" s="36">
        <f>SUMIFS(СВЦЭМ!$D$33:$D$776,СВЦЭМ!$A$33:$A$776,$A150,СВЦЭМ!$B$33:$B$776,H$119)+'СЕТ СН'!$H$14+СВЦЭМ!$D$10+'СЕТ СН'!$H$6-'СЕТ СН'!$H$26</f>
        <v>1071.30719589</v>
      </c>
      <c r="I150" s="36">
        <f>SUMIFS(СВЦЭМ!$D$33:$D$776,СВЦЭМ!$A$33:$A$776,$A150,СВЦЭМ!$B$33:$B$776,I$119)+'СЕТ СН'!$H$14+СВЦЭМ!$D$10+'СЕТ СН'!$H$6-'СЕТ СН'!$H$26</f>
        <v>1056.45810824</v>
      </c>
      <c r="J150" s="36">
        <f>SUMIFS(СВЦЭМ!$D$33:$D$776,СВЦЭМ!$A$33:$A$776,$A150,СВЦЭМ!$B$33:$B$776,J$119)+'СЕТ СН'!$H$14+СВЦЭМ!$D$10+'СЕТ СН'!$H$6-'СЕТ СН'!$H$26</f>
        <v>1052.5472239000001</v>
      </c>
      <c r="K150" s="36">
        <f>SUMIFS(СВЦЭМ!$D$33:$D$776,СВЦЭМ!$A$33:$A$776,$A150,СВЦЭМ!$B$33:$B$776,K$119)+'СЕТ СН'!$H$14+СВЦЭМ!$D$10+'СЕТ СН'!$H$6-'СЕТ СН'!$H$26</f>
        <v>1057.6819969100002</v>
      </c>
      <c r="L150" s="36">
        <f>SUMIFS(СВЦЭМ!$D$33:$D$776,СВЦЭМ!$A$33:$A$776,$A150,СВЦЭМ!$B$33:$B$776,L$119)+'СЕТ СН'!$H$14+СВЦЭМ!$D$10+'СЕТ СН'!$H$6-'СЕТ СН'!$H$26</f>
        <v>1058.8886912200001</v>
      </c>
      <c r="M150" s="36">
        <f>SUMIFS(СВЦЭМ!$D$33:$D$776,СВЦЭМ!$A$33:$A$776,$A150,СВЦЭМ!$B$33:$B$776,M$119)+'СЕТ СН'!$H$14+СВЦЭМ!$D$10+'СЕТ СН'!$H$6-'СЕТ СН'!$H$26</f>
        <v>1055.1428528400002</v>
      </c>
      <c r="N150" s="36">
        <f>SUMIFS(СВЦЭМ!$D$33:$D$776,СВЦЭМ!$A$33:$A$776,$A150,СВЦЭМ!$B$33:$B$776,N$119)+'СЕТ СН'!$H$14+СВЦЭМ!$D$10+'СЕТ СН'!$H$6-'СЕТ СН'!$H$26</f>
        <v>1052.83722665</v>
      </c>
      <c r="O150" s="36">
        <f>SUMIFS(СВЦЭМ!$D$33:$D$776,СВЦЭМ!$A$33:$A$776,$A150,СВЦЭМ!$B$33:$B$776,O$119)+'СЕТ СН'!$H$14+СВЦЭМ!$D$10+'СЕТ СН'!$H$6-'СЕТ СН'!$H$26</f>
        <v>1059.81622565</v>
      </c>
      <c r="P150" s="36">
        <f>SUMIFS(СВЦЭМ!$D$33:$D$776,СВЦЭМ!$A$33:$A$776,$A150,СВЦЭМ!$B$33:$B$776,P$119)+'СЕТ СН'!$H$14+СВЦЭМ!$D$10+'СЕТ СН'!$H$6-'СЕТ СН'!$H$26</f>
        <v>1066.73733659</v>
      </c>
      <c r="Q150" s="36">
        <f>SUMIFS(СВЦЭМ!$D$33:$D$776,СВЦЭМ!$A$33:$A$776,$A150,СВЦЭМ!$B$33:$B$776,Q$119)+'СЕТ СН'!$H$14+СВЦЭМ!$D$10+'СЕТ СН'!$H$6-'СЕТ СН'!$H$26</f>
        <v>1072.1291921100001</v>
      </c>
      <c r="R150" s="36">
        <f>SUMIFS(СВЦЭМ!$D$33:$D$776,СВЦЭМ!$A$33:$A$776,$A150,СВЦЭМ!$B$33:$B$776,R$119)+'СЕТ СН'!$H$14+СВЦЭМ!$D$10+'СЕТ СН'!$H$6-'СЕТ СН'!$H$26</f>
        <v>1020.3391171300001</v>
      </c>
      <c r="S150" s="36">
        <f>SUMIFS(СВЦЭМ!$D$33:$D$776,СВЦЭМ!$A$33:$A$776,$A150,СВЦЭМ!$B$33:$B$776,S$119)+'СЕТ СН'!$H$14+СВЦЭМ!$D$10+'СЕТ СН'!$H$6-'СЕТ СН'!$H$26</f>
        <v>992.26147164000008</v>
      </c>
      <c r="T150" s="36">
        <f>SUMIFS(СВЦЭМ!$D$33:$D$776,СВЦЭМ!$A$33:$A$776,$A150,СВЦЭМ!$B$33:$B$776,T$119)+'СЕТ СН'!$H$14+СВЦЭМ!$D$10+'СЕТ СН'!$H$6-'СЕТ СН'!$H$26</f>
        <v>982.03896828000006</v>
      </c>
      <c r="U150" s="36">
        <f>SUMIFS(СВЦЭМ!$D$33:$D$776,СВЦЭМ!$A$33:$A$776,$A150,СВЦЭМ!$B$33:$B$776,U$119)+'СЕТ СН'!$H$14+СВЦЭМ!$D$10+'СЕТ СН'!$H$6-'СЕТ СН'!$H$26</f>
        <v>1046.7942523199999</v>
      </c>
      <c r="V150" s="36">
        <f>SUMIFS(СВЦЭМ!$D$33:$D$776,СВЦЭМ!$A$33:$A$776,$A150,СВЦЭМ!$B$33:$B$776,V$119)+'СЕТ СН'!$H$14+СВЦЭМ!$D$10+'СЕТ СН'!$H$6-'СЕТ СН'!$H$26</f>
        <v>972.56123838000008</v>
      </c>
      <c r="W150" s="36">
        <f>SUMIFS(СВЦЭМ!$D$33:$D$776,СВЦЭМ!$A$33:$A$776,$A150,СВЦЭМ!$B$33:$B$776,W$119)+'СЕТ СН'!$H$14+СВЦЭМ!$D$10+'СЕТ СН'!$H$6-'СЕТ СН'!$H$26</f>
        <v>974.55921146000003</v>
      </c>
      <c r="X150" s="36">
        <f>SUMIFS(СВЦЭМ!$D$33:$D$776,СВЦЭМ!$A$33:$A$776,$A150,СВЦЭМ!$B$33:$B$776,X$119)+'СЕТ СН'!$H$14+СВЦЭМ!$D$10+'СЕТ СН'!$H$6-'СЕТ СН'!$H$26</f>
        <v>960.77898594999999</v>
      </c>
      <c r="Y150" s="36">
        <f>SUMIFS(СВЦЭМ!$D$33:$D$776,СВЦЭМ!$A$33:$A$776,$A150,СВЦЭМ!$B$33:$B$776,Y$119)+'СЕТ СН'!$H$14+СВЦЭМ!$D$10+'СЕТ СН'!$H$6-'СЕТ СН'!$H$26</f>
        <v>1000.5654017200001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01.07.2019</v>
      </c>
      <c r="B156" s="36">
        <f>SUMIFS(СВЦЭМ!$D$33:$D$776,СВЦЭМ!$A$33:$A$776,$A156,СВЦЭМ!$B$33:$B$776,B$155)+'СЕТ СН'!$I$14+СВЦЭМ!$D$10+'СЕТ СН'!$I$6-'СЕТ СН'!$I$26</f>
        <v>1295.79821425</v>
      </c>
      <c r="C156" s="36">
        <f>SUMIFS(СВЦЭМ!$D$33:$D$776,СВЦЭМ!$A$33:$A$776,$A156,СВЦЭМ!$B$33:$B$776,C$155)+'СЕТ СН'!$I$14+СВЦЭМ!$D$10+'СЕТ СН'!$I$6-'СЕТ СН'!$I$26</f>
        <v>1393.3193821499999</v>
      </c>
      <c r="D156" s="36">
        <f>SUMIFS(СВЦЭМ!$D$33:$D$776,СВЦЭМ!$A$33:$A$776,$A156,СВЦЭМ!$B$33:$B$776,D$155)+'СЕТ СН'!$I$14+СВЦЭМ!$D$10+'СЕТ СН'!$I$6-'СЕТ СН'!$I$26</f>
        <v>1423.2179953899999</v>
      </c>
      <c r="E156" s="36">
        <f>SUMIFS(СВЦЭМ!$D$33:$D$776,СВЦЭМ!$A$33:$A$776,$A156,СВЦЭМ!$B$33:$B$776,E$155)+'СЕТ СН'!$I$14+СВЦЭМ!$D$10+'СЕТ СН'!$I$6-'СЕТ СН'!$I$26</f>
        <v>1446.9784275300001</v>
      </c>
      <c r="F156" s="36">
        <f>SUMIFS(СВЦЭМ!$D$33:$D$776,СВЦЭМ!$A$33:$A$776,$A156,СВЦЭМ!$B$33:$B$776,F$155)+'СЕТ СН'!$I$14+СВЦЭМ!$D$10+'СЕТ СН'!$I$6-'СЕТ СН'!$I$26</f>
        <v>1450.3507521700001</v>
      </c>
      <c r="G156" s="36">
        <f>SUMIFS(СВЦЭМ!$D$33:$D$776,СВЦЭМ!$A$33:$A$776,$A156,СВЦЭМ!$B$33:$B$776,G$155)+'СЕТ СН'!$I$14+СВЦЭМ!$D$10+'СЕТ СН'!$I$6-'СЕТ СН'!$I$26</f>
        <v>1433.0475921900002</v>
      </c>
      <c r="H156" s="36">
        <f>SUMIFS(СВЦЭМ!$D$33:$D$776,СВЦЭМ!$A$33:$A$776,$A156,СВЦЭМ!$B$33:$B$776,H$155)+'СЕТ СН'!$I$14+СВЦЭМ!$D$10+'СЕТ СН'!$I$6-'СЕТ СН'!$I$26</f>
        <v>1378.7694628700001</v>
      </c>
      <c r="I156" s="36">
        <f>SUMIFS(СВЦЭМ!$D$33:$D$776,СВЦЭМ!$A$33:$A$776,$A156,СВЦЭМ!$B$33:$B$776,I$155)+'СЕТ СН'!$I$14+СВЦЭМ!$D$10+'СЕТ СН'!$I$6-'СЕТ СН'!$I$26</f>
        <v>1320.66381714</v>
      </c>
      <c r="J156" s="36">
        <f>SUMIFS(СВЦЭМ!$D$33:$D$776,СВЦЭМ!$A$33:$A$776,$A156,СВЦЭМ!$B$33:$B$776,J$155)+'СЕТ СН'!$I$14+СВЦЭМ!$D$10+'СЕТ СН'!$I$6-'СЕТ СН'!$I$26</f>
        <v>1311.1527430599999</v>
      </c>
      <c r="K156" s="36">
        <f>SUMIFS(СВЦЭМ!$D$33:$D$776,СВЦЭМ!$A$33:$A$776,$A156,СВЦЭМ!$B$33:$B$776,K$155)+'СЕТ СН'!$I$14+СВЦЭМ!$D$10+'СЕТ СН'!$I$6-'СЕТ СН'!$I$26</f>
        <v>1315.0506338700002</v>
      </c>
      <c r="L156" s="36">
        <f>SUMIFS(СВЦЭМ!$D$33:$D$776,СВЦЭМ!$A$33:$A$776,$A156,СВЦЭМ!$B$33:$B$776,L$155)+'СЕТ СН'!$I$14+СВЦЭМ!$D$10+'СЕТ СН'!$I$6-'СЕТ СН'!$I$26</f>
        <v>1319.7108859099999</v>
      </c>
      <c r="M156" s="36">
        <f>SUMIFS(СВЦЭМ!$D$33:$D$776,СВЦЭМ!$A$33:$A$776,$A156,СВЦЭМ!$B$33:$B$776,M$155)+'СЕТ СН'!$I$14+СВЦЭМ!$D$10+'СЕТ СН'!$I$6-'СЕТ СН'!$I$26</f>
        <v>1305.67360407</v>
      </c>
      <c r="N156" s="36">
        <f>SUMIFS(СВЦЭМ!$D$33:$D$776,СВЦЭМ!$A$33:$A$776,$A156,СВЦЭМ!$B$33:$B$776,N$155)+'СЕТ СН'!$I$14+СВЦЭМ!$D$10+'СЕТ СН'!$I$6-'СЕТ СН'!$I$26</f>
        <v>1294.4525784299999</v>
      </c>
      <c r="O156" s="36">
        <f>SUMIFS(СВЦЭМ!$D$33:$D$776,СВЦЭМ!$A$33:$A$776,$A156,СВЦЭМ!$B$33:$B$776,O$155)+'СЕТ СН'!$I$14+СВЦЭМ!$D$10+'СЕТ СН'!$I$6-'СЕТ СН'!$I$26</f>
        <v>1298.21890465</v>
      </c>
      <c r="P156" s="36">
        <f>SUMIFS(СВЦЭМ!$D$33:$D$776,СВЦЭМ!$A$33:$A$776,$A156,СВЦЭМ!$B$33:$B$776,P$155)+'СЕТ СН'!$I$14+СВЦЭМ!$D$10+'СЕТ СН'!$I$6-'СЕТ СН'!$I$26</f>
        <v>1298.67961476</v>
      </c>
      <c r="Q156" s="36">
        <f>SUMIFS(СВЦЭМ!$D$33:$D$776,СВЦЭМ!$A$33:$A$776,$A156,СВЦЭМ!$B$33:$B$776,Q$155)+'СЕТ СН'!$I$14+СВЦЭМ!$D$10+'СЕТ СН'!$I$6-'СЕТ СН'!$I$26</f>
        <v>1281.7739040400002</v>
      </c>
      <c r="R156" s="36">
        <f>SUMIFS(СВЦЭМ!$D$33:$D$776,СВЦЭМ!$A$33:$A$776,$A156,СВЦЭМ!$B$33:$B$776,R$155)+'СЕТ СН'!$I$14+СВЦЭМ!$D$10+'СЕТ СН'!$I$6-'СЕТ СН'!$I$26</f>
        <v>1228.43425798</v>
      </c>
      <c r="S156" s="36">
        <f>SUMIFS(СВЦЭМ!$D$33:$D$776,СВЦЭМ!$A$33:$A$776,$A156,СВЦЭМ!$B$33:$B$776,S$155)+'СЕТ СН'!$I$14+СВЦЭМ!$D$10+'СЕТ СН'!$I$6-'СЕТ СН'!$I$26</f>
        <v>1226.7769568399999</v>
      </c>
      <c r="T156" s="36">
        <f>SUMIFS(СВЦЭМ!$D$33:$D$776,СВЦЭМ!$A$33:$A$776,$A156,СВЦЭМ!$B$33:$B$776,T$155)+'СЕТ СН'!$I$14+СВЦЭМ!$D$10+'СЕТ СН'!$I$6-'СЕТ СН'!$I$26</f>
        <v>1228.59061694</v>
      </c>
      <c r="U156" s="36">
        <f>SUMIFS(СВЦЭМ!$D$33:$D$776,СВЦЭМ!$A$33:$A$776,$A156,СВЦЭМ!$B$33:$B$776,U$155)+'СЕТ СН'!$I$14+СВЦЭМ!$D$10+'СЕТ СН'!$I$6-'СЕТ СН'!$I$26</f>
        <v>1222.8273321300001</v>
      </c>
      <c r="V156" s="36">
        <f>SUMIFS(СВЦЭМ!$D$33:$D$776,СВЦЭМ!$A$33:$A$776,$A156,СВЦЭМ!$B$33:$B$776,V$155)+'СЕТ СН'!$I$14+СВЦЭМ!$D$10+'СЕТ СН'!$I$6-'СЕТ СН'!$I$26</f>
        <v>1226.2608599</v>
      </c>
      <c r="W156" s="36">
        <f>SUMIFS(СВЦЭМ!$D$33:$D$776,СВЦЭМ!$A$33:$A$776,$A156,СВЦЭМ!$B$33:$B$776,W$155)+'СЕТ СН'!$I$14+СВЦЭМ!$D$10+'СЕТ СН'!$I$6-'СЕТ СН'!$I$26</f>
        <v>1249.37438165</v>
      </c>
      <c r="X156" s="36">
        <f>SUMIFS(СВЦЭМ!$D$33:$D$776,СВЦЭМ!$A$33:$A$776,$A156,СВЦЭМ!$B$33:$B$776,X$155)+'СЕТ СН'!$I$14+СВЦЭМ!$D$10+'СЕТ СН'!$I$6-'СЕТ СН'!$I$26</f>
        <v>1222.3284046900001</v>
      </c>
      <c r="Y156" s="36">
        <f>SUMIFS(СВЦЭМ!$D$33:$D$776,СВЦЭМ!$A$33:$A$776,$A156,СВЦЭМ!$B$33:$B$776,Y$155)+'СЕТ СН'!$I$14+СВЦЭМ!$D$10+'СЕТ СН'!$I$6-'СЕТ СН'!$I$26</f>
        <v>1222.2156855000001</v>
      </c>
      <c r="AA156" s="45"/>
    </row>
    <row r="157" spans="1:27" ht="15.75" x14ac:dyDescent="0.2">
      <c r="A157" s="35">
        <f>A156+1</f>
        <v>43648</v>
      </c>
      <c r="B157" s="36">
        <f>SUMIFS(СВЦЭМ!$D$33:$D$776,СВЦЭМ!$A$33:$A$776,$A157,СВЦЭМ!$B$33:$B$776,B$155)+'СЕТ СН'!$I$14+СВЦЭМ!$D$10+'СЕТ СН'!$I$6-'СЕТ СН'!$I$26</f>
        <v>1377.36766343</v>
      </c>
      <c r="C157" s="36">
        <f>SUMIFS(СВЦЭМ!$D$33:$D$776,СВЦЭМ!$A$33:$A$776,$A157,СВЦЭМ!$B$33:$B$776,C$155)+'СЕТ СН'!$I$14+СВЦЭМ!$D$10+'СЕТ СН'!$I$6-'СЕТ СН'!$I$26</f>
        <v>1488.7057295200002</v>
      </c>
      <c r="D157" s="36">
        <f>SUMIFS(СВЦЭМ!$D$33:$D$776,СВЦЭМ!$A$33:$A$776,$A157,СВЦЭМ!$B$33:$B$776,D$155)+'СЕТ СН'!$I$14+СВЦЭМ!$D$10+'СЕТ СН'!$I$6-'СЕТ СН'!$I$26</f>
        <v>1498.1578995899999</v>
      </c>
      <c r="E157" s="36">
        <f>SUMIFS(СВЦЭМ!$D$33:$D$776,СВЦЭМ!$A$33:$A$776,$A157,СВЦЭМ!$B$33:$B$776,E$155)+'СЕТ СН'!$I$14+СВЦЭМ!$D$10+'СЕТ СН'!$I$6-'СЕТ СН'!$I$26</f>
        <v>1531.4139182500001</v>
      </c>
      <c r="F157" s="36">
        <f>SUMIFS(СВЦЭМ!$D$33:$D$776,СВЦЭМ!$A$33:$A$776,$A157,СВЦЭМ!$B$33:$B$776,F$155)+'СЕТ СН'!$I$14+СВЦЭМ!$D$10+'СЕТ СН'!$I$6-'СЕТ СН'!$I$26</f>
        <v>1528.5242770700002</v>
      </c>
      <c r="G157" s="36">
        <f>SUMIFS(СВЦЭМ!$D$33:$D$776,СВЦЭМ!$A$33:$A$776,$A157,СВЦЭМ!$B$33:$B$776,G$155)+'СЕТ СН'!$I$14+СВЦЭМ!$D$10+'СЕТ СН'!$I$6-'СЕТ СН'!$I$26</f>
        <v>1513.13030076</v>
      </c>
      <c r="H157" s="36">
        <f>SUMIFS(СВЦЭМ!$D$33:$D$776,СВЦЭМ!$A$33:$A$776,$A157,СВЦЭМ!$B$33:$B$776,H$155)+'СЕТ СН'!$I$14+СВЦЭМ!$D$10+'СЕТ СН'!$I$6-'СЕТ СН'!$I$26</f>
        <v>1462.72349848</v>
      </c>
      <c r="I157" s="36">
        <f>SUMIFS(СВЦЭМ!$D$33:$D$776,СВЦЭМ!$A$33:$A$776,$A157,СВЦЭМ!$B$33:$B$776,I$155)+'СЕТ СН'!$I$14+СВЦЭМ!$D$10+'СЕТ СН'!$I$6-'СЕТ СН'!$I$26</f>
        <v>1396.7438459</v>
      </c>
      <c r="J157" s="36">
        <f>SUMIFS(СВЦЭМ!$D$33:$D$776,СВЦЭМ!$A$33:$A$776,$A157,СВЦЭМ!$B$33:$B$776,J$155)+'СЕТ СН'!$I$14+СВЦЭМ!$D$10+'СЕТ СН'!$I$6-'СЕТ СН'!$I$26</f>
        <v>1349.87498781</v>
      </c>
      <c r="K157" s="36">
        <f>SUMIFS(СВЦЭМ!$D$33:$D$776,СВЦЭМ!$A$33:$A$776,$A157,СВЦЭМ!$B$33:$B$776,K$155)+'СЕТ СН'!$I$14+СВЦЭМ!$D$10+'СЕТ СН'!$I$6-'СЕТ СН'!$I$26</f>
        <v>1315.4614867499999</v>
      </c>
      <c r="L157" s="36">
        <f>SUMIFS(СВЦЭМ!$D$33:$D$776,СВЦЭМ!$A$33:$A$776,$A157,СВЦЭМ!$B$33:$B$776,L$155)+'СЕТ СН'!$I$14+СВЦЭМ!$D$10+'СЕТ СН'!$I$6-'СЕТ СН'!$I$26</f>
        <v>1302.0558709500001</v>
      </c>
      <c r="M157" s="36">
        <f>SUMIFS(СВЦЭМ!$D$33:$D$776,СВЦЭМ!$A$33:$A$776,$A157,СВЦЭМ!$B$33:$B$776,M$155)+'СЕТ СН'!$I$14+СВЦЭМ!$D$10+'СЕТ СН'!$I$6-'СЕТ СН'!$I$26</f>
        <v>1306.2584932700001</v>
      </c>
      <c r="N157" s="36">
        <f>SUMIFS(СВЦЭМ!$D$33:$D$776,СВЦЭМ!$A$33:$A$776,$A157,СВЦЭМ!$B$33:$B$776,N$155)+'СЕТ СН'!$I$14+СВЦЭМ!$D$10+'СЕТ СН'!$I$6-'СЕТ СН'!$I$26</f>
        <v>1324.1084091</v>
      </c>
      <c r="O157" s="36">
        <f>SUMIFS(СВЦЭМ!$D$33:$D$776,СВЦЭМ!$A$33:$A$776,$A157,СВЦЭМ!$B$33:$B$776,O$155)+'СЕТ СН'!$I$14+СВЦЭМ!$D$10+'СЕТ СН'!$I$6-'СЕТ СН'!$I$26</f>
        <v>1320.0818328600001</v>
      </c>
      <c r="P157" s="36">
        <f>SUMIFS(СВЦЭМ!$D$33:$D$776,СВЦЭМ!$A$33:$A$776,$A157,СВЦЭМ!$B$33:$B$776,P$155)+'СЕТ СН'!$I$14+СВЦЭМ!$D$10+'СЕТ СН'!$I$6-'СЕТ СН'!$I$26</f>
        <v>1323.7773149200002</v>
      </c>
      <c r="Q157" s="36">
        <f>SUMIFS(СВЦЭМ!$D$33:$D$776,СВЦЭМ!$A$33:$A$776,$A157,СВЦЭМ!$B$33:$B$776,Q$155)+'СЕТ СН'!$I$14+СВЦЭМ!$D$10+'СЕТ СН'!$I$6-'СЕТ СН'!$I$26</f>
        <v>1312.25348239</v>
      </c>
      <c r="R157" s="36">
        <f>SUMIFS(СВЦЭМ!$D$33:$D$776,СВЦЭМ!$A$33:$A$776,$A157,СВЦЭМ!$B$33:$B$776,R$155)+'СЕТ СН'!$I$14+СВЦЭМ!$D$10+'СЕТ СН'!$I$6-'СЕТ СН'!$I$26</f>
        <v>1262.87252947</v>
      </c>
      <c r="S157" s="36">
        <f>SUMIFS(СВЦЭМ!$D$33:$D$776,СВЦЭМ!$A$33:$A$776,$A157,СВЦЭМ!$B$33:$B$776,S$155)+'СЕТ СН'!$I$14+СВЦЭМ!$D$10+'СЕТ СН'!$I$6-'СЕТ СН'!$I$26</f>
        <v>1261.1002942600001</v>
      </c>
      <c r="T157" s="36">
        <f>SUMIFS(СВЦЭМ!$D$33:$D$776,СВЦЭМ!$A$33:$A$776,$A157,СВЦЭМ!$B$33:$B$776,T$155)+'СЕТ СН'!$I$14+СВЦЭМ!$D$10+'СЕТ СН'!$I$6-'СЕТ СН'!$I$26</f>
        <v>1253.9102762100001</v>
      </c>
      <c r="U157" s="36">
        <f>SUMIFS(СВЦЭМ!$D$33:$D$776,СВЦЭМ!$A$33:$A$776,$A157,СВЦЭМ!$B$33:$B$776,U$155)+'СЕТ СН'!$I$14+СВЦЭМ!$D$10+'СЕТ СН'!$I$6-'СЕТ СН'!$I$26</f>
        <v>1248.5933156599999</v>
      </c>
      <c r="V157" s="36">
        <f>SUMIFS(СВЦЭМ!$D$33:$D$776,СВЦЭМ!$A$33:$A$776,$A157,СВЦЭМ!$B$33:$B$776,V$155)+'СЕТ СН'!$I$14+СВЦЭМ!$D$10+'СЕТ СН'!$I$6-'СЕТ СН'!$I$26</f>
        <v>1247.3290333700002</v>
      </c>
      <c r="W157" s="36">
        <f>SUMIFS(СВЦЭМ!$D$33:$D$776,СВЦЭМ!$A$33:$A$776,$A157,СВЦЭМ!$B$33:$B$776,W$155)+'СЕТ СН'!$I$14+СВЦЭМ!$D$10+'СЕТ СН'!$I$6-'СЕТ СН'!$I$26</f>
        <v>1242.97492803</v>
      </c>
      <c r="X157" s="36">
        <f>SUMIFS(СВЦЭМ!$D$33:$D$776,СВЦЭМ!$A$33:$A$776,$A157,СВЦЭМ!$B$33:$B$776,X$155)+'СЕТ СН'!$I$14+СВЦЭМ!$D$10+'СЕТ СН'!$I$6-'СЕТ СН'!$I$26</f>
        <v>1285.7251934999999</v>
      </c>
      <c r="Y157" s="36">
        <f>SUMIFS(СВЦЭМ!$D$33:$D$776,СВЦЭМ!$A$33:$A$776,$A157,СВЦЭМ!$B$33:$B$776,Y$155)+'СЕТ СН'!$I$14+СВЦЭМ!$D$10+'СЕТ СН'!$I$6-'СЕТ СН'!$I$26</f>
        <v>1302.4674397900001</v>
      </c>
    </row>
    <row r="158" spans="1:27" ht="15.75" x14ac:dyDescent="0.2">
      <c r="A158" s="35">
        <f t="shared" ref="A158:A186" si="4">A157+1</f>
        <v>43649</v>
      </c>
      <c r="B158" s="36">
        <f>SUMIFS(СВЦЭМ!$D$33:$D$776,СВЦЭМ!$A$33:$A$776,$A158,СВЦЭМ!$B$33:$B$776,B$155)+'СЕТ СН'!$I$14+СВЦЭМ!$D$10+'СЕТ СН'!$I$6-'СЕТ СН'!$I$26</f>
        <v>1312.1605875300002</v>
      </c>
      <c r="C158" s="36">
        <f>SUMIFS(СВЦЭМ!$D$33:$D$776,СВЦЭМ!$A$33:$A$776,$A158,СВЦЭМ!$B$33:$B$776,C$155)+'СЕТ СН'!$I$14+СВЦЭМ!$D$10+'СЕТ СН'!$I$6-'СЕТ СН'!$I$26</f>
        <v>1413.0227269699999</v>
      </c>
      <c r="D158" s="36">
        <f>SUMIFS(СВЦЭМ!$D$33:$D$776,СВЦЭМ!$A$33:$A$776,$A158,СВЦЭМ!$B$33:$B$776,D$155)+'СЕТ СН'!$I$14+СВЦЭМ!$D$10+'СЕТ СН'!$I$6-'СЕТ СН'!$I$26</f>
        <v>1444.22190215</v>
      </c>
      <c r="E158" s="36">
        <f>SUMIFS(СВЦЭМ!$D$33:$D$776,СВЦЭМ!$A$33:$A$776,$A158,СВЦЭМ!$B$33:$B$776,E$155)+'СЕТ СН'!$I$14+СВЦЭМ!$D$10+'СЕТ СН'!$I$6-'СЕТ СН'!$I$26</f>
        <v>1456.87214999</v>
      </c>
      <c r="F158" s="36">
        <f>SUMIFS(СВЦЭМ!$D$33:$D$776,СВЦЭМ!$A$33:$A$776,$A158,СВЦЭМ!$B$33:$B$776,F$155)+'СЕТ СН'!$I$14+СВЦЭМ!$D$10+'СЕТ СН'!$I$6-'СЕТ СН'!$I$26</f>
        <v>1451.9805140200001</v>
      </c>
      <c r="G158" s="36">
        <f>SUMIFS(СВЦЭМ!$D$33:$D$776,СВЦЭМ!$A$33:$A$776,$A158,СВЦЭМ!$B$33:$B$776,G$155)+'СЕТ СН'!$I$14+СВЦЭМ!$D$10+'СЕТ СН'!$I$6-'СЕТ СН'!$I$26</f>
        <v>1439.6697601999999</v>
      </c>
      <c r="H158" s="36">
        <f>SUMIFS(СВЦЭМ!$D$33:$D$776,СВЦЭМ!$A$33:$A$776,$A158,СВЦЭМ!$B$33:$B$776,H$155)+'СЕТ СН'!$I$14+СВЦЭМ!$D$10+'СЕТ СН'!$I$6-'СЕТ СН'!$I$26</f>
        <v>1408.6732711100001</v>
      </c>
      <c r="I158" s="36">
        <f>SUMIFS(СВЦЭМ!$D$33:$D$776,СВЦЭМ!$A$33:$A$776,$A158,СВЦЭМ!$B$33:$B$776,I$155)+'СЕТ СН'!$I$14+СВЦЭМ!$D$10+'СЕТ СН'!$I$6-'СЕТ СН'!$I$26</f>
        <v>1376.9061965800001</v>
      </c>
      <c r="J158" s="36">
        <f>SUMIFS(СВЦЭМ!$D$33:$D$776,СВЦЭМ!$A$33:$A$776,$A158,СВЦЭМ!$B$33:$B$776,J$155)+'СЕТ СН'!$I$14+СВЦЭМ!$D$10+'СЕТ СН'!$I$6-'СЕТ СН'!$I$26</f>
        <v>1333.43692065</v>
      </c>
      <c r="K158" s="36">
        <f>SUMIFS(СВЦЭМ!$D$33:$D$776,СВЦЭМ!$A$33:$A$776,$A158,СВЦЭМ!$B$33:$B$776,K$155)+'СЕТ СН'!$I$14+СВЦЭМ!$D$10+'СЕТ СН'!$I$6-'СЕТ СН'!$I$26</f>
        <v>1325.8295564300001</v>
      </c>
      <c r="L158" s="36">
        <f>SUMIFS(СВЦЭМ!$D$33:$D$776,СВЦЭМ!$A$33:$A$776,$A158,СВЦЭМ!$B$33:$B$776,L$155)+'СЕТ СН'!$I$14+СВЦЭМ!$D$10+'СЕТ СН'!$I$6-'СЕТ СН'!$I$26</f>
        <v>1328.6272967700002</v>
      </c>
      <c r="M158" s="36">
        <f>SUMIFS(СВЦЭМ!$D$33:$D$776,СВЦЭМ!$A$33:$A$776,$A158,СВЦЭМ!$B$33:$B$776,M$155)+'СЕТ СН'!$I$14+СВЦЭМ!$D$10+'СЕТ СН'!$I$6-'СЕТ СН'!$I$26</f>
        <v>1324.22427143</v>
      </c>
      <c r="N158" s="36">
        <f>SUMIFS(СВЦЭМ!$D$33:$D$776,СВЦЭМ!$A$33:$A$776,$A158,СВЦЭМ!$B$33:$B$776,N$155)+'СЕТ СН'!$I$14+СВЦЭМ!$D$10+'СЕТ СН'!$I$6-'СЕТ СН'!$I$26</f>
        <v>1323.8605664199999</v>
      </c>
      <c r="O158" s="36">
        <f>SUMIFS(СВЦЭМ!$D$33:$D$776,СВЦЭМ!$A$33:$A$776,$A158,СВЦЭМ!$B$33:$B$776,O$155)+'СЕТ СН'!$I$14+СВЦЭМ!$D$10+'СЕТ СН'!$I$6-'СЕТ СН'!$I$26</f>
        <v>1326.72516105</v>
      </c>
      <c r="P158" s="36">
        <f>SUMIFS(СВЦЭМ!$D$33:$D$776,СВЦЭМ!$A$33:$A$776,$A158,СВЦЭМ!$B$33:$B$776,P$155)+'СЕТ СН'!$I$14+СВЦЭМ!$D$10+'СЕТ СН'!$I$6-'СЕТ СН'!$I$26</f>
        <v>1344.4000100600001</v>
      </c>
      <c r="Q158" s="36">
        <f>SUMIFS(СВЦЭМ!$D$33:$D$776,СВЦЭМ!$A$33:$A$776,$A158,СВЦЭМ!$B$33:$B$776,Q$155)+'СЕТ СН'!$I$14+СВЦЭМ!$D$10+'СЕТ СН'!$I$6-'СЕТ СН'!$I$26</f>
        <v>1336.8087341400001</v>
      </c>
      <c r="R158" s="36">
        <f>SUMIFS(СВЦЭМ!$D$33:$D$776,СВЦЭМ!$A$33:$A$776,$A158,СВЦЭМ!$B$33:$B$776,R$155)+'СЕТ СН'!$I$14+СВЦЭМ!$D$10+'СЕТ СН'!$I$6-'СЕТ СН'!$I$26</f>
        <v>1286.9313412199999</v>
      </c>
      <c r="S158" s="36">
        <f>SUMIFS(СВЦЭМ!$D$33:$D$776,СВЦЭМ!$A$33:$A$776,$A158,СВЦЭМ!$B$33:$B$776,S$155)+'СЕТ СН'!$I$14+СВЦЭМ!$D$10+'СЕТ СН'!$I$6-'СЕТ СН'!$I$26</f>
        <v>1291.0397467500002</v>
      </c>
      <c r="T158" s="36">
        <f>SUMIFS(СВЦЭМ!$D$33:$D$776,СВЦЭМ!$A$33:$A$776,$A158,СВЦЭМ!$B$33:$B$776,T$155)+'СЕТ СН'!$I$14+СВЦЭМ!$D$10+'СЕТ СН'!$I$6-'СЕТ СН'!$I$26</f>
        <v>1283.58078258</v>
      </c>
      <c r="U158" s="36">
        <f>SUMIFS(СВЦЭМ!$D$33:$D$776,СВЦЭМ!$A$33:$A$776,$A158,СВЦЭМ!$B$33:$B$776,U$155)+'СЕТ СН'!$I$14+СВЦЭМ!$D$10+'СЕТ СН'!$I$6-'СЕТ СН'!$I$26</f>
        <v>1263.1430101800001</v>
      </c>
      <c r="V158" s="36">
        <f>SUMIFS(СВЦЭМ!$D$33:$D$776,СВЦЭМ!$A$33:$A$776,$A158,СВЦЭМ!$B$33:$B$776,V$155)+'СЕТ СН'!$I$14+СВЦЭМ!$D$10+'СЕТ СН'!$I$6-'СЕТ СН'!$I$26</f>
        <v>1253.4991021800001</v>
      </c>
      <c r="W158" s="36">
        <f>SUMIFS(СВЦЭМ!$D$33:$D$776,СВЦЭМ!$A$33:$A$776,$A158,СВЦЭМ!$B$33:$B$776,W$155)+'СЕТ СН'!$I$14+СВЦЭМ!$D$10+'СЕТ СН'!$I$6-'СЕТ СН'!$I$26</f>
        <v>1247.11110534</v>
      </c>
      <c r="X158" s="36">
        <f>SUMIFS(СВЦЭМ!$D$33:$D$776,СВЦЭМ!$A$33:$A$776,$A158,СВЦЭМ!$B$33:$B$776,X$155)+'СЕТ СН'!$I$14+СВЦЭМ!$D$10+'СЕТ СН'!$I$6-'СЕТ СН'!$I$26</f>
        <v>1262.6130308699999</v>
      </c>
      <c r="Y158" s="36">
        <f>SUMIFS(СВЦЭМ!$D$33:$D$776,СВЦЭМ!$A$33:$A$776,$A158,СВЦЭМ!$B$33:$B$776,Y$155)+'СЕТ СН'!$I$14+СВЦЭМ!$D$10+'СЕТ СН'!$I$6-'СЕТ СН'!$I$26</f>
        <v>1302.6620836900001</v>
      </c>
    </row>
    <row r="159" spans="1:27" ht="15.75" x14ac:dyDescent="0.2">
      <c r="A159" s="35">
        <f t="shared" si="4"/>
        <v>43650</v>
      </c>
      <c r="B159" s="36">
        <f>SUMIFS(СВЦЭМ!$D$33:$D$776,СВЦЭМ!$A$33:$A$776,$A159,СВЦЭМ!$B$33:$B$776,B$155)+'СЕТ СН'!$I$14+СВЦЭМ!$D$10+'СЕТ СН'!$I$6-'СЕТ СН'!$I$26</f>
        <v>1361.7382836699999</v>
      </c>
      <c r="C159" s="36">
        <f>SUMIFS(СВЦЭМ!$D$33:$D$776,СВЦЭМ!$A$33:$A$776,$A159,СВЦЭМ!$B$33:$B$776,C$155)+'СЕТ СН'!$I$14+СВЦЭМ!$D$10+'СЕТ СН'!$I$6-'СЕТ СН'!$I$26</f>
        <v>1478.0611593900001</v>
      </c>
      <c r="D159" s="36">
        <f>SUMIFS(СВЦЭМ!$D$33:$D$776,СВЦЭМ!$A$33:$A$776,$A159,СВЦЭМ!$B$33:$B$776,D$155)+'СЕТ СН'!$I$14+СВЦЭМ!$D$10+'СЕТ СН'!$I$6-'СЕТ СН'!$I$26</f>
        <v>1510.38411449</v>
      </c>
      <c r="E159" s="36">
        <f>SUMIFS(СВЦЭМ!$D$33:$D$776,СВЦЭМ!$A$33:$A$776,$A159,СВЦЭМ!$B$33:$B$776,E$155)+'СЕТ СН'!$I$14+СВЦЭМ!$D$10+'СЕТ СН'!$I$6-'СЕТ СН'!$I$26</f>
        <v>1571.2085465600001</v>
      </c>
      <c r="F159" s="36">
        <f>SUMIFS(СВЦЭМ!$D$33:$D$776,СВЦЭМ!$A$33:$A$776,$A159,СВЦЭМ!$B$33:$B$776,F$155)+'СЕТ СН'!$I$14+СВЦЭМ!$D$10+'СЕТ СН'!$I$6-'СЕТ СН'!$I$26</f>
        <v>1500.80341972</v>
      </c>
      <c r="G159" s="36">
        <f>SUMIFS(СВЦЭМ!$D$33:$D$776,СВЦЭМ!$A$33:$A$776,$A159,СВЦЭМ!$B$33:$B$776,G$155)+'СЕТ СН'!$I$14+СВЦЭМ!$D$10+'СЕТ СН'!$I$6-'СЕТ СН'!$I$26</f>
        <v>1473.2332456200002</v>
      </c>
      <c r="H159" s="36">
        <f>SUMIFS(СВЦЭМ!$D$33:$D$776,СВЦЭМ!$A$33:$A$776,$A159,СВЦЭМ!$B$33:$B$776,H$155)+'СЕТ СН'!$I$14+СВЦЭМ!$D$10+'СЕТ СН'!$I$6-'СЕТ СН'!$I$26</f>
        <v>1447.0912208899999</v>
      </c>
      <c r="I159" s="36">
        <f>SUMIFS(СВЦЭМ!$D$33:$D$776,СВЦЭМ!$A$33:$A$776,$A159,СВЦЭМ!$B$33:$B$776,I$155)+'СЕТ СН'!$I$14+СВЦЭМ!$D$10+'СЕТ СН'!$I$6-'СЕТ СН'!$I$26</f>
        <v>1379.3205644899999</v>
      </c>
      <c r="J159" s="36">
        <f>SUMIFS(СВЦЭМ!$D$33:$D$776,СВЦЭМ!$A$33:$A$776,$A159,СВЦЭМ!$B$33:$B$776,J$155)+'СЕТ СН'!$I$14+СВЦЭМ!$D$10+'СЕТ СН'!$I$6-'СЕТ СН'!$I$26</f>
        <v>1340.2381702</v>
      </c>
      <c r="K159" s="36">
        <f>SUMIFS(СВЦЭМ!$D$33:$D$776,СВЦЭМ!$A$33:$A$776,$A159,СВЦЭМ!$B$33:$B$776,K$155)+'СЕТ СН'!$I$14+СВЦЭМ!$D$10+'СЕТ СН'!$I$6-'СЕТ СН'!$I$26</f>
        <v>1320.6257466500001</v>
      </c>
      <c r="L159" s="36">
        <f>SUMIFS(СВЦЭМ!$D$33:$D$776,СВЦЭМ!$A$33:$A$776,$A159,СВЦЭМ!$B$33:$B$776,L$155)+'СЕТ СН'!$I$14+СВЦЭМ!$D$10+'СЕТ СН'!$I$6-'СЕТ СН'!$I$26</f>
        <v>1319.7962667400002</v>
      </c>
      <c r="M159" s="36">
        <f>SUMIFS(СВЦЭМ!$D$33:$D$776,СВЦЭМ!$A$33:$A$776,$A159,СВЦЭМ!$B$33:$B$776,M$155)+'СЕТ СН'!$I$14+СВЦЭМ!$D$10+'СЕТ СН'!$I$6-'СЕТ СН'!$I$26</f>
        <v>1320.80120945</v>
      </c>
      <c r="N159" s="36">
        <f>SUMIFS(СВЦЭМ!$D$33:$D$776,СВЦЭМ!$A$33:$A$776,$A159,СВЦЭМ!$B$33:$B$776,N$155)+'СЕТ СН'!$I$14+СВЦЭМ!$D$10+'СЕТ СН'!$I$6-'СЕТ СН'!$I$26</f>
        <v>1330.71295534</v>
      </c>
      <c r="O159" s="36">
        <f>SUMIFS(СВЦЭМ!$D$33:$D$776,СВЦЭМ!$A$33:$A$776,$A159,СВЦЭМ!$B$33:$B$776,O$155)+'СЕТ СН'!$I$14+СВЦЭМ!$D$10+'СЕТ СН'!$I$6-'СЕТ СН'!$I$26</f>
        <v>1332.8536063700001</v>
      </c>
      <c r="P159" s="36">
        <f>SUMIFS(СВЦЭМ!$D$33:$D$776,СВЦЭМ!$A$33:$A$776,$A159,СВЦЭМ!$B$33:$B$776,P$155)+'СЕТ СН'!$I$14+СВЦЭМ!$D$10+'СЕТ СН'!$I$6-'СЕТ СН'!$I$26</f>
        <v>1338.5120525900002</v>
      </c>
      <c r="Q159" s="36">
        <f>SUMIFS(СВЦЭМ!$D$33:$D$776,СВЦЭМ!$A$33:$A$776,$A159,СВЦЭМ!$B$33:$B$776,Q$155)+'СЕТ СН'!$I$14+СВЦЭМ!$D$10+'СЕТ СН'!$I$6-'СЕТ СН'!$I$26</f>
        <v>1329.3879385700002</v>
      </c>
      <c r="R159" s="36">
        <f>SUMIFS(СВЦЭМ!$D$33:$D$776,СВЦЭМ!$A$33:$A$776,$A159,СВЦЭМ!$B$33:$B$776,R$155)+'СЕТ СН'!$I$14+СВЦЭМ!$D$10+'СЕТ СН'!$I$6-'СЕТ СН'!$I$26</f>
        <v>1278.06090685</v>
      </c>
      <c r="S159" s="36">
        <f>SUMIFS(СВЦЭМ!$D$33:$D$776,СВЦЭМ!$A$33:$A$776,$A159,СВЦЭМ!$B$33:$B$776,S$155)+'СЕТ СН'!$I$14+СВЦЭМ!$D$10+'СЕТ СН'!$I$6-'СЕТ СН'!$I$26</f>
        <v>1276.5533635400002</v>
      </c>
      <c r="T159" s="36">
        <f>SUMIFS(СВЦЭМ!$D$33:$D$776,СВЦЭМ!$A$33:$A$776,$A159,СВЦЭМ!$B$33:$B$776,T$155)+'СЕТ СН'!$I$14+СВЦЭМ!$D$10+'СЕТ СН'!$I$6-'СЕТ СН'!$I$26</f>
        <v>1270.8197273800001</v>
      </c>
      <c r="U159" s="36">
        <f>SUMIFS(СВЦЭМ!$D$33:$D$776,СВЦЭМ!$A$33:$A$776,$A159,СВЦЭМ!$B$33:$B$776,U$155)+'СЕТ СН'!$I$14+СВЦЭМ!$D$10+'СЕТ СН'!$I$6-'СЕТ СН'!$I$26</f>
        <v>1249.7825465599999</v>
      </c>
      <c r="V159" s="36">
        <f>SUMIFS(СВЦЭМ!$D$33:$D$776,СВЦЭМ!$A$33:$A$776,$A159,СВЦЭМ!$B$33:$B$776,V$155)+'СЕТ СН'!$I$14+СВЦЭМ!$D$10+'СЕТ СН'!$I$6-'СЕТ СН'!$I$26</f>
        <v>1265.1710238400001</v>
      </c>
      <c r="W159" s="36">
        <f>SUMIFS(СВЦЭМ!$D$33:$D$776,СВЦЭМ!$A$33:$A$776,$A159,СВЦЭМ!$B$33:$B$776,W$155)+'СЕТ СН'!$I$14+СВЦЭМ!$D$10+'СЕТ СН'!$I$6-'СЕТ СН'!$I$26</f>
        <v>1303.4683716499999</v>
      </c>
      <c r="X159" s="36">
        <f>SUMIFS(СВЦЭМ!$D$33:$D$776,СВЦЭМ!$A$33:$A$776,$A159,СВЦЭМ!$B$33:$B$776,X$155)+'СЕТ СН'!$I$14+СВЦЭМ!$D$10+'СЕТ СН'!$I$6-'СЕТ СН'!$I$26</f>
        <v>1294.3589643400001</v>
      </c>
      <c r="Y159" s="36">
        <f>SUMIFS(СВЦЭМ!$D$33:$D$776,СВЦЭМ!$A$33:$A$776,$A159,СВЦЭМ!$B$33:$B$776,Y$155)+'СЕТ СН'!$I$14+СВЦЭМ!$D$10+'СЕТ СН'!$I$6-'СЕТ СН'!$I$26</f>
        <v>1291.19878152</v>
      </c>
    </row>
    <row r="160" spans="1:27" ht="15.75" x14ac:dyDescent="0.2">
      <c r="A160" s="35">
        <f t="shared" si="4"/>
        <v>43651</v>
      </c>
      <c r="B160" s="36">
        <f>SUMIFS(СВЦЭМ!$D$33:$D$776,СВЦЭМ!$A$33:$A$776,$A160,СВЦЭМ!$B$33:$B$776,B$155)+'СЕТ СН'!$I$14+СВЦЭМ!$D$10+'СЕТ СН'!$I$6-'СЕТ СН'!$I$26</f>
        <v>1284.5708812400001</v>
      </c>
      <c r="C160" s="36">
        <f>SUMIFS(СВЦЭМ!$D$33:$D$776,СВЦЭМ!$A$33:$A$776,$A160,СВЦЭМ!$B$33:$B$776,C$155)+'СЕТ СН'!$I$14+СВЦЭМ!$D$10+'СЕТ СН'!$I$6-'СЕТ СН'!$I$26</f>
        <v>1387.3911550299999</v>
      </c>
      <c r="D160" s="36">
        <f>SUMIFS(СВЦЭМ!$D$33:$D$776,СВЦЭМ!$A$33:$A$776,$A160,СВЦЭМ!$B$33:$B$776,D$155)+'СЕТ СН'!$I$14+СВЦЭМ!$D$10+'СЕТ СН'!$I$6-'СЕТ СН'!$I$26</f>
        <v>1421.49885294</v>
      </c>
      <c r="E160" s="36">
        <f>SUMIFS(СВЦЭМ!$D$33:$D$776,СВЦЭМ!$A$33:$A$776,$A160,СВЦЭМ!$B$33:$B$776,E$155)+'СЕТ СН'!$I$14+СВЦЭМ!$D$10+'СЕТ СН'!$I$6-'СЕТ СН'!$I$26</f>
        <v>1418.24051547</v>
      </c>
      <c r="F160" s="36">
        <f>SUMIFS(СВЦЭМ!$D$33:$D$776,СВЦЭМ!$A$33:$A$776,$A160,СВЦЭМ!$B$33:$B$776,F$155)+'СЕТ СН'!$I$14+СВЦЭМ!$D$10+'СЕТ СН'!$I$6-'СЕТ СН'!$I$26</f>
        <v>1415.3317098100001</v>
      </c>
      <c r="G160" s="36">
        <f>SUMIFS(СВЦЭМ!$D$33:$D$776,СВЦЭМ!$A$33:$A$776,$A160,СВЦЭМ!$B$33:$B$776,G$155)+'СЕТ СН'!$I$14+СВЦЭМ!$D$10+'СЕТ СН'!$I$6-'СЕТ СН'!$I$26</f>
        <v>1410.0298489000002</v>
      </c>
      <c r="H160" s="36">
        <f>SUMIFS(СВЦЭМ!$D$33:$D$776,СВЦЭМ!$A$33:$A$776,$A160,СВЦЭМ!$B$33:$B$776,H$155)+'СЕТ СН'!$I$14+СВЦЭМ!$D$10+'СЕТ СН'!$I$6-'СЕТ СН'!$I$26</f>
        <v>1375.3335378900001</v>
      </c>
      <c r="I160" s="36">
        <f>SUMIFS(СВЦЭМ!$D$33:$D$776,СВЦЭМ!$A$33:$A$776,$A160,СВЦЭМ!$B$33:$B$776,I$155)+'СЕТ СН'!$I$14+СВЦЭМ!$D$10+'СЕТ СН'!$I$6-'СЕТ СН'!$I$26</f>
        <v>1327.6252283900001</v>
      </c>
      <c r="J160" s="36">
        <f>SUMIFS(СВЦЭМ!$D$33:$D$776,СВЦЭМ!$A$33:$A$776,$A160,СВЦЭМ!$B$33:$B$776,J$155)+'СЕТ СН'!$I$14+СВЦЭМ!$D$10+'СЕТ СН'!$I$6-'СЕТ СН'!$I$26</f>
        <v>1307.94533133</v>
      </c>
      <c r="K160" s="36">
        <f>SUMIFS(СВЦЭМ!$D$33:$D$776,СВЦЭМ!$A$33:$A$776,$A160,СВЦЭМ!$B$33:$B$776,K$155)+'СЕТ СН'!$I$14+СВЦЭМ!$D$10+'СЕТ СН'!$I$6-'СЕТ СН'!$I$26</f>
        <v>1303.7310595600002</v>
      </c>
      <c r="L160" s="36">
        <f>SUMIFS(СВЦЭМ!$D$33:$D$776,СВЦЭМ!$A$33:$A$776,$A160,СВЦЭМ!$B$33:$B$776,L$155)+'СЕТ СН'!$I$14+СВЦЭМ!$D$10+'СЕТ СН'!$I$6-'СЕТ СН'!$I$26</f>
        <v>1316.5288801199999</v>
      </c>
      <c r="M160" s="36">
        <f>SUMIFS(СВЦЭМ!$D$33:$D$776,СВЦЭМ!$A$33:$A$776,$A160,СВЦЭМ!$B$33:$B$776,M$155)+'СЕТ СН'!$I$14+СВЦЭМ!$D$10+'СЕТ СН'!$I$6-'СЕТ СН'!$I$26</f>
        <v>1314.4217701</v>
      </c>
      <c r="N160" s="36">
        <f>SUMIFS(СВЦЭМ!$D$33:$D$776,СВЦЭМ!$A$33:$A$776,$A160,СВЦЭМ!$B$33:$B$776,N$155)+'СЕТ СН'!$I$14+СВЦЭМ!$D$10+'СЕТ СН'!$I$6-'СЕТ СН'!$I$26</f>
        <v>1308.5853211200001</v>
      </c>
      <c r="O160" s="36">
        <f>SUMIFS(СВЦЭМ!$D$33:$D$776,СВЦЭМ!$A$33:$A$776,$A160,СВЦЭМ!$B$33:$B$776,O$155)+'СЕТ СН'!$I$14+СВЦЭМ!$D$10+'СЕТ СН'!$I$6-'СЕТ СН'!$I$26</f>
        <v>1316.73316546</v>
      </c>
      <c r="P160" s="36">
        <f>SUMIFS(СВЦЭМ!$D$33:$D$776,СВЦЭМ!$A$33:$A$776,$A160,СВЦЭМ!$B$33:$B$776,P$155)+'СЕТ СН'!$I$14+СВЦЭМ!$D$10+'СЕТ СН'!$I$6-'СЕТ СН'!$I$26</f>
        <v>1312.6235503500002</v>
      </c>
      <c r="Q160" s="36">
        <f>SUMIFS(СВЦЭМ!$D$33:$D$776,СВЦЭМ!$A$33:$A$776,$A160,СВЦЭМ!$B$33:$B$776,Q$155)+'СЕТ СН'!$I$14+СВЦЭМ!$D$10+'СЕТ СН'!$I$6-'СЕТ СН'!$I$26</f>
        <v>1299.0603142499999</v>
      </c>
      <c r="R160" s="36">
        <f>SUMIFS(СВЦЭМ!$D$33:$D$776,СВЦЭМ!$A$33:$A$776,$A160,СВЦЭМ!$B$33:$B$776,R$155)+'СЕТ СН'!$I$14+СВЦЭМ!$D$10+'СЕТ СН'!$I$6-'СЕТ СН'!$I$26</f>
        <v>1203.10578631</v>
      </c>
      <c r="S160" s="36">
        <f>SUMIFS(СВЦЭМ!$D$33:$D$776,СВЦЭМ!$A$33:$A$776,$A160,СВЦЭМ!$B$33:$B$776,S$155)+'СЕТ СН'!$I$14+СВЦЭМ!$D$10+'СЕТ СН'!$I$6-'СЕТ СН'!$I$26</f>
        <v>1190.2225721</v>
      </c>
      <c r="T160" s="36">
        <f>SUMIFS(СВЦЭМ!$D$33:$D$776,СВЦЭМ!$A$33:$A$776,$A160,СВЦЭМ!$B$33:$B$776,T$155)+'СЕТ СН'!$I$14+СВЦЭМ!$D$10+'СЕТ СН'!$I$6-'СЕТ СН'!$I$26</f>
        <v>1192.0904428600002</v>
      </c>
      <c r="U160" s="36">
        <f>SUMIFS(СВЦЭМ!$D$33:$D$776,СВЦЭМ!$A$33:$A$776,$A160,СВЦЭМ!$B$33:$B$776,U$155)+'СЕТ СН'!$I$14+СВЦЭМ!$D$10+'СЕТ СН'!$I$6-'СЕТ СН'!$I$26</f>
        <v>1190.3767303100001</v>
      </c>
      <c r="V160" s="36">
        <f>SUMIFS(СВЦЭМ!$D$33:$D$776,СВЦЭМ!$A$33:$A$776,$A160,СВЦЭМ!$B$33:$B$776,V$155)+'СЕТ СН'!$I$14+СВЦЭМ!$D$10+'СЕТ СН'!$I$6-'СЕТ СН'!$I$26</f>
        <v>1189.2258714500001</v>
      </c>
      <c r="W160" s="36">
        <f>SUMIFS(СВЦЭМ!$D$33:$D$776,СВЦЭМ!$A$33:$A$776,$A160,СВЦЭМ!$B$33:$B$776,W$155)+'СЕТ СН'!$I$14+СВЦЭМ!$D$10+'СЕТ СН'!$I$6-'СЕТ СН'!$I$26</f>
        <v>1183.1350215</v>
      </c>
      <c r="X160" s="36">
        <f>SUMIFS(СВЦЭМ!$D$33:$D$776,СВЦЭМ!$A$33:$A$776,$A160,СВЦЭМ!$B$33:$B$776,X$155)+'СЕТ СН'!$I$14+СВЦЭМ!$D$10+'СЕТ СН'!$I$6-'СЕТ СН'!$I$26</f>
        <v>1175.2387159499999</v>
      </c>
      <c r="Y160" s="36">
        <f>SUMIFS(СВЦЭМ!$D$33:$D$776,СВЦЭМ!$A$33:$A$776,$A160,СВЦЭМ!$B$33:$B$776,Y$155)+'СЕТ СН'!$I$14+СВЦЭМ!$D$10+'СЕТ СН'!$I$6-'СЕТ СН'!$I$26</f>
        <v>1197.8132537500001</v>
      </c>
    </row>
    <row r="161" spans="1:25" ht="15.75" x14ac:dyDescent="0.2">
      <c r="A161" s="35">
        <f t="shared" si="4"/>
        <v>43652</v>
      </c>
      <c r="B161" s="36">
        <f>SUMIFS(СВЦЭМ!$D$33:$D$776,СВЦЭМ!$A$33:$A$776,$A161,СВЦЭМ!$B$33:$B$776,B$155)+'СЕТ СН'!$I$14+СВЦЭМ!$D$10+'СЕТ СН'!$I$6-'СЕТ СН'!$I$26</f>
        <v>1298.0425225600002</v>
      </c>
      <c r="C161" s="36">
        <f>SUMIFS(СВЦЭМ!$D$33:$D$776,СВЦЭМ!$A$33:$A$776,$A161,СВЦЭМ!$B$33:$B$776,C$155)+'СЕТ СН'!$I$14+СВЦЭМ!$D$10+'СЕТ СН'!$I$6-'СЕТ СН'!$I$26</f>
        <v>1401.52492697</v>
      </c>
      <c r="D161" s="36">
        <f>SUMIFS(СВЦЭМ!$D$33:$D$776,СВЦЭМ!$A$33:$A$776,$A161,СВЦЭМ!$B$33:$B$776,D$155)+'СЕТ СН'!$I$14+СВЦЭМ!$D$10+'СЕТ СН'!$I$6-'СЕТ СН'!$I$26</f>
        <v>1446.0832226299999</v>
      </c>
      <c r="E161" s="36">
        <f>SUMIFS(СВЦЭМ!$D$33:$D$776,СВЦЭМ!$A$33:$A$776,$A161,СВЦЭМ!$B$33:$B$776,E$155)+'СЕТ СН'!$I$14+СВЦЭМ!$D$10+'СЕТ СН'!$I$6-'СЕТ СН'!$I$26</f>
        <v>1461.3462969900002</v>
      </c>
      <c r="F161" s="36">
        <f>SUMIFS(СВЦЭМ!$D$33:$D$776,СВЦЭМ!$A$33:$A$776,$A161,СВЦЭМ!$B$33:$B$776,F$155)+'СЕТ СН'!$I$14+СВЦЭМ!$D$10+'СЕТ СН'!$I$6-'СЕТ СН'!$I$26</f>
        <v>1456.10387657</v>
      </c>
      <c r="G161" s="36">
        <f>SUMIFS(СВЦЭМ!$D$33:$D$776,СВЦЭМ!$A$33:$A$776,$A161,СВЦЭМ!$B$33:$B$776,G$155)+'СЕТ СН'!$I$14+СВЦЭМ!$D$10+'СЕТ СН'!$I$6-'СЕТ СН'!$I$26</f>
        <v>1439.7458158300001</v>
      </c>
      <c r="H161" s="36">
        <f>SUMIFS(СВЦЭМ!$D$33:$D$776,СВЦЭМ!$A$33:$A$776,$A161,СВЦЭМ!$B$33:$B$776,H$155)+'СЕТ СН'!$I$14+СВЦЭМ!$D$10+'СЕТ СН'!$I$6-'СЕТ СН'!$I$26</f>
        <v>1397.4778849700001</v>
      </c>
      <c r="I161" s="36">
        <f>SUMIFS(СВЦЭМ!$D$33:$D$776,СВЦЭМ!$A$33:$A$776,$A161,СВЦЭМ!$B$33:$B$776,I$155)+'СЕТ СН'!$I$14+СВЦЭМ!$D$10+'СЕТ СН'!$I$6-'СЕТ СН'!$I$26</f>
        <v>1345.4707396399999</v>
      </c>
      <c r="J161" s="36">
        <f>SUMIFS(СВЦЭМ!$D$33:$D$776,СВЦЭМ!$A$33:$A$776,$A161,СВЦЭМ!$B$33:$B$776,J$155)+'СЕТ СН'!$I$14+СВЦЭМ!$D$10+'СЕТ СН'!$I$6-'СЕТ СН'!$I$26</f>
        <v>1293.44634999</v>
      </c>
      <c r="K161" s="36">
        <f>SUMIFS(СВЦЭМ!$D$33:$D$776,СВЦЭМ!$A$33:$A$776,$A161,СВЦЭМ!$B$33:$B$776,K$155)+'СЕТ СН'!$I$14+СВЦЭМ!$D$10+'СЕТ СН'!$I$6-'СЕТ СН'!$I$26</f>
        <v>1275.0854991599999</v>
      </c>
      <c r="L161" s="36">
        <f>SUMIFS(СВЦЭМ!$D$33:$D$776,СВЦЭМ!$A$33:$A$776,$A161,СВЦЭМ!$B$33:$B$776,L$155)+'СЕТ СН'!$I$14+СВЦЭМ!$D$10+'СЕТ СН'!$I$6-'СЕТ СН'!$I$26</f>
        <v>1248.4631613400002</v>
      </c>
      <c r="M161" s="36">
        <f>SUMIFS(СВЦЭМ!$D$33:$D$776,СВЦЭМ!$A$33:$A$776,$A161,СВЦЭМ!$B$33:$B$776,M$155)+'СЕТ СН'!$I$14+СВЦЭМ!$D$10+'СЕТ СН'!$I$6-'СЕТ СН'!$I$26</f>
        <v>1238.6488434800001</v>
      </c>
      <c r="N161" s="36">
        <f>SUMIFS(СВЦЭМ!$D$33:$D$776,СВЦЭМ!$A$33:$A$776,$A161,СВЦЭМ!$B$33:$B$776,N$155)+'СЕТ СН'!$I$14+СВЦЭМ!$D$10+'СЕТ СН'!$I$6-'СЕТ СН'!$I$26</f>
        <v>1252.0931593400001</v>
      </c>
      <c r="O161" s="36">
        <f>SUMIFS(СВЦЭМ!$D$33:$D$776,СВЦЭМ!$A$33:$A$776,$A161,СВЦЭМ!$B$33:$B$776,O$155)+'СЕТ СН'!$I$14+СВЦЭМ!$D$10+'СЕТ СН'!$I$6-'СЕТ СН'!$I$26</f>
        <v>1262.8022672000002</v>
      </c>
      <c r="P161" s="36">
        <f>SUMIFS(СВЦЭМ!$D$33:$D$776,СВЦЭМ!$A$33:$A$776,$A161,СВЦЭМ!$B$33:$B$776,P$155)+'СЕТ СН'!$I$14+СВЦЭМ!$D$10+'СЕТ СН'!$I$6-'СЕТ СН'!$I$26</f>
        <v>1275.8639999900001</v>
      </c>
      <c r="Q161" s="36">
        <f>SUMIFS(СВЦЭМ!$D$33:$D$776,СВЦЭМ!$A$33:$A$776,$A161,СВЦЭМ!$B$33:$B$776,Q$155)+'СЕТ СН'!$I$14+СВЦЭМ!$D$10+'СЕТ СН'!$I$6-'СЕТ СН'!$I$26</f>
        <v>1263.76361481</v>
      </c>
      <c r="R161" s="36">
        <f>SUMIFS(СВЦЭМ!$D$33:$D$776,СВЦЭМ!$A$33:$A$776,$A161,СВЦЭМ!$B$33:$B$776,R$155)+'СЕТ СН'!$I$14+СВЦЭМ!$D$10+'СЕТ СН'!$I$6-'СЕТ СН'!$I$26</f>
        <v>1213.49605004</v>
      </c>
      <c r="S161" s="36">
        <f>SUMIFS(СВЦЭМ!$D$33:$D$776,СВЦЭМ!$A$33:$A$776,$A161,СВЦЭМ!$B$33:$B$776,S$155)+'СЕТ СН'!$I$14+СВЦЭМ!$D$10+'СЕТ СН'!$I$6-'СЕТ СН'!$I$26</f>
        <v>1219.84458571</v>
      </c>
      <c r="T161" s="36">
        <f>SUMIFS(СВЦЭМ!$D$33:$D$776,СВЦЭМ!$A$33:$A$776,$A161,СВЦЭМ!$B$33:$B$776,T$155)+'СЕТ СН'!$I$14+СВЦЭМ!$D$10+'СЕТ СН'!$I$6-'СЕТ СН'!$I$26</f>
        <v>1207.0420862999999</v>
      </c>
      <c r="U161" s="36">
        <f>SUMIFS(СВЦЭМ!$D$33:$D$776,СВЦЭМ!$A$33:$A$776,$A161,СВЦЭМ!$B$33:$B$776,U$155)+'СЕТ СН'!$I$14+СВЦЭМ!$D$10+'СЕТ СН'!$I$6-'СЕТ СН'!$I$26</f>
        <v>1196.3179533299999</v>
      </c>
      <c r="V161" s="36">
        <f>SUMIFS(СВЦЭМ!$D$33:$D$776,СВЦЭМ!$A$33:$A$776,$A161,СВЦЭМ!$B$33:$B$776,V$155)+'СЕТ СН'!$I$14+СВЦЭМ!$D$10+'СЕТ СН'!$I$6-'СЕТ СН'!$I$26</f>
        <v>1204.8785385800002</v>
      </c>
      <c r="W161" s="36">
        <f>SUMIFS(СВЦЭМ!$D$33:$D$776,СВЦЭМ!$A$33:$A$776,$A161,СВЦЭМ!$B$33:$B$776,W$155)+'СЕТ СН'!$I$14+СВЦЭМ!$D$10+'СЕТ СН'!$I$6-'СЕТ СН'!$I$26</f>
        <v>1213.10728935</v>
      </c>
      <c r="X161" s="36">
        <f>SUMIFS(СВЦЭМ!$D$33:$D$776,СВЦЭМ!$A$33:$A$776,$A161,СВЦЭМ!$B$33:$B$776,X$155)+'СЕТ СН'!$I$14+СВЦЭМ!$D$10+'СЕТ СН'!$I$6-'СЕТ СН'!$I$26</f>
        <v>1209.42932028</v>
      </c>
      <c r="Y161" s="36">
        <f>SUMIFS(СВЦЭМ!$D$33:$D$776,СВЦЭМ!$A$33:$A$776,$A161,СВЦЭМ!$B$33:$B$776,Y$155)+'СЕТ СН'!$I$14+СВЦЭМ!$D$10+'СЕТ СН'!$I$6-'СЕТ СН'!$I$26</f>
        <v>1242.2746911300001</v>
      </c>
    </row>
    <row r="162" spans="1:25" ht="15.75" x14ac:dyDescent="0.2">
      <c r="A162" s="35">
        <f t="shared" si="4"/>
        <v>43653</v>
      </c>
      <c r="B162" s="36">
        <f>SUMIFS(СВЦЭМ!$D$33:$D$776,СВЦЭМ!$A$33:$A$776,$A162,СВЦЭМ!$B$33:$B$776,B$155)+'СЕТ СН'!$I$14+СВЦЭМ!$D$10+'СЕТ СН'!$I$6-'СЕТ СН'!$I$26</f>
        <v>1322.9429106500002</v>
      </c>
      <c r="C162" s="36">
        <f>SUMIFS(СВЦЭМ!$D$33:$D$776,СВЦЭМ!$A$33:$A$776,$A162,СВЦЭМ!$B$33:$B$776,C$155)+'СЕТ СН'!$I$14+СВЦЭМ!$D$10+'СЕТ СН'!$I$6-'СЕТ СН'!$I$26</f>
        <v>1436.8364529700002</v>
      </c>
      <c r="D162" s="36">
        <f>SUMIFS(СВЦЭМ!$D$33:$D$776,СВЦЭМ!$A$33:$A$776,$A162,СВЦЭМ!$B$33:$B$776,D$155)+'СЕТ СН'!$I$14+СВЦЭМ!$D$10+'СЕТ СН'!$I$6-'СЕТ СН'!$I$26</f>
        <v>1463.8370180699999</v>
      </c>
      <c r="E162" s="36">
        <f>SUMIFS(СВЦЭМ!$D$33:$D$776,СВЦЭМ!$A$33:$A$776,$A162,СВЦЭМ!$B$33:$B$776,E$155)+'СЕТ СН'!$I$14+СВЦЭМ!$D$10+'СЕТ СН'!$I$6-'СЕТ СН'!$I$26</f>
        <v>1481.2948309799999</v>
      </c>
      <c r="F162" s="36">
        <f>SUMIFS(СВЦЭМ!$D$33:$D$776,СВЦЭМ!$A$33:$A$776,$A162,СВЦЭМ!$B$33:$B$776,F$155)+'СЕТ СН'!$I$14+СВЦЭМ!$D$10+'СЕТ СН'!$I$6-'СЕТ СН'!$I$26</f>
        <v>1491.8114937</v>
      </c>
      <c r="G162" s="36">
        <f>SUMIFS(СВЦЭМ!$D$33:$D$776,СВЦЭМ!$A$33:$A$776,$A162,СВЦЭМ!$B$33:$B$776,G$155)+'СЕТ СН'!$I$14+СВЦЭМ!$D$10+'СЕТ СН'!$I$6-'СЕТ СН'!$I$26</f>
        <v>1490.85655808</v>
      </c>
      <c r="H162" s="36">
        <f>SUMIFS(СВЦЭМ!$D$33:$D$776,СВЦЭМ!$A$33:$A$776,$A162,СВЦЭМ!$B$33:$B$776,H$155)+'СЕТ СН'!$I$14+СВЦЭМ!$D$10+'СЕТ СН'!$I$6-'СЕТ СН'!$I$26</f>
        <v>1458.72710566</v>
      </c>
      <c r="I162" s="36">
        <f>SUMIFS(СВЦЭМ!$D$33:$D$776,СВЦЭМ!$A$33:$A$776,$A162,СВЦЭМ!$B$33:$B$776,I$155)+'СЕТ СН'!$I$14+СВЦЭМ!$D$10+'СЕТ СН'!$I$6-'СЕТ СН'!$I$26</f>
        <v>1405.0041521000001</v>
      </c>
      <c r="J162" s="36">
        <f>SUMIFS(СВЦЭМ!$D$33:$D$776,СВЦЭМ!$A$33:$A$776,$A162,СВЦЭМ!$B$33:$B$776,J$155)+'СЕТ СН'!$I$14+СВЦЭМ!$D$10+'СЕТ СН'!$I$6-'СЕТ СН'!$I$26</f>
        <v>1338.0828381000001</v>
      </c>
      <c r="K162" s="36">
        <f>SUMIFS(СВЦЭМ!$D$33:$D$776,СВЦЭМ!$A$33:$A$776,$A162,СВЦЭМ!$B$33:$B$776,K$155)+'СЕТ СН'!$I$14+СВЦЭМ!$D$10+'СЕТ СН'!$I$6-'СЕТ СН'!$I$26</f>
        <v>1281.6936312800001</v>
      </c>
      <c r="L162" s="36">
        <f>SUMIFS(СВЦЭМ!$D$33:$D$776,СВЦЭМ!$A$33:$A$776,$A162,СВЦЭМ!$B$33:$B$776,L$155)+'СЕТ СН'!$I$14+СВЦЭМ!$D$10+'СЕТ СН'!$I$6-'СЕТ СН'!$I$26</f>
        <v>1246.5657475600001</v>
      </c>
      <c r="M162" s="36">
        <f>SUMIFS(СВЦЭМ!$D$33:$D$776,СВЦЭМ!$A$33:$A$776,$A162,СВЦЭМ!$B$33:$B$776,M$155)+'СЕТ СН'!$I$14+СВЦЭМ!$D$10+'СЕТ СН'!$I$6-'СЕТ СН'!$I$26</f>
        <v>1248.1521560900001</v>
      </c>
      <c r="N162" s="36">
        <f>SUMIFS(СВЦЭМ!$D$33:$D$776,СВЦЭМ!$A$33:$A$776,$A162,СВЦЭМ!$B$33:$B$776,N$155)+'СЕТ СН'!$I$14+СВЦЭМ!$D$10+'СЕТ СН'!$I$6-'СЕТ СН'!$I$26</f>
        <v>1252.56398051</v>
      </c>
      <c r="O162" s="36">
        <f>SUMIFS(СВЦЭМ!$D$33:$D$776,СВЦЭМ!$A$33:$A$776,$A162,СВЦЭМ!$B$33:$B$776,O$155)+'СЕТ СН'!$I$14+СВЦЭМ!$D$10+'СЕТ СН'!$I$6-'СЕТ СН'!$I$26</f>
        <v>1255.5973883800002</v>
      </c>
      <c r="P162" s="36">
        <f>SUMIFS(СВЦЭМ!$D$33:$D$776,СВЦЭМ!$A$33:$A$776,$A162,СВЦЭМ!$B$33:$B$776,P$155)+'СЕТ СН'!$I$14+СВЦЭМ!$D$10+'СЕТ СН'!$I$6-'СЕТ СН'!$I$26</f>
        <v>1257.88374774</v>
      </c>
      <c r="Q162" s="36">
        <f>SUMIFS(СВЦЭМ!$D$33:$D$776,СВЦЭМ!$A$33:$A$776,$A162,СВЦЭМ!$B$33:$B$776,Q$155)+'СЕТ СН'!$I$14+СВЦЭМ!$D$10+'СЕТ СН'!$I$6-'СЕТ СН'!$I$26</f>
        <v>1247.20718276</v>
      </c>
      <c r="R162" s="36">
        <f>SUMIFS(СВЦЭМ!$D$33:$D$776,СВЦЭМ!$A$33:$A$776,$A162,СВЦЭМ!$B$33:$B$776,R$155)+'СЕТ СН'!$I$14+СВЦЭМ!$D$10+'СЕТ СН'!$I$6-'СЕТ СН'!$I$26</f>
        <v>1198.95317516</v>
      </c>
      <c r="S162" s="36">
        <f>SUMIFS(СВЦЭМ!$D$33:$D$776,СВЦЭМ!$A$33:$A$776,$A162,СВЦЭМ!$B$33:$B$776,S$155)+'СЕТ СН'!$I$14+СВЦЭМ!$D$10+'СЕТ СН'!$I$6-'СЕТ СН'!$I$26</f>
        <v>1192.1747421600001</v>
      </c>
      <c r="T162" s="36">
        <f>SUMIFS(СВЦЭМ!$D$33:$D$776,СВЦЭМ!$A$33:$A$776,$A162,СВЦЭМ!$B$33:$B$776,T$155)+'СЕТ СН'!$I$14+СВЦЭМ!$D$10+'СЕТ СН'!$I$6-'СЕТ СН'!$I$26</f>
        <v>1188.63162354</v>
      </c>
      <c r="U162" s="36">
        <f>SUMIFS(СВЦЭМ!$D$33:$D$776,СВЦЭМ!$A$33:$A$776,$A162,СВЦЭМ!$B$33:$B$776,U$155)+'СЕТ СН'!$I$14+СВЦЭМ!$D$10+'СЕТ СН'!$I$6-'СЕТ СН'!$I$26</f>
        <v>1185.86880812</v>
      </c>
      <c r="V162" s="36">
        <f>SUMIFS(СВЦЭМ!$D$33:$D$776,СВЦЭМ!$A$33:$A$776,$A162,СВЦЭМ!$B$33:$B$776,V$155)+'СЕТ СН'!$I$14+СВЦЭМ!$D$10+'СЕТ СН'!$I$6-'СЕТ СН'!$I$26</f>
        <v>1185.3585041199999</v>
      </c>
      <c r="W162" s="36">
        <f>SUMIFS(СВЦЭМ!$D$33:$D$776,СВЦЭМ!$A$33:$A$776,$A162,СВЦЭМ!$B$33:$B$776,W$155)+'СЕТ СН'!$I$14+СВЦЭМ!$D$10+'СЕТ СН'!$I$6-'СЕТ СН'!$I$26</f>
        <v>1174.7723891200001</v>
      </c>
      <c r="X162" s="36">
        <f>SUMIFS(СВЦЭМ!$D$33:$D$776,СВЦЭМ!$A$33:$A$776,$A162,СВЦЭМ!$B$33:$B$776,X$155)+'СЕТ СН'!$I$14+СВЦЭМ!$D$10+'СЕТ СН'!$I$6-'СЕТ СН'!$I$26</f>
        <v>1187.27685692</v>
      </c>
      <c r="Y162" s="36">
        <f>SUMIFS(СВЦЭМ!$D$33:$D$776,СВЦЭМ!$A$33:$A$776,$A162,СВЦЭМ!$B$33:$B$776,Y$155)+'СЕТ СН'!$I$14+СВЦЭМ!$D$10+'СЕТ СН'!$I$6-'СЕТ СН'!$I$26</f>
        <v>1221.6392961199999</v>
      </c>
    </row>
    <row r="163" spans="1:25" ht="15.75" x14ac:dyDescent="0.2">
      <c r="A163" s="35">
        <f t="shared" si="4"/>
        <v>43654</v>
      </c>
      <c r="B163" s="36">
        <f>SUMIFS(СВЦЭМ!$D$33:$D$776,СВЦЭМ!$A$33:$A$776,$A163,СВЦЭМ!$B$33:$B$776,B$155)+'СЕТ СН'!$I$14+СВЦЭМ!$D$10+'СЕТ СН'!$I$6-'СЕТ СН'!$I$26</f>
        <v>1321.9025368699999</v>
      </c>
      <c r="C163" s="36">
        <f>SUMIFS(СВЦЭМ!$D$33:$D$776,СВЦЭМ!$A$33:$A$776,$A163,СВЦЭМ!$B$33:$B$776,C$155)+'СЕТ СН'!$I$14+СВЦЭМ!$D$10+'СЕТ СН'!$I$6-'СЕТ СН'!$I$26</f>
        <v>1417.3764565500001</v>
      </c>
      <c r="D163" s="36">
        <f>SUMIFS(СВЦЭМ!$D$33:$D$776,СВЦЭМ!$A$33:$A$776,$A163,СВЦЭМ!$B$33:$B$776,D$155)+'СЕТ СН'!$I$14+СВЦЭМ!$D$10+'СЕТ СН'!$I$6-'СЕТ СН'!$I$26</f>
        <v>1446.1214436099999</v>
      </c>
      <c r="E163" s="36">
        <f>SUMIFS(СВЦЭМ!$D$33:$D$776,СВЦЭМ!$A$33:$A$776,$A163,СВЦЭМ!$B$33:$B$776,E$155)+'СЕТ СН'!$I$14+СВЦЭМ!$D$10+'СЕТ СН'!$I$6-'СЕТ СН'!$I$26</f>
        <v>1467.1716218500001</v>
      </c>
      <c r="F163" s="36">
        <f>SUMIFS(СВЦЭМ!$D$33:$D$776,СВЦЭМ!$A$33:$A$776,$A163,СВЦЭМ!$B$33:$B$776,F$155)+'СЕТ СН'!$I$14+СВЦЭМ!$D$10+'СЕТ СН'!$I$6-'СЕТ СН'!$I$26</f>
        <v>1470.2689556400001</v>
      </c>
      <c r="G163" s="36">
        <f>SUMIFS(СВЦЭМ!$D$33:$D$776,СВЦЭМ!$A$33:$A$776,$A163,СВЦЭМ!$B$33:$B$776,G$155)+'СЕТ СН'!$I$14+СВЦЭМ!$D$10+'СЕТ СН'!$I$6-'СЕТ СН'!$I$26</f>
        <v>1453.6896407600002</v>
      </c>
      <c r="H163" s="36">
        <f>SUMIFS(СВЦЭМ!$D$33:$D$776,СВЦЭМ!$A$33:$A$776,$A163,СВЦЭМ!$B$33:$B$776,H$155)+'СЕТ СН'!$I$14+СВЦЭМ!$D$10+'СЕТ СН'!$I$6-'СЕТ СН'!$I$26</f>
        <v>1403.5127783500002</v>
      </c>
      <c r="I163" s="36">
        <f>SUMIFS(СВЦЭМ!$D$33:$D$776,СВЦЭМ!$A$33:$A$776,$A163,СВЦЭМ!$B$33:$B$776,I$155)+'СЕТ СН'!$I$14+СВЦЭМ!$D$10+'СЕТ СН'!$I$6-'СЕТ СН'!$I$26</f>
        <v>1366.6301695100001</v>
      </c>
      <c r="J163" s="36">
        <f>SUMIFS(СВЦЭМ!$D$33:$D$776,СВЦЭМ!$A$33:$A$776,$A163,СВЦЭМ!$B$33:$B$776,J$155)+'СЕТ СН'!$I$14+СВЦЭМ!$D$10+'СЕТ СН'!$I$6-'СЕТ СН'!$I$26</f>
        <v>1349.5531100200001</v>
      </c>
      <c r="K163" s="36">
        <f>SUMIFS(СВЦЭМ!$D$33:$D$776,СВЦЭМ!$A$33:$A$776,$A163,СВЦЭМ!$B$33:$B$776,K$155)+'СЕТ СН'!$I$14+СВЦЭМ!$D$10+'СЕТ СН'!$I$6-'СЕТ СН'!$I$26</f>
        <v>1348.65999784</v>
      </c>
      <c r="L163" s="36">
        <f>SUMIFS(СВЦЭМ!$D$33:$D$776,СВЦЭМ!$A$33:$A$776,$A163,СВЦЭМ!$B$33:$B$776,L$155)+'СЕТ СН'!$I$14+СВЦЭМ!$D$10+'СЕТ СН'!$I$6-'СЕТ СН'!$I$26</f>
        <v>1347.9828899600002</v>
      </c>
      <c r="M163" s="36">
        <f>SUMIFS(СВЦЭМ!$D$33:$D$776,СВЦЭМ!$A$33:$A$776,$A163,СВЦЭМ!$B$33:$B$776,M$155)+'СЕТ СН'!$I$14+СВЦЭМ!$D$10+'СЕТ СН'!$I$6-'СЕТ СН'!$I$26</f>
        <v>1312.9046320800001</v>
      </c>
      <c r="N163" s="36">
        <f>SUMIFS(СВЦЭМ!$D$33:$D$776,СВЦЭМ!$A$33:$A$776,$A163,СВЦЭМ!$B$33:$B$776,N$155)+'СЕТ СН'!$I$14+СВЦЭМ!$D$10+'СЕТ СН'!$I$6-'СЕТ СН'!$I$26</f>
        <v>1311.4456557799999</v>
      </c>
      <c r="O163" s="36">
        <f>SUMIFS(СВЦЭМ!$D$33:$D$776,СВЦЭМ!$A$33:$A$776,$A163,СВЦЭМ!$B$33:$B$776,O$155)+'СЕТ СН'!$I$14+СВЦЭМ!$D$10+'СЕТ СН'!$I$6-'СЕТ СН'!$I$26</f>
        <v>1300.5514009100002</v>
      </c>
      <c r="P163" s="36">
        <f>SUMIFS(СВЦЭМ!$D$33:$D$776,СВЦЭМ!$A$33:$A$776,$A163,СВЦЭМ!$B$33:$B$776,P$155)+'СЕТ СН'!$I$14+СВЦЭМ!$D$10+'СЕТ СН'!$I$6-'СЕТ СН'!$I$26</f>
        <v>1267.7050455200001</v>
      </c>
      <c r="Q163" s="36">
        <f>SUMIFS(СВЦЭМ!$D$33:$D$776,СВЦЭМ!$A$33:$A$776,$A163,СВЦЭМ!$B$33:$B$776,Q$155)+'СЕТ СН'!$I$14+СВЦЭМ!$D$10+'СЕТ СН'!$I$6-'СЕТ СН'!$I$26</f>
        <v>1243.8758927600002</v>
      </c>
      <c r="R163" s="36">
        <f>SUMIFS(СВЦЭМ!$D$33:$D$776,СВЦЭМ!$A$33:$A$776,$A163,СВЦЭМ!$B$33:$B$776,R$155)+'СЕТ СН'!$I$14+СВЦЭМ!$D$10+'СЕТ СН'!$I$6-'СЕТ СН'!$I$26</f>
        <v>1203.42170872</v>
      </c>
      <c r="S163" s="36">
        <f>SUMIFS(СВЦЭМ!$D$33:$D$776,СВЦЭМ!$A$33:$A$776,$A163,СВЦЭМ!$B$33:$B$776,S$155)+'СЕТ СН'!$I$14+СВЦЭМ!$D$10+'СЕТ СН'!$I$6-'СЕТ СН'!$I$26</f>
        <v>1211.6967681000001</v>
      </c>
      <c r="T163" s="36">
        <f>SUMIFS(СВЦЭМ!$D$33:$D$776,СВЦЭМ!$A$33:$A$776,$A163,СВЦЭМ!$B$33:$B$776,T$155)+'СЕТ СН'!$I$14+СВЦЭМ!$D$10+'СЕТ СН'!$I$6-'СЕТ СН'!$I$26</f>
        <v>1212.68318617</v>
      </c>
      <c r="U163" s="36">
        <f>SUMIFS(СВЦЭМ!$D$33:$D$776,СВЦЭМ!$A$33:$A$776,$A163,СВЦЭМ!$B$33:$B$776,U$155)+'СЕТ СН'!$I$14+СВЦЭМ!$D$10+'СЕТ СН'!$I$6-'СЕТ СН'!$I$26</f>
        <v>1205.8332533500002</v>
      </c>
      <c r="V163" s="36">
        <f>SUMIFS(СВЦЭМ!$D$33:$D$776,СВЦЭМ!$A$33:$A$776,$A163,СВЦЭМ!$B$33:$B$776,V$155)+'СЕТ СН'!$I$14+СВЦЭМ!$D$10+'СЕТ СН'!$I$6-'СЕТ СН'!$I$26</f>
        <v>1228.1953180200001</v>
      </c>
      <c r="W163" s="36">
        <f>SUMIFS(СВЦЭМ!$D$33:$D$776,СВЦЭМ!$A$33:$A$776,$A163,СВЦЭМ!$B$33:$B$776,W$155)+'СЕТ СН'!$I$14+СВЦЭМ!$D$10+'СЕТ СН'!$I$6-'СЕТ СН'!$I$26</f>
        <v>1253.32706689</v>
      </c>
      <c r="X163" s="36">
        <f>SUMIFS(СВЦЭМ!$D$33:$D$776,СВЦЭМ!$A$33:$A$776,$A163,СВЦЭМ!$B$33:$B$776,X$155)+'СЕТ СН'!$I$14+СВЦЭМ!$D$10+'СЕТ СН'!$I$6-'СЕТ СН'!$I$26</f>
        <v>1267.41396897</v>
      </c>
      <c r="Y163" s="36">
        <f>SUMIFS(СВЦЭМ!$D$33:$D$776,СВЦЭМ!$A$33:$A$776,$A163,СВЦЭМ!$B$33:$B$776,Y$155)+'СЕТ СН'!$I$14+СВЦЭМ!$D$10+'СЕТ СН'!$I$6-'СЕТ СН'!$I$26</f>
        <v>1288.58512651</v>
      </c>
    </row>
    <row r="164" spans="1:25" ht="15.75" x14ac:dyDescent="0.2">
      <c r="A164" s="35">
        <f t="shared" si="4"/>
        <v>43655</v>
      </c>
      <c r="B164" s="36">
        <f>SUMIFS(СВЦЭМ!$D$33:$D$776,СВЦЭМ!$A$33:$A$776,$A164,СВЦЭМ!$B$33:$B$776,B$155)+'СЕТ СН'!$I$14+СВЦЭМ!$D$10+'СЕТ СН'!$I$6-'СЕТ СН'!$I$26</f>
        <v>1364.97452776</v>
      </c>
      <c r="C164" s="36">
        <f>SUMIFS(СВЦЭМ!$D$33:$D$776,СВЦЭМ!$A$33:$A$776,$A164,СВЦЭМ!$B$33:$B$776,C$155)+'СЕТ СН'!$I$14+СВЦЭМ!$D$10+'СЕТ СН'!$I$6-'СЕТ СН'!$I$26</f>
        <v>1397.94118761</v>
      </c>
      <c r="D164" s="36">
        <f>SUMIFS(СВЦЭМ!$D$33:$D$776,СВЦЭМ!$A$33:$A$776,$A164,СВЦЭМ!$B$33:$B$776,D$155)+'СЕТ СН'!$I$14+СВЦЭМ!$D$10+'СЕТ СН'!$I$6-'СЕТ СН'!$I$26</f>
        <v>1417.3770939999999</v>
      </c>
      <c r="E164" s="36">
        <f>SUMIFS(СВЦЭМ!$D$33:$D$776,СВЦЭМ!$A$33:$A$776,$A164,СВЦЭМ!$B$33:$B$776,E$155)+'СЕТ СН'!$I$14+СВЦЭМ!$D$10+'СЕТ СН'!$I$6-'СЕТ СН'!$I$26</f>
        <v>1434.27917918</v>
      </c>
      <c r="F164" s="36">
        <f>SUMIFS(СВЦЭМ!$D$33:$D$776,СВЦЭМ!$A$33:$A$776,$A164,СВЦЭМ!$B$33:$B$776,F$155)+'СЕТ СН'!$I$14+СВЦЭМ!$D$10+'СЕТ СН'!$I$6-'СЕТ СН'!$I$26</f>
        <v>1431.83966207</v>
      </c>
      <c r="G164" s="36">
        <f>SUMIFS(СВЦЭМ!$D$33:$D$776,СВЦЭМ!$A$33:$A$776,$A164,СВЦЭМ!$B$33:$B$776,G$155)+'СЕТ СН'!$I$14+СВЦЭМ!$D$10+'СЕТ СН'!$I$6-'СЕТ СН'!$I$26</f>
        <v>1427.7766520300002</v>
      </c>
      <c r="H164" s="36">
        <f>SUMIFS(СВЦЭМ!$D$33:$D$776,СВЦЭМ!$A$33:$A$776,$A164,СВЦЭМ!$B$33:$B$776,H$155)+'СЕТ СН'!$I$14+СВЦЭМ!$D$10+'СЕТ СН'!$I$6-'СЕТ СН'!$I$26</f>
        <v>1378.90842557</v>
      </c>
      <c r="I164" s="36">
        <f>SUMIFS(СВЦЭМ!$D$33:$D$776,СВЦЭМ!$A$33:$A$776,$A164,СВЦЭМ!$B$33:$B$776,I$155)+'СЕТ СН'!$I$14+СВЦЭМ!$D$10+'СЕТ СН'!$I$6-'СЕТ СН'!$I$26</f>
        <v>1355.6419525700001</v>
      </c>
      <c r="J164" s="36">
        <f>SUMIFS(СВЦЭМ!$D$33:$D$776,СВЦЭМ!$A$33:$A$776,$A164,СВЦЭМ!$B$33:$B$776,J$155)+'СЕТ СН'!$I$14+СВЦЭМ!$D$10+'СЕТ СН'!$I$6-'СЕТ СН'!$I$26</f>
        <v>1324.8888217799999</v>
      </c>
      <c r="K164" s="36">
        <f>SUMIFS(СВЦЭМ!$D$33:$D$776,СВЦЭМ!$A$33:$A$776,$A164,СВЦЭМ!$B$33:$B$776,K$155)+'СЕТ СН'!$I$14+СВЦЭМ!$D$10+'СЕТ СН'!$I$6-'СЕТ СН'!$I$26</f>
        <v>1306.7706816300001</v>
      </c>
      <c r="L164" s="36">
        <f>SUMIFS(СВЦЭМ!$D$33:$D$776,СВЦЭМ!$A$33:$A$776,$A164,СВЦЭМ!$B$33:$B$776,L$155)+'СЕТ СН'!$I$14+СВЦЭМ!$D$10+'СЕТ СН'!$I$6-'СЕТ СН'!$I$26</f>
        <v>1307.3506654</v>
      </c>
      <c r="M164" s="36">
        <f>SUMIFS(СВЦЭМ!$D$33:$D$776,СВЦЭМ!$A$33:$A$776,$A164,СВЦЭМ!$B$33:$B$776,M$155)+'СЕТ СН'!$I$14+СВЦЭМ!$D$10+'СЕТ СН'!$I$6-'СЕТ СН'!$I$26</f>
        <v>1301.1489795500001</v>
      </c>
      <c r="N164" s="36">
        <f>SUMIFS(СВЦЭМ!$D$33:$D$776,СВЦЭМ!$A$33:$A$776,$A164,СВЦЭМ!$B$33:$B$776,N$155)+'СЕТ СН'!$I$14+СВЦЭМ!$D$10+'СЕТ СН'!$I$6-'СЕТ СН'!$I$26</f>
        <v>1302.7991782399999</v>
      </c>
      <c r="O164" s="36">
        <f>SUMIFS(СВЦЭМ!$D$33:$D$776,СВЦЭМ!$A$33:$A$776,$A164,СВЦЭМ!$B$33:$B$776,O$155)+'СЕТ СН'!$I$14+СВЦЭМ!$D$10+'СЕТ СН'!$I$6-'СЕТ СН'!$I$26</f>
        <v>1298.4774395700001</v>
      </c>
      <c r="P164" s="36">
        <f>SUMIFS(СВЦЭМ!$D$33:$D$776,СВЦЭМ!$A$33:$A$776,$A164,СВЦЭМ!$B$33:$B$776,P$155)+'СЕТ СН'!$I$14+СВЦЭМ!$D$10+'СЕТ СН'!$I$6-'СЕТ СН'!$I$26</f>
        <v>1305.8383919100002</v>
      </c>
      <c r="Q164" s="36">
        <f>SUMIFS(СВЦЭМ!$D$33:$D$776,СВЦЭМ!$A$33:$A$776,$A164,СВЦЭМ!$B$33:$B$776,Q$155)+'СЕТ СН'!$I$14+СВЦЭМ!$D$10+'СЕТ СН'!$I$6-'СЕТ СН'!$I$26</f>
        <v>1324.42954887</v>
      </c>
      <c r="R164" s="36">
        <f>SUMIFS(СВЦЭМ!$D$33:$D$776,СВЦЭМ!$A$33:$A$776,$A164,СВЦЭМ!$B$33:$B$776,R$155)+'СЕТ СН'!$I$14+СВЦЭМ!$D$10+'СЕТ СН'!$I$6-'СЕТ СН'!$I$26</f>
        <v>1287.62682367</v>
      </c>
      <c r="S164" s="36">
        <f>SUMIFS(СВЦЭМ!$D$33:$D$776,СВЦЭМ!$A$33:$A$776,$A164,СВЦЭМ!$B$33:$B$776,S$155)+'СЕТ СН'!$I$14+СВЦЭМ!$D$10+'СЕТ СН'!$I$6-'СЕТ СН'!$I$26</f>
        <v>1258.01689141</v>
      </c>
      <c r="T164" s="36">
        <f>SUMIFS(СВЦЭМ!$D$33:$D$776,СВЦЭМ!$A$33:$A$776,$A164,СВЦЭМ!$B$33:$B$776,T$155)+'СЕТ СН'!$I$14+СВЦЭМ!$D$10+'СЕТ СН'!$I$6-'СЕТ СН'!$I$26</f>
        <v>1255.81246573</v>
      </c>
      <c r="U164" s="36">
        <f>SUMIFS(СВЦЭМ!$D$33:$D$776,СВЦЭМ!$A$33:$A$776,$A164,СВЦЭМ!$B$33:$B$776,U$155)+'СЕТ СН'!$I$14+СВЦЭМ!$D$10+'СЕТ СН'!$I$6-'СЕТ СН'!$I$26</f>
        <v>1247.8526294100002</v>
      </c>
      <c r="V164" s="36">
        <f>SUMIFS(СВЦЭМ!$D$33:$D$776,СВЦЭМ!$A$33:$A$776,$A164,СВЦЭМ!$B$33:$B$776,V$155)+'СЕТ СН'!$I$14+СВЦЭМ!$D$10+'СЕТ СН'!$I$6-'СЕТ СН'!$I$26</f>
        <v>1247.5333062</v>
      </c>
      <c r="W164" s="36">
        <f>SUMIFS(СВЦЭМ!$D$33:$D$776,СВЦЭМ!$A$33:$A$776,$A164,СВЦЭМ!$B$33:$B$776,W$155)+'СЕТ СН'!$I$14+СВЦЭМ!$D$10+'СЕТ СН'!$I$6-'СЕТ СН'!$I$26</f>
        <v>1223.9066794300002</v>
      </c>
      <c r="X164" s="36">
        <f>SUMIFS(СВЦЭМ!$D$33:$D$776,СВЦЭМ!$A$33:$A$776,$A164,СВЦЭМ!$B$33:$B$776,X$155)+'СЕТ СН'!$I$14+СВЦЭМ!$D$10+'СЕТ СН'!$I$6-'СЕТ СН'!$I$26</f>
        <v>1242.0168255600001</v>
      </c>
      <c r="Y164" s="36">
        <f>SUMIFS(СВЦЭМ!$D$33:$D$776,СВЦЭМ!$A$33:$A$776,$A164,СВЦЭМ!$B$33:$B$776,Y$155)+'СЕТ СН'!$I$14+СВЦЭМ!$D$10+'СЕТ СН'!$I$6-'СЕТ СН'!$I$26</f>
        <v>1309.11448402</v>
      </c>
    </row>
    <row r="165" spans="1:25" ht="15.75" x14ac:dyDescent="0.2">
      <c r="A165" s="35">
        <f t="shared" si="4"/>
        <v>43656</v>
      </c>
      <c r="B165" s="36">
        <f>SUMIFS(СВЦЭМ!$D$33:$D$776,СВЦЭМ!$A$33:$A$776,$A165,СВЦЭМ!$B$33:$B$776,B$155)+'СЕТ СН'!$I$14+СВЦЭМ!$D$10+'СЕТ СН'!$I$6-'СЕТ СН'!$I$26</f>
        <v>1378.59990096</v>
      </c>
      <c r="C165" s="36">
        <f>SUMIFS(СВЦЭМ!$D$33:$D$776,СВЦЭМ!$A$33:$A$776,$A165,СВЦЭМ!$B$33:$B$776,C$155)+'СЕТ СН'!$I$14+СВЦЭМ!$D$10+'СЕТ СН'!$I$6-'СЕТ СН'!$I$26</f>
        <v>1408.4225095900001</v>
      </c>
      <c r="D165" s="36">
        <f>SUMIFS(СВЦЭМ!$D$33:$D$776,СВЦЭМ!$A$33:$A$776,$A165,СВЦЭМ!$B$33:$B$776,D$155)+'СЕТ СН'!$I$14+СВЦЭМ!$D$10+'СЕТ СН'!$I$6-'СЕТ СН'!$I$26</f>
        <v>1420.29543324</v>
      </c>
      <c r="E165" s="36">
        <f>SUMIFS(СВЦЭМ!$D$33:$D$776,СВЦЭМ!$A$33:$A$776,$A165,СВЦЭМ!$B$33:$B$776,E$155)+'СЕТ СН'!$I$14+СВЦЭМ!$D$10+'СЕТ СН'!$I$6-'СЕТ СН'!$I$26</f>
        <v>1438.20969476</v>
      </c>
      <c r="F165" s="36">
        <f>SUMIFS(СВЦЭМ!$D$33:$D$776,СВЦЭМ!$A$33:$A$776,$A165,СВЦЭМ!$B$33:$B$776,F$155)+'СЕТ СН'!$I$14+СВЦЭМ!$D$10+'СЕТ СН'!$I$6-'СЕТ СН'!$I$26</f>
        <v>1427.4635667299999</v>
      </c>
      <c r="G165" s="36">
        <f>SUMIFS(СВЦЭМ!$D$33:$D$776,СВЦЭМ!$A$33:$A$776,$A165,СВЦЭМ!$B$33:$B$776,G$155)+'СЕТ СН'!$I$14+СВЦЭМ!$D$10+'СЕТ СН'!$I$6-'СЕТ СН'!$I$26</f>
        <v>1436.7448012499999</v>
      </c>
      <c r="H165" s="36">
        <f>SUMIFS(СВЦЭМ!$D$33:$D$776,СВЦЭМ!$A$33:$A$776,$A165,СВЦЭМ!$B$33:$B$776,H$155)+'СЕТ СН'!$I$14+СВЦЭМ!$D$10+'СЕТ СН'!$I$6-'СЕТ СН'!$I$26</f>
        <v>1406.7636096800002</v>
      </c>
      <c r="I165" s="36">
        <f>SUMIFS(СВЦЭМ!$D$33:$D$776,СВЦЭМ!$A$33:$A$776,$A165,СВЦЭМ!$B$33:$B$776,I$155)+'СЕТ СН'!$I$14+СВЦЭМ!$D$10+'СЕТ СН'!$I$6-'СЕТ СН'!$I$26</f>
        <v>1371.1083020599999</v>
      </c>
      <c r="J165" s="36">
        <f>SUMIFS(СВЦЭМ!$D$33:$D$776,СВЦЭМ!$A$33:$A$776,$A165,СВЦЭМ!$B$33:$B$776,J$155)+'СЕТ СН'!$I$14+СВЦЭМ!$D$10+'СЕТ СН'!$I$6-'СЕТ СН'!$I$26</f>
        <v>1350.0521257300002</v>
      </c>
      <c r="K165" s="36">
        <f>SUMIFS(СВЦЭМ!$D$33:$D$776,СВЦЭМ!$A$33:$A$776,$A165,СВЦЭМ!$B$33:$B$776,K$155)+'СЕТ СН'!$I$14+СВЦЭМ!$D$10+'СЕТ СН'!$I$6-'СЕТ СН'!$I$26</f>
        <v>1338.63100171</v>
      </c>
      <c r="L165" s="36">
        <f>SUMIFS(СВЦЭМ!$D$33:$D$776,СВЦЭМ!$A$33:$A$776,$A165,СВЦЭМ!$B$33:$B$776,L$155)+'СЕТ СН'!$I$14+СВЦЭМ!$D$10+'СЕТ СН'!$I$6-'СЕТ СН'!$I$26</f>
        <v>1336.4537762700002</v>
      </c>
      <c r="M165" s="36">
        <f>SUMIFS(СВЦЭМ!$D$33:$D$776,СВЦЭМ!$A$33:$A$776,$A165,СВЦЭМ!$B$33:$B$776,M$155)+'СЕТ СН'!$I$14+СВЦЭМ!$D$10+'СЕТ СН'!$I$6-'СЕТ СН'!$I$26</f>
        <v>1318.9392896899999</v>
      </c>
      <c r="N165" s="36">
        <f>SUMIFS(СВЦЭМ!$D$33:$D$776,СВЦЭМ!$A$33:$A$776,$A165,СВЦЭМ!$B$33:$B$776,N$155)+'СЕТ СН'!$I$14+СВЦЭМ!$D$10+'СЕТ СН'!$I$6-'СЕТ СН'!$I$26</f>
        <v>1313.50692192</v>
      </c>
      <c r="O165" s="36">
        <f>SUMIFS(СВЦЭМ!$D$33:$D$776,СВЦЭМ!$A$33:$A$776,$A165,СВЦЭМ!$B$33:$B$776,O$155)+'СЕТ СН'!$I$14+СВЦЭМ!$D$10+'СЕТ СН'!$I$6-'СЕТ СН'!$I$26</f>
        <v>1308.92151119</v>
      </c>
      <c r="P165" s="36">
        <f>SUMIFS(СВЦЭМ!$D$33:$D$776,СВЦЭМ!$A$33:$A$776,$A165,СВЦЭМ!$B$33:$B$776,P$155)+'СЕТ СН'!$I$14+СВЦЭМ!$D$10+'СЕТ СН'!$I$6-'СЕТ СН'!$I$26</f>
        <v>1305.7653475000002</v>
      </c>
      <c r="Q165" s="36">
        <f>SUMIFS(СВЦЭМ!$D$33:$D$776,СВЦЭМ!$A$33:$A$776,$A165,СВЦЭМ!$B$33:$B$776,Q$155)+'СЕТ СН'!$I$14+СВЦЭМ!$D$10+'СЕТ СН'!$I$6-'СЕТ СН'!$I$26</f>
        <v>1313.9815006700001</v>
      </c>
      <c r="R165" s="36">
        <f>SUMIFS(СВЦЭМ!$D$33:$D$776,СВЦЭМ!$A$33:$A$776,$A165,СВЦЭМ!$B$33:$B$776,R$155)+'СЕТ СН'!$I$14+СВЦЭМ!$D$10+'СЕТ СН'!$I$6-'СЕТ СН'!$I$26</f>
        <v>1267.3456395600001</v>
      </c>
      <c r="S165" s="36">
        <f>SUMIFS(СВЦЭМ!$D$33:$D$776,СВЦЭМ!$A$33:$A$776,$A165,СВЦЭМ!$B$33:$B$776,S$155)+'СЕТ СН'!$I$14+СВЦЭМ!$D$10+'СЕТ СН'!$I$6-'СЕТ СН'!$I$26</f>
        <v>1248.9084209100001</v>
      </c>
      <c r="T165" s="36">
        <f>SUMIFS(СВЦЭМ!$D$33:$D$776,СВЦЭМ!$A$33:$A$776,$A165,СВЦЭМ!$B$33:$B$776,T$155)+'СЕТ СН'!$I$14+СВЦЭМ!$D$10+'СЕТ СН'!$I$6-'СЕТ СН'!$I$26</f>
        <v>1248.4932699199999</v>
      </c>
      <c r="U165" s="36">
        <f>SUMIFS(СВЦЭМ!$D$33:$D$776,СВЦЭМ!$A$33:$A$776,$A165,СВЦЭМ!$B$33:$B$776,U$155)+'СЕТ СН'!$I$14+СВЦЭМ!$D$10+'СЕТ СН'!$I$6-'СЕТ СН'!$I$26</f>
        <v>1246.1119254300002</v>
      </c>
      <c r="V165" s="36">
        <f>SUMIFS(СВЦЭМ!$D$33:$D$776,СВЦЭМ!$A$33:$A$776,$A165,СВЦЭМ!$B$33:$B$776,V$155)+'СЕТ СН'!$I$14+СВЦЭМ!$D$10+'СЕТ СН'!$I$6-'СЕТ СН'!$I$26</f>
        <v>1241.93547687</v>
      </c>
      <c r="W165" s="36">
        <f>SUMIFS(СВЦЭМ!$D$33:$D$776,СВЦЭМ!$A$33:$A$776,$A165,СВЦЭМ!$B$33:$B$776,W$155)+'СЕТ СН'!$I$14+СВЦЭМ!$D$10+'СЕТ СН'!$I$6-'СЕТ СН'!$I$26</f>
        <v>1226.83254511</v>
      </c>
      <c r="X165" s="36">
        <f>SUMIFS(СВЦЭМ!$D$33:$D$776,СВЦЭМ!$A$33:$A$776,$A165,СВЦЭМ!$B$33:$B$776,X$155)+'СЕТ СН'!$I$14+СВЦЭМ!$D$10+'СЕТ СН'!$I$6-'СЕТ СН'!$I$26</f>
        <v>1232.85079903</v>
      </c>
      <c r="Y165" s="36">
        <f>SUMIFS(СВЦЭМ!$D$33:$D$776,СВЦЭМ!$A$33:$A$776,$A165,СВЦЭМ!$B$33:$B$776,Y$155)+'СЕТ СН'!$I$14+СВЦЭМ!$D$10+'СЕТ СН'!$I$6-'СЕТ СН'!$I$26</f>
        <v>1323.5758762999999</v>
      </c>
    </row>
    <row r="166" spans="1:25" ht="15.75" x14ac:dyDescent="0.2">
      <c r="A166" s="35">
        <f t="shared" si="4"/>
        <v>43657</v>
      </c>
      <c r="B166" s="36">
        <f>SUMIFS(СВЦЭМ!$D$33:$D$776,СВЦЭМ!$A$33:$A$776,$A166,СВЦЭМ!$B$33:$B$776,B$155)+'СЕТ СН'!$I$14+СВЦЭМ!$D$10+'СЕТ СН'!$I$6-'СЕТ СН'!$I$26</f>
        <v>1377.8843465499999</v>
      </c>
      <c r="C166" s="36">
        <f>SUMIFS(СВЦЭМ!$D$33:$D$776,СВЦЭМ!$A$33:$A$776,$A166,СВЦЭМ!$B$33:$B$776,C$155)+'СЕТ СН'!$I$14+СВЦЭМ!$D$10+'СЕТ СН'!$I$6-'СЕТ СН'!$I$26</f>
        <v>1418.5879039500001</v>
      </c>
      <c r="D166" s="36">
        <f>SUMIFS(СВЦЭМ!$D$33:$D$776,СВЦЭМ!$A$33:$A$776,$A166,СВЦЭМ!$B$33:$B$776,D$155)+'СЕТ СН'!$I$14+СВЦЭМ!$D$10+'СЕТ СН'!$I$6-'СЕТ СН'!$I$26</f>
        <v>1439.03095951</v>
      </c>
      <c r="E166" s="36">
        <f>SUMIFS(СВЦЭМ!$D$33:$D$776,СВЦЭМ!$A$33:$A$776,$A166,СВЦЭМ!$B$33:$B$776,E$155)+'СЕТ СН'!$I$14+СВЦЭМ!$D$10+'СЕТ СН'!$I$6-'СЕТ СН'!$I$26</f>
        <v>1460.85734813</v>
      </c>
      <c r="F166" s="36">
        <f>SUMIFS(СВЦЭМ!$D$33:$D$776,СВЦЭМ!$A$33:$A$776,$A166,СВЦЭМ!$B$33:$B$776,F$155)+'СЕТ СН'!$I$14+СВЦЭМ!$D$10+'СЕТ СН'!$I$6-'СЕТ СН'!$I$26</f>
        <v>1461.26553298</v>
      </c>
      <c r="G166" s="36">
        <f>SUMIFS(СВЦЭМ!$D$33:$D$776,СВЦЭМ!$A$33:$A$776,$A166,СВЦЭМ!$B$33:$B$776,G$155)+'СЕТ СН'!$I$14+СВЦЭМ!$D$10+'СЕТ СН'!$I$6-'СЕТ СН'!$I$26</f>
        <v>1451.48902469</v>
      </c>
      <c r="H166" s="36">
        <f>SUMIFS(СВЦЭМ!$D$33:$D$776,СВЦЭМ!$A$33:$A$776,$A166,СВЦЭМ!$B$33:$B$776,H$155)+'СЕТ СН'!$I$14+СВЦЭМ!$D$10+'СЕТ СН'!$I$6-'СЕТ СН'!$I$26</f>
        <v>1396.8215068100001</v>
      </c>
      <c r="I166" s="36">
        <f>SUMIFS(СВЦЭМ!$D$33:$D$776,СВЦЭМ!$A$33:$A$776,$A166,СВЦЭМ!$B$33:$B$776,I$155)+'СЕТ СН'!$I$14+СВЦЭМ!$D$10+'СЕТ СН'!$I$6-'СЕТ СН'!$I$26</f>
        <v>1373.6964645400001</v>
      </c>
      <c r="J166" s="36">
        <f>SUMIFS(СВЦЭМ!$D$33:$D$776,СВЦЭМ!$A$33:$A$776,$A166,СВЦЭМ!$B$33:$B$776,J$155)+'СЕТ СН'!$I$14+СВЦЭМ!$D$10+'СЕТ СН'!$I$6-'СЕТ СН'!$I$26</f>
        <v>1334.9836209499999</v>
      </c>
      <c r="K166" s="36">
        <f>SUMIFS(СВЦЭМ!$D$33:$D$776,СВЦЭМ!$A$33:$A$776,$A166,СВЦЭМ!$B$33:$B$776,K$155)+'СЕТ СН'!$I$14+СВЦЭМ!$D$10+'СЕТ СН'!$I$6-'СЕТ СН'!$I$26</f>
        <v>1322.3265970800001</v>
      </c>
      <c r="L166" s="36">
        <f>SUMIFS(СВЦЭМ!$D$33:$D$776,СВЦЭМ!$A$33:$A$776,$A166,СВЦЭМ!$B$33:$B$776,L$155)+'СЕТ СН'!$I$14+СВЦЭМ!$D$10+'СЕТ СН'!$I$6-'СЕТ СН'!$I$26</f>
        <v>1307.16568474</v>
      </c>
      <c r="M166" s="36">
        <f>SUMIFS(СВЦЭМ!$D$33:$D$776,СВЦЭМ!$A$33:$A$776,$A166,СВЦЭМ!$B$33:$B$776,M$155)+'СЕТ СН'!$I$14+СВЦЭМ!$D$10+'СЕТ СН'!$I$6-'СЕТ СН'!$I$26</f>
        <v>1302.2931629899999</v>
      </c>
      <c r="N166" s="36">
        <f>SUMIFS(СВЦЭМ!$D$33:$D$776,СВЦЭМ!$A$33:$A$776,$A166,СВЦЭМ!$B$33:$B$776,N$155)+'СЕТ СН'!$I$14+СВЦЭМ!$D$10+'СЕТ СН'!$I$6-'СЕТ СН'!$I$26</f>
        <v>1299.26126236</v>
      </c>
      <c r="O166" s="36">
        <f>SUMIFS(СВЦЭМ!$D$33:$D$776,СВЦЭМ!$A$33:$A$776,$A166,СВЦЭМ!$B$33:$B$776,O$155)+'СЕТ СН'!$I$14+СВЦЭМ!$D$10+'СЕТ СН'!$I$6-'СЕТ СН'!$I$26</f>
        <v>1300.2795046599999</v>
      </c>
      <c r="P166" s="36">
        <f>SUMIFS(СВЦЭМ!$D$33:$D$776,СВЦЭМ!$A$33:$A$776,$A166,СВЦЭМ!$B$33:$B$776,P$155)+'СЕТ СН'!$I$14+СВЦЭМ!$D$10+'СЕТ СН'!$I$6-'СЕТ СН'!$I$26</f>
        <v>1302.70317914</v>
      </c>
      <c r="Q166" s="36">
        <f>SUMIFS(СВЦЭМ!$D$33:$D$776,СВЦЭМ!$A$33:$A$776,$A166,СВЦЭМ!$B$33:$B$776,Q$155)+'СЕТ СН'!$I$14+СВЦЭМ!$D$10+'СЕТ СН'!$I$6-'СЕТ СН'!$I$26</f>
        <v>1301.84095</v>
      </c>
      <c r="R166" s="36">
        <f>SUMIFS(СВЦЭМ!$D$33:$D$776,СВЦЭМ!$A$33:$A$776,$A166,СВЦЭМ!$B$33:$B$776,R$155)+'СЕТ СН'!$I$14+СВЦЭМ!$D$10+'СЕТ СН'!$I$6-'СЕТ СН'!$I$26</f>
        <v>1256.4209854200001</v>
      </c>
      <c r="S166" s="36">
        <f>SUMIFS(СВЦЭМ!$D$33:$D$776,СВЦЭМ!$A$33:$A$776,$A166,СВЦЭМ!$B$33:$B$776,S$155)+'СЕТ СН'!$I$14+СВЦЭМ!$D$10+'СЕТ СН'!$I$6-'СЕТ СН'!$I$26</f>
        <v>1240.6930148599999</v>
      </c>
      <c r="T166" s="36">
        <f>SUMIFS(СВЦЭМ!$D$33:$D$776,СВЦЭМ!$A$33:$A$776,$A166,СВЦЭМ!$B$33:$B$776,T$155)+'СЕТ СН'!$I$14+СВЦЭМ!$D$10+'СЕТ СН'!$I$6-'СЕТ СН'!$I$26</f>
        <v>1240.6777713900001</v>
      </c>
      <c r="U166" s="36">
        <f>SUMIFS(СВЦЭМ!$D$33:$D$776,СВЦЭМ!$A$33:$A$776,$A166,СВЦЭМ!$B$33:$B$776,U$155)+'СЕТ СН'!$I$14+СВЦЭМ!$D$10+'СЕТ СН'!$I$6-'СЕТ СН'!$I$26</f>
        <v>1230.4779855699999</v>
      </c>
      <c r="V166" s="36">
        <f>SUMIFS(СВЦЭМ!$D$33:$D$776,СВЦЭМ!$A$33:$A$776,$A166,СВЦЭМ!$B$33:$B$776,V$155)+'СЕТ СН'!$I$14+СВЦЭМ!$D$10+'СЕТ СН'!$I$6-'СЕТ СН'!$I$26</f>
        <v>1232.5460357100001</v>
      </c>
      <c r="W166" s="36">
        <f>SUMIFS(СВЦЭМ!$D$33:$D$776,СВЦЭМ!$A$33:$A$776,$A166,СВЦЭМ!$B$33:$B$776,W$155)+'СЕТ СН'!$I$14+СВЦЭМ!$D$10+'СЕТ СН'!$I$6-'СЕТ СН'!$I$26</f>
        <v>1234.8790739199999</v>
      </c>
      <c r="X166" s="36">
        <f>SUMIFS(СВЦЭМ!$D$33:$D$776,СВЦЭМ!$A$33:$A$776,$A166,СВЦЭМ!$B$33:$B$776,X$155)+'СЕТ СН'!$I$14+СВЦЭМ!$D$10+'СЕТ СН'!$I$6-'СЕТ СН'!$I$26</f>
        <v>1242.3387616700002</v>
      </c>
      <c r="Y166" s="36">
        <f>SUMIFS(СВЦЭМ!$D$33:$D$776,СВЦЭМ!$A$33:$A$776,$A166,СВЦЭМ!$B$33:$B$776,Y$155)+'СЕТ СН'!$I$14+СВЦЭМ!$D$10+'СЕТ СН'!$I$6-'СЕТ СН'!$I$26</f>
        <v>1325.4320006500002</v>
      </c>
    </row>
    <row r="167" spans="1:25" ht="15.75" x14ac:dyDescent="0.2">
      <c r="A167" s="35">
        <f t="shared" si="4"/>
        <v>43658</v>
      </c>
      <c r="B167" s="36">
        <f>SUMIFS(СВЦЭМ!$D$33:$D$776,СВЦЭМ!$A$33:$A$776,$A167,СВЦЭМ!$B$33:$B$776,B$155)+'СЕТ СН'!$I$14+СВЦЭМ!$D$10+'СЕТ СН'!$I$6-'СЕТ СН'!$I$26</f>
        <v>1368.9139739000002</v>
      </c>
      <c r="C167" s="36">
        <f>SUMIFS(СВЦЭМ!$D$33:$D$776,СВЦЭМ!$A$33:$A$776,$A167,СВЦЭМ!$B$33:$B$776,C$155)+'СЕТ СН'!$I$14+СВЦЭМ!$D$10+'СЕТ СН'!$I$6-'СЕТ СН'!$I$26</f>
        <v>1404.33717647</v>
      </c>
      <c r="D167" s="36">
        <f>SUMIFS(СВЦЭМ!$D$33:$D$776,СВЦЭМ!$A$33:$A$776,$A167,СВЦЭМ!$B$33:$B$776,D$155)+'СЕТ СН'!$I$14+СВЦЭМ!$D$10+'СЕТ СН'!$I$6-'СЕТ СН'!$I$26</f>
        <v>1424.7030460400001</v>
      </c>
      <c r="E167" s="36">
        <f>SUMIFS(СВЦЭМ!$D$33:$D$776,СВЦЭМ!$A$33:$A$776,$A167,СВЦЭМ!$B$33:$B$776,E$155)+'СЕТ СН'!$I$14+СВЦЭМ!$D$10+'СЕТ СН'!$I$6-'СЕТ СН'!$I$26</f>
        <v>1438.9673408399999</v>
      </c>
      <c r="F167" s="36">
        <f>SUMIFS(СВЦЭМ!$D$33:$D$776,СВЦЭМ!$A$33:$A$776,$A167,СВЦЭМ!$B$33:$B$776,F$155)+'СЕТ СН'!$I$14+СВЦЭМ!$D$10+'СЕТ СН'!$I$6-'СЕТ СН'!$I$26</f>
        <v>1433.0250463100001</v>
      </c>
      <c r="G167" s="36">
        <f>SUMIFS(СВЦЭМ!$D$33:$D$776,СВЦЭМ!$A$33:$A$776,$A167,СВЦЭМ!$B$33:$B$776,G$155)+'СЕТ СН'!$I$14+СВЦЭМ!$D$10+'СЕТ СН'!$I$6-'СЕТ СН'!$I$26</f>
        <v>1431.1748029400001</v>
      </c>
      <c r="H167" s="36">
        <f>SUMIFS(СВЦЭМ!$D$33:$D$776,СВЦЭМ!$A$33:$A$776,$A167,СВЦЭМ!$B$33:$B$776,H$155)+'СЕТ СН'!$I$14+СВЦЭМ!$D$10+'СЕТ СН'!$I$6-'СЕТ СН'!$I$26</f>
        <v>1401.87152006</v>
      </c>
      <c r="I167" s="36">
        <f>SUMIFS(СВЦЭМ!$D$33:$D$776,СВЦЭМ!$A$33:$A$776,$A167,СВЦЭМ!$B$33:$B$776,I$155)+'СЕТ СН'!$I$14+СВЦЭМ!$D$10+'СЕТ СН'!$I$6-'СЕТ СН'!$I$26</f>
        <v>1378.5080689900001</v>
      </c>
      <c r="J167" s="36">
        <f>SUMIFS(СВЦЭМ!$D$33:$D$776,СВЦЭМ!$A$33:$A$776,$A167,СВЦЭМ!$B$33:$B$776,J$155)+'СЕТ СН'!$I$14+СВЦЭМ!$D$10+'СЕТ СН'!$I$6-'СЕТ СН'!$I$26</f>
        <v>1341.60091244</v>
      </c>
      <c r="K167" s="36">
        <f>SUMIFS(СВЦЭМ!$D$33:$D$776,СВЦЭМ!$A$33:$A$776,$A167,СВЦЭМ!$B$33:$B$776,K$155)+'СЕТ СН'!$I$14+СВЦЭМ!$D$10+'СЕТ СН'!$I$6-'СЕТ СН'!$I$26</f>
        <v>1307.8372373299999</v>
      </c>
      <c r="L167" s="36">
        <f>SUMIFS(СВЦЭМ!$D$33:$D$776,СВЦЭМ!$A$33:$A$776,$A167,СВЦЭМ!$B$33:$B$776,L$155)+'СЕТ СН'!$I$14+СВЦЭМ!$D$10+'СЕТ СН'!$I$6-'СЕТ СН'!$I$26</f>
        <v>1303.0535017500001</v>
      </c>
      <c r="M167" s="36">
        <f>SUMIFS(СВЦЭМ!$D$33:$D$776,СВЦЭМ!$A$33:$A$776,$A167,СВЦЭМ!$B$33:$B$776,M$155)+'СЕТ СН'!$I$14+СВЦЭМ!$D$10+'СЕТ СН'!$I$6-'СЕТ СН'!$I$26</f>
        <v>1309.2473643100002</v>
      </c>
      <c r="N167" s="36">
        <f>SUMIFS(СВЦЭМ!$D$33:$D$776,СВЦЭМ!$A$33:$A$776,$A167,СВЦЭМ!$B$33:$B$776,N$155)+'СЕТ СН'!$I$14+СВЦЭМ!$D$10+'СЕТ СН'!$I$6-'СЕТ СН'!$I$26</f>
        <v>1316.45979373</v>
      </c>
      <c r="O167" s="36">
        <f>SUMIFS(СВЦЭМ!$D$33:$D$776,СВЦЭМ!$A$33:$A$776,$A167,СВЦЭМ!$B$33:$B$776,O$155)+'СЕТ СН'!$I$14+СВЦЭМ!$D$10+'СЕТ СН'!$I$6-'СЕТ СН'!$I$26</f>
        <v>1315.4290875400002</v>
      </c>
      <c r="P167" s="36">
        <f>SUMIFS(СВЦЭМ!$D$33:$D$776,СВЦЭМ!$A$33:$A$776,$A167,СВЦЭМ!$B$33:$B$776,P$155)+'СЕТ СН'!$I$14+СВЦЭМ!$D$10+'СЕТ СН'!$I$6-'СЕТ СН'!$I$26</f>
        <v>1318.0512751800002</v>
      </c>
      <c r="Q167" s="36">
        <f>SUMIFS(СВЦЭМ!$D$33:$D$776,СВЦЭМ!$A$33:$A$776,$A167,СВЦЭМ!$B$33:$B$776,Q$155)+'СЕТ СН'!$I$14+СВЦЭМ!$D$10+'СЕТ СН'!$I$6-'СЕТ СН'!$I$26</f>
        <v>1325.28936546</v>
      </c>
      <c r="R167" s="36">
        <f>SUMIFS(СВЦЭМ!$D$33:$D$776,СВЦЭМ!$A$33:$A$776,$A167,СВЦЭМ!$B$33:$B$776,R$155)+'СЕТ СН'!$I$14+СВЦЭМ!$D$10+'СЕТ СН'!$I$6-'СЕТ СН'!$I$26</f>
        <v>1274.6794205900001</v>
      </c>
      <c r="S167" s="36">
        <f>SUMIFS(СВЦЭМ!$D$33:$D$776,СВЦЭМ!$A$33:$A$776,$A167,СВЦЭМ!$B$33:$B$776,S$155)+'СЕТ СН'!$I$14+СВЦЭМ!$D$10+'СЕТ СН'!$I$6-'СЕТ СН'!$I$26</f>
        <v>1258.31949347</v>
      </c>
      <c r="T167" s="36">
        <f>SUMIFS(СВЦЭМ!$D$33:$D$776,СВЦЭМ!$A$33:$A$776,$A167,СВЦЭМ!$B$33:$B$776,T$155)+'СЕТ СН'!$I$14+СВЦЭМ!$D$10+'СЕТ СН'!$I$6-'СЕТ СН'!$I$26</f>
        <v>1251.5375866100001</v>
      </c>
      <c r="U167" s="36">
        <f>SUMIFS(СВЦЭМ!$D$33:$D$776,СВЦЭМ!$A$33:$A$776,$A167,СВЦЭМ!$B$33:$B$776,U$155)+'СЕТ СН'!$I$14+СВЦЭМ!$D$10+'СЕТ СН'!$I$6-'СЕТ СН'!$I$26</f>
        <v>1242.42537874</v>
      </c>
      <c r="V167" s="36">
        <f>SUMIFS(СВЦЭМ!$D$33:$D$776,СВЦЭМ!$A$33:$A$776,$A167,СВЦЭМ!$B$33:$B$776,V$155)+'СЕТ СН'!$I$14+СВЦЭМ!$D$10+'СЕТ СН'!$I$6-'СЕТ СН'!$I$26</f>
        <v>1226.2246290600001</v>
      </c>
      <c r="W167" s="36">
        <f>SUMIFS(СВЦЭМ!$D$33:$D$776,СВЦЭМ!$A$33:$A$776,$A167,СВЦЭМ!$B$33:$B$776,W$155)+'СЕТ СН'!$I$14+СВЦЭМ!$D$10+'СЕТ СН'!$I$6-'СЕТ СН'!$I$26</f>
        <v>1210.5632416000001</v>
      </c>
      <c r="X167" s="36">
        <f>SUMIFS(СВЦЭМ!$D$33:$D$776,СВЦЭМ!$A$33:$A$776,$A167,СВЦЭМ!$B$33:$B$776,X$155)+'СЕТ СН'!$I$14+СВЦЭМ!$D$10+'СЕТ СН'!$I$6-'СЕТ СН'!$I$26</f>
        <v>1191.7041494</v>
      </c>
      <c r="Y167" s="36">
        <f>SUMIFS(СВЦЭМ!$D$33:$D$776,СВЦЭМ!$A$33:$A$776,$A167,СВЦЭМ!$B$33:$B$776,Y$155)+'СЕТ СН'!$I$14+СВЦЭМ!$D$10+'СЕТ СН'!$I$6-'СЕТ СН'!$I$26</f>
        <v>1272.1185130600002</v>
      </c>
    </row>
    <row r="168" spans="1:25" ht="15.75" x14ac:dyDescent="0.2">
      <c r="A168" s="35">
        <f t="shared" si="4"/>
        <v>43659</v>
      </c>
      <c r="B168" s="36">
        <f>SUMIFS(СВЦЭМ!$D$33:$D$776,СВЦЭМ!$A$33:$A$776,$A168,СВЦЭМ!$B$33:$B$776,B$155)+'СЕТ СН'!$I$14+СВЦЭМ!$D$10+'СЕТ СН'!$I$6-'СЕТ СН'!$I$26</f>
        <v>1272.4421457600001</v>
      </c>
      <c r="C168" s="36">
        <f>SUMIFS(СВЦЭМ!$D$33:$D$776,СВЦЭМ!$A$33:$A$776,$A168,СВЦЭМ!$B$33:$B$776,C$155)+'СЕТ СН'!$I$14+СВЦЭМ!$D$10+'СЕТ СН'!$I$6-'СЕТ СН'!$I$26</f>
        <v>1304.6383083599999</v>
      </c>
      <c r="D168" s="36">
        <f>SUMIFS(СВЦЭМ!$D$33:$D$776,СВЦЭМ!$A$33:$A$776,$A168,СВЦЭМ!$B$33:$B$776,D$155)+'СЕТ СН'!$I$14+СВЦЭМ!$D$10+'СЕТ СН'!$I$6-'СЕТ СН'!$I$26</f>
        <v>1338.60274138</v>
      </c>
      <c r="E168" s="36">
        <f>SUMIFS(СВЦЭМ!$D$33:$D$776,СВЦЭМ!$A$33:$A$776,$A168,СВЦЭМ!$B$33:$B$776,E$155)+'СЕТ СН'!$I$14+СВЦЭМ!$D$10+'СЕТ СН'!$I$6-'СЕТ СН'!$I$26</f>
        <v>1352.6967481500001</v>
      </c>
      <c r="F168" s="36">
        <f>SUMIFS(СВЦЭМ!$D$33:$D$776,СВЦЭМ!$A$33:$A$776,$A168,СВЦЭМ!$B$33:$B$776,F$155)+'СЕТ СН'!$I$14+СВЦЭМ!$D$10+'СЕТ СН'!$I$6-'СЕТ СН'!$I$26</f>
        <v>1361.8675567099999</v>
      </c>
      <c r="G168" s="36">
        <f>SUMIFS(СВЦЭМ!$D$33:$D$776,СВЦЭМ!$A$33:$A$776,$A168,СВЦЭМ!$B$33:$B$776,G$155)+'СЕТ СН'!$I$14+СВЦЭМ!$D$10+'СЕТ СН'!$I$6-'СЕТ СН'!$I$26</f>
        <v>1366.22577675</v>
      </c>
      <c r="H168" s="36">
        <f>SUMIFS(СВЦЭМ!$D$33:$D$776,СВЦЭМ!$A$33:$A$776,$A168,СВЦЭМ!$B$33:$B$776,H$155)+'СЕТ СН'!$I$14+СВЦЭМ!$D$10+'СЕТ СН'!$I$6-'СЕТ СН'!$I$26</f>
        <v>1363.4118515700002</v>
      </c>
      <c r="I168" s="36">
        <f>SUMIFS(СВЦЭМ!$D$33:$D$776,СВЦЭМ!$A$33:$A$776,$A168,СВЦЭМ!$B$33:$B$776,I$155)+'СЕТ СН'!$I$14+СВЦЭМ!$D$10+'СЕТ СН'!$I$6-'СЕТ СН'!$I$26</f>
        <v>1370.4381416199999</v>
      </c>
      <c r="J168" s="36">
        <f>SUMIFS(СВЦЭМ!$D$33:$D$776,СВЦЭМ!$A$33:$A$776,$A168,СВЦЭМ!$B$33:$B$776,J$155)+'СЕТ СН'!$I$14+СВЦЭМ!$D$10+'СЕТ СН'!$I$6-'СЕТ СН'!$I$26</f>
        <v>1329.9818472100001</v>
      </c>
      <c r="K168" s="36">
        <f>SUMIFS(СВЦЭМ!$D$33:$D$776,СВЦЭМ!$A$33:$A$776,$A168,СВЦЭМ!$B$33:$B$776,K$155)+'СЕТ СН'!$I$14+СВЦЭМ!$D$10+'СЕТ СН'!$I$6-'СЕТ СН'!$I$26</f>
        <v>1282.6456955900001</v>
      </c>
      <c r="L168" s="36">
        <f>SUMIFS(СВЦЭМ!$D$33:$D$776,СВЦЭМ!$A$33:$A$776,$A168,СВЦЭМ!$B$33:$B$776,L$155)+'СЕТ СН'!$I$14+СВЦЭМ!$D$10+'СЕТ СН'!$I$6-'СЕТ СН'!$I$26</f>
        <v>1259.60291714</v>
      </c>
      <c r="M168" s="36">
        <f>SUMIFS(СВЦЭМ!$D$33:$D$776,СВЦЭМ!$A$33:$A$776,$A168,СВЦЭМ!$B$33:$B$776,M$155)+'СЕТ СН'!$I$14+СВЦЭМ!$D$10+'СЕТ СН'!$I$6-'СЕТ СН'!$I$26</f>
        <v>1254.5180949099999</v>
      </c>
      <c r="N168" s="36">
        <f>SUMIFS(СВЦЭМ!$D$33:$D$776,СВЦЭМ!$A$33:$A$776,$A168,СВЦЭМ!$B$33:$B$776,N$155)+'СЕТ СН'!$I$14+СВЦЭМ!$D$10+'СЕТ СН'!$I$6-'СЕТ СН'!$I$26</f>
        <v>1256.6207790799999</v>
      </c>
      <c r="O168" s="36">
        <f>SUMIFS(СВЦЭМ!$D$33:$D$776,СВЦЭМ!$A$33:$A$776,$A168,СВЦЭМ!$B$33:$B$776,O$155)+'СЕТ СН'!$I$14+СВЦЭМ!$D$10+'СЕТ СН'!$I$6-'СЕТ СН'!$I$26</f>
        <v>1259.1866082800002</v>
      </c>
      <c r="P168" s="36">
        <f>SUMIFS(СВЦЭМ!$D$33:$D$776,СВЦЭМ!$A$33:$A$776,$A168,СВЦЭМ!$B$33:$B$776,P$155)+'СЕТ СН'!$I$14+СВЦЭМ!$D$10+'СЕТ СН'!$I$6-'СЕТ СН'!$I$26</f>
        <v>1271.8215384099999</v>
      </c>
      <c r="Q168" s="36">
        <f>SUMIFS(СВЦЭМ!$D$33:$D$776,СВЦЭМ!$A$33:$A$776,$A168,СВЦЭМ!$B$33:$B$776,Q$155)+'СЕТ СН'!$I$14+СВЦЭМ!$D$10+'СЕТ СН'!$I$6-'СЕТ СН'!$I$26</f>
        <v>1279.98365373</v>
      </c>
      <c r="R168" s="36">
        <f>SUMIFS(СВЦЭМ!$D$33:$D$776,СВЦЭМ!$A$33:$A$776,$A168,СВЦЭМ!$B$33:$B$776,R$155)+'СЕТ СН'!$I$14+СВЦЭМ!$D$10+'СЕТ СН'!$I$6-'СЕТ СН'!$I$26</f>
        <v>1246.1737603199999</v>
      </c>
      <c r="S168" s="36">
        <f>SUMIFS(СВЦЭМ!$D$33:$D$776,СВЦЭМ!$A$33:$A$776,$A168,СВЦЭМ!$B$33:$B$776,S$155)+'СЕТ СН'!$I$14+СВЦЭМ!$D$10+'СЕТ СН'!$I$6-'СЕТ СН'!$I$26</f>
        <v>1218.4032306200002</v>
      </c>
      <c r="T168" s="36">
        <f>SUMIFS(СВЦЭМ!$D$33:$D$776,СВЦЭМ!$A$33:$A$776,$A168,СВЦЭМ!$B$33:$B$776,T$155)+'СЕТ СН'!$I$14+СВЦЭМ!$D$10+'СЕТ СН'!$I$6-'СЕТ СН'!$I$26</f>
        <v>1205.0725266200002</v>
      </c>
      <c r="U168" s="36">
        <f>SUMIFS(СВЦЭМ!$D$33:$D$776,СВЦЭМ!$A$33:$A$776,$A168,СВЦЭМ!$B$33:$B$776,U$155)+'СЕТ СН'!$I$14+СВЦЭМ!$D$10+'СЕТ СН'!$I$6-'СЕТ СН'!$I$26</f>
        <v>1195.27499999</v>
      </c>
      <c r="V168" s="36">
        <f>SUMIFS(СВЦЭМ!$D$33:$D$776,СВЦЭМ!$A$33:$A$776,$A168,СВЦЭМ!$B$33:$B$776,V$155)+'СЕТ СН'!$I$14+СВЦЭМ!$D$10+'СЕТ СН'!$I$6-'СЕТ СН'!$I$26</f>
        <v>1190.38558936</v>
      </c>
      <c r="W168" s="36">
        <f>SUMIFS(СВЦЭМ!$D$33:$D$776,СВЦЭМ!$A$33:$A$776,$A168,СВЦЭМ!$B$33:$B$776,W$155)+'СЕТ СН'!$I$14+СВЦЭМ!$D$10+'СЕТ СН'!$I$6-'СЕТ СН'!$I$26</f>
        <v>1180.29801649</v>
      </c>
      <c r="X168" s="36">
        <f>SUMIFS(СВЦЭМ!$D$33:$D$776,СВЦЭМ!$A$33:$A$776,$A168,СВЦЭМ!$B$33:$B$776,X$155)+'СЕТ СН'!$I$14+СВЦЭМ!$D$10+'СЕТ СН'!$I$6-'СЕТ СН'!$I$26</f>
        <v>1190.35783771</v>
      </c>
      <c r="Y168" s="36">
        <f>SUMIFS(СВЦЭМ!$D$33:$D$776,СВЦЭМ!$A$33:$A$776,$A168,СВЦЭМ!$B$33:$B$776,Y$155)+'СЕТ СН'!$I$14+СВЦЭМ!$D$10+'СЕТ СН'!$I$6-'СЕТ СН'!$I$26</f>
        <v>1261.04246876</v>
      </c>
    </row>
    <row r="169" spans="1:25" ht="15.75" x14ac:dyDescent="0.2">
      <c r="A169" s="35">
        <f t="shared" si="4"/>
        <v>43660</v>
      </c>
      <c r="B169" s="36">
        <f>SUMIFS(СВЦЭМ!$D$33:$D$776,СВЦЭМ!$A$33:$A$776,$A169,СВЦЭМ!$B$33:$B$776,B$155)+'СЕТ СН'!$I$14+СВЦЭМ!$D$10+'СЕТ СН'!$I$6-'СЕТ СН'!$I$26</f>
        <v>1310.6404078099999</v>
      </c>
      <c r="C169" s="36">
        <f>SUMIFS(СВЦЭМ!$D$33:$D$776,СВЦЭМ!$A$33:$A$776,$A169,СВЦЭМ!$B$33:$B$776,C$155)+'СЕТ СН'!$I$14+СВЦЭМ!$D$10+'СЕТ СН'!$I$6-'СЕТ СН'!$I$26</f>
        <v>1355.2613149700001</v>
      </c>
      <c r="D169" s="36">
        <f>SUMIFS(СВЦЭМ!$D$33:$D$776,СВЦЭМ!$A$33:$A$776,$A169,СВЦЭМ!$B$33:$B$776,D$155)+'СЕТ СН'!$I$14+СВЦЭМ!$D$10+'СЕТ СН'!$I$6-'СЕТ СН'!$I$26</f>
        <v>1392.62249567</v>
      </c>
      <c r="E169" s="36">
        <f>SUMIFS(СВЦЭМ!$D$33:$D$776,СВЦЭМ!$A$33:$A$776,$A169,СВЦЭМ!$B$33:$B$776,E$155)+'СЕТ СН'!$I$14+СВЦЭМ!$D$10+'СЕТ СН'!$I$6-'СЕТ СН'!$I$26</f>
        <v>1404.33340051</v>
      </c>
      <c r="F169" s="36">
        <f>SUMIFS(СВЦЭМ!$D$33:$D$776,СВЦЭМ!$A$33:$A$776,$A169,СВЦЭМ!$B$33:$B$776,F$155)+'СЕТ СН'!$I$14+СВЦЭМ!$D$10+'СЕТ СН'!$I$6-'СЕТ СН'!$I$26</f>
        <v>1406.5591510100001</v>
      </c>
      <c r="G169" s="36">
        <f>SUMIFS(СВЦЭМ!$D$33:$D$776,СВЦЭМ!$A$33:$A$776,$A169,СВЦЭМ!$B$33:$B$776,G$155)+'СЕТ СН'!$I$14+СВЦЭМ!$D$10+'СЕТ СН'!$I$6-'СЕТ СН'!$I$26</f>
        <v>1405.36404326</v>
      </c>
      <c r="H169" s="36">
        <f>SUMIFS(СВЦЭМ!$D$33:$D$776,СВЦЭМ!$A$33:$A$776,$A169,СВЦЭМ!$B$33:$B$776,H$155)+'СЕТ СН'!$I$14+СВЦЭМ!$D$10+'СЕТ СН'!$I$6-'СЕТ СН'!$I$26</f>
        <v>1385.1334788500001</v>
      </c>
      <c r="I169" s="36">
        <f>SUMIFS(СВЦЭМ!$D$33:$D$776,СВЦЭМ!$A$33:$A$776,$A169,СВЦЭМ!$B$33:$B$776,I$155)+'СЕТ СН'!$I$14+СВЦЭМ!$D$10+'СЕТ СН'!$I$6-'СЕТ СН'!$I$26</f>
        <v>1353.3945722399999</v>
      </c>
      <c r="J169" s="36">
        <f>SUMIFS(СВЦЭМ!$D$33:$D$776,СВЦЭМ!$A$33:$A$776,$A169,СВЦЭМ!$B$33:$B$776,J$155)+'СЕТ СН'!$I$14+СВЦЭМ!$D$10+'СЕТ СН'!$I$6-'СЕТ СН'!$I$26</f>
        <v>1298.80258402</v>
      </c>
      <c r="K169" s="36">
        <f>SUMIFS(СВЦЭМ!$D$33:$D$776,СВЦЭМ!$A$33:$A$776,$A169,СВЦЭМ!$B$33:$B$776,K$155)+'СЕТ СН'!$I$14+СВЦЭМ!$D$10+'СЕТ СН'!$I$6-'СЕТ СН'!$I$26</f>
        <v>1254.7113572600001</v>
      </c>
      <c r="L169" s="36">
        <f>SUMIFS(СВЦЭМ!$D$33:$D$776,СВЦЭМ!$A$33:$A$776,$A169,СВЦЭМ!$B$33:$B$776,L$155)+'СЕТ СН'!$I$14+СВЦЭМ!$D$10+'СЕТ СН'!$I$6-'СЕТ СН'!$I$26</f>
        <v>1236.55205583</v>
      </c>
      <c r="M169" s="36">
        <f>SUMIFS(СВЦЭМ!$D$33:$D$776,СВЦЭМ!$A$33:$A$776,$A169,СВЦЭМ!$B$33:$B$776,M$155)+'СЕТ СН'!$I$14+СВЦЭМ!$D$10+'СЕТ СН'!$I$6-'СЕТ СН'!$I$26</f>
        <v>1227.70278831</v>
      </c>
      <c r="N169" s="36">
        <f>SUMIFS(СВЦЭМ!$D$33:$D$776,СВЦЭМ!$A$33:$A$776,$A169,СВЦЭМ!$B$33:$B$776,N$155)+'СЕТ СН'!$I$14+СВЦЭМ!$D$10+'СЕТ СН'!$I$6-'СЕТ СН'!$I$26</f>
        <v>1228.0209915400001</v>
      </c>
      <c r="O169" s="36">
        <f>SUMIFS(СВЦЭМ!$D$33:$D$776,СВЦЭМ!$A$33:$A$776,$A169,СВЦЭМ!$B$33:$B$776,O$155)+'СЕТ СН'!$I$14+СВЦЭМ!$D$10+'СЕТ СН'!$I$6-'СЕТ СН'!$I$26</f>
        <v>1239.8003338100002</v>
      </c>
      <c r="P169" s="36">
        <f>SUMIFS(СВЦЭМ!$D$33:$D$776,СВЦЭМ!$A$33:$A$776,$A169,СВЦЭМ!$B$33:$B$776,P$155)+'СЕТ СН'!$I$14+СВЦЭМ!$D$10+'СЕТ СН'!$I$6-'СЕТ СН'!$I$26</f>
        <v>1253.53130046</v>
      </c>
      <c r="Q169" s="36">
        <f>SUMIFS(СВЦЭМ!$D$33:$D$776,СВЦЭМ!$A$33:$A$776,$A169,СВЦЭМ!$B$33:$B$776,Q$155)+'СЕТ СН'!$I$14+СВЦЭМ!$D$10+'СЕТ СН'!$I$6-'СЕТ СН'!$I$26</f>
        <v>1264.54638722</v>
      </c>
      <c r="R169" s="36">
        <f>SUMIFS(СВЦЭМ!$D$33:$D$776,СВЦЭМ!$A$33:$A$776,$A169,СВЦЭМ!$B$33:$B$776,R$155)+'СЕТ СН'!$I$14+СВЦЭМ!$D$10+'СЕТ СН'!$I$6-'СЕТ СН'!$I$26</f>
        <v>1227.1791212400001</v>
      </c>
      <c r="S169" s="36">
        <f>SUMIFS(СВЦЭМ!$D$33:$D$776,СВЦЭМ!$A$33:$A$776,$A169,СВЦЭМ!$B$33:$B$776,S$155)+'СЕТ СН'!$I$14+СВЦЭМ!$D$10+'СЕТ СН'!$I$6-'СЕТ СН'!$I$26</f>
        <v>1205.83627275</v>
      </c>
      <c r="T169" s="36">
        <f>SUMIFS(СВЦЭМ!$D$33:$D$776,СВЦЭМ!$A$33:$A$776,$A169,СВЦЭМ!$B$33:$B$776,T$155)+'СЕТ СН'!$I$14+СВЦЭМ!$D$10+'СЕТ СН'!$I$6-'СЕТ СН'!$I$26</f>
        <v>1201.6849788499999</v>
      </c>
      <c r="U169" s="36">
        <f>SUMIFS(СВЦЭМ!$D$33:$D$776,СВЦЭМ!$A$33:$A$776,$A169,СВЦЭМ!$B$33:$B$776,U$155)+'СЕТ СН'!$I$14+СВЦЭМ!$D$10+'СЕТ СН'!$I$6-'СЕТ СН'!$I$26</f>
        <v>1188.5794337</v>
      </c>
      <c r="V169" s="36">
        <f>SUMIFS(СВЦЭМ!$D$33:$D$776,СВЦЭМ!$A$33:$A$776,$A169,СВЦЭМ!$B$33:$B$776,V$155)+'СЕТ СН'!$I$14+СВЦЭМ!$D$10+'СЕТ СН'!$I$6-'СЕТ СН'!$I$26</f>
        <v>1178.7973573200002</v>
      </c>
      <c r="W169" s="36">
        <f>SUMIFS(СВЦЭМ!$D$33:$D$776,СВЦЭМ!$A$33:$A$776,$A169,СВЦЭМ!$B$33:$B$776,W$155)+'СЕТ СН'!$I$14+СВЦЭМ!$D$10+'СЕТ СН'!$I$6-'СЕТ СН'!$I$26</f>
        <v>1174.6078350600001</v>
      </c>
      <c r="X169" s="36">
        <f>SUMIFS(СВЦЭМ!$D$33:$D$776,СВЦЭМ!$A$33:$A$776,$A169,СВЦЭМ!$B$33:$B$776,X$155)+'СЕТ СН'!$I$14+СВЦЭМ!$D$10+'СЕТ СН'!$I$6-'СЕТ СН'!$I$26</f>
        <v>1185.7415479900001</v>
      </c>
      <c r="Y169" s="36">
        <f>SUMIFS(СВЦЭМ!$D$33:$D$776,СВЦЭМ!$A$33:$A$776,$A169,СВЦЭМ!$B$33:$B$776,Y$155)+'СЕТ СН'!$I$14+СВЦЭМ!$D$10+'СЕТ СН'!$I$6-'СЕТ СН'!$I$26</f>
        <v>1265.7072272400001</v>
      </c>
    </row>
    <row r="170" spans="1:25" ht="15.75" x14ac:dyDescent="0.2">
      <c r="A170" s="35">
        <f t="shared" si="4"/>
        <v>43661</v>
      </c>
      <c r="B170" s="36">
        <f>SUMIFS(СВЦЭМ!$D$33:$D$776,СВЦЭМ!$A$33:$A$776,$A170,СВЦЭМ!$B$33:$B$776,B$155)+'СЕТ СН'!$I$14+СВЦЭМ!$D$10+'СЕТ СН'!$I$6-'СЕТ СН'!$I$26</f>
        <v>1341.3193991799999</v>
      </c>
      <c r="C170" s="36">
        <f>SUMIFS(СВЦЭМ!$D$33:$D$776,СВЦЭМ!$A$33:$A$776,$A170,СВЦЭМ!$B$33:$B$776,C$155)+'СЕТ СН'!$I$14+СВЦЭМ!$D$10+'СЕТ СН'!$I$6-'СЕТ СН'!$I$26</f>
        <v>1358.3740670900002</v>
      </c>
      <c r="D170" s="36">
        <f>SUMIFS(СВЦЭМ!$D$33:$D$776,СВЦЭМ!$A$33:$A$776,$A170,СВЦЭМ!$B$33:$B$776,D$155)+'СЕТ СН'!$I$14+СВЦЭМ!$D$10+'СЕТ СН'!$I$6-'СЕТ СН'!$I$26</f>
        <v>1367.25642451</v>
      </c>
      <c r="E170" s="36">
        <f>SUMIFS(СВЦЭМ!$D$33:$D$776,СВЦЭМ!$A$33:$A$776,$A170,СВЦЭМ!$B$33:$B$776,E$155)+'СЕТ СН'!$I$14+СВЦЭМ!$D$10+'СЕТ СН'!$I$6-'СЕТ СН'!$I$26</f>
        <v>1394.1427563299999</v>
      </c>
      <c r="F170" s="36">
        <f>SUMIFS(СВЦЭМ!$D$33:$D$776,СВЦЭМ!$A$33:$A$776,$A170,СВЦЭМ!$B$33:$B$776,F$155)+'СЕТ СН'!$I$14+СВЦЭМ!$D$10+'СЕТ СН'!$I$6-'СЕТ СН'!$I$26</f>
        <v>1406.2428995499999</v>
      </c>
      <c r="G170" s="36">
        <f>SUMIFS(СВЦЭМ!$D$33:$D$776,СВЦЭМ!$A$33:$A$776,$A170,СВЦЭМ!$B$33:$B$776,G$155)+'СЕТ СН'!$I$14+СВЦЭМ!$D$10+'СЕТ СН'!$I$6-'СЕТ СН'!$I$26</f>
        <v>1391.96262136</v>
      </c>
      <c r="H170" s="36">
        <f>SUMIFS(СВЦЭМ!$D$33:$D$776,СВЦЭМ!$A$33:$A$776,$A170,СВЦЭМ!$B$33:$B$776,H$155)+'СЕТ СН'!$I$14+СВЦЭМ!$D$10+'СЕТ СН'!$I$6-'СЕТ СН'!$I$26</f>
        <v>1372.6071130400001</v>
      </c>
      <c r="I170" s="36">
        <f>SUMIFS(СВЦЭМ!$D$33:$D$776,СВЦЭМ!$A$33:$A$776,$A170,СВЦЭМ!$B$33:$B$776,I$155)+'СЕТ СН'!$I$14+СВЦЭМ!$D$10+'СЕТ СН'!$I$6-'СЕТ СН'!$I$26</f>
        <v>1344.12894824</v>
      </c>
      <c r="J170" s="36">
        <f>SUMIFS(СВЦЭМ!$D$33:$D$776,СВЦЭМ!$A$33:$A$776,$A170,СВЦЭМ!$B$33:$B$776,J$155)+'СЕТ СН'!$I$14+СВЦЭМ!$D$10+'СЕТ СН'!$I$6-'СЕТ СН'!$I$26</f>
        <v>1304.6687589100002</v>
      </c>
      <c r="K170" s="36">
        <f>SUMIFS(СВЦЭМ!$D$33:$D$776,СВЦЭМ!$A$33:$A$776,$A170,СВЦЭМ!$B$33:$B$776,K$155)+'СЕТ СН'!$I$14+СВЦЭМ!$D$10+'СЕТ СН'!$I$6-'СЕТ СН'!$I$26</f>
        <v>1257.29897716</v>
      </c>
      <c r="L170" s="36">
        <f>SUMIFS(СВЦЭМ!$D$33:$D$776,СВЦЭМ!$A$33:$A$776,$A170,СВЦЭМ!$B$33:$B$776,L$155)+'СЕТ СН'!$I$14+СВЦЭМ!$D$10+'СЕТ СН'!$I$6-'СЕТ СН'!$I$26</f>
        <v>1247.8652301000002</v>
      </c>
      <c r="M170" s="36">
        <f>SUMIFS(СВЦЭМ!$D$33:$D$776,СВЦЭМ!$A$33:$A$776,$A170,СВЦЭМ!$B$33:$B$776,M$155)+'СЕТ СН'!$I$14+СВЦЭМ!$D$10+'СЕТ СН'!$I$6-'СЕТ СН'!$I$26</f>
        <v>1251.6825597500001</v>
      </c>
      <c r="N170" s="36">
        <f>SUMIFS(СВЦЭМ!$D$33:$D$776,СВЦЭМ!$A$33:$A$776,$A170,СВЦЭМ!$B$33:$B$776,N$155)+'СЕТ СН'!$I$14+СВЦЭМ!$D$10+'СЕТ СН'!$I$6-'СЕТ СН'!$I$26</f>
        <v>1273.2691898100002</v>
      </c>
      <c r="O170" s="36">
        <f>SUMIFS(СВЦЭМ!$D$33:$D$776,СВЦЭМ!$A$33:$A$776,$A170,СВЦЭМ!$B$33:$B$776,O$155)+'СЕТ СН'!$I$14+СВЦЭМ!$D$10+'СЕТ СН'!$I$6-'СЕТ СН'!$I$26</f>
        <v>1271.5029051900001</v>
      </c>
      <c r="P170" s="36">
        <f>SUMIFS(СВЦЭМ!$D$33:$D$776,СВЦЭМ!$A$33:$A$776,$A170,СВЦЭМ!$B$33:$B$776,P$155)+'СЕТ СН'!$I$14+СВЦЭМ!$D$10+'СЕТ СН'!$I$6-'СЕТ СН'!$I$26</f>
        <v>1255.7038028699999</v>
      </c>
      <c r="Q170" s="36">
        <f>SUMIFS(СВЦЭМ!$D$33:$D$776,СВЦЭМ!$A$33:$A$776,$A170,СВЦЭМ!$B$33:$B$776,Q$155)+'СЕТ СН'!$I$14+СВЦЭМ!$D$10+'СЕТ СН'!$I$6-'СЕТ СН'!$I$26</f>
        <v>1242.1486773199999</v>
      </c>
      <c r="R170" s="36">
        <f>SUMIFS(СВЦЭМ!$D$33:$D$776,СВЦЭМ!$A$33:$A$776,$A170,СВЦЭМ!$B$33:$B$776,R$155)+'СЕТ СН'!$I$14+СВЦЭМ!$D$10+'СЕТ СН'!$I$6-'СЕТ СН'!$I$26</f>
        <v>1197.6801762800001</v>
      </c>
      <c r="S170" s="36">
        <f>SUMIFS(СВЦЭМ!$D$33:$D$776,СВЦЭМ!$A$33:$A$776,$A170,СВЦЭМ!$B$33:$B$776,S$155)+'СЕТ СН'!$I$14+СВЦЭМ!$D$10+'СЕТ СН'!$I$6-'СЕТ СН'!$I$26</f>
        <v>1181.8197851100001</v>
      </c>
      <c r="T170" s="36">
        <f>SUMIFS(СВЦЭМ!$D$33:$D$776,СВЦЭМ!$A$33:$A$776,$A170,СВЦЭМ!$B$33:$B$776,T$155)+'СЕТ СН'!$I$14+СВЦЭМ!$D$10+'СЕТ СН'!$I$6-'СЕТ СН'!$I$26</f>
        <v>1184.4344193900001</v>
      </c>
      <c r="U170" s="36">
        <f>SUMIFS(СВЦЭМ!$D$33:$D$776,СВЦЭМ!$A$33:$A$776,$A170,СВЦЭМ!$B$33:$B$776,U$155)+'СЕТ СН'!$I$14+СВЦЭМ!$D$10+'СЕТ СН'!$I$6-'СЕТ СН'!$I$26</f>
        <v>1182.92683104</v>
      </c>
      <c r="V170" s="36">
        <f>SUMIFS(СВЦЭМ!$D$33:$D$776,СВЦЭМ!$A$33:$A$776,$A170,СВЦЭМ!$B$33:$B$776,V$155)+'СЕТ СН'!$I$14+СВЦЭМ!$D$10+'СЕТ СН'!$I$6-'СЕТ СН'!$I$26</f>
        <v>1179.79801744</v>
      </c>
      <c r="W170" s="36">
        <f>SUMIFS(СВЦЭМ!$D$33:$D$776,СВЦЭМ!$A$33:$A$776,$A170,СВЦЭМ!$B$33:$B$776,W$155)+'СЕТ СН'!$I$14+СВЦЭМ!$D$10+'СЕТ СН'!$I$6-'СЕТ СН'!$I$26</f>
        <v>1175.70510313</v>
      </c>
      <c r="X170" s="36">
        <f>SUMIFS(СВЦЭМ!$D$33:$D$776,СВЦЭМ!$A$33:$A$776,$A170,СВЦЭМ!$B$33:$B$776,X$155)+'СЕТ СН'!$I$14+СВЦЭМ!$D$10+'СЕТ СН'!$I$6-'СЕТ СН'!$I$26</f>
        <v>1191.3687772400001</v>
      </c>
      <c r="Y170" s="36">
        <f>SUMIFS(СВЦЭМ!$D$33:$D$776,СВЦЭМ!$A$33:$A$776,$A170,СВЦЭМ!$B$33:$B$776,Y$155)+'СЕТ СН'!$I$14+СВЦЭМ!$D$10+'СЕТ СН'!$I$6-'СЕТ СН'!$I$26</f>
        <v>1264.1937611000001</v>
      </c>
    </row>
    <row r="171" spans="1:25" ht="15.75" x14ac:dyDescent="0.2">
      <c r="A171" s="35">
        <f t="shared" si="4"/>
        <v>43662</v>
      </c>
      <c r="B171" s="36">
        <f>SUMIFS(СВЦЭМ!$D$33:$D$776,СВЦЭМ!$A$33:$A$776,$A171,СВЦЭМ!$B$33:$B$776,B$155)+'СЕТ СН'!$I$14+СВЦЭМ!$D$10+'СЕТ СН'!$I$6-'СЕТ СН'!$I$26</f>
        <v>1357.9911658800002</v>
      </c>
      <c r="C171" s="36">
        <f>SUMIFS(СВЦЭМ!$D$33:$D$776,СВЦЭМ!$A$33:$A$776,$A171,СВЦЭМ!$B$33:$B$776,C$155)+'СЕТ СН'!$I$14+СВЦЭМ!$D$10+'СЕТ СН'!$I$6-'СЕТ СН'!$I$26</f>
        <v>1379.9343247400002</v>
      </c>
      <c r="D171" s="36">
        <f>SUMIFS(СВЦЭМ!$D$33:$D$776,СВЦЭМ!$A$33:$A$776,$A171,СВЦЭМ!$B$33:$B$776,D$155)+'СЕТ СН'!$I$14+СВЦЭМ!$D$10+'СЕТ СН'!$I$6-'СЕТ СН'!$I$26</f>
        <v>1365.8590067700002</v>
      </c>
      <c r="E171" s="36">
        <f>SUMIFS(СВЦЭМ!$D$33:$D$776,СВЦЭМ!$A$33:$A$776,$A171,СВЦЭМ!$B$33:$B$776,E$155)+'СЕТ СН'!$I$14+СВЦЭМ!$D$10+'СЕТ СН'!$I$6-'СЕТ СН'!$I$26</f>
        <v>1355.76482386</v>
      </c>
      <c r="F171" s="36">
        <f>SUMIFS(СВЦЭМ!$D$33:$D$776,СВЦЭМ!$A$33:$A$776,$A171,СВЦЭМ!$B$33:$B$776,F$155)+'СЕТ СН'!$I$14+СВЦЭМ!$D$10+'СЕТ СН'!$I$6-'СЕТ СН'!$I$26</f>
        <v>1367.3130734900001</v>
      </c>
      <c r="G171" s="36">
        <f>SUMIFS(СВЦЭМ!$D$33:$D$776,СВЦЭМ!$A$33:$A$776,$A171,СВЦЭМ!$B$33:$B$776,G$155)+'СЕТ СН'!$I$14+СВЦЭМ!$D$10+'СЕТ СН'!$I$6-'СЕТ СН'!$I$26</f>
        <v>1366.1807044100001</v>
      </c>
      <c r="H171" s="36">
        <f>SUMIFS(СВЦЭМ!$D$33:$D$776,СВЦЭМ!$A$33:$A$776,$A171,СВЦЭМ!$B$33:$B$776,H$155)+'СЕТ СН'!$I$14+СВЦЭМ!$D$10+'СЕТ СН'!$I$6-'СЕТ СН'!$I$26</f>
        <v>1370.7291495899999</v>
      </c>
      <c r="I171" s="36">
        <f>SUMIFS(СВЦЭМ!$D$33:$D$776,СВЦЭМ!$A$33:$A$776,$A171,СВЦЭМ!$B$33:$B$776,I$155)+'СЕТ СН'!$I$14+СВЦЭМ!$D$10+'СЕТ СН'!$I$6-'СЕТ СН'!$I$26</f>
        <v>1354.8971173499999</v>
      </c>
      <c r="J171" s="36">
        <f>SUMIFS(СВЦЭМ!$D$33:$D$776,СВЦЭМ!$A$33:$A$776,$A171,СВЦЭМ!$B$33:$B$776,J$155)+'СЕТ СН'!$I$14+СВЦЭМ!$D$10+'СЕТ СН'!$I$6-'СЕТ СН'!$I$26</f>
        <v>1320.7053597399999</v>
      </c>
      <c r="K171" s="36">
        <f>SUMIFS(СВЦЭМ!$D$33:$D$776,СВЦЭМ!$A$33:$A$776,$A171,СВЦЭМ!$B$33:$B$776,K$155)+'СЕТ СН'!$I$14+СВЦЭМ!$D$10+'СЕТ СН'!$I$6-'СЕТ СН'!$I$26</f>
        <v>1285.3438861100001</v>
      </c>
      <c r="L171" s="36">
        <f>SUMIFS(СВЦЭМ!$D$33:$D$776,СВЦЭМ!$A$33:$A$776,$A171,СВЦЭМ!$B$33:$B$776,L$155)+'СЕТ СН'!$I$14+СВЦЭМ!$D$10+'СЕТ СН'!$I$6-'СЕТ СН'!$I$26</f>
        <v>1271.0036682300001</v>
      </c>
      <c r="M171" s="36">
        <f>SUMIFS(СВЦЭМ!$D$33:$D$776,СВЦЭМ!$A$33:$A$776,$A171,СВЦЭМ!$B$33:$B$776,M$155)+'СЕТ СН'!$I$14+СВЦЭМ!$D$10+'СЕТ СН'!$I$6-'СЕТ СН'!$I$26</f>
        <v>1267.99832423</v>
      </c>
      <c r="N171" s="36">
        <f>SUMIFS(СВЦЭМ!$D$33:$D$776,СВЦЭМ!$A$33:$A$776,$A171,СВЦЭМ!$B$33:$B$776,N$155)+'СЕТ СН'!$I$14+СВЦЭМ!$D$10+'СЕТ СН'!$I$6-'СЕТ СН'!$I$26</f>
        <v>1265.7702654499999</v>
      </c>
      <c r="O171" s="36">
        <f>SUMIFS(СВЦЭМ!$D$33:$D$776,СВЦЭМ!$A$33:$A$776,$A171,СВЦЭМ!$B$33:$B$776,O$155)+'СЕТ СН'!$I$14+СВЦЭМ!$D$10+'СЕТ СН'!$I$6-'СЕТ СН'!$I$26</f>
        <v>1266.2638435399999</v>
      </c>
      <c r="P171" s="36">
        <f>SUMIFS(СВЦЭМ!$D$33:$D$776,СВЦЭМ!$A$33:$A$776,$A171,СВЦЭМ!$B$33:$B$776,P$155)+'СЕТ СН'!$I$14+СВЦЭМ!$D$10+'СЕТ СН'!$I$6-'СЕТ СН'!$I$26</f>
        <v>1266.59825817</v>
      </c>
      <c r="Q171" s="36">
        <f>SUMIFS(СВЦЭМ!$D$33:$D$776,СВЦЭМ!$A$33:$A$776,$A171,СВЦЭМ!$B$33:$B$776,Q$155)+'СЕТ СН'!$I$14+СВЦЭМ!$D$10+'СЕТ СН'!$I$6-'СЕТ СН'!$I$26</f>
        <v>1267.45850769</v>
      </c>
      <c r="R171" s="36">
        <f>SUMIFS(СВЦЭМ!$D$33:$D$776,СВЦЭМ!$A$33:$A$776,$A171,СВЦЭМ!$B$33:$B$776,R$155)+'СЕТ СН'!$I$14+СВЦЭМ!$D$10+'СЕТ СН'!$I$6-'СЕТ СН'!$I$26</f>
        <v>1229.6081508100001</v>
      </c>
      <c r="S171" s="36">
        <f>SUMIFS(СВЦЭМ!$D$33:$D$776,СВЦЭМ!$A$33:$A$776,$A171,СВЦЭМ!$B$33:$B$776,S$155)+'СЕТ СН'!$I$14+СВЦЭМ!$D$10+'СЕТ СН'!$I$6-'СЕТ СН'!$I$26</f>
        <v>1216.00026217</v>
      </c>
      <c r="T171" s="36">
        <f>SUMIFS(СВЦЭМ!$D$33:$D$776,СВЦЭМ!$A$33:$A$776,$A171,СВЦЭМ!$B$33:$B$776,T$155)+'СЕТ СН'!$I$14+СВЦЭМ!$D$10+'СЕТ СН'!$I$6-'СЕТ СН'!$I$26</f>
        <v>1217.70795671</v>
      </c>
      <c r="U171" s="36">
        <f>SUMIFS(СВЦЭМ!$D$33:$D$776,СВЦЭМ!$A$33:$A$776,$A171,СВЦЭМ!$B$33:$B$776,U$155)+'СЕТ СН'!$I$14+СВЦЭМ!$D$10+'СЕТ СН'!$I$6-'СЕТ СН'!$I$26</f>
        <v>1213.95796907</v>
      </c>
      <c r="V171" s="36">
        <f>SUMIFS(СВЦЭМ!$D$33:$D$776,СВЦЭМ!$A$33:$A$776,$A171,СВЦЭМ!$B$33:$B$776,V$155)+'СЕТ СН'!$I$14+СВЦЭМ!$D$10+'СЕТ СН'!$I$6-'СЕТ СН'!$I$26</f>
        <v>1214.5278504299999</v>
      </c>
      <c r="W171" s="36">
        <f>SUMIFS(СВЦЭМ!$D$33:$D$776,СВЦЭМ!$A$33:$A$776,$A171,СВЦЭМ!$B$33:$B$776,W$155)+'СЕТ СН'!$I$14+СВЦЭМ!$D$10+'СЕТ СН'!$I$6-'СЕТ СН'!$I$26</f>
        <v>1204.7668831000001</v>
      </c>
      <c r="X171" s="36">
        <f>SUMIFS(СВЦЭМ!$D$33:$D$776,СВЦЭМ!$A$33:$A$776,$A171,СВЦЭМ!$B$33:$B$776,X$155)+'СЕТ СН'!$I$14+СВЦЭМ!$D$10+'СЕТ СН'!$I$6-'СЕТ СН'!$I$26</f>
        <v>1222.30346792</v>
      </c>
      <c r="Y171" s="36">
        <f>SUMIFS(СВЦЭМ!$D$33:$D$776,СВЦЭМ!$A$33:$A$776,$A171,СВЦЭМ!$B$33:$B$776,Y$155)+'СЕТ СН'!$I$14+СВЦЭМ!$D$10+'СЕТ СН'!$I$6-'СЕТ СН'!$I$26</f>
        <v>1269.62086666</v>
      </c>
    </row>
    <row r="172" spans="1:25" ht="15.75" x14ac:dyDescent="0.2">
      <c r="A172" s="35">
        <f t="shared" si="4"/>
        <v>43663</v>
      </c>
      <c r="B172" s="36">
        <f>SUMIFS(СВЦЭМ!$D$33:$D$776,СВЦЭМ!$A$33:$A$776,$A172,СВЦЭМ!$B$33:$B$776,B$155)+'СЕТ СН'!$I$14+СВЦЭМ!$D$10+'СЕТ СН'!$I$6-'СЕТ СН'!$I$26</f>
        <v>1352.8936963900001</v>
      </c>
      <c r="C172" s="36">
        <f>SUMIFS(СВЦЭМ!$D$33:$D$776,СВЦЭМ!$A$33:$A$776,$A172,СВЦЭМ!$B$33:$B$776,C$155)+'СЕТ СН'!$I$14+СВЦЭМ!$D$10+'СЕТ СН'!$I$6-'СЕТ СН'!$I$26</f>
        <v>1377.9003441700002</v>
      </c>
      <c r="D172" s="36">
        <f>SUMIFS(СВЦЭМ!$D$33:$D$776,СВЦЭМ!$A$33:$A$776,$A172,СВЦЭМ!$B$33:$B$776,D$155)+'СЕТ СН'!$I$14+СВЦЭМ!$D$10+'СЕТ СН'!$I$6-'СЕТ СН'!$I$26</f>
        <v>1404.7447580600001</v>
      </c>
      <c r="E172" s="36">
        <f>SUMIFS(СВЦЭМ!$D$33:$D$776,СВЦЭМ!$A$33:$A$776,$A172,СВЦЭМ!$B$33:$B$776,E$155)+'СЕТ СН'!$I$14+СВЦЭМ!$D$10+'СЕТ СН'!$I$6-'СЕТ СН'!$I$26</f>
        <v>1414.64953492</v>
      </c>
      <c r="F172" s="36">
        <f>SUMIFS(СВЦЭМ!$D$33:$D$776,СВЦЭМ!$A$33:$A$776,$A172,СВЦЭМ!$B$33:$B$776,F$155)+'СЕТ СН'!$I$14+СВЦЭМ!$D$10+'СЕТ СН'!$I$6-'СЕТ СН'!$I$26</f>
        <v>1407.5439579900001</v>
      </c>
      <c r="G172" s="36">
        <f>SUMIFS(СВЦЭМ!$D$33:$D$776,СВЦЭМ!$A$33:$A$776,$A172,СВЦЭМ!$B$33:$B$776,G$155)+'СЕТ СН'!$I$14+СВЦЭМ!$D$10+'СЕТ СН'!$I$6-'СЕТ СН'!$I$26</f>
        <v>1401.5892489</v>
      </c>
      <c r="H172" s="36">
        <f>SUMIFS(СВЦЭМ!$D$33:$D$776,СВЦЭМ!$A$33:$A$776,$A172,СВЦЭМ!$B$33:$B$776,H$155)+'СЕТ СН'!$I$14+СВЦЭМ!$D$10+'СЕТ СН'!$I$6-'СЕТ СН'!$I$26</f>
        <v>1374.0520377500002</v>
      </c>
      <c r="I172" s="36">
        <f>SUMIFS(СВЦЭМ!$D$33:$D$776,СВЦЭМ!$A$33:$A$776,$A172,СВЦЭМ!$B$33:$B$776,I$155)+'СЕТ СН'!$I$14+СВЦЭМ!$D$10+'СЕТ СН'!$I$6-'СЕТ СН'!$I$26</f>
        <v>1343.6894369000001</v>
      </c>
      <c r="J172" s="36">
        <f>SUMIFS(СВЦЭМ!$D$33:$D$776,СВЦЭМ!$A$33:$A$776,$A172,СВЦЭМ!$B$33:$B$776,J$155)+'СЕТ СН'!$I$14+СВЦЭМ!$D$10+'СЕТ СН'!$I$6-'СЕТ СН'!$I$26</f>
        <v>1322.7865315500001</v>
      </c>
      <c r="K172" s="36">
        <f>SUMIFS(СВЦЭМ!$D$33:$D$776,СВЦЭМ!$A$33:$A$776,$A172,СВЦЭМ!$B$33:$B$776,K$155)+'СЕТ СН'!$I$14+СВЦЭМ!$D$10+'СЕТ СН'!$I$6-'СЕТ СН'!$I$26</f>
        <v>1288.5031102500002</v>
      </c>
      <c r="L172" s="36">
        <f>SUMIFS(СВЦЭМ!$D$33:$D$776,СВЦЭМ!$A$33:$A$776,$A172,СВЦЭМ!$B$33:$B$776,L$155)+'СЕТ СН'!$I$14+СВЦЭМ!$D$10+'СЕТ СН'!$I$6-'СЕТ СН'!$I$26</f>
        <v>1284.52281786</v>
      </c>
      <c r="M172" s="36">
        <f>SUMIFS(СВЦЭМ!$D$33:$D$776,СВЦЭМ!$A$33:$A$776,$A172,СВЦЭМ!$B$33:$B$776,M$155)+'СЕТ СН'!$I$14+СВЦЭМ!$D$10+'СЕТ СН'!$I$6-'СЕТ СН'!$I$26</f>
        <v>1286.8349257700002</v>
      </c>
      <c r="N172" s="36">
        <f>SUMIFS(СВЦЭМ!$D$33:$D$776,СВЦЭМ!$A$33:$A$776,$A172,СВЦЭМ!$B$33:$B$776,N$155)+'СЕТ СН'!$I$14+СВЦЭМ!$D$10+'СЕТ СН'!$I$6-'СЕТ СН'!$I$26</f>
        <v>1288.4304376300001</v>
      </c>
      <c r="O172" s="36">
        <f>SUMIFS(СВЦЭМ!$D$33:$D$776,СВЦЭМ!$A$33:$A$776,$A172,СВЦЭМ!$B$33:$B$776,O$155)+'СЕТ СН'!$I$14+СВЦЭМ!$D$10+'СЕТ СН'!$I$6-'СЕТ СН'!$I$26</f>
        <v>1288.3382544599999</v>
      </c>
      <c r="P172" s="36">
        <f>SUMIFS(СВЦЭМ!$D$33:$D$776,СВЦЭМ!$A$33:$A$776,$A172,СВЦЭМ!$B$33:$B$776,P$155)+'СЕТ СН'!$I$14+СВЦЭМ!$D$10+'СЕТ СН'!$I$6-'СЕТ СН'!$I$26</f>
        <v>1287.6904226199999</v>
      </c>
      <c r="Q172" s="36">
        <f>SUMIFS(СВЦЭМ!$D$33:$D$776,СВЦЭМ!$A$33:$A$776,$A172,СВЦЭМ!$B$33:$B$776,Q$155)+'СЕТ СН'!$I$14+СВЦЭМ!$D$10+'СЕТ СН'!$I$6-'СЕТ СН'!$I$26</f>
        <v>1289.2390982300001</v>
      </c>
      <c r="R172" s="36">
        <f>SUMIFS(СВЦЭМ!$D$33:$D$776,СВЦЭМ!$A$33:$A$776,$A172,СВЦЭМ!$B$33:$B$776,R$155)+'СЕТ СН'!$I$14+СВЦЭМ!$D$10+'СЕТ СН'!$I$6-'СЕТ СН'!$I$26</f>
        <v>1247.1243809500002</v>
      </c>
      <c r="S172" s="36">
        <f>SUMIFS(СВЦЭМ!$D$33:$D$776,СВЦЭМ!$A$33:$A$776,$A172,СВЦЭМ!$B$33:$B$776,S$155)+'СЕТ СН'!$I$14+СВЦЭМ!$D$10+'СЕТ СН'!$I$6-'СЕТ СН'!$I$26</f>
        <v>1228.21701889</v>
      </c>
      <c r="T172" s="36">
        <f>SUMIFS(СВЦЭМ!$D$33:$D$776,СВЦЭМ!$A$33:$A$776,$A172,СВЦЭМ!$B$33:$B$776,T$155)+'СЕТ СН'!$I$14+СВЦЭМ!$D$10+'СЕТ СН'!$I$6-'СЕТ СН'!$I$26</f>
        <v>1230.4647710700001</v>
      </c>
      <c r="U172" s="36">
        <f>SUMIFS(СВЦЭМ!$D$33:$D$776,СВЦЭМ!$A$33:$A$776,$A172,СВЦЭМ!$B$33:$B$776,U$155)+'СЕТ СН'!$I$14+СВЦЭМ!$D$10+'СЕТ СН'!$I$6-'СЕТ СН'!$I$26</f>
        <v>1224.01392399</v>
      </c>
      <c r="V172" s="36">
        <f>SUMIFS(СВЦЭМ!$D$33:$D$776,СВЦЭМ!$A$33:$A$776,$A172,СВЦЭМ!$B$33:$B$776,V$155)+'СЕТ СН'!$I$14+СВЦЭМ!$D$10+'СЕТ СН'!$I$6-'СЕТ СН'!$I$26</f>
        <v>1227.86786334</v>
      </c>
      <c r="W172" s="36">
        <f>SUMIFS(СВЦЭМ!$D$33:$D$776,СВЦЭМ!$A$33:$A$776,$A172,СВЦЭМ!$B$33:$B$776,W$155)+'СЕТ СН'!$I$14+СВЦЭМ!$D$10+'СЕТ СН'!$I$6-'СЕТ СН'!$I$26</f>
        <v>1227.5963603300002</v>
      </c>
      <c r="X172" s="36">
        <f>SUMIFS(СВЦЭМ!$D$33:$D$776,СВЦЭМ!$A$33:$A$776,$A172,СВЦЭМ!$B$33:$B$776,X$155)+'СЕТ СН'!$I$14+СВЦЭМ!$D$10+'СЕТ СН'!$I$6-'СЕТ СН'!$I$26</f>
        <v>1201.94161833</v>
      </c>
      <c r="Y172" s="36">
        <f>SUMIFS(СВЦЭМ!$D$33:$D$776,СВЦЭМ!$A$33:$A$776,$A172,СВЦЭМ!$B$33:$B$776,Y$155)+'СЕТ СН'!$I$14+СВЦЭМ!$D$10+'СЕТ СН'!$I$6-'СЕТ СН'!$I$26</f>
        <v>1226.99025626</v>
      </c>
    </row>
    <row r="173" spans="1:25" ht="15.75" x14ac:dyDescent="0.2">
      <c r="A173" s="35">
        <f t="shared" si="4"/>
        <v>43664</v>
      </c>
      <c r="B173" s="36">
        <f>SUMIFS(СВЦЭМ!$D$33:$D$776,СВЦЭМ!$A$33:$A$776,$A173,СВЦЭМ!$B$33:$B$776,B$155)+'СЕТ СН'!$I$14+СВЦЭМ!$D$10+'СЕТ СН'!$I$6-'СЕТ СН'!$I$26</f>
        <v>1306.8151862100001</v>
      </c>
      <c r="C173" s="36">
        <f>SUMIFS(СВЦЭМ!$D$33:$D$776,СВЦЭМ!$A$33:$A$776,$A173,СВЦЭМ!$B$33:$B$776,C$155)+'СЕТ СН'!$I$14+СВЦЭМ!$D$10+'СЕТ СН'!$I$6-'СЕТ СН'!$I$26</f>
        <v>1306.0376167300001</v>
      </c>
      <c r="D173" s="36">
        <f>SUMIFS(СВЦЭМ!$D$33:$D$776,СВЦЭМ!$A$33:$A$776,$A173,СВЦЭМ!$B$33:$B$776,D$155)+'СЕТ СН'!$I$14+СВЦЭМ!$D$10+'СЕТ СН'!$I$6-'СЕТ СН'!$I$26</f>
        <v>1316.7049049000002</v>
      </c>
      <c r="E173" s="36">
        <f>SUMIFS(СВЦЭМ!$D$33:$D$776,СВЦЭМ!$A$33:$A$776,$A173,СВЦЭМ!$B$33:$B$776,E$155)+'СЕТ СН'!$I$14+СВЦЭМ!$D$10+'СЕТ СН'!$I$6-'СЕТ СН'!$I$26</f>
        <v>1349.1020248099999</v>
      </c>
      <c r="F173" s="36">
        <f>SUMIFS(СВЦЭМ!$D$33:$D$776,СВЦЭМ!$A$33:$A$776,$A173,СВЦЭМ!$B$33:$B$776,F$155)+'СЕТ СН'!$I$14+СВЦЭМ!$D$10+'СЕТ СН'!$I$6-'СЕТ СН'!$I$26</f>
        <v>1386.3967229300001</v>
      </c>
      <c r="G173" s="36">
        <f>SUMIFS(СВЦЭМ!$D$33:$D$776,СВЦЭМ!$A$33:$A$776,$A173,СВЦЭМ!$B$33:$B$776,G$155)+'СЕТ СН'!$I$14+СВЦЭМ!$D$10+'СЕТ СН'!$I$6-'СЕТ СН'!$I$26</f>
        <v>1424.47776041</v>
      </c>
      <c r="H173" s="36">
        <f>SUMIFS(СВЦЭМ!$D$33:$D$776,СВЦЭМ!$A$33:$A$776,$A173,СВЦЭМ!$B$33:$B$776,H$155)+'СЕТ СН'!$I$14+СВЦЭМ!$D$10+'СЕТ СН'!$I$6-'СЕТ СН'!$I$26</f>
        <v>1399.8173966700001</v>
      </c>
      <c r="I173" s="36">
        <f>SUMIFS(СВЦЭМ!$D$33:$D$776,СВЦЭМ!$A$33:$A$776,$A173,СВЦЭМ!$B$33:$B$776,I$155)+'СЕТ СН'!$I$14+СВЦЭМ!$D$10+'СЕТ СН'!$I$6-'СЕТ СН'!$I$26</f>
        <v>1367.81052761</v>
      </c>
      <c r="J173" s="36">
        <f>SUMIFS(СВЦЭМ!$D$33:$D$776,СВЦЭМ!$A$33:$A$776,$A173,СВЦЭМ!$B$33:$B$776,J$155)+'СЕТ СН'!$I$14+СВЦЭМ!$D$10+'СЕТ СН'!$I$6-'СЕТ СН'!$I$26</f>
        <v>1358.08614478</v>
      </c>
      <c r="K173" s="36">
        <f>SUMIFS(СВЦЭМ!$D$33:$D$776,СВЦЭМ!$A$33:$A$776,$A173,СВЦЭМ!$B$33:$B$776,K$155)+'СЕТ СН'!$I$14+СВЦЭМ!$D$10+'СЕТ СН'!$I$6-'СЕТ СН'!$I$26</f>
        <v>1325.8624865400002</v>
      </c>
      <c r="L173" s="36">
        <f>SUMIFS(СВЦЭМ!$D$33:$D$776,СВЦЭМ!$A$33:$A$776,$A173,СВЦЭМ!$B$33:$B$776,L$155)+'СЕТ СН'!$I$14+СВЦЭМ!$D$10+'СЕТ СН'!$I$6-'СЕТ СН'!$I$26</f>
        <v>1320.9318372100001</v>
      </c>
      <c r="M173" s="36">
        <f>SUMIFS(СВЦЭМ!$D$33:$D$776,СВЦЭМ!$A$33:$A$776,$A173,СВЦЭМ!$B$33:$B$776,M$155)+'СЕТ СН'!$I$14+СВЦЭМ!$D$10+'СЕТ СН'!$I$6-'СЕТ СН'!$I$26</f>
        <v>1319.84625155</v>
      </c>
      <c r="N173" s="36">
        <f>SUMIFS(СВЦЭМ!$D$33:$D$776,СВЦЭМ!$A$33:$A$776,$A173,СВЦЭМ!$B$33:$B$776,N$155)+'СЕТ СН'!$I$14+СВЦЭМ!$D$10+'СЕТ СН'!$I$6-'СЕТ СН'!$I$26</f>
        <v>1332.2233158600002</v>
      </c>
      <c r="O173" s="36">
        <f>SUMIFS(СВЦЭМ!$D$33:$D$776,СВЦЭМ!$A$33:$A$776,$A173,СВЦЭМ!$B$33:$B$776,O$155)+'СЕТ СН'!$I$14+СВЦЭМ!$D$10+'СЕТ СН'!$I$6-'СЕТ СН'!$I$26</f>
        <v>1338.30031609</v>
      </c>
      <c r="P173" s="36">
        <f>SUMIFS(СВЦЭМ!$D$33:$D$776,СВЦЭМ!$A$33:$A$776,$A173,СВЦЭМ!$B$33:$B$776,P$155)+'СЕТ СН'!$I$14+СВЦЭМ!$D$10+'СЕТ СН'!$I$6-'СЕТ СН'!$I$26</f>
        <v>1351.06356478</v>
      </c>
      <c r="Q173" s="36">
        <f>SUMIFS(СВЦЭМ!$D$33:$D$776,СВЦЭМ!$A$33:$A$776,$A173,СВЦЭМ!$B$33:$B$776,Q$155)+'СЕТ СН'!$I$14+СВЦЭМ!$D$10+'СЕТ СН'!$I$6-'СЕТ СН'!$I$26</f>
        <v>1358.3112278399999</v>
      </c>
      <c r="R173" s="36">
        <f>SUMIFS(СВЦЭМ!$D$33:$D$776,СВЦЭМ!$A$33:$A$776,$A173,СВЦЭМ!$B$33:$B$776,R$155)+'СЕТ СН'!$I$14+СВЦЭМ!$D$10+'СЕТ СН'!$I$6-'СЕТ СН'!$I$26</f>
        <v>1278.5661495200002</v>
      </c>
      <c r="S173" s="36">
        <f>SUMIFS(СВЦЭМ!$D$33:$D$776,СВЦЭМ!$A$33:$A$776,$A173,СВЦЭМ!$B$33:$B$776,S$155)+'СЕТ СН'!$I$14+СВЦЭМ!$D$10+'СЕТ СН'!$I$6-'СЕТ СН'!$I$26</f>
        <v>1200.7695295600001</v>
      </c>
      <c r="T173" s="36">
        <f>SUMIFS(СВЦЭМ!$D$33:$D$776,СВЦЭМ!$A$33:$A$776,$A173,СВЦЭМ!$B$33:$B$776,T$155)+'СЕТ СН'!$I$14+СВЦЭМ!$D$10+'СЕТ СН'!$I$6-'СЕТ СН'!$I$26</f>
        <v>1200.25259983</v>
      </c>
      <c r="U173" s="36">
        <f>SUMIFS(СВЦЭМ!$D$33:$D$776,СВЦЭМ!$A$33:$A$776,$A173,СВЦЭМ!$B$33:$B$776,U$155)+'СЕТ СН'!$I$14+СВЦЭМ!$D$10+'СЕТ СН'!$I$6-'СЕТ СН'!$I$26</f>
        <v>1184.4173825800001</v>
      </c>
      <c r="V173" s="36">
        <f>SUMIFS(СВЦЭМ!$D$33:$D$776,СВЦЭМ!$A$33:$A$776,$A173,СВЦЭМ!$B$33:$B$776,V$155)+'СЕТ СН'!$I$14+СВЦЭМ!$D$10+'СЕТ СН'!$I$6-'СЕТ СН'!$I$26</f>
        <v>1187.60625435</v>
      </c>
      <c r="W173" s="36">
        <f>SUMIFS(СВЦЭМ!$D$33:$D$776,СВЦЭМ!$A$33:$A$776,$A173,СВЦЭМ!$B$33:$B$776,W$155)+'СЕТ СН'!$I$14+СВЦЭМ!$D$10+'СЕТ СН'!$I$6-'СЕТ СН'!$I$26</f>
        <v>1185.82494909</v>
      </c>
      <c r="X173" s="36">
        <f>SUMIFS(СВЦЭМ!$D$33:$D$776,СВЦЭМ!$A$33:$A$776,$A173,СВЦЭМ!$B$33:$B$776,X$155)+'СЕТ СН'!$I$14+СВЦЭМ!$D$10+'СЕТ СН'!$I$6-'СЕТ СН'!$I$26</f>
        <v>1200.77487088</v>
      </c>
      <c r="Y173" s="36">
        <f>SUMIFS(СВЦЭМ!$D$33:$D$776,СВЦЭМ!$A$33:$A$776,$A173,СВЦЭМ!$B$33:$B$776,Y$155)+'СЕТ СН'!$I$14+СВЦЭМ!$D$10+'СЕТ СН'!$I$6-'СЕТ СН'!$I$26</f>
        <v>1261.3684351400002</v>
      </c>
    </row>
    <row r="174" spans="1:25" ht="15.75" x14ac:dyDescent="0.2">
      <c r="A174" s="35">
        <f t="shared" si="4"/>
        <v>43665</v>
      </c>
      <c r="B174" s="36">
        <f>SUMIFS(СВЦЭМ!$D$33:$D$776,СВЦЭМ!$A$33:$A$776,$A174,СВЦЭМ!$B$33:$B$776,B$155)+'СЕТ СН'!$I$14+СВЦЭМ!$D$10+'СЕТ СН'!$I$6-'СЕТ СН'!$I$26</f>
        <v>1330.4832538000001</v>
      </c>
      <c r="C174" s="36">
        <f>SUMIFS(СВЦЭМ!$D$33:$D$776,СВЦЭМ!$A$33:$A$776,$A174,СВЦЭМ!$B$33:$B$776,C$155)+'СЕТ СН'!$I$14+СВЦЭМ!$D$10+'СЕТ СН'!$I$6-'СЕТ СН'!$I$26</f>
        <v>1330.0729035200002</v>
      </c>
      <c r="D174" s="36">
        <f>SUMIFS(СВЦЭМ!$D$33:$D$776,СВЦЭМ!$A$33:$A$776,$A174,СВЦЭМ!$B$33:$B$776,D$155)+'СЕТ СН'!$I$14+СВЦЭМ!$D$10+'СЕТ СН'!$I$6-'СЕТ СН'!$I$26</f>
        <v>1358.39270429</v>
      </c>
      <c r="E174" s="36">
        <f>SUMIFS(СВЦЭМ!$D$33:$D$776,СВЦЭМ!$A$33:$A$776,$A174,СВЦЭМ!$B$33:$B$776,E$155)+'СЕТ СН'!$I$14+СВЦЭМ!$D$10+'СЕТ СН'!$I$6-'СЕТ СН'!$I$26</f>
        <v>1377.2134870300001</v>
      </c>
      <c r="F174" s="36">
        <f>SUMIFS(СВЦЭМ!$D$33:$D$776,СВЦЭМ!$A$33:$A$776,$A174,СВЦЭМ!$B$33:$B$776,F$155)+'СЕТ СН'!$I$14+СВЦЭМ!$D$10+'СЕТ СН'!$I$6-'СЕТ СН'!$I$26</f>
        <v>1375.95168386</v>
      </c>
      <c r="G174" s="36">
        <f>SUMIFS(СВЦЭМ!$D$33:$D$776,СВЦЭМ!$A$33:$A$776,$A174,СВЦЭМ!$B$33:$B$776,G$155)+'СЕТ СН'!$I$14+СВЦЭМ!$D$10+'СЕТ СН'!$I$6-'СЕТ СН'!$I$26</f>
        <v>1370.7793194400001</v>
      </c>
      <c r="H174" s="36">
        <f>SUMIFS(СВЦЭМ!$D$33:$D$776,СВЦЭМ!$A$33:$A$776,$A174,СВЦЭМ!$B$33:$B$776,H$155)+'СЕТ СН'!$I$14+СВЦЭМ!$D$10+'СЕТ СН'!$I$6-'СЕТ СН'!$I$26</f>
        <v>1334.59535256</v>
      </c>
      <c r="I174" s="36">
        <f>SUMIFS(СВЦЭМ!$D$33:$D$776,СВЦЭМ!$A$33:$A$776,$A174,СВЦЭМ!$B$33:$B$776,I$155)+'СЕТ СН'!$I$14+СВЦЭМ!$D$10+'СЕТ СН'!$I$6-'СЕТ СН'!$I$26</f>
        <v>1304.68581137</v>
      </c>
      <c r="J174" s="36">
        <f>SUMIFS(СВЦЭМ!$D$33:$D$776,СВЦЭМ!$A$33:$A$776,$A174,СВЦЭМ!$B$33:$B$776,J$155)+'СЕТ СН'!$I$14+СВЦЭМ!$D$10+'СЕТ СН'!$I$6-'СЕТ СН'!$I$26</f>
        <v>1302.8679562900002</v>
      </c>
      <c r="K174" s="36">
        <f>SUMIFS(СВЦЭМ!$D$33:$D$776,СВЦЭМ!$A$33:$A$776,$A174,СВЦЭМ!$B$33:$B$776,K$155)+'СЕТ СН'!$I$14+СВЦЭМ!$D$10+'СЕТ СН'!$I$6-'СЕТ СН'!$I$26</f>
        <v>1277.2724512700001</v>
      </c>
      <c r="L174" s="36">
        <f>SUMIFS(СВЦЭМ!$D$33:$D$776,СВЦЭМ!$A$33:$A$776,$A174,СВЦЭМ!$B$33:$B$776,L$155)+'СЕТ СН'!$I$14+СВЦЭМ!$D$10+'СЕТ СН'!$I$6-'СЕТ СН'!$I$26</f>
        <v>1256.0592952300001</v>
      </c>
      <c r="M174" s="36">
        <f>SUMIFS(СВЦЭМ!$D$33:$D$776,СВЦЭМ!$A$33:$A$776,$A174,СВЦЭМ!$B$33:$B$776,M$155)+'СЕТ СН'!$I$14+СВЦЭМ!$D$10+'СЕТ СН'!$I$6-'СЕТ СН'!$I$26</f>
        <v>1262.0770743400001</v>
      </c>
      <c r="N174" s="36">
        <f>SUMIFS(СВЦЭМ!$D$33:$D$776,СВЦЭМ!$A$33:$A$776,$A174,СВЦЭМ!$B$33:$B$776,N$155)+'СЕТ СН'!$I$14+СВЦЭМ!$D$10+'СЕТ СН'!$I$6-'СЕТ СН'!$I$26</f>
        <v>1268.9624180800001</v>
      </c>
      <c r="O174" s="36">
        <f>SUMIFS(СВЦЭМ!$D$33:$D$776,СВЦЭМ!$A$33:$A$776,$A174,СВЦЭМ!$B$33:$B$776,O$155)+'СЕТ СН'!$I$14+СВЦЭМ!$D$10+'СЕТ СН'!$I$6-'СЕТ СН'!$I$26</f>
        <v>1271.3607677300001</v>
      </c>
      <c r="P174" s="36">
        <f>SUMIFS(СВЦЭМ!$D$33:$D$776,СВЦЭМ!$A$33:$A$776,$A174,СВЦЭМ!$B$33:$B$776,P$155)+'СЕТ СН'!$I$14+СВЦЭМ!$D$10+'СЕТ СН'!$I$6-'СЕТ СН'!$I$26</f>
        <v>1278.4832958300001</v>
      </c>
      <c r="Q174" s="36">
        <f>SUMIFS(СВЦЭМ!$D$33:$D$776,СВЦЭМ!$A$33:$A$776,$A174,СВЦЭМ!$B$33:$B$776,Q$155)+'СЕТ СН'!$I$14+СВЦЭМ!$D$10+'СЕТ СН'!$I$6-'СЕТ СН'!$I$26</f>
        <v>1281.1129897800001</v>
      </c>
      <c r="R174" s="36">
        <f>SUMIFS(СВЦЭМ!$D$33:$D$776,СВЦЭМ!$A$33:$A$776,$A174,СВЦЭМ!$B$33:$B$776,R$155)+'СЕТ СН'!$I$14+СВЦЭМ!$D$10+'СЕТ СН'!$I$6-'СЕТ СН'!$I$26</f>
        <v>1237.93744515</v>
      </c>
      <c r="S174" s="36">
        <f>SUMIFS(СВЦЭМ!$D$33:$D$776,СВЦЭМ!$A$33:$A$776,$A174,СВЦЭМ!$B$33:$B$776,S$155)+'СЕТ СН'!$I$14+СВЦЭМ!$D$10+'СЕТ СН'!$I$6-'СЕТ СН'!$I$26</f>
        <v>1220.2814614900001</v>
      </c>
      <c r="T174" s="36">
        <f>SUMIFS(СВЦЭМ!$D$33:$D$776,СВЦЭМ!$A$33:$A$776,$A174,СВЦЭМ!$B$33:$B$776,T$155)+'СЕТ СН'!$I$14+СВЦЭМ!$D$10+'СЕТ СН'!$I$6-'СЕТ СН'!$I$26</f>
        <v>1212.0655145300002</v>
      </c>
      <c r="U174" s="36">
        <f>SUMIFS(СВЦЭМ!$D$33:$D$776,СВЦЭМ!$A$33:$A$776,$A174,СВЦЭМ!$B$33:$B$776,U$155)+'СЕТ СН'!$I$14+СВЦЭМ!$D$10+'СЕТ СН'!$I$6-'СЕТ СН'!$I$26</f>
        <v>1206.1557333999999</v>
      </c>
      <c r="V174" s="36">
        <f>SUMIFS(СВЦЭМ!$D$33:$D$776,СВЦЭМ!$A$33:$A$776,$A174,СВЦЭМ!$B$33:$B$776,V$155)+'СЕТ СН'!$I$14+СВЦЭМ!$D$10+'СЕТ СН'!$I$6-'СЕТ СН'!$I$26</f>
        <v>1211.9450460400001</v>
      </c>
      <c r="W174" s="36">
        <f>SUMIFS(СВЦЭМ!$D$33:$D$776,СВЦЭМ!$A$33:$A$776,$A174,СВЦЭМ!$B$33:$B$776,W$155)+'СЕТ СН'!$I$14+СВЦЭМ!$D$10+'СЕТ СН'!$I$6-'СЕТ СН'!$I$26</f>
        <v>1208.73995074</v>
      </c>
      <c r="X174" s="36">
        <f>SUMIFS(СВЦЭМ!$D$33:$D$776,СВЦЭМ!$A$33:$A$776,$A174,СВЦЭМ!$B$33:$B$776,X$155)+'СЕТ СН'!$I$14+СВЦЭМ!$D$10+'СЕТ СН'!$I$6-'СЕТ СН'!$I$26</f>
        <v>1206.29228485</v>
      </c>
      <c r="Y174" s="36">
        <f>SUMIFS(СВЦЭМ!$D$33:$D$776,СВЦЭМ!$A$33:$A$776,$A174,СВЦЭМ!$B$33:$B$776,Y$155)+'СЕТ СН'!$I$14+СВЦЭМ!$D$10+'СЕТ СН'!$I$6-'СЕТ СН'!$I$26</f>
        <v>1225.77242387</v>
      </c>
    </row>
    <row r="175" spans="1:25" ht="15.75" x14ac:dyDescent="0.2">
      <c r="A175" s="35">
        <f t="shared" si="4"/>
        <v>43666</v>
      </c>
      <c r="B175" s="36">
        <f>SUMIFS(СВЦЭМ!$D$33:$D$776,СВЦЭМ!$A$33:$A$776,$A175,СВЦЭМ!$B$33:$B$776,B$155)+'СЕТ СН'!$I$14+СВЦЭМ!$D$10+'СЕТ СН'!$I$6-'СЕТ СН'!$I$26</f>
        <v>1254.63237181</v>
      </c>
      <c r="C175" s="36">
        <f>SUMIFS(СВЦЭМ!$D$33:$D$776,СВЦЭМ!$A$33:$A$776,$A175,СВЦЭМ!$B$33:$B$776,C$155)+'СЕТ СН'!$I$14+СВЦЭМ!$D$10+'СЕТ СН'!$I$6-'СЕТ СН'!$I$26</f>
        <v>1259.60617417</v>
      </c>
      <c r="D175" s="36">
        <f>SUMIFS(СВЦЭМ!$D$33:$D$776,СВЦЭМ!$A$33:$A$776,$A175,СВЦЭМ!$B$33:$B$776,D$155)+'СЕТ СН'!$I$14+СВЦЭМ!$D$10+'СЕТ СН'!$I$6-'СЕТ СН'!$I$26</f>
        <v>1263.2488405899999</v>
      </c>
      <c r="E175" s="36">
        <f>SUMIFS(СВЦЭМ!$D$33:$D$776,СВЦЭМ!$A$33:$A$776,$A175,СВЦЭМ!$B$33:$B$776,E$155)+'СЕТ СН'!$I$14+СВЦЭМ!$D$10+'СЕТ СН'!$I$6-'СЕТ СН'!$I$26</f>
        <v>1272.3403118000001</v>
      </c>
      <c r="F175" s="36">
        <f>SUMIFS(СВЦЭМ!$D$33:$D$776,СВЦЭМ!$A$33:$A$776,$A175,СВЦЭМ!$B$33:$B$776,F$155)+'СЕТ СН'!$I$14+СВЦЭМ!$D$10+'СЕТ СН'!$I$6-'СЕТ СН'!$I$26</f>
        <v>1277.66354398</v>
      </c>
      <c r="G175" s="36">
        <f>SUMIFS(СВЦЭМ!$D$33:$D$776,СВЦЭМ!$A$33:$A$776,$A175,СВЦЭМ!$B$33:$B$776,G$155)+'СЕТ СН'!$I$14+СВЦЭМ!$D$10+'СЕТ СН'!$I$6-'СЕТ СН'!$I$26</f>
        <v>1286.8209557700002</v>
      </c>
      <c r="H175" s="36">
        <f>SUMIFS(СВЦЭМ!$D$33:$D$776,СВЦЭМ!$A$33:$A$776,$A175,СВЦЭМ!$B$33:$B$776,H$155)+'СЕТ СН'!$I$14+СВЦЭМ!$D$10+'СЕТ СН'!$I$6-'СЕТ СН'!$I$26</f>
        <v>1274.0228272100001</v>
      </c>
      <c r="I175" s="36">
        <f>SUMIFS(СВЦЭМ!$D$33:$D$776,СВЦЭМ!$A$33:$A$776,$A175,СВЦЭМ!$B$33:$B$776,I$155)+'СЕТ СН'!$I$14+СВЦЭМ!$D$10+'СЕТ СН'!$I$6-'СЕТ СН'!$I$26</f>
        <v>1267.33204277</v>
      </c>
      <c r="J175" s="36">
        <f>SUMIFS(СВЦЭМ!$D$33:$D$776,СВЦЭМ!$A$33:$A$776,$A175,СВЦЭМ!$B$33:$B$776,J$155)+'СЕТ СН'!$I$14+СВЦЭМ!$D$10+'СЕТ СН'!$I$6-'СЕТ СН'!$I$26</f>
        <v>1247.12941707</v>
      </c>
      <c r="K175" s="36">
        <f>SUMIFS(СВЦЭМ!$D$33:$D$776,СВЦЭМ!$A$33:$A$776,$A175,СВЦЭМ!$B$33:$B$776,K$155)+'СЕТ СН'!$I$14+СВЦЭМ!$D$10+'СЕТ СН'!$I$6-'СЕТ СН'!$I$26</f>
        <v>1243.0415646500001</v>
      </c>
      <c r="L175" s="36">
        <f>SUMIFS(СВЦЭМ!$D$33:$D$776,СВЦЭМ!$A$33:$A$776,$A175,СВЦЭМ!$B$33:$B$776,L$155)+'СЕТ СН'!$I$14+СВЦЭМ!$D$10+'СЕТ СН'!$I$6-'СЕТ СН'!$I$26</f>
        <v>1233.7576857900001</v>
      </c>
      <c r="M175" s="36">
        <f>SUMIFS(СВЦЭМ!$D$33:$D$776,СВЦЭМ!$A$33:$A$776,$A175,СВЦЭМ!$B$33:$B$776,M$155)+'СЕТ СН'!$I$14+СВЦЭМ!$D$10+'СЕТ СН'!$I$6-'СЕТ СН'!$I$26</f>
        <v>1224.4689417300001</v>
      </c>
      <c r="N175" s="36">
        <f>SUMIFS(СВЦЭМ!$D$33:$D$776,СВЦЭМ!$A$33:$A$776,$A175,СВЦЭМ!$B$33:$B$776,N$155)+'СЕТ СН'!$I$14+СВЦЭМ!$D$10+'СЕТ СН'!$I$6-'СЕТ СН'!$I$26</f>
        <v>1232.27756505</v>
      </c>
      <c r="O175" s="36">
        <f>SUMIFS(СВЦЭМ!$D$33:$D$776,СВЦЭМ!$A$33:$A$776,$A175,СВЦЭМ!$B$33:$B$776,O$155)+'СЕТ СН'!$I$14+СВЦЭМ!$D$10+'СЕТ СН'!$I$6-'СЕТ СН'!$I$26</f>
        <v>1245.8935455800001</v>
      </c>
      <c r="P175" s="36">
        <f>SUMIFS(СВЦЭМ!$D$33:$D$776,СВЦЭМ!$A$33:$A$776,$A175,СВЦЭМ!$B$33:$B$776,P$155)+'СЕТ СН'!$I$14+СВЦЭМ!$D$10+'СЕТ СН'!$I$6-'СЕТ СН'!$I$26</f>
        <v>1257.70222173</v>
      </c>
      <c r="Q175" s="36">
        <f>SUMIFS(СВЦЭМ!$D$33:$D$776,СВЦЭМ!$A$33:$A$776,$A175,СВЦЭМ!$B$33:$B$776,Q$155)+'СЕТ СН'!$I$14+СВЦЭМ!$D$10+'СЕТ СН'!$I$6-'СЕТ СН'!$I$26</f>
        <v>1250.7628729200001</v>
      </c>
      <c r="R175" s="36">
        <f>SUMIFS(СВЦЭМ!$D$33:$D$776,СВЦЭМ!$A$33:$A$776,$A175,СВЦЭМ!$B$33:$B$776,R$155)+'СЕТ СН'!$I$14+СВЦЭМ!$D$10+'СЕТ СН'!$I$6-'СЕТ СН'!$I$26</f>
        <v>1211.55065347</v>
      </c>
      <c r="S175" s="36">
        <f>SUMIFS(СВЦЭМ!$D$33:$D$776,СВЦЭМ!$A$33:$A$776,$A175,СВЦЭМ!$B$33:$B$776,S$155)+'СЕТ СН'!$I$14+СВЦЭМ!$D$10+'СЕТ СН'!$I$6-'СЕТ СН'!$I$26</f>
        <v>1186.4331108000001</v>
      </c>
      <c r="T175" s="36">
        <f>SUMIFS(СВЦЭМ!$D$33:$D$776,СВЦЭМ!$A$33:$A$776,$A175,СВЦЭМ!$B$33:$B$776,T$155)+'СЕТ СН'!$I$14+СВЦЭМ!$D$10+'СЕТ СН'!$I$6-'СЕТ СН'!$I$26</f>
        <v>1178.78383171</v>
      </c>
      <c r="U175" s="36">
        <f>SUMIFS(СВЦЭМ!$D$33:$D$776,СВЦЭМ!$A$33:$A$776,$A175,СВЦЭМ!$B$33:$B$776,U$155)+'СЕТ СН'!$I$14+СВЦЭМ!$D$10+'СЕТ СН'!$I$6-'СЕТ СН'!$I$26</f>
        <v>1164.7576431299999</v>
      </c>
      <c r="V175" s="36">
        <f>SUMIFS(СВЦЭМ!$D$33:$D$776,СВЦЭМ!$A$33:$A$776,$A175,СВЦЭМ!$B$33:$B$776,V$155)+'СЕТ СН'!$I$14+СВЦЭМ!$D$10+'СЕТ СН'!$I$6-'СЕТ СН'!$I$26</f>
        <v>1156.11174768</v>
      </c>
      <c r="W175" s="36">
        <f>SUMIFS(СВЦЭМ!$D$33:$D$776,СВЦЭМ!$A$33:$A$776,$A175,СВЦЭМ!$B$33:$B$776,W$155)+'СЕТ СН'!$I$14+СВЦЭМ!$D$10+'СЕТ СН'!$I$6-'СЕТ СН'!$I$26</f>
        <v>1158.8861203599999</v>
      </c>
      <c r="X175" s="36">
        <f>SUMIFS(СВЦЭМ!$D$33:$D$776,СВЦЭМ!$A$33:$A$776,$A175,СВЦЭМ!$B$33:$B$776,X$155)+'СЕТ СН'!$I$14+СВЦЭМ!$D$10+'СЕТ СН'!$I$6-'СЕТ СН'!$I$26</f>
        <v>1167.24874748</v>
      </c>
      <c r="Y175" s="36">
        <f>SUMIFS(СВЦЭМ!$D$33:$D$776,СВЦЭМ!$A$33:$A$776,$A175,СВЦЭМ!$B$33:$B$776,Y$155)+'СЕТ СН'!$I$14+СВЦЭМ!$D$10+'СЕТ СН'!$I$6-'СЕТ СН'!$I$26</f>
        <v>1239.87888337</v>
      </c>
    </row>
    <row r="176" spans="1:25" ht="15.75" x14ac:dyDescent="0.2">
      <c r="A176" s="35">
        <f t="shared" si="4"/>
        <v>43667</v>
      </c>
      <c r="B176" s="36">
        <f>SUMIFS(СВЦЭМ!$D$33:$D$776,СВЦЭМ!$A$33:$A$776,$A176,СВЦЭМ!$B$33:$B$776,B$155)+'СЕТ СН'!$I$14+СВЦЭМ!$D$10+'СЕТ СН'!$I$6-'СЕТ СН'!$I$26</f>
        <v>1258.1707947</v>
      </c>
      <c r="C176" s="36">
        <f>SUMIFS(СВЦЭМ!$D$33:$D$776,СВЦЭМ!$A$33:$A$776,$A176,СВЦЭМ!$B$33:$B$776,C$155)+'СЕТ СН'!$I$14+СВЦЭМ!$D$10+'СЕТ СН'!$I$6-'СЕТ СН'!$I$26</f>
        <v>1287.1256962900002</v>
      </c>
      <c r="D176" s="36">
        <f>SUMIFS(СВЦЭМ!$D$33:$D$776,СВЦЭМ!$A$33:$A$776,$A176,СВЦЭМ!$B$33:$B$776,D$155)+'СЕТ СН'!$I$14+СВЦЭМ!$D$10+'СЕТ СН'!$I$6-'СЕТ СН'!$I$26</f>
        <v>1308.82845387</v>
      </c>
      <c r="E176" s="36">
        <f>SUMIFS(СВЦЭМ!$D$33:$D$776,СВЦЭМ!$A$33:$A$776,$A176,СВЦЭМ!$B$33:$B$776,E$155)+'СЕТ СН'!$I$14+СВЦЭМ!$D$10+'СЕТ СН'!$I$6-'СЕТ СН'!$I$26</f>
        <v>1311.5752749100002</v>
      </c>
      <c r="F176" s="36">
        <f>SUMIFS(СВЦЭМ!$D$33:$D$776,СВЦЭМ!$A$33:$A$776,$A176,СВЦЭМ!$B$33:$B$776,F$155)+'СЕТ СН'!$I$14+СВЦЭМ!$D$10+'СЕТ СН'!$I$6-'СЕТ СН'!$I$26</f>
        <v>1295.0293933100002</v>
      </c>
      <c r="G176" s="36">
        <f>SUMIFS(СВЦЭМ!$D$33:$D$776,СВЦЭМ!$A$33:$A$776,$A176,СВЦЭМ!$B$33:$B$776,G$155)+'СЕТ СН'!$I$14+СВЦЭМ!$D$10+'СЕТ СН'!$I$6-'СЕТ СН'!$I$26</f>
        <v>1304.23339478</v>
      </c>
      <c r="H176" s="36">
        <f>SUMIFS(СВЦЭМ!$D$33:$D$776,СВЦЭМ!$A$33:$A$776,$A176,СВЦЭМ!$B$33:$B$776,H$155)+'СЕТ СН'!$I$14+СВЦЭМ!$D$10+'СЕТ СН'!$I$6-'СЕТ СН'!$I$26</f>
        <v>1301.3459825099999</v>
      </c>
      <c r="I176" s="36">
        <f>SUMIFS(СВЦЭМ!$D$33:$D$776,СВЦЭМ!$A$33:$A$776,$A176,СВЦЭМ!$B$33:$B$776,I$155)+'СЕТ СН'!$I$14+СВЦЭМ!$D$10+'СЕТ СН'!$I$6-'СЕТ СН'!$I$26</f>
        <v>1300.9451260400001</v>
      </c>
      <c r="J176" s="36">
        <f>SUMIFS(СВЦЭМ!$D$33:$D$776,СВЦЭМ!$A$33:$A$776,$A176,СВЦЭМ!$B$33:$B$776,J$155)+'СЕТ СН'!$I$14+СВЦЭМ!$D$10+'СЕТ СН'!$I$6-'СЕТ СН'!$I$26</f>
        <v>1280.6044461800002</v>
      </c>
      <c r="K176" s="36">
        <f>SUMIFS(СВЦЭМ!$D$33:$D$776,СВЦЭМ!$A$33:$A$776,$A176,СВЦЭМ!$B$33:$B$776,K$155)+'СЕТ СН'!$I$14+СВЦЭМ!$D$10+'СЕТ СН'!$I$6-'СЕТ СН'!$I$26</f>
        <v>1247.52728462</v>
      </c>
      <c r="L176" s="36">
        <f>SUMIFS(СВЦЭМ!$D$33:$D$776,СВЦЭМ!$A$33:$A$776,$A176,СВЦЭМ!$B$33:$B$776,L$155)+'СЕТ СН'!$I$14+СВЦЭМ!$D$10+'СЕТ СН'!$I$6-'СЕТ СН'!$I$26</f>
        <v>1227.37750286</v>
      </c>
      <c r="M176" s="36">
        <f>SUMIFS(СВЦЭМ!$D$33:$D$776,СВЦЭМ!$A$33:$A$776,$A176,СВЦЭМ!$B$33:$B$776,M$155)+'СЕТ СН'!$I$14+СВЦЭМ!$D$10+'СЕТ СН'!$I$6-'СЕТ СН'!$I$26</f>
        <v>1214.32923512</v>
      </c>
      <c r="N176" s="36">
        <f>SUMIFS(СВЦЭМ!$D$33:$D$776,СВЦЭМ!$A$33:$A$776,$A176,СВЦЭМ!$B$33:$B$776,N$155)+'СЕТ СН'!$I$14+СВЦЭМ!$D$10+'СЕТ СН'!$I$6-'СЕТ СН'!$I$26</f>
        <v>1216.2594058200002</v>
      </c>
      <c r="O176" s="36">
        <f>SUMIFS(СВЦЭМ!$D$33:$D$776,СВЦЭМ!$A$33:$A$776,$A176,СВЦЭМ!$B$33:$B$776,O$155)+'СЕТ СН'!$I$14+СВЦЭМ!$D$10+'СЕТ СН'!$I$6-'СЕТ СН'!$I$26</f>
        <v>1224.2747426599999</v>
      </c>
      <c r="P176" s="36">
        <f>SUMIFS(СВЦЭМ!$D$33:$D$776,СВЦЭМ!$A$33:$A$776,$A176,СВЦЭМ!$B$33:$B$776,P$155)+'СЕТ СН'!$I$14+СВЦЭМ!$D$10+'СЕТ СН'!$I$6-'СЕТ СН'!$I$26</f>
        <v>1230.72267087</v>
      </c>
      <c r="Q176" s="36">
        <f>SUMIFS(СВЦЭМ!$D$33:$D$776,СВЦЭМ!$A$33:$A$776,$A176,СВЦЭМ!$B$33:$B$776,Q$155)+'СЕТ СН'!$I$14+СВЦЭМ!$D$10+'СЕТ СН'!$I$6-'СЕТ СН'!$I$26</f>
        <v>1227.1480069500001</v>
      </c>
      <c r="R176" s="36">
        <f>SUMIFS(СВЦЭМ!$D$33:$D$776,СВЦЭМ!$A$33:$A$776,$A176,СВЦЭМ!$B$33:$B$776,R$155)+'СЕТ СН'!$I$14+СВЦЭМ!$D$10+'СЕТ СН'!$I$6-'СЕТ СН'!$I$26</f>
        <v>1179.5132783399999</v>
      </c>
      <c r="S176" s="36">
        <f>SUMIFS(СВЦЭМ!$D$33:$D$776,СВЦЭМ!$A$33:$A$776,$A176,СВЦЭМ!$B$33:$B$776,S$155)+'СЕТ СН'!$I$14+СВЦЭМ!$D$10+'СЕТ СН'!$I$6-'СЕТ СН'!$I$26</f>
        <v>1149.55226668</v>
      </c>
      <c r="T176" s="36">
        <f>SUMIFS(СВЦЭМ!$D$33:$D$776,СВЦЭМ!$A$33:$A$776,$A176,СВЦЭМ!$B$33:$B$776,T$155)+'СЕТ СН'!$I$14+СВЦЭМ!$D$10+'СЕТ СН'!$I$6-'СЕТ СН'!$I$26</f>
        <v>1151.0891912500001</v>
      </c>
      <c r="U176" s="36">
        <f>SUMIFS(СВЦЭМ!$D$33:$D$776,СВЦЭМ!$A$33:$A$776,$A176,СВЦЭМ!$B$33:$B$776,U$155)+'СЕТ СН'!$I$14+СВЦЭМ!$D$10+'СЕТ СН'!$I$6-'СЕТ СН'!$I$26</f>
        <v>1136.4263326800001</v>
      </c>
      <c r="V176" s="36">
        <f>SUMIFS(СВЦЭМ!$D$33:$D$776,СВЦЭМ!$A$33:$A$776,$A176,СВЦЭМ!$B$33:$B$776,V$155)+'СЕТ СН'!$I$14+СВЦЭМ!$D$10+'СЕТ СН'!$I$6-'СЕТ СН'!$I$26</f>
        <v>1124.34669547</v>
      </c>
      <c r="W176" s="36">
        <f>SUMIFS(СВЦЭМ!$D$33:$D$776,СВЦЭМ!$A$33:$A$776,$A176,СВЦЭМ!$B$33:$B$776,W$155)+'СЕТ СН'!$I$14+СВЦЭМ!$D$10+'СЕТ СН'!$I$6-'СЕТ СН'!$I$26</f>
        <v>1139.04970951</v>
      </c>
      <c r="X176" s="36">
        <f>SUMIFS(СВЦЭМ!$D$33:$D$776,СВЦЭМ!$A$33:$A$776,$A176,СВЦЭМ!$B$33:$B$776,X$155)+'СЕТ СН'!$I$14+СВЦЭМ!$D$10+'СЕТ СН'!$I$6-'СЕТ СН'!$I$26</f>
        <v>1154.12498544</v>
      </c>
      <c r="Y176" s="36">
        <f>SUMIFS(СВЦЭМ!$D$33:$D$776,СВЦЭМ!$A$33:$A$776,$A176,СВЦЭМ!$B$33:$B$776,Y$155)+'СЕТ СН'!$I$14+СВЦЭМ!$D$10+'СЕТ СН'!$I$6-'СЕТ СН'!$I$26</f>
        <v>1229.0934860500001</v>
      </c>
    </row>
    <row r="177" spans="1:27" ht="15.75" x14ac:dyDescent="0.2">
      <c r="A177" s="35">
        <f t="shared" si="4"/>
        <v>43668</v>
      </c>
      <c r="B177" s="36">
        <f>SUMIFS(СВЦЭМ!$D$33:$D$776,СВЦЭМ!$A$33:$A$776,$A177,СВЦЭМ!$B$33:$B$776,B$155)+'СЕТ СН'!$I$14+СВЦЭМ!$D$10+'СЕТ СН'!$I$6-'СЕТ СН'!$I$26</f>
        <v>1256.85688086</v>
      </c>
      <c r="C177" s="36">
        <f>SUMIFS(СВЦЭМ!$D$33:$D$776,СВЦЭМ!$A$33:$A$776,$A177,СВЦЭМ!$B$33:$B$776,C$155)+'СЕТ СН'!$I$14+СВЦЭМ!$D$10+'СЕТ СН'!$I$6-'СЕТ СН'!$I$26</f>
        <v>1306.0256177700001</v>
      </c>
      <c r="D177" s="36">
        <f>SUMIFS(СВЦЭМ!$D$33:$D$776,СВЦЭМ!$A$33:$A$776,$A177,СВЦЭМ!$B$33:$B$776,D$155)+'СЕТ СН'!$I$14+СВЦЭМ!$D$10+'СЕТ СН'!$I$6-'СЕТ СН'!$I$26</f>
        <v>1330.9542971400001</v>
      </c>
      <c r="E177" s="36">
        <f>SUMIFS(СВЦЭМ!$D$33:$D$776,СВЦЭМ!$A$33:$A$776,$A177,СВЦЭМ!$B$33:$B$776,E$155)+'СЕТ СН'!$I$14+СВЦЭМ!$D$10+'СЕТ СН'!$I$6-'СЕТ СН'!$I$26</f>
        <v>1333.38431984</v>
      </c>
      <c r="F177" s="36">
        <f>SUMIFS(СВЦЭМ!$D$33:$D$776,СВЦЭМ!$A$33:$A$776,$A177,СВЦЭМ!$B$33:$B$776,F$155)+'СЕТ СН'!$I$14+СВЦЭМ!$D$10+'СЕТ СН'!$I$6-'СЕТ СН'!$I$26</f>
        <v>1327.5311048200001</v>
      </c>
      <c r="G177" s="36">
        <f>SUMIFS(СВЦЭМ!$D$33:$D$776,СВЦЭМ!$A$33:$A$776,$A177,СВЦЭМ!$B$33:$B$776,G$155)+'СЕТ СН'!$I$14+СВЦЭМ!$D$10+'СЕТ СН'!$I$6-'СЕТ СН'!$I$26</f>
        <v>1312.7177298300001</v>
      </c>
      <c r="H177" s="36">
        <f>SUMIFS(СВЦЭМ!$D$33:$D$776,СВЦЭМ!$A$33:$A$776,$A177,СВЦЭМ!$B$33:$B$776,H$155)+'СЕТ СН'!$I$14+СВЦЭМ!$D$10+'СЕТ СН'!$I$6-'СЕТ СН'!$I$26</f>
        <v>1283.1136313300001</v>
      </c>
      <c r="I177" s="36">
        <f>SUMIFS(СВЦЭМ!$D$33:$D$776,СВЦЭМ!$A$33:$A$776,$A177,СВЦЭМ!$B$33:$B$776,I$155)+'СЕТ СН'!$I$14+СВЦЭМ!$D$10+'СЕТ СН'!$I$6-'СЕТ СН'!$I$26</f>
        <v>1271.34287337</v>
      </c>
      <c r="J177" s="36">
        <f>SUMIFS(СВЦЭМ!$D$33:$D$776,СВЦЭМ!$A$33:$A$776,$A177,СВЦЭМ!$B$33:$B$776,J$155)+'СЕТ СН'!$I$14+СВЦЭМ!$D$10+'СЕТ СН'!$I$6-'СЕТ СН'!$I$26</f>
        <v>1277.7671819100001</v>
      </c>
      <c r="K177" s="36">
        <f>SUMIFS(СВЦЭМ!$D$33:$D$776,СВЦЭМ!$A$33:$A$776,$A177,СВЦЭМ!$B$33:$B$776,K$155)+'СЕТ СН'!$I$14+СВЦЭМ!$D$10+'СЕТ СН'!$I$6-'СЕТ СН'!$I$26</f>
        <v>1284.3673296000002</v>
      </c>
      <c r="L177" s="36">
        <f>SUMIFS(СВЦЭМ!$D$33:$D$776,СВЦЭМ!$A$33:$A$776,$A177,СВЦЭМ!$B$33:$B$776,L$155)+'СЕТ СН'!$I$14+СВЦЭМ!$D$10+'СЕТ СН'!$I$6-'СЕТ СН'!$I$26</f>
        <v>1282.0416980099999</v>
      </c>
      <c r="M177" s="36">
        <f>SUMIFS(СВЦЭМ!$D$33:$D$776,СВЦЭМ!$A$33:$A$776,$A177,СВЦЭМ!$B$33:$B$776,M$155)+'СЕТ СН'!$I$14+СВЦЭМ!$D$10+'СЕТ СН'!$I$6-'СЕТ СН'!$I$26</f>
        <v>1272.3793118399999</v>
      </c>
      <c r="N177" s="36">
        <f>SUMIFS(СВЦЭМ!$D$33:$D$776,СВЦЭМ!$A$33:$A$776,$A177,СВЦЭМ!$B$33:$B$776,N$155)+'СЕТ СН'!$I$14+СВЦЭМ!$D$10+'СЕТ СН'!$I$6-'СЕТ СН'!$I$26</f>
        <v>1265.42125713</v>
      </c>
      <c r="O177" s="36">
        <f>SUMIFS(СВЦЭМ!$D$33:$D$776,СВЦЭМ!$A$33:$A$776,$A177,СВЦЭМ!$B$33:$B$776,O$155)+'СЕТ СН'!$I$14+СВЦЭМ!$D$10+'СЕТ СН'!$I$6-'СЕТ СН'!$I$26</f>
        <v>1266.22408634</v>
      </c>
      <c r="P177" s="36">
        <f>SUMIFS(СВЦЭМ!$D$33:$D$776,СВЦЭМ!$A$33:$A$776,$A177,СВЦЭМ!$B$33:$B$776,P$155)+'СЕТ СН'!$I$14+СВЦЭМ!$D$10+'СЕТ СН'!$I$6-'СЕТ СН'!$I$26</f>
        <v>1274.9759326799999</v>
      </c>
      <c r="Q177" s="36">
        <f>SUMIFS(СВЦЭМ!$D$33:$D$776,СВЦЭМ!$A$33:$A$776,$A177,СВЦЭМ!$B$33:$B$776,Q$155)+'СЕТ СН'!$I$14+СВЦЭМ!$D$10+'СЕТ СН'!$I$6-'СЕТ СН'!$I$26</f>
        <v>1283.72986029</v>
      </c>
      <c r="R177" s="36">
        <f>SUMIFS(СВЦЭМ!$D$33:$D$776,СВЦЭМ!$A$33:$A$776,$A177,СВЦЭМ!$B$33:$B$776,R$155)+'СЕТ СН'!$I$14+СВЦЭМ!$D$10+'СЕТ СН'!$I$6-'СЕТ СН'!$I$26</f>
        <v>1231.51294097</v>
      </c>
      <c r="S177" s="36">
        <f>SUMIFS(СВЦЭМ!$D$33:$D$776,СВЦЭМ!$A$33:$A$776,$A177,СВЦЭМ!$B$33:$B$776,S$155)+'СЕТ СН'!$I$14+СВЦЭМ!$D$10+'СЕТ СН'!$I$6-'СЕТ СН'!$I$26</f>
        <v>1204.6204604100001</v>
      </c>
      <c r="T177" s="36">
        <f>SUMIFS(СВЦЭМ!$D$33:$D$776,СВЦЭМ!$A$33:$A$776,$A177,СВЦЭМ!$B$33:$B$776,T$155)+'СЕТ СН'!$I$14+СВЦЭМ!$D$10+'СЕТ СН'!$I$6-'СЕТ СН'!$I$26</f>
        <v>1204.6389542699999</v>
      </c>
      <c r="U177" s="36">
        <f>SUMIFS(СВЦЭМ!$D$33:$D$776,СВЦЭМ!$A$33:$A$776,$A177,СВЦЭМ!$B$33:$B$776,U$155)+'СЕТ СН'!$I$14+СВЦЭМ!$D$10+'СЕТ СН'!$I$6-'СЕТ СН'!$I$26</f>
        <v>1201.9650739900001</v>
      </c>
      <c r="V177" s="36">
        <f>SUMIFS(СВЦЭМ!$D$33:$D$776,СВЦЭМ!$A$33:$A$776,$A177,СВЦЭМ!$B$33:$B$776,V$155)+'СЕТ СН'!$I$14+СВЦЭМ!$D$10+'СЕТ СН'!$I$6-'СЕТ СН'!$I$26</f>
        <v>1199.45176057</v>
      </c>
      <c r="W177" s="36">
        <f>SUMIFS(СВЦЭМ!$D$33:$D$776,СВЦЭМ!$A$33:$A$776,$A177,СВЦЭМ!$B$33:$B$776,W$155)+'СЕТ СН'!$I$14+СВЦЭМ!$D$10+'СЕТ СН'!$I$6-'СЕТ СН'!$I$26</f>
        <v>1213.0195800900001</v>
      </c>
      <c r="X177" s="36">
        <f>SUMIFS(СВЦЭМ!$D$33:$D$776,СВЦЭМ!$A$33:$A$776,$A177,СВЦЭМ!$B$33:$B$776,X$155)+'СЕТ СН'!$I$14+СВЦЭМ!$D$10+'СЕТ СН'!$I$6-'СЕТ СН'!$I$26</f>
        <v>1238.3917545200002</v>
      </c>
      <c r="Y177" s="36">
        <f>SUMIFS(СВЦЭМ!$D$33:$D$776,СВЦЭМ!$A$33:$A$776,$A177,СВЦЭМ!$B$33:$B$776,Y$155)+'СЕТ СН'!$I$14+СВЦЭМ!$D$10+'СЕТ СН'!$I$6-'СЕТ СН'!$I$26</f>
        <v>1341.1469393299999</v>
      </c>
    </row>
    <row r="178" spans="1:27" ht="15.75" x14ac:dyDescent="0.2">
      <c r="A178" s="35">
        <f t="shared" si="4"/>
        <v>43669</v>
      </c>
      <c r="B178" s="36">
        <f>SUMIFS(СВЦЭМ!$D$33:$D$776,СВЦЭМ!$A$33:$A$776,$A178,СВЦЭМ!$B$33:$B$776,B$155)+'СЕТ СН'!$I$14+СВЦЭМ!$D$10+'СЕТ СН'!$I$6-'СЕТ СН'!$I$26</f>
        <v>1346.8378863299999</v>
      </c>
      <c r="C178" s="36">
        <f>SUMIFS(СВЦЭМ!$D$33:$D$776,СВЦЭМ!$A$33:$A$776,$A178,СВЦЭМ!$B$33:$B$776,C$155)+'СЕТ СН'!$I$14+СВЦЭМ!$D$10+'СЕТ СН'!$I$6-'СЕТ СН'!$I$26</f>
        <v>1391.08192977</v>
      </c>
      <c r="D178" s="36">
        <f>SUMIFS(СВЦЭМ!$D$33:$D$776,СВЦЭМ!$A$33:$A$776,$A178,СВЦЭМ!$B$33:$B$776,D$155)+'СЕТ СН'!$I$14+СВЦЭМ!$D$10+'СЕТ СН'!$I$6-'СЕТ СН'!$I$26</f>
        <v>1420.56737997</v>
      </c>
      <c r="E178" s="36">
        <f>SUMIFS(СВЦЭМ!$D$33:$D$776,СВЦЭМ!$A$33:$A$776,$A178,СВЦЭМ!$B$33:$B$776,E$155)+'СЕТ СН'!$I$14+СВЦЭМ!$D$10+'СЕТ СН'!$I$6-'СЕТ СН'!$I$26</f>
        <v>1435.20466115</v>
      </c>
      <c r="F178" s="36">
        <f>SUMIFS(СВЦЭМ!$D$33:$D$776,СВЦЭМ!$A$33:$A$776,$A178,СВЦЭМ!$B$33:$B$776,F$155)+'СЕТ СН'!$I$14+СВЦЭМ!$D$10+'СЕТ СН'!$I$6-'СЕТ СН'!$I$26</f>
        <v>1434.5785306800001</v>
      </c>
      <c r="G178" s="36">
        <f>SUMIFS(СВЦЭМ!$D$33:$D$776,СВЦЭМ!$A$33:$A$776,$A178,СВЦЭМ!$B$33:$B$776,G$155)+'СЕТ СН'!$I$14+СВЦЭМ!$D$10+'СЕТ СН'!$I$6-'СЕТ СН'!$I$26</f>
        <v>1420.1528364200001</v>
      </c>
      <c r="H178" s="36">
        <f>SUMIFS(СВЦЭМ!$D$33:$D$776,СВЦЭМ!$A$33:$A$776,$A178,СВЦЭМ!$B$33:$B$776,H$155)+'СЕТ СН'!$I$14+СВЦЭМ!$D$10+'СЕТ СН'!$I$6-'СЕТ СН'!$I$26</f>
        <v>1379.21927925</v>
      </c>
      <c r="I178" s="36">
        <f>SUMIFS(СВЦЭМ!$D$33:$D$776,СВЦЭМ!$A$33:$A$776,$A178,СВЦЭМ!$B$33:$B$776,I$155)+'СЕТ СН'!$I$14+СВЦЭМ!$D$10+'СЕТ СН'!$I$6-'СЕТ СН'!$I$26</f>
        <v>1334.7793109899999</v>
      </c>
      <c r="J178" s="36">
        <f>SUMIFS(СВЦЭМ!$D$33:$D$776,СВЦЭМ!$A$33:$A$776,$A178,СВЦЭМ!$B$33:$B$776,J$155)+'СЕТ СН'!$I$14+СВЦЭМ!$D$10+'СЕТ СН'!$I$6-'СЕТ СН'!$I$26</f>
        <v>1319.3659428800001</v>
      </c>
      <c r="K178" s="36">
        <f>SUMIFS(СВЦЭМ!$D$33:$D$776,СВЦЭМ!$A$33:$A$776,$A178,СВЦЭМ!$B$33:$B$776,K$155)+'СЕТ СН'!$I$14+СВЦЭМ!$D$10+'СЕТ СН'!$I$6-'СЕТ СН'!$I$26</f>
        <v>1258.3642361900002</v>
      </c>
      <c r="L178" s="36">
        <f>SUMIFS(СВЦЭМ!$D$33:$D$776,СВЦЭМ!$A$33:$A$776,$A178,СВЦЭМ!$B$33:$B$776,L$155)+'СЕТ СН'!$I$14+СВЦЭМ!$D$10+'СЕТ СН'!$I$6-'СЕТ СН'!$I$26</f>
        <v>1262.9418579100002</v>
      </c>
      <c r="M178" s="36">
        <f>SUMIFS(СВЦЭМ!$D$33:$D$776,СВЦЭМ!$A$33:$A$776,$A178,СВЦЭМ!$B$33:$B$776,M$155)+'СЕТ СН'!$I$14+СВЦЭМ!$D$10+'СЕТ СН'!$I$6-'СЕТ СН'!$I$26</f>
        <v>1268.83775853</v>
      </c>
      <c r="N178" s="36">
        <f>SUMIFS(СВЦЭМ!$D$33:$D$776,СВЦЭМ!$A$33:$A$776,$A178,СВЦЭМ!$B$33:$B$776,N$155)+'СЕТ СН'!$I$14+СВЦЭМ!$D$10+'СЕТ СН'!$I$6-'СЕТ СН'!$I$26</f>
        <v>1277.9689236300001</v>
      </c>
      <c r="O178" s="36">
        <f>SUMIFS(СВЦЭМ!$D$33:$D$776,СВЦЭМ!$A$33:$A$776,$A178,СВЦЭМ!$B$33:$B$776,O$155)+'СЕТ СН'!$I$14+СВЦЭМ!$D$10+'СЕТ СН'!$I$6-'СЕТ СН'!$I$26</f>
        <v>1289.4940966899999</v>
      </c>
      <c r="P178" s="36">
        <f>SUMIFS(СВЦЭМ!$D$33:$D$776,СВЦЭМ!$A$33:$A$776,$A178,СВЦЭМ!$B$33:$B$776,P$155)+'СЕТ СН'!$I$14+СВЦЭМ!$D$10+'СЕТ СН'!$I$6-'СЕТ СН'!$I$26</f>
        <v>1292.9101836099999</v>
      </c>
      <c r="Q178" s="36">
        <f>SUMIFS(СВЦЭМ!$D$33:$D$776,СВЦЭМ!$A$33:$A$776,$A178,СВЦЭМ!$B$33:$B$776,Q$155)+'СЕТ СН'!$I$14+СВЦЭМ!$D$10+'СЕТ СН'!$I$6-'СЕТ СН'!$I$26</f>
        <v>1295.7621581799999</v>
      </c>
      <c r="R178" s="36">
        <f>SUMIFS(СВЦЭМ!$D$33:$D$776,СВЦЭМ!$A$33:$A$776,$A178,СВЦЭМ!$B$33:$B$776,R$155)+'СЕТ СН'!$I$14+СВЦЭМ!$D$10+'СЕТ СН'!$I$6-'СЕТ СН'!$I$26</f>
        <v>1244.2613654400002</v>
      </c>
      <c r="S178" s="36">
        <f>SUMIFS(СВЦЭМ!$D$33:$D$776,СВЦЭМ!$A$33:$A$776,$A178,СВЦЭМ!$B$33:$B$776,S$155)+'СЕТ СН'!$I$14+СВЦЭМ!$D$10+'СЕТ СН'!$I$6-'СЕТ СН'!$I$26</f>
        <v>1210.1815879599999</v>
      </c>
      <c r="T178" s="36">
        <f>SUMIFS(СВЦЭМ!$D$33:$D$776,СВЦЭМ!$A$33:$A$776,$A178,СВЦЭМ!$B$33:$B$776,T$155)+'СЕТ СН'!$I$14+СВЦЭМ!$D$10+'СЕТ СН'!$I$6-'СЕТ СН'!$I$26</f>
        <v>1213.31492443</v>
      </c>
      <c r="U178" s="36">
        <f>SUMIFS(СВЦЭМ!$D$33:$D$776,СВЦЭМ!$A$33:$A$776,$A178,СВЦЭМ!$B$33:$B$776,U$155)+'СЕТ СН'!$I$14+СВЦЭМ!$D$10+'СЕТ СН'!$I$6-'СЕТ СН'!$I$26</f>
        <v>1208.3713948300001</v>
      </c>
      <c r="V178" s="36">
        <f>SUMIFS(СВЦЭМ!$D$33:$D$776,СВЦЭМ!$A$33:$A$776,$A178,СВЦЭМ!$B$33:$B$776,V$155)+'СЕТ СН'!$I$14+СВЦЭМ!$D$10+'СЕТ СН'!$I$6-'СЕТ СН'!$I$26</f>
        <v>1212.3452071700001</v>
      </c>
      <c r="W178" s="36">
        <f>SUMIFS(СВЦЭМ!$D$33:$D$776,СВЦЭМ!$A$33:$A$776,$A178,СВЦЭМ!$B$33:$B$776,W$155)+'СЕТ СН'!$I$14+СВЦЭМ!$D$10+'СЕТ СН'!$I$6-'СЕТ СН'!$I$26</f>
        <v>1211.3905485999999</v>
      </c>
      <c r="X178" s="36">
        <f>SUMIFS(СВЦЭМ!$D$33:$D$776,СВЦЭМ!$A$33:$A$776,$A178,СВЦЭМ!$B$33:$B$776,X$155)+'СЕТ СН'!$I$14+СВЦЭМ!$D$10+'СЕТ СН'!$I$6-'СЕТ СН'!$I$26</f>
        <v>1211.7740935500001</v>
      </c>
      <c r="Y178" s="36">
        <f>SUMIFS(СВЦЭМ!$D$33:$D$776,СВЦЭМ!$A$33:$A$776,$A178,СВЦЭМ!$B$33:$B$776,Y$155)+'СЕТ СН'!$I$14+СВЦЭМ!$D$10+'СЕТ СН'!$I$6-'СЕТ СН'!$I$26</f>
        <v>1251.7720750100002</v>
      </c>
    </row>
    <row r="179" spans="1:27" ht="15.75" x14ac:dyDescent="0.2">
      <c r="A179" s="35">
        <f t="shared" si="4"/>
        <v>43670</v>
      </c>
      <c r="B179" s="36">
        <f>SUMIFS(СВЦЭМ!$D$33:$D$776,СВЦЭМ!$A$33:$A$776,$A179,СВЦЭМ!$B$33:$B$776,B$155)+'СЕТ СН'!$I$14+СВЦЭМ!$D$10+'СЕТ СН'!$I$6-'СЕТ СН'!$I$26</f>
        <v>1292.11929605</v>
      </c>
      <c r="C179" s="36">
        <f>SUMIFS(СВЦЭМ!$D$33:$D$776,СВЦЭМ!$A$33:$A$776,$A179,СВЦЭМ!$B$33:$B$776,C$155)+'СЕТ СН'!$I$14+СВЦЭМ!$D$10+'СЕТ СН'!$I$6-'СЕТ СН'!$I$26</f>
        <v>1323.5475642400002</v>
      </c>
      <c r="D179" s="36">
        <f>SUMIFS(СВЦЭМ!$D$33:$D$776,СВЦЭМ!$A$33:$A$776,$A179,СВЦЭМ!$B$33:$B$776,D$155)+'СЕТ СН'!$I$14+СВЦЭМ!$D$10+'СЕТ СН'!$I$6-'СЕТ СН'!$I$26</f>
        <v>1348.3033143600001</v>
      </c>
      <c r="E179" s="36">
        <f>SUMIFS(СВЦЭМ!$D$33:$D$776,СВЦЭМ!$A$33:$A$776,$A179,СВЦЭМ!$B$33:$B$776,E$155)+'СЕТ СН'!$I$14+СВЦЭМ!$D$10+'СЕТ СН'!$I$6-'СЕТ СН'!$I$26</f>
        <v>1368.5112804400001</v>
      </c>
      <c r="F179" s="36">
        <f>SUMIFS(СВЦЭМ!$D$33:$D$776,СВЦЭМ!$A$33:$A$776,$A179,СВЦЭМ!$B$33:$B$776,F$155)+'СЕТ СН'!$I$14+СВЦЭМ!$D$10+'СЕТ СН'!$I$6-'СЕТ СН'!$I$26</f>
        <v>1362.5516028900001</v>
      </c>
      <c r="G179" s="36">
        <f>SUMIFS(СВЦЭМ!$D$33:$D$776,СВЦЭМ!$A$33:$A$776,$A179,СВЦЭМ!$B$33:$B$776,G$155)+'СЕТ СН'!$I$14+СВЦЭМ!$D$10+'СЕТ СН'!$I$6-'СЕТ СН'!$I$26</f>
        <v>1359.41458582</v>
      </c>
      <c r="H179" s="36">
        <f>SUMIFS(СВЦЭМ!$D$33:$D$776,СВЦЭМ!$A$33:$A$776,$A179,СВЦЭМ!$B$33:$B$776,H$155)+'СЕТ СН'!$I$14+СВЦЭМ!$D$10+'СЕТ СН'!$I$6-'СЕТ СН'!$I$26</f>
        <v>1333.88530511</v>
      </c>
      <c r="I179" s="36">
        <f>SUMIFS(СВЦЭМ!$D$33:$D$776,СВЦЭМ!$A$33:$A$776,$A179,СВЦЭМ!$B$33:$B$776,I$155)+'СЕТ СН'!$I$14+СВЦЭМ!$D$10+'СЕТ СН'!$I$6-'СЕТ СН'!$I$26</f>
        <v>1310.24634285</v>
      </c>
      <c r="J179" s="36">
        <f>SUMIFS(СВЦЭМ!$D$33:$D$776,СВЦЭМ!$A$33:$A$776,$A179,СВЦЭМ!$B$33:$B$776,J$155)+'СЕТ СН'!$I$14+СВЦЭМ!$D$10+'СЕТ СН'!$I$6-'СЕТ СН'!$I$26</f>
        <v>1298.7867658800001</v>
      </c>
      <c r="K179" s="36">
        <f>SUMIFS(СВЦЭМ!$D$33:$D$776,СВЦЭМ!$A$33:$A$776,$A179,СВЦЭМ!$B$33:$B$776,K$155)+'СЕТ СН'!$I$14+СВЦЭМ!$D$10+'СЕТ СН'!$I$6-'СЕТ СН'!$I$26</f>
        <v>1295.41622022</v>
      </c>
      <c r="L179" s="36">
        <f>SUMIFS(СВЦЭМ!$D$33:$D$776,СВЦЭМ!$A$33:$A$776,$A179,СВЦЭМ!$B$33:$B$776,L$155)+'СЕТ СН'!$I$14+СВЦЭМ!$D$10+'СЕТ СН'!$I$6-'СЕТ СН'!$I$26</f>
        <v>1302.1799173500001</v>
      </c>
      <c r="M179" s="36">
        <f>SUMIFS(СВЦЭМ!$D$33:$D$776,СВЦЭМ!$A$33:$A$776,$A179,СВЦЭМ!$B$33:$B$776,M$155)+'СЕТ СН'!$I$14+СВЦЭМ!$D$10+'СЕТ СН'!$I$6-'СЕТ СН'!$I$26</f>
        <v>1313.8980922999999</v>
      </c>
      <c r="N179" s="36">
        <f>SUMIFS(СВЦЭМ!$D$33:$D$776,СВЦЭМ!$A$33:$A$776,$A179,СВЦЭМ!$B$33:$B$776,N$155)+'СЕТ СН'!$I$14+СВЦЭМ!$D$10+'СЕТ СН'!$I$6-'СЕТ СН'!$I$26</f>
        <v>1315.8439084700001</v>
      </c>
      <c r="O179" s="36">
        <f>SUMIFS(СВЦЭМ!$D$33:$D$776,СВЦЭМ!$A$33:$A$776,$A179,СВЦЭМ!$B$33:$B$776,O$155)+'СЕТ СН'!$I$14+СВЦЭМ!$D$10+'СЕТ СН'!$I$6-'СЕТ СН'!$I$26</f>
        <v>1321.67551585</v>
      </c>
      <c r="P179" s="36">
        <f>SUMIFS(СВЦЭМ!$D$33:$D$776,СВЦЭМ!$A$33:$A$776,$A179,СВЦЭМ!$B$33:$B$776,P$155)+'СЕТ СН'!$I$14+СВЦЭМ!$D$10+'СЕТ СН'!$I$6-'СЕТ СН'!$I$26</f>
        <v>1324.9231267800001</v>
      </c>
      <c r="Q179" s="36">
        <f>SUMIFS(СВЦЭМ!$D$33:$D$776,СВЦЭМ!$A$33:$A$776,$A179,СВЦЭМ!$B$33:$B$776,Q$155)+'СЕТ СН'!$I$14+СВЦЭМ!$D$10+'СЕТ СН'!$I$6-'СЕТ СН'!$I$26</f>
        <v>1330.4941062500002</v>
      </c>
      <c r="R179" s="36">
        <f>SUMIFS(СВЦЭМ!$D$33:$D$776,СВЦЭМ!$A$33:$A$776,$A179,СВЦЭМ!$B$33:$B$776,R$155)+'СЕТ СН'!$I$14+СВЦЭМ!$D$10+'СЕТ СН'!$I$6-'СЕТ СН'!$I$26</f>
        <v>1267.6172121300001</v>
      </c>
      <c r="S179" s="36">
        <f>SUMIFS(СВЦЭМ!$D$33:$D$776,СВЦЭМ!$A$33:$A$776,$A179,СВЦЭМ!$B$33:$B$776,S$155)+'СЕТ СН'!$I$14+СВЦЭМ!$D$10+'СЕТ СН'!$I$6-'СЕТ СН'!$I$26</f>
        <v>1254.2874295300001</v>
      </c>
      <c r="T179" s="36">
        <f>SUMIFS(СВЦЭМ!$D$33:$D$776,СВЦЭМ!$A$33:$A$776,$A179,СВЦЭМ!$B$33:$B$776,T$155)+'СЕТ СН'!$I$14+СВЦЭМ!$D$10+'СЕТ СН'!$I$6-'СЕТ СН'!$I$26</f>
        <v>1260.64208792</v>
      </c>
      <c r="U179" s="36">
        <f>SUMIFS(СВЦЭМ!$D$33:$D$776,СВЦЭМ!$A$33:$A$776,$A179,СВЦЭМ!$B$33:$B$776,U$155)+'СЕТ СН'!$I$14+СВЦЭМ!$D$10+'СЕТ СН'!$I$6-'СЕТ СН'!$I$26</f>
        <v>1249.2732132000001</v>
      </c>
      <c r="V179" s="36">
        <f>SUMIFS(СВЦЭМ!$D$33:$D$776,СВЦЭМ!$A$33:$A$776,$A179,СВЦЭМ!$B$33:$B$776,V$155)+'СЕТ СН'!$I$14+СВЦЭМ!$D$10+'СЕТ СН'!$I$6-'СЕТ СН'!$I$26</f>
        <v>1252.8101111199999</v>
      </c>
      <c r="W179" s="36">
        <f>SUMIFS(СВЦЭМ!$D$33:$D$776,СВЦЭМ!$A$33:$A$776,$A179,СВЦЭМ!$B$33:$B$776,W$155)+'СЕТ СН'!$I$14+СВЦЭМ!$D$10+'СЕТ СН'!$I$6-'СЕТ СН'!$I$26</f>
        <v>1267.0065132</v>
      </c>
      <c r="X179" s="36">
        <f>SUMIFS(СВЦЭМ!$D$33:$D$776,СВЦЭМ!$A$33:$A$776,$A179,СВЦЭМ!$B$33:$B$776,X$155)+'СЕТ СН'!$I$14+СВЦЭМ!$D$10+'СЕТ СН'!$I$6-'СЕТ СН'!$I$26</f>
        <v>1246.58639679</v>
      </c>
      <c r="Y179" s="36">
        <f>SUMIFS(СВЦЭМ!$D$33:$D$776,СВЦЭМ!$A$33:$A$776,$A179,СВЦЭМ!$B$33:$B$776,Y$155)+'СЕТ СН'!$I$14+СВЦЭМ!$D$10+'СЕТ СН'!$I$6-'СЕТ СН'!$I$26</f>
        <v>1288.2985140800001</v>
      </c>
    </row>
    <row r="180" spans="1:27" ht="15.75" x14ac:dyDescent="0.2">
      <c r="A180" s="35">
        <f t="shared" si="4"/>
        <v>43671</v>
      </c>
      <c r="B180" s="36">
        <f>SUMIFS(СВЦЭМ!$D$33:$D$776,СВЦЭМ!$A$33:$A$776,$A180,СВЦЭМ!$B$33:$B$776,B$155)+'СЕТ СН'!$I$14+СВЦЭМ!$D$10+'СЕТ СН'!$I$6-'СЕТ СН'!$I$26</f>
        <v>1359.5368204700001</v>
      </c>
      <c r="C180" s="36">
        <f>SUMIFS(СВЦЭМ!$D$33:$D$776,СВЦЭМ!$A$33:$A$776,$A180,СВЦЭМ!$B$33:$B$776,C$155)+'СЕТ СН'!$I$14+СВЦЭМ!$D$10+'СЕТ СН'!$I$6-'СЕТ СН'!$I$26</f>
        <v>1385.1593032000001</v>
      </c>
      <c r="D180" s="36">
        <f>SUMIFS(СВЦЭМ!$D$33:$D$776,СВЦЭМ!$A$33:$A$776,$A180,СВЦЭМ!$B$33:$B$776,D$155)+'СЕТ СН'!$I$14+СВЦЭМ!$D$10+'СЕТ СН'!$I$6-'СЕТ СН'!$I$26</f>
        <v>1360.63570553</v>
      </c>
      <c r="E180" s="36">
        <f>SUMIFS(СВЦЭМ!$D$33:$D$776,СВЦЭМ!$A$33:$A$776,$A180,СВЦЭМ!$B$33:$B$776,E$155)+'СЕТ СН'!$I$14+СВЦЭМ!$D$10+'СЕТ СН'!$I$6-'СЕТ СН'!$I$26</f>
        <v>1355.7059377999999</v>
      </c>
      <c r="F180" s="36">
        <f>SUMIFS(СВЦЭМ!$D$33:$D$776,СВЦЭМ!$A$33:$A$776,$A180,СВЦЭМ!$B$33:$B$776,F$155)+'СЕТ СН'!$I$14+СВЦЭМ!$D$10+'СЕТ СН'!$I$6-'СЕТ СН'!$I$26</f>
        <v>1337.89788077</v>
      </c>
      <c r="G180" s="36">
        <f>SUMIFS(СВЦЭМ!$D$33:$D$776,СВЦЭМ!$A$33:$A$776,$A180,СВЦЭМ!$B$33:$B$776,G$155)+'СЕТ СН'!$I$14+СВЦЭМ!$D$10+'СЕТ СН'!$I$6-'СЕТ СН'!$I$26</f>
        <v>1352.5054319800001</v>
      </c>
      <c r="H180" s="36">
        <f>SUMIFS(СВЦЭМ!$D$33:$D$776,СВЦЭМ!$A$33:$A$776,$A180,СВЦЭМ!$B$33:$B$776,H$155)+'СЕТ СН'!$I$14+СВЦЭМ!$D$10+'СЕТ СН'!$I$6-'СЕТ СН'!$I$26</f>
        <v>1376.1753138399999</v>
      </c>
      <c r="I180" s="36">
        <f>SUMIFS(СВЦЭМ!$D$33:$D$776,СВЦЭМ!$A$33:$A$776,$A180,СВЦЭМ!$B$33:$B$776,I$155)+'СЕТ СН'!$I$14+СВЦЭМ!$D$10+'СЕТ СН'!$I$6-'СЕТ СН'!$I$26</f>
        <v>1414.4255001500001</v>
      </c>
      <c r="J180" s="36">
        <f>SUMIFS(СВЦЭМ!$D$33:$D$776,СВЦЭМ!$A$33:$A$776,$A180,СВЦЭМ!$B$33:$B$776,J$155)+'СЕТ СН'!$I$14+СВЦЭМ!$D$10+'СЕТ СН'!$I$6-'СЕТ СН'!$I$26</f>
        <v>1425.58901816</v>
      </c>
      <c r="K180" s="36">
        <f>SUMIFS(СВЦЭМ!$D$33:$D$776,СВЦЭМ!$A$33:$A$776,$A180,СВЦЭМ!$B$33:$B$776,K$155)+'СЕТ СН'!$I$14+СВЦЭМ!$D$10+'СЕТ СН'!$I$6-'СЕТ СН'!$I$26</f>
        <v>1400.4696342100001</v>
      </c>
      <c r="L180" s="36">
        <f>SUMIFS(СВЦЭМ!$D$33:$D$776,СВЦЭМ!$A$33:$A$776,$A180,СВЦЭМ!$B$33:$B$776,L$155)+'СЕТ СН'!$I$14+СВЦЭМ!$D$10+'СЕТ СН'!$I$6-'СЕТ СН'!$I$26</f>
        <v>1389.4862217300001</v>
      </c>
      <c r="M180" s="36">
        <f>SUMIFS(СВЦЭМ!$D$33:$D$776,СВЦЭМ!$A$33:$A$776,$A180,СВЦЭМ!$B$33:$B$776,M$155)+'СЕТ СН'!$I$14+СВЦЭМ!$D$10+'СЕТ СН'!$I$6-'СЕТ СН'!$I$26</f>
        <v>1386.53837421</v>
      </c>
      <c r="N180" s="36">
        <f>SUMIFS(СВЦЭМ!$D$33:$D$776,СВЦЭМ!$A$33:$A$776,$A180,СВЦЭМ!$B$33:$B$776,N$155)+'СЕТ СН'!$I$14+СВЦЭМ!$D$10+'СЕТ СН'!$I$6-'СЕТ СН'!$I$26</f>
        <v>1389.8040103000001</v>
      </c>
      <c r="O180" s="36">
        <f>SUMIFS(СВЦЭМ!$D$33:$D$776,СВЦЭМ!$A$33:$A$776,$A180,СВЦЭМ!$B$33:$B$776,O$155)+'СЕТ СН'!$I$14+СВЦЭМ!$D$10+'СЕТ СН'!$I$6-'СЕТ СН'!$I$26</f>
        <v>1386.3754016600001</v>
      </c>
      <c r="P180" s="36">
        <f>SUMIFS(СВЦЭМ!$D$33:$D$776,СВЦЭМ!$A$33:$A$776,$A180,СВЦЭМ!$B$33:$B$776,P$155)+'СЕТ СН'!$I$14+СВЦЭМ!$D$10+'СЕТ СН'!$I$6-'СЕТ СН'!$I$26</f>
        <v>1392.9882197000002</v>
      </c>
      <c r="Q180" s="36">
        <f>SUMIFS(СВЦЭМ!$D$33:$D$776,СВЦЭМ!$A$33:$A$776,$A180,СВЦЭМ!$B$33:$B$776,Q$155)+'СЕТ СН'!$I$14+СВЦЭМ!$D$10+'СЕТ СН'!$I$6-'СЕТ СН'!$I$26</f>
        <v>1403.83311495</v>
      </c>
      <c r="R180" s="36">
        <f>SUMIFS(СВЦЭМ!$D$33:$D$776,СВЦЭМ!$A$33:$A$776,$A180,СВЦЭМ!$B$33:$B$776,R$155)+'СЕТ СН'!$I$14+СВЦЭМ!$D$10+'СЕТ СН'!$I$6-'СЕТ СН'!$I$26</f>
        <v>1352.1262483200001</v>
      </c>
      <c r="S180" s="36">
        <f>SUMIFS(СВЦЭМ!$D$33:$D$776,СВЦЭМ!$A$33:$A$776,$A180,СВЦЭМ!$B$33:$B$776,S$155)+'СЕТ СН'!$I$14+СВЦЭМ!$D$10+'СЕТ СН'!$I$6-'СЕТ СН'!$I$26</f>
        <v>1325.2779222600002</v>
      </c>
      <c r="T180" s="36">
        <f>SUMIFS(СВЦЭМ!$D$33:$D$776,СВЦЭМ!$A$33:$A$776,$A180,СВЦЭМ!$B$33:$B$776,T$155)+'СЕТ СН'!$I$14+СВЦЭМ!$D$10+'СЕТ СН'!$I$6-'СЕТ СН'!$I$26</f>
        <v>1320.7569750900002</v>
      </c>
      <c r="U180" s="36">
        <f>SUMIFS(СВЦЭМ!$D$33:$D$776,СВЦЭМ!$A$33:$A$776,$A180,СВЦЭМ!$B$33:$B$776,U$155)+'СЕТ СН'!$I$14+СВЦЭМ!$D$10+'СЕТ СН'!$I$6-'СЕТ СН'!$I$26</f>
        <v>1313.57678663</v>
      </c>
      <c r="V180" s="36">
        <f>SUMIFS(СВЦЭМ!$D$33:$D$776,СВЦЭМ!$A$33:$A$776,$A180,СВЦЭМ!$B$33:$B$776,V$155)+'СЕТ СН'!$I$14+СВЦЭМ!$D$10+'СЕТ СН'!$I$6-'СЕТ СН'!$I$26</f>
        <v>1307.3852235300001</v>
      </c>
      <c r="W180" s="36">
        <f>SUMIFS(СВЦЭМ!$D$33:$D$776,СВЦЭМ!$A$33:$A$776,$A180,СВЦЭМ!$B$33:$B$776,W$155)+'СЕТ СН'!$I$14+СВЦЭМ!$D$10+'СЕТ СН'!$I$6-'СЕТ СН'!$I$26</f>
        <v>1298.2893193700002</v>
      </c>
      <c r="X180" s="36">
        <f>SUMIFS(СВЦЭМ!$D$33:$D$776,СВЦЭМ!$A$33:$A$776,$A180,СВЦЭМ!$B$33:$B$776,X$155)+'СЕТ СН'!$I$14+СВЦЭМ!$D$10+'СЕТ СН'!$I$6-'СЕТ СН'!$I$26</f>
        <v>1297.1988944300001</v>
      </c>
      <c r="Y180" s="36">
        <f>SUMIFS(СВЦЭМ!$D$33:$D$776,СВЦЭМ!$A$33:$A$776,$A180,СВЦЭМ!$B$33:$B$776,Y$155)+'СЕТ СН'!$I$14+СВЦЭМ!$D$10+'СЕТ СН'!$I$6-'СЕТ СН'!$I$26</f>
        <v>1334.13613921</v>
      </c>
    </row>
    <row r="181" spans="1:27" ht="15.75" x14ac:dyDescent="0.2">
      <c r="A181" s="35">
        <f t="shared" si="4"/>
        <v>43672</v>
      </c>
      <c r="B181" s="36">
        <f>SUMIFS(СВЦЭМ!$D$33:$D$776,СВЦЭМ!$A$33:$A$776,$A181,СВЦЭМ!$B$33:$B$776,B$155)+'СЕТ СН'!$I$14+СВЦЭМ!$D$10+'СЕТ СН'!$I$6-'СЕТ СН'!$I$26</f>
        <v>1370.6822351000001</v>
      </c>
      <c r="C181" s="36">
        <f>SUMIFS(СВЦЭМ!$D$33:$D$776,СВЦЭМ!$A$33:$A$776,$A181,СВЦЭМ!$B$33:$B$776,C$155)+'СЕТ СН'!$I$14+СВЦЭМ!$D$10+'СЕТ СН'!$I$6-'СЕТ СН'!$I$26</f>
        <v>1403.20166569</v>
      </c>
      <c r="D181" s="36">
        <f>SUMIFS(СВЦЭМ!$D$33:$D$776,СВЦЭМ!$A$33:$A$776,$A181,СВЦЭМ!$B$33:$B$776,D$155)+'СЕТ СН'!$I$14+СВЦЭМ!$D$10+'СЕТ СН'!$I$6-'СЕТ СН'!$I$26</f>
        <v>1435.96755433</v>
      </c>
      <c r="E181" s="36">
        <f>SUMIFS(СВЦЭМ!$D$33:$D$776,СВЦЭМ!$A$33:$A$776,$A181,СВЦЭМ!$B$33:$B$776,E$155)+'СЕТ СН'!$I$14+СВЦЭМ!$D$10+'СЕТ СН'!$I$6-'СЕТ СН'!$I$26</f>
        <v>1438.9904749100001</v>
      </c>
      <c r="F181" s="36">
        <f>SUMIFS(СВЦЭМ!$D$33:$D$776,СВЦЭМ!$A$33:$A$776,$A181,СВЦЭМ!$B$33:$B$776,F$155)+'СЕТ СН'!$I$14+СВЦЭМ!$D$10+'СЕТ СН'!$I$6-'СЕТ СН'!$I$26</f>
        <v>1440.4764043499999</v>
      </c>
      <c r="G181" s="36">
        <f>SUMIFS(СВЦЭМ!$D$33:$D$776,СВЦЭМ!$A$33:$A$776,$A181,СВЦЭМ!$B$33:$B$776,G$155)+'СЕТ СН'!$I$14+СВЦЭМ!$D$10+'СЕТ СН'!$I$6-'СЕТ СН'!$I$26</f>
        <v>1434.12712973</v>
      </c>
      <c r="H181" s="36">
        <f>SUMIFS(СВЦЭМ!$D$33:$D$776,СВЦЭМ!$A$33:$A$776,$A181,СВЦЭМ!$B$33:$B$776,H$155)+'СЕТ СН'!$I$14+СВЦЭМ!$D$10+'СЕТ СН'!$I$6-'СЕТ СН'!$I$26</f>
        <v>1377.5478097499999</v>
      </c>
      <c r="I181" s="36">
        <f>SUMIFS(СВЦЭМ!$D$33:$D$776,СВЦЭМ!$A$33:$A$776,$A181,СВЦЭМ!$B$33:$B$776,I$155)+'СЕТ СН'!$I$14+СВЦЭМ!$D$10+'СЕТ СН'!$I$6-'СЕТ СН'!$I$26</f>
        <v>1350.86780006</v>
      </c>
      <c r="J181" s="36">
        <f>SUMIFS(СВЦЭМ!$D$33:$D$776,СВЦЭМ!$A$33:$A$776,$A181,СВЦЭМ!$B$33:$B$776,J$155)+'СЕТ СН'!$I$14+СВЦЭМ!$D$10+'СЕТ СН'!$I$6-'СЕТ СН'!$I$26</f>
        <v>1313.51665598</v>
      </c>
      <c r="K181" s="36">
        <f>SUMIFS(СВЦЭМ!$D$33:$D$776,СВЦЭМ!$A$33:$A$776,$A181,СВЦЭМ!$B$33:$B$776,K$155)+'СЕТ СН'!$I$14+СВЦЭМ!$D$10+'СЕТ СН'!$I$6-'СЕТ СН'!$I$26</f>
        <v>1294.1154754500001</v>
      </c>
      <c r="L181" s="36">
        <f>SUMIFS(СВЦЭМ!$D$33:$D$776,СВЦЭМ!$A$33:$A$776,$A181,СВЦЭМ!$B$33:$B$776,L$155)+'СЕТ СН'!$I$14+СВЦЭМ!$D$10+'СЕТ СН'!$I$6-'СЕТ СН'!$I$26</f>
        <v>1299.99754188</v>
      </c>
      <c r="M181" s="36">
        <f>SUMIFS(СВЦЭМ!$D$33:$D$776,СВЦЭМ!$A$33:$A$776,$A181,СВЦЭМ!$B$33:$B$776,M$155)+'СЕТ СН'!$I$14+СВЦЭМ!$D$10+'СЕТ СН'!$I$6-'СЕТ СН'!$I$26</f>
        <v>1302.9859696600001</v>
      </c>
      <c r="N181" s="36">
        <f>SUMIFS(СВЦЭМ!$D$33:$D$776,СВЦЭМ!$A$33:$A$776,$A181,СВЦЭМ!$B$33:$B$776,N$155)+'СЕТ СН'!$I$14+СВЦЭМ!$D$10+'СЕТ СН'!$I$6-'СЕТ СН'!$I$26</f>
        <v>1308.36058856</v>
      </c>
      <c r="O181" s="36">
        <f>SUMIFS(СВЦЭМ!$D$33:$D$776,СВЦЭМ!$A$33:$A$776,$A181,СВЦЭМ!$B$33:$B$776,O$155)+'СЕТ СН'!$I$14+СВЦЭМ!$D$10+'СЕТ СН'!$I$6-'СЕТ СН'!$I$26</f>
        <v>1305.21618831</v>
      </c>
      <c r="P181" s="36">
        <f>SUMIFS(СВЦЭМ!$D$33:$D$776,СВЦЭМ!$A$33:$A$776,$A181,СВЦЭМ!$B$33:$B$776,P$155)+'СЕТ СН'!$I$14+СВЦЭМ!$D$10+'СЕТ СН'!$I$6-'СЕТ СН'!$I$26</f>
        <v>1307.6303369699999</v>
      </c>
      <c r="Q181" s="36">
        <f>SUMIFS(СВЦЭМ!$D$33:$D$776,СВЦЭМ!$A$33:$A$776,$A181,СВЦЭМ!$B$33:$B$776,Q$155)+'СЕТ СН'!$I$14+СВЦЭМ!$D$10+'СЕТ СН'!$I$6-'СЕТ СН'!$I$26</f>
        <v>1309.4000492800001</v>
      </c>
      <c r="R181" s="36">
        <f>SUMIFS(СВЦЭМ!$D$33:$D$776,СВЦЭМ!$A$33:$A$776,$A181,СВЦЭМ!$B$33:$B$776,R$155)+'СЕТ СН'!$I$14+СВЦЭМ!$D$10+'СЕТ СН'!$I$6-'СЕТ СН'!$I$26</f>
        <v>1261.2305577900001</v>
      </c>
      <c r="S181" s="36">
        <f>SUMIFS(СВЦЭМ!$D$33:$D$776,СВЦЭМ!$A$33:$A$776,$A181,СВЦЭМ!$B$33:$B$776,S$155)+'СЕТ СН'!$I$14+СВЦЭМ!$D$10+'СЕТ СН'!$I$6-'СЕТ СН'!$I$26</f>
        <v>1223.7536803400001</v>
      </c>
      <c r="T181" s="36">
        <f>SUMIFS(СВЦЭМ!$D$33:$D$776,СВЦЭМ!$A$33:$A$776,$A181,СВЦЭМ!$B$33:$B$776,T$155)+'СЕТ СН'!$I$14+СВЦЭМ!$D$10+'СЕТ СН'!$I$6-'СЕТ СН'!$I$26</f>
        <v>1220.5113441200001</v>
      </c>
      <c r="U181" s="36">
        <f>SUMIFS(СВЦЭМ!$D$33:$D$776,СВЦЭМ!$A$33:$A$776,$A181,СВЦЭМ!$B$33:$B$776,U$155)+'СЕТ СН'!$I$14+СВЦЭМ!$D$10+'СЕТ СН'!$I$6-'СЕТ СН'!$I$26</f>
        <v>1223.51566785</v>
      </c>
      <c r="V181" s="36">
        <f>SUMIFS(СВЦЭМ!$D$33:$D$776,СВЦЭМ!$A$33:$A$776,$A181,СВЦЭМ!$B$33:$B$776,V$155)+'СЕТ СН'!$I$14+СВЦЭМ!$D$10+'СЕТ СН'!$I$6-'СЕТ СН'!$I$26</f>
        <v>1215.10603894</v>
      </c>
      <c r="W181" s="36">
        <f>SUMIFS(СВЦЭМ!$D$33:$D$776,СВЦЭМ!$A$33:$A$776,$A181,СВЦЭМ!$B$33:$B$776,W$155)+'СЕТ СН'!$I$14+СВЦЭМ!$D$10+'СЕТ СН'!$I$6-'СЕТ СН'!$I$26</f>
        <v>1205.4921613500001</v>
      </c>
      <c r="X181" s="36">
        <f>SUMIFS(СВЦЭМ!$D$33:$D$776,СВЦЭМ!$A$33:$A$776,$A181,СВЦЭМ!$B$33:$B$776,X$155)+'СЕТ СН'!$I$14+СВЦЭМ!$D$10+'СЕТ СН'!$I$6-'СЕТ СН'!$I$26</f>
        <v>1221.7454493600001</v>
      </c>
      <c r="Y181" s="36">
        <f>SUMIFS(СВЦЭМ!$D$33:$D$776,СВЦЭМ!$A$33:$A$776,$A181,СВЦЭМ!$B$33:$B$776,Y$155)+'СЕТ СН'!$I$14+СВЦЭМ!$D$10+'СЕТ СН'!$I$6-'СЕТ СН'!$I$26</f>
        <v>1252.80301024</v>
      </c>
    </row>
    <row r="182" spans="1:27" ht="15.75" x14ac:dyDescent="0.2">
      <c r="A182" s="35">
        <f t="shared" si="4"/>
        <v>43673</v>
      </c>
      <c r="B182" s="36">
        <f>SUMIFS(СВЦЭМ!$D$33:$D$776,СВЦЭМ!$A$33:$A$776,$A182,СВЦЭМ!$B$33:$B$776,B$155)+'СЕТ СН'!$I$14+СВЦЭМ!$D$10+'СЕТ СН'!$I$6-'СЕТ СН'!$I$26</f>
        <v>1225.7968888800001</v>
      </c>
      <c r="C182" s="36">
        <f>SUMIFS(СВЦЭМ!$D$33:$D$776,СВЦЭМ!$A$33:$A$776,$A182,СВЦЭМ!$B$33:$B$776,C$155)+'СЕТ СН'!$I$14+СВЦЭМ!$D$10+'СЕТ СН'!$I$6-'СЕТ СН'!$I$26</f>
        <v>1244.0346541900001</v>
      </c>
      <c r="D182" s="36">
        <f>SUMIFS(СВЦЭМ!$D$33:$D$776,СВЦЭМ!$A$33:$A$776,$A182,СВЦЭМ!$B$33:$B$776,D$155)+'СЕТ СН'!$I$14+СВЦЭМ!$D$10+'СЕТ СН'!$I$6-'СЕТ СН'!$I$26</f>
        <v>1254.37169851</v>
      </c>
      <c r="E182" s="36">
        <f>SUMIFS(СВЦЭМ!$D$33:$D$776,СВЦЭМ!$A$33:$A$776,$A182,СВЦЭМ!$B$33:$B$776,E$155)+'СЕТ СН'!$I$14+СВЦЭМ!$D$10+'СЕТ СН'!$I$6-'СЕТ СН'!$I$26</f>
        <v>1261.1415477300002</v>
      </c>
      <c r="F182" s="36">
        <f>SUMIFS(СВЦЭМ!$D$33:$D$776,СВЦЭМ!$A$33:$A$776,$A182,СВЦЭМ!$B$33:$B$776,F$155)+'СЕТ СН'!$I$14+СВЦЭМ!$D$10+'СЕТ СН'!$I$6-'СЕТ СН'!$I$26</f>
        <v>1266.91623112</v>
      </c>
      <c r="G182" s="36">
        <f>SUMIFS(СВЦЭМ!$D$33:$D$776,СВЦЭМ!$A$33:$A$776,$A182,СВЦЭМ!$B$33:$B$776,G$155)+'СЕТ СН'!$I$14+СВЦЭМ!$D$10+'СЕТ СН'!$I$6-'СЕТ СН'!$I$26</f>
        <v>1302.25041059</v>
      </c>
      <c r="H182" s="36">
        <f>SUMIFS(СВЦЭМ!$D$33:$D$776,СВЦЭМ!$A$33:$A$776,$A182,СВЦЭМ!$B$33:$B$776,H$155)+'СЕТ СН'!$I$14+СВЦЭМ!$D$10+'СЕТ СН'!$I$6-'СЕТ СН'!$I$26</f>
        <v>1327.6223033000001</v>
      </c>
      <c r="I182" s="36">
        <f>SUMIFS(СВЦЭМ!$D$33:$D$776,СВЦЭМ!$A$33:$A$776,$A182,СВЦЭМ!$B$33:$B$776,I$155)+'СЕТ СН'!$I$14+СВЦЭМ!$D$10+'СЕТ СН'!$I$6-'СЕТ СН'!$I$26</f>
        <v>1311.3101693900001</v>
      </c>
      <c r="J182" s="36">
        <f>SUMIFS(СВЦЭМ!$D$33:$D$776,СВЦЭМ!$A$33:$A$776,$A182,СВЦЭМ!$B$33:$B$776,J$155)+'СЕТ СН'!$I$14+СВЦЭМ!$D$10+'СЕТ СН'!$I$6-'СЕТ СН'!$I$26</f>
        <v>1314.4313937900001</v>
      </c>
      <c r="K182" s="36">
        <f>SUMIFS(СВЦЭМ!$D$33:$D$776,СВЦЭМ!$A$33:$A$776,$A182,СВЦЭМ!$B$33:$B$776,K$155)+'СЕТ СН'!$I$14+СВЦЭМ!$D$10+'СЕТ СН'!$I$6-'СЕТ СН'!$I$26</f>
        <v>1279.28297666</v>
      </c>
      <c r="L182" s="36">
        <f>SUMIFS(СВЦЭМ!$D$33:$D$776,СВЦЭМ!$A$33:$A$776,$A182,СВЦЭМ!$B$33:$B$776,L$155)+'СЕТ СН'!$I$14+СВЦЭМ!$D$10+'СЕТ СН'!$I$6-'СЕТ СН'!$I$26</f>
        <v>1288.9886157999999</v>
      </c>
      <c r="M182" s="36">
        <f>SUMIFS(СВЦЭМ!$D$33:$D$776,СВЦЭМ!$A$33:$A$776,$A182,СВЦЭМ!$B$33:$B$776,M$155)+'СЕТ СН'!$I$14+СВЦЭМ!$D$10+'СЕТ СН'!$I$6-'СЕТ СН'!$I$26</f>
        <v>1287.16425912</v>
      </c>
      <c r="N182" s="36">
        <f>SUMIFS(СВЦЭМ!$D$33:$D$776,СВЦЭМ!$A$33:$A$776,$A182,СВЦЭМ!$B$33:$B$776,N$155)+'СЕТ СН'!$I$14+СВЦЭМ!$D$10+'СЕТ СН'!$I$6-'СЕТ СН'!$I$26</f>
        <v>1280.8336853999999</v>
      </c>
      <c r="O182" s="36">
        <f>SUMIFS(СВЦЭМ!$D$33:$D$776,СВЦЭМ!$A$33:$A$776,$A182,СВЦЭМ!$B$33:$B$776,O$155)+'СЕТ СН'!$I$14+СВЦЭМ!$D$10+'СЕТ СН'!$I$6-'СЕТ СН'!$I$26</f>
        <v>1279.85173949</v>
      </c>
      <c r="P182" s="36">
        <f>SUMIFS(СВЦЭМ!$D$33:$D$776,СВЦЭМ!$A$33:$A$776,$A182,СВЦЭМ!$B$33:$B$776,P$155)+'СЕТ СН'!$I$14+СВЦЭМ!$D$10+'СЕТ СН'!$I$6-'СЕТ СН'!$I$26</f>
        <v>1283.90858138</v>
      </c>
      <c r="Q182" s="36">
        <f>SUMIFS(СВЦЭМ!$D$33:$D$776,СВЦЭМ!$A$33:$A$776,$A182,СВЦЭМ!$B$33:$B$776,Q$155)+'СЕТ СН'!$I$14+СВЦЭМ!$D$10+'СЕТ СН'!$I$6-'СЕТ СН'!$I$26</f>
        <v>1276.4100038700001</v>
      </c>
      <c r="R182" s="36">
        <f>SUMIFS(СВЦЭМ!$D$33:$D$776,СВЦЭМ!$A$33:$A$776,$A182,СВЦЭМ!$B$33:$B$776,R$155)+'СЕТ СН'!$I$14+СВЦЭМ!$D$10+'СЕТ СН'!$I$6-'СЕТ СН'!$I$26</f>
        <v>1239.8637048999999</v>
      </c>
      <c r="S182" s="36">
        <f>SUMIFS(СВЦЭМ!$D$33:$D$776,СВЦЭМ!$A$33:$A$776,$A182,СВЦЭМ!$B$33:$B$776,S$155)+'СЕТ СН'!$I$14+СВЦЭМ!$D$10+'СЕТ СН'!$I$6-'СЕТ СН'!$I$26</f>
        <v>1226.2995955400002</v>
      </c>
      <c r="T182" s="36">
        <f>SUMIFS(СВЦЭМ!$D$33:$D$776,СВЦЭМ!$A$33:$A$776,$A182,СВЦЭМ!$B$33:$B$776,T$155)+'СЕТ СН'!$I$14+СВЦЭМ!$D$10+'СЕТ СН'!$I$6-'СЕТ СН'!$I$26</f>
        <v>1217.76125409</v>
      </c>
      <c r="U182" s="36">
        <f>SUMIFS(СВЦЭМ!$D$33:$D$776,СВЦЭМ!$A$33:$A$776,$A182,СВЦЭМ!$B$33:$B$776,U$155)+'СЕТ СН'!$I$14+СВЦЭМ!$D$10+'СЕТ СН'!$I$6-'СЕТ СН'!$I$26</f>
        <v>1206.2159369000001</v>
      </c>
      <c r="V182" s="36">
        <f>SUMIFS(СВЦЭМ!$D$33:$D$776,СВЦЭМ!$A$33:$A$776,$A182,СВЦЭМ!$B$33:$B$776,V$155)+'СЕТ СН'!$I$14+СВЦЭМ!$D$10+'СЕТ СН'!$I$6-'СЕТ СН'!$I$26</f>
        <v>1204.7842206999999</v>
      </c>
      <c r="W182" s="36">
        <f>SUMIFS(СВЦЭМ!$D$33:$D$776,СВЦЭМ!$A$33:$A$776,$A182,СВЦЭМ!$B$33:$B$776,W$155)+'СЕТ СН'!$I$14+СВЦЭМ!$D$10+'СЕТ СН'!$I$6-'СЕТ СН'!$I$26</f>
        <v>1216.08084878</v>
      </c>
      <c r="X182" s="36">
        <f>SUMIFS(СВЦЭМ!$D$33:$D$776,СВЦЭМ!$A$33:$A$776,$A182,СВЦЭМ!$B$33:$B$776,X$155)+'СЕТ СН'!$I$14+СВЦЭМ!$D$10+'СЕТ СН'!$I$6-'СЕТ СН'!$I$26</f>
        <v>1206.9692049800001</v>
      </c>
      <c r="Y182" s="36">
        <f>SUMIFS(СВЦЭМ!$D$33:$D$776,СВЦЭМ!$A$33:$A$776,$A182,СВЦЭМ!$B$33:$B$776,Y$155)+'СЕТ СН'!$I$14+СВЦЭМ!$D$10+'СЕТ СН'!$I$6-'СЕТ СН'!$I$26</f>
        <v>1258.7892809700002</v>
      </c>
    </row>
    <row r="183" spans="1:27" ht="15.75" x14ac:dyDescent="0.2">
      <c r="A183" s="35">
        <f t="shared" si="4"/>
        <v>43674</v>
      </c>
      <c r="B183" s="36">
        <f>SUMIFS(СВЦЭМ!$D$33:$D$776,СВЦЭМ!$A$33:$A$776,$A183,СВЦЭМ!$B$33:$B$776,B$155)+'СЕТ СН'!$I$14+СВЦЭМ!$D$10+'СЕТ СН'!$I$6-'СЕТ СН'!$I$26</f>
        <v>1240.71815608</v>
      </c>
      <c r="C183" s="36">
        <f>SUMIFS(СВЦЭМ!$D$33:$D$776,СВЦЭМ!$A$33:$A$776,$A183,СВЦЭМ!$B$33:$B$776,C$155)+'СЕТ СН'!$I$14+СВЦЭМ!$D$10+'СЕТ СН'!$I$6-'СЕТ СН'!$I$26</f>
        <v>1273.5728966900001</v>
      </c>
      <c r="D183" s="36">
        <f>SUMIFS(СВЦЭМ!$D$33:$D$776,СВЦЭМ!$A$33:$A$776,$A183,СВЦЭМ!$B$33:$B$776,D$155)+'СЕТ СН'!$I$14+СВЦЭМ!$D$10+'СЕТ СН'!$I$6-'СЕТ СН'!$I$26</f>
        <v>1290.1791576200001</v>
      </c>
      <c r="E183" s="36">
        <f>SUMIFS(СВЦЭМ!$D$33:$D$776,СВЦЭМ!$A$33:$A$776,$A183,СВЦЭМ!$B$33:$B$776,E$155)+'СЕТ СН'!$I$14+СВЦЭМ!$D$10+'СЕТ СН'!$I$6-'СЕТ СН'!$I$26</f>
        <v>1301.74005147</v>
      </c>
      <c r="F183" s="36">
        <f>SUMIFS(СВЦЭМ!$D$33:$D$776,СВЦЭМ!$A$33:$A$776,$A183,СВЦЭМ!$B$33:$B$776,F$155)+'СЕТ СН'!$I$14+СВЦЭМ!$D$10+'СЕТ СН'!$I$6-'СЕТ СН'!$I$26</f>
        <v>1307.5005153699999</v>
      </c>
      <c r="G183" s="36">
        <f>SUMIFS(СВЦЭМ!$D$33:$D$776,СВЦЭМ!$A$33:$A$776,$A183,СВЦЭМ!$B$33:$B$776,G$155)+'СЕТ СН'!$I$14+СВЦЭМ!$D$10+'СЕТ СН'!$I$6-'СЕТ СН'!$I$26</f>
        <v>1298.42279512</v>
      </c>
      <c r="H183" s="36">
        <f>SUMIFS(СВЦЭМ!$D$33:$D$776,СВЦЭМ!$A$33:$A$776,$A183,СВЦЭМ!$B$33:$B$776,H$155)+'СЕТ СН'!$I$14+СВЦЭМ!$D$10+'СЕТ СН'!$I$6-'СЕТ СН'!$I$26</f>
        <v>1290.42010304</v>
      </c>
      <c r="I183" s="36">
        <f>SUMIFS(СВЦЭМ!$D$33:$D$776,СВЦЭМ!$A$33:$A$776,$A183,СВЦЭМ!$B$33:$B$776,I$155)+'СЕТ СН'!$I$14+СВЦЭМ!$D$10+'СЕТ СН'!$I$6-'СЕТ СН'!$I$26</f>
        <v>1284.6342634900002</v>
      </c>
      <c r="J183" s="36">
        <f>SUMIFS(СВЦЭМ!$D$33:$D$776,СВЦЭМ!$A$33:$A$776,$A183,СВЦЭМ!$B$33:$B$776,J$155)+'СЕТ СН'!$I$14+СВЦЭМ!$D$10+'СЕТ СН'!$I$6-'СЕТ СН'!$I$26</f>
        <v>1291.5513690299999</v>
      </c>
      <c r="K183" s="36">
        <f>SUMIFS(СВЦЭМ!$D$33:$D$776,СВЦЭМ!$A$33:$A$776,$A183,СВЦЭМ!$B$33:$B$776,K$155)+'СЕТ СН'!$I$14+СВЦЭМ!$D$10+'СЕТ СН'!$I$6-'СЕТ СН'!$I$26</f>
        <v>1274.85926548</v>
      </c>
      <c r="L183" s="36">
        <f>SUMIFS(СВЦЭМ!$D$33:$D$776,СВЦЭМ!$A$33:$A$776,$A183,СВЦЭМ!$B$33:$B$776,L$155)+'СЕТ СН'!$I$14+СВЦЭМ!$D$10+'СЕТ СН'!$I$6-'СЕТ СН'!$I$26</f>
        <v>1298.05894747</v>
      </c>
      <c r="M183" s="36">
        <f>SUMIFS(СВЦЭМ!$D$33:$D$776,СВЦЭМ!$A$33:$A$776,$A183,СВЦЭМ!$B$33:$B$776,M$155)+'СЕТ СН'!$I$14+СВЦЭМ!$D$10+'СЕТ СН'!$I$6-'СЕТ СН'!$I$26</f>
        <v>1298.2219565999999</v>
      </c>
      <c r="N183" s="36">
        <f>SUMIFS(СВЦЭМ!$D$33:$D$776,СВЦЭМ!$A$33:$A$776,$A183,СВЦЭМ!$B$33:$B$776,N$155)+'СЕТ СН'!$I$14+СВЦЭМ!$D$10+'СЕТ СН'!$I$6-'СЕТ СН'!$I$26</f>
        <v>1295.64552456</v>
      </c>
      <c r="O183" s="36">
        <f>SUMIFS(СВЦЭМ!$D$33:$D$776,СВЦЭМ!$A$33:$A$776,$A183,СВЦЭМ!$B$33:$B$776,O$155)+'СЕТ СН'!$I$14+СВЦЭМ!$D$10+'СЕТ СН'!$I$6-'СЕТ СН'!$I$26</f>
        <v>1294.0251504800001</v>
      </c>
      <c r="P183" s="36">
        <f>SUMIFS(СВЦЭМ!$D$33:$D$776,СВЦЭМ!$A$33:$A$776,$A183,СВЦЭМ!$B$33:$B$776,P$155)+'СЕТ СН'!$I$14+СВЦЭМ!$D$10+'СЕТ СН'!$I$6-'СЕТ СН'!$I$26</f>
        <v>1296.1756559200001</v>
      </c>
      <c r="Q183" s="36">
        <f>SUMIFS(СВЦЭМ!$D$33:$D$776,СВЦЭМ!$A$33:$A$776,$A183,СВЦЭМ!$B$33:$B$776,Q$155)+'СЕТ СН'!$I$14+СВЦЭМ!$D$10+'СЕТ СН'!$I$6-'СЕТ СН'!$I$26</f>
        <v>1290.56647954</v>
      </c>
      <c r="R183" s="36">
        <f>SUMIFS(СВЦЭМ!$D$33:$D$776,СВЦЭМ!$A$33:$A$776,$A183,СВЦЭМ!$B$33:$B$776,R$155)+'СЕТ СН'!$I$14+СВЦЭМ!$D$10+'СЕТ СН'!$I$6-'СЕТ СН'!$I$26</f>
        <v>1249.8457816499999</v>
      </c>
      <c r="S183" s="36">
        <f>SUMIFS(СВЦЭМ!$D$33:$D$776,СВЦЭМ!$A$33:$A$776,$A183,СВЦЭМ!$B$33:$B$776,S$155)+'СЕТ СН'!$I$14+СВЦЭМ!$D$10+'СЕТ СН'!$I$6-'СЕТ СН'!$I$26</f>
        <v>1233.1765250100002</v>
      </c>
      <c r="T183" s="36">
        <f>SUMIFS(СВЦЭМ!$D$33:$D$776,СВЦЭМ!$A$33:$A$776,$A183,СВЦЭМ!$B$33:$B$776,T$155)+'СЕТ СН'!$I$14+СВЦЭМ!$D$10+'СЕТ СН'!$I$6-'СЕТ СН'!$I$26</f>
        <v>1229.63677465</v>
      </c>
      <c r="U183" s="36">
        <f>SUMIFS(СВЦЭМ!$D$33:$D$776,СВЦЭМ!$A$33:$A$776,$A183,СВЦЭМ!$B$33:$B$776,U$155)+'СЕТ СН'!$I$14+СВЦЭМ!$D$10+'СЕТ СН'!$I$6-'СЕТ СН'!$I$26</f>
        <v>1221.1855808700002</v>
      </c>
      <c r="V183" s="36">
        <f>SUMIFS(СВЦЭМ!$D$33:$D$776,СВЦЭМ!$A$33:$A$776,$A183,СВЦЭМ!$B$33:$B$776,V$155)+'СЕТ СН'!$I$14+СВЦЭМ!$D$10+'СЕТ СН'!$I$6-'СЕТ СН'!$I$26</f>
        <v>1216.1760534700002</v>
      </c>
      <c r="W183" s="36">
        <f>SUMIFS(СВЦЭМ!$D$33:$D$776,СВЦЭМ!$A$33:$A$776,$A183,СВЦЭМ!$B$33:$B$776,W$155)+'СЕТ СН'!$I$14+СВЦЭМ!$D$10+'СЕТ СН'!$I$6-'СЕТ СН'!$I$26</f>
        <v>1229.4506323000001</v>
      </c>
      <c r="X183" s="36">
        <f>SUMIFS(СВЦЭМ!$D$33:$D$776,СВЦЭМ!$A$33:$A$776,$A183,СВЦЭМ!$B$33:$B$776,X$155)+'СЕТ СН'!$I$14+СВЦЭМ!$D$10+'СЕТ СН'!$I$6-'СЕТ СН'!$I$26</f>
        <v>1208.2185912499999</v>
      </c>
      <c r="Y183" s="36">
        <f>SUMIFS(СВЦЭМ!$D$33:$D$776,СВЦЭМ!$A$33:$A$776,$A183,СВЦЭМ!$B$33:$B$776,Y$155)+'СЕТ СН'!$I$14+СВЦЭМ!$D$10+'СЕТ СН'!$I$6-'СЕТ СН'!$I$26</f>
        <v>1231.90895628</v>
      </c>
    </row>
    <row r="184" spans="1:27" ht="15.75" x14ac:dyDescent="0.2">
      <c r="A184" s="35">
        <f t="shared" si="4"/>
        <v>43675</v>
      </c>
      <c r="B184" s="36">
        <f>SUMIFS(СВЦЭМ!$D$33:$D$776,СВЦЭМ!$A$33:$A$776,$A184,СВЦЭМ!$B$33:$B$776,B$155)+'СЕТ СН'!$I$14+СВЦЭМ!$D$10+'СЕТ СН'!$I$6-'СЕТ СН'!$I$26</f>
        <v>1281.5318329199999</v>
      </c>
      <c r="C184" s="36">
        <f>SUMIFS(СВЦЭМ!$D$33:$D$776,СВЦЭМ!$A$33:$A$776,$A184,СВЦЭМ!$B$33:$B$776,C$155)+'СЕТ СН'!$I$14+СВЦЭМ!$D$10+'СЕТ СН'!$I$6-'СЕТ СН'!$I$26</f>
        <v>1291.0900450899999</v>
      </c>
      <c r="D184" s="36">
        <f>SUMIFS(СВЦЭМ!$D$33:$D$776,СВЦЭМ!$A$33:$A$776,$A184,СВЦЭМ!$B$33:$B$776,D$155)+'СЕТ СН'!$I$14+СВЦЭМ!$D$10+'СЕТ СН'!$I$6-'СЕТ СН'!$I$26</f>
        <v>1291.66620205</v>
      </c>
      <c r="E184" s="36">
        <f>SUMIFS(СВЦЭМ!$D$33:$D$776,СВЦЭМ!$A$33:$A$776,$A184,СВЦЭМ!$B$33:$B$776,E$155)+'СЕТ СН'!$I$14+СВЦЭМ!$D$10+'СЕТ СН'!$I$6-'СЕТ СН'!$I$26</f>
        <v>1301.50848176</v>
      </c>
      <c r="F184" s="36">
        <f>SUMIFS(СВЦЭМ!$D$33:$D$776,СВЦЭМ!$A$33:$A$776,$A184,СВЦЭМ!$B$33:$B$776,F$155)+'СЕТ СН'!$I$14+СВЦЭМ!$D$10+'СЕТ СН'!$I$6-'СЕТ СН'!$I$26</f>
        <v>1325.15706213</v>
      </c>
      <c r="G184" s="36">
        <f>SUMIFS(СВЦЭМ!$D$33:$D$776,СВЦЭМ!$A$33:$A$776,$A184,СВЦЭМ!$B$33:$B$776,G$155)+'СЕТ СН'!$I$14+СВЦЭМ!$D$10+'СЕТ СН'!$I$6-'СЕТ СН'!$I$26</f>
        <v>1305.2322011900001</v>
      </c>
      <c r="H184" s="36">
        <f>SUMIFS(СВЦЭМ!$D$33:$D$776,СВЦЭМ!$A$33:$A$776,$A184,СВЦЭМ!$B$33:$B$776,H$155)+'СЕТ СН'!$I$14+СВЦЭМ!$D$10+'СЕТ СН'!$I$6-'СЕТ СН'!$I$26</f>
        <v>1281.45258485</v>
      </c>
      <c r="I184" s="36">
        <f>SUMIFS(СВЦЭМ!$D$33:$D$776,СВЦЭМ!$A$33:$A$776,$A184,СВЦЭМ!$B$33:$B$776,I$155)+'СЕТ СН'!$I$14+СВЦЭМ!$D$10+'СЕТ СН'!$I$6-'СЕТ СН'!$I$26</f>
        <v>1277.1004658400002</v>
      </c>
      <c r="J184" s="36">
        <f>SUMIFS(СВЦЭМ!$D$33:$D$776,СВЦЭМ!$A$33:$A$776,$A184,СВЦЭМ!$B$33:$B$776,J$155)+'СЕТ СН'!$I$14+СВЦЭМ!$D$10+'СЕТ СН'!$I$6-'СЕТ СН'!$I$26</f>
        <v>1240.8923994100001</v>
      </c>
      <c r="K184" s="36">
        <f>SUMIFS(СВЦЭМ!$D$33:$D$776,СВЦЭМ!$A$33:$A$776,$A184,СВЦЭМ!$B$33:$B$776,K$155)+'СЕТ СН'!$I$14+СВЦЭМ!$D$10+'СЕТ СН'!$I$6-'СЕТ СН'!$I$26</f>
        <v>1237.19188753</v>
      </c>
      <c r="L184" s="36">
        <f>SUMIFS(СВЦЭМ!$D$33:$D$776,СВЦЭМ!$A$33:$A$776,$A184,СВЦЭМ!$B$33:$B$776,L$155)+'СЕТ СН'!$I$14+СВЦЭМ!$D$10+'СЕТ СН'!$I$6-'СЕТ СН'!$I$26</f>
        <v>1239.20914993</v>
      </c>
      <c r="M184" s="36">
        <f>SUMIFS(СВЦЭМ!$D$33:$D$776,СВЦЭМ!$A$33:$A$776,$A184,СВЦЭМ!$B$33:$B$776,M$155)+'СЕТ СН'!$I$14+СВЦЭМ!$D$10+'СЕТ СН'!$I$6-'СЕТ СН'!$I$26</f>
        <v>1240.52476652</v>
      </c>
      <c r="N184" s="36">
        <f>SUMIFS(СВЦЭМ!$D$33:$D$776,СВЦЭМ!$A$33:$A$776,$A184,СВЦЭМ!$B$33:$B$776,N$155)+'СЕТ СН'!$I$14+СВЦЭМ!$D$10+'СЕТ СН'!$I$6-'СЕТ СН'!$I$26</f>
        <v>1231.7133064</v>
      </c>
      <c r="O184" s="36">
        <f>SUMIFS(СВЦЭМ!$D$33:$D$776,СВЦЭМ!$A$33:$A$776,$A184,СВЦЭМ!$B$33:$B$776,O$155)+'СЕТ СН'!$I$14+СВЦЭМ!$D$10+'СЕТ СН'!$I$6-'СЕТ СН'!$I$26</f>
        <v>1237.66017566</v>
      </c>
      <c r="P184" s="36">
        <f>SUMIFS(СВЦЭМ!$D$33:$D$776,СВЦЭМ!$A$33:$A$776,$A184,СВЦЭМ!$B$33:$B$776,P$155)+'СЕТ СН'!$I$14+СВЦЭМ!$D$10+'СЕТ СН'!$I$6-'СЕТ СН'!$I$26</f>
        <v>1240.5754624900001</v>
      </c>
      <c r="Q184" s="36">
        <f>SUMIFS(СВЦЭМ!$D$33:$D$776,СВЦЭМ!$A$33:$A$776,$A184,СВЦЭМ!$B$33:$B$776,Q$155)+'СЕТ СН'!$I$14+СВЦЭМ!$D$10+'СЕТ СН'!$I$6-'СЕТ СН'!$I$26</f>
        <v>1237.2764663</v>
      </c>
      <c r="R184" s="36">
        <f>SUMIFS(СВЦЭМ!$D$33:$D$776,СВЦЭМ!$A$33:$A$776,$A184,СВЦЭМ!$B$33:$B$776,R$155)+'СЕТ СН'!$I$14+СВЦЭМ!$D$10+'СЕТ СН'!$I$6-'СЕТ СН'!$I$26</f>
        <v>1193.5694898300001</v>
      </c>
      <c r="S184" s="36">
        <f>SUMIFS(СВЦЭМ!$D$33:$D$776,СВЦЭМ!$A$33:$A$776,$A184,СВЦЭМ!$B$33:$B$776,S$155)+'СЕТ СН'!$I$14+СВЦЭМ!$D$10+'СЕТ СН'!$I$6-'СЕТ СН'!$I$26</f>
        <v>1172.44296364</v>
      </c>
      <c r="T184" s="36">
        <f>SUMIFS(СВЦЭМ!$D$33:$D$776,СВЦЭМ!$A$33:$A$776,$A184,СВЦЭМ!$B$33:$B$776,T$155)+'СЕТ СН'!$I$14+СВЦЭМ!$D$10+'СЕТ СН'!$I$6-'СЕТ СН'!$I$26</f>
        <v>1175.1281508300001</v>
      </c>
      <c r="U184" s="36">
        <f>SUMIFS(СВЦЭМ!$D$33:$D$776,СВЦЭМ!$A$33:$A$776,$A184,СВЦЭМ!$B$33:$B$776,U$155)+'СЕТ СН'!$I$14+СВЦЭМ!$D$10+'СЕТ СН'!$I$6-'СЕТ СН'!$I$26</f>
        <v>1174.46884772</v>
      </c>
      <c r="V184" s="36">
        <f>SUMIFS(СВЦЭМ!$D$33:$D$776,СВЦЭМ!$A$33:$A$776,$A184,СВЦЭМ!$B$33:$B$776,V$155)+'СЕТ СН'!$I$14+СВЦЭМ!$D$10+'СЕТ СН'!$I$6-'СЕТ СН'!$I$26</f>
        <v>1176.4908409899999</v>
      </c>
      <c r="W184" s="36">
        <f>SUMIFS(СВЦЭМ!$D$33:$D$776,СВЦЭМ!$A$33:$A$776,$A184,СВЦЭМ!$B$33:$B$776,W$155)+'СЕТ СН'!$I$14+СВЦЭМ!$D$10+'СЕТ СН'!$I$6-'СЕТ СН'!$I$26</f>
        <v>1175.03592764</v>
      </c>
      <c r="X184" s="36">
        <f>SUMIFS(СВЦЭМ!$D$33:$D$776,СВЦЭМ!$A$33:$A$776,$A184,СВЦЭМ!$B$33:$B$776,X$155)+'СЕТ СН'!$I$14+СВЦЭМ!$D$10+'СЕТ СН'!$I$6-'СЕТ СН'!$I$26</f>
        <v>1171.0512231500002</v>
      </c>
      <c r="Y184" s="36">
        <f>SUMIFS(СВЦЭМ!$D$33:$D$776,СВЦЭМ!$A$33:$A$776,$A184,СВЦЭМ!$B$33:$B$776,Y$155)+'СЕТ СН'!$I$14+СВЦЭМ!$D$10+'СЕТ СН'!$I$6-'СЕТ СН'!$I$26</f>
        <v>1246.68121376</v>
      </c>
    </row>
    <row r="185" spans="1:27" ht="15.75" x14ac:dyDescent="0.2">
      <c r="A185" s="35">
        <f t="shared" si="4"/>
        <v>43676</v>
      </c>
      <c r="B185" s="36">
        <f>SUMIFS(СВЦЭМ!$D$33:$D$776,СВЦЭМ!$A$33:$A$776,$A185,СВЦЭМ!$B$33:$B$776,B$155)+'СЕТ СН'!$I$14+СВЦЭМ!$D$10+'СЕТ СН'!$I$6-'СЕТ СН'!$I$26</f>
        <v>1303.1831498199999</v>
      </c>
      <c r="C185" s="36">
        <f>SUMIFS(СВЦЭМ!$D$33:$D$776,СВЦЭМ!$A$33:$A$776,$A185,СВЦЭМ!$B$33:$B$776,C$155)+'СЕТ СН'!$I$14+СВЦЭМ!$D$10+'СЕТ СН'!$I$6-'СЕТ СН'!$I$26</f>
        <v>1306.93786475</v>
      </c>
      <c r="D185" s="36">
        <f>SUMIFS(СВЦЭМ!$D$33:$D$776,СВЦЭМ!$A$33:$A$776,$A185,СВЦЭМ!$B$33:$B$776,D$155)+'СЕТ СН'!$I$14+СВЦЭМ!$D$10+'СЕТ СН'!$I$6-'СЕТ СН'!$I$26</f>
        <v>1306.32525523</v>
      </c>
      <c r="E185" s="36">
        <f>SUMIFS(СВЦЭМ!$D$33:$D$776,СВЦЭМ!$A$33:$A$776,$A185,СВЦЭМ!$B$33:$B$776,E$155)+'СЕТ СН'!$I$14+СВЦЭМ!$D$10+'СЕТ СН'!$I$6-'СЕТ СН'!$I$26</f>
        <v>1330.97293685</v>
      </c>
      <c r="F185" s="36">
        <f>SUMIFS(СВЦЭМ!$D$33:$D$776,СВЦЭМ!$A$33:$A$776,$A185,СВЦЭМ!$B$33:$B$776,F$155)+'СЕТ СН'!$I$14+СВЦЭМ!$D$10+'СЕТ СН'!$I$6-'СЕТ СН'!$I$26</f>
        <v>1336.49248192</v>
      </c>
      <c r="G185" s="36">
        <f>SUMIFS(СВЦЭМ!$D$33:$D$776,СВЦЭМ!$A$33:$A$776,$A185,СВЦЭМ!$B$33:$B$776,G$155)+'СЕТ СН'!$I$14+СВЦЭМ!$D$10+'СЕТ СН'!$I$6-'СЕТ СН'!$I$26</f>
        <v>1325.3218937000001</v>
      </c>
      <c r="H185" s="36">
        <f>SUMIFS(СВЦЭМ!$D$33:$D$776,СВЦЭМ!$A$33:$A$776,$A185,СВЦЭМ!$B$33:$B$776,H$155)+'СЕТ СН'!$I$14+СВЦЭМ!$D$10+'СЕТ СН'!$I$6-'СЕТ СН'!$I$26</f>
        <v>1323.81969587</v>
      </c>
      <c r="I185" s="36">
        <f>SUMIFS(СВЦЭМ!$D$33:$D$776,СВЦЭМ!$A$33:$A$776,$A185,СВЦЭМ!$B$33:$B$776,I$155)+'СЕТ СН'!$I$14+СВЦЭМ!$D$10+'СЕТ СН'!$I$6-'СЕТ СН'!$I$26</f>
        <v>1269.1979183100002</v>
      </c>
      <c r="J185" s="36">
        <f>SUMIFS(СВЦЭМ!$D$33:$D$776,СВЦЭМ!$A$33:$A$776,$A185,СВЦЭМ!$B$33:$B$776,J$155)+'СЕТ СН'!$I$14+СВЦЭМ!$D$10+'СЕТ СН'!$I$6-'СЕТ СН'!$I$26</f>
        <v>1237.46583661</v>
      </c>
      <c r="K185" s="36">
        <f>SUMIFS(СВЦЭМ!$D$33:$D$776,СВЦЭМ!$A$33:$A$776,$A185,СВЦЭМ!$B$33:$B$776,K$155)+'СЕТ СН'!$I$14+СВЦЭМ!$D$10+'СЕТ СН'!$I$6-'СЕТ СН'!$I$26</f>
        <v>1264.9710687400002</v>
      </c>
      <c r="L185" s="36">
        <f>SUMIFS(СВЦЭМ!$D$33:$D$776,СВЦЭМ!$A$33:$A$776,$A185,СВЦЭМ!$B$33:$B$776,L$155)+'СЕТ СН'!$I$14+СВЦЭМ!$D$10+'СЕТ СН'!$I$6-'СЕТ СН'!$I$26</f>
        <v>1270.52674419</v>
      </c>
      <c r="M185" s="36">
        <f>SUMIFS(СВЦЭМ!$D$33:$D$776,СВЦЭМ!$A$33:$A$776,$A185,СВЦЭМ!$B$33:$B$776,M$155)+'СЕТ СН'!$I$14+СВЦЭМ!$D$10+'СЕТ СН'!$I$6-'СЕТ СН'!$I$26</f>
        <v>1269.8377772200001</v>
      </c>
      <c r="N185" s="36">
        <f>SUMIFS(СВЦЭМ!$D$33:$D$776,СВЦЭМ!$A$33:$A$776,$A185,СВЦЭМ!$B$33:$B$776,N$155)+'СЕТ СН'!$I$14+СВЦЭМ!$D$10+'СЕТ СН'!$I$6-'СЕТ СН'!$I$26</f>
        <v>1267.06527136</v>
      </c>
      <c r="O185" s="36">
        <f>SUMIFS(СВЦЭМ!$D$33:$D$776,СВЦЭМ!$A$33:$A$776,$A185,СВЦЭМ!$B$33:$B$776,O$155)+'СЕТ СН'!$I$14+СВЦЭМ!$D$10+'СЕТ СН'!$I$6-'СЕТ СН'!$I$26</f>
        <v>1269.8560411000001</v>
      </c>
      <c r="P185" s="36">
        <f>SUMIFS(СВЦЭМ!$D$33:$D$776,СВЦЭМ!$A$33:$A$776,$A185,СВЦЭМ!$B$33:$B$776,P$155)+'СЕТ СН'!$I$14+СВЦЭМ!$D$10+'СЕТ СН'!$I$6-'СЕТ СН'!$I$26</f>
        <v>1280.0545688100001</v>
      </c>
      <c r="Q185" s="36">
        <f>SUMIFS(СВЦЭМ!$D$33:$D$776,СВЦЭМ!$A$33:$A$776,$A185,СВЦЭМ!$B$33:$B$776,Q$155)+'СЕТ СН'!$I$14+СВЦЭМ!$D$10+'СЕТ СН'!$I$6-'СЕТ СН'!$I$26</f>
        <v>1278.6809982</v>
      </c>
      <c r="R185" s="36">
        <f>SUMIFS(СВЦЭМ!$D$33:$D$776,СВЦЭМ!$A$33:$A$776,$A185,СВЦЭМ!$B$33:$B$776,R$155)+'СЕТ СН'!$I$14+СВЦЭМ!$D$10+'СЕТ СН'!$I$6-'СЕТ СН'!$I$26</f>
        <v>1224.84330978</v>
      </c>
      <c r="S185" s="36">
        <f>SUMIFS(СВЦЭМ!$D$33:$D$776,СВЦЭМ!$A$33:$A$776,$A185,СВЦЭМ!$B$33:$B$776,S$155)+'СЕТ СН'!$I$14+СВЦЭМ!$D$10+'СЕТ СН'!$I$6-'СЕТ СН'!$I$26</f>
        <v>1196.5428810600001</v>
      </c>
      <c r="T185" s="36">
        <f>SUMIFS(СВЦЭМ!$D$33:$D$776,СВЦЭМ!$A$33:$A$776,$A185,СВЦЭМ!$B$33:$B$776,T$155)+'СЕТ СН'!$I$14+СВЦЭМ!$D$10+'СЕТ СН'!$I$6-'СЕТ СН'!$I$26</f>
        <v>1197.92621661</v>
      </c>
      <c r="U185" s="36">
        <f>SUMIFS(СВЦЭМ!$D$33:$D$776,СВЦЭМ!$A$33:$A$776,$A185,СВЦЭМ!$B$33:$B$776,U$155)+'СЕТ СН'!$I$14+СВЦЭМ!$D$10+'СЕТ СН'!$I$6-'СЕТ СН'!$I$26</f>
        <v>1192.1063775500002</v>
      </c>
      <c r="V185" s="36">
        <f>SUMIFS(СВЦЭМ!$D$33:$D$776,СВЦЭМ!$A$33:$A$776,$A185,СВЦЭМ!$B$33:$B$776,V$155)+'СЕТ СН'!$I$14+СВЦЭМ!$D$10+'СЕТ СН'!$I$6-'СЕТ СН'!$I$26</f>
        <v>1167.0875477</v>
      </c>
      <c r="W185" s="36">
        <f>SUMIFS(СВЦЭМ!$D$33:$D$776,СВЦЭМ!$A$33:$A$776,$A185,СВЦЭМ!$B$33:$B$776,W$155)+'СЕТ СН'!$I$14+СВЦЭМ!$D$10+'СЕТ СН'!$I$6-'СЕТ СН'!$I$26</f>
        <v>1154.4126012199999</v>
      </c>
      <c r="X185" s="36">
        <f>SUMIFS(СВЦЭМ!$D$33:$D$776,СВЦЭМ!$A$33:$A$776,$A185,СВЦЭМ!$B$33:$B$776,X$155)+'СЕТ СН'!$I$14+СВЦЭМ!$D$10+'СЕТ СН'!$I$6-'СЕТ СН'!$I$26</f>
        <v>1152.1837782</v>
      </c>
      <c r="Y185" s="36">
        <f>SUMIFS(СВЦЭМ!$D$33:$D$776,СВЦЭМ!$A$33:$A$776,$A185,СВЦЭМ!$B$33:$B$776,Y$155)+'СЕТ СН'!$I$14+СВЦЭМ!$D$10+'СЕТ СН'!$I$6-'СЕТ СН'!$I$26</f>
        <v>1214.33285331</v>
      </c>
    </row>
    <row r="186" spans="1:27" ht="15.75" x14ac:dyDescent="0.2">
      <c r="A186" s="35">
        <f t="shared" si="4"/>
        <v>43677</v>
      </c>
      <c r="B186" s="36">
        <f>SUMIFS(СВЦЭМ!$D$33:$D$776,СВЦЭМ!$A$33:$A$776,$A186,СВЦЭМ!$B$33:$B$776,B$155)+'СЕТ СН'!$I$14+СВЦЭМ!$D$10+'СЕТ СН'!$I$6-'СЕТ СН'!$I$26</f>
        <v>1315.5328029699999</v>
      </c>
      <c r="C186" s="36">
        <f>SUMIFS(СВЦЭМ!$D$33:$D$776,СВЦЭМ!$A$33:$A$776,$A186,СВЦЭМ!$B$33:$B$776,C$155)+'СЕТ СН'!$I$14+СВЦЭМ!$D$10+'СЕТ СН'!$I$6-'СЕТ СН'!$I$26</f>
        <v>1317.2352085500002</v>
      </c>
      <c r="D186" s="36">
        <f>SUMIFS(СВЦЭМ!$D$33:$D$776,СВЦЭМ!$A$33:$A$776,$A186,СВЦЭМ!$B$33:$B$776,D$155)+'СЕТ СН'!$I$14+СВЦЭМ!$D$10+'СЕТ СН'!$I$6-'СЕТ СН'!$I$26</f>
        <v>1326.01356661</v>
      </c>
      <c r="E186" s="36">
        <f>SUMIFS(СВЦЭМ!$D$33:$D$776,СВЦЭМ!$A$33:$A$776,$A186,СВЦЭМ!$B$33:$B$776,E$155)+'СЕТ СН'!$I$14+СВЦЭМ!$D$10+'СЕТ СН'!$I$6-'СЕТ СН'!$I$26</f>
        <v>1333.65439999</v>
      </c>
      <c r="F186" s="36">
        <f>SUMIFS(СВЦЭМ!$D$33:$D$776,СВЦЭМ!$A$33:$A$776,$A186,СВЦЭМ!$B$33:$B$776,F$155)+'СЕТ СН'!$I$14+СВЦЭМ!$D$10+'СЕТ СН'!$I$6-'СЕТ СН'!$I$26</f>
        <v>1337.12225663</v>
      </c>
      <c r="G186" s="36">
        <f>SUMIFS(СВЦЭМ!$D$33:$D$776,СВЦЭМ!$A$33:$A$776,$A186,СВЦЭМ!$B$33:$B$776,G$155)+'СЕТ СН'!$I$14+СВЦЭМ!$D$10+'СЕТ СН'!$I$6-'СЕТ СН'!$I$26</f>
        <v>1319.81436899</v>
      </c>
      <c r="H186" s="36">
        <f>SUMIFS(СВЦЭМ!$D$33:$D$776,СВЦЭМ!$A$33:$A$776,$A186,СВЦЭМ!$B$33:$B$776,H$155)+'СЕТ СН'!$I$14+СВЦЭМ!$D$10+'СЕТ СН'!$I$6-'СЕТ СН'!$I$26</f>
        <v>1308.2071958900001</v>
      </c>
      <c r="I186" s="36">
        <f>SUMIFS(СВЦЭМ!$D$33:$D$776,СВЦЭМ!$A$33:$A$776,$A186,СВЦЭМ!$B$33:$B$776,I$155)+'СЕТ СН'!$I$14+СВЦЭМ!$D$10+'СЕТ СН'!$I$6-'СЕТ СН'!$I$26</f>
        <v>1293.3581082400001</v>
      </c>
      <c r="J186" s="36">
        <f>SUMIFS(СВЦЭМ!$D$33:$D$776,СВЦЭМ!$A$33:$A$776,$A186,СВЦЭМ!$B$33:$B$776,J$155)+'СЕТ СН'!$I$14+СВЦЭМ!$D$10+'СЕТ СН'!$I$6-'СЕТ СН'!$I$26</f>
        <v>1289.4472239000002</v>
      </c>
      <c r="K186" s="36">
        <f>SUMIFS(СВЦЭМ!$D$33:$D$776,СВЦЭМ!$A$33:$A$776,$A186,СВЦЭМ!$B$33:$B$776,K$155)+'СЕТ СН'!$I$14+СВЦЭМ!$D$10+'СЕТ СН'!$I$6-'СЕТ СН'!$I$26</f>
        <v>1294.58199691</v>
      </c>
      <c r="L186" s="36">
        <f>SUMIFS(СВЦЭМ!$D$33:$D$776,СВЦЭМ!$A$33:$A$776,$A186,СВЦЭМ!$B$33:$B$776,L$155)+'СЕТ СН'!$I$14+СВЦЭМ!$D$10+'СЕТ СН'!$I$6-'СЕТ СН'!$I$26</f>
        <v>1295.7886912200001</v>
      </c>
      <c r="M186" s="36">
        <f>SUMIFS(СВЦЭМ!$D$33:$D$776,СВЦЭМ!$A$33:$A$776,$A186,СВЦЭМ!$B$33:$B$776,M$155)+'СЕТ СН'!$I$14+СВЦЭМ!$D$10+'СЕТ СН'!$I$6-'СЕТ СН'!$I$26</f>
        <v>1292.04285284</v>
      </c>
      <c r="N186" s="36">
        <f>SUMIFS(СВЦЭМ!$D$33:$D$776,СВЦЭМ!$A$33:$A$776,$A186,СВЦЭМ!$B$33:$B$776,N$155)+'СЕТ СН'!$I$14+СВЦЭМ!$D$10+'СЕТ СН'!$I$6-'СЕТ СН'!$I$26</f>
        <v>1289.7372266500001</v>
      </c>
      <c r="O186" s="36">
        <f>SUMIFS(СВЦЭМ!$D$33:$D$776,СВЦЭМ!$A$33:$A$776,$A186,СВЦЭМ!$B$33:$B$776,O$155)+'СЕТ СН'!$I$14+СВЦЭМ!$D$10+'СЕТ СН'!$I$6-'СЕТ СН'!$I$26</f>
        <v>1296.7162256500001</v>
      </c>
      <c r="P186" s="36">
        <f>SUMIFS(СВЦЭМ!$D$33:$D$776,СВЦЭМ!$A$33:$A$776,$A186,СВЦЭМ!$B$33:$B$776,P$155)+'СЕТ СН'!$I$14+СВЦЭМ!$D$10+'СЕТ СН'!$I$6-'СЕТ СН'!$I$26</f>
        <v>1303.6373365899999</v>
      </c>
      <c r="Q186" s="36">
        <f>SUMIFS(СВЦЭМ!$D$33:$D$776,СВЦЭМ!$A$33:$A$776,$A186,СВЦЭМ!$B$33:$B$776,Q$155)+'СЕТ СН'!$I$14+СВЦЭМ!$D$10+'СЕТ СН'!$I$6-'СЕТ СН'!$I$26</f>
        <v>1309.0291921100002</v>
      </c>
      <c r="R186" s="36">
        <f>SUMIFS(СВЦЭМ!$D$33:$D$776,СВЦЭМ!$A$33:$A$776,$A186,СВЦЭМ!$B$33:$B$776,R$155)+'СЕТ СН'!$I$14+СВЦЭМ!$D$10+'СЕТ СН'!$I$6-'СЕТ СН'!$I$26</f>
        <v>1257.2391171300001</v>
      </c>
      <c r="S186" s="36">
        <f>SUMIFS(СВЦЭМ!$D$33:$D$776,СВЦЭМ!$A$33:$A$776,$A186,СВЦЭМ!$B$33:$B$776,S$155)+'СЕТ СН'!$I$14+СВЦЭМ!$D$10+'СЕТ СН'!$I$6-'СЕТ СН'!$I$26</f>
        <v>1229.1614716399999</v>
      </c>
      <c r="T186" s="36">
        <f>SUMIFS(СВЦЭМ!$D$33:$D$776,СВЦЭМ!$A$33:$A$776,$A186,СВЦЭМ!$B$33:$B$776,T$155)+'СЕТ СН'!$I$14+СВЦЭМ!$D$10+'СЕТ СН'!$I$6-'СЕТ СН'!$I$26</f>
        <v>1218.9389682800002</v>
      </c>
      <c r="U186" s="36">
        <f>SUMIFS(СВЦЭМ!$D$33:$D$776,СВЦЭМ!$A$33:$A$776,$A186,СВЦЭМ!$B$33:$B$776,U$155)+'СЕТ СН'!$I$14+СВЦЭМ!$D$10+'СЕТ СН'!$I$6-'СЕТ СН'!$I$26</f>
        <v>1283.69425232</v>
      </c>
      <c r="V186" s="36">
        <f>SUMIFS(СВЦЭМ!$D$33:$D$776,СВЦЭМ!$A$33:$A$776,$A186,СВЦЭМ!$B$33:$B$776,V$155)+'СЕТ СН'!$I$14+СВЦЭМ!$D$10+'СЕТ СН'!$I$6-'СЕТ СН'!$I$26</f>
        <v>1209.4612383799999</v>
      </c>
      <c r="W186" s="36">
        <f>SUMIFS(СВЦЭМ!$D$33:$D$776,СВЦЭМ!$A$33:$A$776,$A186,СВЦЭМ!$B$33:$B$776,W$155)+'СЕТ СН'!$I$14+СВЦЭМ!$D$10+'СЕТ СН'!$I$6-'СЕТ СН'!$I$26</f>
        <v>1211.45921146</v>
      </c>
      <c r="X186" s="36">
        <f>SUMIFS(СВЦЭМ!$D$33:$D$776,СВЦЭМ!$A$33:$A$776,$A186,СВЦЭМ!$B$33:$B$776,X$155)+'СЕТ СН'!$I$14+СВЦЭМ!$D$10+'СЕТ СН'!$I$6-'СЕТ СН'!$I$26</f>
        <v>1197.67898595</v>
      </c>
      <c r="Y186" s="36">
        <f>SUMIFS(СВЦЭМ!$D$33:$D$776,СВЦЭМ!$A$33:$A$776,$A186,СВЦЭМ!$B$33:$B$776,Y$155)+'СЕТ СН'!$I$14+СВЦЭМ!$D$10+'СЕТ СН'!$I$6-'СЕТ СН'!$I$26</f>
        <v>1237.46540172</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7" t="s">
        <v>7</v>
      </c>
      <c r="B189" s="130" t="s">
        <v>150</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28"/>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2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01.07.2019</v>
      </c>
      <c r="B192" s="36">
        <f>SUMIFS(СВЦЭМ!$E$33:$E$776,СВЦЭМ!$A$33:$A$776,$A192,СВЦЭМ!$B$33:$B$776,B$191)+'СЕТ СН'!$F$15</f>
        <v>127.47325779000001</v>
      </c>
      <c r="C192" s="36">
        <f>SUMIFS(СВЦЭМ!$E$33:$E$776,СВЦЭМ!$A$33:$A$776,$A192,СВЦЭМ!$B$33:$B$776,C$191)+'СЕТ СН'!$F$15</f>
        <v>147.90719966</v>
      </c>
      <c r="D192" s="36">
        <f>SUMIFS(СВЦЭМ!$E$33:$E$776,СВЦЭМ!$A$33:$A$776,$A192,СВЦЭМ!$B$33:$B$776,D$191)+'СЕТ СН'!$F$15</f>
        <v>154.17195774999999</v>
      </c>
      <c r="E192" s="36">
        <f>SUMIFS(СВЦЭМ!$E$33:$E$776,СВЦЭМ!$A$33:$A$776,$A192,СВЦЭМ!$B$33:$B$776,E$191)+'СЕТ СН'!$F$15</f>
        <v>159.15056188</v>
      </c>
      <c r="F192" s="36">
        <f>SUMIFS(СВЦЭМ!$E$33:$E$776,СВЦЭМ!$A$33:$A$776,$A192,СВЦЭМ!$B$33:$B$776,F$191)+'СЕТ СН'!$F$15</f>
        <v>159.85717652</v>
      </c>
      <c r="G192" s="36">
        <f>SUMIFS(СВЦЭМ!$E$33:$E$776,СВЦЭМ!$A$33:$A$776,$A192,СВЦЭМ!$B$33:$B$776,G$191)+'СЕТ СН'!$F$15</f>
        <v>156.23158658</v>
      </c>
      <c r="H192" s="36">
        <f>SUMIFS(СВЦЭМ!$E$33:$E$776,СВЦЭМ!$A$33:$A$776,$A192,СВЦЭМ!$B$33:$B$776,H$191)+'СЕТ СН'!$F$15</f>
        <v>144.85850561000001</v>
      </c>
      <c r="I192" s="36">
        <f>SUMIFS(СВЦЭМ!$E$33:$E$776,СВЦЭМ!$A$33:$A$776,$A192,СВЦЭМ!$B$33:$B$776,I$191)+'СЕТ СН'!$F$15</f>
        <v>132.6834321</v>
      </c>
      <c r="J192" s="36">
        <f>SUMIFS(СВЦЭМ!$E$33:$E$776,СВЦЭМ!$A$33:$A$776,$A192,СВЦЭМ!$B$33:$B$776,J$191)+'СЕТ СН'!$F$15</f>
        <v>130.69054442000001</v>
      </c>
      <c r="K192" s="36">
        <f>SUMIFS(СВЦЭМ!$E$33:$E$776,СВЦЭМ!$A$33:$A$776,$A192,СВЦЭМ!$B$33:$B$776,K$191)+'СЕТ СН'!$F$15</f>
        <v>131.50728272999999</v>
      </c>
      <c r="L192" s="36">
        <f>SUMIFS(СВЦЭМ!$E$33:$E$776,СВЦЭМ!$A$33:$A$776,$A192,СВЦЭМ!$B$33:$B$776,L$191)+'СЕТ СН'!$F$15</f>
        <v>132.48376117999999</v>
      </c>
      <c r="M192" s="36">
        <f>SUMIFS(СВЦЭМ!$E$33:$E$776,СВЦЭМ!$A$33:$A$776,$A192,СВЦЭМ!$B$33:$B$776,M$191)+'СЕТ СН'!$F$15</f>
        <v>129.54248179000001</v>
      </c>
      <c r="N192" s="36">
        <f>SUMIFS(СВЦЭМ!$E$33:$E$776,СВЦЭМ!$A$33:$A$776,$A192,СВЦЭМ!$B$33:$B$776,N$191)+'СЕТ СН'!$F$15</f>
        <v>127.19130214</v>
      </c>
      <c r="O192" s="36">
        <f>SUMIFS(СВЦЭМ!$E$33:$E$776,СВЦЭМ!$A$33:$A$776,$A192,СВЦЭМ!$B$33:$B$776,O$191)+'СЕТ СН'!$F$15</f>
        <v>127.98047328</v>
      </c>
      <c r="P192" s="36">
        <f>SUMIFS(СВЦЭМ!$E$33:$E$776,СВЦЭМ!$A$33:$A$776,$A192,СВЦЭМ!$B$33:$B$776,P$191)+'СЕТ СН'!$F$15</f>
        <v>128.07700743999999</v>
      </c>
      <c r="Q192" s="36">
        <f>SUMIFS(СВЦЭМ!$E$33:$E$776,СВЦЭМ!$A$33:$A$776,$A192,СВЦЭМ!$B$33:$B$776,Q$191)+'СЕТ СН'!$F$15</f>
        <v>124.53469638999999</v>
      </c>
      <c r="R192" s="36">
        <f>SUMIFS(СВЦЭМ!$E$33:$E$776,СВЦЭМ!$A$33:$A$776,$A192,СВЦЭМ!$B$33:$B$776,R$191)+'СЕТ СН'!$F$15</f>
        <v>113.358259</v>
      </c>
      <c r="S192" s="36">
        <f>SUMIFS(СВЦЭМ!$E$33:$E$776,СВЦЭМ!$A$33:$A$776,$A192,СВЦЭМ!$B$33:$B$776,S$191)+'СЕТ СН'!$F$15</f>
        <v>113.01099906</v>
      </c>
      <c r="T192" s="36">
        <f>SUMIFS(СВЦЭМ!$E$33:$E$776,СВЦЭМ!$A$33:$A$776,$A192,СВЦЭМ!$B$33:$B$776,T$191)+'СЕТ СН'!$F$15</f>
        <v>113.39102143</v>
      </c>
      <c r="U192" s="36">
        <f>SUMIFS(СВЦЭМ!$E$33:$E$776,СВЦЭМ!$A$33:$A$776,$A192,СВЦЭМ!$B$33:$B$776,U$191)+'СЕТ СН'!$F$15</f>
        <v>112.18342077</v>
      </c>
      <c r="V192" s="36">
        <f>SUMIFS(СВЦЭМ!$E$33:$E$776,СВЦЭМ!$A$33:$A$776,$A192,СВЦЭМ!$B$33:$B$776,V$191)+'СЕТ СН'!$F$15</f>
        <v>112.90285951</v>
      </c>
      <c r="W192" s="36">
        <f>SUMIFS(СВЦЭМ!$E$33:$E$776,СВЦЭМ!$A$33:$A$776,$A192,СВЦЭМ!$B$33:$B$776,W$191)+'СЕТ СН'!$F$15</f>
        <v>117.74591431</v>
      </c>
      <c r="X192" s="36">
        <f>SUMIFS(СВЦЭМ!$E$33:$E$776,СВЦЭМ!$A$33:$A$776,$A192,СВЦЭМ!$B$33:$B$776,X$191)+'СЕТ СН'!$F$15</f>
        <v>112.0788788</v>
      </c>
      <c r="Y192" s="36">
        <f>SUMIFS(СВЦЭМ!$E$33:$E$776,СВЦЭМ!$A$33:$A$776,$A192,СВЦЭМ!$B$33:$B$776,Y$191)+'СЕТ СН'!$F$15</f>
        <v>112.05526037</v>
      </c>
      <c r="AA192" s="45"/>
    </row>
    <row r="193" spans="1:25" ht="15.75" x14ac:dyDescent="0.2">
      <c r="A193" s="35">
        <f>A192+1</f>
        <v>43648</v>
      </c>
      <c r="B193" s="36">
        <f>SUMIFS(СВЦЭМ!$E$33:$E$776,СВЦЭМ!$A$33:$A$776,$A193,СВЦЭМ!$B$33:$B$776,B$191)+'СЕТ СН'!$F$15</f>
        <v>144.56478181</v>
      </c>
      <c r="C193" s="36">
        <f>SUMIFS(СВЦЭМ!$E$33:$E$776,СВЦЭМ!$A$33:$A$776,$A193,СВЦЭМ!$B$33:$B$776,C$191)+'СЕТ СН'!$F$15</f>
        <v>167.89382533</v>
      </c>
      <c r="D193" s="36">
        <f>SUMIFS(СВЦЭМ!$E$33:$E$776,СВЦЭМ!$A$33:$A$776,$A193,СВЦЭМ!$B$33:$B$776,D$191)+'СЕТ СН'!$F$15</f>
        <v>169.87437066000001</v>
      </c>
      <c r="E193" s="36">
        <f>SUMIFS(СВЦЭМ!$E$33:$E$776,СВЦЭМ!$A$33:$A$776,$A193,СВЦЭМ!$B$33:$B$776,E$191)+'СЕТ СН'!$F$15</f>
        <v>176.84261731999999</v>
      </c>
      <c r="F193" s="36">
        <f>SUMIFS(СВЦЭМ!$E$33:$E$776,СВЦЭМ!$A$33:$A$776,$A193,СВЦЭМ!$B$33:$B$776,F$191)+'СЕТ СН'!$F$15</f>
        <v>176.23714097999999</v>
      </c>
      <c r="G193" s="36">
        <f>SUMIFS(СВЦЭМ!$E$33:$E$776,СВЦЭМ!$A$33:$A$776,$A193,СВЦЭМ!$B$33:$B$776,G$191)+'СЕТ СН'!$F$15</f>
        <v>173.01158878999999</v>
      </c>
      <c r="H193" s="36">
        <f>SUMIFS(СВЦЭМ!$E$33:$E$776,СВЦЭМ!$A$33:$A$776,$A193,СВЦЭМ!$B$33:$B$776,H$191)+'СЕТ СН'!$F$15</f>
        <v>162.44968012000001</v>
      </c>
      <c r="I193" s="36">
        <f>SUMIFS(СВЦЭМ!$E$33:$E$776,СВЦЭМ!$A$33:$A$776,$A193,СВЦЭМ!$B$33:$B$776,I$191)+'СЕТ СН'!$F$15</f>
        <v>148.62473919999999</v>
      </c>
      <c r="J193" s="36">
        <f>SUMIFS(СВЦЭМ!$E$33:$E$776,СВЦЭМ!$A$33:$A$776,$A193,СВЦЭМ!$B$33:$B$776,J$191)+'СЕТ СН'!$F$15</f>
        <v>138.80414801000001</v>
      </c>
      <c r="K193" s="36">
        <f>SUMIFS(СВЦЭМ!$E$33:$E$776,СВЦЭМ!$A$33:$A$776,$A193,СВЦЭМ!$B$33:$B$776,K$191)+'СЕТ СН'!$F$15</f>
        <v>131.59337013000001</v>
      </c>
      <c r="L193" s="36">
        <f>SUMIFS(СВЦЭМ!$E$33:$E$776,СВЦЭМ!$A$33:$A$776,$A193,СВЦЭМ!$B$33:$B$776,L$191)+'СЕТ СН'!$F$15</f>
        <v>128.78444587000001</v>
      </c>
      <c r="M193" s="36">
        <f>SUMIFS(СВЦЭМ!$E$33:$E$776,СВЦЭМ!$A$33:$A$776,$A193,СВЦЭМ!$B$33:$B$776,M$191)+'СЕТ СН'!$F$15</f>
        <v>129.66503562</v>
      </c>
      <c r="N193" s="36">
        <f>SUMIFS(СВЦЭМ!$E$33:$E$776,СВЦЭМ!$A$33:$A$776,$A193,СВЦЭМ!$B$33:$B$776,N$191)+'СЕТ СН'!$F$15</f>
        <v>133.40518917</v>
      </c>
      <c r="O193" s="36">
        <f>SUMIFS(СВЦЭМ!$E$33:$E$776,СВЦЭМ!$A$33:$A$776,$A193,СВЦЭМ!$B$33:$B$776,O$191)+'СЕТ СН'!$F$15</f>
        <v>132.56148696</v>
      </c>
      <c r="P193" s="36">
        <f>SUMIFS(СВЦЭМ!$E$33:$E$776,СВЦЭМ!$A$33:$A$776,$A193,СВЦЭМ!$B$33:$B$776,P$191)+'СЕТ СН'!$F$15</f>
        <v>133.33581387999999</v>
      </c>
      <c r="Q193" s="36">
        <f>SUMIFS(СВЦЭМ!$E$33:$E$776,СВЦЭМ!$A$33:$A$776,$A193,СВЦЭМ!$B$33:$B$776,Q$191)+'СЕТ СН'!$F$15</f>
        <v>130.92118607</v>
      </c>
      <c r="R193" s="36">
        <f>SUMIFS(СВЦЭМ!$E$33:$E$776,СВЦЭМ!$A$33:$A$776,$A193,СВЦЭМ!$B$33:$B$776,R$191)+'СЕТ СН'!$F$15</f>
        <v>120.57422711</v>
      </c>
      <c r="S193" s="36">
        <f>SUMIFS(СВЦЭМ!$E$33:$E$776,СВЦЭМ!$A$33:$A$776,$A193,СВЦЭМ!$B$33:$B$776,S$191)+'СЕТ СН'!$F$15</f>
        <v>120.20288463999999</v>
      </c>
      <c r="T193" s="36">
        <f>SUMIFS(СВЦЭМ!$E$33:$E$776,СВЦЭМ!$A$33:$A$776,$A193,СВЦЭМ!$B$33:$B$776,T$191)+'СЕТ СН'!$F$15</f>
        <v>118.69633571999999</v>
      </c>
      <c r="U193" s="36">
        <f>SUMIFS(СВЦЭМ!$E$33:$E$776,СВЦЭМ!$A$33:$A$776,$A193,СВЦЭМ!$B$33:$B$776,U$191)+'СЕТ СН'!$F$15</f>
        <v>117.5822549</v>
      </c>
      <c r="V193" s="36">
        <f>SUMIFS(СВЦЭМ!$E$33:$E$776,СВЦЭМ!$A$33:$A$776,$A193,СВЦЭМ!$B$33:$B$776,V$191)+'СЕТ СН'!$F$15</f>
        <v>117.31734553</v>
      </c>
      <c r="W193" s="36">
        <f>SUMIFS(СВЦЭМ!$E$33:$E$776,СВЦЭМ!$A$33:$A$776,$A193,СВЦЭМ!$B$33:$B$776,W$191)+'СЕТ СН'!$F$15</f>
        <v>116.40501503</v>
      </c>
      <c r="X193" s="36">
        <f>SUMIFS(СВЦЭМ!$E$33:$E$776,СВЦЭМ!$A$33:$A$776,$A193,СВЦЭМ!$B$33:$B$776,X$191)+'СЕТ СН'!$F$15</f>
        <v>125.3626235</v>
      </c>
      <c r="Y193" s="36">
        <f>SUMIFS(СВЦЭМ!$E$33:$E$776,СВЦЭМ!$A$33:$A$776,$A193,СВЦЭМ!$B$33:$B$776,Y$191)+'СЕТ СН'!$F$15</f>
        <v>128.87068328999999</v>
      </c>
    </row>
    <row r="194" spans="1:25" ht="15.75" x14ac:dyDescent="0.2">
      <c r="A194" s="35">
        <f t="shared" ref="A194:A222" si="5">A193+1</f>
        <v>43649</v>
      </c>
      <c r="B194" s="36">
        <f>SUMIFS(СВЦЭМ!$E$33:$E$776,СВЦЭМ!$A$33:$A$776,$A194,СВЦЭМ!$B$33:$B$776,B$191)+'СЕТ СН'!$F$15</f>
        <v>130.90172149</v>
      </c>
      <c r="C194" s="36">
        <f>SUMIFS(СВЦЭМ!$E$33:$E$776,СВЦЭМ!$A$33:$A$776,$A194,СВЦЭМ!$B$33:$B$776,C$191)+'СЕТ СН'!$F$15</f>
        <v>152.03570848999999</v>
      </c>
      <c r="D194" s="36">
        <f>SUMIFS(СВЦЭМ!$E$33:$E$776,СВЦЭМ!$A$33:$A$776,$A194,СВЦЭМ!$B$33:$B$776,D$191)+'СЕТ СН'!$F$15</f>
        <v>158.57297774</v>
      </c>
      <c r="E194" s="36">
        <f>SUMIFS(СВЦЭМ!$E$33:$E$776,СВЦЭМ!$A$33:$A$776,$A194,СВЦЭМ!$B$33:$B$776,E$191)+'СЕТ СН'!$F$15</f>
        <v>161.22362717999999</v>
      </c>
      <c r="F194" s="36">
        <f>SUMIFS(СВЦЭМ!$E$33:$E$776,СВЦЭМ!$A$33:$A$776,$A194,СВЦЭМ!$B$33:$B$776,F$191)+'СЕТ СН'!$F$15</f>
        <v>160.19866607</v>
      </c>
      <c r="G194" s="36">
        <f>SUMIFS(СВЦЭМ!$E$33:$E$776,СВЦЭМ!$A$33:$A$776,$A194,СВЦЭМ!$B$33:$B$776,G$191)+'СЕТ СН'!$F$15</f>
        <v>157.61915196000001</v>
      </c>
      <c r="H194" s="36">
        <f>SUMIFS(СВЦЭМ!$E$33:$E$776,СВЦЭМ!$A$33:$A$776,$A194,СВЦЭМ!$B$33:$B$776,H$191)+'СЕТ СН'!$F$15</f>
        <v>151.12435221999999</v>
      </c>
      <c r="I194" s="36">
        <f>SUMIFS(СВЦЭМ!$E$33:$E$776,СВЦЭМ!$A$33:$A$776,$A194,СВЦЭМ!$B$33:$B$776,I$191)+'СЕТ СН'!$F$15</f>
        <v>144.46808909000001</v>
      </c>
      <c r="J194" s="36">
        <f>SUMIFS(СВЦЭМ!$E$33:$E$776,СВЦЭМ!$A$33:$A$776,$A194,СВЦЭМ!$B$33:$B$776,J$191)+'СЕТ СН'!$F$15</f>
        <v>135.35982390999999</v>
      </c>
      <c r="K194" s="36">
        <f>SUMIFS(СВЦЭМ!$E$33:$E$776,СВЦЭМ!$A$33:$A$776,$A194,СВЦЭМ!$B$33:$B$776,K$191)+'СЕТ СН'!$F$15</f>
        <v>133.76582701999999</v>
      </c>
      <c r="L194" s="36">
        <f>SUMIFS(СВЦЭМ!$E$33:$E$776,СВЦЭМ!$A$33:$A$776,$A194,СВЦЭМ!$B$33:$B$776,L$191)+'СЕТ СН'!$F$15</f>
        <v>134.35204707</v>
      </c>
      <c r="M194" s="36">
        <f>SUMIFS(СВЦЭМ!$E$33:$E$776,СВЦЭМ!$A$33:$A$776,$A194,СВЦЭМ!$B$33:$B$776,M$191)+'СЕТ СН'!$F$15</f>
        <v>133.42946620000001</v>
      </c>
      <c r="N194" s="36">
        <f>SUMIFS(СВЦЭМ!$E$33:$E$776,СВЦЭМ!$A$33:$A$776,$A194,СВЦЭМ!$B$33:$B$776,N$191)+'СЕТ СН'!$F$15</f>
        <v>133.35325785000001</v>
      </c>
      <c r="O194" s="36">
        <f>SUMIFS(СВЦЭМ!$E$33:$E$776,СВЦЭМ!$A$33:$A$776,$A194,СВЦЭМ!$B$33:$B$776,O$191)+'СЕТ СН'!$F$15</f>
        <v>133.95348609999999</v>
      </c>
      <c r="P194" s="36">
        <f>SUMIFS(СВЦЭМ!$E$33:$E$776,СВЦЭМ!$A$33:$A$776,$A194,СВЦЭМ!$B$33:$B$776,P$191)+'СЕТ СН'!$F$15</f>
        <v>137.65695731</v>
      </c>
      <c r="Q194" s="36">
        <f>SUMIFS(СВЦЭМ!$E$33:$E$776,СВЦЭМ!$A$33:$A$776,$A194,СВЦЭМ!$B$33:$B$776,Q$191)+'СЕТ СН'!$F$15</f>
        <v>136.06633145000001</v>
      </c>
      <c r="R194" s="36">
        <f>SUMIFS(СВЦЭМ!$E$33:$E$776,СВЦЭМ!$A$33:$A$776,$A194,СВЦЭМ!$B$33:$B$776,R$191)+'СЕТ СН'!$F$15</f>
        <v>125.61535173999999</v>
      </c>
      <c r="S194" s="36">
        <f>SUMIFS(СВЦЭМ!$E$33:$E$776,СВЦЭМ!$A$33:$A$776,$A194,СВЦЭМ!$B$33:$B$776,S$191)+'СЕТ СН'!$F$15</f>
        <v>126.47619992</v>
      </c>
      <c r="T194" s="36">
        <f>SUMIFS(СВЦЭМ!$E$33:$E$776,СВЦЭМ!$A$33:$A$776,$A194,СВЦЭМ!$B$33:$B$776,T$191)+'СЕТ СН'!$F$15</f>
        <v>124.91329779</v>
      </c>
      <c r="U194" s="36">
        <f>SUMIFS(СВЦЭМ!$E$33:$E$776,СВЦЭМ!$A$33:$A$776,$A194,СВЦЭМ!$B$33:$B$776,U$191)+'СЕТ СН'!$F$15</f>
        <v>120.63090185999999</v>
      </c>
      <c r="V194" s="36">
        <f>SUMIFS(СВЦЭМ!$E$33:$E$776,СВЦЭМ!$A$33:$A$776,$A194,СВЦЭМ!$B$33:$B$776,V$191)+'СЕТ СН'!$F$15</f>
        <v>118.61018102</v>
      </c>
      <c r="W194" s="36">
        <f>SUMIFS(СВЦЭМ!$E$33:$E$776,СВЦЭМ!$A$33:$A$776,$A194,СВЦЭМ!$B$33:$B$776,W$191)+'СЕТ СН'!$F$15</f>
        <v>117.27168233</v>
      </c>
      <c r="X194" s="36">
        <f>SUMIFS(СВЦЭМ!$E$33:$E$776,СВЦЭМ!$A$33:$A$776,$A194,СВЦЭМ!$B$33:$B$776,X$191)+'СЕТ СН'!$F$15</f>
        <v>120.51985349</v>
      </c>
      <c r="Y194" s="36">
        <f>SUMIFS(СВЦЭМ!$E$33:$E$776,СВЦЭМ!$A$33:$A$776,$A194,СВЦЭМ!$B$33:$B$776,Y$191)+'СЕТ СН'!$F$15</f>
        <v>128.91146768999999</v>
      </c>
    </row>
    <row r="195" spans="1:25" ht="15.75" x14ac:dyDescent="0.2">
      <c r="A195" s="35">
        <f t="shared" si="5"/>
        <v>43650</v>
      </c>
      <c r="B195" s="36">
        <f>SUMIFS(СВЦЭМ!$E$33:$E$776,СВЦЭМ!$A$33:$A$776,$A195,СВЦЭМ!$B$33:$B$776,B$191)+'СЕТ СН'!$F$15</f>
        <v>141.28990472999999</v>
      </c>
      <c r="C195" s="36">
        <f>SUMIFS(СВЦЭМ!$E$33:$E$776,СВЦЭМ!$A$33:$A$776,$A195,СВЦЭМ!$B$33:$B$776,C$191)+'СЕТ СН'!$F$15</f>
        <v>165.66343236</v>
      </c>
      <c r="D195" s="36">
        <f>SUMIFS(СВЦЭМ!$E$33:$E$776,СВЦЭМ!$A$33:$A$776,$A195,СВЦЭМ!$B$33:$B$776,D$191)+'СЕТ СН'!$F$15</f>
        <v>172.43617104</v>
      </c>
      <c r="E195" s="36">
        <f>SUMIFS(СВЦЭМ!$E$33:$E$776,СВЦЭМ!$A$33:$A$776,$A195,СВЦЭМ!$B$33:$B$776,E$191)+'СЕТ СН'!$F$15</f>
        <v>185.18092109</v>
      </c>
      <c r="F195" s="36">
        <f>SUMIFS(СВЦЭМ!$E$33:$E$776,СВЦЭМ!$A$33:$A$776,$A195,СВЦЭМ!$B$33:$B$776,F$191)+'СЕТ СН'!$F$15</f>
        <v>170.42869549</v>
      </c>
      <c r="G195" s="36">
        <f>SUMIFS(СВЦЭМ!$E$33:$E$776,СВЦЭМ!$A$33:$A$776,$A195,СВЦЭМ!$B$33:$B$776,G$191)+'СЕТ СН'!$F$15</f>
        <v>164.65182318000001</v>
      </c>
      <c r="H195" s="36">
        <f>SUMIFS(СВЦЭМ!$E$33:$E$776,СВЦЭМ!$A$33:$A$776,$A195,СВЦЭМ!$B$33:$B$776,H$191)+'СЕТ СН'!$F$15</f>
        <v>159.17419584999999</v>
      </c>
      <c r="I195" s="36">
        <f>SUMIFS(СВЦЭМ!$E$33:$E$776,СВЦЭМ!$A$33:$A$776,$A195,СВЦЭМ!$B$33:$B$776,I$191)+'СЕТ СН'!$F$15</f>
        <v>144.9739798</v>
      </c>
      <c r="J195" s="36">
        <f>SUMIFS(СВЦЭМ!$E$33:$E$776,СВЦЭМ!$A$33:$A$776,$A195,СВЦЭМ!$B$33:$B$776,J$191)+'СЕТ СН'!$F$15</f>
        <v>136.78491285000001</v>
      </c>
      <c r="K195" s="36">
        <f>SUMIFS(СВЦЭМ!$E$33:$E$776,СВЦЭМ!$A$33:$A$776,$A195,СВЦЭМ!$B$33:$B$776,K$191)+'СЕТ СН'!$F$15</f>
        <v>132.67545505999999</v>
      </c>
      <c r="L195" s="36">
        <f>SUMIFS(СВЦЭМ!$E$33:$E$776,СВЦЭМ!$A$33:$A$776,$A195,СВЦЭМ!$B$33:$B$776,L$191)+'СЕТ СН'!$F$15</f>
        <v>132.50165132000001</v>
      </c>
      <c r="M195" s="36">
        <f>SUMIFS(СВЦЭМ!$E$33:$E$776,СВЦЭМ!$A$33:$A$776,$A195,СВЦЭМ!$B$33:$B$776,M$191)+'СЕТ СН'!$F$15</f>
        <v>132.71222037999999</v>
      </c>
      <c r="N195" s="36">
        <f>SUMIFS(СВЦЭМ!$E$33:$E$776,СВЦЭМ!$A$33:$A$776,$A195,СВЦЭМ!$B$33:$B$776,N$191)+'СЕТ СН'!$F$15</f>
        <v>134.78906219999999</v>
      </c>
      <c r="O195" s="36">
        <f>SUMIFS(СВЦЭМ!$E$33:$E$776,СВЦЭМ!$A$33:$A$776,$A195,СВЦЭМ!$B$33:$B$776,O$191)+'СЕТ СН'!$F$15</f>
        <v>135.23760009</v>
      </c>
      <c r="P195" s="36">
        <f>SUMIFS(СВЦЭМ!$E$33:$E$776,СВЦЭМ!$A$33:$A$776,$A195,СВЦЭМ!$B$33:$B$776,P$191)+'СЕТ СН'!$F$15</f>
        <v>136.42323356</v>
      </c>
      <c r="Q195" s="36">
        <f>SUMIFS(СВЦЭМ!$E$33:$E$776,СВЦЭМ!$A$33:$A$776,$A195,СВЦЭМ!$B$33:$B$776,Q$191)+'СЕТ СН'!$F$15</f>
        <v>134.51142693</v>
      </c>
      <c r="R195" s="36">
        <f>SUMIFS(СВЦЭМ!$E$33:$E$776,СВЦЭМ!$A$33:$A$776,$A195,СВЦЭМ!$B$33:$B$776,R$191)+'СЕТ СН'!$F$15</f>
        <v>123.75669947</v>
      </c>
      <c r="S195" s="36">
        <f>SUMIFS(СВЦЭМ!$E$33:$E$776,СВЦЭМ!$A$33:$A$776,$A195,СВЦЭМ!$B$33:$B$776,S$191)+'СЕТ СН'!$F$15</f>
        <v>123.44081878999999</v>
      </c>
      <c r="T195" s="36">
        <f>SUMIFS(СВЦЭМ!$E$33:$E$776,СВЦЭМ!$A$33:$A$776,$A195,СВЦЭМ!$B$33:$B$776,T$191)+'СЕТ СН'!$F$15</f>
        <v>122.23943051000001</v>
      </c>
      <c r="U195" s="36">
        <f>SUMIFS(СВЦЭМ!$E$33:$E$776,СВЦЭМ!$A$33:$A$776,$A195,СВЦЭМ!$B$33:$B$776,U$191)+'СЕТ СН'!$F$15</f>
        <v>117.83143849</v>
      </c>
      <c r="V195" s="36">
        <f>SUMIFS(СВЦЭМ!$E$33:$E$776,СВЦЭМ!$A$33:$A$776,$A195,СВЦЭМ!$B$33:$B$776,V$191)+'СЕТ СН'!$F$15</f>
        <v>121.05583845</v>
      </c>
      <c r="W195" s="36">
        <f>SUMIFS(СВЦЭМ!$E$33:$E$776,СВЦЭМ!$A$33:$A$776,$A195,СВЦЭМ!$B$33:$B$776,W$191)+'СЕТ СН'!$F$15</f>
        <v>129.08041195000001</v>
      </c>
      <c r="X195" s="36">
        <f>SUMIFS(СВЦЭМ!$E$33:$E$776,СВЦЭМ!$A$33:$A$776,$A195,СВЦЭМ!$B$33:$B$776,X$191)+'СЕТ СН'!$F$15</f>
        <v>127.17168685999999</v>
      </c>
      <c r="Y195" s="36">
        <f>SUMIFS(СВЦЭМ!$E$33:$E$776,СВЦЭМ!$A$33:$A$776,$A195,СВЦЭМ!$B$33:$B$776,Y$191)+'СЕТ СН'!$F$15</f>
        <v>126.50952301</v>
      </c>
    </row>
    <row r="196" spans="1:25" ht="15.75" x14ac:dyDescent="0.2">
      <c r="A196" s="35">
        <f t="shared" si="5"/>
        <v>43651</v>
      </c>
      <c r="B196" s="36">
        <f>SUMIFS(СВЦЭМ!$E$33:$E$776,СВЦЭМ!$A$33:$A$776,$A196,СВЦЭМ!$B$33:$B$776,B$191)+'СЕТ СН'!$F$15</f>
        <v>125.12075652999999</v>
      </c>
      <c r="C196" s="36">
        <f>SUMIFS(СВЦЭМ!$E$33:$E$776,СВЦЭМ!$A$33:$A$776,$A196,СВЦЭМ!$B$33:$B$776,C$191)+'СЕТ СН'!$F$15</f>
        <v>146.66503807999999</v>
      </c>
      <c r="D196" s="36">
        <f>SUMIFS(СВЦЭМ!$E$33:$E$776,СВЦЭМ!$A$33:$A$776,$A196,СВЦЭМ!$B$33:$B$776,D$191)+'СЕТ СН'!$F$15</f>
        <v>153.81173999000001</v>
      </c>
      <c r="E196" s="36">
        <f>SUMIFS(СВЦЭМ!$E$33:$E$776,СВЦЭМ!$A$33:$A$776,$A196,СВЦЭМ!$B$33:$B$776,E$191)+'СЕТ СН'!$F$15</f>
        <v>153.12900945999999</v>
      </c>
      <c r="F196" s="36">
        <f>SUMIFS(СВЦЭМ!$E$33:$E$776,СВЦЭМ!$A$33:$A$776,$A196,СВЦЭМ!$B$33:$B$776,F$191)+'СЕТ СН'!$F$15</f>
        <v>152.51951751999999</v>
      </c>
      <c r="G196" s="36">
        <f>SUMIFS(СВЦЭМ!$E$33:$E$776,СВЦЭМ!$A$33:$A$776,$A196,СВЦЭМ!$B$33:$B$776,G$191)+'СЕТ СН'!$F$15</f>
        <v>151.40860057</v>
      </c>
      <c r="H196" s="36">
        <f>SUMIFS(СВЦЭМ!$E$33:$E$776,СВЦЭМ!$A$33:$A$776,$A196,СВЦЭМ!$B$33:$B$776,H$191)+'СЕТ СН'!$F$15</f>
        <v>144.13856455999999</v>
      </c>
      <c r="I196" s="36">
        <f>SUMIFS(СВЦЭМ!$E$33:$E$776,СВЦЭМ!$A$33:$A$776,$A196,СВЦЭМ!$B$33:$B$776,I$191)+'СЕТ СН'!$F$15</f>
        <v>134.14208027000001</v>
      </c>
      <c r="J196" s="36">
        <f>SUMIFS(СВЦЭМ!$E$33:$E$776,СВЦЭМ!$A$33:$A$776,$A196,СВЦЭМ!$B$33:$B$776,J$191)+'СЕТ СН'!$F$15</f>
        <v>130.01848452999999</v>
      </c>
      <c r="K196" s="36">
        <f>SUMIFS(СВЦЭМ!$E$33:$E$776,СВЦЭМ!$A$33:$A$776,$A196,СВЦЭМ!$B$33:$B$776,K$191)+'СЕТ СН'!$F$15</f>
        <v>129.13545384</v>
      </c>
      <c r="L196" s="36">
        <f>SUMIFS(СВЦЭМ!$E$33:$E$776,СВЦЭМ!$A$33:$A$776,$A196,СВЦЭМ!$B$33:$B$776,L$191)+'СЕТ СН'!$F$15</f>
        <v>131.81702469000001</v>
      </c>
      <c r="M196" s="36">
        <f>SUMIFS(СВЦЭМ!$E$33:$E$776,СВЦЭМ!$A$33:$A$776,$A196,СВЦЭМ!$B$33:$B$776,M$191)+'СЕТ СН'!$F$15</f>
        <v>131.37551477</v>
      </c>
      <c r="N196" s="36">
        <f>SUMIFS(СВЦЭМ!$E$33:$E$776,СВЦЭМ!$A$33:$A$776,$A196,СВЦЭМ!$B$33:$B$776,N$191)+'СЕТ СН'!$F$15</f>
        <v>130.15258377000001</v>
      </c>
      <c r="O196" s="36">
        <f>SUMIFS(СВЦЭМ!$E$33:$E$776,СВЦЭМ!$A$33:$A$776,$A196,СВЦЭМ!$B$33:$B$776,O$191)+'СЕТ СН'!$F$15</f>
        <v>131.85982928999999</v>
      </c>
      <c r="P196" s="36">
        <f>SUMIFS(СВЦЭМ!$E$33:$E$776,СВЦЭМ!$A$33:$A$776,$A196,СВЦЭМ!$B$33:$B$776,P$191)+'СЕТ СН'!$F$15</f>
        <v>130.99872766999999</v>
      </c>
      <c r="Q196" s="36">
        <f>SUMIFS(СВЦЭМ!$E$33:$E$776,СВЦЭМ!$A$33:$A$776,$A196,СВЦЭМ!$B$33:$B$776,Q$191)+'СЕТ СН'!$F$15</f>
        <v>128.15677668999999</v>
      </c>
      <c r="R196" s="36">
        <f>SUMIFS(СВЦЭМ!$E$33:$E$776,СВЦЭМ!$A$33:$A$776,$A196,СВЦЭМ!$B$33:$B$776,R$191)+'СЕТ СН'!$F$15</f>
        <v>108.05109822</v>
      </c>
      <c r="S196" s="36">
        <f>SUMIFS(СВЦЭМ!$E$33:$E$776,СВЦЭМ!$A$33:$A$776,$A196,СВЦЭМ!$B$33:$B$776,S$191)+'СЕТ СН'!$F$15</f>
        <v>105.35163454000001</v>
      </c>
      <c r="T196" s="36">
        <f>SUMIFS(СВЦЭМ!$E$33:$E$776,СВЦЭМ!$A$33:$A$776,$A196,СВЦЭМ!$B$33:$B$776,T$191)+'СЕТ СН'!$F$15</f>
        <v>105.74301585000001</v>
      </c>
      <c r="U196" s="36">
        <f>SUMIFS(СВЦЭМ!$E$33:$E$776,СВЦЭМ!$A$33:$A$776,$A196,СВЦЭМ!$B$33:$B$776,U$191)+'СЕТ СН'!$F$15</f>
        <v>105.38393584000001</v>
      </c>
      <c r="V196" s="36">
        <f>SUMIFS(СВЦЭМ!$E$33:$E$776,СВЦЭМ!$A$33:$A$776,$A196,СВЦЭМ!$B$33:$B$776,V$191)+'СЕТ СН'!$F$15</f>
        <v>105.14279247</v>
      </c>
      <c r="W196" s="36">
        <f>SUMIFS(СВЦЭМ!$E$33:$E$776,СВЦЭМ!$A$33:$A$776,$A196,СВЦЭМ!$B$33:$B$776,W$191)+'СЕТ СН'!$F$15</f>
        <v>103.86655596999999</v>
      </c>
      <c r="X196" s="36">
        <f>SUMIFS(СВЦЭМ!$E$33:$E$776,СВЦЭМ!$A$33:$A$776,$A196,СВЦЭМ!$B$33:$B$776,X$191)+'СЕТ СН'!$F$15</f>
        <v>102.21201622</v>
      </c>
      <c r="Y196" s="36">
        <f>SUMIFS(СВЦЭМ!$E$33:$E$776,СВЦЭМ!$A$33:$A$776,$A196,СВЦЭМ!$B$33:$B$776,Y$191)+'СЕТ СН'!$F$15</f>
        <v>106.94213588</v>
      </c>
    </row>
    <row r="197" spans="1:25" ht="15.75" x14ac:dyDescent="0.2">
      <c r="A197" s="35">
        <f t="shared" si="5"/>
        <v>43652</v>
      </c>
      <c r="B197" s="36">
        <f>SUMIFS(СВЦЭМ!$E$33:$E$776,СВЦЭМ!$A$33:$A$776,$A197,СВЦЭМ!$B$33:$B$776,B$191)+'СЕТ СН'!$F$15</f>
        <v>127.94351534</v>
      </c>
      <c r="C197" s="36">
        <f>SUMIFS(СВЦЭМ!$E$33:$E$776,СВЦЭМ!$A$33:$A$776,$A197,СВЦЭМ!$B$33:$B$776,C$191)+'СЕТ СН'!$F$15</f>
        <v>149.62653537</v>
      </c>
      <c r="D197" s="36">
        <f>SUMIFS(СВЦЭМ!$E$33:$E$776,СВЦЭМ!$A$33:$A$776,$A197,СВЦЭМ!$B$33:$B$776,D$191)+'СЕТ СН'!$F$15</f>
        <v>158.96298655000001</v>
      </c>
      <c r="E197" s="36">
        <f>SUMIFS(СВЦЭМ!$E$33:$E$776,СВЦЭМ!$A$33:$A$776,$A197,СВЦЭМ!$B$33:$B$776,E$191)+'СЕТ СН'!$F$15</f>
        <v>162.16111040999999</v>
      </c>
      <c r="F197" s="36">
        <f>SUMIFS(СВЦЭМ!$E$33:$E$776,СВЦЭМ!$A$33:$A$776,$A197,СВЦЭМ!$B$33:$B$776,F$191)+'СЕТ СН'!$F$15</f>
        <v>161.06264823999999</v>
      </c>
      <c r="G197" s="36">
        <f>SUMIFS(СВЦЭМ!$E$33:$E$776,СВЦЭМ!$A$33:$A$776,$A197,СВЦЭМ!$B$33:$B$776,G$191)+'СЕТ СН'!$F$15</f>
        <v>157.63508816000001</v>
      </c>
      <c r="H197" s="36">
        <f>SUMIFS(СВЦЭМ!$E$33:$E$776,СВЦЭМ!$A$33:$A$776,$A197,СВЦЭМ!$B$33:$B$776,H$191)+'СЕТ СН'!$F$15</f>
        <v>148.77854490000001</v>
      </c>
      <c r="I197" s="36">
        <f>SUMIFS(СВЦЭМ!$E$33:$E$776,СВЦЭМ!$A$33:$A$776,$A197,СВЦЭМ!$B$33:$B$776,I$191)+'СЕТ СН'!$F$15</f>
        <v>137.88131092</v>
      </c>
      <c r="J197" s="36">
        <f>SUMIFS(СВЦЭМ!$E$33:$E$776,СВЦЭМ!$A$33:$A$776,$A197,СВЦЭМ!$B$33:$B$776,J$191)+'СЕТ СН'!$F$15</f>
        <v>126.98046368</v>
      </c>
      <c r="K197" s="36">
        <f>SUMIFS(СВЦЭМ!$E$33:$E$776,СВЦЭМ!$A$33:$A$776,$A197,СВЦЭМ!$B$33:$B$776,K$191)+'СЕТ СН'!$F$15</f>
        <v>123.13325218</v>
      </c>
      <c r="L197" s="36">
        <f>SUMIFS(СВЦЭМ!$E$33:$E$776,СВЦЭМ!$A$33:$A$776,$A197,СВЦЭМ!$B$33:$B$776,L$191)+'СЕТ СН'!$F$15</f>
        <v>117.55498322</v>
      </c>
      <c r="M197" s="36">
        <f>SUMIFS(СВЦЭМ!$E$33:$E$776,СВЦЭМ!$A$33:$A$776,$A197,СВЦЭМ!$B$33:$B$776,M$191)+'СЕТ СН'!$F$15</f>
        <v>115.49855583</v>
      </c>
      <c r="N197" s="36">
        <f>SUMIFS(СВЦЭМ!$E$33:$E$776,СВЦЭМ!$A$33:$A$776,$A197,СВЦЭМ!$B$33:$B$776,N$191)+'СЕТ СН'!$F$15</f>
        <v>118.31558904000001</v>
      </c>
      <c r="O197" s="36">
        <f>SUMIFS(СВЦЭМ!$E$33:$E$776,СВЦЭМ!$A$33:$A$776,$A197,СВЦЭМ!$B$33:$B$776,O$191)+'СЕТ СН'!$F$15</f>
        <v>120.55950482</v>
      </c>
      <c r="P197" s="36">
        <f>SUMIFS(СВЦЭМ!$E$33:$E$776,СВЦЭМ!$A$33:$A$776,$A197,СВЦЭМ!$B$33:$B$776,P$191)+'СЕТ СН'!$F$15</f>
        <v>123.29637409999999</v>
      </c>
      <c r="Q197" s="36">
        <f>SUMIFS(СВЦЭМ!$E$33:$E$776,СВЦЭМ!$A$33:$A$776,$A197,СВЦЭМ!$B$33:$B$776,Q$191)+'СЕТ СН'!$F$15</f>
        <v>120.76093925000001</v>
      </c>
      <c r="R197" s="36">
        <f>SUMIFS(СВЦЭМ!$E$33:$E$776,СВЦЭМ!$A$33:$A$776,$A197,СВЦЭМ!$B$33:$B$776,R$191)+'СЕТ СН'!$F$15</f>
        <v>110.2282055</v>
      </c>
      <c r="S197" s="36">
        <f>SUMIFS(СВЦЭМ!$E$33:$E$776,СВЦЭМ!$A$33:$A$776,$A197,СВЦЭМ!$B$33:$B$776,S$191)+'СЕТ СН'!$F$15</f>
        <v>111.55843577</v>
      </c>
      <c r="T197" s="36">
        <f>SUMIFS(СВЦЭМ!$E$33:$E$776,СВЦЭМ!$A$33:$A$776,$A197,СВЦЭМ!$B$33:$B$776,T$191)+'СЕТ СН'!$F$15</f>
        <v>108.87588454</v>
      </c>
      <c r="U197" s="36">
        <f>SUMIFS(СВЦЭМ!$E$33:$E$776,СВЦЭМ!$A$33:$A$776,$A197,СВЦЭМ!$B$33:$B$776,U$191)+'СЕТ СН'!$F$15</f>
        <v>106.6288205</v>
      </c>
      <c r="V197" s="36">
        <f>SUMIFS(СВЦЭМ!$E$33:$E$776,СВЦЭМ!$A$33:$A$776,$A197,СВЦЭМ!$B$33:$B$776,V$191)+'СЕТ СН'!$F$15</f>
        <v>108.42254903</v>
      </c>
      <c r="W197" s="36">
        <f>SUMIFS(СВЦЭМ!$E$33:$E$776,СВЦЭМ!$A$33:$A$776,$A197,СВЦЭМ!$B$33:$B$776,W$191)+'СЕТ СН'!$F$15</f>
        <v>110.14674715</v>
      </c>
      <c r="X197" s="36">
        <f>SUMIFS(СВЦЭМ!$E$33:$E$776,СВЦЭМ!$A$33:$A$776,$A197,СВЦЭМ!$B$33:$B$776,X$191)+'СЕТ СН'!$F$15</f>
        <v>109.37608978999999</v>
      </c>
      <c r="Y197" s="36">
        <f>SUMIFS(СВЦЭМ!$E$33:$E$776,СВЦЭМ!$A$33:$A$776,$A197,СВЦЭМ!$B$33:$B$776,Y$191)+'СЕТ СН'!$F$15</f>
        <v>116.25829202</v>
      </c>
    </row>
    <row r="198" spans="1:25" ht="15.75" x14ac:dyDescent="0.2">
      <c r="A198" s="35">
        <f t="shared" si="5"/>
        <v>43653</v>
      </c>
      <c r="B198" s="36">
        <f>SUMIFS(СВЦЭМ!$E$33:$E$776,СВЦЭМ!$A$33:$A$776,$A198,СВЦЭМ!$B$33:$B$776,B$191)+'СЕТ СН'!$F$15</f>
        <v>133.16097832</v>
      </c>
      <c r="C198" s="36">
        <f>SUMIFS(СВЦЭМ!$E$33:$E$776,СВЦЭМ!$A$33:$A$776,$A198,СВЦЭМ!$B$33:$B$776,C$191)+'СЕТ СН'!$F$15</f>
        <v>157.02547946999999</v>
      </c>
      <c r="D198" s="36">
        <f>SUMIFS(СВЦЭМ!$E$33:$E$776,СВЦЭМ!$A$33:$A$776,$A198,СВЦЭМ!$B$33:$B$776,D$191)+'СЕТ СН'!$F$15</f>
        <v>162.68299966999999</v>
      </c>
      <c r="E198" s="36">
        <f>SUMIFS(СВЦЭМ!$E$33:$E$776,СВЦЭМ!$A$33:$A$776,$A198,СВЦЭМ!$B$33:$B$776,E$191)+'СЕТ СН'!$F$15</f>
        <v>166.34099456000001</v>
      </c>
      <c r="F198" s="36">
        <f>SUMIFS(СВЦЭМ!$E$33:$E$776,СВЦЭМ!$A$33:$A$776,$A198,СВЦЭМ!$B$33:$B$776,F$191)+'СЕТ СН'!$F$15</f>
        <v>168.54458665999999</v>
      </c>
      <c r="G198" s="36">
        <f>SUMIFS(СВЦЭМ!$E$33:$E$776,СВЦЭМ!$A$33:$A$776,$A198,СВЦЭМ!$B$33:$B$776,G$191)+'СЕТ СН'!$F$15</f>
        <v>168.34449574999999</v>
      </c>
      <c r="H198" s="36">
        <f>SUMIFS(СВЦЭМ!$E$33:$E$776,СВЦЭМ!$A$33:$A$776,$A198,СВЦЭМ!$B$33:$B$776,H$191)+'СЕТ СН'!$F$15</f>
        <v>161.61230234999999</v>
      </c>
      <c r="I198" s="36">
        <f>SUMIFS(СВЦЭМ!$E$33:$E$776,СВЦЭМ!$A$33:$A$776,$A198,СВЦЭМ!$B$33:$B$776,I$191)+'СЕТ СН'!$F$15</f>
        <v>150.35554923999999</v>
      </c>
      <c r="J198" s="36">
        <f>SUMIFS(СВЦЭМ!$E$33:$E$776,СВЦЭМ!$A$33:$A$776,$A198,СВЦЭМ!$B$33:$B$776,J$191)+'СЕТ СН'!$F$15</f>
        <v>136.33329878999999</v>
      </c>
      <c r="K198" s="36">
        <f>SUMIFS(СВЦЭМ!$E$33:$E$776,СВЦЭМ!$A$33:$A$776,$A198,СВЦЭМ!$B$33:$B$776,K$191)+'СЕТ СН'!$F$15</f>
        <v>124.51787657</v>
      </c>
      <c r="L198" s="36">
        <f>SUMIFS(СВЦЭМ!$E$33:$E$776,СВЦЭМ!$A$33:$A$776,$A198,СВЦЭМ!$B$33:$B$776,L$191)+'СЕТ СН'!$F$15</f>
        <v>117.15741165999999</v>
      </c>
      <c r="M198" s="36">
        <f>SUMIFS(СВЦЭМ!$E$33:$E$776,СВЦЭМ!$A$33:$A$776,$A198,СВЦЭМ!$B$33:$B$776,M$191)+'СЕТ СН'!$F$15</f>
        <v>117.48981723</v>
      </c>
      <c r="N198" s="36">
        <f>SUMIFS(СВЦЭМ!$E$33:$E$776,СВЦЭМ!$A$33:$A$776,$A198,СВЦЭМ!$B$33:$B$776,N$191)+'СЕТ СН'!$F$15</f>
        <v>118.4142418</v>
      </c>
      <c r="O198" s="36">
        <f>SUMIFS(СВЦЭМ!$E$33:$E$776,СВЦЭМ!$A$33:$A$776,$A198,СВЦЭМ!$B$33:$B$776,O$191)+'СЕТ СН'!$F$15</f>
        <v>119.04984207</v>
      </c>
      <c r="P198" s="36">
        <f>SUMIFS(СВЦЭМ!$E$33:$E$776,СВЦЭМ!$A$33:$A$776,$A198,СВЦЭМ!$B$33:$B$776,P$191)+'СЕТ СН'!$F$15</f>
        <v>119.52891072</v>
      </c>
      <c r="Q198" s="36">
        <f>SUMIFS(СВЦЭМ!$E$33:$E$776,СВЦЭМ!$A$33:$A$776,$A198,СВЦЭМ!$B$33:$B$776,Q$191)+'СЕТ СН'!$F$15</f>
        <v>117.29181376</v>
      </c>
      <c r="R198" s="36">
        <f>SUMIFS(СВЦЭМ!$E$33:$E$776,СВЦЭМ!$A$33:$A$776,$A198,СВЦЭМ!$B$33:$B$776,R$191)+'СЕТ СН'!$F$15</f>
        <v>107.18098749000001</v>
      </c>
      <c r="S198" s="36">
        <f>SUMIFS(СВЦЭМ!$E$33:$E$776,СВЦЭМ!$A$33:$A$776,$A198,СВЦЭМ!$B$33:$B$776,S$191)+'СЕТ СН'!$F$15</f>
        <v>105.76067937000001</v>
      </c>
      <c r="T198" s="36">
        <f>SUMIFS(СВЦЭМ!$E$33:$E$776,СВЦЭМ!$A$33:$A$776,$A198,СВЦЭМ!$B$33:$B$776,T$191)+'СЕТ СН'!$F$15</f>
        <v>105.01827768</v>
      </c>
      <c r="U198" s="36">
        <f>SUMIFS(СВЦЭМ!$E$33:$E$776,СВЦЭМ!$A$33:$A$776,$A198,СВЦЭМ!$B$33:$B$776,U$191)+'СЕТ СН'!$F$15</f>
        <v>104.43937557</v>
      </c>
      <c r="V198" s="36">
        <f>SUMIFS(СВЦЭМ!$E$33:$E$776,СВЦЭМ!$A$33:$A$776,$A198,СВЦЭМ!$B$33:$B$776,V$191)+'СЕТ СН'!$F$15</f>
        <v>104.33244984</v>
      </c>
      <c r="W198" s="36">
        <f>SUMIFS(СВЦЭМ!$E$33:$E$776,СВЦЭМ!$A$33:$A$776,$A198,СВЦЭМ!$B$33:$B$776,W$191)+'СЕТ СН'!$F$15</f>
        <v>102.11430516999999</v>
      </c>
      <c r="X198" s="36">
        <f>SUMIFS(СВЦЭМ!$E$33:$E$776,СВЦЭМ!$A$33:$A$776,$A198,СВЦЭМ!$B$33:$B$776,X$191)+'СЕТ СН'!$F$15</f>
        <v>104.73440883000001</v>
      </c>
      <c r="Y198" s="36">
        <f>SUMIFS(СВЦЭМ!$E$33:$E$776,СВЦЭМ!$A$33:$A$776,$A198,СВЦЭМ!$B$33:$B$776,Y$191)+'СЕТ СН'!$F$15</f>
        <v>111.93448754000001</v>
      </c>
    </row>
    <row r="199" spans="1:25" ht="15.75" x14ac:dyDescent="0.2">
      <c r="A199" s="35">
        <f t="shared" si="5"/>
        <v>43654</v>
      </c>
      <c r="B199" s="36">
        <f>SUMIFS(СВЦЭМ!$E$33:$E$776,СВЦЭМ!$A$33:$A$776,$A199,СВЦЭМ!$B$33:$B$776,B$191)+'СЕТ СН'!$F$15</f>
        <v>132.94298526</v>
      </c>
      <c r="C199" s="36">
        <f>SUMIFS(СВЦЭМ!$E$33:$E$776,СВЦЭМ!$A$33:$A$776,$A199,СВЦЭМ!$B$33:$B$776,C$191)+'СЕТ СН'!$F$15</f>
        <v>152.94796024999999</v>
      </c>
      <c r="D199" s="36">
        <f>SUMIFS(СВЦЭМ!$E$33:$E$776,СВЦЭМ!$A$33:$A$776,$A199,СВЦЭМ!$B$33:$B$776,D$191)+'СЕТ СН'!$F$15</f>
        <v>158.97099512</v>
      </c>
      <c r="E199" s="36">
        <f>SUMIFS(СВЦЭМ!$E$33:$E$776,СВЦЭМ!$A$33:$A$776,$A199,СВЦЭМ!$B$33:$B$776,E$191)+'СЕТ СН'!$F$15</f>
        <v>163.38171054</v>
      </c>
      <c r="F199" s="36">
        <f>SUMIFS(СВЦЭМ!$E$33:$E$776,СВЦЭМ!$A$33:$A$776,$A199,СВЦЭМ!$B$33:$B$776,F$191)+'СЕТ СН'!$F$15</f>
        <v>164.03070542</v>
      </c>
      <c r="G199" s="36">
        <f>SUMIFS(СВЦЭМ!$E$33:$E$776,СВЦЭМ!$A$33:$A$776,$A199,СВЦЭМ!$B$33:$B$776,G$191)+'СЕТ СН'!$F$15</f>
        <v>160.55678520000001</v>
      </c>
      <c r="H199" s="36">
        <f>SUMIFS(СВЦЭМ!$E$33:$E$776,СВЦЭМ!$A$33:$A$776,$A199,СВЦЭМ!$B$33:$B$776,H$191)+'СЕТ СН'!$F$15</f>
        <v>150.04305663</v>
      </c>
      <c r="I199" s="36">
        <f>SUMIFS(СВЦЭМ!$E$33:$E$776,СВЦЭМ!$A$33:$A$776,$A199,СВЦЭМ!$B$33:$B$776,I$191)+'СЕТ СН'!$F$15</f>
        <v>142.31491819999999</v>
      </c>
      <c r="J199" s="36">
        <f>SUMIFS(СВЦЭМ!$E$33:$E$776,СВЦЭМ!$A$33:$A$776,$A199,СВЦЭМ!$B$33:$B$776,J$191)+'СЕТ СН'!$F$15</f>
        <v>138.73670386000001</v>
      </c>
      <c r="K199" s="36">
        <f>SUMIFS(СВЦЭМ!$E$33:$E$776,СВЦЭМ!$A$33:$A$776,$A199,СВЦЭМ!$B$33:$B$776,K$191)+'СЕТ СН'!$F$15</f>
        <v>138.54956702999999</v>
      </c>
      <c r="L199" s="36">
        <f>SUMIFS(СВЦЭМ!$E$33:$E$776,СВЦЭМ!$A$33:$A$776,$A199,СВЦЭМ!$B$33:$B$776,L$191)+'СЕТ СН'!$F$15</f>
        <v>138.40769030999999</v>
      </c>
      <c r="M199" s="36">
        <f>SUMIFS(СВЦЭМ!$E$33:$E$776,СВЦЭМ!$A$33:$A$776,$A199,СВЦЭМ!$B$33:$B$776,M$191)+'СЕТ СН'!$F$15</f>
        <v>131.05762368000001</v>
      </c>
      <c r="N199" s="36">
        <f>SUMIFS(СВЦЭМ!$E$33:$E$776,СВЦЭМ!$A$33:$A$776,$A199,СВЦЭМ!$B$33:$B$776,N$191)+'СЕТ СН'!$F$15</f>
        <v>130.75191941</v>
      </c>
      <c r="O199" s="36">
        <f>SUMIFS(СВЦЭМ!$E$33:$E$776,СВЦЭМ!$A$33:$A$776,$A199,СВЦЭМ!$B$33:$B$776,O$191)+'СЕТ СН'!$F$15</f>
        <v>128.46920915000001</v>
      </c>
      <c r="P199" s="36">
        <f>SUMIFS(СВЦЭМ!$E$33:$E$776,СВЦЭМ!$A$33:$A$776,$A199,СВЦЭМ!$B$33:$B$776,P$191)+'СЕТ СН'!$F$15</f>
        <v>121.58680063</v>
      </c>
      <c r="Q199" s="36">
        <f>SUMIFS(СВЦЭМ!$E$33:$E$776,СВЦЭМ!$A$33:$A$776,$A199,СВЦЭМ!$B$33:$B$776,Q$191)+'СЕТ СН'!$F$15</f>
        <v>116.59379724</v>
      </c>
      <c r="R199" s="36">
        <f>SUMIFS(СВЦЭМ!$E$33:$E$776,СВЦЭМ!$A$33:$A$776,$A199,СВЦЭМ!$B$33:$B$776,R$191)+'СЕТ СН'!$F$15</f>
        <v>108.11729450999999</v>
      </c>
      <c r="S199" s="36">
        <f>SUMIFS(СВЦЭМ!$E$33:$E$776,СВЦЭМ!$A$33:$A$776,$A199,СВЦЭМ!$B$33:$B$776,S$191)+'СЕТ СН'!$F$15</f>
        <v>109.85119584</v>
      </c>
      <c r="T199" s="36">
        <f>SUMIFS(СВЦЭМ!$E$33:$E$776,СВЦЭМ!$A$33:$A$776,$A199,СВЦЭМ!$B$33:$B$776,T$191)+'СЕТ СН'!$F$15</f>
        <v>110.05788337</v>
      </c>
      <c r="U199" s="36">
        <f>SUMIFS(СВЦЭМ!$E$33:$E$776,СВЦЭМ!$A$33:$A$776,$A199,СВЦЭМ!$B$33:$B$776,U$191)+'СЕТ СН'!$F$15</f>
        <v>108.62259366000001</v>
      </c>
      <c r="V199" s="36">
        <f>SUMIFS(СВЦЭМ!$E$33:$E$776,СВЦЭМ!$A$33:$A$776,$A199,СВЦЭМ!$B$33:$B$776,V$191)+'СЕТ СН'!$F$15</f>
        <v>113.3081931</v>
      </c>
      <c r="W199" s="36">
        <f>SUMIFS(СВЦЭМ!$E$33:$E$776,СВЦЭМ!$A$33:$A$776,$A199,СВЦЭМ!$B$33:$B$776,W$191)+'СЕТ СН'!$F$15</f>
        <v>118.57413389</v>
      </c>
      <c r="X199" s="36">
        <f>SUMIFS(СВЦЭМ!$E$33:$E$776,СВЦЭМ!$A$33:$A$776,$A199,СВЦЭМ!$B$33:$B$776,X$191)+'СЕТ СН'!$F$15</f>
        <v>121.52581037</v>
      </c>
      <c r="Y199" s="36">
        <f>SUMIFS(СВЦЭМ!$E$33:$E$776,СВЦЭМ!$A$33:$A$776,$A199,СВЦЭМ!$B$33:$B$776,Y$191)+'СЕТ СН'!$F$15</f>
        <v>125.96187499</v>
      </c>
    </row>
    <row r="200" spans="1:25" ht="15.75" x14ac:dyDescent="0.2">
      <c r="A200" s="35">
        <f t="shared" si="5"/>
        <v>43655</v>
      </c>
      <c r="B200" s="36">
        <f>SUMIFS(СВЦЭМ!$E$33:$E$776,СВЦЭМ!$A$33:$A$776,$A200,СВЦЭМ!$B$33:$B$776,B$191)+'СЕТ СН'!$F$15</f>
        <v>141.96800594999999</v>
      </c>
      <c r="C200" s="36">
        <f>SUMIFS(СВЦЭМ!$E$33:$E$776,СВЦЭМ!$A$33:$A$776,$A200,СВЦЭМ!$B$33:$B$776,C$191)+'СЕТ СН'!$F$15</f>
        <v>148.87562227000001</v>
      </c>
      <c r="D200" s="36">
        <f>SUMIFS(СВЦЭМ!$E$33:$E$776,СВЦЭМ!$A$33:$A$776,$A200,СВЦЭМ!$B$33:$B$776,D$191)+'СЕТ СН'!$F$15</f>
        <v>152.94809382</v>
      </c>
      <c r="E200" s="36">
        <f>SUMIFS(СВЦЭМ!$E$33:$E$776,СВЦЭМ!$A$33:$A$776,$A200,СВЦЭМ!$B$33:$B$776,E$191)+'СЕТ СН'!$F$15</f>
        <v>156.48964519</v>
      </c>
      <c r="F200" s="36">
        <f>SUMIFS(СВЦЭМ!$E$33:$E$776,СВЦЭМ!$A$33:$A$776,$A200,СВЦЭМ!$B$33:$B$776,F$191)+'СЕТ СН'!$F$15</f>
        <v>155.97848488</v>
      </c>
      <c r="G200" s="36">
        <f>SUMIFS(СВЦЭМ!$E$33:$E$776,СВЦЭМ!$A$33:$A$776,$A200,СВЦЭМ!$B$33:$B$776,G$191)+'СЕТ СН'!$F$15</f>
        <v>155.12714857</v>
      </c>
      <c r="H200" s="36">
        <f>SUMIFS(СВЦЭМ!$E$33:$E$776,СВЦЭМ!$A$33:$A$776,$A200,СВЦЭМ!$B$33:$B$776,H$191)+'СЕТ СН'!$F$15</f>
        <v>144.88762292999999</v>
      </c>
      <c r="I200" s="36">
        <f>SUMIFS(СВЦЭМ!$E$33:$E$776,СВЦЭМ!$A$33:$A$776,$A200,СВЦЭМ!$B$33:$B$776,I$191)+'СЕТ СН'!$F$15</f>
        <v>140.01251973999999</v>
      </c>
      <c r="J200" s="36">
        <f>SUMIFS(СВЦЭМ!$E$33:$E$776,СВЦЭМ!$A$33:$A$776,$A200,СВЦЭМ!$B$33:$B$776,J$191)+'СЕТ СН'!$F$15</f>
        <v>133.56871168999999</v>
      </c>
      <c r="K200" s="36">
        <f>SUMIFS(СВЦЭМ!$E$33:$E$776,СВЦЭМ!$A$33:$A$776,$A200,СВЦЭМ!$B$33:$B$776,K$191)+'СЕТ СН'!$F$15</f>
        <v>129.77235619000001</v>
      </c>
      <c r="L200" s="36">
        <f>SUMIFS(СВЦЭМ!$E$33:$E$776,СВЦЭМ!$A$33:$A$776,$A200,СВЦЭМ!$B$33:$B$776,L$191)+'СЕТ СН'!$F$15</f>
        <v>129.89388216</v>
      </c>
      <c r="M200" s="36">
        <f>SUMIFS(СВЦЭМ!$E$33:$E$776,СВЦЭМ!$A$33:$A$776,$A200,СВЦЭМ!$B$33:$B$776,M$191)+'СЕТ СН'!$F$15</f>
        <v>128.59442184</v>
      </c>
      <c r="N200" s="36">
        <f>SUMIFS(СВЦЭМ!$E$33:$E$776,СВЦЭМ!$A$33:$A$776,$A200,СВЦЭМ!$B$33:$B$776,N$191)+'СЕТ СН'!$F$15</f>
        <v>128.94019358</v>
      </c>
      <c r="O200" s="36">
        <f>SUMIFS(СВЦЭМ!$E$33:$E$776,СВЦЭМ!$A$33:$A$776,$A200,СВЦЭМ!$B$33:$B$776,O$191)+'СЕТ СН'!$F$15</f>
        <v>128.03464498</v>
      </c>
      <c r="P200" s="36">
        <f>SUMIFS(СВЦЭМ!$E$33:$E$776,СВЦЭМ!$A$33:$A$776,$A200,СВЦЭМ!$B$33:$B$776,P$191)+'СЕТ СН'!$F$15</f>
        <v>129.57701034999999</v>
      </c>
      <c r="Q200" s="36">
        <f>SUMIFS(СВЦЭМ!$E$33:$E$776,СВЦЭМ!$A$33:$A$776,$A200,СВЦЭМ!$B$33:$B$776,Q$191)+'СЕТ СН'!$F$15</f>
        <v>133.47247867999999</v>
      </c>
      <c r="R200" s="36">
        <f>SUMIFS(СВЦЭМ!$E$33:$E$776,СВЦЭМ!$A$33:$A$776,$A200,СВЦЭМ!$B$33:$B$776,R$191)+'СЕТ СН'!$F$15</f>
        <v>125.76107854</v>
      </c>
      <c r="S200" s="36">
        <f>SUMIFS(СВЦЭМ!$E$33:$E$776,СВЦЭМ!$A$33:$A$776,$A200,СВЦЭМ!$B$33:$B$776,S$191)+'СЕТ СН'!$F$15</f>
        <v>119.55680876</v>
      </c>
      <c r="T200" s="36">
        <f>SUMIFS(СВЦЭМ!$E$33:$E$776,СВЦЭМ!$A$33:$A$776,$A200,СВЦЭМ!$B$33:$B$776,T$191)+'СЕТ СН'!$F$15</f>
        <v>119.09490795000001</v>
      </c>
      <c r="U200" s="36">
        <f>SUMIFS(СВЦЭМ!$E$33:$E$776,СВЦЭМ!$A$33:$A$776,$A200,СВЦЭМ!$B$33:$B$776,U$191)+'СЕТ СН'!$F$15</f>
        <v>117.42705639</v>
      </c>
      <c r="V200" s="36">
        <f>SUMIFS(СВЦЭМ!$E$33:$E$776,СВЦЭМ!$A$33:$A$776,$A200,СВЦЭМ!$B$33:$B$776,V$191)+'СЕТ СН'!$F$15</f>
        <v>117.36014751</v>
      </c>
      <c r="W200" s="36">
        <f>SUMIFS(СВЦЭМ!$E$33:$E$776,СВЦЭМ!$A$33:$A$776,$A200,СВЦЭМ!$B$33:$B$776,W$191)+'СЕТ СН'!$F$15</f>
        <v>112.40958007</v>
      </c>
      <c r="X200" s="36">
        <f>SUMIFS(СВЦЭМ!$E$33:$E$776,СВЦЭМ!$A$33:$A$776,$A200,СВЦЭМ!$B$33:$B$776,X$191)+'СЕТ СН'!$F$15</f>
        <v>116.20426057</v>
      </c>
      <c r="Y200" s="36">
        <f>SUMIFS(СВЦЭМ!$E$33:$E$776,СВЦЭМ!$A$33:$A$776,$A200,СВЦЭМ!$B$33:$B$776,Y$191)+'СЕТ СН'!$F$15</f>
        <v>130.26346107000001</v>
      </c>
    </row>
    <row r="201" spans="1:25" ht="15.75" x14ac:dyDescent="0.2">
      <c r="A201" s="35">
        <f t="shared" si="5"/>
        <v>43656</v>
      </c>
      <c r="B201" s="36">
        <f>SUMIFS(СВЦЭМ!$E$33:$E$776,СВЦЭМ!$A$33:$A$776,$A201,СВЦЭМ!$B$33:$B$776,B$191)+'СЕТ СН'!$F$15</f>
        <v>144.82297672000001</v>
      </c>
      <c r="C201" s="36">
        <f>SUMIFS(СВЦЭМ!$E$33:$E$776,СВЦЭМ!$A$33:$A$776,$A201,СВЦЭМ!$B$33:$B$776,C$191)+'СЕТ СН'!$F$15</f>
        <v>151.07180930000001</v>
      </c>
      <c r="D201" s="36">
        <f>SUMIFS(СВЦЭМ!$E$33:$E$776,СВЦЭМ!$A$33:$A$776,$A201,СВЦЭМ!$B$33:$B$776,D$191)+'СЕТ СН'!$F$15</f>
        <v>153.55958336</v>
      </c>
      <c r="E201" s="36">
        <f>SUMIFS(СВЦЭМ!$E$33:$E$776,СВЦЭМ!$A$33:$A$776,$A201,СВЦЭМ!$B$33:$B$776,E$191)+'СЕТ СН'!$F$15</f>
        <v>157.31321948999999</v>
      </c>
      <c r="F201" s="36">
        <f>SUMIFS(СВЦЭМ!$E$33:$E$776,СВЦЭМ!$A$33:$A$776,$A201,СВЦЭМ!$B$33:$B$776,F$191)+'СЕТ СН'!$F$15</f>
        <v>155.06154674000001</v>
      </c>
      <c r="G201" s="36">
        <f>SUMIFS(СВЦЭМ!$E$33:$E$776,СВЦЭМ!$A$33:$A$776,$A201,СВЦЭМ!$B$33:$B$776,G$191)+'СЕТ СН'!$F$15</f>
        <v>157.00627537</v>
      </c>
      <c r="H201" s="36">
        <f>SUMIFS(СВЦЭМ!$E$33:$E$776,СВЦЭМ!$A$33:$A$776,$A201,СВЦЭМ!$B$33:$B$776,H$191)+'СЕТ СН'!$F$15</f>
        <v>150.72421437</v>
      </c>
      <c r="I201" s="36">
        <f>SUMIFS(СВЦЭМ!$E$33:$E$776,СВЦЭМ!$A$33:$A$776,$A201,СВЦЭМ!$B$33:$B$776,I$191)+'СЕТ СН'!$F$15</f>
        <v>143.25323653999999</v>
      </c>
      <c r="J201" s="36">
        <f>SUMIFS(СВЦЭМ!$E$33:$E$776,СВЦЭМ!$A$33:$A$776,$A201,СВЦЭМ!$B$33:$B$776,J$191)+'СЕТ СН'!$F$15</f>
        <v>138.84126431999999</v>
      </c>
      <c r="K201" s="36">
        <f>SUMIFS(СВЦЭМ!$E$33:$E$776,СВЦЭМ!$A$33:$A$776,$A201,СВЦЭМ!$B$33:$B$776,K$191)+'СЕТ СН'!$F$15</f>
        <v>136.44815736999999</v>
      </c>
      <c r="L201" s="36">
        <f>SUMIFS(СВЦЭМ!$E$33:$E$776,СВЦЭМ!$A$33:$A$776,$A201,СВЦЭМ!$B$33:$B$776,L$191)+'СЕТ СН'!$F$15</f>
        <v>135.99195592999999</v>
      </c>
      <c r="M201" s="36">
        <f>SUMIFS(СВЦЭМ!$E$33:$E$776,СВЦЭМ!$A$33:$A$776,$A201,СВЦЭМ!$B$33:$B$776,M$191)+'СЕТ СН'!$F$15</f>
        <v>132.32208600000001</v>
      </c>
      <c r="N201" s="36">
        <f>SUMIFS(СВЦЭМ!$E$33:$E$776,СВЦЭМ!$A$33:$A$776,$A201,СВЦЭМ!$B$33:$B$776,N$191)+'СЕТ СН'!$F$15</f>
        <v>131.18382352</v>
      </c>
      <c r="O201" s="36">
        <f>SUMIFS(СВЦЭМ!$E$33:$E$776,СВЦЭМ!$A$33:$A$776,$A201,СВЦЭМ!$B$33:$B$776,O$191)+'СЕТ СН'!$F$15</f>
        <v>130.22302682</v>
      </c>
      <c r="P201" s="36">
        <f>SUMIFS(СВЦЭМ!$E$33:$E$776,СВЦЭМ!$A$33:$A$776,$A201,СВЦЭМ!$B$33:$B$776,P$191)+'СЕТ СН'!$F$15</f>
        <v>129.56170510999999</v>
      </c>
      <c r="Q201" s="36">
        <f>SUMIFS(СВЦЭМ!$E$33:$E$776,СВЦЭМ!$A$33:$A$776,$A201,СВЦЭМ!$B$33:$B$776,Q$191)+'СЕТ СН'!$F$15</f>
        <v>131.28326361000001</v>
      </c>
      <c r="R201" s="36">
        <f>SUMIFS(СВЦЭМ!$E$33:$E$776,СВЦЭМ!$A$33:$A$776,$A201,СВЦЭМ!$B$33:$B$776,R$191)+'СЕТ СН'!$F$15</f>
        <v>121.51149307999999</v>
      </c>
      <c r="S201" s="36">
        <f>SUMIFS(СВЦЭМ!$E$33:$E$776,СВЦЭМ!$A$33:$A$776,$A201,СВЦЭМ!$B$33:$B$776,S$191)+'СЕТ СН'!$F$15</f>
        <v>117.64827997</v>
      </c>
      <c r="T201" s="36">
        <f>SUMIFS(СВЦЭМ!$E$33:$E$776,СВЦЭМ!$A$33:$A$776,$A201,СВЦЭМ!$B$33:$B$776,T$191)+'СЕТ СН'!$F$15</f>
        <v>117.56129197</v>
      </c>
      <c r="U201" s="36">
        <f>SUMIFS(СВЦЭМ!$E$33:$E$776,СВЦЭМ!$A$33:$A$776,$A201,СВЦЭМ!$B$33:$B$776,U$191)+'СЕТ СН'!$F$15</f>
        <v>117.06232076000001</v>
      </c>
      <c r="V201" s="36">
        <f>SUMIFS(СВЦЭМ!$E$33:$E$776,СВЦЭМ!$A$33:$A$776,$A201,СВЦЭМ!$B$33:$B$776,V$191)+'СЕТ СН'!$F$15</f>
        <v>116.18721530000001</v>
      </c>
      <c r="W201" s="36">
        <f>SUMIFS(СВЦЭМ!$E$33:$E$776,СВЦЭМ!$A$33:$A$776,$A201,СВЦЭМ!$B$33:$B$776,W$191)+'СЕТ СН'!$F$15</f>
        <v>113.02264666000001</v>
      </c>
      <c r="X201" s="36">
        <f>SUMIFS(СВЦЭМ!$E$33:$E$776,СВЦЭМ!$A$33:$A$776,$A201,СВЦЭМ!$B$33:$B$776,X$191)+'СЕТ СН'!$F$15</f>
        <v>114.28367186</v>
      </c>
      <c r="Y201" s="36">
        <f>SUMIFS(СВЦЭМ!$E$33:$E$776,СВЦЭМ!$A$33:$A$776,$A201,СВЦЭМ!$B$33:$B$776,Y$191)+'СЕТ СН'!$F$15</f>
        <v>133.29360575999999</v>
      </c>
    </row>
    <row r="202" spans="1:25" ht="15.75" x14ac:dyDescent="0.2">
      <c r="A202" s="35">
        <f t="shared" si="5"/>
        <v>43657</v>
      </c>
      <c r="B202" s="36">
        <f>SUMIFS(СВЦЭМ!$E$33:$E$776,СВЦЭМ!$A$33:$A$776,$A202,СВЦЭМ!$B$33:$B$776,B$191)+'СЕТ СН'!$F$15</f>
        <v>144.67304418000001</v>
      </c>
      <c r="C202" s="36">
        <f>SUMIFS(СВЦЭМ!$E$33:$E$776,СВЦЭМ!$A$33:$A$776,$A202,СВЦЭМ!$B$33:$B$776,C$191)+'СЕТ СН'!$F$15</f>
        <v>153.20179895000001</v>
      </c>
      <c r="D202" s="36">
        <f>SUMIFS(СВЦЭМ!$E$33:$E$776,СВЦЭМ!$A$33:$A$776,$A202,СВЦЭМ!$B$33:$B$776,D$191)+'СЕТ СН'!$F$15</f>
        <v>157.48530188000001</v>
      </c>
      <c r="E202" s="36">
        <f>SUMIFS(СВЦЭМ!$E$33:$E$776,СВЦЭМ!$A$33:$A$776,$A202,СВЦЭМ!$B$33:$B$776,E$191)+'СЕТ СН'!$F$15</f>
        <v>162.05865929999999</v>
      </c>
      <c r="F202" s="36">
        <f>SUMIFS(СВЦЭМ!$E$33:$E$776,СВЦЭМ!$A$33:$A$776,$A202,СВЦЭМ!$B$33:$B$776,F$191)+'СЕТ СН'!$F$15</f>
        <v>162.14418766</v>
      </c>
      <c r="G202" s="36">
        <f>SUMIFS(СВЦЭМ!$E$33:$E$776,СВЦЭМ!$A$33:$A$776,$A202,СВЦЭМ!$B$33:$B$776,G$191)+'СЕТ СН'!$F$15</f>
        <v>160.09568264000001</v>
      </c>
      <c r="H202" s="36">
        <f>SUMIFS(СВЦЭМ!$E$33:$E$776,СВЦЭМ!$A$33:$A$776,$A202,СВЦЭМ!$B$33:$B$776,H$191)+'СЕТ СН'!$F$15</f>
        <v>148.64101174999999</v>
      </c>
      <c r="I202" s="36">
        <f>SUMIFS(СВЦЭМ!$E$33:$E$776,СВЦЭМ!$A$33:$A$776,$A202,СВЦЭМ!$B$33:$B$776,I$191)+'СЕТ СН'!$F$15</f>
        <v>143.79554302</v>
      </c>
      <c r="J202" s="36">
        <f>SUMIFS(СВЦЭМ!$E$33:$E$776,СВЦЭМ!$A$33:$A$776,$A202,СВЦЭМ!$B$33:$B$776,J$191)+'СЕТ СН'!$F$15</f>
        <v>135.68390927999999</v>
      </c>
      <c r="K202" s="36">
        <f>SUMIFS(СВЦЭМ!$E$33:$E$776,СВЦЭМ!$A$33:$A$776,$A202,СВЦЭМ!$B$33:$B$776,K$191)+'СЕТ СН'!$F$15</f>
        <v>133.03184003999999</v>
      </c>
      <c r="L202" s="36">
        <f>SUMIFS(СВЦЭМ!$E$33:$E$776,СВЦЭМ!$A$33:$A$776,$A202,СВЦЭМ!$B$33:$B$776,L$191)+'СЕТ СН'!$F$15</f>
        <v>129.85512252999999</v>
      </c>
      <c r="M202" s="36">
        <f>SUMIFS(СВЦЭМ!$E$33:$E$776,СВЦЭМ!$A$33:$A$776,$A202,СВЦЭМ!$B$33:$B$776,M$191)+'СЕТ СН'!$F$15</f>
        <v>128.83416647999999</v>
      </c>
      <c r="N202" s="36">
        <f>SUMIFS(СВЦЭМ!$E$33:$E$776,СВЦЭМ!$A$33:$A$776,$A202,СВЦЭМ!$B$33:$B$776,N$191)+'СЕТ СН'!$F$15</f>
        <v>128.19888202999999</v>
      </c>
      <c r="O202" s="36">
        <f>SUMIFS(СВЦЭМ!$E$33:$E$776,СВЦЭМ!$A$33:$A$776,$A202,СВЦЭМ!$B$33:$B$776,O$191)+'СЕТ СН'!$F$15</f>
        <v>128.41223780999999</v>
      </c>
      <c r="P202" s="36">
        <f>SUMIFS(СВЦЭМ!$E$33:$E$776,СВЦЭМ!$A$33:$A$776,$A202,СВЦЭМ!$B$33:$B$776,P$191)+'СЕТ СН'!$F$15</f>
        <v>128.92007856000001</v>
      </c>
      <c r="Q202" s="36">
        <f>SUMIFS(СВЦЭМ!$E$33:$E$776,СВЦЭМ!$A$33:$A$776,$A202,СВЦЭМ!$B$33:$B$776,Q$191)+'СЕТ СН'!$F$15</f>
        <v>128.73941275999999</v>
      </c>
      <c r="R202" s="36">
        <f>SUMIFS(СВЦЭМ!$E$33:$E$776,СВЦЭМ!$A$33:$A$776,$A202,СВЦЭМ!$B$33:$B$776,R$191)+'СЕТ СН'!$F$15</f>
        <v>119.22241314999999</v>
      </c>
      <c r="S202" s="36">
        <f>SUMIFS(СВЦЭМ!$E$33:$E$776,СВЦЭМ!$A$33:$A$776,$A202,СВЦЭМ!$B$33:$B$776,S$191)+'СЕТ СН'!$F$15</f>
        <v>115.92687801</v>
      </c>
      <c r="T202" s="36">
        <f>SUMIFS(СВЦЭМ!$E$33:$E$776,СВЦЭМ!$A$33:$A$776,$A202,СВЦЭМ!$B$33:$B$776,T$191)+'СЕТ СН'!$F$15</f>
        <v>115.92368399</v>
      </c>
      <c r="U202" s="36">
        <f>SUMIFS(СВЦЭМ!$E$33:$E$776,СВЦЭМ!$A$33:$A$776,$A202,СВЦЭМ!$B$33:$B$776,U$191)+'СЕТ СН'!$F$15</f>
        <v>113.78648819</v>
      </c>
      <c r="V202" s="36">
        <f>SUMIFS(СВЦЭМ!$E$33:$E$776,СВЦЭМ!$A$33:$A$776,$A202,СВЦЭМ!$B$33:$B$776,V$191)+'СЕТ СН'!$F$15</f>
        <v>114.21981377</v>
      </c>
      <c r="W202" s="36">
        <f>SUMIFS(СВЦЭМ!$E$33:$E$776,СВЦЭМ!$A$33:$A$776,$A202,СВЦЭМ!$B$33:$B$776,W$191)+'СЕТ СН'!$F$15</f>
        <v>114.7086632</v>
      </c>
      <c r="X202" s="36">
        <f>SUMIFS(СВЦЭМ!$E$33:$E$776,СВЦЭМ!$A$33:$A$776,$A202,СВЦЭМ!$B$33:$B$776,X$191)+'СЕТ СН'!$F$15</f>
        <v>116.27171693</v>
      </c>
      <c r="Y202" s="36">
        <f>SUMIFS(СВЦЭМ!$E$33:$E$776,СВЦЭМ!$A$33:$A$776,$A202,СВЦЭМ!$B$33:$B$776,Y$191)+'СЕТ СН'!$F$15</f>
        <v>133.68252580999999</v>
      </c>
    </row>
    <row r="203" spans="1:25" ht="15.75" x14ac:dyDescent="0.2">
      <c r="A203" s="35">
        <f t="shared" si="5"/>
        <v>43658</v>
      </c>
      <c r="B203" s="36">
        <f>SUMIFS(СВЦЭМ!$E$33:$E$776,СВЦЭМ!$A$33:$A$776,$A203,СВЦЭМ!$B$33:$B$776,B$191)+'СЕТ СН'!$F$15</f>
        <v>142.7934515</v>
      </c>
      <c r="C203" s="36">
        <f>SUMIFS(СВЦЭМ!$E$33:$E$776,СВЦЭМ!$A$33:$A$776,$A203,СВЦЭМ!$B$33:$B$776,C$191)+'СЕТ СН'!$F$15</f>
        <v>150.21579557000001</v>
      </c>
      <c r="D203" s="36">
        <f>SUMIFS(СВЦЭМ!$E$33:$E$776,СВЦЭМ!$A$33:$A$776,$A203,СВЦЭМ!$B$33:$B$776,D$191)+'СЕТ СН'!$F$15</f>
        <v>154.48312546</v>
      </c>
      <c r="E203" s="36">
        <f>SUMIFS(СВЦЭМ!$E$33:$E$776,СВЦЭМ!$A$33:$A$776,$A203,СВЦЭМ!$B$33:$B$776,E$191)+'СЕТ СН'!$F$15</f>
        <v>157.47197165</v>
      </c>
      <c r="F203" s="36">
        <f>SUMIFS(СВЦЭМ!$E$33:$E$776,СВЦЭМ!$A$33:$A$776,$A203,СВЦЭМ!$B$33:$B$776,F$191)+'СЕТ СН'!$F$15</f>
        <v>156.22686246999999</v>
      </c>
      <c r="G203" s="36">
        <f>SUMIFS(СВЦЭМ!$E$33:$E$776,СВЦЭМ!$A$33:$A$776,$A203,СВЦЭМ!$B$33:$B$776,G$191)+'СЕТ СН'!$F$15</f>
        <v>155.83917468999999</v>
      </c>
      <c r="H203" s="36">
        <f>SUMIFS(СВЦЭМ!$E$33:$E$776,СВЦЭМ!$A$33:$A$776,$A203,СВЦЭМ!$B$33:$B$776,H$191)+'СЕТ СН'!$F$15</f>
        <v>149.6991582</v>
      </c>
      <c r="I203" s="36">
        <f>SUMIFS(СВЦЭМ!$E$33:$E$776,СВЦЭМ!$A$33:$A$776,$A203,СВЦЭМ!$B$33:$B$776,I$191)+'СЕТ СН'!$F$15</f>
        <v>144.80373485999999</v>
      </c>
      <c r="J203" s="36">
        <f>SUMIFS(СВЦЭМ!$E$33:$E$776,СВЦЭМ!$A$33:$A$776,$A203,СВЦЭМ!$B$33:$B$776,J$191)+'СЕТ СН'!$F$15</f>
        <v>137.07045287</v>
      </c>
      <c r="K203" s="36">
        <f>SUMIFS(СВЦЭМ!$E$33:$E$776,СВЦЭМ!$A$33:$A$776,$A203,СВЦЭМ!$B$33:$B$776,K$191)+'СЕТ СН'!$F$15</f>
        <v>129.99583523000001</v>
      </c>
      <c r="L203" s="36">
        <f>SUMIFS(СВЦЭМ!$E$33:$E$776,СВЦЭМ!$A$33:$A$776,$A203,СВЦЭМ!$B$33:$B$776,L$191)+'СЕТ СН'!$F$15</f>
        <v>128.99348284999999</v>
      </c>
      <c r="M203" s="36">
        <f>SUMIFS(СВЦЭМ!$E$33:$E$776,СВЦЭМ!$A$33:$A$776,$A203,СВЦЭМ!$B$33:$B$776,M$191)+'СЕТ СН'!$F$15</f>
        <v>130.29130393</v>
      </c>
      <c r="N203" s="36">
        <f>SUMIFS(СВЦЭМ!$E$33:$E$776,СВЦЭМ!$A$33:$A$776,$A203,СВЦЭМ!$B$33:$B$776,N$191)+'СЕТ СН'!$F$15</f>
        <v>131.80254879</v>
      </c>
      <c r="O203" s="36">
        <f>SUMIFS(СВЦЭМ!$E$33:$E$776,СВЦЭМ!$A$33:$A$776,$A203,СВЦЭМ!$B$33:$B$776,O$191)+'СЕТ СН'!$F$15</f>
        <v>131.58658141000001</v>
      </c>
      <c r="P203" s="36">
        <f>SUMIFS(СВЦЭМ!$E$33:$E$776,СВЦЭМ!$A$33:$A$776,$A203,СВЦЭМ!$B$33:$B$776,P$191)+'СЕТ СН'!$F$15</f>
        <v>132.13601729999999</v>
      </c>
      <c r="Q203" s="36">
        <f>SUMIFS(СВЦЭМ!$E$33:$E$776,СВЦЭМ!$A$33:$A$776,$A203,СВЦЭМ!$B$33:$B$776,Q$191)+'СЕТ СН'!$F$15</f>
        <v>133.65263897</v>
      </c>
      <c r="R203" s="36">
        <f>SUMIFS(СВЦЭМ!$E$33:$E$776,СВЦЭМ!$A$33:$A$776,$A203,СВЦЭМ!$B$33:$B$776,R$191)+'СЕТ СН'!$F$15</f>
        <v>123.04816515</v>
      </c>
      <c r="S203" s="36">
        <f>SUMIFS(СВЦЭМ!$E$33:$E$776,СВЦЭМ!$A$33:$A$776,$A203,СВЦЭМ!$B$33:$B$776,S$191)+'СЕТ СН'!$F$15</f>
        <v>119.620214</v>
      </c>
      <c r="T203" s="36">
        <f>SUMIFS(СВЦЭМ!$E$33:$E$776,СВЦЭМ!$A$33:$A$776,$A203,СВЦЭМ!$B$33:$B$776,T$191)+'СЕТ СН'!$F$15</f>
        <v>118.199178</v>
      </c>
      <c r="U203" s="36">
        <f>SUMIFS(СВЦЭМ!$E$33:$E$776,СВЦЭМ!$A$33:$A$776,$A203,СВЦЭМ!$B$33:$B$776,U$191)+'СЕТ СН'!$F$15</f>
        <v>116.2898661</v>
      </c>
      <c r="V203" s="36">
        <f>SUMIFS(СВЦЭМ!$E$33:$E$776,СВЦЭМ!$A$33:$A$776,$A203,СВЦЭМ!$B$33:$B$776,V$191)+'СЕТ СН'!$F$15</f>
        <v>112.89526794</v>
      </c>
      <c r="W203" s="36">
        <f>SUMIFS(СВЦЭМ!$E$33:$E$776,СВЦЭМ!$A$33:$A$776,$A203,СВЦЭМ!$B$33:$B$776,W$191)+'СЕТ СН'!$F$15</f>
        <v>109.61368418000001</v>
      </c>
      <c r="X203" s="36">
        <f>SUMIFS(СВЦЭМ!$E$33:$E$776,СВЦЭМ!$A$33:$A$776,$A203,СВЦЭМ!$B$33:$B$776,X$191)+'СЕТ СН'!$F$15</f>
        <v>105.66207446999999</v>
      </c>
      <c r="Y203" s="36">
        <f>SUMIFS(СВЦЭМ!$E$33:$E$776,СВЦЭМ!$A$33:$A$776,$A203,СВЦЭМ!$B$33:$B$776,Y$191)+'СЕТ СН'!$F$15</f>
        <v>122.51156949</v>
      </c>
    </row>
    <row r="204" spans="1:25" ht="15.75" x14ac:dyDescent="0.2">
      <c r="A204" s="35">
        <f t="shared" si="5"/>
        <v>43659</v>
      </c>
      <c r="B204" s="36">
        <f>SUMIFS(СВЦЭМ!$E$33:$E$776,СВЦЭМ!$A$33:$A$776,$A204,СВЦЭМ!$B$33:$B$776,B$191)+'СЕТ СН'!$F$15</f>
        <v>122.57938135000001</v>
      </c>
      <c r="C204" s="36">
        <f>SUMIFS(СВЦЭМ!$E$33:$E$776,СВЦЭМ!$A$33:$A$776,$A204,СВЦЭМ!$B$33:$B$776,C$191)+'СЕТ СН'!$F$15</f>
        <v>129.32555275999999</v>
      </c>
      <c r="D204" s="36">
        <f>SUMIFS(СВЦЭМ!$E$33:$E$776,СВЦЭМ!$A$33:$A$776,$A204,СВЦЭМ!$B$33:$B$776,D$191)+'СЕТ СН'!$F$15</f>
        <v>136.44223589000001</v>
      </c>
      <c r="E204" s="36">
        <f>SUMIFS(СВЦЭМ!$E$33:$E$776,СВЦЭМ!$A$33:$A$776,$A204,СВЦЭМ!$B$33:$B$776,E$191)+'СЕТ СН'!$F$15</f>
        <v>139.39540105</v>
      </c>
      <c r="F204" s="36">
        <f>SUMIFS(СВЦЭМ!$E$33:$E$776,СВЦЭМ!$A$33:$A$776,$A204,СВЦЭМ!$B$33:$B$776,F$191)+'СЕТ СН'!$F$15</f>
        <v>141.31699175</v>
      </c>
      <c r="G204" s="36">
        <f>SUMIFS(СВЦЭМ!$E$33:$E$776,СВЦЭМ!$A$33:$A$776,$A204,СВЦЭМ!$B$33:$B$776,G$191)+'СЕТ СН'!$F$15</f>
        <v>142.23018440999999</v>
      </c>
      <c r="H204" s="36">
        <f>SUMIFS(СВЦЭМ!$E$33:$E$776,СВЦЭМ!$A$33:$A$776,$A204,СВЦЭМ!$B$33:$B$776,H$191)+'СЕТ СН'!$F$15</f>
        <v>141.64057310000001</v>
      </c>
      <c r="I204" s="36">
        <f>SUMIFS(СВЦЭМ!$E$33:$E$776,СВЦЭМ!$A$33:$A$776,$A204,СВЦЭМ!$B$33:$B$776,I$191)+'СЕТ СН'!$F$15</f>
        <v>143.11281554000001</v>
      </c>
      <c r="J204" s="36">
        <f>SUMIFS(СВЦЭМ!$E$33:$E$776,СВЦЭМ!$A$33:$A$776,$A204,СВЦЭМ!$B$33:$B$776,J$191)+'СЕТ СН'!$F$15</f>
        <v>134.63587063</v>
      </c>
      <c r="K204" s="36">
        <f>SUMIFS(СВЦЭМ!$E$33:$E$776,СВЦЭМ!$A$33:$A$776,$A204,СВЦЭМ!$B$33:$B$776,K$191)+'СЕТ СН'!$F$15</f>
        <v>124.71736584</v>
      </c>
      <c r="L204" s="36">
        <f>SUMIFS(СВЦЭМ!$E$33:$E$776,СВЦЭМ!$A$33:$A$776,$A204,СВЦЭМ!$B$33:$B$776,L$191)+'СЕТ СН'!$F$15</f>
        <v>119.88913413</v>
      </c>
      <c r="M204" s="36">
        <f>SUMIFS(СВЦЭМ!$E$33:$E$776,СВЦЭМ!$A$33:$A$776,$A204,СВЦЭМ!$B$33:$B$776,M$191)+'СЕТ СН'!$F$15</f>
        <v>118.82369404000001</v>
      </c>
      <c r="N204" s="36">
        <f>SUMIFS(СВЦЭМ!$E$33:$E$776,СВЦЭМ!$A$33:$A$776,$A204,СВЦЭМ!$B$33:$B$776,N$191)+'СЕТ СН'!$F$15</f>
        <v>119.2642766</v>
      </c>
      <c r="O204" s="36">
        <f>SUMIFS(СВЦЭМ!$E$33:$E$776,СВЦЭМ!$A$33:$A$776,$A204,СВЦЭМ!$B$33:$B$776,O$191)+'СЕТ СН'!$F$15</f>
        <v>119.80190351</v>
      </c>
      <c r="P204" s="36">
        <f>SUMIFS(СВЦЭМ!$E$33:$E$776,СВЦЭМ!$A$33:$A$776,$A204,СВЦЭМ!$B$33:$B$776,P$191)+'СЕТ СН'!$F$15</f>
        <v>122.44934338</v>
      </c>
      <c r="Q204" s="36">
        <f>SUMIFS(СВЦЭМ!$E$33:$E$776,СВЦЭМ!$A$33:$A$776,$A204,СВЦЭМ!$B$33:$B$776,Q$191)+'СЕТ СН'!$F$15</f>
        <v>124.15957916000001</v>
      </c>
      <c r="R204" s="36">
        <f>SUMIFS(СВЦЭМ!$E$33:$E$776,СВЦЭМ!$A$33:$A$776,$A204,СВЦЭМ!$B$33:$B$776,R$191)+'СЕТ СН'!$F$15</f>
        <v>117.07527724000001</v>
      </c>
      <c r="S204" s="36">
        <f>SUMIFS(СВЦЭМ!$E$33:$E$776,СВЦЭМ!$A$33:$A$776,$A204,СВЦЭМ!$B$33:$B$776,S$191)+'СЕТ СН'!$F$15</f>
        <v>111.25642372999999</v>
      </c>
      <c r="T204" s="36">
        <f>SUMIFS(СВЦЭМ!$E$33:$E$776,СВЦЭМ!$A$33:$A$776,$A204,СВЦЭМ!$B$33:$B$776,T$191)+'СЕТ СН'!$F$15</f>
        <v>108.463196</v>
      </c>
      <c r="U204" s="36">
        <f>SUMIFS(СВЦЭМ!$E$33:$E$776,СВЦЭМ!$A$33:$A$776,$A204,СВЦЭМ!$B$33:$B$776,U$191)+'СЕТ СН'!$F$15</f>
        <v>106.41028694000001</v>
      </c>
      <c r="V204" s="36">
        <f>SUMIFS(СВЦЭМ!$E$33:$E$776,СВЦЭМ!$A$33:$A$776,$A204,СВЦЭМ!$B$33:$B$776,V$191)+'СЕТ СН'!$F$15</f>
        <v>105.3857921</v>
      </c>
      <c r="W204" s="36">
        <f>SUMIFS(СВЦЭМ!$E$33:$E$776,СВЦЭМ!$A$33:$A$776,$A204,СВЦЭМ!$B$33:$B$776,W$191)+'СЕТ СН'!$F$15</f>
        <v>103.27210866</v>
      </c>
      <c r="X204" s="36">
        <f>SUMIFS(СВЦЭМ!$E$33:$E$776,СВЦЭМ!$A$33:$A$776,$A204,СВЦЭМ!$B$33:$B$776,X$191)+'СЕТ СН'!$F$15</f>
        <v>105.37997721000001</v>
      </c>
      <c r="Y204" s="36">
        <f>SUMIFS(СВЦЭМ!$E$33:$E$776,СВЦЭМ!$A$33:$A$776,$A204,СВЦЭМ!$B$33:$B$776,Y$191)+'СЕТ СН'!$F$15</f>
        <v>120.19076827000001</v>
      </c>
    </row>
    <row r="205" spans="1:25" ht="15.75" x14ac:dyDescent="0.2">
      <c r="A205" s="35">
        <f t="shared" si="5"/>
        <v>43660</v>
      </c>
      <c r="B205" s="36">
        <f>SUMIFS(СВЦЭМ!$E$33:$E$776,СВЦЭМ!$A$33:$A$776,$A205,СВЦЭМ!$B$33:$B$776,B$191)+'СЕТ СН'!$F$15</f>
        <v>130.58319306999999</v>
      </c>
      <c r="C205" s="36">
        <f>SUMIFS(СВЦЭМ!$E$33:$E$776,СВЦЭМ!$A$33:$A$776,$A205,СВЦЭМ!$B$33:$B$776,C$191)+'СЕТ СН'!$F$15</f>
        <v>139.93276345000001</v>
      </c>
      <c r="D205" s="36">
        <f>SUMIFS(СВЦЭМ!$E$33:$E$776,СВЦЭМ!$A$33:$A$776,$A205,СВЦЭМ!$B$33:$B$776,D$191)+'СЕТ СН'!$F$15</f>
        <v>147.76117866999999</v>
      </c>
      <c r="E205" s="36">
        <f>SUMIFS(СВЦЭМ!$E$33:$E$776,СВЦЭМ!$A$33:$A$776,$A205,СВЦЭМ!$B$33:$B$776,E$191)+'СЕТ СН'!$F$15</f>
        <v>150.21500438000001</v>
      </c>
      <c r="F205" s="36">
        <f>SUMIFS(СВЦЭМ!$E$33:$E$776,СВЦЭМ!$A$33:$A$776,$A205,СВЦЭМ!$B$33:$B$776,F$191)+'СЕТ СН'!$F$15</f>
        <v>150.68137345</v>
      </c>
      <c r="G205" s="36">
        <f>SUMIFS(СВЦЭМ!$E$33:$E$776,СВЦЭМ!$A$33:$A$776,$A205,СВЦЭМ!$B$33:$B$776,G$191)+'СЕТ СН'!$F$15</f>
        <v>150.43095846</v>
      </c>
      <c r="H205" s="36">
        <f>SUMIFS(СВЦЭМ!$E$33:$E$776,СВЦЭМ!$A$33:$A$776,$A205,СВЦЭМ!$B$33:$B$776,H$191)+'СЕТ СН'!$F$15</f>
        <v>146.19197951000001</v>
      </c>
      <c r="I205" s="36">
        <f>SUMIFS(СВЦЭМ!$E$33:$E$776,СВЦЭМ!$A$33:$A$776,$A205,СВЦЭМ!$B$33:$B$776,I$191)+'СЕТ СН'!$F$15</f>
        <v>139.5416185</v>
      </c>
      <c r="J205" s="36">
        <f>SUMIFS(СВЦЭМ!$E$33:$E$776,СВЦЭМ!$A$33:$A$776,$A205,СВЦЭМ!$B$33:$B$776,J$191)+'СЕТ СН'!$F$15</f>
        <v>128.10277360000001</v>
      </c>
      <c r="K205" s="36">
        <f>SUMIFS(СВЦЭМ!$E$33:$E$776,СВЦЭМ!$A$33:$A$776,$A205,СВЦЭМ!$B$33:$B$776,K$191)+'СЕТ СН'!$F$15</f>
        <v>118.86418895</v>
      </c>
      <c r="L205" s="36">
        <f>SUMIFS(СВЦЭМ!$E$33:$E$776,СВЦЭМ!$A$33:$A$776,$A205,СВЦЭМ!$B$33:$B$776,L$191)+'СЕТ СН'!$F$15</f>
        <v>115.05920878000001</v>
      </c>
      <c r="M205" s="36">
        <f>SUMIFS(СВЦЭМ!$E$33:$E$776,СВЦЭМ!$A$33:$A$776,$A205,СВЦЭМ!$B$33:$B$776,M$191)+'СЕТ СН'!$F$15</f>
        <v>113.20499167</v>
      </c>
      <c r="N205" s="36">
        <f>SUMIFS(СВЦЭМ!$E$33:$E$776,СВЦЭМ!$A$33:$A$776,$A205,СВЦЭМ!$B$33:$B$776,N$191)+'СЕТ СН'!$F$15</f>
        <v>113.27166588</v>
      </c>
      <c r="O205" s="36">
        <f>SUMIFS(СВЦЭМ!$E$33:$E$776,СВЦЭМ!$A$33:$A$776,$A205,СВЦЭМ!$B$33:$B$776,O$191)+'СЕТ СН'!$F$15</f>
        <v>115.73983151</v>
      </c>
      <c r="P205" s="36">
        <f>SUMIFS(СВЦЭМ!$E$33:$E$776,СВЦЭМ!$A$33:$A$776,$A205,СВЦЭМ!$B$33:$B$776,P$191)+'СЕТ СН'!$F$15</f>
        <v>118.61692764</v>
      </c>
      <c r="Q205" s="36">
        <f>SUMIFS(СВЦЭМ!$E$33:$E$776,СВЦЭМ!$A$33:$A$776,$A205,СВЦЭМ!$B$33:$B$776,Q$191)+'СЕТ СН'!$F$15</f>
        <v>120.92495622</v>
      </c>
      <c r="R205" s="36">
        <f>SUMIFS(СВЦЭМ!$E$33:$E$776,СВЦЭМ!$A$33:$A$776,$A205,СВЦЭМ!$B$33:$B$776,R$191)+'СЕТ СН'!$F$15</f>
        <v>113.09526593</v>
      </c>
      <c r="S205" s="36">
        <f>SUMIFS(СВЦЭМ!$E$33:$E$776,СВЦЭМ!$A$33:$A$776,$A205,СВЦЭМ!$B$33:$B$776,S$191)+'СЕТ СН'!$F$15</f>
        <v>108.62322632999999</v>
      </c>
      <c r="T205" s="36">
        <f>SUMIFS(СВЦЭМ!$E$33:$E$776,СВЦЭМ!$A$33:$A$776,$A205,СВЦЭМ!$B$33:$B$776,T$191)+'СЕТ СН'!$F$15</f>
        <v>107.7533916</v>
      </c>
      <c r="U205" s="36">
        <f>SUMIFS(СВЦЭМ!$E$33:$E$776,СВЦЭМ!$A$33:$A$776,$A205,СВЦЭМ!$B$33:$B$776,U$191)+'СЕТ СН'!$F$15</f>
        <v>105.00734217</v>
      </c>
      <c r="V205" s="36">
        <f>SUMIFS(СВЦЭМ!$E$33:$E$776,СВЦЭМ!$A$33:$A$776,$A205,СВЦЭМ!$B$33:$B$776,V$191)+'СЕТ СН'!$F$15</f>
        <v>102.95767044999999</v>
      </c>
      <c r="W205" s="36">
        <f>SUMIFS(СВЦЭМ!$E$33:$E$776,СВЦЭМ!$A$33:$A$776,$A205,СВЦЭМ!$B$33:$B$776,W$191)+'СЕТ СН'!$F$15</f>
        <v>102.07982560000001</v>
      </c>
      <c r="X205" s="36">
        <f>SUMIFS(СВЦЭМ!$E$33:$E$776,СВЦЭМ!$A$33:$A$776,$A205,СВЦЭМ!$B$33:$B$776,X$191)+'СЕТ СН'!$F$15</f>
        <v>104.41271033</v>
      </c>
      <c r="Y205" s="36">
        <f>SUMIFS(СВЦЭМ!$E$33:$E$776,СВЦЭМ!$A$33:$A$776,$A205,СВЦЭМ!$B$33:$B$776,Y$191)+'СЕТ СН'!$F$15</f>
        <v>121.16819098000001</v>
      </c>
    </row>
    <row r="206" spans="1:25" ht="15.75" x14ac:dyDescent="0.2">
      <c r="A206" s="35">
        <f t="shared" si="5"/>
        <v>43661</v>
      </c>
      <c r="B206" s="36">
        <f>SUMIFS(СВЦЭМ!$E$33:$E$776,СВЦЭМ!$A$33:$A$776,$A206,СВЦЭМ!$B$33:$B$776,B$191)+'СЕТ СН'!$F$15</f>
        <v>137.01146643999999</v>
      </c>
      <c r="C206" s="36">
        <f>SUMIFS(СВЦЭМ!$E$33:$E$776,СВЦЭМ!$A$33:$A$776,$A206,СВЦЭМ!$B$33:$B$776,C$191)+'СЕТ СН'!$F$15</f>
        <v>140.58498899</v>
      </c>
      <c r="D206" s="36">
        <f>SUMIFS(СВЦЭМ!$E$33:$E$776,СВЦЭМ!$A$33:$A$776,$A206,СВЦЭМ!$B$33:$B$776,D$191)+'СЕТ СН'!$F$15</f>
        <v>142.44613953999999</v>
      </c>
      <c r="E206" s="36">
        <f>SUMIFS(СВЦЭМ!$E$33:$E$776,СВЦЭМ!$A$33:$A$776,$A206,СВЦЭМ!$B$33:$B$776,E$191)+'СЕТ СН'!$F$15</f>
        <v>148.07972405000001</v>
      </c>
      <c r="F206" s="36">
        <f>SUMIFS(СВЦЭМ!$E$33:$E$776,СВЦЭМ!$A$33:$A$776,$A206,СВЦЭМ!$B$33:$B$776,F$191)+'СЕТ СН'!$F$15</f>
        <v>150.61510820000001</v>
      </c>
      <c r="G206" s="36">
        <f>SUMIFS(СВЦЭМ!$E$33:$E$776,СВЦЭМ!$A$33:$A$776,$A206,СВЦЭМ!$B$33:$B$776,G$191)+'СЕТ СН'!$F$15</f>
        <v>147.62291296000001</v>
      </c>
      <c r="H206" s="36">
        <f>SUMIFS(СВЦЭМ!$E$33:$E$776,СВЦЭМ!$A$33:$A$776,$A206,СВЦЭМ!$B$33:$B$776,H$191)+'СЕТ СН'!$F$15</f>
        <v>143.56728749999999</v>
      </c>
      <c r="I206" s="36">
        <f>SUMIFS(СВЦЭМ!$E$33:$E$776,СВЦЭМ!$A$33:$A$776,$A206,СВЦЭМ!$B$33:$B$776,I$191)+'СЕТ СН'!$F$15</f>
        <v>137.6001608</v>
      </c>
      <c r="J206" s="36">
        <f>SUMIFS(СВЦЭМ!$E$33:$E$776,СВЦЭМ!$A$33:$A$776,$A206,СВЦЭМ!$B$33:$B$776,J$191)+'СЕТ СН'!$F$15</f>
        <v>129.33193317000001</v>
      </c>
      <c r="K206" s="36">
        <f>SUMIFS(СВЦЭМ!$E$33:$E$776,СВЦЭМ!$A$33:$A$776,$A206,СВЦЭМ!$B$33:$B$776,K$191)+'СЕТ СН'!$F$15</f>
        <v>119.40638174999999</v>
      </c>
      <c r="L206" s="36">
        <f>SUMIFS(СВЦЭМ!$E$33:$E$776,СВЦЭМ!$A$33:$A$776,$A206,СВЦЭМ!$B$33:$B$776,L$191)+'СЕТ СН'!$F$15</f>
        <v>117.42969665</v>
      </c>
      <c r="M206" s="36">
        <f>SUMIFS(СВЦЭМ!$E$33:$E$776,СВЦЭМ!$A$33:$A$776,$A206,СВЦЭМ!$B$33:$B$776,M$191)+'СЕТ СН'!$F$15</f>
        <v>118.22955471</v>
      </c>
      <c r="N206" s="36">
        <f>SUMIFS(СВЦЭМ!$E$33:$E$776,СВЦЭМ!$A$33:$A$776,$A206,СВЦЭМ!$B$33:$B$776,N$191)+'СЕТ СН'!$F$15</f>
        <v>122.7526747</v>
      </c>
      <c r="O206" s="36">
        <f>SUMIFS(СВЦЭМ!$E$33:$E$776,СВЦЭМ!$A$33:$A$776,$A206,СВЦЭМ!$B$33:$B$776,O$191)+'СЕТ СН'!$F$15</f>
        <v>122.38257908</v>
      </c>
      <c r="P206" s="36">
        <f>SUMIFS(СВЦЭМ!$E$33:$E$776,СВЦЭМ!$A$33:$A$776,$A206,СВЦЭМ!$B$33:$B$776,P$191)+'СЕТ СН'!$F$15</f>
        <v>119.07213946</v>
      </c>
      <c r="Q206" s="36">
        <f>SUMIFS(СВЦЭМ!$E$33:$E$776,СВЦЭМ!$A$33:$A$776,$A206,СВЦЭМ!$B$33:$B$776,Q$191)+'СЕТ СН'!$F$15</f>
        <v>116.23188791</v>
      </c>
      <c r="R206" s="36">
        <f>SUMIFS(СВЦЭМ!$E$33:$E$776,СВЦЭМ!$A$33:$A$776,$A206,СВЦЭМ!$B$33:$B$776,R$191)+'СЕТ СН'!$F$15</f>
        <v>106.91425169999999</v>
      </c>
      <c r="S206" s="36">
        <f>SUMIFS(СВЦЭМ!$E$33:$E$776,СВЦЭМ!$A$33:$A$776,$A206,СВЦЭМ!$B$33:$B$776,S$191)+'СЕТ СН'!$F$15</f>
        <v>103.59097002</v>
      </c>
      <c r="T206" s="36">
        <f>SUMIFS(СВЦЭМ!$E$33:$E$776,СВЦЭМ!$A$33:$A$776,$A206,СВЦЭМ!$B$33:$B$776,T$191)+'СЕТ СН'!$F$15</f>
        <v>104.13882323</v>
      </c>
      <c r="U206" s="36">
        <f>SUMIFS(СВЦЭМ!$E$33:$E$776,СВЦЭМ!$A$33:$A$776,$A206,СВЦЭМ!$B$33:$B$776,U$191)+'СЕТ СН'!$F$15</f>
        <v>103.82293310999999</v>
      </c>
      <c r="V206" s="36">
        <f>SUMIFS(СВЦЭМ!$E$33:$E$776,СВЦЭМ!$A$33:$A$776,$A206,СВЦЭМ!$B$33:$B$776,V$191)+'СЕТ СН'!$F$15</f>
        <v>103.16734216</v>
      </c>
      <c r="W206" s="36">
        <f>SUMIFS(СВЦЭМ!$E$33:$E$776,СВЦЭМ!$A$33:$A$776,$A206,СВЦЭМ!$B$33:$B$776,W$191)+'СЕТ СН'!$F$15</f>
        <v>102.30973991</v>
      </c>
      <c r="X206" s="36">
        <f>SUMIFS(СВЦЭМ!$E$33:$E$776,СВЦЭМ!$A$33:$A$776,$A206,СВЦЭМ!$B$33:$B$776,X$191)+'СЕТ СН'!$F$15</f>
        <v>105.5918028</v>
      </c>
      <c r="Y206" s="36">
        <f>SUMIFS(СВЦЭМ!$E$33:$E$776,СВЦЭМ!$A$33:$A$776,$A206,СВЦЭМ!$B$33:$B$776,Y$191)+'СЕТ СН'!$F$15</f>
        <v>120.85106927</v>
      </c>
    </row>
    <row r="207" spans="1:25" ht="15.75" x14ac:dyDescent="0.2">
      <c r="A207" s="35">
        <f t="shared" si="5"/>
        <v>43662</v>
      </c>
      <c r="B207" s="36">
        <f>SUMIFS(СВЦЭМ!$E$33:$E$776,СВЦЭМ!$A$33:$A$776,$A207,СВЦЭМ!$B$33:$B$776,B$191)+'СЕТ СН'!$F$15</f>
        <v>140.50475839999999</v>
      </c>
      <c r="C207" s="36">
        <f>SUMIFS(СВЦЭМ!$E$33:$E$776,СВЦЭМ!$A$33:$A$776,$A207,СВЦЭМ!$B$33:$B$776,C$191)+'СЕТ СН'!$F$15</f>
        <v>145.10258307999999</v>
      </c>
      <c r="D207" s="36">
        <f>SUMIFS(СВЦЭМ!$E$33:$E$776,СВЦЭМ!$A$33:$A$776,$A207,СВЦЭМ!$B$33:$B$776,D$191)+'СЕТ СН'!$F$15</f>
        <v>142.15333385</v>
      </c>
      <c r="E207" s="36">
        <f>SUMIFS(СВЦЭМ!$E$33:$E$776,СВЦЭМ!$A$33:$A$776,$A207,СВЦЭМ!$B$33:$B$776,E$191)+'СЕТ СН'!$F$15</f>
        <v>140.03826538000001</v>
      </c>
      <c r="F207" s="36">
        <f>SUMIFS(СВЦЭМ!$E$33:$E$776,СВЦЭМ!$A$33:$A$776,$A207,СВЦЭМ!$B$33:$B$776,F$191)+'СЕТ СН'!$F$15</f>
        <v>142.45800939</v>
      </c>
      <c r="G207" s="36">
        <f>SUMIFS(СВЦЭМ!$E$33:$E$776,СВЦЭМ!$A$33:$A$776,$A207,СВЦЭМ!$B$33:$B$776,G$191)+'СЕТ СН'!$F$15</f>
        <v>142.22074025000001</v>
      </c>
      <c r="H207" s="36">
        <f>SUMIFS(СВЦЭМ!$E$33:$E$776,СВЦЭМ!$A$33:$A$776,$A207,СВЦЭМ!$B$33:$B$776,H$191)+'СЕТ СН'!$F$15</f>
        <v>143.17379142999999</v>
      </c>
      <c r="I207" s="36">
        <f>SUMIFS(СВЦЭМ!$E$33:$E$776,СВЦЭМ!$A$33:$A$776,$A207,СВЦЭМ!$B$33:$B$776,I$191)+'СЕТ СН'!$F$15</f>
        <v>139.85645188999999</v>
      </c>
      <c r="J207" s="36">
        <f>SUMIFS(СВЦЭМ!$E$33:$E$776,СВЦЭМ!$A$33:$A$776,$A207,СВЦЭМ!$B$33:$B$776,J$191)+'СЕТ СН'!$F$15</f>
        <v>132.69213667</v>
      </c>
      <c r="K207" s="36">
        <f>SUMIFS(СВЦЭМ!$E$33:$E$776,СВЦЭМ!$A$33:$A$776,$A207,СВЦЭМ!$B$33:$B$776,K$191)+'СЕТ СН'!$F$15</f>
        <v>125.28272687</v>
      </c>
      <c r="L207" s="36">
        <f>SUMIFS(СВЦЭМ!$E$33:$E$776,СВЦЭМ!$A$33:$A$776,$A207,СВЦЭМ!$B$33:$B$776,L$191)+'СЕТ СН'!$F$15</f>
        <v>122.27797226</v>
      </c>
      <c r="M207" s="36">
        <f>SUMIFS(СВЦЭМ!$E$33:$E$776,СВЦЭМ!$A$33:$A$776,$A207,СВЦЭМ!$B$33:$B$776,M$191)+'СЕТ СН'!$F$15</f>
        <v>121.64825232</v>
      </c>
      <c r="N207" s="36">
        <f>SUMIFS(СВЦЭМ!$E$33:$E$776,СВЦЭМ!$A$33:$A$776,$A207,СВЦЭМ!$B$33:$B$776,N$191)+'СЕТ СН'!$F$15</f>
        <v>121.18139959</v>
      </c>
      <c r="O207" s="36">
        <f>SUMIFS(СВЦЭМ!$E$33:$E$776,СВЦЭМ!$A$33:$A$776,$A207,СВЦЭМ!$B$33:$B$776,O$191)+'СЕТ СН'!$F$15</f>
        <v>121.28482068</v>
      </c>
      <c r="P207" s="36">
        <f>SUMIFS(СВЦЭМ!$E$33:$E$776,СВЦЭМ!$A$33:$A$776,$A207,СВЦЭМ!$B$33:$B$776,P$191)+'СЕТ СН'!$F$15</f>
        <v>121.35489172</v>
      </c>
      <c r="Q207" s="36">
        <f>SUMIFS(СВЦЭМ!$E$33:$E$776,СВЦЭМ!$A$33:$A$776,$A207,СВЦЭМ!$B$33:$B$776,Q$191)+'СЕТ СН'!$F$15</f>
        <v>121.53514272</v>
      </c>
      <c r="R207" s="36">
        <f>SUMIFS(СВЦЭМ!$E$33:$E$776,СВЦЭМ!$A$33:$A$776,$A207,СВЦЭМ!$B$33:$B$776,R$191)+'СЕТ СН'!$F$15</f>
        <v>113.60422876</v>
      </c>
      <c r="S207" s="36">
        <f>SUMIFS(СВЦЭМ!$E$33:$E$776,СВЦЭМ!$A$33:$A$776,$A207,СВЦЭМ!$B$33:$B$776,S$191)+'СЕТ СН'!$F$15</f>
        <v>110.75292158000001</v>
      </c>
      <c r="T207" s="36">
        <f>SUMIFS(СВЦЭМ!$E$33:$E$776,СВЦЭМ!$A$33:$A$776,$A207,СВЦЭМ!$B$33:$B$776,T$191)+'СЕТ СН'!$F$15</f>
        <v>111.11074063</v>
      </c>
      <c r="U207" s="36">
        <f>SUMIFS(СВЦЭМ!$E$33:$E$776,СВЦЭМ!$A$33:$A$776,$A207,СВЦЭМ!$B$33:$B$776,U$191)+'СЕТ СН'!$F$15</f>
        <v>110.32499297</v>
      </c>
      <c r="V207" s="36">
        <f>SUMIFS(СВЦЭМ!$E$33:$E$776,СВЦЭМ!$A$33:$A$776,$A207,СВЦЭМ!$B$33:$B$776,V$191)+'СЕТ СН'!$F$15</f>
        <v>110.44440215</v>
      </c>
      <c r="W207" s="36">
        <f>SUMIFS(СВЦЭМ!$E$33:$E$776,СВЦЭМ!$A$33:$A$776,$A207,СВЦЭМ!$B$33:$B$776,W$191)+'СЕТ СН'!$F$15</f>
        <v>108.39915348</v>
      </c>
      <c r="X207" s="36">
        <f>SUMIFS(СВЦЭМ!$E$33:$E$776,СВЦЭМ!$A$33:$A$776,$A207,СВЦЭМ!$B$33:$B$776,X$191)+'СЕТ СН'!$F$15</f>
        <v>112.07365372</v>
      </c>
      <c r="Y207" s="36">
        <f>SUMIFS(СВЦЭМ!$E$33:$E$776,СВЦЭМ!$A$33:$A$776,$A207,СВЦЭМ!$B$33:$B$776,Y$191)+'СЕТ СН'!$F$15</f>
        <v>121.98822915</v>
      </c>
    </row>
    <row r="208" spans="1:25" ht="15.75" x14ac:dyDescent="0.2">
      <c r="A208" s="35">
        <f t="shared" si="5"/>
        <v>43663</v>
      </c>
      <c r="B208" s="36">
        <f>SUMIFS(СВЦЭМ!$E$33:$E$776,СВЦЭМ!$A$33:$A$776,$A208,СВЦЭМ!$B$33:$B$776,B$191)+'СЕТ СН'!$F$15</f>
        <v>139.43666827999999</v>
      </c>
      <c r="C208" s="36">
        <f>SUMIFS(СВЦЭМ!$E$33:$E$776,СВЦЭМ!$A$33:$A$776,$A208,СВЦЭМ!$B$33:$B$776,C$191)+'СЕТ СН'!$F$15</f>
        <v>144.67639621000001</v>
      </c>
      <c r="D208" s="36">
        <f>SUMIFS(СВЦЭМ!$E$33:$E$776,СВЦЭМ!$A$33:$A$776,$A208,СВЦЭМ!$B$33:$B$776,D$191)+'СЕТ СН'!$F$15</f>
        <v>150.30119751999999</v>
      </c>
      <c r="E208" s="36">
        <f>SUMIFS(СВЦЭМ!$E$33:$E$776,СВЦЭМ!$A$33:$A$776,$A208,СВЦЭМ!$B$33:$B$776,E$191)+'СЕТ СН'!$F$15</f>
        <v>152.37657909000001</v>
      </c>
      <c r="F208" s="36">
        <f>SUMIFS(СВЦЭМ!$E$33:$E$776,СВЦЭМ!$A$33:$A$776,$A208,СВЦЭМ!$B$33:$B$776,F$191)+'СЕТ СН'!$F$15</f>
        <v>150.8877234</v>
      </c>
      <c r="G208" s="36">
        <f>SUMIFS(СВЦЭМ!$E$33:$E$776,СВЦЭМ!$A$33:$A$776,$A208,СВЦЭМ!$B$33:$B$776,G$191)+'СЕТ СН'!$F$15</f>
        <v>149.64001296000001</v>
      </c>
      <c r="H208" s="36">
        <f>SUMIFS(СВЦЭМ!$E$33:$E$776,СВЦЭМ!$A$33:$A$776,$A208,СВЦЭМ!$B$33:$B$776,H$191)+'СЕТ СН'!$F$15</f>
        <v>143.87004748000001</v>
      </c>
      <c r="I208" s="36">
        <f>SUMIFS(СВЦЭМ!$E$33:$E$776,СВЦЭМ!$A$33:$A$776,$A208,СВЦЭМ!$B$33:$B$776,I$191)+'СЕТ СН'!$F$15</f>
        <v>137.50806850000001</v>
      </c>
      <c r="J208" s="36">
        <f>SUMIFS(СВЦЭМ!$E$33:$E$776,СВЦЭМ!$A$33:$A$776,$A208,СВЦЭМ!$B$33:$B$776,J$191)+'СЕТ СН'!$F$15</f>
        <v>133.12821167000001</v>
      </c>
      <c r="K208" s="36">
        <f>SUMIFS(СВЦЭМ!$E$33:$E$776,СВЦЭМ!$A$33:$A$776,$A208,СВЦЭМ!$B$33:$B$776,K$191)+'СЕТ СН'!$F$15</f>
        <v>125.94468985</v>
      </c>
      <c r="L208" s="36">
        <f>SUMIFS(СВЦЭМ!$E$33:$E$776,СВЦЭМ!$A$33:$A$776,$A208,СВЦЭМ!$B$33:$B$776,L$191)+'СЕТ СН'!$F$15</f>
        <v>125.11068564999999</v>
      </c>
      <c r="M208" s="36">
        <f>SUMIFS(СВЦЭМ!$E$33:$E$776,СВЦЭМ!$A$33:$A$776,$A208,СВЦЭМ!$B$33:$B$776,M$191)+'СЕТ СН'!$F$15</f>
        <v>125.59514948</v>
      </c>
      <c r="N208" s="36">
        <f>SUMIFS(СВЦЭМ!$E$33:$E$776,СВЦЭМ!$A$33:$A$776,$A208,СВЦЭМ!$B$33:$B$776,N$191)+'СЕТ СН'!$F$15</f>
        <v>125.9294625</v>
      </c>
      <c r="O208" s="36">
        <f>SUMIFS(СВЦЭМ!$E$33:$E$776,СВЦЭМ!$A$33:$A$776,$A208,СВЦЭМ!$B$33:$B$776,O$191)+'СЕТ СН'!$F$15</f>
        <v>125.91014705000001</v>
      </c>
      <c r="P208" s="36">
        <f>SUMIFS(СВЦЭМ!$E$33:$E$776,СВЦЭМ!$A$33:$A$776,$A208,СВЦЭМ!$B$33:$B$776,P$191)+'СЕТ СН'!$F$15</f>
        <v>125.77440464</v>
      </c>
      <c r="Q208" s="36">
        <f>SUMIFS(СВЦЭМ!$E$33:$E$776,СВЦЭМ!$A$33:$A$776,$A208,СВЦЭМ!$B$33:$B$776,Q$191)+'СЕТ СН'!$F$15</f>
        <v>126.09890391</v>
      </c>
      <c r="R208" s="36">
        <f>SUMIFS(СВЦЭМ!$E$33:$E$776,СВЦЭМ!$A$33:$A$776,$A208,СВЦЭМ!$B$33:$B$776,R$191)+'СЕТ СН'!$F$15</f>
        <v>117.27446401</v>
      </c>
      <c r="S208" s="36">
        <f>SUMIFS(СВЦЭМ!$E$33:$E$776,СВЦЭМ!$A$33:$A$776,$A208,СВЦЭМ!$B$33:$B$776,S$191)+'СЕТ СН'!$F$15</f>
        <v>113.31274016</v>
      </c>
      <c r="T208" s="36">
        <f>SUMIFS(СВЦЭМ!$E$33:$E$776,СВЦЭМ!$A$33:$A$776,$A208,СВЦЭМ!$B$33:$B$776,T$191)+'СЕТ СН'!$F$15</f>
        <v>113.78371931</v>
      </c>
      <c r="U208" s="36">
        <f>SUMIFS(СВЦЭМ!$E$33:$E$776,СВЦЭМ!$A$33:$A$776,$A208,СВЦЭМ!$B$33:$B$776,U$191)+'СЕТ СН'!$F$15</f>
        <v>112.43205139</v>
      </c>
      <c r="V208" s="36">
        <f>SUMIFS(СВЦЭМ!$E$33:$E$776,СВЦЭМ!$A$33:$A$776,$A208,СВЦЭМ!$B$33:$B$776,V$191)+'СЕТ СН'!$F$15</f>
        <v>113.23958041</v>
      </c>
      <c r="W208" s="36">
        <f>SUMIFS(СВЦЭМ!$E$33:$E$776,СВЦЭМ!$A$33:$A$776,$A208,СВЦЭМ!$B$33:$B$776,W$191)+'СЕТ СН'!$F$15</f>
        <v>113.18269146</v>
      </c>
      <c r="X208" s="36">
        <f>SUMIFS(СВЦЭМ!$E$33:$E$776,СВЦЭМ!$A$33:$A$776,$A208,СВЦЭМ!$B$33:$B$776,X$191)+'СЕТ СН'!$F$15</f>
        <v>107.80716614000001</v>
      </c>
      <c r="Y208" s="36">
        <f>SUMIFS(СВЦЭМ!$E$33:$E$776,СВЦЭМ!$A$33:$A$776,$A208,СВЦЭМ!$B$33:$B$776,Y$191)+'СЕТ СН'!$F$15</f>
        <v>113.05569241000001</v>
      </c>
    </row>
    <row r="209" spans="1:25" ht="15.75" x14ac:dyDescent="0.2">
      <c r="A209" s="35">
        <f t="shared" si="5"/>
        <v>43664</v>
      </c>
      <c r="B209" s="36">
        <f>SUMIFS(СВЦЭМ!$E$33:$E$776,СВЦЭМ!$A$33:$A$776,$A209,СВЦЭМ!$B$33:$B$776,B$191)+'СЕТ СН'!$F$15</f>
        <v>129.78168138000001</v>
      </c>
      <c r="C209" s="36">
        <f>SUMIFS(СВЦЭМ!$E$33:$E$776,СВЦЭМ!$A$33:$A$776,$A209,СВЦЭМ!$B$33:$B$776,C$191)+'СЕТ СН'!$F$15</f>
        <v>129.61875459999999</v>
      </c>
      <c r="D209" s="36">
        <f>SUMIFS(СВЦЭМ!$E$33:$E$776,СВЦЭМ!$A$33:$A$776,$A209,СВЦЭМ!$B$33:$B$776,D$191)+'СЕТ СН'!$F$15</f>
        <v>131.85390776</v>
      </c>
      <c r="E209" s="36">
        <f>SUMIFS(СВЦЭМ!$E$33:$E$776,СВЦЭМ!$A$33:$A$776,$A209,СВЦЭМ!$B$33:$B$776,E$191)+'СЕТ СН'!$F$15</f>
        <v>138.64218643999999</v>
      </c>
      <c r="F209" s="36">
        <f>SUMIFS(СВЦЭМ!$E$33:$E$776,СВЦЭМ!$A$33:$A$776,$A209,СВЦЭМ!$B$33:$B$776,F$191)+'СЕТ СН'!$F$15</f>
        <v>146.45667134000001</v>
      </c>
      <c r="G209" s="36">
        <f>SUMIFS(СВЦЭМ!$E$33:$E$776,СВЦЭМ!$A$33:$A$776,$A209,СВЦЭМ!$B$33:$B$776,G$191)+'СЕТ СН'!$F$15</f>
        <v>154.4359206</v>
      </c>
      <c r="H209" s="36">
        <f>SUMIFS(СВЦЭМ!$E$33:$E$776,СВЦЭМ!$A$33:$A$776,$A209,СВЦЭМ!$B$33:$B$776,H$191)+'СЕТ СН'!$F$15</f>
        <v>149.26875074</v>
      </c>
      <c r="I209" s="36">
        <f>SUMIFS(СВЦЭМ!$E$33:$E$776,СВЦЭМ!$A$33:$A$776,$A209,СВЦЭМ!$B$33:$B$776,I$191)+'СЕТ СН'!$F$15</f>
        <v>142.56224263999999</v>
      </c>
      <c r="J209" s="36">
        <f>SUMIFS(СВЦЭМ!$E$33:$E$776,СВЦЭМ!$A$33:$A$776,$A209,СВЦЭМ!$B$33:$B$776,J$191)+'СЕТ СН'!$F$15</f>
        <v>140.52465964999999</v>
      </c>
      <c r="K209" s="36">
        <f>SUMIFS(СВЦЭМ!$E$33:$E$776,СВЦЭМ!$A$33:$A$776,$A209,СВЦЭМ!$B$33:$B$776,K$191)+'СЕТ СН'!$F$15</f>
        <v>133.77272697999999</v>
      </c>
      <c r="L209" s="36">
        <f>SUMIFS(СВЦЭМ!$E$33:$E$776,СВЦЭМ!$A$33:$A$776,$A209,СВЦЭМ!$B$33:$B$776,L$191)+'СЕТ СН'!$F$15</f>
        <v>132.73959126</v>
      </c>
      <c r="M209" s="36">
        <f>SUMIFS(СВЦЭМ!$E$33:$E$776,СВЦЭМ!$A$33:$A$776,$A209,СВЦЭМ!$B$33:$B$776,M$191)+'СЕТ СН'!$F$15</f>
        <v>132.51212480999999</v>
      </c>
      <c r="N209" s="36">
        <f>SUMIFS(СВЦЭМ!$E$33:$E$776,СВЦЭМ!$A$33:$A$776,$A209,СВЦЭМ!$B$33:$B$776,N$191)+'СЕТ СН'!$F$15</f>
        <v>135.10553317</v>
      </c>
      <c r="O209" s="36">
        <f>SUMIFS(СВЦЭМ!$E$33:$E$776,СВЦЭМ!$A$33:$A$776,$A209,СВЦЭМ!$B$33:$B$776,O$191)+'СЕТ СН'!$F$15</f>
        <v>136.37886768999999</v>
      </c>
      <c r="P209" s="36">
        <f>SUMIFS(СВЦЭМ!$E$33:$E$776,СВЦЭМ!$A$33:$A$776,$A209,СВЦЭМ!$B$33:$B$776,P$191)+'СЕТ СН'!$F$15</f>
        <v>139.05319458</v>
      </c>
      <c r="Q209" s="36">
        <f>SUMIFS(СВЦЭМ!$E$33:$E$776,СВЦЭМ!$A$33:$A$776,$A209,СВЦЭМ!$B$33:$B$776,Q$191)+'СЕТ СН'!$F$15</f>
        <v>140.57182207</v>
      </c>
      <c r="R209" s="36">
        <f>SUMIFS(СВЦЭМ!$E$33:$E$776,СВЦЭМ!$A$33:$A$776,$A209,СВЦЭМ!$B$33:$B$776,R$191)+'СЕТ СН'!$F$15</f>
        <v>123.86256468000001</v>
      </c>
      <c r="S209" s="36">
        <f>SUMIFS(СВЦЭМ!$E$33:$E$776,СВЦЭМ!$A$33:$A$776,$A209,СВЦЭМ!$B$33:$B$776,S$191)+'СЕТ СН'!$F$15</f>
        <v>107.5615744</v>
      </c>
      <c r="T209" s="36">
        <f>SUMIFS(СВЦЭМ!$E$33:$E$776,СВЦЭМ!$A$33:$A$776,$A209,СВЦЭМ!$B$33:$B$776,T$191)+'СЕТ СН'!$F$15</f>
        <v>107.45326034999999</v>
      </c>
      <c r="U209" s="36">
        <f>SUMIFS(СВЦЭМ!$E$33:$E$776,СВЦЭМ!$A$33:$A$776,$A209,СВЦЭМ!$B$33:$B$776,U$191)+'СЕТ СН'!$F$15</f>
        <v>104.13525344999999</v>
      </c>
      <c r="V209" s="36">
        <f>SUMIFS(СВЦЭМ!$E$33:$E$776,СВЦЭМ!$A$33:$A$776,$A209,СВЦЭМ!$B$33:$B$776,V$191)+'СЕТ СН'!$F$15</f>
        <v>104.80342859</v>
      </c>
      <c r="W209" s="36">
        <f>SUMIFS(СВЦЭМ!$E$33:$E$776,СВЦЭМ!$A$33:$A$776,$A209,СВЦЭМ!$B$33:$B$776,W$191)+'СЕТ СН'!$F$15</f>
        <v>104.43018564</v>
      </c>
      <c r="X209" s="36">
        <f>SUMIFS(СВЦЭМ!$E$33:$E$776,СВЦЭМ!$A$33:$A$776,$A209,СВЦЭМ!$B$33:$B$776,X$191)+'СЕТ СН'!$F$15</f>
        <v>107.56269358</v>
      </c>
      <c r="Y209" s="36">
        <f>SUMIFS(СВЦЭМ!$E$33:$E$776,СВЦЭМ!$A$33:$A$776,$A209,СВЦЭМ!$B$33:$B$776,Y$191)+'СЕТ СН'!$F$15</f>
        <v>120.25906911</v>
      </c>
    </row>
    <row r="210" spans="1:25" ht="15.75" x14ac:dyDescent="0.2">
      <c r="A210" s="35">
        <f t="shared" si="5"/>
        <v>43665</v>
      </c>
      <c r="B210" s="36">
        <f>SUMIFS(СВЦЭМ!$E$33:$E$776,СВЦЭМ!$A$33:$A$776,$A210,СВЦЭМ!$B$33:$B$776,B$191)+'СЕТ СН'!$F$15</f>
        <v>134.74093205</v>
      </c>
      <c r="C210" s="36">
        <f>SUMIFS(СВЦЭМ!$E$33:$E$776,СВЦЭМ!$A$33:$A$776,$A210,СВЦЭМ!$B$33:$B$776,C$191)+'СЕТ СН'!$F$15</f>
        <v>134.65494996000001</v>
      </c>
      <c r="D210" s="36">
        <f>SUMIFS(СВЦЭМ!$E$33:$E$776,СВЦЭМ!$A$33:$A$776,$A210,СВЦЭМ!$B$33:$B$776,D$191)+'СЕТ СН'!$F$15</f>
        <v>140.5888941</v>
      </c>
      <c r="E210" s="36">
        <f>SUMIFS(СВЦЭМ!$E$33:$E$776,СВЦЭМ!$A$33:$A$776,$A210,СВЦЭМ!$B$33:$B$776,E$191)+'СЕТ СН'!$F$15</f>
        <v>144.53247669999999</v>
      </c>
      <c r="F210" s="36">
        <f>SUMIFS(СВЦЭМ!$E$33:$E$776,СВЦЭМ!$A$33:$A$776,$A210,СВЦЭМ!$B$33:$B$776,F$191)+'СЕТ СН'!$F$15</f>
        <v>144.26808679000001</v>
      </c>
      <c r="G210" s="36">
        <f>SUMIFS(СВЦЭМ!$E$33:$E$776,СВЦЭМ!$A$33:$A$776,$A210,СВЦЭМ!$B$33:$B$776,G$191)+'СЕТ СН'!$F$15</f>
        <v>143.18430369000001</v>
      </c>
      <c r="H210" s="36">
        <f>SUMIFS(СВЦЭМ!$E$33:$E$776,СВЦЭМ!$A$33:$A$776,$A210,СВЦЭМ!$B$33:$B$776,H$191)+'СЕТ СН'!$F$15</f>
        <v>135.60255409000001</v>
      </c>
      <c r="I210" s="36">
        <f>SUMIFS(СВЦЭМ!$E$33:$E$776,СВЦЭМ!$A$33:$A$776,$A210,СВЦЭМ!$B$33:$B$776,I$191)+'СЕТ СН'!$F$15</f>
        <v>129.33550622999999</v>
      </c>
      <c r="J210" s="36">
        <f>SUMIFS(СВЦЭМ!$E$33:$E$776,СВЦЭМ!$A$33:$A$776,$A210,СВЦЭМ!$B$33:$B$776,J$191)+'СЕТ СН'!$F$15</f>
        <v>128.95460488000001</v>
      </c>
      <c r="K210" s="36">
        <f>SUMIFS(СВЦЭМ!$E$33:$E$776,СВЦЭМ!$A$33:$A$776,$A210,СВЦЭМ!$B$33:$B$776,K$191)+'СЕТ СН'!$F$15</f>
        <v>123.59149169</v>
      </c>
      <c r="L210" s="36">
        <f>SUMIFS(СВЦЭМ!$E$33:$E$776,СВЦЭМ!$A$33:$A$776,$A210,СВЦЭМ!$B$33:$B$776,L$191)+'СЕТ СН'!$F$15</f>
        <v>119.14662697999999</v>
      </c>
      <c r="M210" s="36">
        <f>SUMIFS(СВЦЭМ!$E$33:$E$776,СВЦЭМ!$A$33:$A$776,$A210,СВЦЭМ!$B$33:$B$776,M$191)+'СЕТ СН'!$F$15</f>
        <v>120.4075527</v>
      </c>
      <c r="N210" s="36">
        <f>SUMIFS(СВЦЭМ!$E$33:$E$776,СВЦЭМ!$A$33:$A$776,$A210,СВЦЭМ!$B$33:$B$776,N$191)+'СЕТ СН'!$F$15</f>
        <v>121.85026218</v>
      </c>
      <c r="O210" s="36">
        <f>SUMIFS(СВЦЭМ!$E$33:$E$776,СВЦЭМ!$A$33:$A$776,$A210,СВЦЭМ!$B$33:$B$776,O$191)+'СЕТ СН'!$F$15</f>
        <v>122.35279654</v>
      </c>
      <c r="P210" s="36">
        <f>SUMIFS(СВЦЭМ!$E$33:$E$776,СВЦЭМ!$A$33:$A$776,$A210,СВЦЭМ!$B$33:$B$776,P$191)+'СЕТ СН'!$F$15</f>
        <v>123.84520406</v>
      </c>
      <c r="Q210" s="36">
        <f>SUMIFS(СВЦЭМ!$E$33:$E$776,СВЦЭМ!$A$33:$A$776,$A210,СВЦЭМ!$B$33:$B$776,Q$191)+'СЕТ СН'!$F$15</f>
        <v>124.39621278</v>
      </c>
      <c r="R210" s="36">
        <f>SUMIFS(СВЦЭМ!$E$33:$E$776,СВЦЭМ!$A$33:$A$776,$A210,СВЦЭМ!$B$33:$B$776,R$191)+'СЕТ СН'!$F$15</f>
        <v>115.34949412</v>
      </c>
      <c r="S210" s="36">
        <f>SUMIFS(СВЦЭМ!$E$33:$E$776,СВЦЭМ!$A$33:$A$776,$A210,СВЦЭМ!$B$33:$B$776,S$191)+'СЕТ СН'!$F$15</f>
        <v>111.64997583</v>
      </c>
      <c r="T210" s="36">
        <f>SUMIFS(СВЦЭМ!$E$33:$E$776,СВЦЭМ!$A$33:$A$776,$A210,СВЦЭМ!$B$33:$B$776,T$191)+'СЕТ СН'!$F$15</f>
        <v>109.92846053</v>
      </c>
      <c r="U210" s="36">
        <f>SUMIFS(СВЦЭМ!$E$33:$E$776,СВЦЭМ!$A$33:$A$776,$A210,СВЦЭМ!$B$33:$B$776,U$191)+'СЕТ СН'!$F$15</f>
        <v>108.690164</v>
      </c>
      <c r="V210" s="36">
        <f>SUMIFS(СВЦЭМ!$E$33:$E$776,СВЦЭМ!$A$33:$A$776,$A210,СВЦЭМ!$B$33:$B$776,V$191)+'СЕТ СН'!$F$15</f>
        <v>109.90321836</v>
      </c>
      <c r="W210" s="36">
        <f>SUMIFS(СВЦЭМ!$E$33:$E$776,СВЦЭМ!$A$33:$A$776,$A210,СВЦЭМ!$B$33:$B$776,W$191)+'СЕТ СН'!$F$15</f>
        <v>109.23164385</v>
      </c>
      <c r="X210" s="36">
        <f>SUMIFS(СВЦЭМ!$E$33:$E$776,СВЦЭМ!$A$33:$A$776,$A210,СВЦЭМ!$B$33:$B$776,X$191)+'СЕТ СН'!$F$15</f>
        <v>108.71877609000001</v>
      </c>
      <c r="Y210" s="36">
        <f>SUMIFS(СВЦЭМ!$E$33:$E$776,СВЦЭМ!$A$33:$A$776,$A210,СВЦЭМ!$B$33:$B$776,Y$191)+'СЕТ СН'!$F$15</f>
        <v>112.80051585</v>
      </c>
    </row>
    <row r="211" spans="1:25" ht="15.75" x14ac:dyDescent="0.2">
      <c r="A211" s="35">
        <f t="shared" si="5"/>
        <v>43666</v>
      </c>
      <c r="B211" s="36">
        <f>SUMIFS(СВЦЭМ!$E$33:$E$776,СВЦЭМ!$A$33:$A$776,$A211,СВЦЭМ!$B$33:$B$776,B$191)+'СЕТ СН'!$F$15</f>
        <v>118.84763886</v>
      </c>
      <c r="C211" s="36">
        <f>SUMIFS(СВЦЭМ!$E$33:$E$776,СВЦЭМ!$A$33:$A$776,$A211,СВЦЭМ!$B$33:$B$776,C$191)+'СЕТ СН'!$F$15</f>
        <v>119.88981658</v>
      </c>
      <c r="D211" s="36">
        <f>SUMIFS(СВЦЭМ!$E$33:$E$776,СВЦЭМ!$A$33:$A$776,$A211,СВЦЭМ!$B$33:$B$776,D$191)+'СЕТ СН'!$F$15</f>
        <v>120.65307686</v>
      </c>
      <c r="E211" s="36">
        <f>SUMIFS(СВЦЭМ!$E$33:$E$776,СВЦЭМ!$A$33:$A$776,$A211,СВЦЭМ!$B$33:$B$776,E$191)+'СЕТ СН'!$F$15</f>
        <v>122.55804372999999</v>
      </c>
      <c r="F211" s="36">
        <f>SUMIFS(СВЦЭМ!$E$33:$E$776,СВЦЭМ!$A$33:$A$776,$A211,СВЦЭМ!$B$33:$B$776,F$191)+'СЕТ СН'!$F$15</f>
        <v>123.67343867</v>
      </c>
      <c r="G211" s="36">
        <f>SUMIFS(СВЦЭМ!$E$33:$E$776,СВЦЭМ!$A$33:$A$776,$A211,СВЦЭМ!$B$33:$B$776,G$191)+'СЕТ СН'!$F$15</f>
        <v>125.5922223</v>
      </c>
      <c r="H211" s="36">
        <f>SUMIFS(СВЦЭМ!$E$33:$E$776,СВЦЭМ!$A$33:$A$776,$A211,СВЦЭМ!$B$33:$B$776,H$191)+'СЕТ СН'!$F$15</f>
        <v>122.91058691000001</v>
      </c>
      <c r="I211" s="36">
        <f>SUMIFS(СВЦЭМ!$E$33:$E$776,СВЦЭМ!$A$33:$A$776,$A211,СВЦЭМ!$B$33:$B$776,I$191)+'СЕТ СН'!$F$15</f>
        <v>121.5086441</v>
      </c>
      <c r="J211" s="36">
        <f>SUMIFS(СВЦЭМ!$E$33:$E$776,СВЦЭМ!$A$33:$A$776,$A211,СВЦЭМ!$B$33:$B$776,J$191)+'СЕТ СН'!$F$15</f>
        <v>117.27551925</v>
      </c>
      <c r="K211" s="36">
        <f>SUMIFS(СВЦЭМ!$E$33:$E$776,СВЦЭМ!$A$33:$A$776,$A211,СВЦЭМ!$B$33:$B$776,K$191)+'СЕТ СН'!$F$15</f>
        <v>116.41897763</v>
      </c>
      <c r="L211" s="36">
        <f>SUMIFS(СВЦЭМ!$E$33:$E$776,СВЦЭМ!$A$33:$A$776,$A211,СВЦЭМ!$B$33:$B$776,L$191)+'СЕТ СН'!$F$15</f>
        <v>114.47369492999999</v>
      </c>
      <c r="M211" s="36">
        <f>SUMIFS(СВЦЭМ!$E$33:$E$776,СВЦЭМ!$A$33:$A$776,$A211,СВЦЭМ!$B$33:$B$776,M$191)+'СЕТ СН'!$F$15</f>
        <v>112.52739280999999</v>
      </c>
      <c r="N211" s="36">
        <f>SUMIFS(СВЦЭМ!$E$33:$E$776,СВЦЭМ!$A$33:$A$776,$A211,СВЦЭМ!$B$33:$B$776,N$191)+'СЕТ СН'!$F$15</f>
        <v>114.16356020000001</v>
      </c>
      <c r="O211" s="36">
        <f>SUMIFS(СВЦЭМ!$E$33:$E$776,СВЦЭМ!$A$33:$A$776,$A211,СВЦЭМ!$B$33:$B$776,O$191)+'СЕТ СН'!$F$15</f>
        <v>117.01656289</v>
      </c>
      <c r="P211" s="36">
        <f>SUMIFS(СВЦЭМ!$E$33:$E$776,СВЦЭМ!$A$33:$A$776,$A211,СВЦЭМ!$B$33:$B$776,P$191)+'СЕТ СН'!$F$15</f>
        <v>119.49087495000001</v>
      </c>
      <c r="Q211" s="36">
        <f>SUMIFS(СВЦЭМ!$E$33:$E$776,СВЦЭМ!$A$33:$A$776,$A211,СВЦЭМ!$B$33:$B$776,Q$191)+'СЕТ СН'!$F$15</f>
        <v>118.03684961</v>
      </c>
      <c r="R211" s="36">
        <f>SUMIFS(СВЦЭМ!$E$33:$E$776,СВЦЭМ!$A$33:$A$776,$A211,СВЦЭМ!$B$33:$B$776,R$191)+'СЕТ СН'!$F$15</f>
        <v>109.82057995</v>
      </c>
      <c r="S211" s="36">
        <f>SUMIFS(СВЦЭМ!$E$33:$E$776,СВЦЭМ!$A$33:$A$776,$A211,СВЦЭМ!$B$33:$B$776,S$191)+'СЕТ СН'!$F$15</f>
        <v>104.55761583</v>
      </c>
      <c r="T211" s="36">
        <f>SUMIFS(СВЦЭМ!$E$33:$E$776,СВЦЭМ!$A$33:$A$776,$A211,СВЦЭМ!$B$33:$B$776,T$191)+'СЕТ СН'!$F$15</f>
        <v>102.95483638</v>
      </c>
      <c r="U211" s="36">
        <f>SUMIFS(СВЦЭМ!$E$33:$E$776,СВЦЭМ!$A$33:$A$776,$A211,СВЦЭМ!$B$33:$B$776,U$191)+'СЕТ СН'!$F$15</f>
        <v>100.0158814</v>
      </c>
      <c r="V211" s="36">
        <f>SUMIFS(СВЦЭМ!$E$33:$E$776,СВЦЭМ!$A$33:$A$776,$A211,СВЦЭМ!$B$33:$B$776,V$191)+'СЕТ СН'!$F$15</f>
        <v>98.204277529999999</v>
      </c>
      <c r="W211" s="36">
        <f>SUMIFS(СВЦЭМ!$E$33:$E$776,СВЦЭМ!$A$33:$A$776,$A211,СВЦЭМ!$B$33:$B$776,W$191)+'СЕТ СН'!$F$15</f>
        <v>98.785601270000001</v>
      </c>
      <c r="X211" s="36">
        <f>SUMIFS(СВЦЭМ!$E$33:$E$776,СВЦЭМ!$A$33:$A$776,$A211,СВЦЭМ!$B$33:$B$776,X$191)+'СЕТ СН'!$F$15</f>
        <v>100.53785096</v>
      </c>
      <c r="Y211" s="36">
        <f>SUMIFS(СВЦЭМ!$E$33:$E$776,СВЦЭМ!$A$33:$A$776,$A211,СВЦЭМ!$B$33:$B$776,Y$191)+'СЕТ СН'!$F$15</f>
        <v>115.75629026999999</v>
      </c>
    </row>
    <row r="212" spans="1:25" ht="15.75" x14ac:dyDescent="0.2">
      <c r="A212" s="35">
        <f t="shared" si="5"/>
        <v>43667</v>
      </c>
      <c r="B212" s="36">
        <f>SUMIFS(СВЦЭМ!$E$33:$E$776,СВЦЭМ!$A$33:$A$776,$A212,СВЦЭМ!$B$33:$B$776,B$191)+'СЕТ СН'!$F$15</f>
        <v>119.58905664</v>
      </c>
      <c r="C212" s="36">
        <f>SUMIFS(СВЦЭМ!$E$33:$E$776,СВЦЭМ!$A$33:$A$776,$A212,СВЦЭМ!$B$33:$B$776,C$191)+'СЕТ СН'!$F$15</f>
        <v>125.65607562</v>
      </c>
      <c r="D212" s="36">
        <f>SUMIFS(СВЦЭМ!$E$33:$E$776,СВЦЭМ!$A$33:$A$776,$A212,СВЦЭМ!$B$33:$B$776,D$191)+'СЕТ СН'!$F$15</f>
        <v>130.20352819999999</v>
      </c>
      <c r="E212" s="36">
        <f>SUMIFS(СВЦЭМ!$E$33:$E$776,СВЦЭМ!$A$33:$A$776,$A212,СВЦЭМ!$B$33:$B$776,E$191)+'СЕТ СН'!$F$15</f>
        <v>130.77907895000001</v>
      </c>
      <c r="F212" s="36">
        <f>SUMIFS(СВЦЭМ!$E$33:$E$776,СВЦЭМ!$A$33:$A$776,$A212,СВЦЭМ!$B$33:$B$776,F$191)+'СЕТ СН'!$F$15</f>
        <v>127.31216412000001</v>
      </c>
      <c r="G212" s="36">
        <f>SUMIFS(СВЦЭМ!$E$33:$E$776,СВЦЭМ!$A$33:$A$776,$A212,СВЦЭМ!$B$33:$B$776,G$191)+'СЕТ СН'!$F$15</f>
        <v>129.24070985</v>
      </c>
      <c r="H212" s="36">
        <f>SUMIFS(СВЦЭМ!$E$33:$E$776,СВЦЭМ!$A$33:$A$776,$A212,СВЦЭМ!$B$33:$B$776,H$191)+'СЕТ СН'!$F$15</f>
        <v>128.63570053999999</v>
      </c>
      <c r="I212" s="36">
        <f>SUMIFS(СВЦЭМ!$E$33:$E$776,СВЦЭМ!$A$33:$A$776,$A212,СВЦЭМ!$B$33:$B$776,I$191)+'СЕТ СН'!$F$15</f>
        <v>128.55170772</v>
      </c>
      <c r="J212" s="36">
        <f>SUMIFS(СВЦЭМ!$E$33:$E$776,СВЦЭМ!$A$33:$A$776,$A212,СВЦЭМ!$B$33:$B$776,J$191)+'СЕТ СН'!$F$15</f>
        <v>124.28965590999999</v>
      </c>
      <c r="K212" s="36">
        <f>SUMIFS(СВЦЭМ!$E$33:$E$776,СВЦЭМ!$A$33:$A$776,$A212,СВЦЭМ!$B$33:$B$776,K$191)+'СЕТ СН'!$F$15</f>
        <v>117.35888579</v>
      </c>
      <c r="L212" s="36">
        <f>SUMIFS(СВЦЭМ!$E$33:$E$776,СВЦЭМ!$A$33:$A$776,$A212,СВЦЭМ!$B$33:$B$776,L$191)+'СЕТ СН'!$F$15</f>
        <v>113.13683351</v>
      </c>
      <c r="M212" s="36">
        <f>SUMIFS(СВЦЭМ!$E$33:$E$776,СВЦЭМ!$A$33:$A$776,$A212,СВЦЭМ!$B$33:$B$776,M$191)+'СЕТ СН'!$F$15</f>
        <v>110.40278561</v>
      </c>
      <c r="N212" s="36">
        <f>SUMIFS(СВЦЭМ!$E$33:$E$776,СВЦЭМ!$A$33:$A$776,$A212,СВЦЭМ!$B$33:$B$776,N$191)+'СЕТ СН'!$F$15</f>
        <v>110.80722084</v>
      </c>
      <c r="O212" s="36">
        <f>SUMIFS(СВЦЭМ!$E$33:$E$776,СВЦЭМ!$A$33:$A$776,$A212,СВЦЭМ!$B$33:$B$776,O$191)+'СЕТ СН'!$F$15</f>
        <v>112.48670161</v>
      </c>
      <c r="P212" s="36">
        <f>SUMIFS(СВЦЭМ!$E$33:$E$776,СВЦЭМ!$A$33:$A$776,$A212,СВЦЭМ!$B$33:$B$776,P$191)+'СЕТ СН'!$F$15</f>
        <v>113.83775793</v>
      </c>
      <c r="Q212" s="36">
        <f>SUMIFS(СВЦЭМ!$E$33:$E$776,СВЦЭМ!$A$33:$A$776,$A212,СВЦЭМ!$B$33:$B$776,Q$191)+'СЕТ СН'!$F$15</f>
        <v>113.08874645</v>
      </c>
      <c r="R212" s="36">
        <f>SUMIFS(СВЦЭМ!$E$33:$E$776,СВЦЭМ!$A$33:$A$776,$A212,СВЦЭМ!$B$33:$B$776,R$191)+'СЕТ СН'!$F$15</f>
        <v>103.10767980999999</v>
      </c>
      <c r="S212" s="36">
        <f>SUMIFS(СВЦЭМ!$E$33:$E$776,СВЦЭМ!$A$33:$A$776,$A212,СВЦЭМ!$B$33:$B$776,S$191)+'СЕТ СН'!$F$15</f>
        <v>96.829847169999994</v>
      </c>
      <c r="T212" s="36">
        <f>SUMIFS(СВЦЭМ!$E$33:$E$776,СВЦЭМ!$A$33:$A$776,$A212,СВЦЭМ!$B$33:$B$776,T$191)+'СЕТ СН'!$F$15</f>
        <v>97.151884199999998</v>
      </c>
      <c r="U212" s="36">
        <f>SUMIFS(СВЦЭМ!$E$33:$E$776,СВЦЭМ!$A$33:$A$776,$A212,СВЦЭМ!$B$33:$B$776,U$191)+'СЕТ СН'!$F$15</f>
        <v>94.079525590000003</v>
      </c>
      <c r="V212" s="36">
        <f>SUMIFS(СВЦЭМ!$E$33:$E$776,СВЦЭМ!$A$33:$A$776,$A212,СВЦЭМ!$B$33:$B$776,V$191)+'СЕТ СН'!$F$15</f>
        <v>91.548438140000002</v>
      </c>
      <c r="W212" s="36">
        <f>SUMIFS(СВЦЭМ!$E$33:$E$776,СВЦЭМ!$A$33:$A$776,$A212,СВЦЭМ!$B$33:$B$776,W$191)+'СЕТ СН'!$F$15</f>
        <v>94.629210659999998</v>
      </c>
      <c r="X212" s="36">
        <f>SUMIFS(СВЦЭМ!$E$33:$E$776,СВЦЭМ!$A$33:$A$776,$A212,СВЦЭМ!$B$33:$B$776,X$191)+'СЕТ СН'!$F$15</f>
        <v>97.787984480000006</v>
      </c>
      <c r="Y212" s="36">
        <f>SUMIFS(СВЦЭМ!$E$33:$E$776,СВЦЭМ!$A$33:$A$776,$A212,СВЦЭМ!$B$33:$B$776,Y$191)+'СЕТ СН'!$F$15</f>
        <v>113.4963893</v>
      </c>
    </row>
    <row r="213" spans="1:25" ht="15.75" x14ac:dyDescent="0.2">
      <c r="A213" s="35">
        <f t="shared" si="5"/>
        <v>43668</v>
      </c>
      <c r="B213" s="36">
        <f>SUMIFS(СВЦЭМ!$E$33:$E$776,СВЦЭМ!$A$33:$A$776,$A213,СВЦЭМ!$B$33:$B$776,B$191)+'СЕТ СН'!$F$15</f>
        <v>119.31374781</v>
      </c>
      <c r="C213" s="36">
        <f>SUMIFS(СВЦЭМ!$E$33:$E$776,СВЦЭМ!$A$33:$A$776,$A213,СВЦЭМ!$B$33:$B$776,C$191)+'СЕТ СН'!$F$15</f>
        <v>129.61624042</v>
      </c>
      <c r="D213" s="36">
        <f>SUMIFS(СВЦЭМ!$E$33:$E$776,СВЦЭМ!$A$33:$A$776,$A213,СВЦЭМ!$B$33:$B$776,D$191)+'СЕТ СН'!$F$15</f>
        <v>134.83963137000001</v>
      </c>
      <c r="E213" s="36">
        <f>SUMIFS(СВЦЭМ!$E$33:$E$776,СВЦЭМ!$A$33:$A$776,$A213,СВЦЭМ!$B$33:$B$776,E$191)+'СЕТ СН'!$F$15</f>
        <v>135.34880228</v>
      </c>
      <c r="F213" s="36">
        <f>SUMIFS(СВЦЭМ!$E$33:$E$776,СВЦЭМ!$A$33:$A$776,$A213,СВЦЭМ!$B$33:$B$776,F$191)+'СЕТ СН'!$F$15</f>
        <v>134.12235824000001</v>
      </c>
      <c r="G213" s="36">
        <f>SUMIFS(СВЦЭМ!$E$33:$E$776,СВЦЭМ!$A$33:$A$776,$A213,СВЦЭМ!$B$33:$B$776,G$191)+'СЕТ СН'!$F$15</f>
        <v>131.01846140999999</v>
      </c>
      <c r="H213" s="36">
        <f>SUMIFS(СВЦЭМ!$E$33:$E$776,СВЦЭМ!$A$33:$A$776,$A213,СВЦЭМ!$B$33:$B$776,H$191)+'СЕТ СН'!$F$15</f>
        <v>124.815414</v>
      </c>
      <c r="I213" s="36">
        <f>SUMIFS(СВЦЭМ!$E$33:$E$776,СВЦЭМ!$A$33:$A$776,$A213,СВЦЭМ!$B$33:$B$776,I$191)+'СЕТ СН'!$F$15</f>
        <v>122.34904707</v>
      </c>
      <c r="J213" s="36">
        <f>SUMIFS(СВЦЭМ!$E$33:$E$776,СВЦЭМ!$A$33:$A$776,$A213,СВЦЭМ!$B$33:$B$776,J$191)+'СЕТ СН'!$F$15</f>
        <v>123.69515428</v>
      </c>
      <c r="K213" s="36">
        <f>SUMIFS(СВЦЭМ!$E$33:$E$776,СВЦЭМ!$A$33:$A$776,$A213,СВЦЭМ!$B$33:$B$776,K$191)+'СЕТ СН'!$F$15</f>
        <v>125.07810567</v>
      </c>
      <c r="L213" s="36">
        <f>SUMIFS(СВЦЭМ!$E$33:$E$776,СВЦЭМ!$A$33:$A$776,$A213,СВЦЭМ!$B$33:$B$776,L$191)+'СЕТ СН'!$F$15</f>
        <v>124.59080817</v>
      </c>
      <c r="M213" s="36">
        <f>SUMIFS(СВЦЭМ!$E$33:$E$776,СВЦЭМ!$A$33:$A$776,$A213,СВЦЭМ!$B$33:$B$776,M$191)+'СЕТ СН'!$F$15</f>
        <v>122.56621555</v>
      </c>
      <c r="N213" s="36">
        <f>SUMIFS(СВЦЭМ!$E$33:$E$776,СВЦЭМ!$A$33:$A$776,$A213,СВЦЭМ!$B$33:$B$776,N$191)+'СЕТ СН'!$F$15</f>
        <v>121.10827069</v>
      </c>
      <c r="O213" s="36">
        <f>SUMIFS(СВЦЭМ!$E$33:$E$776,СВЦЭМ!$A$33:$A$776,$A213,СВЦЭМ!$B$33:$B$776,O$191)+'СЕТ СН'!$F$15</f>
        <v>121.27649022</v>
      </c>
      <c r="P213" s="36">
        <f>SUMIFS(СВЦЭМ!$E$33:$E$776,СВЦЭМ!$A$33:$A$776,$A213,СВЦЭМ!$B$33:$B$776,P$191)+'СЕТ СН'!$F$15</f>
        <v>123.11029434</v>
      </c>
      <c r="Q213" s="36">
        <f>SUMIFS(СВЦЭМ!$E$33:$E$776,СВЦЭМ!$A$33:$A$776,$A213,СВЦЭМ!$B$33:$B$776,Q$191)+'СЕТ СН'!$F$15</f>
        <v>124.94453455</v>
      </c>
      <c r="R213" s="36">
        <f>SUMIFS(СВЦЭМ!$E$33:$E$776,СВЦЭМ!$A$33:$A$776,$A213,СВЦЭМ!$B$33:$B$776,R$191)+'СЕТ СН'!$F$15</f>
        <v>114.00334592</v>
      </c>
      <c r="S213" s="36">
        <f>SUMIFS(СВЦЭМ!$E$33:$E$776,СВЦЭМ!$A$33:$A$776,$A213,СВЦЭМ!$B$33:$B$776,S$191)+'СЕТ СН'!$F$15</f>
        <v>108.36847303</v>
      </c>
      <c r="T213" s="36">
        <f>SUMIFS(СВЦЭМ!$E$33:$E$776,СВЦЭМ!$A$33:$A$776,$A213,СВЦЭМ!$B$33:$B$776,T$191)+'СЕТ СН'!$F$15</f>
        <v>108.37234811</v>
      </c>
      <c r="U213" s="36">
        <f>SUMIFS(СВЦЭМ!$E$33:$E$776,СВЦЭМ!$A$33:$A$776,$A213,СВЦЭМ!$B$33:$B$776,U$191)+'СЕТ СН'!$F$15</f>
        <v>107.81208089</v>
      </c>
      <c r="V213" s="36">
        <f>SUMIFS(СВЦЭМ!$E$33:$E$776,СВЦЭМ!$A$33:$A$776,$A213,СВЦЭМ!$B$33:$B$776,V$191)+'СЕТ СН'!$F$15</f>
        <v>107.28545778</v>
      </c>
      <c r="W213" s="36">
        <f>SUMIFS(СВЦЭМ!$E$33:$E$776,СВЦЭМ!$A$33:$A$776,$A213,СВЦЭМ!$B$33:$B$776,W$191)+'СЕТ СН'!$F$15</f>
        <v>110.12836913</v>
      </c>
      <c r="X213" s="36">
        <f>SUMIFS(СВЦЭМ!$E$33:$E$776,СВЦЭМ!$A$33:$A$776,$A213,СВЦЭМ!$B$33:$B$776,X$191)+'СЕТ СН'!$F$15</f>
        <v>115.44468711</v>
      </c>
      <c r="Y213" s="36">
        <f>SUMIFS(СВЦЭМ!$E$33:$E$776,СВЦЭМ!$A$33:$A$776,$A213,СВЦЭМ!$B$33:$B$776,Y$191)+'СЕТ СН'!$F$15</f>
        <v>136.97533034</v>
      </c>
    </row>
    <row r="214" spans="1:25" ht="15.75" x14ac:dyDescent="0.2">
      <c r="A214" s="35">
        <f t="shared" si="5"/>
        <v>43669</v>
      </c>
      <c r="B214" s="36">
        <f>SUMIFS(СВЦЭМ!$E$33:$E$776,СВЦЭМ!$A$33:$A$776,$A214,СВЦЭМ!$B$33:$B$776,B$191)+'СЕТ СН'!$F$15</f>
        <v>138.16777381</v>
      </c>
      <c r="C214" s="36">
        <f>SUMIFS(СВЦЭМ!$E$33:$E$776,СВЦЭМ!$A$33:$A$776,$A214,СВЦЭМ!$B$33:$B$776,C$191)+'СЕТ СН'!$F$15</f>
        <v>147.43837866000001</v>
      </c>
      <c r="D214" s="36">
        <f>SUMIFS(СВЦЭМ!$E$33:$E$776,СВЦЭМ!$A$33:$A$776,$A214,СВЦЭМ!$B$33:$B$776,D$191)+'СЕТ СН'!$F$15</f>
        <v>153.61656529000001</v>
      </c>
      <c r="E214" s="36">
        <f>SUMIFS(СВЦЭМ!$E$33:$E$776,СВЦЭМ!$A$33:$A$776,$A214,СВЦЭМ!$B$33:$B$776,E$191)+'СЕТ СН'!$F$15</f>
        <v>156.68356458</v>
      </c>
      <c r="F214" s="36">
        <f>SUMIFS(СВЦЭМ!$E$33:$E$776,СВЦЭМ!$A$33:$A$776,$A214,СВЦЭМ!$B$33:$B$776,F$191)+'СЕТ СН'!$F$15</f>
        <v>156.55236933</v>
      </c>
      <c r="G214" s="36">
        <f>SUMIFS(СВЦЭМ!$E$33:$E$776,СВЦЭМ!$A$33:$A$776,$A214,СВЦЭМ!$B$33:$B$776,G$191)+'СЕТ СН'!$F$15</f>
        <v>153.52970457000001</v>
      </c>
      <c r="H214" s="36">
        <f>SUMIFS(СВЦЭМ!$E$33:$E$776,СВЦЭМ!$A$33:$A$776,$A214,СВЦЭМ!$B$33:$B$776,H$191)+'СЕТ СН'!$F$15</f>
        <v>144.95275716</v>
      </c>
      <c r="I214" s="36">
        <f>SUMIFS(СВЦЭМ!$E$33:$E$776,СВЦЭМ!$A$33:$A$776,$A214,СВЦЭМ!$B$33:$B$776,I$191)+'СЕТ СН'!$F$15</f>
        <v>135.64109952000001</v>
      </c>
      <c r="J214" s="36">
        <f>SUMIFS(СВЦЭМ!$E$33:$E$776,СВЦЭМ!$A$33:$A$776,$A214,СВЦЭМ!$B$33:$B$776,J$191)+'СЕТ СН'!$F$15</f>
        <v>132.4114841</v>
      </c>
      <c r="K214" s="36">
        <f>SUMIFS(СВЦЭМ!$E$33:$E$776,СВЦЭМ!$A$33:$A$776,$A214,СВЦЭМ!$B$33:$B$776,K$191)+'СЕТ СН'!$F$15</f>
        <v>119.62958909</v>
      </c>
      <c r="L214" s="36">
        <f>SUMIFS(СВЦЭМ!$E$33:$E$776,СВЦЭМ!$A$33:$A$776,$A214,СВЦЭМ!$B$33:$B$776,L$191)+'СЕТ СН'!$F$15</f>
        <v>120.58875374</v>
      </c>
      <c r="M214" s="36">
        <f>SUMIFS(СВЦЭМ!$E$33:$E$776,СВЦЭМ!$A$33:$A$776,$A214,СВЦЭМ!$B$33:$B$776,M$191)+'СЕТ СН'!$F$15</f>
        <v>121.82414184</v>
      </c>
      <c r="N214" s="36">
        <f>SUMIFS(СВЦЭМ!$E$33:$E$776,СВЦЭМ!$A$33:$A$776,$A214,СВЦЭМ!$B$33:$B$776,N$191)+'СЕТ СН'!$F$15</f>
        <v>123.73742591</v>
      </c>
      <c r="O214" s="36">
        <f>SUMIFS(СВЦЭМ!$E$33:$E$776,СВЦЭМ!$A$33:$A$776,$A214,СВЦЭМ!$B$33:$B$776,O$191)+'СЕТ СН'!$F$15</f>
        <v>126.1523346</v>
      </c>
      <c r="P214" s="36">
        <f>SUMIFS(СВЦЭМ!$E$33:$E$776,СВЦЭМ!$A$33:$A$776,$A214,СВЦЭМ!$B$33:$B$776,P$191)+'СЕТ СН'!$F$15</f>
        <v>126.86811891000001</v>
      </c>
      <c r="Q214" s="36">
        <f>SUMIFS(СВЦЭМ!$E$33:$E$776,СВЦЭМ!$A$33:$A$776,$A214,СВЦЭМ!$B$33:$B$776,Q$191)+'СЕТ СН'!$F$15</f>
        <v>127.46570284000001</v>
      </c>
      <c r="R214" s="36">
        <f>SUMIFS(СВЦЭМ!$E$33:$E$776,СВЦЭМ!$A$33:$A$776,$A214,СВЦЭМ!$B$33:$B$776,R$191)+'СЕТ СН'!$F$15</f>
        <v>116.67456663999999</v>
      </c>
      <c r="S214" s="36">
        <f>SUMIFS(СВЦЭМ!$E$33:$E$776,СВЦЭМ!$A$33:$A$776,$A214,СВЦЭМ!$B$33:$B$776,S$191)+'СЕТ СН'!$F$15</f>
        <v>109.53371498999999</v>
      </c>
      <c r="T214" s="36">
        <f>SUMIFS(СВЦЭМ!$E$33:$E$776,СВЦЭМ!$A$33:$A$776,$A214,СВЦЭМ!$B$33:$B$776,T$191)+'СЕТ СН'!$F$15</f>
        <v>110.19025363999999</v>
      </c>
      <c r="U214" s="36">
        <f>SUMIFS(СВЦЭМ!$E$33:$E$776,СВЦЭМ!$A$33:$A$776,$A214,СВЦЭМ!$B$33:$B$776,U$191)+'СЕТ СН'!$F$15</f>
        <v>109.15441907</v>
      </c>
      <c r="V214" s="36">
        <f>SUMIFS(СВЦЭМ!$E$33:$E$776,СВЦЭМ!$A$33:$A$776,$A214,СВЦЭМ!$B$33:$B$776,V$191)+'СЕТ СН'!$F$15</f>
        <v>109.98706548</v>
      </c>
      <c r="W214" s="36">
        <f>SUMIFS(СВЦЭМ!$E$33:$E$776,СВЦЭМ!$A$33:$A$776,$A214,СВЦЭМ!$B$33:$B$776,W$191)+'СЕТ СН'!$F$15</f>
        <v>109.78703263</v>
      </c>
      <c r="X214" s="36">
        <f>SUMIFS(СВЦЭМ!$E$33:$E$776,СВЦЭМ!$A$33:$A$776,$A214,СВЦЭМ!$B$33:$B$776,X$191)+'СЕТ СН'!$F$15</f>
        <v>109.86739811</v>
      </c>
      <c r="Y214" s="36">
        <f>SUMIFS(СВЦЭМ!$E$33:$E$776,СВЦЭМ!$A$33:$A$776,$A214,СВЦЭМ!$B$33:$B$776,Y$191)+'СЕТ СН'!$F$15</f>
        <v>118.24831115000001</v>
      </c>
    </row>
    <row r="215" spans="1:25" ht="15.75" x14ac:dyDescent="0.2">
      <c r="A215" s="35">
        <f t="shared" si="5"/>
        <v>43670</v>
      </c>
      <c r="B215" s="36">
        <f>SUMIFS(СВЦЭМ!$E$33:$E$776,СВЦЭМ!$A$33:$A$776,$A215,СВЦЭМ!$B$33:$B$776,B$191)+'СЕТ СН'!$F$15</f>
        <v>126.70240155</v>
      </c>
      <c r="C215" s="36">
        <f>SUMIFS(СВЦЭМ!$E$33:$E$776,СВЦЭМ!$A$33:$A$776,$A215,СВЦЭМ!$B$33:$B$776,C$191)+'СЕТ СН'!$F$15</f>
        <v>133.28767343999999</v>
      </c>
      <c r="D215" s="36">
        <f>SUMIFS(СВЦЭМ!$E$33:$E$776,СВЦЭМ!$A$33:$A$776,$A215,СВЦЭМ!$B$33:$B$776,D$191)+'СЕТ СН'!$F$15</f>
        <v>138.47482993</v>
      </c>
      <c r="E215" s="36">
        <f>SUMIFS(СВЦЭМ!$E$33:$E$776,СВЦЭМ!$A$33:$A$776,$A215,СВЦЭМ!$B$33:$B$776,E$191)+'СЕТ СН'!$F$15</f>
        <v>142.70907377</v>
      </c>
      <c r="F215" s="36">
        <f>SUMIFS(СВЦЭМ!$E$33:$E$776,СВЦЭМ!$A$33:$A$776,$A215,СВЦЭМ!$B$33:$B$776,F$191)+'СЕТ СН'!$F$15</f>
        <v>141.46032227000001</v>
      </c>
      <c r="G215" s="36">
        <f>SUMIFS(СВЦЭМ!$E$33:$E$776,СВЦЭМ!$A$33:$A$776,$A215,СВЦЭМ!$B$33:$B$776,G$191)+'СЕТ СН'!$F$15</f>
        <v>140.80301241000001</v>
      </c>
      <c r="H215" s="36">
        <f>SUMIFS(СВЦЭМ!$E$33:$E$776,СВЦЭМ!$A$33:$A$776,$A215,СВЦЭМ!$B$33:$B$776,H$191)+'СЕТ СН'!$F$15</f>
        <v>135.45377543000001</v>
      </c>
      <c r="I215" s="36">
        <f>SUMIFS(СВЦЭМ!$E$33:$E$776,СВЦЭМ!$A$33:$A$776,$A215,СВЦЭМ!$B$33:$B$776,I$191)+'СЕТ СН'!$F$15</f>
        <v>130.5006233</v>
      </c>
      <c r="J215" s="36">
        <f>SUMIFS(СВЦЭМ!$E$33:$E$776,СВЦЭМ!$A$33:$A$776,$A215,СВЦЭМ!$B$33:$B$776,J$191)+'СЕТ СН'!$F$15</f>
        <v>128.09945916999999</v>
      </c>
      <c r="K215" s="36">
        <f>SUMIFS(СВЦЭМ!$E$33:$E$776,СВЦЭМ!$A$33:$A$776,$A215,СВЦЭМ!$B$33:$B$776,K$191)+'СЕТ СН'!$F$15</f>
        <v>127.39321728</v>
      </c>
      <c r="L215" s="36">
        <f>SUMIFS(СВЦЭМ!$E$33:$E$776,СВЦЭМ!$A$33:$A$776,$A215,СВЦЭМ!$B$33:$B$776,L$191)+'СЕТ СН'!$F$15</f>
        <v>128.81043774</v>
      </c>
      <c r="M215" s="36">
        <f>SUMIFS(СВЦЭМ!$E$33:$E$776,СВЦЭМ!$A$33:$A$776,$A215,СВЦЭМ!$B$33:$B$776,M$191)+'СЕТ СН'!$F$15</f>
        <v>131.26578678000001</v>
      </c>
      <c r="N215" s="36">
        <f>SUMIFS(СВЦЭМ!$E$33:$E$776,СВЦЭМ!$A$33:$A$776,$A215,СВЦЭМ!$B$33:$B$776,N$191)+'СЕТ СН'!$F$15</f>
        <v>131.67350024999999</v>
      </c>
      <c r="O215" s="36">
        <f>SUMIFS(СВЦЭМ!$E$33:$E$776,СВЦЭМ!$A$33:$A$776,$A215,СВЦЭМ!$B$33:$B$776,O$191)+'СЕТ СН'!$F$15</f>
        <v>132.89541677</v>
      </c>
      <c r="P215" s="36">
        <f>SUMIFS(СВЦЭМ!$E$33:$E$776,СВЦЭМ!$A$33:$A$776,$A215,СВЦЭМ!$B$33:$B$776,P$191)+'СЕТ СН'!$F$15</f>
        <v>133.57589973</v>
      </c>
      <c r="Q215" s="36">
        <f>SUMIFS(СВЦЭМ!$E$33:$E$776,СВЦЭМ!$A$33:$A$776,$A215,СВЦЭМ!$B$33:$B$776,Q$191)+'СЕТ СН'!$F$15</f>
        <v>134.74320599999999</v>
      </c>
      <c r="R215" s="36">
        <f>SUMIFS(СВЦЭМ!$E$33:$E$776,СВЦЭМ!$A$33:$A$776,$A215,СВЦЭМ!$B$33:$B$776,R$191)+'СЕТ СН'!$F$15</f>
        <v>121.5683966</v>
      </c>
      <c r="S215" s="36">
        <f>SUMIFS(СВЦЭМ!$E$33:$E$776,СВЦЭМ!$A$33:$A$776,$A215,СВЦЭМ!$B$33:$B$776,S$191)+'СЕТ СН'!$F$15</f>
        <v>118.77536193</v>
      </c>
      <c r="T215" s="36">
        <f>SUMIFS(СВЦЭМ!$E$33:$E$776,СВЦЭМ!$A$33:$A$776,$A215,СВЦЭМ!$B$33:$B$776,T$191)+'СЕТ СН'!$F$15</f>
        <v>120.10687511</v>
      </c>
      <c r="U215" s="36">
        <f>SUMIFS(СВЦЭМ!$E$33:$E$776,СВЦЭМ!$A$33:$A$776,$A215,СВЦЭМ!$B$33:$B$776,U$191)+'СЕТ СН'!$F$15</f>
        <v>117.72471614</v>
      </c>
      <c r="V215" s="36">
        <f>SUMIFS(СВЦЭМ!$E$33:$E$776,СВЦЭМ!$A$33:$A$776,$A215,СВЦЭМ!$B$33:$B$776,V$191)+'СЕТ СН'!$F$15</f>
        <v>118.46581439000001</v>
      </c>
      <c r="W215" s="36">
        <f>SUMIFS(СВЦЭМ!$E$33:$E$776,СВЦЭМ!$A$33:$A$776,$A215,СВЦЭМ!$B$33:$B$776,W$191)+'СЕТ СН'!$F$15</f>
        <v>121.44043478</v>
      </c>
      <c r="X215" s="36">
        <f>SUMIFS(СВЦЭМ!$E$33:$E$776,СВЦЭМ!$A$33:$A$776,$A215,СВЦЭМ!$B$33:$B$776,X$191)+'СЕТ СН'!$F$15</f>
        <v>117.16173836</v>
      </c>
      <c r="Y215" s="36">
        <f>SUMIFS(СВЦЭМ!$E$33:$E$776,СВЦЭМ!$A$33:$A$776,$A215,СВЦЭМ!$B$33:$B$776,Y$191)+'СЕТ СН'!$F$15</f>
        <v>125.90182011</v>
      </c>
    </row>
    <row r="216" spans="1:25" ht="15.75" x14ac:dyDescent="0.2">
      <c r="A216" s="35">
        <f t="shared" si="5"/>
        <v>43671</v>
      </c>
      <c r="B216" s="36">
        <f>SUMIFS(СВЦЭМ!$E$33:$E$776,СВЦЭМ!$A$33:$A$776,$A216,СВЦЭМ!$B$33:$B$776,B$191)+'СЕТ СН'!$F$15</f>
        <v>140.82862466</v>
      </c>
      <c r="C216" s="36">
        <f>SUMIFS(СВЦЭМ!$E$33:$E$776,СВЦЭМ!$A$33:$A$776,$A216,СВЦЭМ!$B$33:$B$776,C$191)+'СЕТ СН'!$F$15</f>
        <v>146.19739057999999</v>
      </c>
      <c r="D216" s="36">
        <f>SUMIFS(СВЦЭМ!$E$33:$E$776,СВЦЭМ!$A$33:$A$776,$A216,СВЦЭМ!$B$33:$B$776,D$191)+'СЕТ СН'!$F$15</f>
        <v>141.05887777999999</v>
      </c>
      <c r="E216" s="36">
        <f>SUMIFS(СВЦЭМ!$E$33:$E$776,СВЦЭМ!$A$33:$A$776,$A216,СВЦЭМ!$B$33:$B$776,E$191)+'СЕТ СН'!$F$15</f>
        <v>140.02592679</v>
      </c>
      <c r="F216" s="36">
        <f>SUMIFS(СВЦЭМ!$E$33:$E$776,СВЦЭМ!$A$33:$A$776,$A216,СВЦЭМ!$B$33:$B$776,F$191)+'СЕТ СН'!$F$15</f>
        <v>136.29454405000001</v>
      </c>
      <c r="G216" s="36">
        <f>SUMIFS(СВЦЭМ!$E$33:$E$776,СВЦЭМ!$A$33:$A$776,$A216,СВЦЭМ!$B$33:$B$776,G$191)+'СЕТ СН'!$F$15</f>
        <v>139.35531391999999</v>
      </c>
      <c r="H216" s="36">
        <f>SUMIFS(СВЦЭМ!$E$33:$E$776,СВЦЭМ!$A$33:$A$776,$A216,СВЦЭМ!$B$33:$B$776,H$191)+'СЕТ СН'!$F$15</f>
        <v>144.31494473999999</v>
      </c>
      <c r="I216" s="36">
        <f>SUMIFS(СВЦЭМ!$E$33:$E$776,СВЦЭМ!$A$33:$A$776,$A216,СВЦЭМ!$B$33:$B$776,I$191)+'СЕТ СН'!$F$15</f>
        <v>152.32963633</v>
      </c>
      <c r="J216" s="36">
        <f>SUMIFS(СВЦЭМ!$E$33:$E$776,СВЦЭМ!$A$33:$A$776,$A216,СВЦЭМ!$B$33:$B$776,J$191)+'СЕТ СН'!$F$15</f>
        <v>154.66876621</v>
      </c>
      <c r="K216" s="36">
        <f>SUMIFS(СВЦЭМ!$E$33:$E$776,СВЦЭМ!$A$33:$A$776,$A216,СВЦЭМ!$B$33:$B$776,K$191)+'СЕТ СН'!$F$15</f>
        <v>149.40541629000001</v>
      </c>
      <c r="L216" s="36">
        <f>SUMIFS(СВЦЭМ!$E$33:$E$776,СВЦЭМ!$A$33:$A$776,$A216,СВЦЭМ!$B$33:$B$776,L$191)+'СЕТ СН'!$F$15</f>
        <v>147.10402453</v>
      </c>
      <c r="M216" s="36">
        <f>SUMIFS(СВЦЭМ!$E$33:$E$776,СВЦЭМ!$A$33:$A$776,$A216,СВЦЭМ!$B$33:$B$776,M$191)+'СЕТ СН'!$F$15</f>
        <v>146.48635200999999</v>
      </c>
      <c r="N216" s="36">
        <f>SUMIFS(СВЦЭМ!$E$33:$E$776,СВЦЭМ!$A$33:$A$776,$A216,СВЦЭМ!$B$33:$B$776,N$191)+'СЕТ СН'!$F$15</f>
        <v>147.17061185</v>
      </c>
      <c r="O216" s="36">
        <f>SUMIFS(СВЦЭМ!$E$33:$E$776,СВЦЭМ!$A$33:$A$776,$A216,СВЦЭМ!$B$33:$B$776,O$191)+'СЕТ СН'!$F$15</f>
        <v>146.45220381999999</v>
      </c>
      <c r="P216" s="36">
        <f>SUMIFS(СВЦЭМ!$E$33:$E$776,СВЦЭМ!$A$33:$A$776,$A216,СВЦЭМ!$B$33:$B$776,P$191)+'СЕТ СН'!$F$15</f>
        <v>147.83781006999999</v>
      </c>
      <c r="Q216" s="36">
        <f>SUMIFS(СВЦЭМ!$E$33:$E$776,СВЦЭМ!$A$33:$A$776,$A216,СВЦЭМ!$B$33:$B$776,Q$191)+'СЕТ СН'!$F$15</f>
        <v>150.11017784000001</v>
      </c>
      <c r="R216" s="36">
        <f>SUMIFS(СВЦЭМ!$E$33:$E$776,СВЦЭМ!$A$33:$A$776,$A216,СВЦЭМ!$B$33:$B$776,R$191)+'СЕТ СН'!$F$15</f>
        <v>139.27586228000001</v>
      </c>
      <c r="S216" s="36">
        <f>SUMIFS(СВЦЭМ!$E$33:$E$776,СВЦЭМ!$A$33:$A$776,$A216,СВЦЭМ!$B$33:$B$776,S$191)+'СЕТ СН'!$F$15</f>
        <v>133.65024124000001</v>
      </c>
      <c r="T216" s="36">
        <f>SUMIFS(СВЦЭМ!$E$33:$E$776,СВЦЭМ!$A$33:$A$776,$A216,СВЦЭМ!$B$33:$B$776,T$191)+'СЕТ СН'!$F$15</f>
        <v>132.70295181</v>
      </c>
      <c r="U216" s="36">
        <f>SUMIFS(СВЦЭМ!$E$33:$E$776,СВЦЭМ!$A$33:$A$776,$A216,СВЦЭМ!$B$33:$B$776,U$191)+'СЕТ СН'!$F$15</f>
        <v>131.19846251000001</v>
      </c>
      <c r="V216" s="36">
        <f>SUMIFS(СВЦЭМ!$E$33:$E$776,СВЦЭМ!$A$33:$A$776,$A216,СВЦЭМ!$B$33:$B$776,V$191)+'СЕТ СН'!$F$15</f>
        <v>129.90112324</v>
      </c>
      <c r="W216" s="36">
        <f>SUMIFS(СВЦЭМ!$E$33:$E$776,СВЦЭМ!$A$33:$A$776,$A216,СВЦЭМ!$B$33:$B$776,W$191)+'СЕТ СН'!$F$15</f>
        <v>127.99522752</v>
      </c>
      <c r="X216" s="36">
        <f>SUMIFS(СВЦЭМ!$E$33:$E$776,СВЦЭМ!$A$33:$A$776,$A216,СВЦЭМ!$B$33:$B$776,X$191)+'СЕТ СН'!$F$15</f>
        <v>127.76674706999999</v>
      </c>
      <c r="Y216" s="36">
        <f>SUMIFS(СВЦЭМ!$E$33:$E$776,СВЦЭМ!$A$33:$A$776,$A216,СВЦЭМ!$B$33:$B$776,Y$191)+'СЕТ СН'!$F$15</f>
        <v>135.50633354999999</v>
      </c>
    </row>
    <row r="217" spans="1:25" ht="15.75" x14ac:dyDescent="0.2">
      <c r="A217" s="35">
        <f t="shared" si="5"/>
        <v>43672</v>
      </c>
      <c r="B217" s="36">
        <f>SUMIFS(СВЦЭМ!$E$33:$E$776,СВЦЭМ!$A$33:$A$776,$A217,СВЦЭМ!$B$33:$B$776,B$191)+'СЕТ СН'!$F$15</f>
        <v>143.16396128</v>
      </c>
      <c r="C217" s="36">
        <f>SUMIFS(СВЦЭМ!$E$33:$E$776,СВЦЭМ!$A$33:$A$776,$A217,СВЦЭМ!$B$33:$B$776,C$191)+'СЕТ СН'!$F$15</f>
        <v>149.97786812999999</v>
      </c>
      <c r="D217" s="36">
        <f>SUMIFS(СВЦЭМ!$E$33:$E$776,СВЦЭМ!$A$33:$A$776,$A217,СВЦЭМ!$B$33:$B$776,D$191)+'СЕТ СН'!$F$15</f>
        <v>156.84341617999999</v>
      </c>
      <c r="E217" s="36">
        <f>SUMIFS(СВЦЭМ!$E$33:$E$776,СВЦЭМ!$A$33:$A$776,$A217,СВЦЭМ!$B$33:$B$776,E$191)+'СЕТ СН'!$F$15</f>
        <v>157.47681901000001</v>
      </c>
      <c r="F217" s="36">
        <f>SUMIFS(СВЦЭМ!$E$33:$E$776,СВЦЭМ!$A$33:$A$776,$A217,СВЦЭМ!$B$33:$B$776,F$191)+'СЕТ СН'!$F$15</f>
        <v>157.78817085</v>
      </c>
      <c r="G217" s="36">
        <f>SUMIFS(СВЦЭМ!$E$33:$E$776,СВЦЭМ!$A$33:$A$776,$A217,СВЦЭМ!$B$33:$B$776,G$191)+'СЕТ СН'!$F$15</f>
        <v>156.45778576000001</v>
      </c>
      <c r="H217" s="36">
        <f>SUMIFS(СВЦЭМ!$E$33:$E$776,СВЦЭМ!$A$33:$A$776,$A217,СВЦЭМ!$B$33:$B$776,H$191)+'СЕТ СН'!$F$15</f>
        <v>144.60252847999999</v>
      </c>
      <c r="I217" s="36">
        <f>SUMIFS(СВЦЭМ!$E$33:$E$776,СВЦЭМ!$A$33:$A$776,$A217,СВЦЭМ!$B$33:$B$776,I$191)+'СЕТ СН'!$F$15</f>
        <v>139.01217534</v>
      </c>
      <c r="J217" s="36">
        <f>SUMIFS(СВЦЭМ!$E$33:$E$776,СВЦЭМ!$A$33:$A$776,$A217,СВЦЭМ!$B$33:$B$776,J$191)+'СЕТ СН'!$F$15</f>
        <v>131.18586313</v>
      </c>
      <c r="K217" s="36">
        <f>SUMIFS(СВЦЭМ!$E$33:$E$776,СВЦЭМ!$A$33:$A$776,$A217,СВЦЭМ!$B$33:$B$776,K$191)+'СЕТ СН'!$F$15</f>
        <v>127.12066781</v>
      </c>
      <c r="L217" s="36">
        <f>SUMIFS(СВЦЭМ!$E$33:$E$776,СВЦЭМ!$A$33:$A$776,$A217,СВЦЭМ!$B$33:$B$776,L$191)+'СЕТ СН'!$F$15</f>
        <v>128.35315718999999</v>
      </c>
      <c r="M217" s="36">
        <f>SUMIFS(СВЦЭМ!$E$33:$E$776,СВЦЭМ!$A$33:$A$776,$A217,СВЦЭМ!$B$33:$B$776,M$191)+'СЕТ СН'!$F$15</f>
        <v>128.97933262000001</v>
      </c>
      <c r="N217" s="36">
        <f>SUMIFS(СВЦЭМ!$E$33:$E$776,СВЦЭМ!$A$33:$A$776,$A217,СВЦЭМ!$B$33:$B$776,N$191)+'СЕТ СН'!$F$15</f>
        <v>130.10549478999999</v>
      </c>
      <c r="O217" s="36">
        <f>SUMIFS(СВЦЭМ!$E$33:$E$776,СВЦЭМ!$A$33:$A$776,$A217,СВЦЭМ!$B$33:$B$776,O$191)+'СЕТ СН'!$F$15</f>
        <v>129.44663790999999</v>
      </c>
      <c r="P217" s="36">
        <f>SUMIFS(СВЦЭМ!$E$33:$E$776,СВЦЭМ!$A$33:$A$776,$A217,СВЦЭМ!$B$33:$B$776,P$191)+'СЕТ СН'!$F$15</f>
        <v>129.95248269000001</v>
      </c>
      <c r="Q217" s="36">
        <f>SUMIFS(СВЦЭМ!$E$33:$E$776,СВЦЭМ!$A$33:$A$776,$A217,СВЦЭМ!$B$33:$B$776,Q$191)+'СЕТ СН'!$F$15</f>
        <v>130.32329652999999</v>
      </c>
      <c r="R217" s="36">
        <f>SUMIFS(СВЦЭМ!$E$33:$E$776,СВЦЭМ!$A$33:$A$776,$A217,СВЦЭМ!$B$33:$B$776,R$191)+'СЕТ СН'!$F$15</f>
        <v>120.23017921</v>
      </c>
      <c r="S217" s="36">
        <f>SUMIFS(СВЦЭМ!$E$33:$E$776,СВЦЭМ!$A$33:$A$776,$A217,СВЦЭМ!$B$33:$B$776,S$191)+'СЕТ СН'!$F$15</f>
        <v>112.37752166</v>
      </c>
      <c r="T217" s="36">
        <f>SUMIFS(СВЦЭМ!$E$33:$E$776,СВЦЭМ!$A$33:$A$776,$A217,СВЦЭМ!$B$33:$B$776,T$191)+'СЕТ СН'!$F$15</f>
        <v>111.69814392000001</v>
      </c>
      <c r="U217" s="36">
        <f>SUMIFS(СВЦЭМ!$E$33:$E$776,СВЦЭМ!$A$33:$A$776,$A217,СВЦЭМ!$B$33:$B$776,U$191)+'СЕТ СН'!$F$15</f>
        <v>112.32765009000001</v>
      </c>
      <c r="V217" s="36">
        <f>SUMIFS(СВЦЭМ!$E$33:$E$776,СВЦЭМ!$A$33:$A$776,$A217,СВЦЭМ!$B$33:$B$776,V$191)+'СЕТ СН'!$F$15</f>
        <v>110.56555195</v>
      </c>
      <c r="W217" s="36">
        <f>SUMIFS(СВЦЭМ!$E$33:$E$776,СВЦЭМ!$A$33:$A$776,$A217,СВЦЭМ!$B$33:$B$776,W$191)+'СЕТ СН'!$F$15</f>
        <v>108.55112348999999</v>
      </c>
      <c r="X217" s="36">
        <f>SUMIFS(СВЦЭМ!$E$33:$E$776,СВЦЭМ!$A$33:$A$776,$A217,СВЦЭМ!$B$33:$B$776,X$191)+'СЕТ СН'!$F$15</f>
        <v>111.95673019</v>
      </c>
      <c r="Y217" s="36">
        <f>SUMIFS(СВЦЭМ!$E$33:$E$776,СВЦЭМ!$A$33:$A$776,$A217,СВЦЭМ!$B$33:$B$776,Y$191)+'СЕТ СН'!$F$15</f>
        <v>118.46432651000001</v>
      </c>
    </row>
    <row r="218" spans="1:25" ht="15.75" x14ac:dyDescent="0.2">
      <c r="A218" s="35">
        <f t="shared" si="5"/>
        <v>43673</v>
      </c>
      <c r="B218" s="36">
        <f>SUMIFS(СВЦЭМ!$E$33:$E$776,СВЦЭМ!$A$33:$A$776,$A218,СВЦЭМ!$B$33:$B$776,B$191)+'СЕТ СН'!$F$15</f>
        <v>112.80564209000001</v>
      </c>
      <c r="C218" s="36">
        <f>SUMIFS(СВЦЭМ!$E$33:$E$776,СВЦЭМ!$A$33:$A$776,$A218,СВЦЭМ!$B$33:$B$776,C$191)+'СЕТ СН'!$F$15</f>
        <v>116.62706306</v>
      </c>
      <c r="D218" s="36">
        <f>SUMIFS(СВЦЭМ!$E$33:$E$776,СВЦЭМ!$A$33:$A$776,$A218,СВЦЭМ!$B$33:$B$776,D$191)+'СЕТ СН'!$F$15</f>
        <v>118.7930191</v>
      </c>
      <c r="E218" s="36">
        <f>SUMIFS(СВЦЭМ!$E$33:$E$776,СВЦЭМ!$A$33:$A$776,$A218,СВЦЭМ!$B$33:$B$776,E$191)+'СЕТ СН'!$F$15</f>
        <v>120.21152862</v>
      </c>
      <c r="F218" s="36">
        <f>SUMIFS(СВЦЭМ!$E$33:$E$776,СВЦЭМ!$A$33:$A$776,$A218,СВЦЭМ!$B$33:$B$776,F$191)+'СЕТ СН'!$F$15</f>
        <v>121.42151767</v>
      </c>
      <c r="G218" s="36">
        <f>SUMIFS(СВЦЭМ!$E$33:$E$776,СВЦЭМ!$A$33:$A$776,$A218,СВЦЭМ!$B$33:$B$776,G$191)+'СЕТ СН'!$F$15</f>
        <v>128.82520843</v>
      </c>
      <c r="H218" s="36">
        <f>SUMIFS(СВЦЭМ!$E$33:$E$776,СВЦЭМ!$A$33:$A$776,$A218,СВЦЭМ!$B$33:$B$776,H$191)+'СЕТ СН'!$F$15</f>
        <v>134.14146736999999</v>
      </c>
      <c r="I218" s="36">
        <f>SUMIFS(СВЦЭМ!$E$33:$E$776,СВЦЭМ!$A$33:$A$776,$A218,СВЦЭМ!$B$33:$B$776,I$191)+'СЕТ СН'!$F$15</f>
        <v>130.72353049</v>
      </c>
      <c r="J218" s="36">
        <f>SUMIFS(СВЦЭМ!$E$33:$E$776,СВЦЭМ!$A$33:$A$776,$A218,СВЦЭМ!$B$33:$B$776,J$191)+'СЕТ СН'!$F$15</f>
        <v>131.37753125</v>
      </c>
      <c r="K218" s="36">
        <f>SUMIFS(СВЦЭМ!$E$33:$E$776,СВЦЭМ!$A$33:$A$776,$A218,СВЦЭМ!$B$33:$B$776,K$191)+'СЕТ СН'!$F$15</f>
        <v>124.01276391</v>
      </c>
      <c r="L218" s="36">
        <f>SUMIFS(СВЦЭМ!$E$33:$E$776,СВЦЭМ!$A$33:$A$776,$A218,СВЦЭМ!$B$33:$B$776,L$191)+'СЕТ СН'!$F$15</f>
        <v>126.04641947</v>
      </c>
      <c r="M218" s="36">
        <f>SUMIFS(СВЦЭМ!$E$33:$E$776,СВЦЭМ!$A$33:$A$776,$A218,СВЦЭМ!$B$33:$B$776,M$191)+'СЕТ СН'!$F$15</f>
        <v>125.66415582</v>
      </c>
      <c r="N218" s="36">
        <f>SUMIFS(СВЦЭМ!$E$33:$E$776,СВЦЭМ!$A$33:$A$776,$A218,СВЦЭМ!$B$33:$B$776,N$191)+'СЕТ СН'!$F$15</f>
        <v>124.33768918</v>
      </c>
      <c r="O218" s="36">
        <f>SUMIFS(СВЦЭМ!$E$33:$E$776,СВЦЭМ!$A$33:$A$776,$A218,СВЦЭМ!$B$33:$B$776,O$191)+'СЕТ СН'!$F$15</f>
        <v>124.13193871999999</v>
      </c>
      <c r="P218" s="36">
        <f>SUMIFS(СВЦЭМ!$E$33:$E$776,СВЦЭМ!$A$33:$A$776,$A218,СВЦЭМ!$B$33:$B$776,P$191)+'СЕТ СН'!$F$15</f>
        <v>124.98198259</v>
      </c>
      <c r="Q218" s="36">
        <f>SUMIFS(СВЦЭМ!$E$33:$E$776,СВЦЭМ!$A$33:$A$776,$A218,СВЦЭМ!$B$33:$B$776,Q$191)+'СЕТ СН'!$F$15</f>
        <v>123.41078014999999</v>
      </c>
      <c r="R218" s="36">
        <f>SUMIFS(СВЦЭМ!$E$33:$E$776,СВЦЭМ!$A$33:$A$776,$A218,СВЦЭМ!$B$33:$B$776,R$191)+'СЕТ СН'!$F$15</f>
        <v>115.75310987</v>
      </c>
      <c r="S218" s="36">
        <f>SUMIFS(СВЦЭМ!$E$33:$E$776,СВЦЭМ!$A$33:$A$776,$A218,СВЦЭМ!$B$33:$B$776,S$191)+'СЕТ СН'!$F$15</f>
        <v>112.91097592</v>
      </c>
      <c r="T218" s="36">
        <f>SUMIFS(СВЦЭМ!$E$33:$E$776,СВЦЭМ!$A$33:$A$776,$A218,СВЦЭМ!$B$33:$B$776,T$191)+'СЕТ СН'!$F$15</f>
        <v>111.12190821</v>
      </c>
      <c r="U218" s="36">
        <f>SUMIFS(СВЦЭМ!$E$33:$E$776,СВЦЭМ!$A$33:$A$776,$A218,СВЦЭМ!$B$33:$B$776,U$191)+'СЕТ СН'!$F$15</f>
        <v>108.70277865</v>
      </c>
      <c r="V218" s="36">
        <f>SUMIFS(СВЦЭМ!$E$33:$E$776,СВЦЭМ!$A$33:$A$776,$A218,СВЦЭМ!$B$33:$B$776,V$191)+'СЕТ СН'!$F$15</f>
        <v>108.40278628</v>
      </c>
      <c r="W218" s="36">
        <f>SUMIFS(СВЦЭМ!$E$33:$E$776,СВЦЭМ!$A$33:$A$776,$A218,СВЦЭМ!$B$33:$B$776,W$191)+'СЕТ СН'!$F$15</f>
        <v>110.76980717000001</v>
      </c>
      <c r="X218" s="36">
        <f>SUMIFS(СВЦЭМ!$E$33:$E$776,СВЦЭМ!$A$33:$A$776,$A218,СВЦЭМ!$B$33:$B$776,X$191)+'СЕТ СН'!$F$15</f>
        <v>108.86061347</v>
      </c>
      <c r="Y218" s="36">
        <f>SUMIFS(СВЦЭМ!$E$33:$E$776,СВЦЭМ!$A$33:$A$776,$A218,СВЦЭМ!$B$33:$B$776,Y$191)+'СЕТ СН'!$F$15</f>
        <v>119.71865017</v>
      </c>
    </row>
    <row r="219" spans="1:25" ht="15.75" x14ac:dyDescent="0.2">
      <c r="A219" s="35">
        <f t="shared" si="5"/>
        <v>43674</v>
      </c>
      <c r="B219" s="36">
        <f>SUMIFS(СВЦЭМ!$E$33:$E$776,СВЦЭМ!$A$33:$A$776,$A219,СВЦЭМ!$B$33:$B$776,B$191)+'СЕТ СН'!$F$15</f>
        <v>115.93214593</v>
      </c>
      <c r="C219" s="36">
        <f>SUMIFS(СВЦЭМ!$E$33:$E$776,СВЦЭМ!$A$33:$A$776,$A219,СВЦЭМ!$B$33:$B$776,C$191)+'СЕТ СН'!$F$15</f>
        <v>122.81631144000001</v>
      </c>
      <c r="D219" s="36">
        <f>SUMIFS(СВЦЭМ!$E$33:$E$776,СВЦЭМ!$A$33:$A$776,$A219,СВЦЭМ!$B$33:$B$776,D$191)+'СЕТ СН'!$F$15</f>
        <v>126.29587775</v>
      </c>
      <c r="E219" s="36">
        <f>SUMIFS(СВЦЭМ!$E$33:$E$776,СВЦЭМ!$A$33:$A$776,$A219,СВЦЭМ!$B$33:$B$776,E$191)+'СЕТ СН'!$F$15</f>
        <v>128.71827114000001</v>
      </c>
      <c r="F219" s="36">
        <f>SUMIFS(СВЦЭМ!$E$33:$E$776,СВЦЭМ!$A$33:$A$776,$A219,СВЦЭМ!$B$33:$B$776,F$191)+'СЕТ СН'!$F$15</f>
        <v>129.92528073</v>
      </c>
      <c r="G219" s="36">
        <f>SUMIFS(СВЦЭМ!$E$33:$E$776,СВЦЭМ!$A$33:$A$776,$A219,СВЦЭМ!$B$33:$B$776,G$191)+'СЕТ СН'!$F$15</f>
        <v>128.02319514000001</v>
      </c>
      <c r="H219" s="36">
        <f>SUMIFS(СВЦЭМ!$E$33:$E$776,СВЦЭМ!$A$33:$A$776,$A219,СВЦЭМ!$B$33:$B$776,H$191)+'СЕТ СН'!$F$15</f>
        <v>126.34636386</v>
      </c>
      <c r="I219" s="36">
        <f>SUMIFS(СВЦЭМ!$E$33:$E$776,СВЦЭМ!$A$33:$A$776,$A219,СВЦЭМ!$B$33:$B$776,I$191)+'СЕТ СН'!$F$15</f>
        <v>125.13403723</v>
      </c>
      <c r="J219" s="36">
        <f>SUMIFS(СВЦЭМ!$E$33:$E$776,СВЦЭМ!$A$33:$A$776,$A219,СВЦЭМ!$B$33:$B$776,J$191)+'СЕТ СН'!$F$15</f>
        <v>126.58340187</v>
      </c>
      <c r="K219" s="36">
        <f>SUMIFS(СВЦЭМ!$E$33:$E$776,СВЦЭМ!$A$33:$A$776,$A219,СВЦЭМ!$B$33:$B$776,K$191)+'СЕТ СН'!$F$15</f>
        <v>123.08584866</v>
      </c>
      <c r="L219" s="36">
        <f>SUMIFS(СВЦЭМ!$E$33:$E$776,СВЦЭМ!$A$33:$A$776,$A219,СВЦЭМ!$B$33:$B$776,L$191)+'СЕТ СН'!$F$15</f>
        <v>127.94695691</v>
      </c>
      <c r="M219" s="36">
        <f>SUMIFS(СВЦЭМ!$E$33:$E$776,СВЦЭМ!$A$33:$A$776,$A219,СВЦЭМ!$B$33:$B$776,M$191)+'СЕТ СН'!$F$15</f>
        <v>127.98111276</v>
      </c>
      <c r="N219" s="36">
        <f>SUMIFS(СВЦЭМ!$E$33:$E$776,СВЦЭМ!$A$33:$A$776,$A219,СВЦЭМ!$B$33:$B$776,N$191)+'СЕТ СН'!$F$15</f>
        <v>127.44126420000001</v>
      </c>
      <c r="O219" s="36">
        <f>SUMIFS(СВЦЭМ!$E$33:$E$776,СВЦЭМ!$A$33:$A$776,$A219,СВЦЭМ!$B$33:$B$776,O$191)+'СЕТ СН'!$F$15</f>
        <v>127.10174171</v>
      </c>
      <c r="P219" s="36">
        <f>SUMIFS(СВЦЭМ!$E$33:$E$776,СВЦЭМ!$A$33:$A$776,$A219,СВЦЭМ!$B$33:$B$776,P$191)+'СЕТ СН'!$F$15</f>
        <v>127.55234443000001</v>
      </c>
      <c r="Q219" s="36">
        <f>SUMIFS(СВЦЭМ!$E$33:$E$776,СВЦЭМ!$A$33:$A$776,$A219,СВЦЭМ!$B$33:$B$776,Q$191)+'СЕТ СН'!$F$15</f>
        <v>126.37703463</v>
      </c>
      <c r="R219" s="36">
        <f>SUMIFS(СВЦЭМ!$E$33:$E$776,СВЦЭМ!$A$33:$A$776,$A219,СВЦЭМ!$B$33:$B$776,R$191)+'СЕТ СН'!$F$15</f>
        <v>117.84468835</v>
      </c>
      <c r="S219" s="36">
        <f>SUMIFS(СВЦЭМ!$E$33:$E$776,СВЦЭМ!$A$33:$A$776,$A219,СВЦЭМ!$B$33:$B$776,S$191)+'СЕТ СН'!$F$15</f>
        <v>114.35192234</v>
      </c>
      <c r="T219" s="36">
        <f>SUMIFS(СВЦЭМ!$E$33:$E$776,СВЦЭМ!$A$33:$A$776,$A219,СВЦЭМ!$B$33:$B$776,T$191)+'СЕТ СН'!$F$15</f>
        <v>113.61022641</v>
      </c>
      <c r="U219" s="36">
        <f>SUMIFS(СВЦЭМ!$E$33:$E$776,СВЦЭМ!$A$33:$A$776,$A219,СВЦЭМ!$B$33:$B$776,U$191)+'СЕТ СН'!$F$15</f>
        <v>111.83941904</v>
      </c>
      <c r="V219" s="36">
        <f>SUMIFS(СВЦЭМ!$E$33:$E$776,СВЦЭМ!$A$33:$A$776,$A219,СВЦЭМ!$B$33:$B$776,V$191)+'СЕТ СН'!$F$15</f>
        <v>110.78975573</v>
      </c>
      <c r="W219" s="36">
        <f>SUMIFS(СВЦЭМ!$E$33:$E$776,СВЦЭМ!$A$33:$A$776,$A219,СВЦЭМ!$B$33:$B$776,W$191)+'СЕТ СН'!$F$15</f>
        <v>113.57122337</v>
      </c>
      <c r="X219" s="36">
        <f>SUMIFS(СВЦЭМ!$E$33:$E$776,СВЦЭМ!$A$33:$A$776,$A219,СВЦЭМ!$B$33:$B$776,X$191)+'СЕТ СН'!$F$15</f>
        <v>109.12240162000001</v>
      </c>
      <c r="Y219" s="36">
        <f>SUMIFS(СВЦЭМ!$E$33:$E$776,СВЦЭМ!$A$33:$A$776,$A219,СВЦЭМ!$B$33:$B$776,Y$191)+'СЕТ СН'!$F$15</f>
        <v>114.08632435</v>
      </c>
    </row>
    <row r="220" spans="1:25" ht="15.75" x14ac:dyDescent="0.2">
      <c r="A220" s="35">
        <f t="shared" si="5"/>
        <v>43675</v>
      </c>
      <c r="B220" s="36">
        <f>SUMIFS(СВЦЭМ!$E$33:$E$776,СВЦЭМ!$A$33:$A$776,$A220,СВЦЭМ!$B$33:$B$776,B$191)+'СЕТ СН'!$F$15</f>
        <v>124.48397441</v>
      </c>
      <c r="C220" s="36">
        <f>SUMIFS(СВЦЭМ!$E$33:$E$776,СВЦЭМ!$A$33:$A$776,$A220,СВЦЭМ!$B$33:$B$776,C$191)+'СЕТ СН'!$F$15</f>
        <v>126.48673909999999</v>
      </c>
      <c r="D220" s="36">
        <f>SUMIFS(СВЦЭМ!$E$33:$E$776,СВЦЭМ!$A$33:$A$776,$A220,СВЦЭМ!$B$33:$B$776,D$191)+'СЕТ СН'!$F$15</f>
        <v>126.60746322999999</v>
      </c>
      <c r="E220" s="36">
        <f>SUMIFS(СВЦЭМ!$E$33:$E$776,СВЦЭМ!$A$33:$A$776,$A220,СВЦЭМ!$B$33:$B$776,E$191)+'СЕТ СН'!$F$15</f>
        <v>128.66974956000001</v>
      </c>
      <c r="F220" s="36">
        <f>SUMIFS(СВЦЭМ!$E$33:$E$776,СВЦЭМ!$A$33:$A$776,$A220,СВЦЭМ!$B$33:$B$776,F$191)+'СЕТ СН'!$F$15</f>
        <v>133.62491700000001</v>
      </c>
      <c r="G220" s="36">
        <f>SUMIFS(СВЦЭМ!$E$33:$E$776,СВЦЭМ!$A$33:$A$776,$A220,СВЦЭМ!$B$33:$B$776,G$191)+'СЕТ СН'!$F$15</f>
        <v>129.44999315000001</v>
      </c>
      <c r="H220" s="36">
        <f>SUMIFS(СВЦЭМ!$E$33:$E$776,СВЦЭМ!$A$33:$A$776,$A220,СВЦЭМ!$B$33:$B$776,H$191)+'СЕТ СН'!$F$15</f>
        <v>124.46736928999999</v>
      </c>
      <c r="I220" s="36">
        <f>SUMIFS(СВЦЭМ!$E$33:$E$776,СВЦЭМ!$A$33:$A$776,$A220,СВЦЭМ!$B$33:$B$776,I$191)+'СЕТ СН'!$F$15</f>
        <v>123.55545499</v>
      </c>
      <c r="J220" s="36">
        <f>SUMIFS(СВЦЭМ!$E$33:$E$776,СВЦЭМ!$A$33:$A$776,$A220,СВЦЭМ!$B$33:$B$776,J$191)+'СЕТ СН'!$F$15</f>
        <v>115.96865572999999</v>
      </c>
      <c r="K220" s="36">
        <f>SUMIFS(СВЦЭМ!$E$33:$E$776,СВЦЭМ!$A$33:$A$776,$A220,СВЦЭМ!$B$33:$B$776,K$191)+'СЕТ СН'!$F$15</f>
        <v>115.19327490000001</v>
      </c>
      <c r="L220" s="36">
        <f>SUMIFS(СВЦЭМ!$E$33:$E$776,СВЦЭМ!$A$33:$A$776,$A220,СВЦЭМ!$B$33:$B$776,L$191)+'СЕТ СН'!$F$15</f>
        <v>115.61595875</v>
      </c>
      <c r="M220" s="36">
        <f>SUMIFS(СВЦЭМ!$E$33:$E$776,СВЦЭМ!$A$33:$A$776,$A220,СВЦЭМ!$B$33:$B$776,M$191)+'СЕТ СН'!$F$15</f>
        <v>115.89162435999999</v>
      </c>
      <c r="N220" s="36">
        <f>SUMIFS(СВЦЭМ!$E$33:$E$776,СВЦЭМ!$A$33:$A$776,$A220,СВЦЭМ!$B$33:$B$776,N$191)+'СЕТ СН'!$F$15</f>
        <v>114.04532917</v>
      </c>
      <c r="O220" s="36">
        <f>SUMIFS(СВЦЭМ!$E$33:$E$776,СВЦЭМ!$A$33:$A$776,$A220,СВЦЭМ!$B$33:$B$776,O$191)+'СЕТ СН'!$F$15</f>
        <v>115.2913969</v>
      </c>
      <c r="P220" s="36">
        <f>SUMIFS(СВЦЭМ!$E$33:$E$776,СВЦЭМ!$A$33:$A$776,$A220,СВЦЭМ!$B$33:$B$776,P$191)+'СЕТ СН'!$F$15</f>
        <v>115.90224686000001</v>
      </c>
      <c r="Q220" s="36">
        <f>SUMIFS(СВЦЭМ!$E$33:$E$776,СВЦЭМ!$A$33:$A$776,$A220,СВЦЭМ!$B$33:$B$776,Q$191)+'СЕТ СН'!$F$15</f>
        <v>115.21099697</v>
      </c>
      <c r="R220" s="36">
        <f>SUMIFS(СВЦЭМ!$E$33:$E$776,СВЦЭМ!$A$33:$A$776,$A220,СВЦЭМ!$B$33:$B$776,R$191)+'СЕТ СН'!$F$15</f>
        <v>106.05292559</v>
      </c>
      <c r="S220" s="36">
        <f>SUMIFS(СВЦЭМ!$E$33:$E$776,СВЦЭМ!$A$33:$A$776,$A220,СВЦЭМ!$B$33:$B$776,S$191)+'СЕТ СН'!$F$15</f>
        <v>101.62621273000001</v>
      </c>
      <c r="T220" s="36">
        <f>SUMIFS(СВЦЭМ!$E$33:$E$776,СВЦЭМ!$A$33:$A$776,$A220,СВЦЭМ!$B$33:$B$776,T$191)+'СЕТ СН'!$F$15</f>
        <v>102.18884912999999</v>
      </c>
      <c r="U220" s="36">
        <f>SUMIFS(СВЦЭМ!$E$33:$E$776,СВЦЭМ!$A$33:$A$776,$A220,СВЦЭМ!$B$33:$B$776,U$191)+'СЕТ СН'!$F$15</f>
        <v>102.05070311</v>
      </c>
      <c r="V220" s="36">
        <f>SUMIFS(СВЦЭМ!$E$33:$E$776,СВЦЭМ!$A$33:$A$776,$A220,СВЦЭМ!$B$33:$B$776,V$191)+'СЕТ СН'!$F$15</f>
        <v>102.47437823999999</v>
      </c>
      <c r="W220" s="36">
        <f>SUMIFS(СВЦЭМ!$E$33:$E$776,СВЦЭМ!$A$33:$A$776,$A220,СВЦЭМ!$B$33:$B$776,W$191)+'СЕТ СН'!$F$15</f>
        <v>102.1695253</v>
      </c>
      <c r="X220" s="36">
        <f>SUMIFS(СВЦЭМ!$E$33:$E$776,СВЦЭМ!$A$33:$A$776,$A220,СВЦЭМ!$B$33:$B$776,X$191)+'СЕТ СН'!$F$15</f>
        <v>101.33459662</v>
      </c>
      <c r="Y220" s="36">
        <f>SUMIFS(СВЦЭМ!$E$33:$E$776,СВЦЭМ!$A$33:$A$776,$A220,СВЦЭМ!$B$33:$B$776,Y$191)+'СЕТ СН'!$F$15</f>
        <v>117.18160568</v>
      </c>
    </row>
    <row r="221" spans="1:25" ht="15.75" x14ac:dyDescent="0.2">
      <c r="A221" s="35">
        <f t="shared" si="5"/>
        <v>43676</v>
      </c>
      <c r="B221" s="36">
        <f>SUMIFS(СВЦЭМ!$E$33:$E$776,СВЦЭМ!$A$33:$A$776,$A221,СВЦЭМ!$B$33:$B$776,B$191)+'СЕТ СН'!$F$15</f>
        <v>129.02064845000001</v>
      </c>
      <c r="C221" s="36">
        <f>SUMIFS(СВЦЭМ!$E$33:$E$776,СВЦЭМ!$A$33:$A$776,$A221,СВЦЭМ!$B$33:$B$776,C$191)+'СЕТ СН'!$F$15</f>
        <v>129.80738663</v>
      </c>
      <c r="D221" s="36">
        <f>SUMIFS(СВЦЭМ!$E$33:$E$776,СВЦЭМ!$A$33:$A$776,$A221,СВЦЭМ!$B$33:$B$776,D$191)+'СЕТ СН'!$F$15</f>
        <v>129.67902448000001</v>
      </c>
      <c r="E221" s="36">
        <f>SUMIFS(СВЦЭМ!$E$33:$E$776,СВЦЭМ!$A$33:$A$776,$A221,СВЦЭМ!$B$33:$B$776,E$191)+'СЕТ СН'!$F$15</f>
        <v>134.84353701000001</v>
      </c>
      <c r="F221" s="36">
        <f>SUMIFS(СВЦЭМ!$E$33:$E$776,СВЦЭМ!$A$33:$A$776,$A221,СВЦЭМ!$B$33:$B$776,F$191)+'СЕТ СН'!$F$15</f>
        <v>136.00006604999999</v>
      </c>
      <c r="G221" s="36">
        <f>SUMIFS(СВЦЭМ!$E$33:$E$776,СВЦЭМ!$A$33:$A$776,$A221,СВЦЭМ!$B$33:$B$776,G$191)+'СЕТ СН'!$F$15</f>
        <v>133.65945472000001</v>
      </c>
      <c r="H221" s="36">
        <f>SUMIFS(СВЦЭМ!$E$33:$E$776,СВЦЭМ!$A$33:$A$776,$A221,СВЦЭМ!$B$33:$B$776,H$191)+'СЕТ СН'!$F$15</f>
        <v>133.3446941</v>
      </c>
      <c r="I221" s="36">
        <f>SUMIFS(СВЦЭМ!$E$33:$E$776,СВЦЭМ!$A$33:$A$776,$A221,СВЦЭМ!$B$33:$B$776,I$191)+'СЕТ СН'!$F$15</f>
        <v>121.89960734</v>
      </c>
      <c r="J221" s="36">
        <f>SUMIFS(СВЦЭМ!$E$33:$E$776,СВЦЭМ!$A$33:$A$776,$A221,СВЦЭМ!$B$33:$B$776,J$191)+'СЕТ СН'!$F$15</f>
        <v>115.25067638</v>
      </c>
      <c r="K221" s="36">
        <f>SUMIFS(СВЦЭМ!$E$33:$E$776,СВЦЭМ!$A$33:$A$776,$A221,СВЦЭМ!$B$33:$B$776,K$191)+'СЕТ СН'!$F$15</f>
        <v>121.01394118</v>
      </c>
      <c r="L221" s="36">
        <f>SUMIFS(СВЦЭМ!$E$33:$E$776,СВЦЭМ!$A$33:$A$776,$A221,СВЦЭМ!$B$33:$B$776,L$191)+'СЕТ СН'!$F$15</f>
        <v>122.17804074999999</v>
      </c>
      <c r="M221" s="36">
        <f>SUMIFS(СВЦЭМ!$E$33:$E$776,СВЦЭМ!$A$33:$A$776,$A221,СВЦЭМ!$B$33:$B$776,M$191)+'СЕТ СН'!$F$15</f>
        <v>122.03367916000001</v>
      </c>
      <c r="N221" s="36">
        <f>SUMIFS(СВЦЭМ!$E$33:$E$776,СВЦЭМ!$A$33:$A$776,$A221,СВЦЭМ!$B$33:$B$776,N$191)+'СЕТ СН'!$F$15</f>
        <v>121.45274658</v>
      </c>
      <c r="O221" s="36">
        <f>SUMIFS(СВЦЭМ!$E$33:$E$776,СВЦЭМ!$A$33:$A$776,$A221,СВЦЭМ!$B$33:$B$776,O$191)+'СЕТ СН'!$F$15</f>
        <v>122.03750605</v>
      </c>
      <c r="P221" s="36">
        <f>SUMIFS(СВЦЭМ!$E$33:$E$776,СВЦЭМ!$A$33:$A$776,$A221,СВЦЭМ!$B$33:$B$776,P$191)+'СЕТ СН'!$F$15</f>
        <v>124.17443823000001</v>
      </c>
      <c r="Q221" s="36">
        <f>SUMIFS(СВЦЭМ!$E$33:$E$776,СВЦЭМ!$A$33:$A$776,$A221,СВЦЭМ!$B$33:$B$776,Q$191)+'СЕТ СН'!$F$15</f>
        <v>123.88662931</v>
      </c>
      <c r="R221" s="36">
        <f>SUMIFS(СВЦЭМ!$E$33:$E$776,СВЦЭМ!$A$33:$A$776,$A221,СВЦЭМ!$B$33:$B$776,R$191)+'СЕТ СН'!$F$15</f>
        <v>112.60583542000001</v>
      </c>
      <c r="S221" s="36">
        <f>SUMIFS(СВЦЭМ!$E$33:$E$776,СВЦЭМ!$A$33:$A$776,$A221,СВЦЭМ!$B$33:$B$776,S$191)+'СЕТ СН'!$F$15</f>
        <v>106.67595037</v>
      </c>
      <c r="T221" s="36">
        <f>SUMIFS(СВЦЭМ!$E$33:$E$776,СВЦЭМ!$A$33:$A$776,$A221,СВЦЭМ!$B$33:$B$776,T$191)+'СЕТ СН'!$F$15</f>
        <v>106.96580537</v>
      </c>
      <c r="U221" s="36">
        <f>SUMIFS(СВЦЭМ!$E$33:$E$776,СВЦЭМ!$A$33:$A$776,$A221,СВЦЭМ!$B$33:$B$776,U$191)+'СЕТ СН'!$F$15</f>
        <v>105.7463547</v>
      </c>
      <c r="V221" s="36">
        <f>SUMIFS(СВЦЭМ!$E$33:$E$776,СВЦЭМ!$A$33:$A$776,$A221,СВЦЭМ!$B$33:$B$776,V$191)+'СЕТ СН'!$F$15</f>
        <v>100.50407422000001</v>
      </c>
      <c r="W221" s="36">
        <f>SUMIFS(СВЦЭМ!$E$33:$E$776,СВЦЭМ!$A$33:$A$776,$A221,СВЦЭМ!$B$33:$B$776,W$191)+'СЕТ СН'!$F$15</f>
        <v>97.848249589999995</v>
      </c>
      <c r="X221" s="36">
        <f>SUMIFS(СВЦЭМ!$E$33:$E$776,СВЦЭМ!$A$33:$A$776,$A221,СВЦЭМ!$B$33:$B$776,X$191)+'СЕТ СН'!$F$15</f>
        <v>97.381236729999998</v>
      </c>
      <c r="Y221" s="36">
        <f>SUMIFS(СВЦЭМ!$E$33:$E$776,СВЦЭМ!$A$33:$A$776,$A221,СВЦЭМ!$B$33:$B$776,Y$191)+'СЕТ СН'!$F$15</f>
        <v>110.40354374</v>
      </c>
    </row>
    <row r="222" spans="1:25" ht="15.75" x14ac:dyDescent="0.2">
      <c r="A222" s="35">
        <f t="shared" si="5"/>
        <v>43677</v>
      </c>
      <c r="B222" s="36">
        <f>SUMIFS(СВЦЭМ!$E$33:$E$776,СВЦЭМ!$A$33:$A$776,$A222,СВЦЭМ!$B$33:$B$776,B$191)+'СЕТ СН'!$F$15</f>
        <v>131.60831325999999</v>
      </c>
      <c r="C222" s="36">
        <f>SUMIFS(СВЦЭМ!$E$33:$E$776,СВЦЭМ!$A$33:$A$776,$A222,СВЦЭМ!$B$33:$B$776,C$191)+'СЕТ СН'!$F$15</f>
        <v>131.96502408999999</v>
      </c>
      <c r="D222" s="36">
        <f>SUMIFS(СВЦЭМ!$E$33:$E$776,СВЦЭМ!$A$33:$A$776,$A222,СВЦЭМ!$B$33:$B$776,D$191)+'СЕТ СН'!$F$15</f>
        <v>133.80438330000001</v>
      </c>
      <c r="E222" s="36">
        <f>SUMIFS(СВЦЭМ!$E$33:$E$776,СВЦЭМ!$A$33:$A$776,$A222,СВЦЭМ!$B$33:$B$776,E$191)+'СЕТ СН'!$F$15</f>
        <v>135.4053931</v>
      </c>
      <c r="F222" s="36">
        <f>SUMIFS(СВЦЭМ!$E$33:$E$776,СВЦЭМ!$A$33:$A$776,$A222,СВЦЭМ!$B$33:$B$776,F$191)+'СЕТ СН'!$F$15</f>
        <v>136.13202489</v>
      </c>
      <c r="G222" s="36">
        <f>SUMIFS(СВЦЭМ!$E$33:$E$776,СВЦЭМ!$A$33:$A$776,$A222,СВЦЭМ!$B$33:$B$776,G$191)+'СЕТ СН'!$F$15</f>
        <v>132.50544435</v>
      </c>
      <c r="H222" s="36">
        <f>SUMIFS(СВЦЭМ!$E$33:$E$776,СВЦЭМ!$A$33:$A$776,$A222,СВЦЭМ!$B$33:$B$776,H$191)+'СЕТ СН'!$F$15</f>
        <v>130.0733539</v>
      </c>
      <c r="I222" s="36">
        <f>SUMIFS(СВЦЭМ!$E$33:$E$776,СВЦЭМ!$A$33:$A$776,$A222,СВЦЭМ!$B$33:$B$776,I$191)+'СЕТ СН'!$F$15</f>
        <v>126.96197408</v>
      </c>
      <c r="J222" s="36">
        <f>SUMIFS(СВЦЭМ!$E$33:$E$776,СВЦЭМ!$A$33:$A$776,$A222,СВЦЭМ!$B$33:$B$776,J$191)+'СЕТ СН'!$F$15</f>
        <v>126.14251319</v>
      </c>
      <c r="K222" s="36">
        <f>SUMIFS(СВЦЭМ!$E$33:$E$776,СВЦЭМ!$A$33:$A$776,$A222,СВЦЭМ!$B$33:$B$776,K$191)+'СЕТ СН'!$F$15</f>
        <v>127.21841963999999</v>
      </c>
      <c r="L222" s="36">
        <f>SUMIFS(СВЦЭМ!$E$33:$E$776,СВЦЭМ!$A$33:$A$776,$A222,СВЦЭМ!$B$33:$B$776,L$191)+'СЕТ СН'!$F$15</f>
        <v>127.4712624</v>
      </c>
      <c r="M222" s="36">
        <f>SUMIFS(СВЦЭМ!$E$33:$E$776,СВЦЭМ!$A$33:$A$776,$A222,СВЦЭМ!$B$33:$B$776,M$191)+'СЕТ СН'!$F$15</f>
        <v>126.68638414999999</v>
      </c>
      <c r="N222" s="36">
        <f>SUMIFS(СВЦЭМ!$E$33:$E$776,СВЦЭМ!$A$33:$A$776,$A222,СВЦЭМ!$B$33:$B$776,N$191)+'СЕТ СН'!$F$15</f>
        <v>126.20327845</v>
      </c>
      <c r="O222" s="36">
        <f>SUMIFS(СВЦЭМ!$E$33:$E$776,СВЦЭМ!$A$33:$A$776,$A222,СВЦЭМ!$B$33:$B$776,O$191)+'СЕТ СН'!$F$15</f>
        <v>127.66561184</v>
      </c>
      <c r="P222" s="36">
        <f>SUMIFS(СВЦЭМ!$E$33:$E$776,СВЦЭМ!$A$33:$A$776,$A222,СВЦЭМ!$B$33:$B$776,P$191)+'СЕТ СН'!$F$15</f>
        <v>129.11581575</v>
      </c>
      <c r="Q222" s="36">
        <f>SUMIFS(СВЦЭМ!$E$33:$E$776,СВЦЭМ!$A$33:$A$776,$A222,СВЦЭМ!$B$33:$B$776,Q$191)+'СЕТ СН'!$F$15</f>
        <v>130.24558956000001</v>
      </c>
      <c r="R222" s="36">
        <f>SUMIFS(СВЦЭМ!$E$33:$E$776,СВЦЭМ!$A$33:$A$776,$A222,СВЦЭМ!$B$33:$B$776,R$191)+'СЕТ СН'!$F$15</f>
        <v>119.39383907</v>
      </c>
      <c r="S222" s="36">
        <f>SUMIFS(СВЦЭМ!$E$33:$E$776,СВЦЭМ!$A$33:$A$776,$A222,СВЦЭМ!$B$33:$B$776,S$191)+'СЕТ СН'!$F$15</f>
        <v>113.51063455000001</v>
      </c>
      <c r="T222" s="36">
        <f>SUMIFS(СВЦЭМ!$E$33:$E$776,СВЦЭМ!$A$33:$A$776,$A222,СВЦЭМ!$B$33:$B$776,T$191)+'СЕТ СН'!$F$15</f>
        <v>111.36867866999999</v>
      </c>
      <c r="U222" s="36">
        <f>SUMIFS(СВЦЭМ!$E$33:$E$776,СВЦЭМ!$A$33:$A$776,$A222,СВЦЭМ!$B$33:$B$776,U$191)+'СЕТ СН'!$F$15</f>
        <v>124.93707349</v>
      </c>
      <c r="V222" s="36">
        <f>SUMIFS(СВЦЭМ!$E$33:$E$776,СВЦЭМ!$A$33:$A$776,$A222,СВЦЭМ!$B$33:$B$776,V$191)+'СЕТ СН'!$F$15</f>
        <v>109.38277770000001</v>
      </c>
      <c r="W222" s="36">
        <f>SUMIFS(СВЦЭМ!$E$33:$E$776,СВЦЭМ!$A$33:$A$776,$A222,СВЦЭМ!$B$33:$B$776,W$191)+'СЕТ СН'!$F$15</f>
        <v>109.80141979</v>
      </c>
      <c r="X222" s="36">
        <f>SUMIFS(СВЦЭМ!$E$33:$E$776,СВЦЭМ!$A$33:$A$776,$A222,СВЦЭМ!$B$33:$B$776,X$191)+'СЕТ СН'!$F$15</f>
        <v>106.91400229</v>
      </c>
      <c r="Y222" s="36">
        <f>SUMIFS(СВЦЭМ!$E$33:$E$776,СВЦЭМ!$A$33:$A$776,$A222,СВЦЭМ!$B$33:$B$776,Y$191)+'СЕТ СН'!$F$15</f>
        <v>115.25058525</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7" t="s">
        <v>7</v>
      </c>
      <c r="B224" s="130" t="s">
        <v>149</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28"/>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2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01.07.2019</v>
      </c>
      <c r="B227" s="36">
        <f>SUMIFS(СВЦЭМ!$F$33:$F$776,СВЦЭМ!$A$33:$A$776,$A227,СВЦЭМ!$B$33:$B$776,B$226)+'СЕТ СН'!$F$15</f>
        <v>127.47325779000001</v>
      </c>
      <c r="C227" s="36">
        <f>SUMIFS(СВЦЭМ!$F$33:$F$776,СВЦЭМ!$A$33:$A$776,$A227,СВЦЭМ!$B$33:$B$776,C$226)+'СЕТ СН'!$F$15</f>
        <v>147.90719966</v>
      </c>
      <c r="D227" s="36">
        <f>SUMIFS(СВЦЭМ!$F$33:$F$776,СВЦЭМ!$A$33:$A$776,$A227,СВЦЭМ!$B$33:$B$776,D$226)+'СЕТ СН'!$F$15</f>
        <v>154.17195774999999</v>
      </c>
      <c r="E227" s="36">
        <f>SUMIFS(СВЦЭМ!$F$33:$F$776,СВЦЭМ!$A$33:$A$776,$A227,СВЦЭМ!$B$33:$B$776,E$226)+'СЕТ СН'!$F$15</f>
        <v>159.15056188</v>
      </c>
      <c r="F227" s="36">
        <f>SUMIFS(СВЦЭМ!$F$33:$F$776,СВЦЭМ!$A$33:$A$776,$A227,СВЦЭМ!$B$33:$B$776,F$226)+'СЕТ СН'!$F$15</f>
        <v>159.85717652</v>
      </c>
      <c r="G227" s="36">
        <f>SUMIFS(СВЦЭМ!$F$33:$F$776,СВЦЭМ!$A$33:$A$776,$A227,СВЦЭМ!$B$33:$B$776,G$226)+'СЕТ СН'!$F$15</f>
        <v>156.23158658</v>
      </c>
      <c r="H227" s="36">
        <f>SUMIFS(СВЦЭМ!$F$33:$F$776,СВЦЭМ!$A$33:$A$776,$A227,СВЦЭМ!$B$33:$B$776,H$226)+'СЕТ СН'!$F$15</f>
        <v>144.85850561000001</v>
      </c>
      <c r="I227" s="36">
        <f>SUMIFS(СВЦЭМ!$F$33:$F$776,СВЦЭМ!$A$33:$A$776,$A227,СВЦЭМ!$B$33:$B$776,I$226)+'СЕТ СН'!$F$15</f>
        <v>132.6834321</v>
      </c>
      <c r="J227" s="36">
        <f>SUMIFS(СВЦЭМ!$F$33:$F$776,СВЦЭМ!$A$33:$A$776,$A227,СВЦЭМ!$B$33:$B$776,J$226)+'СЕТ СН'!$F$15</f>
        <v>130.69054442000001</v>
      </c>
      <c r="K227" s="36">
        <f>SUMIFS(СВЦЭМ!$F$33:$F$776,СВЦЭМ!$A$33:$A$776,$A227,СВЦЭМ!$B$33:$B$776,K$226)+'СЕТ СН'!$F$15</f>
        <v>131.50728272999999</v>
      </c>
      <c r="L227" s="36">
        <f>SUMIFS(СВЦЭМ!$F$33:$F$776,СВЦЭМ!$A$33:$A$776,$A227,СВЦЭМ!$B$33:$B$776,L$226)+'СЕТ СН'!$F$15</f>
        <v>132.48376117999999</v>
      </c>
      <c r="M227" s="36">
        <f>SUMIFS(СВЦЭМ!$F$33:$F$776,СВЦЭМ!$A$33:$A$776,$A227,СВЦЭМ!$B$33:$B$776,M$226)+'СЕТ СН'!$F$15</f>
        <v>129.54248179000001</v>
      </c>
      <c r="N227" s="36">
        <f>SUMIFS(СВЦЭМ!$F$33:$F$776,СВЦЭМ!$A$33:$A$776,$A227,СВЦЭМ!$B$33:$B$776,N$226)+'СЕТ СН'!$F$15</f>
        <v>127.19130214</v>
      </c>
      <c r="O227" s="36">
        <f>SUMIFS(СВЦЭМ!$F$33:$F$776,СВЦЭМ!$A$33:$A$776,$A227,СВЦЭМ!$B$33:$B$776,O$226)+'СЕТ СН'!$F$15</f>
        <v>127.98047328</v>
      </c>
      <c r="P227" s="36">
        <f>SUMIFS(СВЦЭМ!$F$33:$F$776,СВЦЭМ!$A$33:$A$776,$A227,СВЦЭМ!$B$33:$B$776,P$226)+'СЕТ СН'!$F$15</f>
        <v>128.07700743999999</v>
      </c>
      <c r="Q227" s="36">
        <f>SUMIFS(СВЦЭМ!$F$33:$F$776,СВЦЭМ!$A$33:$A$776,$A227,СВЦЭМ!$B$33:$B$776,Q$226)+'СЕТ СН'!$F$15</f>
        <v>124.53469638999999</v>
      </c>
      <c r="R227" s="36">
        <f>SUMIFS(СВЦЭМ!$F$33:$F$776,СВЦЭМ!$A$33:$A$776,$A227,СВЦЭМ!$B$33:$B$776,R$226)+'СЕТ СН'!$F$15</f>
        <v>113.358259</v>
      </c>
      <c r="S227" s="36">
        <f>SUMIFS(СВЦЭМ!$F$33:$F$776,СВЦЭМ!$A$33:$A$776,$A227,СВЦЭМ!$B$33:$B$776,S$226)+'СЕТ СН'!$F$15</f>
        <v>113.01099906</v>
      </c>
      <c r="T227" s="36">
        <f>SUMIFS(СВЦЭМ!$F$33:$F$776,СВЦЭМ!$A$33:$A$776,$A227,СВЦЭМ!$B$33:$B$776,T$226)+'СЕТ СН'!$F$15</f>
        <v>113.39102143</v>
      </c>
      <c r="U227" s="36">
        <f>SUMIFS(СВЦЭМ!$F$33:$F$776,СВЦЭМ!$A$33:$A$776,$A227,СВЦЭМ!$B$33:$B$776,U$226)+'СЕТ СН'!$F$15</f>
        <v>112.18342077</v>
      </c>
      <c r="V227" s="36">
        <f>SUMIFS(СВЦЭМ!$F$33:$F$776,СВЦЭМ!$A$33:$A$776,$A227,СВЦЭМ!$B$33:$B$776,V$226)+'СЕТ СН'!$F$15</f>
        <v>112.90285951</v>
      </c>
      <c r="W227" s="36">
        <f>SUMIFS(СВЦЭМ!$F$33:$F$776,СВЦЭМ!$A$33:$A$776,$A227,СВЦЭМ!$B$33:$B$776,W$226)+'СЕТ СН'!$F$15</f>
        <v>117.74591431</v>
      </c>
      <c r="X227" s="36">
        <f>SUMIFS(СВЦЭМ!$F$33:$F$776,СВЦЭМ!$A$33:$A$776,$A227,СВЦЭМ!$B$33:$B$776,X$226)+'СЕТ СН'!$F$15</f>
        <v>112.0788788</v>
      </c>
      <c r="Y227" s="36">
        <f>SUMIFS(СВЦЭМ!$F$33:$F$776,СВЦЭМ!$A$33:$A$776,$A227,СВЦЭМ!$B$33:$B$776,Y$226)+'СЕТ СН'!$F$15</f>
        <v>112.05526037</v>
      </c>
      <c r="AA227" s="45"/>
    </row>
    <row r="228" spans="1:27" ht="15.75" x14ac:dyDescent="0.2">
      <c r="A228" s="35">
        <f>A227+1</f>
        <v>43648</v>
      </c>
      <c r="B228" s="36">
        <f>SUMIFS(СВЦЭМ!$F$33:$F$776,СВЦЭМ!$A$33:$A$776,$A228,СВЦЭМ!$B$33:$B$776,B$226)+'СЕТ СН'!$F$15</f>
        <v>144.56478181</v>
      </c>
      <c r="C228" s="36">
        <f>SUMIFS(СВЦЭМ!$F$33:$F$776,СВЦЭМ!$A$33:$A$776,$A228,СВЦЭМ!$B$33:$B$776,C$226)+'СЕТ СН'!$F$15</f>
        <v>167.89382533</v>
      </c>
      <c r="D228" s="36">
        <f>SUMIFS(СВЦЭМ!$F$33:$F$776,СВЦЭМ!$A$33:$A$776,$A228,СВЦЭМ!$B$33:$B$776,D$226)+'СЕТ СН'!$F$15</f>
        <v>169.87437066000001</v>
      </c>
      <c r="E228" s="36">
        <f>SUMIFS(СВЦЭМ!$F$33:$F$776,СВЦЭМ!$A$33:$A$776,$A228,СВЦЭМ!$B$33:$B$776,E$226)+'СЕТ СН'!$F$15</f>
        <v>176.84261731999999</v>
      </c>
      <c r="F228" s="36">
        <f>SUMIFS(СВЦЭМ!$F$33:$F$776,СВЦЭМ!$A$33:$A$776,$A228,СВЦЭМ!$B$33:$B$776,F$226)+'СЕТ СН'!$F$15</f>
        <v>176.23714097999999</v>
      </c>
      <c r="G228" s="36">
        <f>SUMIFS(СВЦЭМ!$F$33:$F$776,СВЦЭМ!$A$33:$A$776,$A228,СВЦЭМ!$B$33:$B$776,G$226)+'СЕТ СН'!$F$15</f>
        <v>173.01158878999999</v>
      </c>
      <c r="H228" s="36">
        <f>SUMIFS(СВЦЭМ!$F$33:$F$776,СВЦЭМ!$A$33:$A$776,$A228,СВЦЭМ!$B$33:$B$776,H$226)+'СЕТ СН'!$F$15</f>
        <v>162.44968012000001</v>
      </c>
      <c r="I228" s="36">
        <f>SUMIFS(СВЦЭМ!$F$33:$F$776,СВЦЭМ!$A$33:$A$776,$A228,СВЦЭМ!$B$33:$B$776,I$226)+'СЕТ СН'!$F$15</f>
        <v>148.62473919999999</v>
      </c>
      <c r="J228" s="36">
        <f>SUMIFS(СВЦЭМ!$F$33:$F$776,СВЦЭМ!$A$33:$A$776,$A228,СВЦЭМ!$B$33:$B$776,J$226)+'СЕТ СН'!$F$15</f>
        <v>138.80414801000001</v>
      </c>
      <c r="K228" s="36">
        <f>SUMIFS(СВЦЭМ!$F$33:$F$776,СВЦЭМ!$A$33:$A$776,$A228,СВЦЭМ!$B$33:$B$776,K$226)+'СЕТ СН'!$F$15</f>
        <v>131.59337013000001</v>
      </c>
      <c r="L228" s="36">
        <f>SUMIFS(СВЦЭМ!$F$33:$F$776,СВЦЭМ!$A$33:$A$776,$A228,СВЦЭМ!$B$33:$B$776,L$226)+'СЕТ СН'!$F$15</f>
        <v>128.78444587000001</v>
      </c>
      <c r="M228" s="36">
        <f>SUMIFS(СВЦЭМ!$F$33:$F$776,СВЦЭМ!$A$33:$A$776,$A228,СВЦЭМ!$B$33:$B$776,M$226)+'СЕТ СН'!$F$15</f>
        <v>129.66503562</v>
      </c>
      <c r="N228" s="36">
        <f>SUMIFS(СВЦЭМ!$F$33:$F$776,СВЦЭМ!$A$33:$A$776,$A228,СВЦЭМ!$B$33:$B$776,N$226)+'СЕТ СН'!$F$15</f>
        <v>133.40518917</v>
      </c>
      <c r="O228" s="36">
        <f>SUMIFS(СВЦЭМ!$F$33:$F$776,СВЦЭМ!$A$33:$A$776,$A228,СВЦЭМ!$B$33:$B$776,O$226)+'СЕТ СН'!$F$15</f>
        <v>132.56148696</v>
      </c>
      <c r="P228" s="36">
        <f>SUMIFS(СВЦЭМ!$F$33:$F$776,СВЦЭМ!$A$33:$A$776,$A228,СВЦЭМ!$B$33:$B$776,P$226)+'СЕТ СН'!$F$15</f>
        <v>133.33581387999999</v>
      </c>
      <c r="Q228" s="36">
        <f>SUMIFS(СВЦЭМ!$F$33:$F$776,СВЦЭМ!$A$33:$A$776,$A228,СВЦЭМ!$B$33:$B$776,Q$226)+'СЕТ СН'!$F$15</f>
        <v>130.92118607</v>
      </c>
      <c r="R228" s="36">
        <f>SUMIFS(СВЦЭМ!$F$33:$F$776,СВЦЭМ!$A$33:$A$776,$A228,СВЦЭМ!$B$33:$B$776,R$226)+'СЕТ СН'!$F$15</f>
        <v>120.57422711</v>
      </c>
      <c r="S228" s="36">
        <f>SUMIFS(СВЦЭМ!$F$33:$F$776,СВЦЭМ!$A$33:$A$776,$A228,СВЦЭМ!$B$33:$B$776,S$226)+'СЕТ СН'!$F$15</f>
        <v>120.20288463999999</v>
      </c>
      <c r="T228" s="36">
        <f>SUMIFS(СВЦЭМ!$F$33:$F$776,СВЦЭМ!$A$33:$A$776,$A228,СВЦЭМ!$B$33:$B$776,T$226)+'СЕТ СН'!$F$15</f>
        <v>118.69633571999999</v>
      </c>
      <c r="U228" s="36">
        <f>SUMIFS(СВЦЭМ!$F$33:$F$776,СВЦЭМ!$A$33:$A$776,$A228,СВЦЭМ!$B$33:$B$776,U$226)+'СЕТ СН'!$F$15</f>
        <v>117.5822549</v>
      </c>
      <c r="V228" s="36">
        <f>SUMIFS(СВЦЭМ!$F$33:$F$776,СВЦЭМ!$A$33:$A$776,$A228,СВЦЭМ!$B$33:$B$776,V$226)+'СЕТ СН'!$F$15</f>
        <v>117.31734553</v>
      </c>
      <c r="W228" s="36">
        <f>SUMIFS(СВЦЭМ!$F$33:$F$776,СВЦЭМ!$A$33:$A$776,$A228,СВЦЭМ!$B$33:$B$776,W$226)+'СЕТ СН'!$F$15</f>
        <v>116.40501503</v>
      </c>
      <c r="X228" s="36">
        <f>SUMIFS(СВЦЭМ!$F$33:$F$776,СВЦЭМ!$A$33:$A$776,$A228,СВЦЭМ!$B$33:$B$776,X$226)+'СЕТ СН'!$F$15</f>
        <v>125.3626235</v>
      </c>
      <c r="Y228" s="36">
        <f>SUMIFS(СВЦЭМ!$F$33:$F$776,СВЦЭМ!$A$33:$A$776,$A228,СВЦЭМ!$B$33:$B$776,Y$226)+'СЕТ СН'!$F$15</f>
        <v>128.87068328999999</v>
      </c>
    </row>
    <row r="229" spans="1:27" ht="15.75" x14ac:dyDescent="0.2">
      <c r="A229" s="35">
        <f t="shared" ref="A229:A257" si="6">A228+1</f>
        <v>43649</v>
      </c>
      <c r="B229" s="36">
        <f>SUMIFS(СВЦЭМ!$F$33:$F$776,СВЦЭМ!$A$33:$A$776,$A229,СВЦЭМ!$B$33:$B$776,B$226)+'СЕТ СН'!$F$15</f>
        <v>130.90172149</v>
      </c>
      <c r="C229" s="36">
        <f>SUMIFS(СВЦЭМ!$F$33:$F$776,СВЦЭМ!$A$33:$A$776,$A229,СВЦЭМ!$B$33:$B$776,C$226)+'СЕТ СН'!$F$15</f>
        <v>152.03570848999999</v>
      </c>
      <c r="D229" s="36">
        <f>SUMIFS(СВЦЭМ!$F$33:$F$776,СВЦЭМ!$A$33:$A$776,$A229,СВЦЭМ!$B$33:$B$776,D$226)+'СЕТ СН'!$F$15</f>
        <v>158.57297774</v>
      </c>
      <c r="E229" s="36">
        <f>SUMIFS(СВЦЭМ!$F$33:$F$776,СВЦЭМ!$A$33:$A$776,$A229,СВЦЭМ!$B$33:$B$776,E$226)+'СЕТ СН'!$F$15</f>
        <v>161.22362717999999</v>
      </c>
      <c r="F229" s="36">
        <f>SUMIFS(СВЦЭМ!$F$33:$F$776,СВЦЭМ!$A$33:$A$776,$A229,СВЦЭМ!$B$33:$B$776,F$226)+'СЕТ СН'!$F$15</f>
        <v>160.19866607</v>
      </c>
      <c r="G229" s="36">
        <f>SUMIFS(СВЦЭМ!$F$33:$F$776,СВЦЭМ!$A$33:$A$776,$A229,СВЦЭМ!$B$33:$B$776,G$226)+'СЕТ СН'!$F$15</f>
        <v>157.61915196000001</v>
      </c>
      <c r="H229" s="36">
        <f>SUMIFS(СВЦЭМ!$F$33:$F$776,СВЦЭМ!$A$33:$A$776,$A229,СВЦЭМ!$B$33:$B$776,H$226)+'СЕТ СН'!$F$15</f>
        <v>151.12435221999999</v>
      </c>
      <c r="I229" s="36">
        <f>SUMIFS(СВЦЭМ!$F$33:$F$776,СВЦЭМ!$A$33:$A$776,$A229,СВЦЭМ!$B$33:$B$776,I$226)+'СЕТ СН'!$F$15</f>
        <v>144.46808909000001</v>
      </c>
      <c r="J229" s="36">
        <f>SUMIFS(СВЦЭМ!$F$33:$F$776,СВЦЭМ!$A$33:$A$776,$A229,СВЦЭМ!$B$33:$B$776,J$226)+'СЕТ СН'!$F$15</f>
        <v>135.35982390999999</v>
      </c>
      <c r="K229" s="36">
        <f>SUMIFS(СВЦЭМ!$F$33:$F$776,СВЦЭМ!$A$33:$A$776,$A229,СВЦЭМ!$B$33:$B$776,K$226)+'СЕТ СН'!$F$15</f>
        <v>133.76582701999999</v>
      </c>
      <c r="L229" s="36">
        <f>SUMIFS(СВЦЭМ!$F$33:$F$776,СВЦЭМ!$A$33:$A$776,$A229,СВЦЭМ!$B$33:$B$776,L$226)+'СЕТ СН'!$F$15</f>
        <v>134.35204707</v>
      </c>
      <c r="M229" s="36">
        <f>SUMIFS(СВЦЭМ!$F$33:$F$776,СВЦЭМ!$A$33:$A$776,$A229,СВЦЭМ!$B$33:$B$776,M$226)+'СЕТ СН'!$F$15</f>
        <v>133.42946620000001</v>
      </c>
      <c r="N229" s="36">
        <f>SUMIFS(СВЦЭМ!$F$33:$F$776,СВЦЭМ!$A$33:$A$776,$A229,СВЦЭМ!$B$33:$B$776,N$226)+'СЕТ СН'!$F$15</f>
        <v>133.35325785000001</v>
      </c>
      <c r="O229" s="36">
        <f>SUMIFS(СВЦЭМ!$F$33:$F$776,СВЦЭМ!$A$33:$A$776,$A229,СВЦЭМ!$B$33:$B$776,O$226)+'СЕТ СН'!$F$15</f>
        <v>133.95348609999999</v>
      </c>
      <c r="P229" s="36">
        <f>SUMIFS(СВЦЭМ!$F$33:$F$776,СВЦЭМ!$A$33:$A$776,$A229,СВЦЭМ!$B$33:$B$776,P$226)+'СЕТ СН'!$F$15</f>
        <v>137.65695731</v>
      </c>
      <c r="Q229" s="36">
        <f>SUMIFS(СВЦЭМ!$F$33:$F$776,СВЦЭМ!$A$33:$A$776,$A229,СВЦЭМ!$B$33:$B$776,Q$226)+'СЕТ СН'!$F$15</f>
        <v>136.06633145000001</v>
      </c>
      <c r="R229" s="36">
        <f>SUMIFS(СВЦЭМ!$F$33:$F$776,СВЦЭМ!$A$33:$A$776,$A229,СВЦЭМ!$B$33:$B$776,R$226)+'СЕТ СН'!$F$15</f>
        <v>125.61535173999999</v>
      </c>
      <c r="S229" s="36">
        <f>SUMIFS(СВЦЭМ!$F$33:$F$776,СВЦЭМ!$A$33:$A$776,$A229,СВЦЭМ!$B$33:$B$776,S$226)+'СЕТ СН'!$F$15</f>
        <v>126.47619992</v>
      </c>
      <c r="T229" s="36">
        <f>SUMIFS(СВЦЭМ!$F$33:$F$776,СВЦЭМ!$A$33:$A$776,$A229,СВЦЭМ!$B$33:$B$776,T$226)+'СЕТ СН'!$F$15</f>
        <v>124.91329779</v>
      </c>
      <c r="U229" s="36">
        <f>SUMIFS(СВЦЭМ!$F$33:$F$776,СВЦЭМ!$A$33:$A$776,$A229,СВЦЭМ!$B$33:$B$776,U$226)+'СЕТ СН'!$F$15</f>
        <v>120.63090185999999</v>
      </c>
      <c r="V229" s="36">
        <f>SUMIFS(СВЦЭМ!$F$33:$F$776,СВЦЭМ!$A$33:$A$776,$A229,СВЦЭМ!$B$33:$B$776,V$226)+'СЕТ СН'!$F$15</f>
        <v>118.61018102</v>
      </c>
      <c r="W229" s="36">
        <f>SUMIFS(СВЦЭМ!$F$33:$F$776,СВЦЭМ!$A$33:$A$776,$A229,СВЦЭМ!$B$33:$B$776,W$226)+'СЕТ СН'!$F$15</f>
        <v>117.27168233</v>
      </c>
      <c r="X229" s="36">
        <f>SUMIFS(СВЦЭМ!$F$33:$F$776,СВЦЭМ!$A$33:$A$776,$A229,СВЦЭМ!$B$33:$B$776,X$226)+'СЕТ СН'!$F$15</f>
        <v>120.51985349</v>
      </c>
      <c r="Y229" s="36">
        <f>SUMIFS(СВЦЭМ!$F$33:$F$776,СВЦЭМ!$A$33:$A$776,$A229,СВЦЭМ!$B$33:$B$776,Y$226)+'СЕТ СН'!$F$15</f>
        <v>128.91146768999999</v>
      </c>
    </row>
    <row r="230" spans="1:27" ht="15.75" x14ac:dyDescent="0.2">
      <c r="A230" s="35">
        <f t="shared" si="6"/>
        <v>43650</v>
      </c>
      <c r="B230" s="36">
        <f>SUMIFS(СВЦЭМ!$F$33:$F$776,СВЦЭМ!$A$33:$A$776,$A230,СВЦЭМ!$B$33:$B$776,B$226)+'СЕТ СН'!$F$15</f>
        <v>141.28990472999999</v>
      </c>
      <c r="C230" s="36">
        <f>SUMIFS(СВЦЭМ!$F$33:$F$776,СВЦЭМ!$A$33:$A$776,$A230,СВЦЭМ!$B$33:$B$776,C$226)+'СЕТ СН'!$F$15</f>
        <v>165.66343236</v>
      </c>
      <c r="D230" s="36">
        <f>SUMIFS(СВЦЭМ!$F$33:$F$776,СВЦЭМ!$A$33:$A$776,$A230,СВЦЭМ!$B$33:$B$776,D$226)+'СЕТ СН'!$F$15</f>
        <v>172.43617104</v>
      </c>
      <c r="E230" s="36">
        <f>SUMIFS(СВЦЭМ!$F$33:$F$776,СВЦЭМ!$A$33:$A$776,$A230,СВЦЭМ!$B$33:$B$776,E$226)+'СЕТ СН'!$F$15</f>
        <v>185.18092109</v>
      </c>
      <c r="F230" s="36">
        <f>SUMIFS(СВЦЭМ!$F$33:$F$776,СВЦЭМ!$A$33:$A$776,$A230,СВЦЭМ!$B$33:$B$776,F$226)+'СЕТ СН'!$F$15</f>
        <v>170.42869549</v>
      </c>
      <c r="G230" s="36">
        <f>SUMIFS(СВЦЭМ!$F$33:$F$776,СВЦЭМ!$A$33:$A$776,$A230,СВЦЭМ!$B$33:$B$776,G$226)+'СЕТ СН'!$F$15</f>
        <v>164.65182318000001</v>
      </c>
      <c r="H230" s="36">
        <f>SUMIFS(СВЦЭМ!$F$33:$F$776,СВЦЭМ!$A$33:$A$776,$A230,СВЦЭМ!$B$33:$B$776,H$226)+'СЕТ СН'!$F$15</f>
        <v>159.17419584999999</v>
      </c>
      <c r="I230" s="36">
        <f>SUMIFS(СВЦЭМ!$F$33:$F$776,СВЦЭМ!$A$33:$A$776,$A230,СВЦЭМ!$B$33:$B$776,I$226)+'СЕТ СН'!$F$15</f>
        <v>144.9739798</v>
      </c>
      <c r="J230" s="36">
        <f>SUMIFS(СВЦЭМ!$F$33:$F$776,СВЦЭМ!$A$33:$A$776,$A230,СВЦЭМ!$B$33:$B$776,J$226)+'СЕТ СН'!$F$15</f>
        <v>136.78491285000001</v>
      </c>
      <c r="K230" s="36">
        <f>SUMIFS(СВЦЭМ!$F$33:$F$776,СВЦЭМ!$A$33:$A$776,$A230,СВЦЭМ!$B$33:$B$776,K$226)+'СЕТ СН'!$F$15</f>
        <v>132.67545505999999</v>
      </c>
      <c r="L230" s="36">
        <f>SUMIFS(СВЦЭМ!$F$33:$F$776,СВЦЭМ!$A$33:$A$776,$A230,СВЦЭМ!$B$33:$B$776,L$226)+'СЕТ СН'!$F$15</f>
        <v>132.50165132000001</v>
      </c>
      <c r="M230" s="36">
        <f>SUMIFS(СВЦЭМ!$F$33:$F$776,СВЦЭМ!$A$33:$A$776,$A230,СВЦЭМ!$B$33:$B$776,M$226)+'СЕТ СН'!$F$15</f>
        <v>132.71222037999999</v>
      </c>
      <c r="N230" s="36">
        <f>SUMIFS(СВЦЭМ!$F$33:$F$776,СВЦЭМ!$A$33:$A$776,$A230,СВЦЭМ!$B$33:$B$776,N$226)+'СЕТ СН'!$F$15</f>
        <v>134.78906219999999</v>
      </c>
      <c r="O230" s="36">
        <f>SUMIFS(СВЦЭМ!$F$33:$F$776,СВЦЭМ!$A$33:$A$776,$A230,СВЦЭМ!$B$33:$B$776,O$226)+'СЕТ СН'!$F$15</f>
        <v>135.23760009</v>
      </c>
      <c r="P230" s="36">
        <f>SUMIFS(СВЦЭМ!$F$33:$F$776,СВЦЭМ!$A$33:$A$776,$A230,СВЦЭМ!$B$33:$B$776,P$226)+'СЕТ СН'!$F$15</f>
        <v>136.42323356</v>
      </c>
      <c r="Q230" s="36">
        <f>SUMIFS(СВЦЭМ!$F$33:$F$776,СВЦЭМ!$A$33:$A$776,$A230,СВЦЭМ!$B$33:$B$776,Q$226)+'СЕТ СН'!$F$15</f>
        <v>134.51142693</v>
      </c>
      <c r="R230" s="36">
        <f>SUMIFS(СВЦЭМ!$F$33:$F$776,СВЦЭМ!$A$33:$A$776,$A230,СВЦЭМ!$B$33:$B$776,R$226)+'СЕТ СН'!$F$15</f>
        <v>123.75669947</v>
      </c>
      <c r="S230" s="36">
        <f>SUMIFS(СВЦЭМ!$F$33:$F$776,СВЦЭМ!$A$33:$A$776,$A230,СВЦЭМ!$B$33:$B$776,S$226)+'СЕТ СН'!$F$15</f>
        <v>123.44081878999999</v>
      </c>
      <c r="T230" s="36">
        <f>SUMIFS(СВЦЭМ!$F$33:$F$776,СВЦЭМ!$A$33:$A$776,$A230,СВЦЭМ!$B$33:$B$776,T$226)+'СЕТ СН'!$F$15</f>
        <v>122.23943051000001</v>
      </c>
      <c r="U230" s="36">
        <f>SUMIFS(СВЦЭМ!$F$33:$F$776,СВЦЭМ!$A$33:$A$776,$A230,СВЦЭМ!$B$33:$B$776,U$226)+'СЕТ СН'!$F$15</f>
        <v>117.83143849</v>
      </c>
      <c r="V230" s="36">
        <f>SUMIFS(СВЦЭМ!$F$33:$F$776,СВЦЭМ!$A$33:$A$776,$A230,СВЦЭМ!$B$33:$B$776,V$226)+'СЕТ СН'!$F$15</f>
        <v>121.05583845</v>
      </c>
      <c r="W230" s="36">
        <f>SUMIFS(СВЦЭМ!$F$33:$F$776,СВЦЭМ!$A$33:$A$776,$A230,СВЦЭМ!$B$33:$B$776,W$226)+'СЕТ СН'!$F$15</f>
        <v>129.08041195000001</v>
      </c>
      <c r="X230" s="36">
        <f>SUMIFS(СВЦЭМ!$F$33:$F$776,СВЦЭМ!$A$33:$A$776,$A230,СВЦЭМ!$B$33:$B$776,X$226)+'СЕТ СН'!$F$15</f>
        <v>127.17168685999999</v>
      </c>
      <c r="Y230" s="36">
        <f>SUMIFS(СВЦЭМ!$F$33:$F$776,СВЦЭМ!$A$33:$A$776,$A230,СВЦЭМ!$B$33:$B$776,Y$226)+'СЕТ СН'!$F$15</f>
        <v>126.50952301</v>
      </c>
    </row>
    <row r="231" spans="1:27" ht="15.75" x14ac:dyDescent="0.2">
      <c r="A231" s="35">
        <f t="shared" si="6"/>
        <v>43651</v>
      </c>
      <c r="B231" s="36">
        <f>SUMIFS(СВЦЭМ!$F$33:$F$776,СВЦЭМ!$A$33:$A$776,$A231,СВЦЭМ!$B$33:$B$776,B$226)+'СЕТ СН'!$F$15</f>
        <v>125.12075652999999</v>
      </c>
      <c r="C231" s="36">
        <f>SUMIFS(СВЦЭМ!$F$33:$F$776,СВЦЭМ!$A$33:$A$776,$A231,СВЦЭМ!$B$33:$B$776,C$226)+'СЕТ СН'!$F$15</f>
        <v>146.66503807999999</v>
      </c>
      <c r="D231" s="36">
        <f>SUMIFS(СВЦЭМ!$F$33:$F$776,СВЦЭМ!$A$33:$A$776,$A231,СВЦЭМ!$B$33:$B$776,D$226)+'СЕТ СН'!$F$15</f>
        <v>153.81173999000001</v>
      </c>
      <c r="E231" s="36">
        <f>SUMIFS(СВЦЭМ!$F$33:$F$776,СВЦЭМ!$A$33:$A$776,$A231,СВЦЭМ!$B$33:$B$776,E$226)+'СЕТ СН'!$F$15</f>
        <v>153.12900945999999</v>
      </c>
      <c r="F231" s="36">
        <f>SUMIFS(СВЦЭМ!$F$33:$F$776,СВЦЭМ!$A$33:$A$776,$A231,СВЦЭМ!$B$33:$B$776,F$226)+'СЕТ СН'!$F$15</f>
        <v>152.51951751999999</v>
      </c>
      <c r="G231" s="36">
        <f>SUMIFS(СВЦЭМ!$F$33:$F$776,СВЦЭМ!$A$33:$A$776,$A231,СВЦЭМ!$B$33:$B$776,G$226)+'СЕТ СН'!$F$15</f>
        <v>151.40860057</v>
      </c>
      <c r="H231" s="36">
        <f>SUMIFS(СВЦЭМ!$F$33:$F$776,СВЦЭМ!$A$33:$A$776,$A231,СВЦЭМ!$B$33:$B$776,H$226)+'СЕТ СН'!$F$15</f>
        <v>144.13856455999999</v>
      </c>
      <c r="I231" s="36">
        <f>SUMIFS(СВЦЭМ!$F$33:$F$776,СВЦЭМ!$A$33:$A$776,$A231,СВЦЭМ!$B$33:$B$776,I$226)+'СЕТ СН'!$F$15</f>
        <v>134.14208027000001</v>
      </c>
      <c r="J231" s="36">
        <f>SUMIFS(СВЦЭМ!$F$33:$F$776,СВЦЭМ!$A$33:$A$776,$A231,СВЦЭМ!$B$33:$B$776,J$226)+'СЕТ СН'!$F$15</f>
        <v>130.01848452999999</v>
      </c>
      <c r="K231" s="36">
        <f>SUMIFS(СВЦЭМ!$F$33:$F$776,СВЦЭМ!$A$33:$A$776,$A231,СВЦЭМ!$B$33:$B$776,K$226)+'СЕТ СН'!$F$15</f>
        <v>129.13545384</v>
      </c>
      <c r="L231" s="36">
        <f>SUMIFS(СВЦЭМ!$F$33:$F$776,СВЦЭМ!$A$33:$A$776,$A231,СВЦЭМ!$B$33:$B$776,L$226)+'СЕТ СН'!$F$15</f>
        <v>131.81702469000001</v>
      </c>
      <c r="M231" s="36">
        <f>SUMIFS(СВЦЭМ!$F$33:$F$776,СВЦЭМ!$A$33:$A$776,$A231,СВЦЭМ!$B$33:$B$776,M$226)+'СЕТ СН'!$F$15</f>
        <v>131.37551477</v>
      </c>
      <c r="N231" s="36">
        <f>SUMIFS(СВЦЭМ!$F$33:$F$776,СВЦЭМ!$A$33:$A$776,$A231,СВЦЭМ!$B$33:$B$776,N$226)+'СЕТ СН'!$F$15</f>
        <v>130.15258377000001</v>
      </c>
      <c r="O231" s="36">
        <f>SUMIFS(СВЦЭМ!$F$33:$F$776,СВЦЭМ!$A$33:$A$776,$A231,СВЦЭМ!$B$33:$B$776,O$226)+'СЕТ СН'!$F$15</f>
        <v>131.85982928999999</v>
      </c>
      <c r="P231" s="36">
        <f>SUMIFS(СВЦЭМ!$F$33:$F$776,СВЦЭМ!$A$33:$A$776,$A231,СВЦЭМ!$B$33:$B$776,P$226)+'СЕТ СН'!$F$15</f>
        <v>130.99872766999999</v>
      </c>
      <c r="Q231" s="36">
        <f>SUMIFS(СВЦЭМ!$F$33:$F$776,СВЦЭМ!$A$33:$A$776,$A231,СВЦЭМ!$B$33:$B$776,Q$226)+'СЕТ СН'!$F$15</f>
        <v>128.15677668999999</v>
      </c>
      <c r="R231" s="36">
        <f>SUMIFS(СВЦЭМ!$F$33:$F$776,СВЦЭМ!$A$33:$A$776,$A231,СВЦЭМ!$B$33:$B$776,R$226)+'СЕТ СН'!$F$15</f>
        <v>108.05109822</v>
      </c>
      <c r="S231" s="36">
        <f>SUMIFS(СВЦЭМ!$F$33:$F$776,СВЦЭМ!$A$33:$A$776,$A231,СВЦЭМ!$B$33:$B$776,S$226)+'СЕТ СН'!$F$15</f>
        <v>105.35163454000001</v>
      </c>
      <c r="T231" s="36">
        <f>SUMIFS(СВЦЭМ!$F$33:$F$776,СВЦЭМ!$A$33:$A$776,$A231,СВЦЭМ!$B$33:$B$776,T$226)+'СЕТ СН'!$F$15</f>
        <v>105.74301585000001</v>
      </c>
      <c r="U231" s="36">
        <f>SUMIFS(СВЦЭМ!$F$33:$F$776,СВЦЭМ!$A$33:$A$776,$A231,СВЦЭМ!$B$33:$B$776,U$226)+'СЕТ СН'!$F$15</f>
        <v>105.38393584000001</v>
      </c>
      <c r="V231" s="36">
        <f>SUMIFS(СВЦЭМ!$F$33:$F$776,СВЦЭМ!$A$33:$A$776,$A231,СВЦЭМ!$B$33:$B$776,V$226)+'СЕТ СН'!$F$15</f>
        <v>105.14279247</v>
      </c>
      <c r="W231" s="36">
        <f>SUMIFS(СВЦЭМ!$F$33:$F$776,СВЦЭМ!$A$33:$A$776,$A231,СВЦЭМ!$B$33:$B$776,W$226)+'СЕТ СН'!$F$15</f>
        <v>103.86655596999999</v>
      </c>
      <c r="X231" s="36">
        <f>SUMIFS(СВЦЭМ!$F$33:$F$776,СВЦЭМ!$A$33:$A$776,$A231,СВЦЭМ!$B$33:$B$776,X$226)+'СЕТ СН'!$F$15</f>
        <v>102.21201622</v>
      </c>
      <c r="Y231" s="36">
        <f>SUMIFS(СВЦЭМ!$F$33:$F$776,СВЦЭМ!$A$33:$A$776,$A231,СВЦЭМ!$B$33:$B$776,Y$226)+'СЕТ СН'!$F$15</f>
        <v>106.94213588</v>
      </c>
    </row>
    <row r="232" spans="1:27" ht="15.75" x14ac:dyDescent="0.2">
      <c r="A232" s="35">
        <f t="shared" si="6"/>
        <v>43652</v>
      </c>
      <c r="B232" s="36">
        <f>SUMIFS(СВЦЭМ!$F$33:$F$776,СВЦЭМ!$A$33:$A$776,$A232,СВЦЭМ!$B$33:$B$776,B$226)+'СЕТ СН'!$F$15</f>
        <v>127.94351534</v>
      </c>
      <c r="C232" s="36">
        <f>SUMIFS(СВЦЭМ!$F$33:$F$776,СВЦЭМ!$A$33:$A$776,$A232,СВЦЭМ!$B$33:$B$776,C$226)+'СЕТ СН'!$F$15</f>
        <v>149.62653537</v>
      </c>
      <c r="D232" s="36">
        <f>SUMIFS(СВЦЭМ!$F$33:$F$776,СВЦЭМ!$A$33:$A$776,$A232,СВЦЭМ!$B$33:$B$776,D$226)+'СЕТ СН'!$F$15</f>
        <v>158.96298655000001</v>
      </c>
      <c r="E232" s="36">
        <f>SUMIFS(СВЦЭМ!$F$33:$F$776,СВЦЭМ!$A$33:$A$776,$A232,СВЦЭМ!$B$33:$B$776,E$226)+'СЕТ СН'!$F$15</f>
        <v>162.16111040999999</v>
      </c>
      <c r="F232" s="36">
        <f>SUMIFS(СВЦЭМ!$F$33:$F$776,СВЦЭМ!$A$33:$A$776,$A232,СВЦЭМ!$B$33:$B$776,F$226)+'СЕТ СН'!$F$15</f>
        <v>161.06264823999999</v>
      </c>
      <c r="G232" s="36">
        <f>SUMIFS(СВЦЭМ!$F$33:$F$776,СВЦЭМ!$A$33:$A$776,$A232,СВЦЭМ!$B$33:$B$776,G$226)+'СЕТ СН'!$F$15</f>
        <v>157.63508816000001</v>
      </c>
      <c r="H232" s="36">
        <f>SUMIFS(СВЦЭМ!$F$33:$F$776,СВЦЭМ!$A$33:$A$776,$A232,СВЦЭМ!$B$33:$B$776,H$226)+'СЕТ СН'!$F$15</f>
        <v>148.77854490000001</v>
      </c>
      <c r="I232" s="36">
        <f>SUMIFS(СВЦЭМ!$F$33:$F$776,СВЦЭМ!$A$33:$A$776,$A232,СВЦЭМ!$B$33:$B$776,I$226)+'СЕТ СН'!$F$15</f>
        <v>137.88131092</v>
      </c>
      <c r="J232" s="36">
        <f>SUMIFS(СВЦЭМ!$F$33:$F$776,СВЦЭМ!$A$33:$A$776,$A232,СВЦЭМ!$B$33:$B$776,J$226)+'СЕТ СН'!$F$15</f>
        <v>126.98046368</v>
      </c>
      <c r="K232" s="36">
        <f>SUMIFS(СВЦЭМ!$F$33:$F$776,СВЦЭМ!$A$33:$A$776,$A232,СВЦЭМ!$B$33:$B$776,K$226)+'СЕТ СН'!$F$15</f>
        <v>123.13325218</v>
      </c>
      <c r="L232" s="36">
        <f>SUMIFS(СВЦЭМ!$F$33:$F$776,СВЦЭМ!$A$33:$A$776,$A232,СВЦЭМ!$B$33:$B$776,L$226)+'СЕТ СН'!$F$15</f>
        <v>117.55498322</v>
      </c>
      <c r="M232" s="36">
        <f>SUMIFS(СВЦЭМ!$F$33:$F$776,СВЦЭМ!$A$33:$A$776,$A232,СВЦЭМ!$B$33:$B$776,M$226)+'СЕТ СН'!$F$15</f>
        <v>115.49855583</v>
      </c>
      <c r="N232" s="36">
        <f>SUMIFS(СВЦЭМ!$F$33:$F$776,СВЦЭМ!$A$33:$A$776,$A232,СВЦЭМ!$B$33:$B$776,N$226)+'СЕТ СН'!$F$15</f>
        <v>118.31558904000001</v>
      </c>
      <c r="O232" s="36">
        <f>SUMIFS(СВЦЭМ!$F$33:$F$776,СВЦЭМ!$A$33:$A$776,$A232,СВЦЭМ!$B$33:$B$776,O$226)+'СЕТ СН'!$F$15</f>
        <v>120.55950482</v>
      </c>
      <c r="P232" s="36">
        <f>SUMIFS(СВЦЭМ!$F$33:$F$776,СВЦЭМ!$A$33:$A$776,$A232,СВЦЭМ!$B$33:$B$776,P$226)+'СЕТ СН'!$F$15</f>
        <v>123.29637409999999</v>
      </c>
      <c r="Q232" s="36">
        <f>SUMIFS(СВЦЭМ!$F$33:$F$776,СВЦЭМ!$A$33:$A$776,$A232,СВЦЭМ!$B$33:$B$776,Q$226)+'СЕТ СН'!$F$15</f>
        <v>120.76093925000001</v>
      </c>
      <c r="R232" s="36">
        <f>SUMIFS(СВЦЭМ!$F$33:$F$776,СВЦЭМ!$A$33:$A$776,$A232,СВЦЭМ!$B$33:$B$776,R$226)+'СЕТ СН'!$F$15</f>
        <v>110.2282055</v>
      </c>
      <c r="S232" s="36">
        <f>SUMIFS(СВЦЭМ!$F$33:$F$776,СВЦЭМ!$A$33:$A$776,$A232,СВЦЭМ!$B$33:$B$776,S$226)+'СЕТ СН'!$F$15</f>
        <v>111.55843577</v>
      </c>
      <c r="T232" s="36">
        <f>SUMIFS(СВЦЭМ!$F$33:$F$776,СВЦЭМ!$A$33:$A$776,$A232,СВЦЭМ!$B$33:$B$776,T$226)+'СЕТ СН'!$F$15</f>
        <v>108.87588454</v>
      </c>
      <c r="U232" s="36">
        <f>SUMIFS(СВЦЭМ!$F$33:$F$776,СВЦЭМ!$A$33:$A$776,$A232,СВЦЭМ!$B$33:$B$776,U$226)+'СЕТ СН'!$F$15</f>
        <v>106.6288205</v>
      </c>
      <c r="V232" s="36">
        <f>SUMIFS(СВЦЭМ!$F$33:$F$776,СВЦЭМ!$A$33:$A$776,$A232,СВЦЭМ!$B$33:$B$776,V$226)+'СЕТ СН'!$F$15</f>
        <v>108.42254903</v>
      </c>
      <c r="W232" s="36">
        <f>SUMIFS(СВЦЭМ!$F$33:$F$776,СВЦЭМ!$A$33:$A$776,$A232,СВЦЭМ!$B$33:$B$776,W$226)+'СЕТ СН'!$F$15</f>
        <v>110.14674715</v>
      </c>
      <c r="X232" s="36">
        <f>SUMIFS(СВЦЭМ!$F$33:$F$776,СВЦЭМ!$A$33:$A$776,$A232,СВЦЭМ!$B$33:$B$776,X$226)+'СЕТ СН'!$F$15</f>
        <v>109.37608978999999</v>
      </c>
      <c r="Y232" s="36">
        <f>SUMIFS(СВЦЭМ!$F$33:$F$776,СВЦЭМ!$A$33:$A$776,$A232,СВЦЭМ!$B$33:$B$776,Y$226)+'СЕТ СН'!$F$15</f>
        <v>116.25829202</v>
      </c>
    </row>
    <row r="233" spans="1:27" ht="15.75" x14ac:dyDescent="0.2">
      <c r="A233" s="35">
        <f t="shared" si="6"/>
        <v>43653</v>
      </c>
      <c r="B233" s="36">
        <f>SUMIFS(СВЦЭМ!$F$33:$F$776,СВЦЭМ!$A$33:$A$776,$A233,СВЦЭМ!$B$33:$B$776,B$226)+'СЕТ СН'!$F$15</f>
        <v>133.16097832</v>
      </c>
      <c r="C233" s="36">
        <f>SUMIFS(СВЦЭМ!$F$33:$F$776,СВЦЭМ!$A$33:$A$776,$A233,СВЦЭМ!$B$33:$B$776,C$226)+'СЕТ СН'!$F$15</f>
        <v>157.02547946999999</v>
      </c>
      <c r="D233" s="36">
        <f>SUMIFS(СВЦЭМ!$F$33:$F$776,СВЦЭМ!$A$33:$A$776,$A233,СВЦЭМ!$B$33:$B$776,D$226)+'СЕТ СН'!$F$15</f>
        <v>162.68299966999999</v>
      </c>
      <c r="E233" s="36">
        <f>SUMIFS(СВЦЭМ!$F$33:$F$776,СВЦЭМ!$A$33:$A$776,$A233,СВЦЭМ!$B$33:$B$776,E$226)+'СЕТ СН'!$F$15</f>
        <v>166.34099456000001</v>
      </c>
      <c r="F233" s="36">
        <f>SUMIFS(СВЦЭМ!$F$33:$F$776,СВЦЭМ!$A$33:$A$776,$A233,СВЦЭМ!$B$33:$B$776,F$226)+'СЕТ СН'!$F$15</f>
        <v>168.54458665999999</v>
      </c>
      <c r="G233" s="36">
        <f>SUMIFS(СВЦЭМ!$F$33:$F$776,СВЦЭМ!$A$33:$A$776,$A233,СВЦЭМ!$B$33:$B$776,G$226)+'СЕТ СН'!$F$15</f>
        <v>168.34449574999999</v>
      </c>
      <c r="H233" s="36">
        <f>SUMIFS(СВЦЭМ!$F$33:$F$776,СВЦЭМ!$A$33:$A$776,$A233,СВЦЭМ!$B$33:$B$776,H$226)+'СЕТ СН'!$F$15</f>
        <v>161.61230234999999</v>
      </c>
      <c r="I233" s="36">
        <f>SUMIFS(СВЦЭМ!$F$33:$F$776,СВЦЭМ!$A$33:$A$776,$A233,СВЦЭМ!$B$33:$B$776,I$226)+'СЕТ СН'!$F$15</f>
        <v>150.35554923999999</v>
      </c>
      <c r="J233" s="36">
        <f>SUMIFS(СВЦЭМ!$F$33:$F$776,СВЦЭМ!$A$33:$A$776,$A233,СВЦЭМ!$B$33:$B$776,J$226)+'СЕТ СН'!$F$15</f>
        <v>136.33329878999999</v>
      </c>
      <c r="K233" s="36">
        <f>SUMIFS(СВЦЭМ!$F$33:$F$776,СВЦЭМ!$A$33:$A$776,$A233,СВЦЭМ!$B$33:$B$776,K$226)+'СЕТ СН'!$F$15</f>
        <v>124.51787657</v>
      </c>
      <c r="L233" s="36">
        <f>SUMIFS(СВЦЭМ!$F$33:$F$776,СВЦЭМ!$A$33:$A$776,$A233,СВЦЭМ!$B$33:$B$776,L$226)+'СЕТ СН'!$F$15</f>
        <v>117.15741165999999</v>
      </c>
      <c r="M233" s="36">
        <f>SUMIFS(СВЦЭМ!$F$33:$F$776,СВЦЭМ!$A$33:$A$776,$A233,СВЦЭМ!$B$33:$B$776,M$226)+'СЕТ СН'!$F$15</f>
        <v>117.48981723</v>
      </c>
      <c r="N233" s="36">
        <f>SUMIFS(СВЦЭМ!$F$33:$F$776,СВЦЭМ!$A$33:$A$776,$A233,СВЦЭМ!$B$33:$B$776,N$226)+'СЕТ СН'!$F$15</f>
        <v>118.4142418</v>
      </c>
      <c r="O233" s="36">
        <f>SUMIFS(СВЦЭМ!$F$33:$F$776,СВЦЭМ!$A$33:$A$776,$A233,СВЦЭМ!$B$33:$B$776,O$226)+'СЕТ СН'!$F$15</f>
        <v>119.04984207</v>
      </c>
      <c r="P233" s="36">
        <f>SUMIFS(СВЦЭМ!$F$33:$F$776,СВЦЭМ!$A$33:$A$776,$A233,СВЦЭМ!$B$33:$B$776,P$226)+'СЕТ СН'!$F$15</f>
        <v>119.52891072</v>
      </c>
      <c r="Q233" s="36">
        <f>SUMIFS(СВЦЭМ!$F$33:$F$776,СВЦЭМ!$A$33:$A$776,$A233,СВЦЭМ!$B$33:$B$776,Q$226)+'СЕТ СН'!$F$15</f>
        <v>117.29181376</v>
      </c>
      <c r="R233" s="36">
        <f>SUMIFS(СВЦЭМ!$F$33:$F$776,СВЦЭМ!$A$33:$A$776,$A233,СВЦЭМ!$B$33:$B$776,R$226)+'СЕТ СН'!$F$15</f>
        <v>107.18098749000001</v>
      </c>
      <c r="S233" s="36">
        <f>SUMIFS(СВЦЭМ!$F$33:$F$776,СВЦЭМ!$A$33:$A$776,$A233,СВЦЭМ!$B$33:$B$776,S$226)+'СЕТ СН'!$F$15</f>
        <v>105.76067937000001</v>
      </c>
      <c r="T233" s="36">
        <f>SUMIFS(СВЦЭМ!$F$33:$F$776,СВЦЭМ!$A$33:$A$776,$A233,СВЦЭМ!$B$33:$B$776,T$226)+'СЕТ СН'!$F$15</f>
        <v>105.01827768</v>
      </c>
      <c r="U233" s="36">
        <f>SUMIFS(СВЦЭМ!$F$33:$F$776,СВЦЭМ!$A$33:$A$776,$A233,СВЦЭМ!$B$33:$B$776,U$226)+'СЕТ СН'!$F$15</f>
        <v>104.43937557</v>
      </c>
      <c r="V233" s="36">
        <f>SUMIFS(СВЦЭМ!$F$33:$F$776,СВЦЭМ!$A$33:$A$776,$A233,СВЦЭМ!$B$33:$B$776,V$226)+'СЕТ СН'!$F$15</f>
        <v>104.33244984</v>
      </c>
      <c r="W233" s="36">
        <f>SUMIFS(СВЦЭМ!$F$33:$F$776,СВЦЭМ!$A$33:$A$776,$A233,СВЦЭМ!$B$33:$B$776,W$226)+'СЕТ СН'!$F$15</f>
        <v>102.11430516999999</v>
      </c>
      <c r="X233" s="36">
        <f>SUMIFS(СВЦЭМ!$F$33:$F$776,СВЦЭМ!$A$33:$A$776,$A233,СВЦЭМ!$B$33:$B$776,X$226)+'СЕТ СН'!$F$15</f>
        <v>104.73440883000001</v>
      </c>
      <c r="Y233" s="36">
        <f>SUMIFS(СВЦЭМ!$F$33:$F$776,СВЦЭМ!$A$33:$A$776,$A233,СВЦЭМ!$B$33:$B$776,Y$226)+'СЕТ СН'!$F$15</f>
        <v>111.93448754000001</v>
      </c>
    </row>
    <row r="234" spans="1:27" ht="15.75" x14ac:dyDescent="0.2">
      <c r="A234" s="35">
        <f t="shared" si="6"/>
        <v>43654</v>
      </c>
      <c r="B234" s="36">
        <f>SUMIFS(СВЦЭМ!$F$33:$F$776,СВЦЭМ!$A$33:$A$776,$A234,СВЦЭМ!$B$33:$B$776,B$226)+'СЕТ СН'!$F$15</f>
        <v>132.94298526</v>
      </c>
      <c r="C234" s="36">
        <f>SUMIFS(СВЦЭМ!$F$33:$F$776,СВЦЭМ!$A$33:$A$776,$A234,СВЦЭМ!$B$33:$B$776,C$226)+'СЕТ СН'!$F$15</f>
        <v>152.94796024999999</v>
      </c>
      <c r="D234" s="36">
        <f>SUMIFS(СВЦЭМ!$F$33:$F$776,СВЦЭМ!$A$33:$A$776,$A234,СВЦЭМ!$B$33:$B$776,D$226)+'СЕТ СН'!$F$15</f>
        <v>158.97099512</v>
      </c>
      <c r="E234" s="36">
        <f>SUMIFS(СВЦЭМ!$F$33:$F$776,СВЦЭМ!$A$33:$A$776,$A234,СВЦЭМ!$B$33:$B$776,E$226)+'СЕТ СН'!$F$15</f>
        <v>163.38171054</v>
      </c>
      <c r="F234" s="36">
        <f>SUMIFS(СВЦЭМ!$F$33:$F$776,СВЦЭМ!$A$33:$A$776,$A234,СВЦЭМ!$B$33:$B$776,F$226)+'СЕТ СН'!$F$15</f>
        <v>164.03070542</v>
      </c>
      <c r="G234" s="36">
        <f>SUMIFS(СВЦЭМ!$F$33:$F$776,СВЦЭМ!$A$33:$A$776,$A234,СВЦЭМ!$B$33:$B$776,G$226)+'СЕТ СН'!$F$15</f>
        <v>160.55678520000001</v>
      </c>
      <c r="H234" s="36">
        <f>SUMIFS(СВЦЭМ!$F$33:$F$776,СВЦЭМ!$A$33:$A$776,$A234,СВЦЭМ!$B$33:$B$776,H$226)+'СЕТ СН'!$F$15</f>
        <v>150.04305663</v>
      </c>
      <c r="I234" s="36">
        <f>SUMIFS(СВЦЭМ!$F$33:$F$776,СВЦЭМ!$A$33:$A$776,$A234,СВЦЭМ!$B$33:$B$776,I$226)+'СЕТ СН'!$F$15</f>
        <v>142.31491819999999</v>
      </c>
      <c r="J234" s="36">
        <f>SUMIFS(СВЦЭМ!$F$33:$F$776,СВЦЭМ!$A$33:$A$776,$A234,СВЦЭМ!$B$33:$B$776,J$226)+'СЕТ СН'!$F$15</f>
        <v>138.73670386000001</v>
      </c>
      <c r="K234" s="36">
        <f>SUMIFS(СВЦЭМ!$F$33:$F$776,СВЦЭМ!$A$33:$A$776,$A234,СВЦЭМ!$B$33:$B$776,K$226)+'СЕТ СН'!$F$15</f>
        <v>138.54956702999999</v>
      </c>
      <c r="L234" s="36">
        <f>SUMIFS(СВЦЭМ!$F$33:$F$776,СВЦЭМ!$A$33:$A$776,$A234,СВЦЭМ!$B$33:$B$776,L$226)+'СЕТ СН'!$F$15</f>
        <v>138.40769030999999</v>
      </c>
      <c r="M234" s="36">
        <f>SUMIFS(СВЦЭМ!$F$33:$F$776,СВЦЭМ!$A$33:$A$776,$A234,СВЦЭМ!$B$33:$B$776,M$226)+'СЕТ СН'!$F$15</f>
        <v>131.05762368000001</v>
      </c>
      <c r="N234" s="36">
        <f>SUMIFS(СВЦЭМ!$F$33:$F$776,СВЦЭМ!$A$33:$A$776,$A234,СВЦЭМ!$B$33:$B$776,N$226)+'СЕТ СН'!$F$15</f>
        <v>130.75191941</v>
      </c>
      <c r="O234" s="36">
        <f>SUMIFS(СВЦЭМ!$F$33:$F$776,СВЦЭМ!$A$33:$A$776,$A234,СВЦЭМ!$B$33:$B$776,O$226)+'СЕТ СН'!$F$15</f>
        <v>128.46920915000001</v>
      </c>
      <c r="P234" s="36">
        <f>SUMIFS(СВЦЭМ!$F$33:$F$776,СВЦЭМ!$A$33:$A$776,$A234,СВЦЭМ!$B$33:$B$776,P$226)+'СЕТ СН'!$F$15</f>
        <v>121.58680063</v>
      </c>
      <c r="Q234" s="36">
        <f>SUMIFS(СВЦЭМ!$F$33:$F$776,СВЦЭМ!$A$33:$A$776,$A234,СВЦЭМ!$B$33:$B$776,Q$226)+'СЕТ СН'!$F$15</f>
        <v>116.59379724</v>
      </c>
      <c r="R234" s="36">
        <f>SUMIFS(СВЦЭМ!$F$33:$F$776,СВЦЭМ!$A$33:$A$776,$A234,СВЦЭМ!$B$33:$B$776,R$226)+'СЕТ СН'!$F$15</f>
        <v>108.11729450999999</v>
      </c>
      <c r="S234" s="36">
        <f>SUMIFS(СВЦЭМ!$F$33:$F$776,СВЦЭМ!$A$33:$A$776,$A234,СВЦЭМ!$B$33:$B$776,S$226)+'СЕТ СН'!$F$15</f>
        <v>109.85119584</v>
      </c>
      <c r="T234" s="36">
        <f>SUMIFS(СВЦЭМ!$F$33:$F$776,СВЦЭМ!$A$33:$A$776,$A234,СВЦЭМ!$B$33:$B$776,T$226)+'СЕТ СН'!$F$15</f>
        <v>110.05788337</v>
      </c>
      <c r="U234" s="36">
        <f>SUMIFS(СВЦЭМ!$F$33:$F$776,СВЦЭМ!$A$33:$A$776,$A234,СВЦЭМ!$B$33:$B$776,U$226)+'СЕТ СН'!$F$15</f>
        <v>108.62259366000001</v>
      </c>
      <c r="V234" s="36">
        <f>SUMIFS(СВЦЭМ!$F$33:$F$776,СВЦЭМ!$A$33:$A$776,$A234,СВЦЭМ!$B$33:$B$776,V$226)+'СЕТ СН'!$F$15</f>
        <v>113.3081931</v>
      </c>
      <c r="W234" s="36">
        <f>SUMIFS(СВЦЭМ!$F$33:$F$776,СВЦЭМ!$A$33:$A$776,$A234,СВЦЭМ!$B$33:$B$776,W$226)+'СЕТ СН'!$F$15</f>
        <v>118.57413389</v>
      </c>
      <c r="X234" s="36">
        <f>SUMIFS(СВЦЭМ!$F$33:$F$776,СВЦЭМ!$A$33:$A$776,$A234,СВЦЭМ!$B$33:$B$776,X$226)+'СЕТ СН'!$F$15</f>
        <v>121.52581037</v>
      </c>
      <c r="Y234" s="36">
        <f>SUMIFS(СВЦЭМ!$F$33:$F$776,СВЦЭМ!$A$33:$A$776,$A234,СВЦЭМ!$B$33:$B$776,Y$226)+'СЕТ СН'!$F$15</f>
        <v>125.96187499</v>
      </c>
    </row>
    <row r="235" spans="1:27" ht="15.75" x14ac:dyDescent="0.2">
      <c r="A235" s="35">
        <f t="shared" si="6"/>
        <v>43655</v>
      </c>
      <c r="B235" s="36">
        <f>SUMIFS(СВЦЭМ!$F$33:$F$776,СВЦЭМ!$A$33:$A$776,$A235,СВЦЭМ!$B$33:$B$776,B$226)+'СЕТ СН'!$F$15</f>
        <v>141.96800594999999</v>
      </c>
      <c r="C235" s="36">
        <f>SUMIFS(СВЦЭМ!$F$33:$F$776,СВЦЭМ!$A$33:$A$776,$A235,СВЦЭМ!$B$33:$B$776,C$226)+'СЕТ СН'!$F$15</f>
        <v>148.87562227000001</v>
      </c>
      <c r="D235" s="36">
        <f>SUMIFS(СВЦЭМ!$F$33:$F$776,СВЦЭМ!$A$33:$A$776,$A235,СВЦЭМ!$B$33:$B$776,D$226)+'СЕТ СН'!$F$15</f>
        <v>152.94809382</v>
      </c>
      <c r="E235" s="36">
        <f>SUMIFS(СВЦЭМ!$F$33:$F$776,СВЦЭМ!$A$33:$A$776,$A235,СВЦЭМ!$B$33:$B$776,E$226)+'СЕТ СН'!$F$15</f>
        <v>156.48964519</v>
      </c>
      <c r="F235" s="36">
        <f>SUMIFS(СВЦЭМ!$F$33:$F$776,СВЦЭМ!$A$33:$A$776,$A235,СВЦЭМ!$B$33:$B$776,F$226)+'СЕТ СН'!$F$15</f>
        <v>155.97848488</v>
      </c>
      <c r="G235" s="36">
        <f>SUMIFS(СВЦЭМ!$F$33:$F$776,СВЦЭМ!$A$33:$A$776,$A235,СВЦЭМ!$B$33:$B$776,G$226)+'СЕТ СН'!$F$15</f>
        <v>155.12714857</v>
      </c>
      <c r="H235" s="36">
        <f>SUMIFS(СВЦЭМ!$F$33:$F$776,СВЦЭМ!$A$33:$A$776,$A235,СВЦЭМ!$B$33:$B$776,H$226)+'СЕТ СН'!$F$15</f>
        <v>144.88762292999999</v>
      </c>
      <c r="I235" s="36">
        <f>SUMIFS(СВЦЭМ!$F$33:$F$776,СВЦЭМ!$A$33:$A$776,$A235,СВЦЭМ!$B$33:$B$776,I$226)+'СЕТ СН'!$F$15</f>
        <v>140.01251973999999</v>
      </c>
      <c r="J235" s="36">
        <f>SUMIFS(СВЦЭМ!$F$33:$F$776,СВЦЭМ!$A$33:$A$776,$A235,СВЦЭМ!$B$33:$B$776,J$226)+'СЕТ СН'!$F$15</f>
        <v>133.56871168999999</v>
      </c>
      <c r="K235" s="36">
        <f>SUMIFS(СВЦЭМ!$F$33:$F$776,СВЦЭМ!$A$33:$A$776,$A235,СВЦЭМ!$B$33:$B$776,K$226)+'СЕТ СН'!$F$15</f>
        <v>129.77235619000001</v>
      </c>
      <c r="L235" s="36">
        <f>SUMIFS(СВЦЭМ!$F$33:$F$776,СВЦЭМ!$A$33:$A$776,$A235,СВЦЭМ!$B$33:$B$776,L$226)+'СЕТ СН'!$F$15</f>
        <v>129.89388216</v>
      </c>
      <c r="M235" s="36">
        <f>SUMIFS(СВЦЭМ!$F$33:$F$776,СВЦЭМ!$A$33:$A$776,$A235,СВЦЭМ!$B$33:$B$776,M$226)+'СЕТ СН'!$F$15</f>
        <v>128.59442184</v>
      </c>
      <c r="N235" s="36">
        <f>SUMIFS(СВЦЭМ!$F$33:$F$776,СВЦЭМ!$A$33:$A$776,$A235,СВЦЭМ!$B$33:$B$776,N$226)+'СЕТ СН'!$F$15</f>
        <v>128.94019358</v>
      </c>
      <c r="O235" s="36">
        <f>SUMIFS(СВЦЭМ!$F$33:$F$776,СВЦЭМ!$A$33:$A$776,$A235,СВЦЭМ!$B$33:$B$776,O$226)+'СЕТ СН'!$F$15</f>
        <v>128.03464498</v>
      </c>
      <c r="P235" s="36">
        <f>SUMIFS(СВЦЭМ!$F$33:$F$776,СВЦЭМ!$A$33:$A$776,$A235,СВЦЭМ!$B$33:$B$776,P$226)+'СЕТ СН'!$F$15</f>
        <v>129.57701034999999</v>
      </c>
      <c r="Q235" s="36">
        <f>SUMIFS(СВЦЭМ!$F$33:$F$776,СВЦЭМ!$A$33:$A$776,$A235,СВЦЭМ!$B$33:$B$776,Q$226)+'СЕТ СН'!$F$15</f>
        <v>133.47247867999999</v>
      </c>
      <c r="R235" s="36">
        <f>SUMIFS(СВЦЭМ!$F$33:$F$776,СВЦЭМ!$A$33:$A$776,$A235,СВЦЭМ!$B$33:$B$776,R$226)+'СЕТ СН'!$F$15</f>
        <v>125.76107854</v>
      </c>
      <c r="S235" s="36">
        <f>SUMIFS(СВЦЭМ!$F$33:$F$776,СВЦЭМ!$A$33:$A$776,$A235,СВЦЭМ!$B$33:$B$776,S$226)+'СЕТ СН'!$F$15</f>
        <v>119.55680876</v>
      </c>
      <c r="T235" s="36">
        <f>SUMIFS(СВЦЭМ!$F$33:$F$776,СВЦЭМ!$A$33:$A$776,$A235,СВЦЭМ!$B$33:$B$776,T$226)+'СЕТ СН'!$F$15</f>
        <v>119.09490795000001</v>
      </c>
      <c r="U235" s="36">
        <f>SUMIFS(СВЦЭМ!$F$33:$F$776,СВЦЭМ!$A$33:$A$776,$A235,СВЦЭМ!$B$33:$B$776,U$226)+'СЕТ СН'!$F$15</f>
        <v>117.42705639</v>
      </c>
      <c r="V235" s="36">
        <f>SUMIFS(СВЦЭМ!$F$33:$F$776,СВЦЭМ!$A$33:$A$776,$A235,СВЦЭМ!$B$33:$B$776,V$226)+'СЕТ СН'!$F$15</f>
        <v>117.36014751</v>
      </c>
      <c r="W235" s="36">
        <f>SUMIFS(СВЦЭМ!$F$33:$F$776,СВЦЭМ!$A$33:$A$776,$A235,СВЦЭМ!$B$33:$B$776,W$226)+'СЕТ СН'!$F$15</f>
        <v>112.40958007</v>
      </c>
      <c r="X235" s="36">
        <f>SUMIFS(СВЦЭМ!$F$33:$F$776,СВЦЭМ!$A$33:$A$776,$A235,СВЦЭМ!$B$33:$B$776,X$226)+'СЕТ СН'!$F$15</f>
        <v>116.20426057</v>
      </c>
      <c r="Y235" s="36">
        <f>SUMIFS(СВЦЭМ!$F$33:$F$776,СВЦЭМ!$A$33:$A$776,$A235,СВЦЭМ!$B$33:$B$776,Y$226)+'СЕТ СН'!$F$15</f>
        <v>130.26346107000001</v>
      </c>
    </row>
    <row r="236" spans="1:27" ht="15.75" x14ac:dyDescent="0.2">
      <c r="A236" s="35">
        <f t="shared" si="6"/>
        <v>43656</v>
      </c>
      <c r="B236" s="36">
        <f>SUMIFS(СВЦЭМ!$F$33:$F$776,СВЦЭМ!$A$33:$A$776,$A236,СВЦЭМ!$B$33:$B$776,B$226)+'СЕТ СН'!$F$15</f>
        <v>144.82297672000001</v>
      </c>
      <c r="C236" s="36">
        <f>SUMIFS(СВЦЭМ!$F$33:$F$776,СВЦЭМ!$A$33:$A$776,$A236,СВЦЭМ!$B$33:$B$776,C$226)+'СЕТ СН'!$F$15</f>
        <v>151.07180930000001</v>
      </c>
      <c r="D236" s="36">
        <f>SUMIFS(СВЦЭМ!$F$33:$F$776,СВЦЭМ!$A$33:$A$776,$A236,СВЦЭМ!$B$33:$B$776,D$226)+'СЕТ СН'!$F$15</f>
        <v>153.55958336</v>
      </c>
      <c r="E236" s="36">
        <f>SUMIFS(СВЦЭМ!$F$33:$F$776,СВЦЭМ!$A$33:$A$776,$A236,СВЦЭМ!$B$33:$B$776,E$226)+'СЕТ СН'!$F$15</f>
        <v>157.31321948999999</v>
      </c>
      <c r="F236" s="36">
        <f>SUMIFS(СВЦЭМ!$F$33:$F$776,СВЦЭМ!$A$33:$A$776,$A236,СВЦЭМ!$B$33:$B$776,F$226)+'СЕТ СН'!$F$15</f>
        <v>155.06154674000001</v>
      </c>
      <c r="G236" s="36">
        <f>SUMIFS(СВЦЭМ!$F$33:$F$776,СВЦЭМ!$A$33:$A$776,$A236,СВЦЭМ!$B$33:$B$776,G$226)+'СЕТ СН'!$F$15</f>
        <v>157.00627537</v>
      </c>
      <c r="H236" s="36">
        <f>SUMIFS(СВЦЭМ!$F$33:$F$776,СВЦЭМ!$A$33:$A$776,$A236,СВЦЭМ!$B$33:$B$776,H$226)+'СЕТ СН'!$F$15</f>
        <v>150.72421437</v>
      </c>
      <c r="I236" s="36">
        <f>SUMIFS(СВЦЭМ!$F$33:$F$776,СВЦЭМ!$A$33:$A$776,$A236,СВЦЭМ!$B$33:$B$776,I$226)+'СЕТ СН'!$F$15</f>
        <v>143.25323653999999</v>
      </c>
      <c r="J236" s="36">
        <f>SUMIFS(СВЦЭМ!$F$33:$F$776,СВЦЭМ!$A$33:$A$776,$A236,СВЦЭМ!$B$33:$B$776,J$226)+'СЕТ СН'!$F$15</f>
        <v>138.84126431999999</v>
      </c>
      <c r="K236" s="36">
        <f>SUMIFS(СВЦЭМ!$F$33:$F$776,СВЦЭМ!$A$33:$A$776,$A236,СВЦЭМ!$B$33:$B$776,K$226)+'СЕТ СН'!$F$15</f>
        <v>136.44815736999999</v>
      </c>
      <c r="L236" s="36">
        <f>SUMIFS(СВЦЭМ!$F$33:$F$776,СВЦЭМ!$A$33:$A$776,$A236,СВЦЭМ!$B$33:$B$776,L$226)+'СЕТ СН'!$F$15</f>
        <v>135.99195592999999</v>
      </c>
      <c r="M236" s="36">
        <f>SUMIFS(СВЦЭМ!$F$33:$F$776,СВЦЭМ!$A$33:$A$776,$A236,СВЦЭМ!$B$33:$B$776,M$226)+'СЕТ СН'!$F$15</f>
        <v>132.32208600000001</v>
      </c>
      <c r="N236" s="36">
        <f>SUMIFS(СВЦЭМ!$F$33:$F$776,СВЦЭМ!$A$33:$A$776,$A236,СВЦЭМ!$B$33:$B$776,N$226)+'СЕТ СН'!$F$15</f>
        <v>131.18382352</v>
      </c>
      <c r="O236" s="36">
        <f>SUMIFS(СВЦЭМ!$F$33:$F$776,СВЦЭМ!$A$33:$A$776,$A236,СВЦЭМ!$B$33:$B$776,O$226)+'СЕТ СН'!$F$15</f>
        <v>130.22302682</v>
      </c>
      <c r="P236" s="36">
        <f>SUMIFS(СВЦЭМ!$F$33:$F$776,СВЦЭМ!$A$33:$A$776,$A236,СВЦЭМ!$B$33:$B$776,P$226)+'СЕТ СН'!$F$15</f>
        <v>129.56170510999999</v>
      </c>
      <c r="Q236" s="36">
        <f>SUMIFS(СВЦЭМ!$F$33:$F$776,СВЦЭМ!$A$33:$A$776,$A236,СВЦЭМ!$B$33:$B$776,Q$226)+'СЕТ СН'!$F$15</f>
        <v>131.28326361000001</v>
      </c>
      <c r="R236" s="36">
        <f>SUMIFS(СВЦЭМ!$F$33:$F$776,СВЦЭМ!$A$33:$A$776,$A236,СВЦЭМ!$B$33:$B$776,R$226)+'СЕТ СН'!$F$15</f>
        <v>121.51149307999999</v>
      </c>
      <c r="S236" s="36">
        <f>SUMIFS(СВЦЭМ!$F$33:$F$776,СВЦЭМ!$A$33:$A$776,$A236,СВЦЭМ!$B$33:$B$776,S$226)+'СЕТ СН'!$F$15</f>
        <v>117.64827997</v>
      </c>
      <c r="T236" s="36">
        <f>SUMIFS(СВЦЭМ!$F$33:$F$776,СВЦЭМ!$A$33:$A$776,$A236,СВЦЭМ!$B$33:$B$776,T$226)+'СЕТ СН'!$F$15</f>
        <v>117.56129197</v>
      </c>
      <c r="U236" s="36">
        <f>SUMIFS(СВЦЭМ!$F$33:$F$776,СВЦЭМ!$A$33:$A$776,$A236,СВЦЭМ!$B$33:$B$776,U$226)+'СЕТ СН'!$F$15</f>
        <v>117.06232076000001</v>
      </c>
      <c r="V236" s="36">
        <f>SUMIFS(СВЦЭМ!$F$33:$F$776,СВЦЭМ!$A$33:$A$776,$A236,СВЦЭМ!$B$33:$B$776,V$226)+'СЕТ СН'!$F$15</f>
        <v>116.18721530000001</v>
      </c>
      <c r="W236" s="36">
        <f>SUMIFS(СВЦЭМ!$F$33:$F$776,СВЦЭМ!$A$33:$A$776,$A236,СВЦЭМ!$B$33:$B$776,W$226)+'СЕТ СН'!$F$15</f>
        <v>113.02264666000001</v>
      </c>
      <c r="X236" s="36">
        <f>SUMIFS(СВЦЭМ!$F$33:$F$776,СВЦЭМ!$A$33:$A$776,$A236,СВЦЭМ!$B$33:$B$776,X$226)+'СЕТ СН'!$F$15</f>
        <v>114.28367186</v>
      </c>
      <c r="Y236" s="36">
        <f>SUMIFS(СВЦЭМ!$F$33:$F$776,СВЦЭМ!$A$33:$A$776,$A236,СВЦЭМ!$B$33:$B$776,Y$226)+'СЕТ СН'!$F$15</f>
        <v>133.29360575999999</v>
      </c>
    </row>
    <row r="237" spans="1:27" ht="15.75" x14ac:dyDescent="0.2">
      <c r="A237" s="35">
        <f t="shared" si="6"/>
        <v>43657</v>
      </c>
      <c r="B237" s="36">
        <f>SUMIFS(СВЦЭМ!$F$33:$F$776,СВЦЭМ!$A$33:$A$776,$A237,СВЦЭМ!$B$33:$B$776,B$226)+'СЕТ СН'!$F$15</f>
        <v>144.67304418000001</v>
      </c>
      <c r="C237" s="36">
        <f>SUMIFS(СВЦЭМ!$F$33:$F$776,СВЦЭМ!$A$33:$A$776,$A237,СВЦЭМ!$B$33:$B$776,C$226)+'СЕТ СН'!$F$15</f>
        <v>153.20179895000001</v>
      </c>
      <c r="D237" s="36">
        <f>SUMIFS(СВЦЭМ!$F$33:$F$776,СВЦЭМ!$A$33:$A$776,$A237,СВЦЭМ!$B$33:$B$776,D$226)+'СЕТ СН'!$F$15</f>
        <v>157.48530188000001</v>
      </c>
      <c r="E237" s="36">
        <f>SUMIFS(СВЦЭМ!$F$33:$F$776,СВЦЭМ!$A$33:$A$776,$A237,СВЦЭМ!$B$33:$B$776,E$226)+'СЕТ СН'!$F$15</f>
        <v>162.05865929999999</v>
      </c>
      <c r="F237" s="36">
        <f>SUMIFS(СВЦЭМ!$F$33:$F$776,СВЦЭМ!$A$33:$A$776,$A237,СВЦЭМ!$B$33:$B$776,F$226)+'СЕТ СН'!$F$15</f>
        <v>162.14418766</v>
      </c>
      <c r="G237" s="36">
        <f>SUMIFS(СВЦЭМ!$F$33:$F$776,СВЦЭМ!$A$33:$A$776,$A237,СВЦЭМ!$B$33:$B$776,G$226)+'СЕТ СН'!$F$15</f>
        <v>160.09568264000001</v>
      </c>
      <c r="H237" s="36">
        <f>SUMIFS(СВЦЭМ!$F$33:$F$776,СВЦЭМ!$A$33:$A$776,$A237,СВЦЭМ!$B$33:$B$776,H$226)+'СЕТ СН'!$F$15</f>
        <v>148.64101174999999</v>
      </c>
      <c r="I237" s="36">
        <f>SUMIFS(СВЦЭМ!$F$33:$F$776,СВЦЭМ!$A$33:$A$776,$A237,СВЦЭМ!$B$33:$B$776,I$226)+'СЕТ СН'!$F$15</f>
        <v>143.79554302</v>
      </c>
      <c r="J237" s="36">
        <f>SUMIFS(СВЦЭМ!$F$33:$F$776,СВЦЭМ!$A$33:$A$776,$A237,СВЦЭМ!$B$33:$B$776,J$226)+'СЕТ СН'!$F$15</f>
        <v>135.68390927999999</v>
      </c>
      <c r="K237" s="36">
        <f>SUMIFS(СВЦЭМ!$F$33:$F$776,СВЦЭМ!$A$33:$A$776,$A237,СВЦЭМ!$B$33:$B$776,K$226)+'СЕТ СН'!$F$15</f>
        <v>133.03184003999999</v>
      </c>
      <c r="L237" s="36">
        <f>SUMIFS(СВЦЭМ!$F$33:$F$776,СВЦЭМ!$A$33:$A$776,$A237,СВЦЭМ!$B$33:$B$776,L$226)+'СЕТ СН'!$F$15</f>
        <v>129.85512252999999</v>
      </c>
      <c r="M237" s="36">
        <f>SUMIFS(СВЦЭМ!$F$33:$F$776,СВЦЭМ!$A$33:$A$776,$A237,СВЦЭМ!$B$33:$B$776,M$226)+'СЕТ СН'!$F$15</f>
        <v>128.83416647999999</v>
      </c>
      <c r="N237" s="36">
        <f>SUMIFS(СВЦЭМ!$F$33:$F$776,СВЦЭМ!$A$33:$A$776,$A237,СВЦЭМ!$B$33:$B$776,N$226)+'СЕТ СН'!$F$15</f>
        <v>128.19888202999999</v>
      </c>
      <c r="O237" s="36">
        <f>SUMIFS(СВЦЭМ!$F$33:$F$776,СВЦЭМ!$A$33:$A$776,$A237,СВЦЭМ!$B$33:$B$776,O$226)+'СЕТ СН'!$F$15</f>
        <v>128.41223780999999</v>
      </c>
      <c r="P237" s="36">
        <f>SUMIFS(СВЦЭМ!$F$33:$F$776,СВЦЭМ!$A$33:$A$776,$A237,СВЦЭМ!$B$33:$B$776,P$226)+'СЕТ СН'!$F$15</f>
        <v>128.92007856000001</v>
      </c>
      <c r="Q237" s="36">
        <f>SUMIFS(СВЦЭМ!$F$33:$F$776,СВЦЭМ!$A$33:$A$776,$A237,СВЦЭМ!$B$33:$B$776,Q$226)+'СЕТ СН'!$F$15</f>
        <v>128.73941275999999</v>
      </c>
      <c r="R237" s="36">
        <f>SUMIFS(СВЦЭМ!$F$33:$F$776,СВЦЭМ!$A$33:$A$776,$A237,СВЦЭМ!$B$33:$B$776,R$226)+'СЕТ СН'!$F$15</f>
        <v>119.22241314999999</v>
      </c>
      <c r="S237" s="36">
        <f>SUMIFS(СВЦЭМ!$F$33:$F$776,СВЦЭМ!$A$33:$A$776,$A237,СВЦЭМ!$B$33:$B$776,S$226)+'СЕТ СН'!$F$15</f>
        <v>115.92687801</v>
      </c>
      <c r="T237" s="36">
        <f>SUMIFS(СВЦЭМ!$F$33:$F$776,СВЦЭМ!$A$33:$A$776,$A237,СВЦЭМ!$B$33:$B$776,T$226)+'СЕТ СН'!$F$15</f>
        <v>115.92368399</v>
      </c>
      <c r="U237" s="36">
        <f>SUMIFS(СВЦЭМ!$F$33:$F$776,СВЦЭМ!$A$33:$A$776,$A237,СВЦЭМ!$B$33:$B$776,U$226)+'СЕТ СН'!$F$15</f>
        <v>113.78648819</v>
      </c>
      <c r="V237" s="36">
        <f>SUMIFS(СВЦЭМ!$F$33:$F$776,СВЦЭМ!$A$33:$A$776,$A237,СВЦЭМ!$B$33:$B$776,V$226)+'СЕТ СН'!$F$15</f>
        <v>114.21981377</v>
      </c>
      <c r="W237" s="36">
        <f>SUMIFS(СВЦЭМ!$F$33:$F$776,СВЦЭМ!$A$33:$A$776,$A237,СВЦЭМ!$B$33:$B$776,W$226)+'СЕТ СН'!$F$15</f>
        <v>114.7086632</v>
      </c>
      <c r="X237" s="36">
        <f>SUMIFS(СВЦЭМ!$F$33:$F$776,СВЦЭМ!$A$33:$A$776,$A237,СВЦЭМ!$B$33:$B$776,X$226)+'СЕТ СН'!$F$15</f>
        <v>116.27171693</v>
      </c>
      <c r="Y237" s="36">
        <f>SUMIFS(СВЦЭМ!$F$33:$F$776,СВЦЭМ!$A$33:$A$776,$A237,СВЦЭМ!$B$33:$B$776,Y$226)+'СЕТ СН'!$F$15</f>
        <v>133.68252580999999</v>
      </c>
    </row>
    <row r="238" spans="1:27" ht="15.75" x14ac:dyDescent="0.2">
      <c r="A238" s="35">
        <f t="shared" si="6"/>
        <v>43658</v>
      </c>
      <c r="B238" s="36">
        <f>SUMIFS(СВЦЭМ!$F$33:$F$776,СВЦЭМ!$A$33:$A$776,$A238,СВЦЭМ!$B$33:$B$776,B$226)+'СЕТ СН'!$F$15</f>
        <v>142.7934515</v>
      </c>
      <c r="C238" s="36">
        <f>SUMIFS(СВЦЭМ!$F$33:$F$776,СВЦЭМ!$A$33:$A$776,$A238,СВЦЭМ!$B$33:$B$776,C$226)+'СЕТ СН'!$F$15</f>
        <v>150.21579557000001</v>
      </c>
      <c r="D238" s="36">
        <f>SUMIFS(СВЦЭМ!$F$33:$F$776,СВЦЭМ!$A$33:$A$776,$A238,СВЦЭМ!$B$33:$B$776,D$226)+'СЕТ СН'!$F$15</f>
        <v>154.48312546</v>
      </c>
      <c r="E238" s="36">
        <f>SUMIFS(СВЦЭМ!$F$33:$F$776,СВЦЭМ!$A$33:$A$776,$A238,СВЦЭМ!$B$33:$B$776,E$226)+'СЕТ СН'!$F$15</f>
        <v>157.47197165</v>
      </c>
      <c r="F238" s="36">
        <f>SUMIFS(СВЦЭМ!$F$33:$F$776,СВЦЭМ!$A$33:$A$776,$A238,СВЦЭМ!$B$33:$B$776,F$226)+'СЕТ СН'!$F$15</f>
        <v>156.22686246999999</v>
      </c>
      <c r="G238" s="36">
        <f>SUMIFS(СВЦЭМ!$F$33:$F$776,СВЦЭМ!$A$33:$A$776,$A238,СВЦЭМ!$B$33:$B$776,G$226)+'СЕТ СН'!$F$15</f>
        <v>155.83917468999999</v>
      </c>
      <c r="H238" s="36">
        <f>SUMIFS(СВЦЭМ!$F$33:$F$776,СВЦЭМ!$A$33:$A$776,$A238,СВЦЭМ!$B$33:$B$776,H$226)+'СЕТ СН'!$F$15</f>
        <v>149.6991582</v>
      </c>
      <c r="I238" s="36">
        <f>SUMIFS(СВЦЭМ!$F$33:$F$776,СВЦЭМ!$A$33:$A$776,$A238,СВЦЭМ!$B$33:$B$776,I$226)+'СЕТ СН'!$F$15</f>
        <v>144.80373485999999</v>
      </c>
      <c r="J238" s="36">
        <f>SUMIFS(СВЦЭМ!$F$33:$F$776,СВЦЭМ!$A$33:$A$776,$A238,СВЦЭМ!$B$33:$B$776,J$226)+'СЕТ СН'!$F$15</f>
        <v>137.07045287</v>
      </c>
      <c r="K238" s="36">
        <f>SUMIFS(СВЦЭМ!$F$33:$F$776,СВЦЭМ!$A$33:$A$776,$A238,СВЦЭМ!$B$33:$B$776,K$226)+'СЕТ СН'!$F$15</f>
        <v>129.99583523000001</v>
      </c>
      <c r="L238" s="36">
        <f>SUMIFS(СВЦЭМ!$F$33:$F$776,СВЦЭМ!$A$33:$A$776,$A238,СВЦЭМ!$B$33:$B$776,L$226)+'СЕТ СН'!$F$15</f>
        <v>128.99348284999999</v>
      </c>
      <c r="M238" s="36">
        <f>SUMIFS(СВЦЭМ!$F$33:$F$776,СВЦЭМ!$A$33:$A$776,$A238,СВЦЭМ!$B$33:$B$776,M$226)+'СЕТ СН'!$F$15</f>
        <v>130.29130393</v>
      </c>
      <c r="N238" s="36">
        <f>SUMIFS(СВЦЭМ!$F$33:$F$776,СВЦЭМ!$A$33:$A$776,$A238,СВЦЭМ!$B$33:$B$776,N$226)+'СЕТ СН'!$F$15</f>
        <v>131.80254879</v>
      </c>
      <c r="O238" s="36">
        <f>SUMIFS(СВЦЭМ!$F$33:$F$776,СВЦЭМ!$A$33:$A$776,$A238,СВЦЭМ!$B$33:$B$776,O$226)+'СЕТ СН'!$F$15</f>
        <v>131.58658141000001</v>
      </c>
      <c r="P238" s="36">
        <f>SUMIFS(СВЦЭМ!$F$33:$F$776,СВЦЭМ!$A$33:$A$776,$A238,СВЦЭМ!$B$33:$B$776,P$226)+'СЕТ СН'!$F$15</f>
        <v>132.13601729999999</v>
      </c>
      <c r="Q238" s="36">
        <f>SUMIFS(СВЦЭМ!$F$33:$F$776,СВЦЭМ!$A$33:$A$776,$A238,СВЦЭМ!$B$33:$B$776,Q$226)+'СЕТ СН'!$F$15</f>
        <v>133.65263897</v>
      </c>
      <c r="R238" s="36">
        <f>SUMIFS(СВЦЭМ!$F$33:$F$776,СВЦЭМ!$A$33:$A$776,$A238,СВЦЭМ!$B$33:$B$776,R$226)+'СЕТ СН'!$F$15</f>
        <v>123.04816515</v>
      </c>
      <c r="S238" s="36">
        <f>SUMIFS(СВЦЭМ!$F$33:$F$776,СВЦЭМ!$A$33:$A$776,$A238,СВЦЭМ!$B$33:$B$776,S$226)+'СЕТ СН'!$F$15</f>
        <v>119.620214</v>
      </c>
      <c r="T238" s="36">
        <f>SUMIFS(СВЦЭМ!$F$33:$F$776,СВЦЭМ!$A$33:$A$776,$A238,СВЦЭМ!$B$33:$B$776,T$226)+'СЕТ СН'!$F$15</f>
        <v>118.199178</v>
      </c>
      <c r="U238" s="36">
        <f>SUMIFS(СВЦЭМ!$F$33:$F$776,СВЦЭМ!$A$33:$A$776,$A238,СВЦЭМ!$B$33:$B$776,U$226)+'СЕТ СН'!$F$15</f>
        <v>116.2898661</v>
      </c>
      <c r="V238" s="36">
        <f>SUMIFS(СВЦЭМ!$F$33:$F$776,СВЦЭМ!$A$33:$A$776,$A238,СВЦЭМ!$B$33:$B$776,V$226)+'СЕТ СН'!$F$15</f>
        <v>112.89526794</v>
      </c>
      <c r="W238" s="36">
        <f>SUMIFS(СВЦЭМ!$F$33:$F$776,СВЦЭМ!$A$33:$A$776,$A238,СВЦЭМ!$B$33:$B$776,W$226)+'СЕТ СН'!$F$15</f>
        <v>109.61368418000001</v>
      </c>
      <c r="X238" s="36">
        <f>SUMIFS(СВЦЭМ!$F$33:$F$776,СВЦЭМ!$A$33:$A$776,$A238,СВЦЭМ!$B$33:$B$776,X$226)+'СЕТ СН'!$F$15</f>
        <v>105.66207446999999</v>
      </c>
      <c r="Y238" s="36">
        <f>SUMIFS(СВЦЭМ!$F$33:$F$776,СВЦЭМ!$A$33:$A$776,$A238,СВЦЭМ!$B$33:$B$776,Y$226)+'СЕТ СН'!$F$15</f>
        <v>122.51156949</v>
      </c>
    </row>
    <row r="239" spans="1:27" ht="15.75" x14ac:dyDescent="0.2">
      <c r="A239" s="35">
        <f t="shared" si="6"/>
        <v>43659</v>
      </c>
      <c r="B239" s="36">
        <f>SUMIFS(СВЦЭМ!$F$33:$F$776,СВЦЭМ!$A$33:$A$776,$A239,СВЦЭМ!$B$33:$B$776,B$226)+'СЕТ СН'!$F$15</f>
        <v>122.57938135000001</v>
      </c>
      <c r="C239" s="36">
        <f>SUMIFS(СВЦЭМ!$F$33:$F$776,СВЦЭМ!$A$33:$A$776,$A239,СВЦЭМ!$B$33:$B$776,C$226)+'СЕТ СН'!$F$15</f>
        <v>129.32555275999999</v>
      </c>
      <c r="D239" s="36">
        <f>SUMIFS(СВЦЭМ!$F$33:$F$776,СВЦЭМ!$A$33:$A$776,$A239,СВЦЭМ!$B$33:$B$776,D$226)+'СЕТ СН'!$F$15</f>
        <v>136.44223589000001</v>
      </c>
      <c r="E239" s="36">
        <f>SUMIFS(СВЦЭМ!$F$33:$F$776,СВЦЭМ!$A$33:$A$776,$A239,СВЦЭМ!$B$33:$B$776,E$226)+'СЕТ СН'!$F$15</f>
        <v>139.39540105</v>
      </c>
      <c r="F239" s="36">
        <f>SUMIFS(СВЦЭМ!$F$33:$F$776,СВЦЭМ!$A$33:$A$776,$A239,СВЦЭМ!$B$33:$B$776,F$226)+'СЕТ СН'!$F$15</f>
        <v>141.31699175</v>
      </c>
      <c r="G239" s="36">
        <f>SUMIFS(СВЦЭМ!$F$33:$F$776,СВЦЭМ!$A$33:$A$776,$A239,СВЦЭМ!$B$33:$B$776,G$226)+'СЕТ СН'!$F$15</f>
        <v>142.23018440999999</v>
      </c>
      <c r="H239" s="36">
        <f>SUMIFS(СВЦЭМ!$F$33:$F$776,СВЦЭМ!$A$33:$A$776,$A239,СВЦЭМ!$B$33:$B$776,H$226)+'СЕТ СН'!$F$15</f>
        <v>141.64057310000001</v>
      </c>
      <c r="I239" s="36">
        <f>SUMIFS(СВЦЭМ!$F$33:$F$776,СВЦЭМ!$A$33:$A$776,$A239,СВЦЭМ!$B$33:$B$776,I$226)+'СЕТ СН'!$F$15</f>
        <v>143.11281554000001</v>
      </c>
      <c r="J239" s="36">
        <f>SUMIFS(СВЦЭМ!$F$33:$F$776,СВЦЭМ!$A$33:$A$776,$A239,СВЦЭМ!$B$33:$B$776,J$226)+'СЕТ СН'!$F$15</f>
        <v>134.63587063</v>
      </c>
      <c r="K239" s="36">
        <f>SUMIFS(СВЦЭМ!$F$33:$F$776,СВЦЭМ!$A$33:$A$776,$A239,СВЦЭМ!$B$33:$B$776,K$226)+'СЕТ СН'!$F$15</f>
        <v>124.71736584</v>
      </c>
      <c r="L239" s="36">
        <f>SUMIFS(СВЦЭМ!$F$33:$F$776,СВЦЭМ!$A$33:$A$776,$A239,СВЦЭМ!$B$33:$B$776,L$226)+'СЕТ СН'!$F$15</f>
        <v>119.88913413</v>
      </c>
      <c r="M239" s="36">
        <f>SUMIFS(СВЦЭМ!$F$33:$F$776,СВЦЭМ!$A$33:$A$776,$A239,СВЦЭМ!$B$33:$B$776,M$226)+'СЕТ СН'!$F$15</f>
        <v>118.82369404000001</v>
      </c>
      <c r="N239" s="36">
        <f>SUMIFS(СВЦЭМ!$F$33:$F$776,СВЦЭМ!$A$33:$A$776,$A239,СВЦЭМ!$B$33:$B$776,N$226)+'СЕТ СН'!$F$15</f>
        <v>119.2642766</v>
      </c>
      <c r="O239" s="36">
        <f>SUMIFS(СВЦЭМ!$F$33:$F$776,СВЦЭМ!$A$33:$A$776,$A239,СВЦЭМ!$B$33:$B$776,O$226)+'СЕТ СН'!$F$15</f>
        <v>119.80190351</v>
      </c>
      <c r="P239" s="36">
        <f>SUMIFS(СВЦЭМ!$F$33:$F$776,СВЦЭМ!$A$33:$A$776,$A239,СВЦЭМ!$B$33:$B$776,P$226)+'СЕТ СН'!$F$15</f>
        <v>122.44934338</v>
      </c>
      <c r="Q239" s="36">
        <f>SUMIFS(СВЦЭМ!$F$33:$F$776,СВЦЭМ!$A$33:$A$776,$A239,СВЦЭМ!$B$33:$B$776,Q$226)+'СЕТ СН'!$F$15</f>
        <v>124.15957916000001</v>
      </c>
      <c r="R239" s="36">
        <f>SUMIFS(СВЦЭМ!$F$33:$F$776,СВЦЭМ!$A$33:$A$776,$A239,СВЦЭМ!$B$33:$B$776,R$226)+'СЕТ СН'!$F$15</f>
        <v>117.07527724000001</v>
      </c>
      <c r="S239" s="36">
        <f>SUMIFS(СВЦЭМ!$F$33:$F$776,СВЦЭМ!$A$33:$A$776,$A239,СВЦЭМ!$B$33:$B$776,S$226)+'СЕТ СН'!$F$15</f>
        <v>111.25642372999999</v>
      </c>
      <c r="T239" s="36">
        <f>SUMIFS(СВЦЭМ!$F$33:$F$776,СВЦЭМ!$A$33:$A$776,$A239,СВЦЭМ!$B$33:$B$776,T$226)+'СЕТ СН'!$F$15</f>
        <v>108.463196</v>
      </c>
      <c r="U239" s="36">
        <f>SUMIFS(СВЦЭМ!$F$33:$F$776,СВЦЭМ!$A$33:$A$776,$A239,СВЦЭМ!$B$33:$B$776,U$226)+'СЕТ СН'!$F$15</f>
        <v>106.41028694000001</v>
      </c>
      <c r="V239" s="36">
        <f>SUMIFS(СВЦЭМ!$F$33:$F$776,СВЦЭМ!$A$33:$A$776,$A239,СВЦЭМ!$B$33:$B$776,V$226)+'СЕТ СН'!$F$15</f>
        <v>105.3857921</v>
      </c>
      <c r="W239" s="36">
        <f>SUMIFS(СВЦЭМ!$F$33:$F$776,СВЦЭМ!$A$33:$A$776,$A239,СВЦЭМ!$B$33:$B$776,W$226)+'СЕТ СН'!$F$15</f>
        <v>103.27210866</v>
      </c>
      <c r="X239" s="36">
        <f>SUMIFS(СВЦЭМ!$F$33:$F$776,СВЦЭМ!$A$33:$A$776,$A239,СВЦЭМ!$B$33:$B$776,X$226)+'СЕТ СН'!$F$15</f>
        <v>105.37997721000001</v>
      </c>
      <c r="Y239" s="36">
        <f>SUMIFS(СВЦЭМ!$F$33:$F$776,СВЦЭМ!$A$33:$A$776,$A239,СВЦЭМ!$B$33:$B$776,Y$226)+'СЕТ СН'!$F$15</f>
        <v>120.19076827000001</v>
      </c>
    </row>
    <row r="240" spans="1:27" ht="15.75" x14ac:dyDescent="0.2">
      <c r="A240" s="35">
        <f t="shared" si="6"/>
        <v>43660</v>
      </c>
      <c r="B240" s="36">
        <f>SUMIFS(СВЦЭМ!$F$33:$F$776,СВЦЭМ!$A$33:$A$776,$A240,СВЦЭМ!$B$33:$B$776,B$226)+'СЕТ СН'!$F$15</f>
        <v>130.58319306999999</v>
      </c>
      <c r="C240" s="36">
        <f>SUMIFS(СВЦЭМ!$F$33:$F$776,СВЦЭМ!$A$33:$A$776,$A240,СВЦЭМ!$B$33:$B$776,C$226)+'СЕТ СН'!$F$15</f>
        <v>139.93276345000001</v>
      </c>
      <c r="D240" s="36">
        <f>SUMIFS(СВЦЭМ!$F$33:$F$776,СВЦЭМ!$A$33:$A$776,$A240,СВЦЭМ!$B$33:$B$776,D$226)+'СЕТ СН'!$F$15</f>
        <v>147.76117866999999</v>
      </c>
      <c r="E240" s="36">
        <f>SUMIFS(СВЦЭМ!$F$33:$F$776,СВЦЭМ!$A$33:$A$776,$A240,СВЦЭМ!$B$33:$B$776,E$226)+'СЕТ СН'!$F$15</f>
        <v>150.21500438000001</v>
      </c>
      <c r="F240" s="36">
        <f>SUMIFS(СВЦЭМ!$F$33:$F$776,СВЦЭМ!$A$33:$A$776,$A240,СВЦЭМ!$B$33:$B$776,F$226)+'СЕТ СН'!$F$15</f>
        <v>150.68137345</v>
      </c>
      <c r="G240" s="36">
        <f>SUMIFS(СВЦЭМ!$F$33:$F$776,СВЦЭМ!$A$33:$A$776,$A240,СВЦЭМ!$B$33:$B$776,G$226)+'СЕТ СН'!$F$15</f>
        <v>150.43095846</v>
      </c>
      <c r="H240" s="36">
        <f>SUMIFS(СВЦЭМ!$F$33:$F$776,СВЦЭМ!$A$33:$A$776,$A240,СВЦЭМ!$B$33:$B$776,H$226)+'СЕТ СН'!$F$15</f>
        <v>146.19197951000001</v>
      </c>
      <c r="I240" s="36">
        <f>SUMIFS(СВЦЭМ!$F$33:$F$776,СВЦЭМ!$A$33:$A$776,$A240,СВЦЭМ!$B$33:$B$776,I$226)+'СЕТ СН'!$F$15</f>
        <v>139.5416185</v>
      </c>
      <c r="J240" s="36">
        <f>SUMIFS(СВЦЭМ!$F$33:$F$776,СВЦЭМ!$A$33:$A$776,$A240,СВЦЭМ!$B$33:$B$776,J$226)+'СЕТ СН'!$F$15</f>
        <v>128.10277360000001</v>
      </c>
      <c r="K240" s="36">
        <f>SUMIFS(СВЦЭМ!$F$33:$F$776,СВЦЭМ!$A$33:$A$776,$A240,СВЦЭМ!$B$33:$B$776,K$226)+'СЕТ СН'!$F$15</f>
        <v>118.86418895</v>
      </c>
      <c r="L240" s="36">
        <f>SUMIFS(СВЦЭМ!$F$33:$F$776,СВЦЭМ!$A$33:$A$776,$A240,СВЦЭМ!$B$33:$B$776,L$226)+'СЕТ СН'!$F$15</f>
        <v>115.05920878000001</v>
      </c>
      <c r="M240" s="36">
        <f>SUMIFS(СВЦЭМ!$F$33:$F$776,СВЦЭМ!$A$33:$A$776,$A240,СВЦЭМ!$B$33:$B$776,M$226)+'СЕТ СН'!$F$15</f>
        <v>113.20499167</v>
      </c>
      <c r="N240" s="36">
        <f>SUMIFS(СВЦЭМ!$F$33:$F$776,СВЦЭМ!$A$33:$A$776,$A240,СВЦЭМ!$B$33:$B$776,N$226)+'СЕТ СН'!$F$15</f>
        <v>113.27166588</v>
      </c>
      <c r="O240" s="36">
        <f>SUMIFS(СВЦЭМ!$F$33:$F$776,СВЦЭМ!$A$33:$A$776,$A240,СВЦЭМ!$B$33:$B$776,O$226)+'СЕТ СН'!$F$15</f>
        <v>115.73983151</v>
      </c>
      <c r="P240" s="36">
        <f>SUMIFS(СВЦЭМ!$F$33:$F$776,СВЦЭМ!$A$33:$A$776,$A240,СВЦЭМ!$B$33:$B$776,P$226)+'СЕТ СН'!$F$15</f>
        <v>118.61692764</v>
      </c>
      <c r="Q240" s="36">
        <f>SUMIFS(СВЦЭМ!$F$33:$F$776,СВЦЭМ!$A$33:$A$776,$A240,СВЦЭМ!$B$33:$B$776,Q$226)+'СЕТ СН'!$F$15</f>
        <v>120.92495622</v>
      </c>
      <c r="R240" s="36">
        <f>SUMIFS(СВЦЭМ!$F$33:$F$776,СВЦЭМ!$A$33:$A$776,$A240,СВЦЭМ!$B$33:$B$776,R$226)+'СЕТ СН'!$F$15</f>
        <v>113.09526593</v>
      </c>
      <c r="S240" s="36">
        <f>SUMIFS(СВЦЭМ!$F$33:$F$776,СВЦЭМ!$A$33:$A$776,$A240,СВЦЭМ!$B$33:$B$776,S$226)+'СЕТ СН'!$F$15</f>
        <v>108.62322632999999</v>
      </c>
      <c r="T240" s="36">
        <f>SUMIFS(СВЦЭМ!$F$33:$F$776,СВЦЭМ!$A$33:$A$776,$A240,СВЦЭМ!$B$33:$B$776,T$226)+'СЕТ СН'!$F$15</f>
        <v>107.7533916</v>
      </c>
      <c r="U240" s="36">
        <f>SUMIFS(СВЦЭМ!$F$33:$F$776,СВЦЭМ!$A$33:$A$776,$A240,СВЦЭМ!$B$33:$B$776,U$226)+'СЕТ СН'!$F$15</f>
        <v>105.00734217</v>
      </c>
      <c r="V240" s="36">
        <f>SUMIFS(СВЦЭМ!$F$33:$F$776,СВЦЭМ!$A$33:$A$776,$A240,СВЦЭМ!$B$33:$B$776,V$226)+'СЕТ СН'!$F$15</f>
        <v>102.95767044999999</v>
      </c>
      <c r="W240" s="36">
        <f>SUMIFS(СВЦЭМ!$F$33:$F$776,СВЦЭМ!$A$33:$A$776,$A240,СВЦЭМ!$B$33:$B$776,W$226)+'СЕТ СН'!$F$15</f>
        <v>102.07982560000001</v>
      </c>
      <c r="X240" s="36">
        <f>SUMIFS(СВЦЭМ!$F$33:$F$776,СВЦЭМ!$A$33:$A$776,$A240,СВЦЭМ!$B$33:$B$776,X$226)+'СЕТ СН'!$F$15</f>
        <v>104.41271033</v>
      </c>
      <c r="Y240" s="36">
        <f>SUMIFS(СВЦЭМ!$F$33:$F$776,СВЦЭМ!$A$33:$A$776,$A240,СВЦЭМ!$B$33:$B$776,Y$226)+'СЕТ СН'!$F$15</f>
        <v>121.16819098000001</v>
      </c>
    </row>
    <row r="241" spans="1:25" ht="15.75" x14ac:dyDescent="0.2">
      <c r="A241" s="35">
        <f t="shared" si="6"/>
        <v>43661</v>
      </c>
      <c r="B241" s="36">
        <f>SUMIFS(СВЦЭМ!$F$33:$F$776,СВЦЭМ!$A$33:$A$776,$A241,СВЦЭМ!$B$33:$B$776,B$226)+'СЕТ СН'!$F$15</f>
        <v>137.01146643999999</v>
      </c>
      <c r="C241" s="36">
        <f>SUMIFS(СВЦЭМ!$F$33:$F$776,СВЦЭМ!$A$33:$A$776,$A241,СВЦЭМ!$B$33:$B$776,C$226)+'СЕТ СН'!$F$15</f>
        <v>140.58498899</v>
      </c>
      <c r="D241" s="36">
        <f>SUMIFS(СВЦЭМ!$F$33:$F$776,СВЦЭМ!$A$33:$A$776,$A241,СВЦЭМ!$B$33:$B$776,D$226)+'СЕТ СН'!$F$15</f>
        <v>142.44613953999999</v>
      </c>
      <c r="E241" s="36">
        <f>SUMIFS(СВЦЭМ!$F$33:$F$776,СВЦЭМ!$A$33:$A$776,$A241,СВЦЭМ!$B$33:$B$776,E$226)+'СЕТ СН'!$F$15</f>
        <v>148.07972405000001</v>
      </c>
      <c r="F241" s="36">
        <f>SUMIFS(СВЦЭМ!$F$33:$F$776,СВЦЭМ!$A$33:$A$776,$A241,СВЦЭМ!$B$33:$B$776,F$226)+'СЕТ СН'!$F$15</f>
        <v>150.61510820000001</v>
      </c>
      <c r="G241" s="36">
        <f>SUMIFS(СВЦЭМ!$F$33:$F$776,СВЦЭМ!$A$33:$A$776,$A241,СВЦЭМ!$B$33:$B$776,G$226)+'СЕТ СН'!$F$15</f>
        <v>147.62291296000001</v>
      </c>
      <c r="H241" s="36">
        <f>SUMIFS(СВЦЭМ!$F$33:$F$776,СВЦЭМ!$A$33:$A$776,$A241,СВЦЭМ!$B$33:$B$776,H$226)+'СЕТ СН'!$F$15</f>
        <v>143.56728749999999</v>
      </c>
      <c r="I241" s="36">
        <f>SUMIFS(СВЦЭМ!$F$33:$F$776,СВЦЭМ!$A$33:$A$776,$A241,СВЦЭМ!$B$33:$B$776,I$226)+'СЕТ СН'!$F$15</f>
        <v>137.6001608</v>
      </c>
      <c r="J241" s="36">
        <f>SUMIFS(СВЦЭМ!$F$33:$F$776,СВЦЭМ!$A$33:$A$776,$A241,СВЦЭМ!$B$33:$B$776,J$226)+'СЕТ СН'!$F$15</f>
        <v>129.33193317000001</v>
      </c>
      <c r="K241" s="36">
        <f>SUMIFS(СВЦЭМ!$F$33:$F$776,СВЦЭМ!$A$33:$A$776,$A241,СВЦЭМ!$B$33:$B$776,K$226)+'СЕТ СН'!$F$15</f>
        <v>119.40638174999999</v>
      </c>
      <c r="L241" s="36">
        <f>SUMIFS(СВЦЭМ!$F$33:$F$776,СВЦЭМ!$A$33:$A$776,$A241,СВЦЭМ!$B$33:$B$776,L$226)+'СЕТ СН'!$F$15</f>
        <v>117.42969665</v>
      </c>
      <c r="M241" s="36">
        <f>SUMIFS(СВЦЭМ!$F$33:$F$776,СВЦЭМ!$A$33:$A$776,$A241,СВЦЭМ!$B$33:$B$776,M$226)+'СЕТ СН'!$F$15</f>
        <v>118.22955471</v>
      </c>
      <c r="N241" s="36">
        <f>SUMIFS(СВЦЭМ!$F$33:$F$776,СВЦЭМ!$A$33:$A$776,$A241,СВЦЭМ!$B$33:$B$776,N$226)+'СЕТ СН'!$F$15</f>
        <v>122.7526747</v>
      </c>
      <c r="O241" s="36">
        <f>SUMIFS(СВЦЭМ!$F$33:$F$776,СВЦЭМ!$A$33:$A$776,$A241,СВЦЭМ!$B$33:$B$776,O$226)+'СЕТ СН'!$F$15</f>
        <v>122.38257908</v>
      </c>
      <c r="P241" s="36">
        <f>SUMIFS(СВЦЭМ!$F$33:$F$776,СВЦЭМ!$A$33:$A$776,$A241,СВЦЭМ!$B$33:$B$776,P$226)+'СЕТ СН'!$F$15</f>
        <v>119.07213946</v>
      </c>
      <c r="Q241" s="36">
        <f>SUMIFS(СВЦЭМ!$F$33:$F$776,СВЦЭМ!$A$33:$A$776,$A241,СВЦЭМ!$B$33:$B$776,Q$226)+'СЕТ СН'!$F$15</f>
        <v>116.23188791</v>
      </c>
      <c r="R241" s="36">
        <f>SUMIFS(СВЦЭМ!$F$33:$F$776,СВЦЭМ!$A$33:$A$776,$A241,СВЦЭМ!$B$33:$B$776,R$226)+'СЕТ СН'!$F$15</f>
        <v>106.91425169999999</v>
      </c>
      <c r="S241" s="36">
        <f>SUMIFS(СВЦЭМ!$F$33:$F$776,СВЦЭМ!$A$33:$A$776,$A241,СВЦЭМ!$B$33:$B$776,S$226)+'СЕТ СН'!$F$15</f>
        <v>103.59097002</v>
      </c>
      <c r="T241" s="36">
        <f>SUMIFS(СВЦЭМ!$F$33:$F$776,СВЦЭМ!$A$33:$A$776,$A241,СВЦЭМ!$B$33:$B$776,T$226)+'СЕТ СН'!$F$15</f>
        <v>104.13882323</v>
      </c>
      <c r="U241" s="36">
        <f>SUMIFS(СВЦЭМ!$F$33:$F$776,СВЦЭМ!$A$33:$A$776,$A241,СВЦЭМ!$B$33:$B$776,U$226)+'СЕТ СН'!$F$15</f>
        <v>103.82293310999999</v>
      </c>
      <c r="V241" s="36">
        <f>SUMIFS(СВЦЭМ!$F$33:$F$776,СВЦЭМ!$A$33:$A$776,$A241,СВЦЭМ!$B$33:$B$776,V$226)+'СЕТ СН'!$F$15</f>
        <v>103.16734216</v>
      </c>
      <c r="W241" s="36">
        <f>SUMIFS(СВЦЭМ!$F$33:$F$776,СВЦЭМ!$A$33:$A$776,$A241,СВЦЭМ!$B$33:$B$776,W$226)+'СЕТ СН'!$F$15</f>
        <v>102.30973991</v>
      </c>
      <c r="X241" s="36">
        <f>SUMIFS(СВЦЭМ!$F$33:$F$776,СВЦЭМ!$A$33:$A$776,$A241,СВЦЭМ!$B$33:$B$776,X$226)+'СЕТ СН'!$F$15</f>
        <v>105.5918028</v>
      </c>
      <c r="Y241" s="36">
        <f>SUMIFS(СВЦЭМ!$F$33:$F$776,СВЦЭМ!$A$33:$A$776,$A241,СВЦЭМ!$B$33:$B$776,Y$226)+'СЕТ СН'!$F$15</f>
        <v>120.85106927</v>
      </c>
    </row>
    <row r="242" spans="1:25" ht="15.75" x14ac:dyDescent="0.2">
      <c r="A242" s="35">
        <f t="shared" si="6"/>
        <v>43662</v>
      </c>
      <c r="B242" s="36">
        <f>SUMIFS(СВЦЭМ!$F$33:$F$776,СВЦЭМ!$A$33:$A$776,$A242,СВЦЭМ!$B$33:$B$776,B$226)+'СЕТ СН'!$F$15</f>
        <v>140.50475839999999</v>
      </c>
      <c r="C242" s="36">
        <f>SUMIFS(СВЦЭМ!$F$33:$F$776,СВЦЭМ!$A$33:$A$776,$A242,СВЦЭМ!$B$33:$B$776,C$226)+'СЕТ СН'!$F$15</f>
        <v>145.10258307999999</v>
      </c>
      <c r="D242" s="36">
        <f>SUMIFS(СВЦЭМ!$F$33:$F$776,СВЦЭМ!$A$33:$A$776,$A242,СВЦЭМ!$B$33:$B$776,D$226)+'СЕТ СН'!$F$15</f>
        <v>142.15333385</v>
      </c>
      <c r="E242" s="36">
        <f>SUMIFS(СВЦЭМ!$F$33:$F$776,СВЦЭМ!$A$33:$A$776,$A242,СВЦЭМ!$B$33:$B$776,E$226)+'СЕТ СН'!$F$15</f>
        <v>140.03826538000001</v>
      </c>
      <c r="F242" s="36">
        <f>SUMIFS(СВЦЭМ!$F$33:$F$776,СВЦЭМ!$A$33:$A$776,$A242,СВЦЭМ!$B$33:$B$776,F$226)+'СЕТ СН'!$F$15</f>
        <v>142.45800939</v>
      </c>
      <c r="G242" s="36">
        <f>SUMIFS(СВЦЭМ!$F$33:$F$776,СВЦЭМ!$A$33:$A$776,$A242,СВЦЭМ!$B$33:$B$776,G$226)+'СЕТ СН'!$F$15</f>
        <v>142.22074025000001</v>
      </c>
      <c r="H242" s="36">
        <f>SUMIFS(СВЦЭМ!$F$33:$F$776,СВЦЭМ!$A$33:$A$776,$A242,СВЦЭМ!$B$33:$B$776,H$226)+'СЕТ СН'!$F$15</f>
        <v>143.17379142999999</v>
      </c>
      <c r="I242" s="36">
        <f>SUMIFS(СВЦЭМ!$F$33:$F$776,СВЦЭМ!$A$33:$A$776,$A242,СВЦЭМ!$B$33:$B$776,I$226)+'СЕТ СН'!$F$15</f>
        <v>139.85645188999999</v>
      </c>
      <c r="J242" s="36">
        <f>SUMIFS(СВЦЭМ!$F$33:$F$776,СВЦЭМ!$A$33:$A$776,$A242,СВЦЭМ!$B$33:$B$776,J$226)+'СЕТ СН'!$F$15</f>
        <v>132.69213667</v>
      </c>
      <c r="K242" s="36">
        <f>SUMIFS(СВЦЭМ!$F$33:$F$776,СВЦЭМ!$A$33:$A$776,$A242,СВЦЭМ!$B$33:$B$776,K$226)+'СЕТ СН'!$F$15</f>
        <v>125.28272687</v>
      </c>
      <c r="L242" s="36">
        <f>SUMIFS(СВЦЭМ!$F$33:$F$776,СВЦЭМ!$A$33:$A$776,$A242,СВЦЭМ!$B$33:$B$776,L$226)+'СЕТ СН'!$F$15</f>
        <v>122.27797226</v>
      </c>
      <c r="M242" s="36">
        <f>SUMIFS(СВЦЭМ!$F$33:$F$776,СВЦЭМ!$A$33:$A$776,$A242,СВЦЭМ!$B$33:$B$776,M$226)+'СЕТ СН'!$F$15</f>
        <v>121.64825232</v>
      </c>
      <c r="N242" s="36">
        <f>SUMIFS(СВЦЭМ!$F$33:$F$776,СВЦЭМ!$A$33:$A$776,$A242,СВЦЭМ!$B$33:$B$776,N$226)+'СЕТ СН'!$F$15</f>
        <v>121.18139959</v>
      </c>
      <c r="O242" s="36">
        <f>SUMIFS(СВЦЭМ!$F$33:$F$776,СВЦЭМ!$A$33:$A$776,$A242,СВЦЭМ!$B$33:$B$776,O$226)+'СЕТ СН'!$F$15</f>
        <v>121.28482068</v>
      </c>
      <c r="P242" s="36">
        <f>SUMIFS(СВЦЭМ!$F$33:$F$776,СВЦЭМ!$A$33:$A$776,$A242,СВЦЭМ!$B$33:$B$776,P$226)+'СЕТ СН'!$F$15</f>
        <v>121.35489172</v>
      </c>
      <c r="Q242" s="36">
        <f>SUMIFS(СВЦЭМ!$F$33:$F$776,СВЦЭМ!$A$33:$A$776,$A242,СВЦЭМ!$B$33:$B$776,Q$226)+'СЕТ СН'!$F$15</f>
        <v>121.53514272</v>
      </c>
      <c r="R242" s="36">
        <f>SUMIFS(СВЦЭМ!$F$33:$F$776,СВЦЭМ!$A$33:$A$776,$A242,СВЦЭМ!$B$33:$B$776,R$226)+'СЕТ СН'!$F$15</f>
        <v>113.60422876</v>
      </c>
      <c r="S242" s="36">
        <f>SUMIFS(СВЦЭМ!$F$33:$F$776,СВЦЭМ!$A$33:$A$776,$A242,СВЦЭМ!$B$33:$B$776,S$226)+'СЕТ СН'!$F$15</f>
        <v>110.75292158000001</v>
      </c>
      <c r="T242" s="36">
        <f>SUMIFS(СВЦЭМ!$F$33:$F$776,СВЦЭМ!$A$33:$A$776,$A242,СВЦЭМ!$B$33:$B$776,T$226)+'СЕТ СН'!$F$15</f>
        <v>111.11074063</v>
      </c>
      <c r="U242" s="36">
        <f>SUMIFS(СВЦЭМ!$F$33:$F$776,СВЦЭМ!$A$33:$A$776,$A242,СВЦЭМ!$B$33:$B$776,U$226)+'СЕТ СН'!$F$15</f>
        <v>110.32499297</v>
      </c>
      <c r="V242" s="36">
        <f>SUMIFS(СВЦЭМ!$F$33:$F$776,СВЦЭМ!$A$33:$A$776,$A242,СВЦЭМ!$B$33:$B$776,V$226)+'СЕТ СН'!$F$15</f>
        <v>110.44440215</v>
      </c>
      <c r="W242" s="36">
        <f>SUMIFS(СВЦЭМ!$F$33:$F$776,СВЦЭМ!$A$33:$A$776,$A242,СВЦЭМ!$B$33:$B$776,W$226)+'СЕТ СН'!$F$15</f>
        <v>108.39915348</v>
      </c>
      <c r="X242" s="36">
        <f>SUMIFS(СВЦЭМ!$F$33:$F$776,СВЦЭМ!$A$33:$A$776,$A242,СВЦЭМ!$B$33:$B$776,X$226)+'СЕТ СН'!$F$15</f>
        <v>112.07365372</v>
      </c>
      <c r="Y242" s="36">
        <f>SUMIFS(СВЦЭМ!$F$33:$F$776,СВЦЭМ!$A$33:$A$776,$A242,СВЦЭМ!$B$33:$B$776,Y$226)+'СЕТ СН'!$F$15</f>
        <v>121.98822915</v>
      </c>
    </row>
    <row r="243" spans="1:25" ht="15.75" x14ac:dyDescent="0.2">
      <c r="A243" s="35">
        <f t="shared" si="6"/>
        <v>43663</v>
      </c>
      <c r="B243" s="36">
        <f>SUMIFS(СВЦЭМ!$F$33:$F$776,СВЦЭМ!$A$33:$A$776,$A243,СВЦЭМ!$B$33:$B$776,B$226)+'СЕТ СН'!$F$15</f>
        <v>139.43666827999999</v>
      </c>
      <c r="C243" s="36">
        <f>SUMIFS(СВЦЭМ!$F$33:$F$776,СВЦЭМ!$A$33:$A$776,$A243,СВЦЭМ!$B$33:$B$776,C$226)+'СЕТ СН'!$F$15</f>
        <v>144.67639621000001</v>
      </c>
      <c r="D243" s="36">
        <f>SUMIFS(СВЦЭМ!$F$33:$F$776,СВЦЭМ!$A$33:$A$776,$A243,СВЦЭМ!$B$33:$B$776,D$226)+'СЕТ СН'!$F$15</f>
        <v>150.30119751999999</v>
      </c>
      <c r="E243" s="36">
        <f>SUMIFS(СВЦЭМ!$F$33:$F$776,СВЦЭМ!$A$33:$A$776,$A243,СВЦЭМ!$B$33:$B$776,E$226)+'СЕТ СН'!$F$15</f>
        <v>152.37657909000001</v>
      </c>
      <c r="F243" s="36">
        <f>SUMIFS(СВЦЭМ!$F$33:$F$776,СВЦЭМ!$A$33:$A$776,$A243,СВЦЭМ!$B$33:$B$776,F$226)+'СЕТ СН'!$F$15</f>
        <v>150.8877234</v>
      </c>
      <c r="G243" s="36">
        <f>SUMIFS(СВЦЭМ!$F$33:$F$776,СВЦЭМ!$A$33:$A$776,$A243,СВЦЭМ!$B$33:$B$776,G$226)+'СЕТ СН'!$F$15</f>
        <v>149.64001296000001</v>
      </c>
      <c r="H243" s="36">
        <f>SUMIFS(СВЦЭМ!$F$33:$F$776,СВЦЭМ!$A$33:$A$776,$A243,СВЦЭМ!$B$33:$B$776,H$226)+'СЕТ СН'!$F$15</f>
        <v>143.87004748000001</v>
      </c>
      <c r="I243" s="36">
        <f>SUMIFS(СВЦЭМ!$F$33:$F$776,СВЦЭМ!$A$33:$A$776,$A243,СВЦЭМ!$B$33:$B$776,I$226)+'СЕТ СН'!$F$15</f>
        <v>137.50806850000001</v>
      </c>
      <c r="J243" s="36">
        <f>SUMIFS(СВЦЭМ!$F$33:$F$776,СВЦЭМ!$A$33:$A$776,$A243,СВЦЭМ!$B$33:$B$776,J$226)+'СЕТ СН'!$F$15</f>
        <v>133.12821167000001</v>
      </c>
      <c r="K243" s="36">
        <f>SUMIFS(СВЦЭМ!$F$33:$F$776,СВЦЭМ!$A$33:$A$776,$A243,СВЦЭМ!$B$33:$B$776,K$226)+'СЕТ СН'!$F$15</f>
        <v>125.94468985</v>
      </c>
      <c r="L243" s="36">
        <f>SUMIFS(СВЦЭМ!$F$33:$F$776,СВЦЭМ!$A$33:$A$776,$A243,СВЦЭМ!$B$33:$B$776,L$226)+'СЕТ СН'!$F$15</f>
        <v>125.11068564999999</v>
      </c>
      <c r="M243" s="36">
        <f>SUMIFS(СВЦЭМ!$F$33:$F$776,СВЦЭМ!$A$33:$A$776,$A243,СВЦЭМ!$B$33:$B$776,M$226)+'СЕТ СН'!$F$15</f>
        <v>125.59514948</v>
      </c>
      <c r="N243" s="36">
        <f>SUMIFS(СВЦЭМ!$F$33:$F$776,СВЦЭМ!$A$33:$A$776,$A243,СВЦЭМ!$B$33:$B$776,N$226)+'СЕТ СН'!$F$15</f>
        <v>125.9294625</v>
      </c>
      <c r="O243" s="36">
        <f>SUMIFS(СВЦЭМ!$F$33:$F$776,СВЦЭМ!$A$33:$A$776,$A243,СВЦЭМ!$B$33:$B$776,O$226)+'СЕТ СН'!$F$15</f>
        <v>125.91014705000001</v>
      </c>
      <c r="P243" s="36">
        <f>SUMIFS(СВЦЭМ!$F$33:$F$776,СВЦЭМ!$A$33:$A$776,$A243,СВЦЭМ!$B$33:$B$776,P$226)+'СЕТ СН'!$F$15</f>
        <v>125.77440464</v>
      </c>
      <c r="Q243" s="36">
        <f>SUMIFS(СВЦЭМ!$F$33:$F$776,СВЦЭМ!$A$33:$A$776,$A243,СВЦЭМ!$B$33:$B$776,Q$226)+'СЕТ СН'!$F$15</f>
        <v>126.09890391</v>
      </c>
      <c r="R243" s="36">
        <f>SUMIFS(СВЦЭМ!$F$33:$F$776,СВЦЭМ!$A$33:$A$776,$A243,СВЦЭМ!$B$33:$B$776,R$226)+'СЕТ СН'!$F$15</f>
        <v>117.27446401</v>
      </c>
      <c r="S243" s="36">
        <f>SUMIFS(СВЦЭМ!$F$33:$F$776,СВЦЭМ!$A$33:$A$776,$A243,СВЦЭМ!$B$33:$B$776,S$226)+'СЕТ СН'!$F$15</f>
        <v>113.31274016</v>
      </c>
      <c r="T243" s="36">
        <f>SUMIFS(СВЦЭМ!$F$33:$F$776,СВЦЭМ!$A$33:$A$776,$A243,СВЦЭМ!$B$33:$B$776,T$226)+'СЕТ СН'!$F$15</f>
        <v>113.78371931</v>
      </c>
      <c r="U243" s="36">
        <f>SUMIFS(СВЦЭМ!$F$33:$F$776,СВЦЭМ!$A$33:$A$776,$A243,СВЦЭМ!$B$33:$B$776,U$226)+'СЕТ СН'!$F$15</f>
        <v>112.43205139</v>
      </c>
      <c r="V243" s="36">
        <f>SUMIFS(СВЦЭМ!$F$33:$F$776,СВЦЭМ!$A$33:$A$776,$A243,СВЦЭМ!$B$33:$B$776,V$226)+'СЕТ СН'!$F$15</f>
        <v>113.23958041</v>
      </c>
      <c r="W243" s="36">
        <f>SUMIFS(СВЦЭМ!$F$33:$F$776,СВЦЭМ!$A$33:$A$776,$A243,СВЦЭМ!$B$33:$B$776,W$226)+'СЕТ СН'!$F$15</f>
        <v>113.18269146</v>
      </c>
      <c r="X243" s="36">
        <f>SUMIFS(СВЦЭМ!$F$33:$F$776,СВЦЭМ!$A$33:$A$776,$A243,СВЦЭМ!$B$33:$B$776,X$226)+'СЕТ СН'!$F$15</f>
        <v>107.80716614000001</v>
      </c>
      <c r="Y243" s="36">
        <f>SUMIFS(СВЦЭМ!$F$33:$F$776,СВЦЭМ!$A$33:$A$776,$A243,СВЦЭМ!$B$33:$B$776,Y$226)+'СЕТ СН'!$F$15</f>
        <v>113.05569241000001</v>
      </c>
    </row>
    <row r="244" spans="1:25" ht="15.75" x14ac:dyDescent="0.2">
      <c r="A244" s="35">
        <f t="shared" si="6"/>
        <v>43664</v>
      </c>
      <c r="B244" s="36">
        <f>SUMIFS(СВЦЭМ!$F$33:$F$776,СВЦЭМ!$A$33:$A$776,$A244,СВЦЭМ!$B$33:$B$776,B$226)+'СЕТ СН'!$F$15</f>
        <v>129.78168138000001</v>
      </c>
      <c r="C244" s="36">
        <f>SUMIFS(СВЦЭМ!$F$33:$F$776,СВЦЭМ!$A$33:$A$776,$A244,СВЦЭМ!$B$33:$B$776,C$226)+'СЕТ СН'!$F$15</f>
        <v>129.61875459999999</v>
      </c>
      <c r="D244" s="36">
        <f>SUMIFS(СВЦЭМ!$F$33:$F$776,СВЦЭМ!$A$33:$A$776,$A244,СВЦЭМ!$B$33:$B$776,D$226)+'СЕТ СН'!$F$15</f>
        <v>131.85390776</v>
      </c>
      <c r="E244" s="36">
        <f>SUMIFS(СВЦЭМ!$F$33:$F$776,СВЦЭМ!$A$33:$A$776,$A244,СВЦЭМ!$B$33:$B$776,E$226)+'СЕТ СН'!$F$15</f>
        <v>138.64218643999999</v>
      </c>
      <c r="F244" s="36">
        <f>SUMIFS(СВЦЭМ!$F$33:$F$776,СВЦЭМ!$A$33:$A$776,$A244,СВЦЭМ!$B$33:$B$776,F$226)+'СЕТ СН'!$F$15</f>
        <v>146.45667134000001</v>
      </c>
      <c r="G244" s="36">
        <f>SUMIFS(СВЦЭМ!$F$33:$F$776,СВЦЭМ!$A$33:$A$776,$A244,СВЦЭМ!$B$33:$B$776,G$226)+'СЕТ СН'!$F$15</f>
        <v>154.4359206</v>
      </c>
      <c r="H244" s="36">
        <f>SUMIFS(СВЦЭМ!$F$33:$F$776,СВЦЭМ!$A$33:$A$776,$A244,СВЦЭМ!$B$33:$B$776,H$226)+'СЕТ СН'!$F$15</f>
        <v>149.26875074</v>
      </c>
      <c r="I244" s="36">
        <f>SUMIFS(СВЦЭМ!$F$33:$F$776,СВЦЭМ!$A$33:$A$776,$A244,СВЦЭМ!$B$33:$B$776,I$226)+'СЕТ СН'!$F$15</f>
        <v>142.56224263999999</v>
      </c>
      <c r="J244" s="36">
        <f>SUMIFS(СВЦЭМ!$F$33:$F$776,СВЦЭМ!$A$33:$A$776,$A244,СВЦЭМ!$B$33:$B$776,J$226)+'СЕТ СН'!$F$15</f>
        <v>140.52465964999999</v>
      </c>
      <c r="K244" s="36">
        <f>SUMIFS(СВЦЭМ!$F$33:$F$776,СВЦЭМ!$A$33:$A$776,$A244,СВЦЭМ!$B$33:$B$776,K$226)+'СЕТ СН'!$F$15</f>
        <v>133.77272697999999</v>
      </c>
      <c r="L244" s="36">
        <f>SUMIFS(СВЦЭМ!$F$33:$F$776,СВЦЭМ!$A$33:$A$776,$A244,СВЦЭМ!$B$33:$B$776,L$226)+'СЕТ СН'!$F$15</f>
        <v>132.73959126</v>
      </c>
      <c r="M244" s="36">
        <f>SUMIFS(СВЦЭМ!$F$33:$F$776,СВЦЭМ!$A$33:$A$776,$A244,СВЦЭМ!$B$33:$B$776,M$226)+'СЕТ СН'!$F$15</f>
        <v>132.51212480999999</v>
      </c>
      <c r="N244" s="36">
        <f>SUMIFS(СВЦЭМ!$F$33:$F$776,СВЦЭМ!$A$33:$A$776,$A244,СВЦЭМ!$B$33:$B$776,N$226)+'СЕТ СН'!$F$15</f>
        <v>135.10553317</v>
      </c>
      <c r="O244" s="36">
        <f>SUMIFS(СВЦЭМ!$F$33:$F$776,СВЦЭМ!$A$33:$A$776,$A244,СВЦЭМ!$B$33:$B$776,O$226)+'СЕТ СН'!$F$15</f>
        <v>136.37886768999999</v>
      </c>
      <c r="P244" s="36">
        <f>SUMIFS(СВЦЭМ!$F$33:$F$776,СВЦЭМ!$A$33:$A$776,$A244,СВЦЭМ!$B$33:$B$776,P$226)+'СЕТ СН'!$F$15</f>
        <v>139.05319458</v>
      </c>
      <c r="Q244" s="36">
        <f>SUMIFS(СВЦЭМ!$F$33:$F$776,СВЦЭМ!$A$33:$A$776,$A244,СВЦЭМ!$B$33:$B$776,Q$226)+'СЕТ СН'!$F$15</f>
        <v>140.57182207</v>
      </c>
      <c r="R244" s="36">
        <f>SUMIFS(СВЦЭМ!$F$33:$F$776,СВЦЭМ!$A$33:$A$776,$A244,СВЦЭМ!$B$33:$B$776,R$226)+'СЕТ СН'!$F$15</f>
        <v>123.86256468000001</v>
      </c>
      <c r="S244" s="36">
        <f>SUMIFS(СВЦЭМ!$F$33:$F$776,СВЦЭМ!$A$33:$A$776,$A244,СВЦЭМ!$B$33:$B$776,S$226)+'СЕТ СН'!$F$15</f>
        <v>107.5615744</v>
      </c>
      <c r="T244" s="36">
        <f>SUMIFS(СВЦЭМ!$F$33:$F$776,СВЦЭМ!$A$33:$A$776,$A244,СВЦЭМ!$B$33:$B$776,T$226)+'СЕТ СН'!$F$15</f>
        <v>107.45326034999999</v>
      </c>
      <c r="U244" s="36">
        <f>SUMIFS(СВЦЭМ!$F$33:$F$776,СВЦЭМ!$A$33:$A$776,$A244,СВЦЭМ!$B$33:$B$776,U$226)+'СЕТ СН'!$F$15</f>
        <v>104.13525344999999</v>
      </c>
      <c r="V244" s="36">
        <f>SUMIFS(СВЦЭМ!$F$33:$F$776,СВЦЭМ!$A$33:$A$776,$A244,СВЦЭМ!$B$33:$B$776,V$226)+'СЕТ СН'!$F$15</f>
        <v>104.80342859</v>
      </c>
      <c r="W244" s="36">
        <f>SUMIFS(СВЦЭМ!$F$33:$F$776,СВЦЭМ!$A$33:$A$776,$A244,СВЦЭМ!$B$33:$B$776,W$226)+'СЕТ СН'!$F$15</f>
        <v>104.43018564</v>
      </c>
      <c r="X244" s="36">
        <f>SUMIFS(СВЦЭМ!$F$33:$F$776,СВЦЭМ!$A$33:$A$776,$A244,СВЦЭМ!$B$33:$B$776,X$226)+'СЕТ СН'!$F$15</f>
        <v>107.56269358</v>
      </c>
      <c r="Y244" s="36">
        <f>SUMIFS(СВЦЭМ!$F$33:$F$776,СВЦЭМ!$A$33:$A$776,$A244,СВЦЭМ!$B$33:$B$776,Y$226)+'СЕТ СН'!$F$15</f>
        <v>120.25906911</v>
      </c>
    </row>
    <row r="245" spans="1:25" ht="15.75" x14ac:dyDescent="0.2">
      <c r="A245" s="35">
        <f t="shared" si="6"/>
        <v>43665</v>
      </c>
      <c r="B245" s="36">
        <f>SUMIFS(СВЦЭМ!$F$33:$F$776,СВЦЭМ!$A$33:$A$776,$A245,СВЦЭМ!$B$33:$B$776,B$226)+'СЕТ СН'!$F$15</f>
        <v>134.74093205</v>
      </c>
      <c r="C245" s="36">
        <f>SUMIFS(СВЦЭМ!$F$33:$F$776,СВЦЭМ!$A$33:$A$776,$A245,СВЦЭМ!$B$33:$B$776,C$226)+'СЕТ СН'!$F$15</f>
        <v>134.65494996000001</v>
      </c>
      <c r="D245" s="36">
        <f>SUMIFS(СВЦЭМ!$F$33:$F$776,СВЦЭМ!$A$33:$A$776,$A245,СВЦЭМ!$B$33:$B$776,D$226)+'СЕТ СН'!$F$15</f>
        <v>140.5888941</v>
      </c>
      <c r="E245" s="36">
        <f>SUMIFS(СВЦЭМ!$F$33:$F$776,СВЦЭМ!$A$33:$A$776,$A245,СВЦЭМ!$B$33:$B$776,E$226)+'СЕТ СН'!$F$15</f>
        <v>144.53247669999999</v>
      </c>
      <c r="F245" s="36">
        <f>SUMIFS(СВЦЭМ!$F$33:$F$776,СВЦЭМ!$A$33:$A$776,$A245,СВЦЭМ!$B$33:$B$776,F$226)+'СЕТ СН'!$F$15</f>
        <v>144.26808679000001</v>
      </c>
      <c r="G245" s="36">
        <f>SUMIFS(СВЦЭМ!$F$33:$F$776,СВЦЭМ!$A$33:$A$776,$A245,СВЦЭМ!$B$33:$B$776,G$226)+'СЕТ СН'!$F$15</f>
        <v>143.18430369000001</v>
      </c>
      <c r="H245" s="36">
        <f>SUMIFS(СВЦЭМ!$F$33:$F$776,СВЦЭМ!$A$33:$A$776,$A245,СВЦЭМ!$B$33:$B$776,H$226)+'СЕТ СН'!$F$15</f>
        <v>135.60255409000001</v>
      </c>
      <c r="I245" s="36">
        <f>SUMIFS(СВЦЭМ!$F$33:$F$776,СВЦЭМ!$A$33:$A$776,$A245,СВЦЭМ!$B$33:$B$776,I$226)+'СЕТ СН'!$F$15</f>
        <v>129.33550622999999</v>
      </c>
      <c r="J245" s="36">
        <f>SUMIFS(СВЦЭМ!$F$33:$F$776,СВЦЭМ!$A$33:$A$776,$A245,СВЦЭМ!$B$33:$B$776,J$226)+'СЕТ СН'!$F$15</f>
        <v>128.95460488000001</v>
      </c>
      <c r="K245" s="36">
        <f>SUMIFS(СВЦЭМ!$F$33:$F$776,СВЦЭМ!$A$33:$A$776,$A245,СВЦЭМ!$B$33:$B$776,K$226)+'СЕТ СН'!$F$15</f>
        <v>123.59149169</v>
      </c>
      <c r="L245" s="36">
        <f>SUMIFS(СВЦЭМ!$F$33:$F$776,СВЦЭМ!$A$33:$A$776,$A245,СВЦЭМ!$B$33:$B$776,L$226)+'СЕТ СН'!$F$15</f>
        <v>119.14662697999999</v>
      </c>
      <c r="M245" s="36">
        <f>SUMIFS(СВЦЭМ!$F$33:$F$776,СВЦЭМ!$A$33:$A$776,$A245,СВЦЭМ!$B$33:$B$776,M$226)+'СЕТ СН'!$F$15</f>
        <v>120.4075527</v>
      </c>
      <c r="N245" s="36">
        <f>SUMIFS(СВЦЭМ!$F$33:$F$776,СВЦЭМ!$A$33:$A$776,$A245,СВЦЭМ!$B$33:$B$776,N$226)+'СЕТ СН'!$F$15</f>
        <v>121.85026218</v>
      </c>
      <c r="O245" s="36">
        <f>SUMIFS(СВЦЭМ!$F$33:$F$776,СВЦЭМ!$A$33:$A$776,$A245,СВЦЭМ!$B$33:$B$776,O$226)+'СЕТ СН'!$F$15</f>
        <v>122.35279654</v>
      </c>
      <c r="P245" s="36">
        <f>SUMIFS(СВЦЭМ!$F$33:$F$776,СВЦЭМ!$A$33:$A$776,$A245,СВЦЭМ!$B$33:$B$776,P$226)+'СЕТ СН'!$F$15</f>
        <v>123.84520406</v>
      </c>
      <c r="Q245" s="36">
        <f>SUMIFS(СВЦЭМ!$F$33:$F$776,СВЦЭМ!$A$33:$A$776,$A245,СВЦЭМ!$B$33:$B$776,Q$226)+'СЕТ СН'!$F$15</f>
        <v>124.39621278</v>
      </c>
      <c r="R245" s="36">
        <f>SUMIFS(СВЦЭМ!$F$33:$F$776,СВЦЭМ!$A$33:$A$776,$A245,СВЦЭМ!$B$33:$B$776,R$226)+'СЕТ СН'!$F$15</f>
        <v>115.34949412</v>
      </c>
      <c r="S245" s="36">
        <f>SUMIFS(СВЦЭМ!$F$33:$F$776,СВЦЭМ!$A$33:$A$776,$A245,СВЦЭМ!$B$33:$B$776,S$226)+'СЕТ СН'!$F$15</f>
        <v>111.64997583</v>
      </c>
      <c r="T245" s="36">
        <f>SUMIFS(СВЦЭМ!$F$33:$F$776,СВЦЭМ!$A$33:$A$776,$A245,СВЦЭМ!$B$33:$B$776,T$226)+'СЕТ СН'!$F$15</f>
        <v>109.92846053</v>
      </c>
      <c r="U245" s="36">
        <f>SUMIFS(СВЦЭМ!$F$33:$F$776,СВЦЭМ!$A$33:$A$776,$A245,СВЦЭМ!$B$33:$B$776,U$226)+'СЕТ СН'!$F$15</f>
        <v>108.690164</v>
      </c>
      <c r="V245" s="36">
        <f>SUMIFS(СВЦЭМ!$F$33:$F$776,СВЦЭМ!$A$33:$A$776,$A245,СВЦЭМ!$B$33:$B$776,V$226)+'СЕТ СН'!$F$15</f>
        <v>109.90321836</v>
      </c>
      <c r="W245" s="36">
        <f>SUMIFS(СВЦЭМ!$F$33:$F$776,СВЦЭМ!$A$33:$A$776,$A245,СВЦЭМ!$B$33:$B$776,W$226)+'СЕТ СН'!$F$15</f>
        <v>109.23164385</v>
      </c>
      <c r="X245" s="36">
        <f>SUMIFS(СВЦЭМ!$F$33:$F$776,СВЦЭМ!$A$33:$A$776,$A245,СВЦЭМ!$B$33:$B$776,X$226)+'СЕТ СН'!$F$15</f>
        <v>108.71877609000001</v>
      </c>
      <c r="Y245" s="36">
        <f>SUMIFS(СВЦЭМ!$F$33:$F$776,СВЦЭМ!$A$33:$A$776,$A245,СВЦЭМ!$B$33:$B$776,Y$226)+'СЕТ СН'!$F$15</f>
        <v>112.80051585</v>
      </c>
    </row>
    <row r="246" spans="1:25" ht="15.75" x14ac:dyDescent="0.2">
      <c r="A246" s="35">
        <f t="shared" si="6"/>
        <v>43666</v>
      </c>
      <c r="B246" s="36">
        <f>SUMIFS(СВЦЭМ!$F$33:$F$776,СВЦЭМ!$A$33:$A$776,$A246,СВЦЭМ!$B$33:$B$776,B$226)+'СЕТ СН'!$F$15</f>
        <v>118.84763886</v>
      </c>
      <c r="C246" s="36">
        <f>SUMIFS(СВЦЭМ!$F$33:$F$776,СВЦЭМ!$A$33:$A$776,$A246,СВЦЭМ!$B$33:$B$776,C$226)+'СЕТ СН'!$F$15</f>
        <v>119.88981658</v>
      </c>
      <c r="D246" s="36">
        <f>SUMIFS(СВЦЭМ!$F$33:$F$776,СВЦЭМ!$A$33:$A$776,$A246,СВЦЭМ!$B$33:$B$776,D$226)+'СЕТ СН'!$F$15</f>
        <v>120.65307686</v>
      </c>
      <c r="E246" s="36">
        <f>SUMIFS(СВЦЭМ!$F$33:$F$776,СВЦЭМ!$A$33:$A$776,$A246,СВЦЭМ!$B$33:$B$776,E$226)+'СЕТ СН'!$F$15</f>
        <v>122.55804372999999</v>
      </c>
      <c r="F246" s="36">
        <f>SUMIFS(СВЦЭМ!$F$33:$F$776,СВЦЭМ!$A$33:$A$776,$A246,СВЦЭМ!$B$33:$B$776,F$226)+'СЕТ СН'!$F$15</f>
        <v>123.67343867</v>
      </c>
      <c r="G246" s="36">
        <f>SUMIFS(СВЦЭМ!$F$33:$F$776,СВЦЭМ!$A$33:$A$776,$A246,СВЦЭМ!$B$33:$B$776,G$226)+'СЕТ СН'!$F$15</f>
        <v>125.5922223</v>
      </c>
      <c r="H246" s="36">
        <f>SUMIFS(СВЦЭМ!$F$33:$F$776,СВЦЭМ!$A$33:$A$776,$A246,СВЦЭМ!$B$33:$B$776,H$226)+'СЕТ СН'!$F$15</f>
        <v>122.91058691000001</v>
      </c>
      <c r="I246" s="36">
        <f>SUMIFS(СВЦЭМ!$F$33:$F$776,СВЦЭМ!$A$33:$A$776,$A246,СВЦЭМ!$B$33:$B$776,I$226)+'СЕТ СН'!$F$15</f>
        <v>121.5086441</v>
      </c>
      <c r="J246" s="36">
        <f>SUMIFS(СВЦЭМ!$F$33:$F$776,СВЦЭМ!$A$33:$A$776,$A246,СВЦЭМ!$B$33:$B$776,J$226)+'СЕТ СН'!$F$15</f>
        <v>117.27551925</v>
      </c>
      <c r="K246" s="36">
        <f>SUMIFS(СВЦЭМ!$F$33:$F$776,СВЦЭМ!$A$33:$A$776,$A246,СВЦЭМ!$B$33:$B$776,K$226)+'СЕТ СН'!$F$15</f>
        <v>116.41897763</v>
      </c>
      <c r="L246" s="36">
        <f>SUMIFS(СВЦЭМ!$F$33:$F$776,СВЦЭМ!$A$33:$A$776,$A246,СВЦЭМ!$B$33:$B$776,L$226)+'СЕТ СН'!$F$15</f>
        <v>114.47369492999999</v>
      </c>
      <c r="M246" s="36">
        <f>SUMIFS(СВЦЭМ!$F$33:$F$776,СВЦЭМ!$A$33:$A$776,$A246,СВЦЭМ!$B$33:$B$776,M$226)+'СЕТ СН'!$F$15</f>
        <v>112.52739280999999</v>
      </c>
      <c r="N246" s="36">
        <f>SUMIFS(СВЦЭМ!$F$33:$F$776,СВЦЭМ!$A$33:$A$776,$A246,СВЦЭМ!$B$33:$B$776,N$226)+'СЕТ СН'!$F$15</f>
        <v>114.16356020000001</v>
      </c>
      <c r="O246" s="36">
        <f>SUMIFS(СВЦЭМ!$F$33:$F$776,СВЦЭМ!$A$33:$A$776,$A246,СВЦЭМ!$B$33:$B$776,O$226)+'СЕТ СН'!$F$15</f>
        <v>117.01656289</v>
      </c>
      <c r="P246" s="36">
        <f>SUMIFS(СВЦЭМ!$F$33:$F$776,СВЦЭМ!$A$33:$A$776,$A246,СВЦЭМ!$B$33:$B$776,P$226)+'СЕТ СН'!$F$15</f>
        <v>119.49087495000001</v>
      </c>
      <c r="Q246" s="36">
        <f>SUMIFS(СВЦЭМ!$F$33:$F$776,СВЦЭМ!$A$33:$A$776,$A246,СВЦЭМ!$B$33:$B$776,Q$226)+'СЕТ СН'!$F$15</f>
        <v>118.03684961</v>
      </c>
      <c r="R246" s="36">
        <f>SUMIFS(СВЦЭМ!$F$33:$F$776,СВЦЭМ!$A$33:$A$776,$A246,СВЦЭМ!$B$33:$B$776,R$226)+'СЕТ СН'!$F$15</f>
        <v>109.82057995</v>
      </c>
      <c r="S246" s="36">
        <f>SUMIFS(СВЦЭМ!$F$33:$F$776,СВЦЭМ!$A$33:$A$776,$A246,СВЦЭМ!$B$33:$B$776,S$226)+'СЕТ СН'!$F$15</f>
        <v>104.55761583</v>
      </c>
      <c r="T246" s="36">
        <f>SUMIFS(СВЦЭМ!$F$33:$F$776,СВЦЭМ!$A$33:$A$776,$A246,СВЦЭМ!$B$33:$B$776,T$226)+'СЕТ СН'!$F$15</f>
        <v>102.95483638</v>
      </c>
      <c r="U246" s="36">
        <f>SUMIFS(СВЦЭМ!$F$33:$F$776,СВЦЭМ!$A$33:$A$776,$A246,СВЦЭМ!$B$33:$B$776,U$226)+'СЕТ СН'!$F$15</f>
        <v>100.0158814</v>
      </c>
      <c r="V246" s="36">
        <f>SUMIFS(СВЦЭМ!$F$33:$F$776,СВЦЭМ!$A$33:$A$776,$A246,СВЦЭМ!$B$33:$B$776,V$226)+'СЕТ СН'!$F$15</f>
        <v>98.204277529999999</v>
      </c>
      <c r="W246" s="36">
        <f>SUMIFS(СВЦЭМ!$F$33:$F$776,СВЦЭМ!$A$33:$A$776,$A246,СВЦЭМ!$B$33:$B$776,W$226)+'СЕТ СН'!$F$15</f>
        <v>98.785601270000001</v>
      </c>
      <c r="X246" s="36">
        <f>SUMIFS(СВЦЭМ!$F$33:$F$776,СВЦЭМ!$A$33:$A$776,$A246,СВЦЭМ!$B$33:$B$776,X$226)+'СЕТ СН'!$F$15</f>
        <v>100.53785096</v>
      </c>
      <c r="Y246" s="36">
        <f>SUMIFS(СВЦЭМ!$F$33:$F$776,СВЦЭМ!$A$33:$A$776,$A246,СВЦЭМ!$B$33:$B$776,Y$226)+'СЕТ СН'!$F$15</f>
        <v>115.75629026999999</v>
      </c>
    </row>
    <row r="247" spans="1:25" ht="15.75" x14ac:dyDescent="0.2">
      <c r="A247" s="35">
        <f t="shared" si="6"/>
        <v>43667</v>
      </c>
      <c r="B247" s="36">
        <f>SUMIFS(СВЦЭМ!$F$33:$F$776,СВЦЭМ!$A$33:$A$776,$A247,СВЦЭМ!$B$33:$B$776,B$226)+'СЕТ СН'!$F$15</f>
        <v>119.58905664</v>
      </c>
      <c r="C247" s="36">
        <f>SUMIFS(СВЦЭМ!$F$33:$F$776,СВЦЭМ!$A$33:$A$776,$A247,СВЦЭМ!$B$33:$B$776,C$226)+'СЕТ СН'!$F$15</f>
        <v>125.65607562</v>
      </c>
      <c r="D247" s="36">
        <f>SUMIFS(СВЦЭМ!$F$33:$F$776,СВЦЭМ!$A$33:$A$776,$A247,СВЦЭМ!$B$33:$B$776,D$226)+'СЕТ СН'!$F$15</f>
        <v>130.20352819999999</v>
      </c>
      <c r="E247" s="36">
        <f>SUMIFS(СВЦЭМ!$F$33:$F$776,СВЦЭМ!$A$33:$A$776,$A247,СВЦЭМ!$B$33:$B$776,E$226)+'СЕТ СН'!$F$15</f>
        <v>130.77907895000001</v>
      </c>
      <c r="F247" s="36">
        <f>SUMIFS(СВЦЭМ!$F$33:$F$776,СВЦЭМ!$A$33:$A$776,$A247,СВЦЭМ!$B$33:$B$776,F$226)+'СЕТ СН'!$F$15</f>
        <v>127.31216412000001</v>
      </c>
      <c r="G247" s="36">
        <f>SUMIFS(СВЦЭМ!$F$33:$F$776,СВЦЭМ!$A$33:$A$776,$A247,СВЦЭМ!$B$33:$B$776,G$226)+'СЕТ СН'!$F$15</f>
        <v>129.24070985</v>
      </c>
      <c r="H247" s="36">
        <f>SUMIFS(СВЦЭМ!$F$33:$F$776,СВЦЭМ!$A$33:$A$776,$A247,СВЦЭМ!$B$33:$B$776,H$226)+'СЕТ СН'!$F$15</f>
        <v>128.63570053999999</v>
      </c>
      <c r="I247" s="36">
        <f>SUMIFS(СВЦЭМ!$F$33:$F$776,СВЦЭМ!$A$33:$A$776,$A247,СВЦЭМ!$B$33:$B$776,I$226)+'СЕТ СН'!$F$15</f>
        <v>128.55170772</v>
      </c>
      <c r="J247" s="36">
        <f>SUMIFS(СВЦЭМ!$F$33:$F$776,СВЦЭМ!$A$33:$A$776,$A247,СВЦЭМ!$B$33:$B$776,J$226)+'СЕТ СН'!$F$15</f>
        <v>124.28965590999999</v>
      </c>
      <c r="K247" s="36">
        <f>SUMIFS(СВЦЭМ!$F$33:$F$776,СВЦЭМ!$A$33:$A$776,$A247,СВЦЭМ!$B$33:$B$776,K$226)+'СЕТ СН'!$F$15</f>
        <v>117.35888579</v>
      </c>
      <c r="L247" s="36">
        <f>SUMIFS(СВЦЭМ!$F$33:$F$776,СВЦЭМ!$A$33:$A$776,$A247,СВЦЭМ!$B$33:$B$776,L$226)+'СЕТ СН'!$F$15</f>
        <v>113.13683351</v>
      </c>
      <c r="M247" s="36">
        <f>SUMIFS(СВЦЭМ!$F$33:$F$776,СВЦЭМ!$A$33:$A$776,$A247,СВЦЭМ!$B$33:$B$776,M$226)+'СЕТ СН'!$F$15</f>
        <v>110.40278561</v>
      </c>
      <c r="N247" s="36">
        <f>SUMIFS(СВЦЭМ!$F$33:$F$776,СВЦЭМ!$A$33:$A$776,$A247,СВЦЭМ!$B$33:$B$776,N$226)+'СЕТ СН'!$F$15</f>
        <v>110.80722084</v>
      </c>
      <c r="O247" s="36">
        <f>SUMIFS(СВЦЭМ!$F$33:$F$776,СВЦЭМ!$A$33:$A$776,$A247,СВЦЭМ!$B$33:$B$776,O$226)+'СЕТ СН'!$F$15</f>
        <v>112.48670161</v>
      </c>
      <c r="P247" s="36">
        <f>SUMIFS(СВЦЭМ!$F$33:$F$776,СВЦЭМ!$A$33:$A$776,$A247,СВЦЭМ!$B$33:$B$776,P$226)+'СЕТ СН'!$F$15</f>
        <v>113.83775793</v>
      </c>
      <c r="Q247" s="36">
        <f>SUMIFS(СВЦЭМ!$F$33:$F$776,СВЦЭМ!$A$33:$A$776,$A247,СВЦЭМ!$B$33:$B$776,Q$226)+'СЕТ СН'!$F$15</f>
        <v>113.08874645</v>
      </c>
      <c r="R247" s="36">
        <f>SUMIFS(СВЦЭМ!$F$33:$F$776,СВЦЭМ!$A$33:$A$776,$A247,СВЦЭМ!$B$33:$B$776,R$226)+'СЕТ СН'!$F$15</f>
        <v>103.10767980999999</v>
      </c>
      <c r="S247" s="36">
        <f>SUMIFS(СВЦЭМ!$F$33:$F$776,СВЦЭМ!$A$33:$A$776,$A247,СВЦЭМ!$B$33:$B$776,S$226)+'СЕТ СН'!$F$15</f>
        <v>96.829847169999994</v>
      </c>
      <c r="T247" s="36">
        <f>SUMIFS(СВЦЭМ!$F$33:$F$776,СВЦЭМ!$A$33:$A$776,$A247,СВЦЭМ!$B$33:$B$776,T$226)+'СЕТ СН'!$F$15</f>
        <v>97.151884199999998</v>
      </c>
      <c r="U247" s="36">
        <f>SUMIFS(СВЦЭМ!$F$33:$F$776,СВЦЭМ!$A$33:$A$776,$A247,СВЦЭМ!$B$33:$B$776,U$226)+'СЕТ СН'!$F$15</f>
        <v>94.079525590000003</v>
      </c>
      <c r="V247" s="36">
        <f>SUMIFS(СВЦЭМ!$F$33:$F$776,СВЦЭМ!$A$33:$A$776,$A247,СВЦЭМ!$B$33:$B$776,V$226)+'СЕТ СН'!$F$15</f>
        <v>91.548438140000002</v>
      </c>
      <c r="W247" s="36">
        <f>SUMIFS(СВЦЭМ!$F$33:$F$776,СВЦЭМ!$A$33:$A$776,$A247,СВЦЭМ!$B$33:$B$776,W$226)+'СЕТ СН'!$F$15</f>
        <v>94.629210659999998</v>
      </c>
      <c r="X247" s="36">
        <f>SUMIFS(СВЦЭМ!$F$33:$F$776,СВЦЭМ!$A$33:$A$776,$A247,СВЦЭМ!$B$33:$B$776,X$226)+'СЕТ СН'!$F$15</f>
        <v>97.787984480000006</v>
      </c>
      <c r="Y247" s="36">
        <f>SUMIFS(СВЦЭМ!$F$33:$F$776,СВЦЭМ!$A$33:$A$776,$A247,СВЦЭМ!$B$33:$B$776,Y$226)+'СЕТ СН'!$F$15</f>
        <v>113.4963893</v>
      </c>
    </row>
    <row r="248" spans="1:25" ht="15.75" x14ac:dyDescent="0.2">
      <c r="A248" s="35">
        <f t="shared" si="6"/>
        <v>43668</v>
      </c>
      <c r="B248" s="36">
        <f>SUMIFS(СВЦЭМ!$F$33:$F$776,СВЦЭМ!$A$33:$A$776,$A248,СВЦЭМ!$B$33:$B$776,B$226)+'СЕТ СН'!$F$15</f>
        <v>119.31374781</v>
      </c>
      <c r="C248" s="36">
        <f>SUMIFS(СВЦЭМ!$F$33:$F$776,СВЦЭМ!$A$33:$A$776,$A248,СВЦЭМ!$B$33:$B$776,C$226)+'СЕТ СН'!$F$15</f>
        <v>129.61624042</v>
      </c>
      <c r="D248" s="36">
        <f>SUMIFS(СВЦЭМ!$F$33:$F$776,СВЦЭМ!$A$33:$A$776,$A248,СВЦЭМ!$B$33:$B$776,D$226)+'СЕТ СН'!$F$15</f>
        <v>134.83963137000001</v>
      </c>
      <c r="E248" s="36">
        <f>SUMIFS(СВЦЭМ!$F$33:$F$776,СВЦЭМ!$A$33:$A$776,$A248,СВЦЭМ!$B$33:$B$776,E$226)+'СЕТ СН'!$F$15</f>
        <v>135.34880228</v>
      </c>
      <c r="F248" s="36">
        <f>SUMIFS(СВЦЭМ!$F$33:$F$776,СВЦЭМ!$A$33:$A$776,$A248,СВЦЭМ!$B$33:$B$776,F$226)+'СЕТ СН'!$F$15</f>
        <v>134.12235824000001</v>
      </c>
      <c r="G248" s="36">
        <f>SUMIFS(СВЦЭМ!$F$33:$F$776,СВЦЭМ!$A$33:$A$776,$A248,СВЦЭМ!$B$33:$B$776,G$226)+'СЕТ СН'!$F$15</f>
        <v>131.01846140999999</v>
      </c>
      <c r="H248" s="36">
        <f>SUMIFS(СВЦЭМ!$F$33:$F$776,СВЦЭМ!$A$33:$A$776,$A248,СВЦЭМ!$B$33:$B$776,H$226)+'СЕТ СН'!$F$15</f>
        <v>124.815414</v>
      </c>
      <c r="I248" s="36">
        <f>SUMIFS(СВЦЭМ!$F$33:$F$776,СВЦЭМ!$A$33:$A$776,$A248,СВЦЭМ!$B$33:$B$776,I$226)+'СЕТ СН'!$F$15</f>
        <v>122.34904707</v>
      </c>
      <c r="J248" s="36">
        <f>SUMIFS(СВЦЭМ!$F$33:$F$776,СВЦЭМ!$A$33:$A$776,$A248,СВЦЭМ!$B$33:$B$776,J$226)+'СЕТ СН'!$F$15</f>
        <v>123.69515428</v>
      </c>
      <c r="K248" s="36">
        <f>SUMIFS(СВЦЭМ!$F$33:$F$776,СВЦЭМ!$A$33:$A$776,$A248,СВЦЭМ!$B$33:$B$776,K$226)+'СЕТ СН'!$F$15</f>
        <v>125.07810567</v>
      </c>
      <c r="L248" s="36">
        <f>SUMIFS(СВЦЭМ!$F$33:$F$776,СВЦЭМ!$A$33:$A$776,$A248,СВЦЭМ!$B$33:$B$776,L$226)+'СЕТ СН'!$F$15</f>
        <v>124.59080817</v>
      </c>
      <c r="M248" s="36">
        <f>SUMIFS(СВЦЭМ!$F$33:$F$776,СВЦЭМ!$A$33:$A$776,$A248,СВЦЭМ!$B$33:$B$776,M$226)+'СЕТ СН'!$F$15</f>
        <v>122.56621555</v>
      </c>
      <c r="N248" s="36">
        <f>SUMIFS(СВЦЭМ!$F$33:$F$776,СВЦЭМ!$A$33:$A$776,$A248,СВЦЭМ!$B$33:$B$776,N$226)+'СЕТ СН'!$F$15</f>
        <v>121.10827069</v>
      </c>
      <c r="O248" s="36">
        <f>SUMIFS(СВЦЭМ!$F$33:$F$776,СВЦЭМ!$A$33:$A$776,$A248,СВЦЭМ!$B$33:$B$776,O$226)+'СЕТ СН'!$F$15</f>
        <v>121.27649022</v>
      </c>
      <c r="P248" s="36">
        <f>SUMIFS(СВЦЭМ!$F$33:$F$776,СВЦЭМ!$A$33:$A$776,$A248,СВЦЭМ!$B$33:$B$776,P$226)+'СЕТ СН'!$F$15</f>
        <v>123.11029434</v>
      </c>
      <c r="Q248" s="36">
        <f>SUMIFS(СВЦЭМ!$F$33:$F$776,СВЦЭМ!$A$33:$A$776,$A248,СВЦЭМ!$B$33:$B$776,Q$226)+'СЕТ СН'!$F$15</f>
        <v>124.94453455</v>
      </c>
      <c r="R248" s="36">
        <f>SUMIFS(СВЦЭМ!$F$33:$F$776,СВЦЭМ!$A$33:$A$776,$A248,СВЦЭМ!$B$33:$B$776,R$226)+'СЕТ СН'!$F$15</f>
        <v>114.00334592</v>
      </c>
      <c r="S248" s="36">
        <f>SUMIFS(СВЦЭМ!$F$33:$F$776,СВЦЭМ!$A$33:$A$776,$A248,СВЦЭМ!$B$33:$B$776,S$226)+'СЕТ СН'!$F$15</f>
        <v>108.36847303</v>
      </c>
      <c r="T248" s="36">
        <f>SUMIFS(СВЦЭМ!$F$33:$F$776,СВЦЭМ!$A$33:$A$776,$A248,СВЦЭМ!$B$33:$B$776,T$226)+'СЕТ СН'!$F$15</f>
        <v>108.37234811</v>
      </c>
      <c r="U248" s="36">
        <f>SUMIFS(СВЦЭМ!$F$33:$F$776,СВЦЭМ!$A$33:$A$776,$A248,СВЦЭМ!$B$33:$B$776,U$226)+'СЕТ СН'!$F$15</f>
        <v>107.81208089</v>
      </c>
      <c r="V248" s="36">
        <f>SUMIFS(СВЦЭМ!$F$33:$F$776,СВЦЭМ!$A$33:$A$776,$A248,СВЦЭМ!$B$33:$B$776,V$226)+'СЕТ СН'!$F$15</f>
        <v>107.28545778</v>
      </c>
      <c r="W248" s="36">
        <f>SUMIFS(СВЦЭМ!$F$33:$F$776,СВЦЭМ!$A$33:$A$776,$A248,СВЦЭМ!$B$33:$B$776,W$226)+'СЕТ СН'!$F$15</f>
        <v>110.12836913</v>
      </c>
      <c r="X248" s="36">
        <f>SUMIFS(СВЦЭМ!$F$33:$F$776,СВЦЭМ!$A$33:$A$776,$A248,СВЦЭМ!$B$33:$B$776,X$226)+'СЕТ СН'!$F$15</f>
        <v>115.44468711</v>
      </c>
      <c r="Y248" s="36">
        <f>SUMIFS(СВЦЭМ!$F$33:$F$776,СВЦЭМ!$A$33:$A$776,$A248,СВЦЭМ!$B$33:$B$776,Y$226)+'СЕТ СН'!$F$15</f>
        <v>136.97533034</v>
      </c>
    </row>
    <row r="249" spans="1:25" ht="15.75" x14ac:dyDescent="0.2">
      <c r="A249" s="35">
        <f t="shared" si="6"/>
        <v>43669</v>
      </c>
      <c r="B249" s="36">
        <f>SUMIFS(СВЦЭМ!$F$33:$F$776,СВЦЭМ!$A$33:$A$776,$A249,СВЦЭМ!$B$33:$B$776,B$226)+'СЕТ СН'!$F$15</f>
        <v>138.16777381</v>
      </c>
      <c r="C249" s="36">
        <f>SUMIFS(СВЦЭМ!$F$33:$F$776,СВЦЭМ!$A$33:$A$776,$A249,СВЦЭМ!$B$33:$B$776,C$226)+'СЕТ СН'!$F$15</f>
        <v>147.43837866000001</v>
      </c>
      <c r="D249" s="36">
        <f>SUMIFS(СВЦЭМ!$F$33:$F$776,СВЦЭМ!$A$33:$A$776,$A249,СВЦЭМ!$B$33:$B$776,D$226)+'СЕТ СН'!$F$15</f>
        <v>153.61656529000001</v>
      </c>
      <c r="E249" s="36">
        <f>SUMIFS(СВЦЭМ!$F$33:$F$776,СВЦЭМ!$A$33:$A$776,$A249,СВЦЭМ!$B$33:$B$776,E$226)+'СЕТ СН'!$F$15</f>
        <v>156.68356458</v>
      </c>
      <c r="F249" s="36">
        <f>SUMIFS(СВЦЭМ!$F$33:$F$776,СВЦЭМ!$A$33:$A$776,$A249,СВЦЭМ!$B$33:$B$776,F$226)+'СЕТ СН'!$F$15</f>
        <v>156.55236933</v>
      </c>
      <c r="G249" s="36">
        <f>SUMIFS(СВЦЭМ!$F$33:$F$776,СВЦЭМ!$A$33:$A$776,$A249,СВЦЭМ!$B$33:$B$776,G$226)+'СЕТ СН'!$F$15</f>
        <v>153.52970457000001</v>
      </c>
      <c r="H249" s="36">
        <f>SUMIFS(СВЦЭМ!$F$33:$F$776,СВЦЭМ!$A$33:$A$776,$A249,СВЦЭМ!$B$33:$B$776,H$226)+'СЕТ СН'!$F$15</f>
        <v>144.95275716</v>
      </c>
      <c r="I249" s="36">
        <f>SUMIFS(СВЦЭМ!$F$33:$F$776,СВЦЭМ!$A$33:$A$776,$A249,СВЦЭМ!$B$33:$B$776,I$226)+'СЕТ СН'!$F$15</f>
        <v>135.64109952000001</v>
      </c>
      <c r="J249" s="36">
        <f>SUMIFS(СВЦЭМ!$F$33:$F$776,СВЦЭМ!$A$33:$A$776,$A249,СВЦЭМ!$B$33:$B$776,J$226)+'СЕТ СН'!$F$15</f>
        <v>132.4114841</v>
      </c>
      <c r="K249" s="36">
        <f>SUMIFS(СВЦЭМ!$F$33:$F$776,СВЦЭМ!$A$33:$A$776,$A249,СВЦЭМ!$B$33:$B$776,K$226)+'СЕТ СН'!$F$15</f>
        <v>119.62958909</v>
      </c>
      <c r="L249" s="36">
        <f>SUMIFS(СВЦЭМ!$F$33:$F$776,СВЦЭМ!$A$33:$A$776,$A249,СВЦЭМ!$B$33:$B$776,L$226)+'СЕТ СН'!$F$15</f>
        <v>120.58875374</v>
      </c>
      <c r="M249" s="36">
        <f>SUMIFS(СВЦЭМ!$F$33:$F$776,СВЦЭМ!$A$33:$A$776,$A249,СВЦЭМ!$B$33:$B$776,M$226)+'СЕТ СН'!$F$15</f>
        <v>121.82414184</v>
      </c>
      <c r="N249" s="36">
        <f>SUMIFS(СВЦЭМ!$F$33:$F$776,СВЦЭМ!$A$33:$A$776,$A249,СВЦЭМ!$B$33:$B$776,N$226)+'СЕТ СН'!$F$15</f>
        <v>123.73742591</v>
      </c>
      <c r="O249" s="36">
        <f>SUMIFS(СВЦЭМ!$F$33:$F$776,СВЦЭМ!$A$33:$A$776,$A249,СВЦЭМ!$B$33:$B$776,O$226)+'СЕТ СН'!$F$15</f>
        <v>126.1523346</v>
      </c>
      <c r="P249" s="36">
        <f>SUMIFS(СВЦЭМ!$F$33:$F$776,СВЦЭМ!$A$33:$A$776,$A249,СВЦЭМ!$B$33:$B$776,P$226)+'СЕТ СН'!$F$15</f>
        <v>126.86811891000001</v>
      </c>
      <c r="Q249" s="36">
        <f>SUMIFS(СВЦЭМ!$F$33:$F$776,СВЦЭМ!$A$33:$A$776,$A249,СВЦЭМ!$B$33:$B$776,Q$226)+'СЕТ СН'!$F$15</f>
        <v>127.46570284000001</v>
      </c>
      <c r="R249" s="36">
        <f>SUMIFS(СВЦЭМ!$F$33:$F$776,СВЦЭМ!$A$33:$A$776,$A249,СВЦЭМ!$B$33:$B$776,R$226)+'СЕТ СН'!$F$15</f>
        <v>116.67456663999999</v>
      </c>
      <c r="S249" s="36">
        <f>SUMIFS(СВЦЭМ!$F$33:$F$776,СВЦЭМ!$A$33:$A$776,$A249,СВЦЭМ!$B$33:$B$776,S$226)+'СЕТ СН'!$F$15</f>
        <v>109.53371498999999</v>
      </c>
      <c r="T249" s="36">
        <f>SUMIFS(СВЦЭМ!$F$33:$F$776,СВЦЭМ!$A$33:$A$776,$A249,СВЦЭМ!$B$33:$B$776,T$226)+'СЕТ СН'!$F$15</f>
        <v>110.19025363999999</v>
      </c>
      <c r="U249" s="36">
        <f>SUMIFS(СВЦЭМ!$F$33:$F$776,СВЦЭМ!$A$33:$A$776,$A249,СВЦЭМ!$B$33:$B$776,U$226)+'СЕТ СН'!$F$15</f>
        <v>109.15441907</v>
      </c>
      <c r="V249" s="36">
        <f>SUMIFS(СВЦЭМ!$F$33:$F$776,СВЦЭМ!$A$33:$A$776,$A249,СВЦЭМ!$B$33:$B$776,V$226)+'СЕТ СН'!$F$15</f>
        <v>109.98706548</v>
      </c>
      <c r="W249" s="36">
        <f>SUMIFS(СВЦЭМ!$F$33:$F$776,СВЦЭМ!$A$33:$A$776,$A249,СВЦЭМ!$B$33:$B$776,W$226)+'СЕТ СН'!$F$15</f>
        <v>109.78703263</v>
      </c>
      <c r="X249" s="36">
        <f>SUMIFS(СВЦЭМ!$F$33:$F$776,СВЦЭМ!$A$33:$A$776,$A249,СВЦЭМ!$B$33:$B$776,X$226)+'СЕТ СН'!$F$15</f>
        <v>109.86739811</v>
      </c>
      <c r="Y249" s="36">
        <f>SUMIFS(СВЦЭМ!$F$33:$F$776,СВЦЭМ!$A$33:$A$776,$A249,СВЦЭМ!$B$33:$B$776,Y$226)+'СЕТ СН'!$F$15</f>
        <v>118.24831115000001</v>
      </c>
    </row>
    <row r="250" spans="1:25" ht="15.75" x14ac:dyDescent="0.2">
      <c r="A250" s="35">
        <f t="shared" si="6"/>
        <v>43670</v>
      </c>
      <c r="B250" s="36">
        <f>SUMIFS(СВЦЭМ!$F$33:$F$776,СВЦЭМ!$A$33:$A$776,$A250,СВЦЭМ!$B$33:$B$776,B$226)+'СЕТ СН'!$F$15</f>
        <v>126.70240155</v>
      </c>
      <c r="C250" s="36">
        <f>SUMIFS(СВЦЭМ!$F$33:$F$776,СВЦЭМ!$A$33:$A$776,$A250,СВЦЭМ!$B$33:$B$776,C$226)+'СЕТ СН'!$F$15</f>
        <v>133.28767343999999</v>
      </c>
      <c r="D250" s="36">
        <f>SUMIFS(СВЦЭМ!$F$33:$F$776,СВЦЭМ!$A$33:$A$776,$A250,СВЦЭМ!$B$33:$B$776,D$226)+'СЕТ СН'!$F$15</f>
        <v>138.47482993</v>
      </c>
      <c r="E250" s="36">
        <f>SUMIFS(СВЦЭМ!$F$33:$F$776,СВЦЭМ!$A$33:$A$776,$A250,СВЦЭМ!$B$33:$B$776,E$226)+'СЕТ СН'!$F$15</f>
        <v>142.70907377</v>
      </c>
      <c r="F250" s="36">
        <f>SUMIFS(СВЦЭМ!$F$33:$F$776,СВЦЭМ!$A$33:$A$776,$A250,СВЦЭМ!$B$33:$B$776,F$226)+'СЕТ СН'!$F$15</f>
        <v>141.46032227000001</v>
      </c>
      <c r="G250" s="36">
        <f>SUMIFS(СВЦЭМ!$F$33:$F$776,СВЦЭМ!$A$33:$A$776,$A250,СВЦЭМ!$B$33:$B$776,G$226)+'СЕТ СН'!$F$15</f>
        <v>140.80301241000001</v>
      </c>
      <c r="H250" s="36">
        <f>SUMIFS(СВЦЭМ!$F$33:$F$776,СВЦЭМ!$A$33:$A$776,$A250,СВЦЭМ!$B$33:$B$776,H$226)+'СЕТ СН'!$F$15</f>
        <v>135.45377543000001</v>
      </c>
      <c r="I250" s="36">
        <f>SUMIFS(СВЦЭМ!$F$33:$F$776,СВЦЭМ!$A$33:$A$776,$A250,СВЦЭМ!$B$33:$B$776,I$226)+'СЕТ СН'!$F$15</f>
        <v>130.5006233</v>
      </c>
      <c r="J250" s="36">
        <f>SUMIFS(СВЦЭМ!$F$33:$F$776,СВЦЭМ!$A$33:$A$776,$A250,СВЦЭМ!$B$33:$B$776,J$226)+'СЕТ СН'!$F$15</f>
        <v>128.09945916999999</v>
      </c>
      <c r="K250" s="36">
        <f>SUMIFS(СВЦЭМ!$F$33:$F$776,СВЦЭМ!$A$33:$A$776,$A250,СВЦЭМ!$B$33:$B$776,K$226)+'СЕТ СН'!$F$15</f>
        <v>127.39321728</v>
      </c>
      <c r="L250" s="36">
        <f>SUMIFS(СВЦЭМ!$F$33:$F$776,СВЦЭМ!$A$33:$A$776,$A250,СВЦЭМ!$B$33:$B$776,L$226)+'СЕТ СН'!$F$15</f>
        <v>128.81043774</v>
      </c>
      <c r="M250" s="36">
        <f>SUMIFS(СВЦЭМ!$F$33:$F$776,СВЦЭМ!$A$33:$A$776,$A250,СВЦЭМ!$B$33:$B$776,M$226)+'СЕТ СН'!$F$15</f>
        <v>131.26578678000001</v>
      </c>
      <c r="N250" s="36">
        <f>SUMIFS(СВЦЭМ!$F$33:$F$776,СВЦЭМ!$A$33:$A$776,$A250,СВЦЭМ!$B$33:$B$776,N$226)+'СЕТ СН'!$F$15</f>
        <v>131.67350024999999</v>
      </c>
      <c r="O250" s="36">
        <f>SUMIFS(СВЦЭМ!$F$33:$F$776,СВЦЭМ!$A$33:$A$776,$A250,СВЦЭМ!$B$33:$B$776,O$226)+'СЕТ СН'!$F$15</f>
        <v>132.89541677</v>
      </c>
      <c r="P250" s="36">
        <f>SUMIFS(СВЦЭМ!$F$33:$F$776,СВЦЭМ!$A$33:$A$776,$A250,СВЦЭМ!$B$33:$B$776,P$226)+'СЕТ СН'!$F$15</f>
        <v>133.57589973</v>
      </c>
      <c r="Q250" s="36">
        <f>SUMIFS(СВЦЭМ!$F$33:$F$776,СВЦЭМ!$A$33:$A$776,$A250,СВЦЭМ!$B$33:$B$776,Q$226)+'СЕТ СН'!$F$15</f>
        <v>134.74320599999999</v>
      </c>
      <c r="R250" s="36">
        <f>SUMIFS(СВЦЭМ!$F$33:$F$776,СВЦЭМ!$A$33:$A$776,$A250,СВЦЭМ!$B$33:$B$776,R$226)+'СЕТ СН'!$F$15</f>
        <v>121.5683966</v>
      </c>
      <c r="S250" s="36">
        <f>SUMIFS(СВЦЭМ!$F$33:$F$776,СВЦЭМ!$A$33:$A$776,$A250,СВЦЭМ!$B$33:$B$776,S$226)+'СЕТ СН'!$F$15</f>
        <v>118.77536193</v>
      </c>
      <c r="T250" s="36">
        <f>SUMIFS(СВЦЭМ!$F$33:$F$776,СВЦЭМ!$A$33:$A$776,$A250,СВЦЭМ!$B$33:$B$776,T$226)+'СЕТ СН'!$F$15</f>
        <v>120.10687511</v>
      </c>
      <c r="U250" s="36">
        <f>SUMIFS(СВЦЭМ!$F$33:$F$776,СВЦЭМ!$A$33:$A$776,$A250,СВЦЭМ!$B$33:$B$776,U$226)+'СЕТ СН'!$F$15</f>
        <v>117.72471614</v>
      </c>
      <c r="V250" s="36">
        <f>SUMIFS(СВЦЭМ!$F$33:$F$776,СВЦЭМ!$A$33:$A$776,$A250,СВЦЭМ!$B$33:$B$776,V$226)+'СЕТ СН'!$F$15</f>
        <v>118.46581439000001</v>
      </c>
      <c r="W250" s="36">
        <f>SUMIFS(СВЦЭМ!$F$33:$F$776,СВЦЭМ!$A$33:$A$776,$A250,СВЦЭМ!$B$33:$B$776,W$226)+'СЕТ СН'!$F$15</f>
        <v>121.44043478</v>
      </c>
      <c r="X250" s="36">
        <f>SUMIFS(СВЦЭМ!$F$33:$F$776,СВЦЭМ!$A$33:$A$776,$A250,СВЦЭМ!$B$33:$B$776,X$226)+'СЕТ СН'!$F$15</f>
        <v>117.16173836</v>
      </c>
      <c r="Y250" s="36">
        <f>SUMIFS(СВЦЭМ!$F$33:$F$776,СВЦЭМ!$A$33:$A$776,$A250,СВЦЭМ!$B$33:$B$776,Y$226)+'СЕТ СН'!$F$15</f>
        <v>125.90182011</v>
      </c>
    </row>
    <row r="251" spans="1:25" ht="15.75" x14ac:dyDescent="0.2">
      <c r="A251" s="35">
        <f t="shared" si="6"/>
        <v>43671</v>
      </c>
      <c r="B251" s="36">
        <f>SUMIFS(СВЦЭМ!$F$33:$F$776,СВЦЭМ!$A$33:$A$776,$A251,СВЦЭМ!$B$33:$B$776,B$226)+'СЕТ СН'!$F$15</f>
        <v>140.82862466</v>
      </c>
      <c r="C251" s="36">
        <f>SUMIFS(СВЦЭМ!$F$33:$F$776,СВЦЭМ!$A$33:$A$776,$A251,СВЦЭМ!$B$33:$B$776,C$226)+'СЕТ СН'!$F$15</f>
        <v>146.19739057999999</v>
      </c>
      <c r="D251" s="36">
        <f>SUMIFS(СВЦЭМ!$F$33:$F$776,СВЦЭМ!$A$33:$A$776,$A251,СВЦЭМ!$B$33:$B$776,D$226)+'СЕТ СН'!$F$15</f>
        <v>141.05887777999999</v>
      </c>
      <c r="E251" s="36">
        <f>SUMIFS(СВЦЭМ!$F$33:$F$776,СВЦЭМ!$A$33:$A$776,$A251,СВЦЭМ!$B$33:$B$776,E$226)+'СЕТ СН'!$F$15</f>
        <v>140.02592679</v>
      </c>
      <c r="F251" s="36">
        <f>SUMIFS(СВЦЭМ!$F$33:$F$776,СВЦЭМ!$A$33:$A$776,$A251,СВЦЭМ!$B$33:$B$776,F$226)+'СЕТ СН'!$F$15</f>
        <v>136.29454405000001</v>
      </c>
      <c r="G251" s="36">
        <f>SUMIFS(СВЦЭМ!$F$33:$F$776,СВЦЭМ!$A$33:$A$776,$A251,СВЦЭМ!$B$33:$B$776,G$226)+'СЕТ СН'!$F$15</f>
        <v>139.35531391999999</v>
      </c>
      <c r="H251" s="36">
        <f>SUMIFS(СВЦЭМ!$F$33:$F$776,СВЦЭМ!$A$33:$A$776,$A251,СВЦЭМ!$B$33:$B$776,H$226)+'СЕТ СН'!$F$15</f>
        <v>144.31494473999999</v>
      </c>
      <c r="I251" s="36">
        <f>SUMIFS(СВЦЭМ!$F$33:$F$776,СВЦЭМ!$A$33:$A$776,$A251,СВЦЭМ!$B$33:$B$776,I$226)+'СЕТ СН'!$F$15</f>
        <v>152.32963633</v>
      </c>
      <c r="J251" s="36">
        <f>SUMIFS(СВЦЭМ!$F$33:$F$776,СВЦЭМ!$A$33:$A$776,$A251,СВЦЭМ!$B$33:$B$776,J$226)+'СЕТ СН'!$F$15</f>
        <v>154.66876621</v>
      </c>
      <c r="K251" s="36">
        <f>SUMIFS(СВЦЭМ!$F$33:$F$776,СВЦЭМ!$A$33:$A$776,$A251,СВЦЭМ!$B$33:$B$776,K$226)+'СЕТ СН'!$F$15</f>
        <v>149.40541629000001</v>
      </c>
      <c r="L251" s="36">
        <f>SUMIFS(СВЦЭМ!$F$33:$F$776,СВЦЭМ!$A$33:$A$776,$A251,СВЦЭМ!$B$33:$B$776,L$226)+'СЕТ СН'!$F$15</f>
        <v>147.10402453</v>
      </c>
      <c r="M251" s="36">
        <f>SUMIFS(СВЦЭМ!$F$33:$F$776,СВЦЭМ!$A$33:$A$776,$A251,СВЦЭМ!$B$33:$B$776,M$226)+'СЕТ СН'!$F$15</f>
        <v>146.48635200999999</v>
      </c>
      <c r="N251" s="36">
        <f>SUMIFS(СВЦЭМ!$F$33:$F$776,СВЦЭМ!$A$33:$A$776,$A251,СВЦЭМ!$B$33:$B$776,N$226)+'СЕТ СН'!$F$15</f>
        <v>147.17061185</v>
      </c>
      <c r="O251" s="36">
        <f>SUMIFS(СВЦЭМ!$F$33:$F$776,СВЦЭМ!$A$33:$A$776,$A251,СВЦЭМ!$B$33:$B$776,O$226)+'СЕТ СН'!$F$15</f>
        <v>146.45220381999999</v>
      </c>
      <c r="P251" s="36">
        <f>SUMIFS(СВЦЭМ!$F$33:$F$776,СВЦЭМ!$A$33:$A$776,$A251,СВЦЭМ!$B$33:$B$776,P$226)+'СЕТ СН'!$F$15</f>
        <v>147.83781006999999</v>
      </c>
      <c r="Q251" s="36">
        <f>SUMIFS(СВЦЭМ!$F$33:$F$776,СВЦЭМ!$A$33:$A$776,$A251,СВЦЭМ!$B$33:$B$776,Q$226)+'СЕТ СН'!$F$15</f>
        <v>150.11017784000001</v>
      </c>
      <c r="R251" s="36">
        <f>SUMIFS(СВЦЭМ!$F$33:$F$776,СВЦЭМ!$A$33:$A$776,$A251,СВЦЭМ!$B$33:$B$776,R$226)+'СЕТ СН'!$F$15</f>
        <v>139.27586228000001</v>
      </c>
      <c r="S251" s="36">
        <f>SUMIFS(СВЦЭМ!$F$33:$F$776,СВЦЭМ!$A$33:$A$776,$A251,СВЦЭМ!$B$33:$B$776,S$226)+'СЕТ СН'!$F$15</f>
        <v>133.65024124000001</v>
      </c>
      <c r="T251" s="36">
        <f>SUMIFS(СВЦЭМ!$F$33:$F$776,СВЦЭМ!$A$33:$A$776,$A251,СВЦЭМ!$B$33:$B$776,T$226)+'СЕТ СН'!$F$15</f>
        <v>132.70295181</v>
      </c>
      <c r="U251" s="36">
        <f>SUMIFS(СВЦЭМ!$F$33:$F$776,СВЦЭМ!$A$33:$A$776,$A251,СВЦЭМ!$B$33:$B$776,U$226)+'СЕТ СН'!$F$15</f>
        <v>131.19846251000001</v>
      </c>
      <c r="V251" s="36">
        <f>SUMIFS(СВЦЭМ!$F$33:$F$776,СВЦЭМ!$A$33:$A$776,$A251,СВЦЭМ!$B$33:$B$776,V$226)+'СЕТ СН'!$F$15</f>
        <v>129.90112324</v>
      </c>
      <c r="W251" s="36">
        <f>SUMIFS(СВЦЭМ!$F$33:$F$776,СВЦЭМ!$A$33:$A$776,$A251,СВЦЭМ!$B$33:$B$776,W$226)+'СЕТ СН'!$F$15</f>
        <v>127.99522752</v>
      </c>
      <c r="X251" s="36">
        <f>SUMIFS(СВЦЭМ!$F$33:$F$776,СВЦЭМ!$A$33:$A$776,$A251,СВЦЭМ!$B$33:$B$776,X$226)+'СЕТ СН'!$F$15</f>
        <v>127.76674706999999</v>
      </c>
      <c r="Y251" s="36">
        <f>SUMIFS(СВЦЭМ!$F$33:$F$776,СВЦЭМ!$A$33:$A$776,$A251,СВЦЭМ!$B$33:$B$776,Y$226)+'СЕТ СН'!$F$15</f>
        <v>135.50633354999999</v>
      </c>
    </row>
    <row r="252" spans="1:25" ht="15.75" x14ac:dyDescent="0.2">
      <c r="A252" s="35">
        <f t="shared" si="6"/>
        <v>43672</v>
      </c>
      <c r="B252" s="36">
        <f>SUMIFS(СВЦЭМ!$F$33:$F$776,СВЦЭМ!$A$33:$A$776,$A252,СВЦЭМ!$B$33:$B$776,B$226)+'СЕТ СН'!$F$15</f>
        <v>143.16396128</v>
      </c>
      <c r="C252" s="36">
        <f>SUMIFS(СВЦЭМ!$F$33:$F$776,СВЦЭМ!$A$33:$A$776,$A252,СВЦЭМ!$B$33:$B$776,C$226)+'СЕТ СН'!$F$15</f>
        <v>149.97786812999999</v>
      </c>
      <c r="D252" s="36">
        <f>SUMIFS(СВЦЭМ!$F$33:$F$776,СВЦЭМ!$A$33:$A$776,$A252,СВЦЭМ!$B$33:$B$776,D$226)+'СЕТ СН'!$F$15</f>
        <v>156.84341617999999</v>
      </c>
      <c r="E252" s="36">
        <f>SUMIFS(СВЦЭМ!$F$33:$F$776,СВЦЭМ!$A$33:$A$776,$A252,СВЦЭМ!$B$33:$B$776,E$226)+'СЕТ СН'!$F$15</f>
        <v>157.47681901000001</v>
      </c>
      <c r="F252" s="36">
        <f>SUMIFS(СВЦЭМ!$F$33:$F$776,СВЦЭМ!$A$33:$A$776,$A252,СВЦЭМ!$B$33:$B$776,F$226)+'СЕТ СН'!$F$15</f>
        <v>157.78817085</v>
      </c>
      <c r="G252" s="36">
        <f>SUMIFS(СВЦЭМ!$F$33:$F$776,СВЦЭМ!$A$33:$A$776,$A252,СВЦЭМ!$B$33:$B$776,G$226)+'СЕТ СН'!$F$15</f>
        <v>156.45778576000001</v>
      </c>
      <c r="H252" s="36">
        <f>SUMIFS(СВЦЭМ!$F$33:$F$776,СВЦЭМ!$A$33:$A$776,$A252,СВЦЭМ!$B$33:$B$776,H$226)+'СЕТ СН'!$F$15</f>
        <v>144.60252847999999</v>
      </c>
      <c r="I252" s="36">
        <f>SUMIFS(СВЦЭМ!$F$33:$F$776,СВЦЭМ!$A$33:$A$776,$A252,СВЦЭМ!$B$33:$B$776,I$226)+'СЕТ СН'!$F$15</f>
        <v>139.01217534</v>
      </c>
      <c r="J252" s="36">
        <f>SUMIFS(СВЦЭМ!$F$33:$F$776,СВЦЭМ!$A$33:$A$776,$A252,СВЦЭМ!$B$33:$B$776,J$226)+'СЕТ СН'!$F$15</f>
        <v>131.18586313</v>
      </c>
      <c r="K252" s="36">
        <f>SUMIFS(СВЦЭМ!$F$33:$F$776,СВЦЭМ!$A$33:$A$776,$A252,СВЦЭМ!$B$33:$B$776,K$226)+'СЕТ СН'!$F$15</f>
        <v>127.12066781</v>
      </c>
      <c r="L252" s="36">
        <f>SUMIFS(СВЦЭМ!$F$33:$F$776,СВЦЭМ!$A$33:$A$776,$A252,СВЦЭМ!$B$33:$B$776,L$226)+'СЕТ СН'!$F$15</f>
        <v>128.35315718999999</v>
      </c>
      <c r="M252" s="36">
        <f>SUMIFS(СВЦЭМ!$F$33:$F$776,СВЦЭМ!$A$33:$A$776,$A252,СВЦЭМ!$B$33:$B$776,M$226)+'СЕТ СН'!$F$15</f>
        <v>128.97933262000001</v>
      </c>
      <c r="N252" s="36">
        <f>SUMIFS(СВЦЭМ!$F$33:$F$776,СВЦЭМ!$A$33:$A$776,$A252,СВЦЭМ!$B$33:$B$776,N$226)+'СЕТ СН'!$F$15</f>
        <v>130.10549478999999</v>
      </c>
      <c r="O252" s="36">
        <f>SUMIFS(СВЦЭМ!$F$33:$F$776,СВЦЭМ!$A$33:$A$776,$A252,СВЦЭМ!$B$33:$B$776,O$226)+'СЕТ СН'!$F$15</f>
        <v>129.44663790999999</v>
      </c>
      <c r="P252" s="36">
        <f>SUMIFS(СВЦЭМ!$F$33:$F$776,СВЦЭМ!$A$33:$A$776,$A252,СВЦЭМ!$B$33:$B$776,P$226)+'СЕТ СН'!$F$15</f>
        <v>129.95248269000001</v>
      </c>
      <c r="Q252" s="36">
        <f>SUMIFS(СВЦЭМ!$F$33:$F$776,СВЦЭМ!$A$33:$A$776,$A252,СВЦЭМ!$B$33:$B$776,Q$226)+'СЕТ СН'!$F$15</f>
        <v>130.32329652999999</v>
      </c>
      <c r="R252" s="36">
        <f>SUMIFS(СВЦЭМ!$F$33:$F$776,СВЦЭМ!$A$33:$A$776,$A252,СВЦЭМ!$B$33:$B$776,R$226)+'СЕТ СН'!$F$15</f>
        <v>120.23017921</v>
      </c>
      <c r="S252" s="36">
        <f>SUMIFS(СВЦЭМ!$F$33:$F$776,СВЦЭМ!$A$33:$A$776,$A252,СВЦЭМ!$B$33:$B$776,S$226)+'СЕТ СН'!$F$15</f>
        <v>112.37752166</v>
      </c>
      <c r="T252" s="36">
        <f>SUMIFS(СВЦЭМ!$F$33:$F$776,СВЦЭМ!$A$33:$A$776,$A252,СВЦЭМ!$B$33:$B$776,T$226)+'СЕТ СН'!$F$15</f>
        <v>111.69814392000001</v>
      </c>
      <c r="U252" s="36">
        <f>SUMIFS(СВЦЭМ!$F$33:$F$776,СВЦЭМ!$A$33:$A$776,$A252,СВЦЭМ!$B$33:$B$776,U$226)+'СЕТ СН'!$F$15</f>
        <v>112.32765009000001</v>
      </c>
      <c r="V252" s="36">
        <f>SUMIFS(СВЦЭМ!$F$33:$F$776,СВЦЭМ!$A$33:$A$776,$A252,СВЦЭМ!$B$33:$B$776,V$226)+'СЕТ СН'!$F$15</f>
        <v>110.56555195</v>
      </c>
      <c r="W252" s="36">
        <f>SUMIFS(СВЦЭМ!$F$33:$F$776,СВЦЭМ!$A$33:$A$776,$A252,СВЦЭМ!$B$33:$B$776,W$226)+'СЕТ СН'!$F$15</f>
        <v>108.55112348999999</v>
      </c>
      <c r="X252" s="36">
        <f>SUMIFS(СВЦЭМ!$F$33:$F$776,СВЦЭМ!$A$33:$A$776,$A252,СВЦЭМ!$B$33:$B$776,X$226)+'СЕТ СН'!$F$15</f>
        <v>111.95673019</v>
      </c>
      <c r="Y252" s="36">
        <f>SUMIFS(СВЦЭМ!$F$33:$F$776,СВЦЭМ!$A$33:$A$776,$A252,СВЦЭМ!$B$33:$B$776,Y$226)+'СЕТ СН'!$F$15</f>
        <v>118.46432651000001</v>
      </c>
    </row>
    <row r="253" spans="1:25" ht="15.75" x14ac:dyDescent="0.2">
      <c r="A253" s="35">
        <f t="shared" si="6"/>
        <v>43673</v>
      </c>
      <c r="B253" s="36">
        <f>SUMIFS(СВЦЭМ!$F$33:$F$776,СВЦЭМ!$A$33:$A$776,$A253,СВЦЭМ!$B$33:$B$776,B$226)+'СЕТ СН'!$F$15</f>
        <v>112.80564209000001</v>
      </c>
      <c r="C253" s="36">
        <f>SUMIFS(СВЦЭМ!$F$33:$F$776,СВЦЭМ!$A$33:$A$776,$A253,СВЦЭМ!$B$33:$B$776,C$226)+'СЕТ СН'!$F$15</f>
        <v>116.62706306</v>
      </c>
      <c r="D253" s="36">
        <f>SUMIFS(СВЦЭМ!$F$33:$F$776,СВЦЭМ!$A$33:$A$776,$A253,СВЦЭМ!$B$33:$B$776,D$226)+'СЕТ СН'!$F$15</f>
        <v>118.7930191</v>
      </c>
      <c r="E253" s="36">
        <f>SUMIFS(СВЦЭМ!$F$33:$F$776,СВЦЭМ!$A$33:$A$776,$A253,СВЦЭМ!$B$33:$B$776,E$226)+'СЕТ СН'!$F$15</f>
        <v>120.21152862</v>
      </c>
      <c r="F253" s="36">
        <f>SUMIFS(СВЦЭМ!$F$33:$F$776,СВЦЭМ!$A$33:$A$776,$A253,СВЦЭМ!$B$33:$B$776,F$226)+'СЕТ СН'!$F$15</f>
        <v>121.42151767</v>
      </c>
      <c r="G253" s="36">
        <f>SUMIFS(СВЦЭМ!$F$33:$F$776,СВЦЭМ!$A$33:$A$776,$A253,СВЦЭМ!$B$33:$B$776,G$226)+'СЕТ СН'!$F$15</f>
        <v>128.82520843</v>
      </c>
      <c r="H253" s="36">
        <f>SUMIFS(СВЦЭМ!$F$33:$F$776,СВЦЭМ!$A$33:$A$776,$A253,СВЦЭМ!$B$33:$B$776,H$226)+'СЕТ СН'!$F$15</f>
        <v>134.14146736999999</v>
      </c>
      <c r="I253" s="36">
        <f>SUMIFS(СВЦЭМ!$F$33:$F$776,СВЦЭМ!$A$33:$A$776,$A253,СВЦЭМ!$B$33:$B$776,I$226)+'СЕТ СН'!$F$15</f>
        <v>130.72353049</v>
      </c>
      <c r="J253" s="36">
        <f>SUMIFS(СВЦЭМ!$F$33:$F$776,СВЦЭМ!$A$33:$A$776,$A253,СВЦЭМ!$B$33:$B$776,J$226)+'СЕТ СН'!$F$15</f>
        <v>131.37753125</v>
      </c>
      <c r="K253" s="36">
        <f>SUMIFS(СВЦЭМ!$F$33:$F$776,СВЦЭМ!$A$33:$A$776,$A253,СВЦЭМ!$B$33:$B$776,K$226)+'СЕТ СН'!$F$15</f>
        <v>124.01276391</v>
      </c>
      <c r="L253" s="36">
        <f>SUMIFS(СВЦЭМ!$F$33:$F$776,СВЦЭМ!$A$33:$A$776,$A253,СВЦЭМ!$B$33:$B$776,L$226)+'СЕТ СН'!$F$15</f>
        <v>126.04641947</v>
      </c>
      <c r="M253" s="36">
        <f>SUMIFS(СВЦЭМ!$F$33:$F$776,СВЦЭМ!$A$33:$A$776,$A253,СВЦЭМ!$B$33:$B$776,M$226)+'СЕТ СН'!$F$15</f>
        <v>125.66415582</v>
      </c>
      <c r="N253" s="36">
        <f>SUMIFS(СВЦЭМ!$F$33:$F$776,СВЦЭМ!$A$33:$A$776,$A253,СВЦЭМ!$B$33:$B$776,N$226)+'СЕТ СН'!$F$15</f>
        <v>124.33768918</v>
      </c>
      <c r="O253" s="36">
        <f>SUMIFS(СВЦЭМ!$F$33:$F$776,СВЦЭМ!$A$33:$A$776,$A253,СВЦЭМ!$B$33:$B$776,O$226)+'СЕТ СН'!$F$15</f>
        <v>124.13193871999999</v>
      </c>
      <c r="P253" s="36">
        <f>SUMIFS(СВЦЭМ!$F$33:$F$776,СВЦЭМ!$A$33:$A$776,$A253,СВЦЭМ!$B$33:$B$776,P$226)+'СЕТ СН'!$F$15</f>
        <v>124.98198259</v>
      </c>
      <c r="Q253" s="36">
        <f>SUMIFS(СВЦЭМ!$F$33:$F$776,СВЦЭМ!$A$33:$A$776,$A253,СВЦЭМ!$B$33:$B$776,Q$226)+'СЕТ СН'!$F$15</f>
        <v>123.41078014999999</v>
      </c>
      <c r="R253" s="36">
        <f>SUMIFS(СВЦЭМ!$F$33:$F$776,СВЦЭМ!$A$33:$A$776,$A253,СВЦЭМ!$B$33:$B$776,R$226)+'СЕТ СН'!$F$15</f>
        <v>115.75310987</v>
      </c>
      <c r="S253" s="36">
        <f>SUMIFS(СВЦЭМ!$F$33:$F$776,СВЦЭМ!$A$33:$A$776,$A253,СВЦЭМ!$B$33:$B$776,S$226)+'СЕТ СН'!$F$15</f>
        <v>112.91097592</v>
      </c>
      <c r="T253" s="36">
        <f>SUMIFS(СВЦЭМ!$F$33:$F$776,СВЦЭМ!$A$33:$A$776,$A253,СВЦЭМ!$B$33:$B$776,T$226)+'СЕТ СН'!$F$15</f>
        <v>111.12190821</v>
      </c>
      <c r="U253" s="36">
        <f>SUMIFS(СВЦЭМ!$F$33:$F$776,СВЦЭМ!$A$33:$A$776,$A253,СВЦЭМ!$B$33:$B$776,U$226)+'СЕТ СН'!$F$15</f>
        <v>108.70277865</v>
      </c>
      <c r="V253" s="36">
        <f>SUMIFS(СВЦЭМ!$F$33:$F$776,СВЦЭМ!$A$33:$A$776,$A253,СВЦЭМ!$B$33:$B$776,V$226)+'СЕТ СН'!$F$15</f>
        <v>108.40278628</v>
      </c>
      <c r="W253" s="36">
        <f>SUMIFS(СВЦЭМ!$F$33:$F$776,СВЦЭМ!$A$33:$A$776,$A253,СВЦЭМ!$B$33:$B$776,W$226)+'СЕТ СН'!$F$15</f>
        <v>110.76980717000001</v>
      </c>
      <c r="X253" s="36">
        <f>SUMIFS(СВЦЭМ!$F$33:$F$776,СВЦЭМ!$A$33:$A$776,$A253,СВЦЭМ!$B$33:$B$776,X$226)+'СЕТ СН'!$F$15</f>
        <v>108.86061347</v>
      </c>
      <c r="Y253" s="36">
        <f>SUMIFS(СВЦЭМ!$F$33:$F$776,СВЦЭМ!$A$33:$A$776,$A253,СВЦЭМ!$B$33:$B$776,Y$226)+'СЕТ СН'!$F$15</f>
        <v>119.71865017</v>
      </c>
    </row>
    <row r="254" spans="1:25" ht="15.75" x14ac:dyDescent="0.2">
      <c r="A254" s="35">
        <f t="shared" si="6"/>
        <v>43674</v>
      </c>
      <c r="B254" s="36">
        <f>SUMIFS(СВЦЭМ!$F$33:$F$776,СВЦЭМ!$A$33:$A$776,$A254,СВЦЭМ!$B$33:$B$776,B$226)+'СЕТ СН'!$F$15</f>
        <v>115.93214593</v>
      </c>
      <c r="C254" s="36">
        <f>SUMIFS(СВЦЭМ!$F$33:$F$776,СВЦЭМ!$A$33:$A$776,$A254,СВЦЭМ!$B$33:$B$776,C$226)+'СЕТ СН'!$F$15</f>
        <v>122.81631144000001</v>
      </c>
      <c r="D254" s="36">
        <f>SUMIFS(СВЦЭМ!$F$33:$F$776,СВЦЭМ!$A$33:$A$776,$A254,СВЦЭМ!$B$33:$B$776,D$226)+'СЕТ СН'!$F$15</f>
        <v>126.29587775</v>
      </c>
      <c r="E254" s="36">
        <f>SUMIFS(СВЦЭМ!$F$33:$F$776,СВЦЭМ!$A$33:$A$776,$A254,СВЦЭМ!$B$33:$B$776,E$226)+'СЕТ СН'!$F$15</f>
        <v>128.71827114000001</v>
      </c>
      <c r="F254" s="36">
        <f>SUMIFS(СВЦЭМ!$F$33:$F$776,СВЦЭМ!$A$33:$A$776,$A254,СВЦЭМ!$B$33:$B$776,F$226)+'СЕТ СН'!$F$15</f>
        <v>129.92528073</v>
      </c>
      <c r="G254" s="36">
        <f>SUMIFS(СВЦЭМ!$F$33:$F$776,СВЦЭМ!$A$33:$A$776,$A254,СВЦЭМ!$B$33:$B$776,G$226)+'СЕТ СН'!$F$15</f>
        <v>128.02319514000001</v>
      </c>
      <c r="H254" s="36">
        <f>SUMIFS(СВЦЭМ!$F$33:$F$776,СВЦЭМ!$A$33:$A$776,$A254,СВЦЭМ!$B$33:$B$776,H$226)+'СЕТ СН'!$F$15</f>
        <v>126.34636386</v>
      </c>
      <c r="I254" s="36">
        <f>SUMIFS(СВЦЭМ!$F$33:$F$776,СВЦЭМ!$A$33:$A$776,$A254,СВЦЭМ!$B$33:$B$776,I$226)+'СЕТ СН'!$F$15</f>
        <v>125.13403723</v>
      </c>
      <c r="J254" s="36">
        <f>SUMIFS(СВЦЭМ!$F$33:$F$776,СВЦЭМ!$A$33:$A$776,$A254,СВЦЭМ!$B$33:$B$776,J$226)+'СЕТ СН'!$F$15</f>
        <v>126.58340187</v>
      </c>
      <c r="K254" s="36">
        <f>SUMIFS(СВЦЭМ!$F$33:$F$776,СВЦЭМ!$A$33:$A$776,$A254,СВЦЭМ!$B$33:$B$776,K$226)+'СЕТ СН'!$F$15</f>
        <v>123.08584866</v>
      </c>
      <c r="L254" s="36">
        <f>SUMIFS(СВЦЭМ!$F$33:$F$776,СВЦЭМ!$A$33:$A$776,$A254,СВЦЭМ!$B$33:$B$776,L$226)+'СЕТ СН'!$F$15</f>
        <v>127.94695691</v>
      </c>
      <c r="M254" s="36">
        <f>SUMIFS(СВЦЭМ!$F$33:$F$776,СВЦЭМ!$A$33:$A$776,$A254,СВЦЭМ!$B$33:$B$776,M$226)+'СЕТ СН'!$F$15</f>
        <v>127.98111276</v>
      </c>
      <c r="N254" s="36">
        <f>SUMIFS(СВЦЭМ!$F$33:$F$776,СВЦЭМ!$A$33:$A$776,$A254,СВЦЭМ!$B$33:$B$776,N$226)+'СЕТ СН'!$F$15</f>
        <v>127.44126420000001</v>
      </c>
      <c r="O254" s="36">
        <f>SUMIFS(СВЦЭМ!$F$33:$F$776,СВЦЭМ!$A$33:$A$776,$A254,СВЦЭМ!$B$33:$B$776,O$226)+'СЕТ СН'!$F$15</f>
        <v>127.10174171</v>
      </c>
      <c r="P254" s="36">
        <f>SUMIFS(СВЦЭМ!$F$33:$F$776,СВЦЭМ!$A$33:$A$776,$A254,СВЦЭМ!$B$33:$B$776,P$226)+'СЕТ СН'!$F$15</f>
        <v>127.55234443000001</v>
      </c>
      <c r="Q254" s="36">
        <f>SUMIFS(СВЦЭМ!$F$33:$F$776,СВЦЭМ!$A$33:$A$776,$A254,СВЦЭМ!$B$33:$B$776,Q$226)+'СЕТ СН'!$F$15</f>
        <v>126.37703463</v>
      </c>
      <c r="R254" s="36">
        <f>SUMIFS(СВЦЭМ!$F$33:$F$776,СВЦЭМ!$A$33:$A$776,$A254,СВЦЭМ!$B$33:$B$776,R$226)+'СЕТ СН'!$F$15</f>
        <v>117.84468835</v>
      </c>
      <c r="S254" s="36">
        <f>SUMIFS(СВЦЭМ!$F$33:$F$776,СВЦЭМ!$A$33:$A$776,$A254,СВЦЭМ!$B$33:$B$776,S$226)+'СЕТ СН'!$F$15</f>
        <v>114.35192234</v>
      </c>
      <c r="T254" s="36">
        <f>SUMIFS(СВЦЭМ!$F$33:$F$776,СВЦЭМ!$A$33:$A$776,$A254,СВЦЭМ!$B$33:$B$776,T$226)+'СЕТ СН'!$F$15</f>
        <v>113.61022641</v>
      </c>
      <c r="U254" s="36">
        <f>SUMIFS(СВЦЭМ!$F$33:$F$776,СВЦЭМ!$A$33:$A$776,$A254,СВЦЭМ!$B$33:$B$776,U$226)+'СЕТ СН'!$F$15</f>
        <v>111.83941904</v>
      </c>
      <c r="V254" s="36">
        <f>SUMIFS(СВЦЭМ!$F$33:$F$776,СВЦЭМ!$A$33:$A$776,$A254,СВЦЭМ!$B$33:$B$776,V$226)+'СЕТ СН'!$F$15</f>
        <v>110.78975573</v>
      </c>
      <c r="W254" s="36">
        <f>SUMIFS(СВЦЭМ!$F$33:$F$776,СВЦЭМ!$A$33:$A$776,$A254,СВЦЭМ!$B$33:$B$776,W$226)+'СЕТ СН'!$F$15</f>
        <v>113.57122337</v>
      </c>
      <c r="X254" s="36">
        <f>SUMIFS(СВЦЭМ!$F$33:$F$776,СВЦЭМ!$A$33:$A$776,$A254,СВЦЭМ!$B$33:$B$776,X$226)+'СЕТ СН'!$F$15</f>
        <v>109.12240162000001</v>
      </c>
      <c r="Y254" s="36">
        <f>SUMIFS(СВЦЭМ!$F$33:$F$776,СВЦЭМ!$A$33:$A$776,$A254,СВЦЭМ!$B$33:$B$776,Y$226)+'СЕТ СН'!$F$15</f>
        <v>114.08632435</v>
      </c>
    </row>
    <row r="255" spans="1:25" ht="15.75" x14ac:dyDescent="0.2">
      <c r="A255" s="35">
        <f t="shared" si="6"/>
        <v>43675</v>
      </c>
      <c r="B255" s="36">
        <f>SUMIFS(СВЦЭМ!$F$33:$F$776,СВЦЭМ!$A$33:$A$776,$A255,СВЦЭМ!$B$33:$B$776,B$226)+'СЕТ СН'!$F$15</f>
        <v>124.48397441</v>
      </c>
      <c r="C255" s="36">
        <f>SUMIFS(СВЦЭМ!$F$33:$F$776,СВЦЭМ!$A$33:$A$776,$A255,СВЦЭМ!$B$33:$B$776,C$226)+'СЕТ СН'!$F$15</f>
        <v>126.48673909999999</v>
      </c>
      <c r="D255" s="36">
        <f>SUMIFS(СВЦЭМ!$F$33:$F$776,СВЦЭМ!$A$33:$A$776,$A255,СВЦЭМ!$B$33:$B$776,D$226)+'СЕТ СН'!$F$15</f>
        <v>126.60746322999999</v>
      </c>
      <c r="E255" s="36">
        <f>SUMIFS(СВЦЭМ!$F$33:$F$776,СВЦЭМ!$A$33:$A$776,$A255,СВЦЭМ!$B$33:$B$776,E$226)+'СЕТ СН'!$F$15</f>
        <v>128.66974956000001</v>
      </c>
      <c r="F255" s="36">
        <f>SUMIFS(СВЦЭМ!$F$33:$F$776,СВЦЭМ!$A$33:$A$776,$A255,СВЦЭМ!$B$33:$B$776,F$226)+'СЕТ СН'!$F$15</f>
        <v>133.62491700000001</v>
      </c>
      <c r="G255" s="36">
        <f>SUMIFS(СВЦЭМ!$F$33:$F$776,СВЦЭМ!$A$33:$A$776,$A255,СВЦЭМ!$B$33:$B$776,G$226)+'СЕТ СН'!$F$15</f>
        <v>129.44999315000001</v>
      </c>
      <c r="H255" s="36">
        <f>SUMIFS(СВЦЭМ!$F$33:$F$776,СВЦЭМ!$A$33:$A$776,$A255,СВЦЭМ!$B$33:$B$776,H$226)+'СЕТ СН'!$F$15</f>
        <v>124.46736928999999</v>
      </c>
      <c r="I255" s="36">
        <f>SUMIFS(СВЦЭМ!$F$33:$F$776,СВЦЭМ!$A$33:$A$776,$A255,СВЦЭМ!$B$33:$B$776,I$226)+'СЕТ СН'!$F$15</f>
        <v>123.55545499</v>
      </c>
      <c r="J255" s="36">
        <f>SUMIFS(СВЦЭМ!$F$33:$F$776,СВЦЭМ!$A$33:$A$776,$A255,СВЦЭМ!$B$33:$B$776,J$226)+'СЕТ СН'!$F$15</f>
        <v>115.96865572999999</v>
      </c>
      <c r="K255" s="36">
        <f>SUMIFS(СВЦЭМ!$F$33:$F$776,СВЦЭМ!$A$33:$A$776,$A255,СВЦЭМ!$B$33:$B$776,K$226)+'СЕТ СН'!$F$15</f>
        <v>115.19327490000001</v>
      </c>
      <c r="L255" s="36">
        <f>SUMIFS(СВЦЭМ!$F$33:$F$776,СВЦЭМ!$A$33:$A$776,$A255,СВЦЭМ!$B$33:$B$776,L$226)+'СЕТ СН'!$F$15</f>
        <v>115.61595875</v>
      </c>
      <c r="M255" s="36">
        <f>SUMIFS(СВЦЭМ!$F$33:$F$776,СВЦЭМ!$A$33:$A$776,$A255,СВЦЭМ!$B$33:$B$776,M$226)+'СЕТ СН'!$F$15</f>
        <v>115.89162435999999</v>
      </c>
      <c r="N255" s="36">
        <f>SUMIFS(СВЦЭМ!$F$33:$F$776,СВЦЭМ!$A$33:$A$776,$A255,СВЦЭМ!$B$33:$B$776,N$226)+'СЕТ СН'!$F$15</f>
        <v>114.04532917</v>
      </c>
      <c r="O255" s="36">
        <f>SUMIFS(СВЦЭМ!$F$33:$F$776,СВЦЭМ!$A$33:$A$776,$A255,СВЦЭМ!$B$33:$B$776,O$226)+'СЕТ СН'!$F$15</f>
        <v>115.2913969</v>
      </c>
      <c r="P255" s="36">
        <f>SUMIFS(СВЦЭМ!$F$33:$F$776,СВЦЭМ!$A$33:$A$776,$A255,СВЦЭМ!$B$33:$B$776,P$226)+'СЕТ СН'!$F$15</f>
        <v>115.90224686000001</v>
      </c>
      <c r="Q255" s="36">
        <f>SUMIFS(СВЦЭМ!$F$33:$F$776,СВЦЭМ!$A$33:$A$776,$A255,СВЦЭМ!$B$33:$B$776,Q$226)+'СЕТ СН'!$F$15</f>
        <v>115.21099697</v>
      </c>
      <c r="R255" s="36">
        <f>SUMIFS(СВЦЭМ!$F$33:$F$776,СВЦЭМ!$A$33:$A$776,$A255,СВЦЭМ!$B$33:$B$776,R$226)+'СЕТ СН'!$F$15</f>
        <v>106.05292559</v>
      </c>
      <c r="S255" s="36">
        <f>SUMIFS(СВЦЭМ!$F$33:$F$776,СВЦЭМ!$A$33:$A$776,$A255,СВЦЭМ!$B$33:$B$776,S$226)+'СЕТ СН'!$F$15</f>
        <v>101.62621273000001</v>
      </c>
      <c r="T255" s="36">
        <f>SUMIFS(СВЦЭМ!$F$33:$F$776,СВЦЭМ!$A$33:$A$776,$A255,СВЦЭМ!$B$33:$B$776,T$226)+'СЕТ СН'!$F$15</f>
        <v>102.18884912999999</v>
      </c>
      <c r="U255" s="36">
        <f>SUMIFS(СВЦЭМ!$F$33:$F$776,СВЦЭМ!$A$33:$A$776,$A255,СВЦЭМ!$B$33:$B$776,U$226)+'СЕТ СН'!$F$15</f>
        <v>102.05070311</v>
      </c>
      <c r="V255" s="36">
        <f>SUMIFS(СВЦЭМ!$F$33:$F$776,СВЦЭМ!$A$33:$A$776,$A255,СВЦЭМ!$B$33:$B$776,V$226)+'СЕТ СН'!$F$15</f>
        <v>102.47437823999999</v>
      </c>
      <c r="W255" s="36">
        <f>SUMIFS(СВЦЭМ!$F$33:$F$776,СВЦЭМ!$A$33:$A$776,$A255,СВЦЭМ!$B$33:$B$776,W$226)+'СЕТ СН'!$F$15</f>
        <v>102.1695253</v>
      </c>
      <c r="X255" s="36">
        <f>SUMIFS(СВЦЭМ!$F$33:$F$776,СВЦЭМ!$A$33:$A$776,$A255,СВЦЭМ!$B$33:$B$776,X$226)+'СЕТ СН'!$F$15</f>
        <v>101.33459662</v>
      </c>
      <c r="Y255" s="36">
        <f>SUMIFS(СВЦЭМ!$F$33:$F$776,СВЦЭМ!$A$33:$A$776,$A255,СВЦЭМ!$B$33:$B$776,Y$226)+'СЕТ СН'!$F$15</f>
        <v>117.18160568</v>
      </c>
    </row>
    <row r="256" spans="1:25" ht="15.75" x14ac:dyDescent="0.2">
      <c r="A256" s="35">
        <f t="shared" si="6"/>
        <v>43676</v>
      </c>
      <c r="B256" s="36">
        <f>SUMIFS(СВЦЭМ!$F$33:$F$776,СВЦЭМ!$A$33:$A$776,$A256,СВЦЭМ!$B$33:$B$776,B$226)+'СЕТ СН'!$F$15</f>
        <v>129.02064845000001</v>
      </c>
      <c r="C256" s="36">
        <f>SUMIFS(СВЦЭМ!$F$33:$F$776,СВЦЭМ!$A$33:$A$776,$A256,СВЦЭМ!$B$33:$B$776,C$226)+'СЕТ СН'!$F$15</f>
        <v>129.80738663</v>
      </c>
      <c r="D256" s="36">
        <f>SUMIFS(СВЦЭМ!$F$33:$F$776,СВЦЭМ!$A$33:$A$776,$A256,СВЦЭМ!$B$33:$B$776,D$226)+'СЕТ СН'!$F$15</f>
        <v>129.67902448000001</v>
      </c>
      <c r="E256" s="36">
        <f>SUMIFS(СВЦЭМ!$F$33:$F$776,СВЦЭМ!$A$33:$A$776,$A256,СВЦЭМ!$B$33:$B$776,E$226)+'СЕТ СН'!$F$15</f>
        <v>134.84353701000001</v>
      </c>
      <c r="F256" s="36">
        <f>SUMIFS(СВЦЭМ!$F$33:$F$776,СВЦЭМ!$A$33:$A$776,$A256,СВЦЭМ!$B$33:$B$776,F$226)+'СЕТ СН'!$F$15</f>
        <v>136.00006604999999</v>
      </c>
      <c r="G256" s="36">
        <f>SUMIFS(СВЦЭМ!$F$33:$F$776,СВЦЭМ!$A$33:$A$776,$A256,СВЦЭМ!$B$33:$B$776,G$226)+'СЕТ СН'!$F$15</f>
        <v>133.65945472000001</v>
      </c>
      <c r="H256" s="36">
        <f>SUMIFS(СВЦЭМ!$F$33:$F$776,СВЦЭМ!$A$33:$A$776,$A256,СВЦЭМ!$B$33:$B$776,H$226)+'СЕТ СН'!$F$15</f>
        <v>133.3446941</v>
      </c>
      <c r="I256" s="36">
        <f>SUMIFS(СВЦЭМ!$F$33:$F$776,СВЦЭМ!$A$33:$A$776,$A256,СВЦЭМ!$B$33:$B$776,I$226)+'СЕТ СН'!$F$15</f>
        <v>121.89960734</v>
      </c>
      <c r="J256" s="36">
        <f>SUMIFS(СВЦЭМ!$F$33:$F$776,СВЦЭМ!$A$33:$A$776,$A256,СВЦЭМ!$B$33:$B$776,J$226)+'СЕТ СН'!$F$15</f>
        <v>115.25067638</v>
      </c>
      <c r="K256" s="36">
        <f>SUMIFS(СВЦЭМ!$F$33:$F$776,СВЦЭМ!$A$33:$A$776,$A256,СВЦЭМ!$B$33:$B$776,K$226)+'СЕТ СН'!$F$15</f>
        <v>121.01394118</v>
      </c>
      <c r="L256" s="36">
        <f>SUMIFS(СВЦЭМ!$F$33:$F$776,СВЦЭМ!$A$33:$A$776,$A256,СВЦЭМ!$B$33:$B$776,L$226)+'СЕТ СН'!$F$15</f>
        <v>122.17804074999999</v>
      </c>
      <c r="M256" s="36">
        <f>SUMIFS(СВЦЭМ!$F$33:$F$776,СВЦЭМ!$A$33:$A$776,$A256,СВЦЭМ!$B$33:$B$776,M$226)+'СЕТ СН'!$F$15</f>
        <v>122.03367916000001</v>
      </c>
      <c r="N256" s="36">
        <f>SUMIFS(СВЦЭМ!$F$33:$F$776,СВЦЭМ!$A$33:$A$776,$A256,СВЦЭМ!$B$33:$B$776,N$226)+'СЕТ СН'!$F$15</f>
        <v>121.45274658</v>
      </c>
      <c r="O256" s="36">
        <f>SUMIFS(СВЦЭМ!$F$33:$F$776,СВЦЭМ!$A$33:$A$776,$A256,СВЦЭМ!$B$33:$B$776,O$226)+'СЕТ СН'!$F$15</f>
        <v>122.03750605</v>
      </c>
      <c r="P256" s="36">
        <f>SUMIFS(СВЦЭМ!$F$33:$F$776,СВЦЭМ!$A$33:$A$776,$A256,СВЦЭМ!$B$33:$B$776,P$226)+'СЕТ СН'!$F$15</f>
        <v>124.17443823000001</v>
      </c>
      <c r="Q256" s="36">
        <f>SUMIFS(СВЦЭМ!$F$33:$F$776,СВЦЭМ!$A$33:$A$776,$A256,СВЦЭМ!$B$33:$B$776,Q$226)+'СЕТ СН'!$F$15</f>
        <v>123.88662931</v>
      </c>
      <c r="R256" s="36">
        <f>SUMIFS(СВЦЭМ!$F$33:$F$776,СВЦЭМ!$A$33:$A$776,$A256,СВЦЭМ!$B$33:$B$776,R$226)+'СЕТ СН'!$F$15</f>
        <v>112.60583542000001</v>
      </c>
      <c r="S256" s="36">
        <f>SUMIFS(СВЦЭМ!$F$33:$F$776,СВЦЭМ!$A$33:$A$776,$A256,СВЦЭМ!$B$33:$B$776,S$226)+'СЕТ СН'!$F$15</f>
        <v>106.67595037</v>
      </c>
      <c r="T256" s="36">
        <f>SUMIFS(СВЦЭМ!$F$33:$F$776,СВЦЭМ!$A$33:$A$776,$A256,СВЦЭМ!$B$33:$B$776,T$226)+'СЕТ СН'!$F$15</f>
        <v>106.96580537</v>
      </c>
      <c r="U256" s="36">
        <f>SUMIFS(СВЦЭМ!$F$33:$F$776,СВЦЭМ!$A$33:$A$776,$A256,СВЦЭМ!$B$33:$B$776,U$226)+'СЕТ СН'!$F$15</f>
        <v>105.7463547</v>
      </c>
      <c r="V256" s="36">
        <f>SUMIFS(СВЦЭМ!$F$33:$F$776,СВЦЭМ!$A$33:$A$776,$A256,СВЦЭМ!$B$33:$B$776,V$226)+'СЕТ СН'!$F$15</f>
        <v>100.50407422000001</v>
      </c>
      <c r="W256" s="36">
        <f>SUMIFS(СВЦЭМ!$F$33:$F$776,СВЦЭМ!$A$33:$A$776,$A256,СВЦЭМ!$B$33:$B$776,W$226)+'СЕТ СН'!$F$15</f>
        <v>97.848249589999995</v>
      </c>
      <c r="X256" s="36">
        <f>SUMIFS(СВЦЭМ!$F$33:$F$776,СВЦЭМ!$A$33:$A$776,$A256,СВЦЭМ!$B$33:$B$776,X$226)+'СЕТ СН'!$F$15</f>
        <v>97.381236729999998</v>
      </c>
      <c r="Y256" s="36">
        <f>SUMIFS(СВЦЭМ!$F$33:$F$776,СВЦЭМ!$A$33:$A$776,$A256,СВЦЭМ!$B$33:$B$776,Y$226)+'СЕТ СН'!$F$15</f>
        <v>110.40354374</v>
      </c>
    </row>
    <row r="257" spans="1:27" ht="15.75" x14ac:dyDescent="0.2">
      <c r="A257" s="35">
        <f t="shared" si="6"/>
        <v>43677</v>
      </c>
      <c r="B257" s="36">
        <f>SUMIFS(СВЦЭМ!$F$33:$F$776,СВЦЭМ!$A$33:$A$776,$A257,СВЦЭМ!$B$33:$B$776,B$226)+'СЕТ СН'!$F$15</f>
        <v>131.60831325999999</v>
      </c>
      <c r="C257" s="36">
        <f>SUMIFS(СВЦЭМ!$F$33:$F$776,СВЦЭМ!$A$33:$A$776,$A257,СВЦЭМ!$B$33:$B$776,C$226)+'СЕТ СН'!$F$15</f>
        <v>131.96502408999999</v>
      </c>
      <c r="D257" s="36">
        <f>SUMIFS(СВЦЭМ!$F$33:$F$776,СВЦЭМ!$A$33:$A$776,$A257,СВЦЭМ!$B$33:$B$776,D$226)+'СЕТ СН'!$F$15</f>
        <v>133.80438330000001</v>
      </c>
      <c r="E257" s="36">
        <f>SUMIFS(СВЦЭМ!$F$33:$F$776,СВЦЭМ!$A$33:$A$776,$A257,СВЦЭМ!$B$33:$B$776,E$226)+'СЕТ СН'!$F$15</f>
        <v>135.4053931</v>
      </c>
      <c r="F257" s="36">
        <f>SUMIFS(СВЦЭМ!$F$33:$F$776,СВЦЭМ!$A$33:$A$776,$A257,СВЦЭМ!$B$33:$B$776,F$226)+'СЕТ СН'!$F$15</f>
        <v>136.13202489</v>
      </c>
      <c r="G257" s="36">
        <f>SUMIFS(СВЦЭМ!$F$33:$F$776,СВЦЭМ!$A$33:$A$776,$A257,СВЦЭМ!$B$33:$B$776,G$226)+'СЕТ СН'!$F$15</f>
        <v>132.50544435</v>
      </c>
      <c r="H257" s="36">
        <f>SUMIFS(СВЦЭМ!$F$33:$F$776,СВЦЭМ!$A$33:$A$776,$A257,СВЦЭМ!$B$33:$B$776,H$226)+'СЕТ СН'!$F$15</f>
        <v>130.0733539</v>
      </c>
      <c r="I257" s="36">
        <f>SUMIFS(СВЦЭМ!$F$33:$F$776,СВЦЭМ!$A$33:$A$776,$A257,СВЦЭМ!$B$33:$B$776,I$226)+'СЕТ СН'!$F$15</f>
        <v>126.96197408</v>
      </c>
      <c r="J257" s="36">
        <f>SUMIFS(СВЦЭМ!$F$33:$F$776,СВЦЭМ!$A$33:$A$776,$A257,СВЦЭМ!$B$33:$B$776,J$226)+'СЕТ СН'!$F$15</f>
        <v>126.14251319</v>
      </c>
      <c r="K257" s="36">
        <f>SUMIFS(СВЦЭМ!$F$33:$F$776,СВЦЭМ!$A$33:$A$776,$A257,СВЦЭМ!$B$33:$B$776,K$226)+'СЕТ СН'!$F$15</f>
        <v>127.21841963999999</v>
      </c>
      <c r="L257" s="36">
        <f>SUMIFS(СВЦЭМ!$F$33:$F$776,СВЦЭМ!$A$33:$A$776,$A257,СВЦЭМ!$B$33:$B$776,L$226)+'СЕТ СН'!$F$15</f>
        <v>127.4712624</v>
      </c>
      <c r="M257" s="36">
        <f>SUMIFS(СВЦЭМ!$F$33:$F$776,СВЦЭМ!$A$33:$A$776,$A257,СВЦЭМ!$B$33:$B$776,M$226)+'СЕТ СН'!$F$15</f>
        <v>126.68638414999999</v>
      </c>
      <c r="N257" s="36">
        <f>SUMIFS(СВЦЭМ!$F$33:$F$776,СВЦЭМ!$A$33:$A$776,$A257,СВЦЭМ!$B$33:$B$776,N$226)+'СЕТ СН'!$F$15</f>
        <v>126.20327845</v>
      </c>
      <c r="O257" s="36">
        <f>SUMIFS(СВЦЭМ!$F$33:$F$776,СВЦЭМ!$A$33:$A$776,$A257,СВЦЭМ!$B$33:$B$776,O$226)+'СЕТ СН'!$F$15</f>
        <v>127.66561184</v>
      </c>
      <c r="P257" s="36">
        <f>SUMIFS(СВЦЭМ!$F$33:$F$776,СВЦЭМ!$A$33:$A$776,$A257,СВЦЭМ!$B$33:$B$776,P$226)+'СЕТ СН'!$F$15</f>
        <v>129.11581575</v>
      </c>
      <c r="Q257" s="36">
        <f>SUMIFS(СВЦЭМ!$F$33:$F$776,СВЦЭМ!$A$33:$A$776,$A257,СВЦЭМ!$B$33:$B$776,Q$226)+'СЕТ СН'!$F$15</f>
        <v>130.24558956000001</v>
      </c>
      <c r="R257" s="36">
        <f>SUMIFS(СВЦЭМ!$F$33:$F$776,СВЦЭМ!$A$33:$A$776,$A257,СВЦЭМ!$B$33:$B$776,R$226)+'СЕТ СН'!$F$15</f>
        <v>119.39383907</v>
      </c>
      <c r="S257" s="36">
        <f>SUMIFS(СВЦЭМ!$F$33:$F$776,СВЦЭМ!$A$33:$A$776,$A257,СВЦЭМ!$B$33:$B$776,S$226)+'СЕТ СН'!$F$15</f>
        <v>113.51063455000001</v>
      </c>
      <c r="T257" s="36">
        <f>SUMIFS(СВЦЭМ!$F$33:$F$776,СВЦЭМ!$A$33:$A$776,$A257,СВЦЭМ!$B$33:$B$776,T$226)+'СЕТ СН'!$F$15</f>
        <v>111.36867866999999</v>
      </c>
      <c r="U257" s="36">
        <f>SUMIFS(СВЦЭМ!$F$33:$F$776,СВЦЭМ!$A$33:$A$776,$A257,СВЦЭМ!$B$33:$B$776,U$226)+'СЕТ СН'!$F$15</f>
        <v>124.93707349</v>
      </c>
      <c r="V257" s="36">
        <f>SUMIFS(СВЦЭМ!$F$33:$F$776,СВЦЭМ!$A$33:$A$776,$A257,СВЦЭМ!$B$33:$B$776,V$226)+'СЕТ СН'!$F$15</f>
        <v>109.38277770000001</v>
      </c>
      <c r="W257" s="36">
        <f>SUMIFS(СВЦЭМ!$F$33:$F$776,СВЦЭМ!$A$33:$A$776,$A257,СВЦЭМ!$B$33:$B$776,W$226)+'СЕТ СН'!$F$15</f>
        <v>109.80141979</v>
      </c>
      <c r="X257" s="36">
        <f>SUMIFS(СВЦЭМ!$F$33:$F$776,СВЦЭМ!$A$33:$A$776,$A257,СВЦЭМ!$B$33:$B$776,X$226)+'СЕТ СН'!$F$15</f>
        <v>106.91400229</v>
      </c>
      <c r="Y257" s="36">
        <f>SUMIFS(СВЦЭМ!$F$33:$F$776,СВЦЭМ!$A$33:$A$776,$A257,СВЦЭМ!$B$33:$B$776,Y$226)+'СЕТ СН'!$F$15</f>
        <v>115.25058525</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7"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28"/>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2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01.07.2019</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43648</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43649</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43650</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43651</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43652</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43653</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43654</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43655</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43656</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43657</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43658</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43659</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43660</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43661</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43662</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43663</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43664</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43665</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43666</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43667</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43668</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43669</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43670</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43671</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43672</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43673</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43674</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43675</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43676</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43677</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01.07.2019</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43648</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43649</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43650</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43651</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43652</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43653</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43654</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43655</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43656</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43657</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43658</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43659</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43660</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43661</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43662</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43663</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43664</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43665</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43666</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43667</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43668</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43669</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43670</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43671</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43672</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43673</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43674</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43675</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43676</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43677</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7"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28"/>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2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01.07.2019</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43648</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43649</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43650</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43651</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43652</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43653</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43654</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43655</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43656</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43657</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43658</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43659</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43660</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43661</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43662</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43663</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43664</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43665</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43666</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43667</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43668</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43669</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43670</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43671</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43672</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43673</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43674</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43675</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43676</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43677</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7"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28"/>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2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01.07.2019</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43648</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43649</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43650</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43651</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43652</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43653</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43654</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43655</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43656</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43657</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43658</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43659</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43660</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43661</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43662</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43663</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43664</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43665</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43666</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43667</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43668</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43669</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43670</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43671</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43672</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43673</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43674</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43675</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43676</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43677</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7"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28"/>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2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01.07.2019</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43648</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43649</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43650</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43651</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43652</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43653</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43654</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43655</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43656</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43657</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43658</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43659</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43660</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43661</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43662</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43663</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43664</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43665</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43666</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43667</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43668</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43669</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43670</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43671</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43672</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43673</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43674</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43675</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43676</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43677</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7"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28"/>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2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01.07.2019</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43648</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43649</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43650</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43651</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43652</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43653</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43654</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43655</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43656</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43657</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43658</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43659</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43660</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43661</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43662</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43663</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43664</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43665</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43666</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43667</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43668</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43669</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43670</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43671</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43672</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43673</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43674</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43675</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43676</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43677</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5.8737711099999999</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8" t="s">
        <v>74</v>
      </c>
      <c r="B473" s="138"/>
      <c r="C473" s="138"/>
      <c r="D473" s="138"/>
      <c r="E473" s="138"/>
      <c r="F473" s="138"/>
      <c r="G473" s="138"/>
      <c r="H473" s="138"/>
      <c r="I473" s="138"/>
      <c r="J473" s="138"/>
      <c r="K473" s="138"/>
      <c r="L473" s="138"/>
      <c r="M473" s="138"/>
      <c r="N473" s="159">
        <f>СВЦЭМ!$D$12+'СЕТ СН'!$F$13</f>
        <v>556017.89367700357</v>
      </c>
      <c r="O473" s="160"/>
      <c r="P473" s="47"/>
      <c r="Q473" s="47"/>
      <c r="R473" s="47"/>
      <c r="S473" s="47"/>
      <c r="T473" s="47"/>
      <c r="U473" s="47"/>
      <c r="V473" s="47"/>
      <c r="W473" s="47"/>
      <c r="X473" s="47"/>
      <c r="Y473" s="47"/>
    </row>
    <row r="474" spans="1:26" ht="15.75" x14ac:dyDescent="0.2">
      <c r="A474" s="138"/>
      <c r="B474" s="138"/>
      <c r="C474" s="138"/>
      <c r="D474" s="138"/>
      <c r="E474" s="138"/>
      <c r="F474" s="138"/>
      <c r="G474" s="138"/>
      <c r="H474" s="138"/>
      <c r="I474" s="138"/>
      <c r="J474" s="138"/>
      <c r="K474" s="138"/>
      <c r="L474" s="138"/>
      <c r="M474" s="138"/>
      <c r="N474" s="161"/>
      <c r="O474" s="162"/>
      <c r="P474" s="47"/>
      <c r="Q474" s="47"/>
      <c r="R474" s="47"/>
      <c r="S474" s="47"/>
      <c r="T474" s="47"/>
      <c r="U474" s="47"/>
      <c r="V474" s="47"/>
      <c r="W474" s="47"/>
      <c r="X474" s="47"/>
      <c r="Y474" s="47"/>
    </row>
    <row r="475" spans="1:26" ht="15.75" x14ac:dyDescent="0.2">
      <c r="A475" s="138"/>
      <c r="B475" s="138"/>
      <c r="C475" s="138"/>
      <c r="D475" s="138"/>
      <c r="E475" s="138"/>
      <c r="F475" s="138"/>
      <c r="G475" s="138"/>
      <c r="H475" s="138"/>
      <c r="I475" s="138"/>
      <c r="J475" s="138"/>
      <c r="K475" s="138"/>
      <c r="L475" s="138"/>
      <c r="M475" s="138"/>
      <c r="N475" s="163"/>
      <c r="O475" s="164"/>
      <c r="P475" s="47"/>
      <c r="Q475" s="47"/>
      <c r="R475" s="47"/>
      <c r="S475" s="47"/>
      <c r="T475" s="47"/>
      <c r="U475" s="47"/>
      <c r="V475" s="47"/>
      <c r="W475" s="47"/>
      <c r="X475" s="47"/>
      <c r="Y475" s="47"/>
    </row>
    <row r="476" spans="1:26" ht="30" customHeight="1" x14ac:dyDescent="0.25"/>
    <row r="477" spans="1:26" ht="15.75" x14ac:dyDescent="0.25">
      <c r="A477" s="147" t="s">
        <v>135</v>
      </c>
      <c r="B477" s="148"/>
      <c r="C477" s="148"/>
      <c r="D477" s="148"/>
      <c r="E477" s="148"/>
      <c r="F477" s="148"/>
      <c r="G477" s="148"/>
      <c r="H477" s="148"/>
      <c r="I477" s="148"/>
      <c r="J477" s="148"/>
      <c r="K477" s="148"/>
      <c r="L477" s="148"/>
      <c r="M477" s="149"/>
      <c r="N477" s="139" t="s">
        <v>29</v>
      </c>
      <c r="O477" s="139"/>
      <c r="P477" s="139"/>
      <c r="Q477" s="139"/>
      <c r="R477" s="139"/>
      <c r="S477" s="139"/>
      <c r="T477" s="139"/>
      <c r="U477" s="139"/>
    </row>
    <row r="478" spans="1:26" ht="15.75" x14ac:dyDescent="0.25">
      <c r="A478" s="150"/>
      <c r="B478" s="151"/>
      <c r="C478" s="151"/>
      <c r="D478" s="151"/>
      <c r="E478" s="151"/>
      <c r="F478" s="151"/>
      <c r="G478" s="151"/>
      <c r="H478" s="151"/>
      <c r="I478" s="151"/>
      <c r="J478" s="151"/>
      <c r="K478" s="151"/>
      <c r="L478" s="151"/>
      <c r="M478" s="152"/>
      <c r="N478" s="140" t="s">
        <v>0</v>
      </c>
      <c r="O478" s="140"/>
      <c r="P478" s="140" t="s">
        <v>1</v>
      </c>
      <c r="Q478" s="140"/>
      <c r="R478" s="140" t="s">
        <v>2</v>
      </c>
      <c r="S478" s="140"/>
      <c r="T478" s="140" t="s">
        <v>3</v>
      </c>
      <c r="U478" s="140"/>
    </row>
    <row r="479" spans="1:26" ht="15.75" x14ac:dyDescent="0.25">
      <c r="A479" s="153"/>
      <c r="B479" s="154"/>
      <c r="C479" s="154"/>
      <c r="D479" s="154"/>
      <c r="E479" s="154"/>
      <c r="F479" s="154"/>
      <c r="G479" s="154"/>
      <c r="H479" s="154"/>
      <c r="I479" s="154"/>
      <c r="J479" s="154"/>
      <c r="K479" s="154"/>
      <c r="L479" s="154"/>
      <c r="M479" s="155"/>
      <c r="N479" s="146">
        <f>'СЕТ СН'!$F$7</f>
        <v>1433491.35</v>
      </c>
      <c r="O479" s="146"/>
      <c r="P479" s="146">
        <f>'СЕТ СН'!$G$7</f>
        <v>980880.36</v>
      </c>
      <c r="Q479" s="146"/>
      <c r="R479" s="146">
        <f>'СЕТ СН'!$H$7</f>
        <v>1301035.3799999999</v>
      </c>
      <c r="S479" s="146"/>
      <c r="T479" s="146">
        <f>'СЕТ СН'!$I$7</f>
        <v>1236276.94</v>
      </c>
      <c r="U479" s="146"/>
    </row>
    <row r="482" spans="1:25" ht="15.75" x14ac:dyDescent="0.25">
      <c r="A482" s="147" t="s">
        <v>136</v>
      </c>
      <c r="B482" s="148"/>
      <c r="C482" s="148"/>
      <c r="D482" s="148"/>
      <c r="E482" s="148"/>
      <c r="F482" s="148"/>
      <c r="G482" s="148"/>
      <c r="H482" s="148"/>
      <c r="I482" s="148"/>
      <c r="J482" s="148"/>
      <c r="K482" s="148"/>
      <c r="L482" s="148"/>
      <c r="M482" s="149"/>
      <c r="N482" s="92" t="s">
        <v>137</v>
      </c>
      <c r="O482" s="93"/>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40" t="s">
        <v>144</v>
      </c>
      <c r="O483" s="14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173164.15</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45" x14ac:dyDescent="0.2">
      <c r="A5" s="53" t="s">
        <v>146</v>
      </c>
      <c r="B5" s="102" t="s">
        <v>185</v>
      </c>
      <c r="C5" s="54">
        <v>43466</v>
      </c>
      <c r="D5" s="54">
        <v>43646</v>
      </c>
      <c r="E5" s="52" t="s">
        <v>20</v>
      </c>
      <c r="F5" s="52">
        <v>2473.96</v>
      </c>
      <c r="G5" s="52">
        <v>2536.65</v>
      </c>
      <c r="H5" s="52">
        <v>2600</v>
      </c>
      <c r="I5" s="52">
        <v>2668.56</v>
      </c>
    </row>
    <row r="6" spans="1:9" ht="60" x14ac:dyDescent="0.2">
      <c r="A6" s="53" t="s">
        <v>147</v>
      </c>
      <c r="B6" s="102" t="s">
        <v>185</v>
      </c>
      <c r="C6" s="54">
        <v>43466</v>
      </c>
      <c r="D6" s="54">
        <v>43646</v>
      </c>
      <c r="E6" s="52" t="s">
        <v>20</v>
      </c>
      <c r="F6" s="52">
        <v>71.17</v>
      </c>
      <c r="G6" s="52">
        <v>578.35</v>
      </c>
      <c r="H6" s="52">
        <v>397.86</v>
      </c>
      <c r="I6" s="52">
        <v>634.76</v>
      </c>
    </row>
    <row r="7" spans="1:9" ht="60" x14ac:dyDescent="0.2">
      <c r="A7" s="53" t="s">
        <v>148</v>
      </c>
      <c r="B7" s="102" t="s">
        <v>185</v>
      </c>
      <c r="C7" s="54">
        <v>43466</v>
      </c>
      <c r="D7" s="54">
        <v>43646</v>
      </c>
      <c r="E7" s="52" t="s">
        <v>21</v>
      </c>
      <c r="F7" s="52">
        <v>1433491.35</v>
      </c>
      <c r="G7" s="52">
        <v>980880.36</v>
      </c>
      <c r="H7" s="52">
        <v>1301035.3799999999</v>
      </c>
      <c r="I7" s="52">
        <v>1236276.94</v>
      </c>
    </row>
    <row r="8" spans="1:9" ht="90" x14ac:dyDescent="0.2">
      <c r="A8" s="53" t="s">
        <v>143</v>
      </c>
      <c r="B8" s="91" t="s">
        <v>141</v>
      </c>
      <c r="C8" s="94">
        <v>43466</v>
      </c>
      <c r="D8" s="94">
        <v>43830</v>
      </c>
      <c r="E8" s="91" t="s">
        <v>142</v>
      </c>
      <c r="F8" s="96">
        <v>7.7100000000000002E-2</v>
      </c>
      <c r="G8" s="91"/>
      <c r="H8" s="91"/>
      <c r="I8" s="91"/>
    </row>
    <row r="9" spans="1:9" ht="75" x14ac:dyDescent="0.2">
      <c r="A9" s="53" t="s">
        <v>133</v>
      </c>
      <c r="B9" s="91" t="s">
        <v>138</v>
      </c>
      <c r="C9" s="54">
        <v>43647</v>
      </c>
      <c r="D9" s="54">
        <v>43677</v>
      </c>
      <c r="E9" s="91" t="s">
        <v>20</v>
      </c>
      <c r="F9" s="95" t="s">
        <v>184</v>
      </c>
      <c r="G9" s="91"/>
      <c r="H9" s="91"/>
      <c r="I9" s="91"/>
    </row>
    <row r="10" spans="1:9" ht="45" x14ac:dyDescent="0.2">
      <c r="A10" s="53" t="s">
        <v>139</v>
      </c>
      <c r="B10" s="91" t="s">
        <v>140</v>
      </c>
      <c r="C10" s="54">
        <v>43466</v>
      </c>
      <c r="D10" s="54">
        <v>43646</v>
      </c>
      <c r="E10" s="91" t="s">
        <v>21</v>
      </c>
      <c r="F10" s="91">
        <v>173164.15</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70" zoomScaleNormal="70" workbookViewId="0">
      <selection activeCell="D7" sqref="D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8" t="s">
        <v>84</v>
      </c>
      <c r="B4" s="169"/>
      <c r="C4" s="63"/>
      <c r="D4" s="64" t="s">
        <v>85</v>
      </c>
    </row>
    <row r="5" spans="1:4" ht="15" customHeight="1" x14ac:dyDescent="0.2">
      <c r="A5" s="171" t="s">
        <v>86</v>
      </c>
      <c r="B5" s="172"/>
      <c r="C5" s="65"/>
      <c r="D5" s="66" t="s">
        <v>87</v>
      </c>
    </row>
    <row r="6" spans="1:4" ht="15" customHeight="1" x14ac:dyDescent="0.2">
      <c r="A6" s="168" t="s">
        <v>88</v>
      </c>
      <c r="B6" s="169"/>
      <c r="C6" s="67"/>
      <c r="D6" s="64" t="s">
        <v>145</v>
      </c>
    </row>
    <row r="7" spans="1:4" ht="15" customHeight="1" x14ac:dyDescent="0.2">
      <c r="A7" s="168" t="s">
        <v>89</v>
      </c>
      <c r="B7" s="169"/>
      <c r="C7" s="67"/>
      <c r="D7" s="64" t="s">
        <v>152</v>
      </c>
    </row>
    <row r="8" spans="1:4" ht="15" customHeight="1" x14ac:dyDescent="0.2">
      <c r="A8" s="170" t="s">
        <v>90</v>
      </c>
      <c r="B8" s="170"/>
      <c r="C8" s="101"/>
      <c r="D8" s="68"/>
    </row>
    <row r="9" spans="1:4" ht="15" customHeight="1" x14ac:dyDescent="0.2">
      <c r="A9" s="69" t="s">
        <v>91</v>
      </c>
      <c r="B9" s="70"/>
      <c r="C9" s="71"/>
      <c r="D9" s="72"/>
    </row>
    <row r="10" spans="1:4" ht="30" customHeight="1" x14ac:dyDescent="0.2">
      <c r="A10" s="173" t="s">
        <v>92</v>
      </c>
      <c r="B10" s="174"/>
      <c r="C10" s="73"/>
      <c r="D10" s="74">
        <v>2.6709666099999998</v>
      </c>
    </row>
    <row r="11" spans="1:4" ht="66" customHeight="1" x14ac:dyDescent="0.2">
      <c r="A11" s="173" t="s">
        <v>93</v>
      </c>
      <c r="B11" s="174"/>
      <c r="C11" s="73"/>
      <c r="D11" s="74">
        <v>619.86959911999998</v>
      </c>
    </row>
    <row r="12" spans="1:4" ht="30" customHeight="1" x14ac:dyDescent="0.2">
      <c r="A12" s="173" t="s">
        <v>94</v>
      </c>
      <c r="B12" s="174"/>
      <c r="C12" s="73"/>
      <c r="D12" s="75">
        <v>556017.89367700357</v>
      </c>
    </row>
    <row r="13" spans="1:4" ht="30" customHeight="1" x14ac:dyDescent="0.2">
      <c r="A13" s="173" t="s">
        <v>95</v>
      </c>
      <c r="B13" s="174"/>
      <c r="C13" s="73"/>
      <c r="D13" s="76"/>
    </row>
    <row r="14" spans="1:4" ht="15" customHeight="1" x14ac:dyDescent="0.2">
      <c r="A14" s="175" t="s">
        <v>96</v>
      </c>
      <c r="B14" s="176"/>
      <c r="C14" s="73"/>
      <c r="D14" s="74">
        <v>693.46903913999995</v>
      </c>
    </row>
    <row r="15" spans="1:4" ht="15" customHeight="1" x14ac:dyDescent="0.2">
      <c r="A15" s="175" t="s">
        <v>97</v>
      </c>
      <c r="B15" s="176"/>
      <c r="C15" s="73"/>
      <c r="D15" s="74">
        <v>1339.90769383</v>
      </c>
    </row>
    <row r="16" spans="1:4" ht="15" customHeight="1" x14ac:dyDescent="0.2">
      <c r="A16" s="175" t="s">
        <v>98</v>
      </c>
      <c r="B16" s="176"/>
      <c r="C16" s="73"/>
      <c r="D16" s="74">
        <v>2283.23656252</v>
      </c>
    </row>
    <row r="17" spans="1:6" ht="15" customHeight="1" x14ac:dyDescent="0.2">
      <c r="A17" s="175" t="s">
        <v>99</v>
      </c>
      <c r="B17" s="176"/>
      <c r="C17" s="73"/>
      <c r="D17" s="74">
        <v>1735.7502374799999</v>
      </c>
    </row>
    <row r="18" spans="1:6" ht="52.5" customHeight="1" x14ac:dyDescent="0.2">
      <c r="A18" s="173" t="s">
        <v>100</v>
      </c>
      <c r="B18" s="174"/>
      <c r="C18" s="73"/>
      <c r="D18" s="74">
        <v>5.8737711099999999</v>
      </c>
    </row>
    <row r="19" spans="1:6" ht="15" customHeight="1" x14ac:dyDescent="0.2">
      <c r="A19" s="69" t="s">
        <v>101</v>
      </c>
      <c r="B19" s="70"/>
      <c r="C19" s="77"/>
      <c r="D19" s="78"/>
    </row>
    <row r="20" spans="1:6" ht="30" customHeight="1" x14ac:dyDescent="0.2">
      <c r="A20" s="173" t="s">
        <v>102</v>
      </c>
      <c r="B20" s="174"/>
      <c r="C20" s="73"/>
      <c r="D20" s="79">
        <v>1887.9829999999999</v>
      </c>
    </row>
    <row r="21" spans="1:6" ht="30" customHeight="1" x14ac:dyDescent="0.2">
      <c r="A21" s="173" t="s">
        <v>103</v>
      </c>
      <c r="B21" s="174"/>
      <c r="C21" s="80"/>
      <c r="D21" s="79">
        <v>2.4830000000000001</v>
      </c>
    </row>
    <row r="22" spans="1:6" ht="15" customHeight="1" x14ac:dyDescent="0.2">
      <c r="A22" s="69" t="s">
        <v>104</v>
      </c>
      <c r="B22" s="70"/>
      <c r="C22" s="77"/>
      <c r="D22" s="78"/>
    </row>
    <row r="23" spans="1:6" ht="15" customHeight="1" x14ac:dyDescent="0.25">
      <c r="A23" s="173" t="s">
        <v>105</v>
      </c>
      <c r="B23" s="174"/>
      <c r="C23" s="81"/>
      <c r="D23" s="76"/>
    </row>
    <row r="24" spans="1:6" ht="15" customHeight="1" x14ac:dyDescent="0.25">
      <c r="A24" s="175" t="s">
        <v>96</v>
      </c>
      <c r="B24" s="176"/>
      <c r="C24" s="81"/>
      <c r="D24" s="82">
        <v>0</v>
      </c>
    </row>
    <row r="25" spans="1:6" ht="15" customHeight="1" x14ac:dyDescent="0.25">
      <c r="A25" s="175" t="s">
        <v>97</v>
      </c>
      <c r="B25" s="176"/>
      <c r="C25" s="81"/>
      <c r="D25" s="82">
        <v>1.343685502335E-3</v>
      </c>
    </row>
    <row r="26" spans="1:6" ht="15" customHeight="1" x14ac:dyDescent="0.25">
      <c r="A26" s="175" t="s">
        <v>98</v>
      </c>
      <c r="B26" s="176"/>
      <c r="C26" s="81"/>
      <c r="D26" s="82">
        <v>3.0940973765849998E-3</v>
      </c>
    </row>
    <row r="27" spans="1:6" ht="15" customHeight="1" x14ac:dyDescent="0.25">
      <c r="A27" s="175" t="s">
        <v>99</v>
      </c>
      <c r="B27" s="176"/>
      <c r="C27" s="81"/>
      <c r="D27" s="82">
        <v>2.078347767932E-3</v>
      </c>
    </row>
    <row r="29" spans="1:6" x14ac:dyDescent="0.2">
      <c r="A29" s="58" t="s">
        <v>106</v>
      </c>
      <c r="B29" s="59"/>
      <c r="C29" s="59"/>
      <c r="D29" s="56"/>
      <c r="E29" s="56"/>
      <c r="F29" s="60"/>
    </row>
    <row r="30" spans="1:6" ht="280.5" customHeight="1" x14ac:dyDescent="0.2">
      <c r="A30" s="177" t="s">
        <v>7</v>
      </c>
      <c r="B30" s="177" t="s">
        <v>107</v>
      </c>
      <c r="C30" s="57" t="s">
        <v>108</v>
      </c>
      <c r="D30" s="57" t="s">
        <v>109</v>
      </c>
      <c r="E30" s="57" t="s">
        <v>110</v>
      </c>
      <c r="F30" s="57" t="s">
        <v>111</v>
      </c>
    </row>
    <row r="31" spans="1:6" x14ac:dyDescent="0.2">
      <c r="A31" s="178"/>
      <c r="B31" s="178"/>
      <c r="C31" s="57" t="s">
        <v>112</v>
      </c>
      <c r="D31" s="57" t="s">
        <v>112</v>
      </c>
      <c r="E31" s="97" t="s">
        <v>112</v>
      </c>
      <c r="F31" s="97" t="s">
        <v>112</v>
      </c>
    </row>
    <row r="32" spans="1:6" ht="30.75" customHeight="1" x14ac:dyDescent="0.2">
      <c r="A32" s="98"/>
      <c r="B32" s="98"/>
      <c r="C32" s="98"/>
      <c r="D32" s="98"/>
      <c r="E32" s="99"/>
      <c r="F32" s="100"/>
    </row>
    <row r="33" spans="1:6" ht="12.75" customHeight="1" x14ac:dyDescent="0.2">
      <c r="A33" s="83" t="s">
        <v>153</v>
      </c>
      <c r="B33" s="83">
        <v>1</v>
      </c>
      <c r="C33" s="84">
        <v>622.21669025999995</v>
      </c>
      <c r="D33" s="84">
        <v>608.36724763999996</v>
      </c>
      <c r="E33" s="84">
        <v>127.47325779000001</v>
      </c>
      <c r="F33" s="84">
        <v>127.47325779000001</v>
      </c>
    </row>
    <row r="34" spans="1:6" ht="12.75" customHeight="1" x14ac:dyDescent="0.2">
      <c r="A34" s="83" t="s">
        <v>153</v>
      </c>
      <c r="B34" s="83">
        <v>2</v>
      </c>
      <c r="C34" s="84">
        <v>720.67101016000004</v>
      </c>
      <c r="D34" s="84">
        <v>705.88841553999998</v>
      </c>
      <c r="E34" s="84">
        <v>147.90719966</v>
      </c>
      <c r="F34" s="84">
        <v>147.90719966</v>
      </c>
    </row>
    <row r="35" spans="1:6" ht="12.75" customHeight="1" x14ac:dyDescent="0.2">
      <c r="A35" s="83" t="s">
        <v>153</v>
      </c>
      <c r="B35" s="83">
        <v>3</v>
      </c>
      <c r="C35" s="84">
        <v>750.53563573999998</v>
      </c>
      <c r="D35" s="84">
        <v>735.78702878000001</v>
      </c>
      <c r="E35" s="84">
        <v>154.17195774999999</v>
      </c>
      <c r="F35" s="84">
        <v>154.17195774999999</v>
      </c>
    </row>
    <row r="36" spans="1:6" ht="12.75" customHeight="1" x14ac:dyDescent="0.2">
      <c r="A36" s="83" t="s">
        <v>153</v>
      </c>
      <c r="B36" s="83">
        <v>4</v>
      </c>
      <c r="C36" s="84">
        <v>776.64316503999999</v>
      </c>
      <c r="D36" s="84">
        <v>759.54746092000005</v>
      </c>
      <c r="E36" s="84">
        <v>159.15056188</v>
      </c>
      <c r="F36" s="84">
        <v>159.15056188</v>
      </c>
    </row>
    <row r="37" spans="1:6" ht="12.75" customHeight="1" x14ac:dyDescent="0.2">
      <c r="A37" s="83" t="s">
        <v>153</v>
      </c>
      <c r="B37" s="83">
        <v>5</v>
      </c>
      <c r="C37" s="84">
        <v>778.32023382</v>
      </c>
      <c r="D37" s="84">
        <v>762.91978556000004</v>
      </c>
      <c r="E37" s="84">
        <v>159.85717652</v>
      </c>
      <c r="F37" s="84">
        <v>159.85717652</v>
      </c>
    </row>
    <row r="38" spans="1:6" ht="12.75" customHeight="1" x14ac:dyDescent="0.2">
      <c r="A38" s="83" t="s">
        <v>153</v>
      </c>
      <c r="B38" s="83">
        <v>6</v>
      </c>
      <c r="C38" s="84">
        <v>762.17975222999996</v>
      </c>
      <c r="D38" s="84">
        <v>745.61662558</v>
      </c>
      <c r="E38" s="84">
        <v>156.23158658</v>
      </c>
      <c r="F38" s="84">
        <v>156.23158658</v>
      </c>
    </row>
    <row r="39" spans="1:6" ht="12.75" customHeight="1" x14ac:dyDescent="0.2">
      <c r="A39" s="83" t="s">
        <v>153</v>
      </c>
      <c r="B39" s="83">
        <v>7</v>
      </c>
      <c r="C39" s="84">
        <v>706.38886417000003</v>
      </c>
      <c r="D39" s="84">
        <v>691.33849626000006</v>
      </c>
      <c r="E39" s="84">
        <v>144.85850561000001</v>
      </c>
      <c r="F39" s="84">
        <v>144.85850561000001</v>
      </c>
    </row>
    <row r="40" spans="1:6" ht="12.75" customHeight="1" x14ac:dyDescent="0.2">
      <c r="A40" s="83" t="s">
        <v>153</v>
      </c>
      <c r="B40" s="83">
        <v>8</v>
      </c>
      <c r="C40" s="84">
        <v>647.82319270999994</v>
      </c>
      <c r="D40" s="84">
        <v>633.23285052999995</v>
      </c>
      <c r="E40" s="84">
        <v>132.6834321</v>
      </c>
      <c r="F40" s="84">
        <v>132.6834321</v>
      </c>
    </row>
    <row r="41" spans="1:6" ht="12.75" customHeight="1" x14ac:dyDescent="0.2">
      <c r="A41" s="83" t="s">
        <v>153</v>
      </c>
      <c r="B41" s="83">
        <v>9</v>
      </c>
      <c r="C41" s="84">
        <v>636.78687837999996</v>
      </c>
      <c r="D41" s="84">
        <v>623.72177644999999</v>
      </c>
      <c r="E41" s="84">
        <v>130.69054442000001</v>
      </c>
      <c r="F41" s="84">
        <v>130.69054442000001</v>
      </c>
    </row>
    <row r="42" spans="1:6" ht="12.75" customHeight="1" x14ac:dyDescent="0.2">
      <c r="A42" s="83" t="s">
        <v>153</v>
      </c>
      <c r="B42" s="83">
        <v>10</v>
      </c>
      <c r="C42" s="84">
        <v>641.71272868000005</v>
      </c>
      <c r="D42" s="84">
        <v>627.61966726000003</v>
      </c>
      <c r="E42" s="84">
        <v>131.50728272999999</v>
      </c>
      <c r="F42" s="84">
        <v>131.50728272999999</v>
      </c>
    </row>
    <row r="43" spans="1:6" ht="12.75" customHeight="1" x14ac:dyDescent="0.2">
      <c r="A43" s="83" t="s">
        <v>153</v>
      </c>
      <c r="B43" s="83">
        <v>11</v>
      </c>
      <c r="C43" s="84">
        <v>646.29171120000001</v>
      </c>
      <c r="D43" s="84">
        <v>632.27991929999996</v>
      </c>
      <c r="E43" s="84">
        <v>132.48376117999999</v>
      </c>
      <c r="F43" s="84">
        <v>132.48376117999999</v>
      </c>
    </row>
    <row r="44" spans="1:6" ht="12.75" customHeight="1" x14ac:dyDescent="0.2">
      <c r="A44" s="83" t="s">
        <v>153</v>
      </c>
      <c r="B44" s="83">
        <v>12</v>
      </c>
      <c r="C44" s="84">
        <v>635.49220994999996</v>
      </c>
      <c r="D44" s="84">
        <v>618.24263745999997</v>
      </c>
      <c r="E44" s="84">
        <v>129.54248179000001</v>
      </c>
      <c r="F44" s="84">
        <v>129.54248179000001</v>
      </c>
    </row>
    <row r="45" spans="1:6" ht="12.75" customHeight="1" x14ac:dyDescent="0.2">
      <c r="A45" s="83" t="s">
        <v>153</v>
      </c>
      <c r="B45" s="83">
        <v>13</v>
      </c>
      <c r="C45" s="84">
        <v>622.48920563000001</v>
      </c>
      <c r="D45" s="84">
        <v>607.02161181999998</v>
      </c>
      <c r="E45" s="84">
        <v>127.19130214</v>
      </c>
      <c r="F45" s="84">
        <v>127.19130214</v>
      </c>
    </row>
    <row r="46" spans="1:6" ht="12.75" customHeight="1" x14ac:dyDescent="0.2">
      <c r="A46" s="83" t="s">
        <v>153</v>
      </c>
      <c r="B46" s="83">
        <v>14</v>
      </c>
      <c r="C46" s="84">
        <v>620.79831811999998</v>
      </c>
      <c r="D46" s="84">
        <v>610.78793803999997</v>
      </c>
      <c r="E46" s="84">
        <v>127.98047328</v>
      </c>
      <c r="F46" s="84">
        <v>127.98047328</v>
      </c>
    </row>
    <row r="47" spans="1:6" ht="12.75" customHeight="1" x14ac:dyDescent="0.2">
      <c r="A47" s="83" t="s">
        <v>153</v>
      </c>
      <c r="B47" s="83">
        <v>15</v>
      </c>
      <c r="C47" s="84">
        <v>621.65016677999995</v>
      </c>
      <c r="D47" s="84">
        <v>611.24864815000001</v>
      </c>
      <c r="E47" s="84">
        <v>128.07700743999999</v>
      </c>
      <c r="F47" s="84">
        <v>128.07700743999999</v>
      </c>
    </row>
    <row r="48" spans="1:6" ht="12.75" customHeight="1" x14ac:dyDescent="0.2">
      <c r="A48" s="83" t="s">
        <v>153</v>
      </c>
      <c r="B48" s="83">
        <v>16</v>
      </c>
      <c r="C48" s="84">
        <v>607.45975140999997</v>
      </c>
      <c r="D48" s="84">
        <v>594.34293743000001</v>
      </c>
      <c r="E48" s="84">
        <v>124.53469638999999</v>
      </c>
      <c r="F48" s="84">
        <v>124.53469638999999</v>
      </c>
    </row>
    <row r="49" spans="1:6" ht="12.75" customHeight="1" x14ac:dyDescent="0.2">
      <c r="A49" s="83" t="s">
        <v>153</v>
      </c>
      <c r="B49" s="83">
        <v>17</v>
      </c>
      <c r="C49" s="84">
        <v>552.23930799000004</v>
      </c>
      <c r="D49" s="84">
        <v>541.00329137000006</v>
      </c>
      <c r="E49" s="84">
        <v>113.358259</v>
      </c>
      <c r="F49" s="84">
        <v>113.358259</v>
      </c>
    </row>
    <row r="50" spans="1:6" ht="12.75" customHeight="1" x14ac:dyDescent="0.2">
      <c r="A50" s="83" t="s">
        <v>153</v>
      </c>
      <c r="B50" s="83">
        <v>18</v>
      </c>
      <c r="C50" s="84">
        <v>546.02622752000002</v>
      </c>
      <c r="D50" s="84">
        <v>539.34599022999998</v>
      </c>
      <c r="E50" s="84">
        <v>113.01099906</v>
      </c>
      <c r="F50" s="84">
        <v>113.01099906</v>
      </c>
    </row>
    <row r="51" spans="1:6" ht="12.75" customHeight="1" x14ac:dyDescent="0.2">
      <c r="A51" s="83" t="s">
        <v>153</v>
      </c>
      <c r="B51" s="83">
        <v>19</v>
      </c>
      <c r="C51" s="84">
        <v>553.42702907</v>
      </c>
      <c r="D51" s="84">
        <v>541.15965032999998</v>
      </c>
      <c r="E51" s="84">
        <v>113.39102143</v>
      </c>
      <c r="F51" s="84">
        <v>113.39102143</v>
      </c>
    </row>
    <row r="52" spans="1:6" ht="12.75" customHeight="1" x14ac:dyDescent="0.2">
      <c r="A52" s="83" t="s">
        <v>153</v>
      </c>
      <c r="B52" s="83">
        <v>20</v>
      </c>
      <c r="C52" s="84">
        <v>545.27791625999998</v>
      </c>
      <c r="D52" s="84">
        <v>535.39636552000002</v>
      </c>
      <c r="E52" s="84">
        <v>112.18342077</v>
      </c>
      <c r="F52" s="84">
        <v>112.18342077</v>
      </c>
    </row>
    <row r="53" spans="1:6" ht="12.75" customHeight="1" x14ac:dyDescent="0.2">
      <c r="A53" s="83" t="s">
        <v>153</v>
      </c>
      <c r="B53" s="83">
        <v>21</v>
      </c>
      <c r="C53" s="84">
        <v>550.94071790999999</v>
      </c>
      <c r="D53" s="84">
        <v>538.82989328999997</v>
      </c>
      <c r="E53" s="84">
        <v>112.90285951</v>
      </c>
      <c r="F53" s="84">
        <v>112.90285951</v>
      </c>
    </row>
    <row r="54" spans="1:6" ht="12.75" customHeight="1" x14ac:dyDescent="0.2">
      <c r="A54" s="83" t="s">
        <v>153</v>
      </c>
      <c r="B54" s="83">
        <v>22</v>
      </c>
      <c r="C54" s="84">
        <v>574.13684894999994</v>
      </c>
      <c r="D54" s="84">
        <v>561.94341503999999</v>
      </c>
      <c r="E54" s="84">
        <v>117.74591431</v>
      </c>
      <c r="F54" s="84">
        <v>117.74591431</v>
      </c>
    </row>
    <row r="55" spans="1:6" ht="12.75" customHeight="1" x14ac:dyDescent="0.2">
      <c r="A55" s="83" t="s">
        <v>153</v>
      </c>
      <c r="B55" s="83">
        <v>23</v>
      </c>
      <c r="C55" s="84">
        <v>547.10402633000001</v>
      </c>
      <c r="D55" s="84">
        <v>534.89743808000003</v>
      </c>
      <c r="E55" s="84">
        <v>112.0788788</v>
      </c>
      <c r="F55" s="84">
        <v>112.0788788</v>
      </c>
    </row>
    <row r="56" spans="1:6" ht="12.75" customHeight="1" x14ac:dyDescent="0.2">
      <c r="A56" s="83" t="s">
        <v>153</v>
      </c>
      <c r="B56" s="83">
        <v>24</v>
      </c>
      <c r="C56" s="84">
        <v>546.77489361999994</v>
      </c>
      <c r="D56" s="84">
        <v>534.78471889000002</v>
      </c>
      <c r="E56" s="84">
        <v>112.05526037</v>
      </c>
      <c r="F56" s="84">
        <v>112.05526037</v>
      </c>
    </row>
    <row r="57" spans="1:6" ht="12.75" customHeight="1" x14ac:dyDescent="0.2">
      <c r="A57" s="83" t="s">
        <v>154</v>
      </c>
      <c r="B57" s="83">
        <v>1</v>
      </c>
      <c r="C57" s="84">
        <v>703.94384475000004</v>
      </c>
      <c r="D57" s="84">
        <v>689.93669681999995</v>
      </c>
      <c r="E57" s="84">
        <v>144.56478181</v>
      </c>
      <c r="F57" s="84">
        <v>144.56478181</v>
      </c>
    </row>
    <row r="58" spans="1:6" ht="12.75" customHeight="1" x14ac:dyDescent="0.2">
      <c r="A58" s="83" t="s">
        <v>154</v>
      </c>
      <c r="B58" s="83">
        <v>2</v>
      </c>
      <c r="C58" s="84">
        <v>816.61811914999998</v>
      </c>
      <c r="D58" s="84">
        <v>801.27476291000005</v>
      </c>
      <c r="E58" s="84">
        <v>167.89382533</v>
      </c>
      <c r="F58" s="84">
        <v>167.89382533</v>
      </c>
    </row>
    <row r="59" spans="1:6" ht="12.75" customHeight="1" x14ac:dyDescent="0.2">
      <c r="A59" s="83" t="s">
        <v>154</v>
      </c>
      <c r="B59" s="83">
        <v>3</v>
      </c>
      <c r="C59" s="84">
        <v>825.81398688000002</v>
      </c>
      <c r="D59" s="84">
        <v>810.72693298000002</v>
      </c>
      <c r="E59" s="84">
        <v>169.87437066000001</v>
      </c>
      <c r="F59" s="84">
        <v>169.87437066000001</v>
      </c>
    </row>
    <row r="60" spans="1:6" ht="12.75" customHeight="1" x14ac:dyDescent="0.2">
      <c r="A60" s="83" t="s">
        <v>154</v>
      </c>
      <c r="B60" s="83">
        <v>4</v>
      </c>
      <c r="C60" s="84">
        <v>861.05377238999995</v>
      </c>
      <c r="D60" s="84">
        <v>843.98295164000001</v>
      </c>
      <c r="E60" s="84">
        <v>176.84261731999999</v>
      </c>
      <c r="F60" s="84">
        <v>176.84261731999999</v>
      </c>
    </row>
    <row r="61" spans="1:6" ht="12.75" customHeight="1" x14ac:dyDescent="0.2">
      <c r="A61" s="83" t="s">
        <v>154</v>
      </c>
      <c r="B61" s="83">
        <v>5</v>
      </c>
      <c r="C61" s="84">
        <v>858.19853482999997</v>
      </c>
      <c r="D61" s="84">
        <v>841.09331046</v>
      </c>
      <c r="E61" s="84">
        <v>176.23714097999999</v>
      </c>
      <c r="F61" s="84">
        <v>176.23714097999999</v>
      </c>
    </row>
    <row r="62" spans="1:6" ht="12.75" customHeight="1" x14ac:dyDescent="0.2">
      <c r="A62" s="83" t="s">
        <v>154</v>
      </c>
      <c r="B62" s="83">
        <v>6</v>
      </c>
      <c r="C62" s="84">
        <v>842.55849368999998</v>
      </c>
      <c r="D62" s="84">
        <v>825.69933415000003</v>
      </c>
      <c r="E62" s="84">
        <v>173.01158878999999</v>
      </c>
      <c r="F62" s="84">
        <v>173.01158878999999</v>
      </c>
    </row>
    <row r="63" spans="1:6" ht="12.75" customHeight="1" x14ac:dyDescent="0.2">
      <c r="A63" s="83" t="s">
        <v>154</v>
      </c>
      <c r="B63" s="83">
        <v>7</v>
      </c>
      <c r="C63" s="84">
        <v>790.02446560999999</v>
      </c>
      <c r="D63" s="84">
        <v>775.29253186999995</v>
      </c>
      <c r="E63" s="84">
        <v>162.44968012000001</v>
      </c>
      <c r="F63" s="84">
        <v>162.44968012000001</v>
      </c>
    </row>
    <row r="64" spans="1:6" ht="12.75" customHeight="1" x14ac:dyDescent="0.2">
      <c r="A64" s="83" t="s">
        <v>154</v>
      </c>
      <c r="B64" s="83">
        <v>8</v>
      </c>
      <c r="C64" s="84">
        <v>723.24348047000001</v>
      </c>
      <c r="D64" s="84">
        <v>709.31287928999996</v>
      </c>
      <c r="E64" s="84">
        <v>148.62473919999999</v>
      </c>
      <c r="F64" s="84">
        <v>148.62473919999999</v>
      </c>
    </row>
    <row r="65" spans="1:6" ht="12.75" customHeight="1" x14ac:dyDescent="0.2">
      <c r="A65" s="83" t="s">
        <v>154</v>
      </c>
      <c r="B65" s="83">
        <v>9</v>
      </c>
      <c r="C65" s="84">
        <v>671.44712228000003</v>
      </c>
      <c r="D65" s="84">
        <v>662.44402119999995</v>
      </c>
      <c r="E65" s="84">
        <v>138.80414801000001</v>
      </c>
      <c r="F65" s="84">
        <v>138.80414801000001</v>
      </c>
    </row>
    <row r="66" spans="1:6" ht="12.75" customHeight="1" x14ac:dyDescent="0.2">
      <c r="A66" s="83" t="s">
        <v>154</v>
      </c>
      <c r="B66" s="83">
        <v>10</v>
      </c>
      <c r="C66" s="84">
        <v>639.10146220000001</v>
      </c>
      <c r="D66" s="84">
        <v>628.03052014000002</v>
      </c>
      <c r="E66" s="84">
        <v>131.59337013000001</v>
      </c>
      <c r="F66" s="84">
        <v>131.59337013000001</v>
      </c>
    </row>
    <row r="67" spans="1:6" ht="12.75" customHeight="1" x14ac:dyDescent="0.2">
      <c r="A67" s="83" t="s">
        <v>154</v>
      </c>
      <c r="B67" s="83">
        <v>11</v>
      </c>
      <c r="C67" s="84">
        <v>625.49970283000005</v>
      </c>
      <c r="D67" s="84">
        <v>614.62490433999994</v>
      </c>
      <c r="E67" s="84">
        <v>128.78444587000001</v>
      </c>
      <c r="F67" s="84">
        <v>128.78444587000001</v>
      </c>
    </row>
    <row r="68" spans="1:6" ht="12.75" customHeight="1" x14ac:dyDescent="0.2">
      <c r="A68" s="83" t="s">
        <v>154</v>
      </c>
      <c r="B68" s="83">
        <v>12</v>
      </c>
      <c r="C68" s="84">
        <v>632.92295233000004</v>
      </c>
      <c r="D68" s="84">
        <v>618.82752665999999</v>
      </c>
      <c r="E68" s="84">
        <v>129.66503562</v>
      </c>
      <c r="F68" s="84">
        <v>129.66503562</v>
      </c>
    </row>
    <row r="69" spans="1:6" ht="12.75" customHeight="1" x14ac:dyDescent="0.2">
      <c r="A69" s="83" t="s">
        <v>154</v>
      </c>
      <c r="B69" s="83">
        <v>13</v>
      </c>
      <c r="C69" s="84">
        <v>649.89277944000003</v>
      </c>
      <c r="D69" s="84">
        <v>636.67744248999998</v>
      </c>
      <c r="E69" s="84">
        <v>133.40518917</v>
      </c>
      <c r="F69" s="84">
        <v>133.40518917</v>
      </c>
    </row>
    <row r="70" spans="1:6" ht="12.75" customHeight="1" x14ac:dyDescent="0.2">
      <c r="A70" s="83" t="s">
        <v>154</v>
      </c>
      <c r="B70" s="83">
        <v>14</v>
      </c>
      <c r="C70" s="84">
        <v>643.88650587999996</v>
      </c>
      <c r="D70" s="84">
        <v>632.65086625000004</v>
      </c>
      <c r="E70" s="84">
        <v>132.56148696</v>
      </c>
      <c r="F70" s="84">
        <v>132.56148696</v>
      </c>
    </row>
    <row r="71" spans="1:6" ht="12.75" customHeight="1" x14ac:dyDescent="0.2">
      <c r="A71" s="83" t="s">
        <v>154</v>
      </c>
      <c r="B71" s="83">
        <v>15</v>
      </c>
      <c r="C71" s="84">
        <v>646.54219800999999</v>
      </c>
      <c r="D71" s="84">
        <v>636.34634831000005</v>
      </c>
      <c r="E71" s="84">
        <v>133.33581387999999</v>
      </c>
      <c r="F71" s="84">
        <v>133.33581387999999</v>
      </c>
    </row>
    <row r="72" spans="1:6" ht="12.75" customHeight="1" x14ac:dyDescent="0.2">
      <c r="A72" s="83" t="s">
        <v>154</v>
      </c>
      <c r="B72" s="83">
        <v>16</v>
      </c>
      <c r="C72" s="84">
        <v>634.70445685000004</v>
      </c>
      <c r="D72" s="84">
        <v>624.82251578</v>
      </c>
      <c r="E72" s="84">
        <v>130.92118607</v>
      </c>
      <c r="F72" s="84">
        <v>130.92118607</v>
      </c>
    </row>
    <row r="73" spans="1:6" ht="12.75" customHeight="1" x14ac:dyDescent="0.2">
      <c r="A73" s="83" t="s">
        <v>154</v>
      </c>
      <c r="B73" s="83">
        <v>17</v>
      </c>
      <c r="C73" s="84">
        <v>586.61284396999997</v>
      </c>
      <c r="D73" s="84">
        <v>575.44156285999998</v>
      </c>
      <c r="E73" s="84">
        <v>120.57422711</v>
      </c>
      <c r="F73" s="84">
        <v>120.57422711</v>
      </c>
    </row>
    <row r="74" spans="1:6" ht="12.75" customHeight="1" x14ac:dyDescent="0.2">
      <c r="A74" s="83" t="s">
        <v>154</v>
      </c>
      <c r="B74" s="83">
        <v>18</v>
      </c>
      <c r="C74" s="84">
        <v>584.70204529</v>
      </c>
      <c r="D74" s="84">
        <v>573.66932765000001</v>
      </c>
      <c r="E74" s="84">
        <v>120.20288463999999</v>
      </c>
      <c r="F74" s="84">
        <v>120.20288463999999</v>
      </c>
    </row>
    <row r="75" spans="1:6" ht="12.75" customHeight="1" x14ac:dyDescent="0.2">
      <c r="A75" s="83" t="s">
        <v>154</v>
      </c>
      <c r="B75" s="83">
        <v>19</v>
      </c>
      <c r="C75" s="84">
        <v>579.42668677999995</v>
      </c>
      <c r="D75" s="84">
        <v>566.47930959999997</v>
      </c>
      <c r="E75" s="84">
        <v>118.69633571999999</v>
      </c>
      <c r="F75" s="84">
        <v>118.69633571999999</v>
      </c>
    </row>
    <row r="76" spans="1:6" ht="12.75" customHeight="1" x14ac:dyDescent="0.2">
      <c r="A76" s="83" t="s">
        <v>154</v>
      </c>
      <c r="B76" s="83">
        <v>20</v>
      </c>
      <c r="C76" s="84">
        <v>572.02313484000001</v>
      </c>
      <c r="D76" s="84">
        <v>561.16234904999999</v>
      </c>
      <c r="E76" s="84">
        <v>117.5822549</v>
      </c>
      <c r="F76" s="84">
        <v>117.5822549</v>
      </c>
    </row>
    <row r="77" spans="1:6" ht="12.75" customHeight="1" x14ac:dyDescent="0.2">
      <c r="A77" s="83" t="s">
        <v>154</v>
      </c>
      <c r="B77" s="83">
        <v>21</v>
      </c>
      <c r="C77" s="84">
        <v>572.20643417999997</v>
      </c>
      <c r="D77" s="84">
        <v>559.89806676000001</v>
      </c>
      <c r="E77" s="84">
        <v>117.31734553</v>
      </c>
      <c r="F77" s="84">
        <v>117.31734553</v>
      </c>
    </row>
    <row r="78" spans="1:6" ht="12.75" customHeight="1" x14ac:dyDescent="0.2">
      <c r="A78" s="83" t="s">
        <v>154</v>
      </c>
      <c r="B78" s="83">
        <v>22</v>
      </c>
      <c r="C78" s="84">
        <v>567.66612279000003</v>
      </c>
      <c r="D78" s="84">
        <v>555.54396141999996</v>
      </c>
      <c r="E78" s="84">
        <v>116.40501503</v>
      </c>
      <c r="F78" s="84">
        <v>116.40501503</v>
      </c>
    </row>
    <row r="79" spans="1:6" ht="12.75" customHeight="1" x14ac:dyDescent="0.2">
      <c r="A79" s="83" t="s">
        <v>154</v>
      </c>
      <c r="B79" s="83">
        <v>23</v>
      </c>
      <c r="C79" s="84">
        <v>610.83479196999997</v>
      </c>
      <c r="D79" s="84">
        <v>598.29422689</v>
      </c>
      <c r="E79" s="84">
        <v>125.3626235</v>
      </c>
      <c r="F79" s="84">
        <v>125.3626235</v>
      </c>
    </row>
    <row r="80" spans="1:6" ht="12.75" customHeight="1" x14ac:dyDescent="0.2">
      <c r="A80" s="83" t="s">
        <v>154</v>
      </c>
      <c r="B80" s="83">
        <v>24</v>
      </c>
      <c r="C80" s="84">
        <v>627.86441480999997</v>
      </c>
      <c r="D80" s="84">
        <v>615.03647318000003</v>
      </c>
      <c r="E80" s="84">
        <v>128.87068328999999</v>
      </c>
      <c r="F80" s="84">
        <v>128.87068328999999</v>
      </c>
    </row>
    <row r="81" spans="1:6" ht="12.75" customHeight="1" x14ac:dyDescent="0.2">
      <c r="A81" s="83" t="s">
        <v>155</v>
      </c>
      <c r="B81" s="83">
        <v>1</v>
      </c>
      <c r="C81" s="84">
        <v>636.26702283999998</v>
      </c>
      <c r="D81" s="84">
        <v>624.72962092</v>
      </c>
      <c r="E81" s="84">
        <v>130.90172149</v>
      </c>
      <c r="F81" s="84">
        <v>130.90172149</v>
      </c>
    </row>
    <row r="82" spans="1:6" ht="12.75" customHeight="1" x14ac:dyDescent="0.2">
      <c r="A82" s="83" t="s">
        <v>155</v>
      </c>
      <c r="B82" s="83">
        <v>2</v>
      </c>
      <c r="C82" s="84">
        <v>737.57409930999995</v>
      </c>
      <c r="D82" s="84">
        <v>725.59176035999997</v>
      </c>
      <c r="E82" s="84">
        <v>152.03570848999999</v>
      </c>
      <c r="F82" s="84">
        <v>152.03570848999999</v>
      </c>
    </row>
    <row r="83" spans="1:6" ht="12.75" customHeight="1" x14ac:dyDescent="0.2">
      <c r="A83" s="83" t="s">
        <v>155</v>
      </c>
      <c r="B83" s="83">
        <v>3</v>
      </c>
      <c r="C83" s="84">
        <v>771.02878631999999</v>
      </c>
      <c r="D83" s="84">
        <v>756.79093553999996</v>
      </c>
      <c r="E83" s="84">
        <v>158.57297774</v>
      </c>
      <c r="F83" s="84">
        <v>158.57297774</v>
      </c>
    </row>
    <row r="84" spans="1:6" ht="12.75" customHeight="1" x14ac:dyDescent="0.2">
      <c r="A84" s="83" t="s">
        <v>155</v>
      </c>
      <c r="B84" s="83">
        <v>4</v>
      </c>
      <c r="C84" s="84">
        <v>779.73302444000001</v>
      </c>
      <c r="D84" s="84">
        <v>769.44118337999998</v>
      </c>
      <c r="E84" s="84">
        <v>161.22362717999999</v>
      </c>
      <c r="F84" s="84">
        <v>161.22362717999999</v>
      </c>
    </row>
    <row r="85" spans="1:6" ht="12.75" customHeight="1" x14ac:dyDescent="0.2">
      <c r="A85" s="83" t="s">
        <v>155</v>
      </c>
      <c r="B85" s="83">
        <v>5</v>
      </c>
      <c r="C85" s="84">
        <v>779.47136479000005</v>
      </c>
      <c r="D85" s="84">
        <v>764.54954740999995</v>
      </c>
      <c r="E85" s="84">
        <v>160.19866607</v>
      </c>
      <c r="F85" s="84">
        <v>160.19866607</v>
      </c>
    </row>
    <row r="86" spans="1:6" ht="12.75" customHeight="1" x14ac:dyDescent="0.2">
      <c r="A86" s="83" t="s">
        <v>155</v>
      </c>
      <c r="B86" s="83">
        <v>6</v>
      </c>
      <c r="C86" s="84">
        <v>761.70326073000001</v>
      </c>
      <c r="D86" s="84">
        <v>752.23879359</v>
      </c>
      <c r="E86" s="84">
        <v>157.61915196000001</v>
      </c>
      <c r="F86" s="84">
        <v>157.61915196000001</v>
      </c>
    </row>
    <row r="87" spans="1:6" ht="12.75" customHeight="1" x14ac:dyDescent="0.2">
      <c r="A87" s="83" t="s">
        <v>155</v>
      </c>
      <c r="B87" s="83">
        <v>7</v>
      </c>
      <c r="C87" s="84">
        <v>728.21971063000001</v>
      </c>
      <c r="D87" s="84">
        <v>721.24230450000005</v>
      </c>
      <c r="E87" s="84">
        <v>151.12435221999999</v>
      </c>
      <c r="F87" s="84">
        <v>151.12435221999999</v>
      </c>
    </row>
    <row r="88" spans="1:6" ht="12.75" customHeight="1" x14ac:dyDescent="0.2">
      <c r="A88" s="83" t="s">
        <v>155</v>
      </c>
      <c r="B88" s="83">
        <v>8</v>
      </c>
      <c r="C88" s="84">
        <v>701.43902456000001</v>
      </c>
      <c r="D88" s="84">
        <v>689.47522996999999</v>
      </c>
      <c r="E88" s="84">
        <v>144.46808909000001</v>
      </c>
      <c r="F88" s="84">
        <v>144.46808909000001</v>
      </c>
    </row>
    <row r="89" spans="1:6" ht="12.75" customHeight="1" x14ac:dyDescent="0.2">
      <c r="A89" s="83" t="s">
        <v>155</v>
      </c>
      <c r="B89" s="83">
        <v>9</v>
      </c>
      <c r="C89" s="84">
        <v>659.74271692000002</v>
      </c>
      <c r="D89" s="84">
        <v>646.00595404000001</v>
      </c>
      <c r="E89" s="84">
        <v>135.35982390999999</v>
      </c>
      <c r="F89" s="84">
        <v>135.35982390999999</v>
      </c>
    </row>
    <row r="90" spans="1:6" ht="12.75" customHeight="1" x14ac:dyDescent="0.2">
      <c r="A90" s="83" t="s">
        <v>155</v>
      </c>
      <c r="B90" s="83">
        <v>10</v>
      </c>
      <c r="C90" s="84">
        <v>650.58129714999995</v>
      </c>
      <c r="D90" s="84">
        <v>638.39858981999998</v>
      </c>
      <c r="E90" s="84">
        <v>133.76582701999999</v>
      </c>
      <c r="F90" s="84">
        <v>133.76582701999999</v>
      </c>
    </row>
    <row r="91" spans="1:6" ht="12.75" customHeight="1" x14ac:dyDescent="0.2">
      <c r="A91" s="83" t="s">
        <v>155</v>
      </c>
      <c r="B91" s="83">
        <v>11</v>
      </c>
      <c r="C91" s="84">
        <v>655.81969946000004</v>
      </c>
      <c r="D91" s="84">
        <v>641.19633016</v>
      </c>
      <c r="E91" s="84">
        <v>134.35204707</v>
      </c>
      <c r="F91" s="84">
        <v>134.35204707</v>
      </c>
    </row>
    <row r="92" spans="1:6" ht="12.75" customHeight="1" x14ac:dyDescent="0.2">
      <c r="A92" s="83" t="s">
        <v>155</v>
      </c>
      <c r="B92" s="83">
        <v>12</v>
      </c>
      <c r="C92" s="84">
        <v>648.92281104999995</v>
      </c>
      <c r="D92" s="84">
        <v>636.79330482</v>
      </c>
      <c r="E92" s="84">
        <v>133.42946620000001</v>
      </c>
      <c r="F92" s="84">
        <v>133.42946620000001</v>
      </c>
    </row>
    <row r="93" spans="1:6" ht="12.75" customHeight="1" x14ac:dyDescent="0.2">
      <c r="A93" s="83" t="s">
        <v>155</v>
      </c>
      <c r="B93" s="83">
        <v>13</v>
      </c>
      <c r="C93" s="84">
        <v>644.55552168999998</v>
      </c>
      <c r="D93" s="84">
        <v>636.42959981000001</v>
      </c>
      <c r="E93" s="84">
        <v>133.35325785000001</v>
      </c>
      <c r="F93" s="84">
        <v>133.35325785000001</v>
      </c>
    </row>
    <row r="94" spans="1:6" ht="12.75" customHeight="1" x14ac:dyDescent="0.2">
      <c r="A94" s="83" t="s">
        <v>155</v>
      </c>
      <c r="B94" s="83">
        <v>14</v>
      </c>
      <c r="C94" s="84">
        <v>653.16557146000002</v>
      </c>
      <c r="D94" s="84">
        <v>639.29419443999996</v>
      </c>
      <c r="E94" s="84">
        <v>133.95348609999999</v>
      </c>
      <c r="F94" s="84">
        <v>133.95348609999999</v>
      </c>
    </row>
    <row r="95" spans="1:6" ht="12.75" customHeight="1" x14ac:dyDescent="0.2">
      <c r="A95" s="83" t="s">
        <v>155</v>
      </c>
      <c r="B95" s="83">
        <v>15</v>
      </c>
      <c r="C95" s="84">
        <v>671.04653066000003</v>
      </c>
      <c r="D95" s="84">
        <v>656.96904344999996</v>
      </c>
      <c r="E95" s="84">
        <v>137.65695731</v>
      </c>
      <c r="F95" s="84">
        <v>137.65695731</v>
      </c>
    </row>
    <row r="96" spans="1:6" ht="12.75" customHeight="1" x14ac:dyDescent="0.2">
      <c r="A96" s="83" t="s">
        <v>155</v>
      </c>
      <c r="B96" s="83">
        <v>16</v>
      </c>
      <c r="C96" s="84">
        <v>663.82389103000003</v>
      </c>
      <c r="D96" s="84">
        <v>649.37776753000003</v>
      </c>
      <c r="E96" s="84">
        <v>136.06633145000001</v>
      </c>
      <c r="F96" s="84">
        <v>136.06633145000001</v>
      </c>
    </row>
    <row r="97" spans="1:6" ht="12.75" customHeight="1" x14ac:dyDescent="0.2">
      <c r="A97" s="83" t="s">
        <v>155</v>
      </c>
      <c r="B97" s="83">
        <v>17</v>
      </c>
      <c r="C97" s="84">
        <v>612.94166299999995</v>
      </c>
      <c r="D97" s="84">
        <v>599.50037460999999</v>
      </c>
      <c r="E97" s="84">
        <v>125.61535173999999</v>
      </c>
      <c r="F97" s="84">
        <v>125.61535173999999</v>
      </c>
    </row>
    <row r="98" spans="1:6" ht="12.75" customHeight="1" x14ac:dyDescent="0.2">
      <c r="A98" s="83" t="s">
        <v>155</v>
      </c>
      <c r="B98" s="83">
        <v>18</v>
      </c>
      <c r="C98" s="84">
        <v>617.43266229000005</v>
      </c>
      <c r="D98" s="84">
        <v>603.60878014000002</v>
      </c>
      <c r="E98" s="84">
        <v>126.47619992</v>
      </c>
      <c r="F98" s="84">
        <v>126.47619992</v>
      </c>
    </row>
    <row r="99" spans="1:6" ht="12.75" customHeight="1" x14ac:dyDescent="0.2">
      <c r="A99" s="83" t="s">
        <v>155</v>
      </c>
      <c r="B99" s="83">
        <v>19</v>
      </c>
      <c r="C99" s="84">
        <v>608.90397841000004</v>
      </c>
      <c r="D99" s="84">
        <v>596.14981596999996</v>
      </c>
      <c r="E99" s="84">
        <v>124.91329779</v>
      </c>
      <c r="F99" s="84">
        <v>124.91329779</v>
      </c>
    </row>
    <row r="100" spans="1:6" ht="12.75" customHeight="1" x14ac:dyDescent="0.2">
      <c r="A100" s="83" t="s">
        <v>155</v>
      </c>
      <c r="B100" s="83">
        <v>20</v>
      </c>
      <c r="C100" s="84">
        <v>587.23327143999995</v>
      </c>
      <c r="D100" s="84">
        <v>575.71204356999999</v>
      </c>
      <c r="E100" s="84">
        <v>120.63090185999999</v>
      </c>
      <c r="F100" s="84">
        <v>120.63090185999999</v>
      </c>
    </row>
    <row r="101" spans="1:6" ht="12.75" customHeight="1" x14ac:dyDescent="0.2">
      <c r="A101" s="83" t="s">
        <v>155</v>
      </c>
      <c r="B101" s="83">
        <v>21</v>
      </c>
      <c r="C101" s="84">
        <v>578.99176331000001</v>
      </c>
      <c r="D101" s="84">
        <v>566.06813556999998</v>
      </c>
      <c r="E101" s="84">
        <v>118.61018102</v>
      </c>
      <c r="F101" s="84">
        <v>118.61018102</v>
      </c>
    </row>
    <row r="102" spans="1:6" ht="12.75" customHeight="1" x14ac:dyDescent="0.2">
      <c r="A102" s="83" t="s">
        <v>155</v>
      </c>
      <c r="B102" s="83">
        <v>22</v>
      </c>
      <c r="C102" s="84">
        <v>572.42020577000005</v>
      </c>
      <c r="D102" s="84">
        <v>559.68013872999995</v>
      </c>
      <c r="E102" s="84">
        <v>117.27168233</v>
      </c>
      <c r="F102" s="84">
        <v>117.27168233</v>
      </c>
    </row>
    <row r="103" spans="1:6" ht="12.75" customHeight="1" x14ac:dyDescent="0.2">
      <c r="A103" s="83" t="s">
        <v>155</v>
      </c>
      <c r="B103" s="83">
        <v>23</v>
      </c>
      <c r="C103" s="84">
        <v>587.45005996999998</v>
      </c>
      <c r="D103" s="84">
        <v>575.18206425999995</v>
      </c>
      <c r="E103" s="84">
        <v>120.51985349</v>
      </c>
      <c r="F103" s="84">
        <v>120.51985349</v>
      </c>
    </row>
    <row r="104" spans="1:6" ht="12.75" customHeight="1" x14ac:dyDescent="0.2">
      <c r="A104" s="83" t="s">
        <v>155</v>
      </c>
      <c r="B104" s="83">
        <v>24</v>
      </c>
      <c r="C104" s="84">
        <v>624.48018239999999</v>
      </c>
      <c r="D104" s="84">
        <v>615.23111707999999</v>
      </c>
      <c r="E104" s="84">
        <v>128.91146768999999</v>
      </c>
      <c r="F104" s="84">
        <v>128.91146768999999</v>
      </c>
    </row>
    <row r="105" spans="1:6" ht="12.75" customHeight="1" x14ac:dyDescent="0.2">
      <c r="A105" s="83" t="s">
        <v>156</v>
      </c>
      <c r="B105" s="83">
        <v>1</v>
      </c>
      <c r="C105" s="84">
        <v>687.87720336999996</v>
      </c>
      <c r="D105" s="84">
        <v>674.30731705999995</v>
      </c>
      <c r="E105" s="84">
        <v>141.28990472999999</v>
      </c>
      <c r="F105" s="84">
        <v>141.28990472999999</v>
      </c>
    </row>
    <row r="106" spans="1:6" ht="12.75" customHeight="1" x14ac:dyDescent="0.2">
      <c r="A106" s="83" t="s">
        <v>156</v>
      </c>
      <c r="B106" s="83">
        <v>2</v>
      </c>
      <c r="C106" s="84">
        <v>801.74772229999996</v>
      </c>
      <c r="D106" s="84">
        <v>790.63019278000002</v>
      </c>
      <c r="E106" s="84">
        <v>165.66343236</v>
      </c>
      <c r="F106" s="84">
        <v>165.66343236</v>
      </c>
    </row>
    <row r="107" spans="1:6" ht="12.75" customHeight="1" x14ac:dyDescent="0.2">
      <c r="A107" s="83" t="s">
        <v>156</v>
      </c>
      <c r="B107" s="83">
        <v>3</v>
      </c>
      <c r="C107" s="84">
        <v>830.71182467000006</v>
      </c>
      <c r="D107" s="84">
        <v>822.95314787999996</v>
      </c>
      <c r="E107" s="84">
        <v>172.43617104</v>
      </c>
      <c r="F107" s="84">
        <v>172.43617104</v>
      </c>
    </row>
    <row r="108" spans="1:6" ht="12.75" customHeight="1" x14ac:dyDescent="0.2">
      <c r="A108" s="83" t="s">
        <v>156</v>
      </c>
      <c r="B108" s="83">
        <v>4</v>
      </c>
      <c r="C108" s="84">
        <v>898.20168340999999</v>
      </c>
      <c r="D108" s="84">
        <v>883.77757995000002</v>
      </c>
      <c r="E108" s="84">
        <v>185.18092109</v>
      </c>
      <c r="F108" s="84">
        <v>185.18092109</v>
      </c>
    </row>
    <row r="109" spans="1:6" ht="12.75" customHeight="1" x14ac:dyDescent="0.2">
      <c r="A109" s="83" t="s">
        <v>156</v>
      </c>
      <c r="B109" s="83">
        <v>5</v>
      </c>
      <c r="C109" s="84">
        <v>827.26369837000004</v>
      </c>
      <c r="D109" s="84">
        <v>813.37245311000004</v>
      </c>
      <c r="E109" s="84">
        <v>170.42869549</v>
      </c>
      <c r="F109" s="84">
        <v>170.42869549</v>
      </c>
    </row>
    <row r="110" spans="1:6" ht="12.75" customHeight="1" x14ac:dyDescent="0.2">
      <c r="A110" s="83" t="s">
        <v>156</v>
      </c>
      <c r="B110" s="83">
        <v>6</v>
      </c>
      <c r="C110" s="84">
        <v>794.51707868999995</v>
      </c>
      <c r="D110" s="84">
        <v>785.80227901000001</v>
      </c>
      <c r="E110" s="84">
        <v>164.65182318000001</v>
      </c>
      <c r="F110" s="84">
        <v>164.65182318000001</v>
      </c>
    </row>
    <row r="111" spans="1:6" ht="12.75" customHeight="1" x14ac:dyDescent="0.2">
      <c r="A111" s="83" t="s">
        <v>156</v>
      </c>
      <c r="B111" s="83">
        <v>7</v>
      </c>
      <c r="C111" s="84">
        <v>768.36910823999995</v>
      </c>
      <c r="D111" s="84">
        <v>759.66025428</v>
      </c>
      <c r="E111" s="84">
        <v>159.17419584999999</v>
      </c>
      <c r="F111" s="84">
        <v>159.17419584999999</v>
      </c>
    </row>
    <row r="112" spans="1:6" ht="12.75" customHeight="1" x14ac:dyDescent="0.2">
      <c r="A112" s="83" t="s">
        <v>156</v>
      </c>
      <c r="B112" s="83">
        <v>8</v>
      </c>
      <c r="C112" s="84">
        <v>703.11284395999996</v>
      </c>
      <c r="D112" s="84">
        <v>691.88959788</v>
      </c>
      <c r="E112" s="84">
        <v>144.9739798</v>
      </c>
      <c r="F112" s="84">
        <v>144.9739798</v>
      </c>
    </row>
    <row r="113" spans="1:6" ht="12.75" customHeight="1" x14ac:dyDescent="0.2">
      <c r="A113" s="83" t="s">
        <v>156</v>
      </c>
      <c r="B113" s="83">
        <v>9</v>
      </c>
      <c r="C113" s="84">
        <v>668.58957993000001</v>
      </c>
      <c r="D113" s="84">
        <v>652.80720358999997</v>
      </c>
      <c r="E113" s="84">
        <v>136.78491285000001</v>
      </c>
      <c r="F113" s="84">
        <v>136.78491285000001</v>
      </c>
    </row>
    <row r="114" spans="1:6" ht="12.75" customHeight="1" x14ac:dyDescent="0.2">
      <c r="A114" s="83" t="s">
        <v>156</v>
      </c>
      <c r="B114" s="83">
        <v>10</v>
      </c>
      <c r="C114" s="84">
        <v>641.20769495000002</v>
      </c>
      <c r="D114" s="84">
        <v>633.19478003999996</v>
      </c>
      <c r="E114" s="84">
        <v>132.67545505999999</v>
      </c>
      <c r="F114" s="84">
        <v>132.67545505999999</v>
      </c>
    </row>
    <row r="115" spans="1:6" ht="12.75" customHeight="1" x14ac:dyDescent="0.2">
      <c r="A115" s="83" t="s">
        <v>156</v>
      </c>
      <c r="B115" s="83">
        <v>11</v>
      </c>
      <c r="C115" s="84">
        <v>641.58126152</v>
      </c>
      <c r="D115" s="84">
        <v>632.36530013000004</v>
      </c>
      <c r="E115" s="84">
        <v>132.50165132000001</v>
      </c>
      <c r="F115" s="84">
        <v>132.50165132000001</v>
      </c>
    </row>
    <row r="116" spans="1:6" ht="12.75" customHeight="1" x14ac:dyDescent="0.2">
      <c r="A116" s="83" t="s">
        <v>156</v>
      </c>
      <c r="B116" s="83">
        <v>12</v>
      </c>
      <c r="C116" s="84">
        <v>644.11639527</v>
      </c>
      <c r="D116" s="84">
        <v>633.37024283999995</v>
      </c>
      <c r="E116" s="84">
        <v>132.71222037999999</v>
      </c>
      <c r="F116" s="84">
        <v>132.71222037999999</v>
      </c>
    </row>
    <row r="117" spans="1:6" ht="12.75" customHeight="1" x14ac:dyDescent="0.2">
      <c r="A117" s="83" t="s">
        <v>156</v>
      </c>
      <c r="B117" s="83">
        <v>13</v>
      </c>
      <c r="C117" s="84">
        <v>651.56730951999998</v>
      </c>
      <c r="D117" s="84">
        <v>643.28198872999997</v>
      </c>
      <c r="E117" s="84">
        <v>134.78906219999999</v>
      </c>
      <c r="F117" s="84">
        <v>134.78906219999999</v>
      </c>
    </row>
    <row r="118" spans="1:6" ht="12.75" customHeight="1" x14ac:dyDescent="0.2">
      <c r="A118" s="83" t="s">
        <v>156</v>
      </c>
      <c r="B118" s="83">
        <v>14</v>
      </c>
      <c r="C118" s="84">
        <v>661.57003319</v>
      </c>
      <c r="D118" s="84">
        <v>645.42263976000004</v>
      </c>
      <c r="E118" s="84">
        <v>135.23760009</v>
      </c>
      <c r="F118" s="84">
        <v>135.23760009</v>
      </c>
    </row>
    <row r="119" spans="1:6" ht="12.75" customHeight="1" x14ac:dyDescent="0.2">
      <c r="A119" s="83" t="s">
        <v>156</v>
      </c>
      <c r="B119" s="83">
        <v>15</v>
      </c>
      <c r="C119" s="84">
        <v>661.76779513999998</v>
      </c>
      <c r="D119" s="84">
        <v>651.08108598000001</v>
      </c>
      <c r="E119" s="84">
        <v>136.42323356</v>
      </c>
      <c r="F119" s="84">
        <v>136.42323356</v>
      </c>
    </row>
    <row r="120" spans="1:6" ht="12.75" customHeight="1" x14ac:dyDescent="0.2">
      <c r="A120" s="83" t="s">
        <v>156</v>
      </c>
      <c r="B120" s="83">
        <v>16</v>
      </c>
      <c r="C120" s="84">
        <v>654.93987754</v>
      </c>
      <c r="D120" s="84">
        <v>641.95697196000003</v>
      </c>
      <c r="E120" s="84">
        <v>134.51142693</v>
      </c>
      <c r="F120" s="84">
        <v>134.51142693</v>
      </c>
    </row>
    <row r="121" spans="1:6" ht="12.75" customHeight="1" x14ac:dyDescent="0.2">
      <c r="A121" s="83" t="s">
        <v>156</v>
      </c>
      <c r="B121" s="83">
        <v>17</v>
      </c>
      <c r="C121" s="84">
        <v>602.03785204999997</v>
      </c>
      <c r="D121" s="84">
        <v>590.62994024</v>
      </c>
      <c r="E121" s="84">
        <v>123.75669947</v>
      </c>
      <c r="F121" s="84">
        <v>123.75669947</v>
      </c>
    </row>
    <row r="122" spans="1:6" ht="12.75" customHeight="1" x14ac:dyDescent="0.2">
      <c r="A122" s="83" t="s">
        <v>156</v>
      </c>
      <c r="B122" s="83">
        <v>18</v>
      </c>
      <c r="C122" s="84">
        <v>599.90898733999995</v>
      </c>
      <c r="D122" s="84">
        <v>589.12239693000004</v>
      </c>
      <c r="E122" s="84">
        <v>123.44081878999999</v>
      </c>
      <c r="F122" s="84">
        <v>123.44081878999999</v>
      </c>
    </row>
    <row r="123" spans="1:6" ht="12.75" customHeight="1" x14ac:dyDescent="0.2">
      <c r="A123" s="83" t="s">
        <v>156</v>
      </c>
      <c r="B123" s="83">
        <v>19</v>
      </c>
      <c r="C123" s="84">
        <v>593.14239348000001</v>
      </c>
      <c r="D123" s="84">
        <v>583.38876076999998</v>
      </c>
      <c r="E123" s="84">
        <v>122.23943051000001</v>
      </c>
      <c r="F123" s="84">
        <v>122.23943051000001</v>
      </c>
    </row>
    <row r="124" spans="1:6" ht="12.75" customHeight="1" x14ac:dyDescent="0.2">
      <c r="A124" s="83" t="s">
        <v>156</v>
      </c>
      <c r="B124" s="83">
        <v>20</v>
      </c>
      <c r="C124" s="84">
        <v>573.66402595</v>
      </c>
      <c r="D124" s="84">
        <v>562.35157994999997</v>
      </c>
      <c r="E124" s="84">
        <v>117.83143849</v>
      </c>
      <c r="F124" s="84">
        <v>117.83143849</v>
      </c>
    </row>
    <row r="125" spans="1:6" ht="12.75" customHeight="1" x14ac:dyDescent="0.2">
      <c r="A125" s="83" t="s">
        <v>156</v>
      </c>
      <c r="B125" s="83">
        <v>21</v>
      </c>
      <c r="C125" s="84">
        <v>591.03628234999996</v>
      </c>
      <c r="D125" s="84">
        <v>577.74005723000005</v>
      </c>
      <c r="E125" s="84">
        <v>121.05583845</v>
      </c>
      <c r="F125" s="84">
        <v>121.05583845</v>
      </c>
    </row>
    <row r="126" spans="1:6" ht="12.75" customHeight="1" x14ac:dyDescent="0.2">
      <c r="A126" s="83" t="s">
        <v>156</v>
      </c>
      <c r="B126" s="83">
        <v>22</v>
      </c>
      <c r="C126" s="84">
        <v>625.59945674999994</v>
      </c>
      <c r="D126" s="84">
        <v>616.03740503999995</v>
      </c>
      <c r="E126" s="84">
        <v>129.08041195000001</v>
      </c>
      <c r="F126" s="84">
        <v>129.08041195000001</v>
      </c>
    </row>
    <row r="127" spans="1:6" ht="12.75" customHeight="1" x14ac:dyDescent="0.2">
      <c r="A127" s="83" t="s">
        <v>156</v>
      </c>
      <c r="B127" s="83">
        <v>23</v>
      </c>
      <c r="C127" s="84">
        <v>617.11067331000004</v>
      </c>
      <c r="D127" s="84">
        <v>606.92799773000002</v>
      </c>
      <c r="E127" s="84">
        <v>127.17168685999999</v>
      </c>
      <c r="F127" s="84">
        <v>127.17168685999999</v>
      </c>
    </row>
    <row r="128" spans="1:6" ht="12.75" customHeight="1" x14ac:dyDescent="0.2">
      <c r="A128" s="83" t="s">
        <v>156</v>
      </c>
      <c r="B128" s="83">
        <v>24</v>
      </c>
      <c r="C128" s="84">
        <v>610.81914587000006</v>
      </c>
      <c r="D128" s="84">
        <v>603.76781490999997</v>
      </c>
      <c r="E128" s="84">
        <v>126.50952301</v>
      </c>
      <c r="F128" s="84">
        <v>126.50952301</v>
      </c>
    </row>
    <row r="129" spans="1:6" ht="12.75" customHeight="1" x14ac:dyDescent="0.2">
      <c r="A129" s="83" t="s">
        <v>157</v>
      </c>
      <c r="B129" s="83">
        <v>1</v>
      </c>
      <c r="C129" s="84">
        <v>604.32912314999999</v>
      </c>
      <c r="D129" s="84">
        <v>597.13991463000002</v>
      </c>
      <c r="E129" s="84">
        <v>125.12075652999999</v>
      </c>
      <c r="F129" s="84">
        <v>125.12075652999999</v>
      </c>
    </row>
    <row r="130" spans="1:6" ht="12.75" customHeight="1" x14ac:dyDescent="0.2">
      <c r="A130" s="83" t="s">
        <v>157</v>
      </c>
      <c r="B130" s="83">
        <v>2</v>
      </c>
      <c r="C130" s="84">
        <v>711.77161378000005</v>
      </c>
      <c r="D130" s="84">
        <v>699.96018842000001</v>
      </c>
      <c r="E130" s="84">
        <v>146.66503807999999</v>
      </c>
      <c r="F130" s="84">
        <v>146.66503807999999</v>
      </c>
    </row>
    <row r="131" spans="1:6" ht="12.75" customHeight="1" x14ac:dyDescent="0.2">
      <c r="A131" s="83" t="s">
        <v>157</v>
      </c>
      <c r="B131" s="83">
        <v>3</v>
      </c>
      <c r="C131" s="84">
        <v>742.23840168000004</v>
      </c>
      <c r="D131" s="84">
        <v>734.06788632999996</v>
      </c>
      <c r="E131" s="84">
        <v>153.81173999000001</v>
      </c>
      <c r="F131" s="84">
        <v>153.81173999000001</v>
      </c>
    </row>
    <row r="132" spans="1:6" ht="12.75" customHeight="1" x14ac:dyDescent="0.2">
      <c r="A132" s="83" t="s">
        <v>157</v>
      </c>
      <c r="B132" s="83">
        <v>4</v>
      </c>
      <c r="C132" s="84">
        <v>743.38945634000004</v>
      </c>
      <c r="D132" s="84">
        <v>730.80954885999995</v>
      </c>
      <c r="E132" s="84">
        <v>153.12900945999999</v>
      </c>
      <c r="F132" s="84">
        <v>153.12900945999999</v>
      </c>
    </row>
    <row r="133" spans="1:6" ht="12.75" customHeight="1" x14ac:dyDescent="0.2">
      <c r="A133" s="83" t="s">
        <v>157</v>
      </c>
      <c r="B133" s="83">
        <v>5</v>
      </c>
      <c r="C133" s="84">
        <v>740.66488062999997</v>
      </c>
      <c r="D133" s="84">
        <v>727.90074319999997</v>
      </c>
      <c r="E133" s="84">
        <v>152.51951751999999</v>
      </c>
      <c r="F133" s="84">
        <v>152.51951751999999</v>
      </c>
    </row>
    <row r="134" spans="1:6" ht="12.75" customHeight="1" x14ac:dyDescent="0.2">
      <c r="A134" s="83" t="s">
        <v>157</v>
      </c>
      <c r="B134" s="83">
        <v>6</v>
      </c>
      <c r="C134" s="84">
        <v>735.31193584000005</v>
      </c>
      <c r="D134" s="84">
        <v>722.59888229000001</v>
      </c>
      <c r="E134" s="84">
        <v>151.40860057</v>
      </c>
      <c r="F134" s="84">
        <v>151.40860057</v>
      </c>
    </row>
    <row r="135" spans="1:6" ht="12.75" customHeight="1" x14ac:dyDescent="0.2">
      <c r="A135" s="83" t="s">
        <v>157</v>
      </c>
      <c r="B135" s="83">
        <v>7</v>
      </c>
      <c r="C135" s="84">
        <v>700.07856699000001</v>
      </c>
      <c r="D135" s="84">
        <v>687.90257127999996</v>
      </c>
      <c r="E135" s="84">
        <v>144.13856455999999</v>
      </c>
      <c r="F135" s="84">
        <v>144.13856455999999</v>
      </c>
    </row>
    <row r="136" spans="1:6" ht="12.75" customHeight="1" x14ac:dyDescent="0.2">
      <c r="A136" s="83" t="s">
        <v>157</v>
      </c>
      <c r="B136" s="83">
        <v>8</v>
      </c>
      <c r="C136" s="84">
        <v>651.89049525999997</v>
      </c>
      <c r="D136" s="84">
        <v>640.19426178000003</v>
      </c>
      <c r="E136" s="84">
        <v>134.14208027000001</v>
      </c>
      <c r="F136" s="84">
        <v>134.14208027000001</v>
      </c>
    </row>
    <row r="137" spans="1:6" ht="12.75" customHeight="1" x14ac:dyDescent="0.2">
      <c r="A137" s="83" t="s">
        <v>157</v>
      </c>
      <c r="B137" s="83">
        <v>9</v>
      </c>
      <c r="C137" s="84">
        <v>633.23890083000003</v>
      </c>
      <c r="D137" s="84">
        <v>620.51436472</v>
      </c>
      <c r="E137" s="84">
        <v>130.01848452999999</v>
      </c>
      <c r="F137" s="84">
        <v>130.01848452999999</v>
      </c>
    </row>
    <row r="138" spans="1:6" ht="12.75" customHeight="1" x14ac:dyDescent="0.2">
      <c r="A138" s="83" t="s">
        <v>157</v>
      </c>
      <c r="B138" s="83">
        <v>10</v>
      </c>
      <c r="C138" s="84">
        <v>624.25589187000003</v>
      </c>
      <c r="D138" s="84">
        <v>616.30009295000002</v>
      </c>
      <c r="E138" s="84">
        <v>129.13545384</v>
      </c>
      <c r="F138" s="84">
        <v>129.13545384</v>
      </c>
    </row>
    <row r="139" spans="1:6" ht="12.75" customHeight="1" x14ac:dyDescent="0.2">
      <c r="A139" s="83" t="s">
        <v>157</v>
      </c>
      <c r="B139" s="83">
        <v>11</v>
      </c>
      <c r="C139" s="84">
        <v>638.36833315000001</v>
      </c>
      <c r="D139" s="84">
        <v>629.09791351000001</v>
      </c>
      <c r="E139" s="84">
        <v>131.81702469000001</v>
      </c>
      <c r="F139" s="84">
        <v>131.81702469000001</v>
      </c>
    </row>
    <row r="140" spans="1:6" ht="12.75" customHeight="1" x14ac:dyDescent="0.2">
      <c r="A140" s="83" t="s">
        <v>157</v>
      </c>
      <c r="B140" s="83">
        <v>12</v>
      </c>
      <c r="C140" s="84">
        <v>637.78188743999999</v>
      </c>
      <c r="D140" s="84">
        <v>626.99080348999996</v>
      </c>
      <c r="E140" s="84">
        <v>131.37551477</v>
      </c>
      <c r="F140" s="84">
        <v>131.37551477</v>
      </c>
    </row>
    <row r="141" spans="1:6" ht="12.75" customHeight="1" x14ac:dyDescent="0.2">
      <c r="A141" s="83" t="s">
        <v>157</v>
      </c>
      <c r="B141" s="83">
        <v>13</v>
      </c>
      <c r="C141" s="84">
        <v>630.15923017</v>
      </c>
      <c r="D141" s="84">
        <v>621.15435450999996</v>
      </c>
      <c r="E141" s="84">
        <v>130.15258377000001</v>
      </c>
      <c r="F141" s="84">
        <v>130.15258377000001</v>
      </c>
    </row>
    <row r="142" spans="1:6" ht="12.75" customHeight="1" x14ac:dyDescent="0.2">
      <c r="A142" s="83" t="s">
        <v>157</v>
      </c>
      <c r="B142" s="83">
        <v>14</v>
      </c>
      <c r="C142" s="84">
        <v>645.18366645000003</v>
      </c>
      <c r="D142" s="84">
        <v>629.30219884999997</v>
      </c>
      <c r="E142" s="84">
        <v>131.85982928999999</v>
      </c>
      <c r="F142" s="84">
        <v>131.85982928999999</v>
      </c>
    </row>
    <row r="143" spans="1:6" ht="12.75" customHeight="1" x14ac:dyDescent="0.2">
      <c r="A143" s="83" t="s">
        <v>157</v>
      </c>
      <c r="B143" s="83">
        <v>15</v>
      </c>
      <c r="C143" s="84">
        <v>637.19287062000001</v>
      </c>
      <c r="D143" s="84">
        <v>625.19258374000003</v>
      </c>
      <c r="E143" s="84">
        <v>130.99872766999999</v>
      </c>
      <c r="F143" s="84">
        <v>130.99872766999999</v>
      </c>
    </row>
    <row r="144" spans="1:6" ht="12.75" customHeight="1" x14ac:dyDescent="0.2">
      <c r="A144" s="83" t="s">
        <v>157</v>
      </c>
      <c r="B144" s="83">
        <v>16</v>
      </c>
      <c r="C144" s="84">
        <v>624.62908530000004</v>
      </c>
      <c r="D144" s="84">
        <v>611.62934763999999</v>
      </c>
      <c r="E144" s="84">
        <v>128.15677668999999</v>
      </c>
      <c r="F144" s="84">
        <v>128.15677668999999</v>
      </c>
    </row>
    <row r="145" spans="1:6" ht="12.75" customHeight="1" x14ac:dyDescent="0.2">
      <c r="A145" s="83" t="s">
        <v>157</v>
      </c>
      <c r="B145" s="83">
        <v>17</v>
      </c>
      <c r="C145" s="84">
        <v>521.74362818999998</v>
      </c>
      <c r="D145" s="84">
        <v>515.67481969999994</v>
      </c>
      <c r="E145" s="84">
        <v>108.05109822</v>
      </c>
      <c r="F145" s="84">
        <v>108.05109822</v>
      </c>
    </row>
    <row r="146" spans="1:6" ht="12.75" customHeight="1" x14ac:dyDescent="0.2">
      <c r="A146" s="83" t="s">
        <v>157</v>
      </c>
      <c r="B146" s="83">
        <v>18</v>
      </c>
      <c r="C146" s="84">
        <v>513.51977499999998</v>
      </c>
      <c r="D146" s="84">
        <v>502.79160548999999</v>
      </c>
      <c r="E146" s="84">
        <v>105.35163454000001</v>
      </c>
      <c r="F146" s="84">
        <v>105.35163454000001</v>
      </c>
    </row>
    <row r="147" spans="1:6" ht="12.75" customHeight="1" x14ac:dyDescent="0.2">
      <c r="A147" s="83" t="s">
        <v>157</v>
      </c>
      <c r="B147" s="83">
        <v>19</v>
      </c>
      <c r="C147" s="84">
        <v>513.19753548000006</v>
      </c>
      <c r="D147" s="84">
        <v>504.65947625000001</v>
      </c>
      <c r="E147" s="84">
        <v>105.74301585000001</v>
      </c>
      <c r="F147" s="84">
        <v>105.74301585000001</v>
      </c>
    </row>
    <row r="148" spans="1:6" ht="12.75" customHeight="1" x14ac:dyDescent="0.2">
      <c r="A148" s="83" t="s">
        <v>157</v>
      </c>
      <c r="B148" s="83">
        <v>20</v>
      </c>
      <c r="C148" s="84">
        <v>509.00392386999999</v>
      </c>
      <c r="D148" s="84">
        <v>502.94576369999999</v>
      </c>
      <c r="E148" s="84">
        <v>105.38393584000001</v>
      </c>
      <c r="F148" s="84">
        <v>105.38393584000001</v>
      </c>
    </row>
    <row r="149" spans="1:6" ht="12.75" customHeight="1" x14ac:dyDescent="0.2">
      <c r="A149" s="83" t="s">
        <v>157</v>
      </c>
      <c r="B149" s="83">
        <v>21</v>
      </c>
      <c r="C149" s="84">
        <v>514.37229391000005</v>
      </c>
      <c r="D149" s="84">
        <v>501.79490484000002</v>
      </c>
      <c r="E149" s="84">
        <v>105.14279247</v>
      </c>
      <c r="F149" s="84">
        <v>105.14279247</v>
      </c>
    </row>
    <row r="150" spans="1:6" ht="12.75" customHeight="1" x14ac:dyDescent="0.2">
      <c r="A150" s="83" t="s">
        <v>157</v>
      </c>
      <c r="B150" s="83">
        <v>22</v>
      </c>
      <c r="C150" s="84">
        <v>507.32191463999999</v>
      </c>
      <c r="D150" s="84">
        <v>495.70405489000001</v>
      </c>
      <c r="E150" s="84">
        <v>103.86655596999999</v>
      </c>
      <c r="F150" s="84">
        <v>103.86655596999999</v>
      </c>
    </row>
    <row r="151" spans="1:6" ht="12.75" customHeight="1" x14ac:dyDescent="0.2">
      <c r="A151" s="83" t="s">
        <v>157</v>
      </c>
      <c r="B151" s="83">
        <v>23</v>
      </c>
      <c r="C151" s="84">
        <v>494.91105178999999</v>
      </c>
      <c r="D151" s="84">
        <v>487.80774933999999</v>
      </c>
      <c r="E151" s="84">
        <v>102.21201622</v>
      </c>
      <c r="F151" s="84">
        <v>102.21201622</v>
      </c>
    </row>
    <row r="152" spans="1:6" ht="12.75" customHeight="1" x14ac:dyDescent="0.2">
      <c r="A152" s="83" t="s">
        <v>157</v>
      </c>
      <c r="B152" s="83">
        <v>24</v>
      </c>
      <c r="C152" s="84">
        <v>517.25131324999995</v>
      </c>
      <c r="D152" s="84">
        <v>510.38228714000002</v>
      </c>
      <c r="E152" s="84">
        <v>106.94213588</v>
      </c>
      <c r="F152" s="84">
        <v>106.94213588</v>
      </c>
    </row>
    <row r="153" spans="1:6" ht="12.75" customHeight="1" x14ac:dyDescent="0.2">
      <c r="A153" s="83" t="s">
        <v>158</v>
      </c>
      <c r="B153" s="83">
        <v>1</v>
      </c>
      <c r="C153" s="84">
        <v>622.26640020000002</v>
      </c>
      <c r="D153" s="84">
        <v>610.61155595000002</v>
      </c>
      <c r="E153" s="84">
        <v>127.94351534</v>
      </c>
      <c r="F153" s="84">
        <v>127.94351534</v>
      </c>
    </row>
    <row r="154" spans="1:6" ht="12.75" customHeight="1" x14ac:dyDescent="0.2">
      <c r="A154" s="83" t="s">
        <v>158</v>
      </c>
      <c r="B154" s="83">
        <v>2</v>
      </c>
      <c r="C154" s="84">
        <v>726.24802901999999</v>
      </c>
      <c r="D154" s="84">
        <v>714.09396035999998</v>
      </c>
      <c r="E154" s="84">
        <v>149.62653537</v>
      </c>
      <c r="F154" s="84">
        <v>149.62653537</v>
      </c>
    </row>
    <row r="155" spans="1:6" ht="12.75" customHeight="1" x14ac:dyDescent="0.2">
      <c r="A155" s="83" t="s">
        <v>158</v>
      </c>
      <c r="B155" s="83">
        <v>3</v>
      </c>
      <c r="C155" s="84">
        <v>774.24434413999995</v>
      </c>
      <c r="D155" s="84">
        <v>758.65225601999998</v>
      </c>
      <c r="E155" s="84">
        <v>158.96298655000001</v>
      </c>
      <c r="F155" s="84">
        <v>158.96298655000001</v>
      </c>
    </row>
    <row r="156" spans="1:6" ht="12.75" customHeight="1" x14ac:dyDescent="0.2">
      <c r="A156" s="83" t="s">
        <v>158</v>
      </c>
      <c r="B156" s="83">
        <v>4</v>
      </c>
      <c r="C156" s="84">
        <v>786.11455265999996</v>
      </c>
      <c r="D156" s="84">
        <v>773.91533038</v>
      </c>
      <c r="E156" s="84">
        <v>162.16111040999999</v>
      </c>
      <c r="F156" s="84">
        <v>162.16111040999999</v>
      </c>
    </row>
    <row r="157" spans="1:6" ht="12.75" customHeight="1" x14ac:dyDescent="0.2">
      <c r="A157" s="83" t="s">
        <v>158</v>
      </c>
      <c r="B157" s="83">
        <v>5</v>
      </c>
      <c r="C157" s="84">
        <v>781.69066279000003</v>
      </c>
      <c r="D157" s="84">
        <v>768.67290995999997</v>
      </c>
      <c r="E157" s="84">
        <v>161.06264823999999</v>
      </c>
      <c r="F157" s="84">
        <v>161.06264823999999</v>
      </c>
    </row>
    <row r="158" spans="1:6" ht="12.75" customHeight="1" x14ac:dyDescent="0.2">
      <c r="A158" s="83" t="s">
        <v>158</v>
      </c>
      <c r="B158" s="83">
        <v>6</v>
      </c>
      <c r="C158" s="84">
        <v>762.09946126</v>
      </c>
      <c r="D158" s="84">
        <v>752.31484922000004</v>
      </c>
      <c r="E158" s="84">
        <v>157.63508816000001</v>
      </c>
      <c r="F158" s="84">
        <v>157.63508816000001</v>
      </c>
    </row>
    <row r="159" spans="1:6" ht="12.75" customHeight="1" x14ac:dyDescent="0.2">
      <c r="A159" s="83" t="s">
        <v>158</v>
      </c>
      <c r="B159" s="83">
        <v>7</v>
      </c>
      <c r="C159" s="84">
        <v>718.69171818999996</v>
      </c>
      <c r="D159" s="84">
        <v>710.04691835999995</v>
      </c>
      <c r="E159" s="84">
        <v>148.77854490000001</v>
      </c>
      <c r="F159" s="84">
        <v>148.77854490000001</v>
      </c>
    </row>
    <row r="160" spans="1:6" ht="12.75" customHeight="1" x14ac:dyDescent="0.2">
      <c r="A160" s="83" t="s">
        <v>158</v>
      </c>
      <c r="B160" s="83">
        <v>8</v>
      </c>
      <c r="C160" s="84">
        <v>670.30788089999999</v>
      </c>
      <c r="D160" s="84">
        <v>658.03977302999999</v>
      </c>
      <c r="E160" s="84">
        <v>137.88131092</v>
      </c>
      <c r="F160" s="84">
        <v>137.88131092</v>
      </c>
    </row>
    <row r="161" spans="1:6" ht="12.75" customHeight="1" x14ac:dyDescent="0.2">
      <c r="A161" s="83" t="s">
        <v>158</v>
      </c>
      <c r="B161" s="83">
        <v>9</v>
      </c>
      <c r="C161" s="84">
        <v>619.76909362000004</v>
      </c>
      <c r="D161" s="84">
        <v>606.01538338</v>
      </c>
      <c r="E161" s="84">
        <v>126.98046368</v>
      </c>
      <c r="F161" s="84">
        <v>126.98046368</v>
      </c>
    </row>
    <row r="162" spans="1:6" ht="12.75" customHeight="1" x14ac:dyDescent="0.2">
      <c r="A162" s="83" t="s">
        <v>158</v>
      </c>
      <c r="B162" s="83">
        <v>10</v>
      </c>
      <c r="C162" s="84">
        <v>600.84957382000005</v>
      </c>
      <c r="D162" s="84">
        <v>587.65453255</v>
      </c>
      <c r="E162" s="84">
        <v>123.13325218</v>
      </c>
      <c r="F162" s="84">
        <v>123.13325218</v>
      </c>
    </row>
    <row r="163" spans="1:6" ht="12.75" customHeight="1" x14ac:dyDescent="0.2">
      <c r="A163" s="83" t="s">
        <v>158</v>
      </c>
      <c r="B163" s="83">
        <v>11</v>
      </c>
      <c r="C163" s="84">
        <v>577.02935562000005</v>
      </c>
      <c r="D163" s="84">
        <v>561.03219473000001</v>
      </c>
      <c r="E163" s="84">
        <v>117.55498322</v>
      </c>
      <c r="F163" s="84">
        <v>117.55498322</v>
      </c>
    </row>
    <row r="164" spans="1:6" ht="12.75" customHeight="1" x14ac:dyDescent="0.2">
      <c r="A164" s="83" t="s">
        <v>158</v>
      </c>
      <c r="B164" s="83">
        <v>12</v>
      </c>
      <c r="C164" s="84">
        <v>566.85977007999998</v>
      </c>
      <c r="D164" s="84">
        <v>551.21787687000005</v>
      </c>
      <c r="E164" s="84">
        <v>115.49855583</v>
      </c>
      <c r="F164" s="84">
        <v>115.49855583</v>
      </c>
    </row>
    <row r="165" spans="1:6" ht="12.75" customHeight="1" x14ac:dyDescent="0.2">
      <c r="A165" s="83" t="s">
        <v>158</v>
      </c>
      <c r="B165" s="83">
        <v>13</v>
      </c>
      <c r="C165" s="84">
        <v>579.12050663000002</v>
      </c>
      <c r="D165" s="84">
        <v>564.66219273000002</v>
      </c>
      <c r="E165" s="84">
        <v>118.31558904000001</v>
      </c>
      <c r="F165" s="84">
        <v>118.31558904000001</v>
      </c>
    </row>
    <row r="166" spans="1:6" ht="12.75" customHeight="1" x14ac:dyDescent="0.2">
      <c r="A166" s="83" t="s">
        <v>158</v>
      </c>
      <c r="B166" s="83">
        <v>14</v>
      </c>
      <c r="C166" s="84">
        <v>589.89893860999996</v>
      </c>
      <c r="D166" s="84">
        <v>575.37130059000003</v>
      </c>
      <c r="E166" s="84">
        <v>120.55950482</v>
      </c>
      <c r="F166" s="84">
        <v>120.55950482</v>
      </c>
    </row>
    <row r="167" spans="1:6" ht="12.75" customHeight="1" x14ac:dyDescent="0.2">
      <c r="A167" s="83" t="s">
        <v>158</v>
      </c>
      <c r="B167" s="83">
        <v>15</v>
      </c>
      <c r="C167" s="84">
        <v>602.48235662000002</v>
      </c>
      <c r="D167" s="84">
        <v>588.43303337999998</v>
      </c>
      <c r="E167" s="84">
        <v>123.29637409999999</v>
      </c>
      <c r="F167" s="84">
        <v>123.29637409999999</v>
      </c>
    </row>
    <row r="168" spans="1:6" ht="12.75" customHeight="1" x14ac:dyDescent="0.2">
      <c r="A168" s="83" t="s">
        <v>158</v>
      </c>
      <c r="B168" s="83">
        <v>16</v>
      </c>
      <c r="C168" s="84">
        <v>589.43179089</v>
      </c>
      <c r="D168" s="84">
        <v>576.33264819999999</v>
      </c>
      <c r="E168" s="84">
        <v>120.76093925000001</v>
      </c>
      <c r="F168" s="84">
        <v>120.76093925000001</v>
      </c>
    </row>
    <row r="169" spans="1:6" ht="12.75" customHeight="1" x14ac:dyDescent="0.2">
      <c r="A169" s="83" t="s">
        <v>158</v>
      </c>
      <c r="B169" s="83">
        <v>17</v>
      </c>
      <c r="C169" s="84">
        <v>537.88303497000004</v>
      </c>
      <c r="D169" s="84">
        <v>526.06508342999996</v>
      </c>
      <c r="E169" s="84">
        <v>110.2282055</v>
      </c>
      <c r="F169" s="84">
        <v>110.2282055</v>
      </c>
    </row>
    <row r="170" spans="1:6" ht="12.75" customHeight="1" x14ac:dyDescent="0.2">
      <c r="A170" s="83" t="s">
        <v>158</v>
      </c>
      <c r="B170" s="83">
        <v>18</v>
      </c>
      <c r="C170" s="84">
        <v>542.92701743999999</v>
      </c>
      <c r="D170" s="84">
        <v>532.41361910000001</v>
      </c>
      <c r="E170" s="84">
        <v>111.55843577</v>
      </c>
      <c r="F170" s="84">
        <v>111.55843577</v>
      </c>
    </row>
    <row r="171" spans="1:6" ht="12.75" customHeight="1" x14ac:dyDescent="0.2">
      <c r="A171" s="83" t="s">
        <v>158</v>
      </c>
      <c r="B171" s="83">
        <v>19</v>
      </c>
      <c r="C171" s="84">
        <v>530.07864040000004</v>
      </c>
      <c r="D171" s="84">
        <v>519.61111969000001</v>
      </c>
      <c r="E171" s="84">
        <v>108.87588454</v>
      </c>
      <c r="F171" s="84">
        <v>108.87588454</v>
      </c>
    </row>
    <row r="172" spans="1:6" ht="12.75" customHeight="1" x14ac:dyDescent="0.2">
      <c r="A172" s="83" t="s">
        <v>158</v>
      </c>
      <c r="B172" s="83">
        <v>20</v>
      </c>
      <c r="C172" s="84">
        <v>516.97072657000001</v>
      </c>
      <c r="D172" s="84">
        <v>508.88698671999998</v>
      </c>
      <c r="E172" s="84">
        <v>106.6288205</v>
      </c>
      <c r="F172" s="84">
        <v>106.6288205</v>
      </c>
    </row>
    <row r="173" spans="1:6" ht="12.75" customHeight="1" x14ac:dyDescent="0.2">
      <c r="A173" s="83" t="s">
        <v>158</v>
      </c>
      <c r="B173" s="83">
        <v>21</v>
      </c>
      <c r="C173" s="84">
        <v>529.87918966999996</v>
      </c>
      <c r="D173" s="84">
        <v>517.44757197000001</v>
      </c>
      <c r="E173" s="84">
        <v>108.42254903</v>
      </c>
      <c r="F173" s="84">
        <v>108.42254903</v>
      </c>
    </row>
    <row r="174" spans="1:6" ht="12.75" customHeight="1" x14ac:dyDescent="0.2">
      <c r="A174" s="83" t="s">
        <v>158</v>
      </c>
      <c r="B174" s="83">
        <v>22</v>
      </c>
      <c r="C174" s="84">
        <v>537.90076955999996</v>
      </c>
      <c r="D174" s="84">
        <v>525.67632274000005</v>
      </c>
      <c r="E174" s="84">
        <v>110.14674715</v>
      </c>
      <c r="F174" s="84">
        <v>110.14674715</v>
      </c>
    </row>
    <row r="175" spans="1:6" ht="12.75" customHeight="1" x14ac:dyDescent="0.2">
      <c r="A175" s="83" t="s">
        <v>158</v>
      </c>
      <c r="B175" s="83">
        <v>23</v>
      </c>
      <c r="C175" s="84">
        <v>531.99400456000001</v>
      </c>
      <c r="D175" s="84">
        <v>521.99835367000003</v>
      </c>
      <c r="E175" s="84">
        <v>109.37608978999999</v>
      </c>
      <c r="F175" s="84">
        <v>109.37608978999999</v>
      </c>
    </row>
    <row r="176" spans="1:6" ht="12.75" customHeight="1" x14ac:dyDescent="0.2">
      <c r="A176" s="83" t="s">
        <v>158</v>
      </c>
      <c r="B176" s="83">
        <v>24</v>
      </c>
      <c r="C176" s="84">
        <v>564.45073229000002</v>
      </c>
      <c r="D176" s="84">
        <v>554.84372452000002</v>
      </c>
      <c r="E176" s="84">
        <v>116.25829202</v>
      </c>
      <c r="F176" s="84">
        <v>116.25829202</v>
      </c>
    </row>
    <row r="177" spans="1:6" ht="12.75" customHeight="1" x14ac:dyDescent="0.2">
      <c r="A177" s="83" t="s">
        <v>159</v>
      </c>
      <c r="B177" s="83">
        <v>1</v>
      </c>
      <c r="C177" s="84">
        <v>647.70247370000004</v>
      </c>
      <c r="D177" s="84">
        <v>635.51194404</v>
      </c>
      <c r="E177" s="84">
        <v>133.16097832</v>
      </c>
      <c r="F177" s="84">
        <v>133.16097832</v>
      </c>
    </row>
    <row r="178" spans="1:6" ht="12.75" customHeight="1" x14ac:dyDescent="0.2">
      <c r="A178" s="83" t="s">
        <v>159</v>
      </c>
      <c r="B178" s="83">
        <v>2</v>
      </c>
      <c r="C178" s="84">
        <v>764.21188999000003</v>
      </c>
      <c r="D178" s="84">
        <v>749.40548636000005</v>
      </c>
      <c r="E178" s="84">
        <v>157.02547946999999</v>
      </c>
      <c r="F178" s="84">
        <v>157.02547946999999</v>
      </c>
    </row>
    <row r="179" spans="1:6" ht="12.75" customHeight="1" x14ac:dyDescent="0.2">
      <c r="A179" s="83" t="s">
        <v>159</v>
      </c>
      <c r="B179" s="83">
        <v>3</v>
      </c>
      <c r="C179" s="84">
        <v>792.70162531999995</v>
      </c>
      <c r="D179" s="84">
        <v>776.40605145999996</v>
      </c>
      <c r="E179" s="84">
        <v>162.68299966999999</v>
      </c>
      <c r="F179" s="84">
        <v>162.68299966999999</v>
      </c>
    </row>
    <row r="180" spans="1:6" ht="12.75" customHeight="1" x14ac:dyDescent="0.2">
      <c r="A180" s="83" t="s">
        <v>159</v>
      </c>
      <c r="B180" s="83">
        <v>4</v>
      </c>
      <c r="C180" s="84">
        <v>808.78754118999996</v>
      </c>
      <c r="D180" s="84">
        <v>793.86386436999999</v>
      </c>
      <c r="E180" s="84">
        <v>166.34099456000001</v>
      </c>
      <c r="F180" s="84">
        <v>166.34099456000001</v>
      </c>
    </row>
    <row r="181" spans="1:6" ht="12.75" customHeight="1" x14ac:dyDescent="0.2">
      <c r="A181" s="83" t="s">
        <v>159</v>
      </c>
      <c r="B181" s="83">
        <v>5</v>
      </c>
      <c r="C181" s="84">
        <v>815.19147569999996</v>
      </c>
      <c r="D181" s="84">
        <v>804.38052708999999</v>
      </c>
      <c r="E181" s="84">
        <v>168.54458665999999</v>
      </c>
      <c r="F181" s="84">
        <v>168.54458665999999</v>
      </c>
    </row>
    <row r="182" spans="1:6" ht="12.75" customHeight="1" x14ac:dyDescent="0.2">
      <c r="A182" s="83" t="s">
        <v>159</v>
      </c>
      <c r="B182" s="83">
        <v>6</v>
      </c>
      <c r="C182" s="84">
        <v>813.30925162999995</v>
      </c>
      <c r="D182" s="84">
        <v>803.42559146999997</v>
      </c>
      <c r="E182" s="84">
        <v>168.34449574999999</v>
      </c>
      <c r="F182" s="84">
        <v>168.34449574999999</v>
      </c>
    </row>
    <row r="183" spans="1:6" ht="12.75" customHeight="1" x14ac:dyDescent="0.2">
      <c r="A183" s="83" t="s">
        <v>159</v>
      </c>
      <c r="B183" s="83">
        <v>7</v>
      </c>
      <c r="C183" s="84">
        <v>784.64334051000003</v>
      </c>
      <c r="D183" s="84">
        <v>771.29613904999997</v>
      </c>
      <c r="E183" s="84">
        <v>161.61230234999999</v>
      </c>
      <c r="F183" s="84">
        <v>161.61230234999999</v>
      </c>
    </row>
    <row r="184" spans="1:6" ht="12.75" customHeight="1" x14ac:dyDescent="0.2">
      <c r="A184" s="83" t="s">
        <v>159</v>
      </c>
      <c r="B184" s="83">
        <v>8</v>
      </c>
      <c r="C184" s="84">
        <v>729.42516293000006</v>
      </c>
      <c r="D184" s="84">
        <v>717.57318549000001</v>
      </c>
      <c r="E184" s="84">
        <v>150.35554923999999</v>
      </c>
      <c r="F184" s="84">
        <v>150.35554923999999</v>
      </c>
    </row>
    <row r="185" spans="1:6" ht="12.75" customHeight="1" x14ac:dyDescent="0.2">
      <c r="A185" s="83" t="s">
        <v>159</v>
      </c>
      <c r="B185" s="83">
        <v>9</v>
      </c>
      <c r="C185" s="84">
        <v>666.18700729</v>
      </c>
      <c r="D185" s="84">
        <v>650.65187148999996</v>
      </c>
      <c r="E185" s="84">
        <v>136.33329878999999</v>
      </c>
      <c r="F185" s="84">
        <v>136.33329878999999</v>
      </c>
    </row>
    <row r="186" spans="1:6" ht="12.75" customHeight="1" x14ac:dyDescent="0.2">
      <c r="A186" s="83" t="s">
        <v>159</v>
      </c>
      <c r="B186" s="83">
        <v>10</v>
      </c>
      <c r="C186" s="84">
        <v>608.77700388000005</v>
      </c>
      <c r="D186" s="84">
        <v>594.26266467000005</v>
      </c>
      <c r="E186" s="84">
        <v>124.51787657</v>
      </c>
      <c r="F186" s="84">
        <v>124.51787657</v>
      </c>
    </row>
    <row r="187" spans="1:6" ht="12.75" customHeight="1" x14ac:dyDescent="0.2">
      <c r="A187" s="83" t="s">
        <v>159</v>
      </c>
      <c r="B187" s="83">
        <v>11</v>
      </c>
      <c r="C187" s="84">
        <v>569.57202653000002</v>
      </c>
      <c r="D187" s="84">
        <v>559.13478095000005</v>
      </c>
      <c r="E187" s="84">
        <v>117.15741165999999</v>
      </c>
      <c r="F187" s="84">
        <v>117.15741165999999</v>
      </c>
    </row>
    <row r="188" spans="1:6" ht="12.75" customHeight="1" x14ac:dyDescent="0.2">
      <c r="A188" s="83" t="s">
        <v>159</v>
      </c>
      <c r="B188" s="83">
        <v>12</v>
      </c>
      <c r="C188" s="84">
        <v>570.98733937999998</v>
      </c>
      <c r="D188" s="84">
        <v>560.72118948000002</v>
      </c>
      <c r="E188" s="84">
        <v>117.48981723</v>
      </c>
      <c r="F188" s="84">
        <v>117.48981723</v>
      </c>
    </row>
    <row r="189" spans="1:6" ht="12.75" customHeight="1" x14ac:dyDescent="0.2">
      <c r="A189" s="83" t="s">
        <v>159</v>
      </c>
      <c r="B189" s="83">
        <v>13</v>
      </c>
      <c r="C189" s="84">
        <v>579.57021449000001</v>
      </c>
      <c r="D189" s="84">
        <v>565.13301390000004</v>
      </c>
      <c r="E189" s="84">
        <v>118.4142418</v>
      </c>
      <c r="F189" s="84">
        <v>118.4142418</v>
      </c>
    </row>
    <row r="190" spans="1:6" ht="12.75" customHeight="1" x14ac:dyDescent="0.2">
      <c r="A190" s="83" t="s">
        <v>159</v>
      </c>
      <c r="B190" s="83">
        <v>14</v>
      </c>
      <c r="C190" s="84">
        <v>586.15393764999999</v>
      </c>
      <c r="D190" s="84">
        <v>568.16642177000006</v>
      </c>
      <c r="E190" s="84">
        <v>119.04984207</v>
      </c>
      <c r="F190" s="84">
        <v>119.04984207</v>
      </c>
    </row>
    <row r="191" spans="1:6" ht="12.75" customHeight="1" x14ac:dyDescent="0.2">
      <c r="A191" s="83" t="s">
        <v>159</v>
      </c>
      <c r="B191" s="83">
        <v>15</v>
      </c>
      <c r="C191" s="84">
        <v>595.60758074</v>
      </c>
      <c r="D191" s="84">
        <v>570.45278112999995</v>
      </c>
      <c r="E191" s="84">
        <v>119.52891072</v>
      </c>
      <c r="F191" s="84">
        <v>119.52891072</v>
      </c>
    </row>
    <row r="192" spans="1:6" ht="12.75" customHeight="1" x14ac:dyDescent="0.2">
      <c r="A192" s="83" t="s">
        <v>159</v>
      </c>
      <c r="B192" s="83">
        <v>16</v>
      </c>
      <c r="C192" s="84">
        <v>579.22264236000001</v>
      </c>
      <c r="D192" s="84">
        <v>559.77621614999998</v>
      </c>
      <c r="E192" s="84">
        <v>117.29181376</v>
      </c>
      <c r="F192" s="84">
        <v>117.29181376</v>
      </c>
    </row>
    <row r="193" spans="1:6" ht="12.75" customHeight="1" x14ac:dyDescent="0.2">
      <c r="A193" s="83" t="s">
        <v>159</v>
      </c>
      <c r="B193" s="83">
        <v>17</v>
      </c>
      <c r="C193" s="84">
        <v>523.47945652999999</v>
      </c>
      <c r="D193" s="84">
        <v>511.52220855000002</v>
      </c>
      <c r="E193" s="84">
        <v>107.18098749000001</v>
      </c>
      <c r="F193" s="84">
        <v>107.18098749000001</v>
      </c>
    </row>
    <row r="194" spans="1:6" ht="12.75" customHeight="1" x14ac:dyDescent="0.2">
      <c r="A194" s="83" t="s">
        <v>159</v>
      </c>
      <c r="B194" s="83">
        <v>18</v>
      </c>
      <c r="C194" s="84">
        <v>517.07689975999995</v>
      </c>
      <c r="D194" s="84">
        <v>504.74377555000001</v>
      </c>
      <c r="E194" s="84">
        <v>105.76067937000001</v>
      </c>
      <c r="F194" s="84">
        <v>105.76067937000001</v>
      </c>
    </row>
    <row r="195" spans="1:6" ht="12.75" customHeight="1" x14ac:dyDescent="0.2">
      <c r="A195" s="83" t="s">
        <v>159</v>
      </c>
      <c r="B195" s="83">
        <v>19</v>
      </c>
      <c r="C195" s="84">
        <v>512.92275187999996</v>
      </c>
      <c r="D195" s="84">
        <v>501.20065692999998</v>
      </c>
      <c r="E195" s="84">
        <v>105.01827768</v>
      </c>
      <c r="F195" s="84">
        <v>105.01827768</v>
      </c>
    </row>
    <row r="196" spans="1:6" ht="12.75" customHeight="1" x14ac:dyDescent="0.2">
      <c r="A196" s="83" t="s">
        <v>159</v>
      </c>
      <c r="B196" s="83">
        <v>20</v>
      </c>
      <c r="C196" s="84">
        <v>505.15431737</v>
      </c>
      <c r="D196" s="84">
        <v>498.43784151</v>
      </c>
      <c r="E196" s="84">
        <v>104.43937557</v>
      </c>
      <c r="F196" s="84">
        <v>104.43937557</v>
      </c>
    </row>
    <row r="197" spans="1:6" ht="12.75" customHeight="1" x14ac:dyDescent="0.2">
      <c r="A197" s="83" t="s">
        <v>159</v>
      </c>
      <c r="B197" s="83">
        <v>21</v>
      </c>
      <c r="C197" s="84">
        <v>511.10307712999997</v>
      </c>
      <c r="D197" s="84">
        <v>497.92753750999998</v>
      </c>
      <c r="E197" s="84">
        <v>104.33244984</v>
      </c>
      <c r="F197" s="84">
        <v>104.33244984</v>
      </c>
    </row>
    <row r="198" spans="1:6" ht="12.75" customHeight="1" x14ac:dyDescent="0.2">
      <c r="A198" s="83" t="s">
        <v>159</v>
      </c>
      <c r="B198" s="83">
        <v>22</v>
      </c>
      <c r="C198" s="84">
        <v>499.47234007999998</v>
      </c>
      <c r="D198" s="84">
        <v>487.34142250999997</v>
      </c>
      <c r="E198" s="84">
        <v>102.11430516999999</v>
      </c>
      <c r="F198" s="84">
        <v>102.11430516999999</v>
      </c>
    </row>
    <row r="199" spans="1:6" ht="12.75" customHeight="1" x14ac:dyDescent="0.2">
      <c r="A199" s="83" t="s">
        <v>159</v>
      </c>
      <c r="B199" s="83">
        <v>23</v>
      </c>
      <c r="C199" s="84">
        <v>511.85150296</v>
      </c>
      <c r="D199" s="84">
        <v>499.84589031000002</v>
      </c>
      <c r="E199" s="84">
        <v>104.73440883000001</v>
      </c>
      <c r="F199" s="84">
        <v>104.73440883000001</v>
      </c>
    </row>
    <row r="200" spans="1:6" ht="12.75" customHeight="1" x14ac:dyDescent="0.2">
      <c r="A200" s="83" t="s">
        <v>159</v>
      </c>
      <c r="B200" s="83">
        <v>24</v>
      </c>
      <c r="C200" s="84">
        <v>547.07904057999997</v>
      </c>
      <c r="D200" s="84">
        <v>534.20832951</v>
      </c>
      <c r="E200" s="84">
        <v>111.93448754000001</v>
      </c>
      <c r="F200" s="84">
        <v>111.93448754000001</v>
      </c>
    </row>
    <row r="201" spans="1:6" ht="12.75" customHeight="1" x14ac:dyDescent="0.2">
      <c r="A201" s="83" t="s">
        <v>160</v>
      </c>
      <c r="B201" s="83">
        <v>1</v>
      </c>
      <c r="C201" s="84">
        <v>644.96539356000005</v>
      </c>
      <c r="D201" s="84">
        <v>634.47157026000002</v>
      </c>
      <c r="E201" s="84">
        <v>132.94298526</v>
      </c>
      <c r="F201" s="84">
        <v>132.94298526</v>
      </c>
    </row>
    <row r="202" spans="1:6" ht="12.75" customHeight="1" x14ac:dyDescent="0.2">
      <c r="A202" s="83" t="s">
        <v>160</v>
      </c>
      <c r="B202" s="83">
        <v>2</v>
      </c>
      <c r="C202" s="84">
        <v>744.58672888000001</v>
      </c>
      <c r="D202" s="84">
        <v>729.94548994000002</v>
      </c>
      <c r="E202" s="84">
        <v>152.94796024999999</v>
      </c>
      <c r="F202" s="84">
        <v>152.94796024999999</v>
      </c>
    </row>
    <row r="203" spans="1:6" ht="12.75" customHeight="1" x14ac:dyDescent="0.2">
      <c r="A203" s="83" t="s">
        <v>160</v>
      </c>
      <c r="B203" s="83">
        <v>3</v>
      </c>
      <c r="C203" s="84">
        <v>775.29081933999998</v>
      </c>
      <c r="D203" s="84">
        <v>758.69047699999999</v>
      </c>
      <c r="E203" s="84">
        <v>158.97099512</v>
      </c>
      <c r="F203" s="84">
        <v>158.97099512</v>
      </c>
    </row>
    <row r="204" spans="1:6" ht="12.75" customHeight="1" x14ac:dyDescent="0.2">
      <c r="A204" s="83" t="s">
        <v>160</v>
      </c>
      <c r="B204" s="83">
        <v>4</v>
      </c>
      <c r="C204" s="84">
        <v>795.18362481999998</v>
      </c>
      <c r="D204" s="84">
        <v>779.74065524000002</v>
      </c>
      <c r="E204" s="84">
        <v>163.38171054</v>
      </c>
      <c r="F204" s="84">
        <v>163.38171054</v>
      </c>
    </row>
    <row r="205" spans="1:6" ht="12.75" customHeight="1" x14ac:dyDescent="0.2">
      <c r="A205" s="83" t="s">
        <v>160</v>
      </c>
      <c r="B205" s="83">
        <v>5</v>
      </c>
      <c r="C205" s="84">
        <v>798.43998097999997</v>
      </c>
      <c r="D205" s="84">
        <v>782.83798903000002</v>
      </c>
      <c r="E205" s="84">
        <v>164.03070542</v>
      </c>
      <c r="F205" s="84">
        <v>164.03070542</v>
      </c>
    </row>
    <row r="206" spans="1:6" ht="12.75" customHeight="1" x14ac:dyDescent="0.2">
      <c r="A206" s="83" t="s">
        <v>160</v>
      </c>
      <c r="B206" s="83">
        <v>6</v>
      </c>
      <c r="C206" s="84">
        <v>781.79216826000004</v>
      </c>
      <c r="D206" s="84">
        <v>766.25867415000005</v>
      </c>
      <c r="E206" s="84">
        <v>160.55678520000001</v>
      </c>
      <c r="F206" s="84">
        <v>160.55678520000001</v>
      </c>
    </row>
    <row r="207" spans="1:6" ht="12.75" customHeight="1" x14ac:dyDescent="0.2">
      <c r="A207" s="83" t="s">
        <v>160</v>
      </c>
      <c r="B207" s="83">
        <v>7</v>
      </c>
      <c r="C207" s="84">
        <v>730.20285237999997</v>
      </c>
      <c r="D207" s="84">
        <v>716.08181174000003</v>
      </c>
      <c r="E207" s="84">
        <v>150.04305663</v>
      </c>
      <c r="F207" s="84">
        <v>150.04305663</v>
      </c>
    </row>
    <row r="208" spans="1:6" ht="12.75" customHeight="1" x14ac:dyDescent="0.2">
      <c r="A208" s="83" t="s">
        <v>160</v>
      </c>
      <c r="B208" s="83">
        <v>8</v>
      </c>
      <c r="C208" s="84">
        <v>691.34803869999996</v>
      </c>
      <c r="D208" s="84">
        <v>679.19920290000005</v>
      </c>
      <c r="E208" s="84">
        <v>142.31491819999999</v>
      </c>
      <c r="F208" s="84">
        <v>142.31491819999999</v>
      </c>
    </row>
    <row r="209" spans="1:6" ht="12.75" customHeight="1" x14ac:dyDescent="0.2">
      <c r="A209" s="83" t="s">
        <v>160</v>
      </c>
      <c r="B209" s="83">
        <v>9</v>
      </c>
      <c r="C209" s="84">
        <v>677.21012765</v>
      </c>
      <c r="D209" s="84">
        <v>662.12214341000004</v>
      </c>
      <c r="E209" s="84">
        <v>138.73670386000001</v>
      </c>
      <c r="F209" s="84">
        <v>138.73670386000001</v>
      </c>
    </row>
    <row r="210" spans="1:6" ht="12.75" customHeight="1" x14ac:dyDescent="0.2">
      <c r="A210" s="83" t="s">
        <v>160</v>
      </c>
      <c r="B210" s="83">
        <v>10</v>
      </c>
      <c r="C210" s="84">
        <v>676.15911824</v>
      </c>
      <c r="D210" s="84">
        <v>661.22903123000003</v>
      </c>
      <c r="E210" s="84">
        <v>138.54956702999999</v>
      </c>
      <c r="F210" s="84">
        <v>138.54956702999999</v>
      </c>
    </row>
    <row r="211" spans="1:6" ht="12.75" customHeight="1" x14ac:dyDescent="0.2">
      <c r="A211" s="83" t="s">
        <v>160</v>
      </c>
      <c r="B211" s="83">
        <v>11</v>
      </c>
      <c r="C211" s="84">
        <v>671.54586728000004</v>
      </c>
      <c r="D211" s="84">
        <v>660.55192335000004</v>
      </c>
      <c r="E211" s="84">
        <v>138.40769030999999</v>
      </c>
      <c r="F211" s="84">
        <v>138.40769030999999</v>
      </c>
    </row>
    <row r="212" spans="1:6" ht="12.75" customHeight="1" x14ac:dyDescent="0.2">
      <c r="A212" s="83" t="s">
        <v>160</v>
      </c>
      <c r="B212" s="83">
        <v>12</v>
      </c>
      <c r="C212" s="84">
        <v>640.00079215000005</v>
      </c>
      <c r="D212" s="84">
        <v>625.47366547000001</v>
      </c>
      <c r="E212" s="84">
        <v>131.05762368000001</v>
      </c>
      <c r="F212" s="84">
        <v>131.05762368000001</v>
      </c>
    </row>
    <row r="213" spans="1:6" ht="12.75" customHeight="1" x14ac:dyDescent="0.2">
      <c r="A213" s="83" t="s">
        <v>160</v>
      </c>
      <c r="B213" s="83">
        <v>13</v>
      </c>
      <c r="C213" s="84">
        <v>640.27951872000006</v>
      </c>
      <c r="D213" s="84">
        <v>624.01468917</v>
      </c>
      <c r="E213" s="84">
        <v>130.75191941</v>
      </c>
      <c r="F213" s="84">
        <v>130.75191941</v>
      </c>
    </row>
    <row r="214" spans="1:6" ht="12.75" customHeight="1" x14ac:dyDescent="0.2">
      <c r="A214" s="83" t="s">
        <v>160</v>
      </c>
      <c r="B214" s="83">
        <v>14</v>
      </c>
      <c r="C214" s="84">
        <v>635.49083962999998</v>
      </c>
      <c r="D214" s="84">
        <v>613.12043430000006</v>
      </c>
      <c r="E214" s="84">
        <v>128.46920915000001</v>
      </c>
      <c r="F214" s="84">
        <v>128.46920915000001</v>
      </c>
    </row>
    <row r="215" spans="1:6" ht="12.75" customHeight="1" x14ac:dyDescent="0.2">
      <c r="A215" s="83" t="s">
        <v>160</v>
      </c>
      <c r="B215" s="83">
        <v>15</v>
      </c>
      <c r="C215" s="84">
        <v>594.03033359999995</v>
      </c>
      <c r="D215" s="84">
        <v>580.27407890999996</v>
      </c>
      <c r="E215" s="84">
        <v>121.58680063</v>
      </c>
      <c r="F215" s="84">
        <v>121.58680063</v>
      </c>
    </row>
    <row r="216" spans="1:6" ht="12.75" customHeight="1" x14ac:dyDescent="0.2">
      <c r="A216" s="83" t="s">
        <v>160</v>
      </c>
      <c r="B216" s="83">
        <v>16</v>
      </c>
      <c r="C216" s="84">
        <v>570.38259543000004</v>
      </c>
      <c r="D216" s="84">
        <v>556.44492615000001</v>
      </c>
      <c r="E216" s="84">
        <v>116.59379724</v>
      </c>
      <c r="F216" s="84">
        <v>116.59379724</v>
      </c>
    </row>
    <row r="217" spans="1:6" ht="12.75" customHeight="1" x14ac:dyDescent="0.2">
      <c r="A217" s="83" t="s">
        <v>160</v>
      </c>
      <c r="B217" s="83">
        <v>17</v>
      </c>
      <c r="C217" s="84">
        <v>528.64031237999995</v>
      </c>
      <c r="D217" s="84">
        <v>515.99074211000004</v>
      </c>
      <c r="E217" s="84">
        <v>108.11729450999999</v>
      </c>
      <c r="F217" s="84">
        <v>108.11729450999999</v>
      </c>
    </row>
    <row r="218" spans="1:6" ht="12.75" customHeight="1" x14ac:dyDescent="0.2">
      <c r="A218" s="83" t="s">
        <v>160</v>
      </c>
      <c r="B218" s="83">
        <v>18</v>
      </c>
      <c r="C218" s="84">
        <v>537.46155407000003</v>
      </c>
      <c r="D218" s="84">
        <v>524.26580148999994</v>
      </c>
      <c r="E218" s="84">
        <v>109.85119584</v>
      </c>
      <c r="F218" s="84">
        <v>109.85119584</v>
      </c>
    </row>
    <row r="219" spans="1:6" ht="12.75" customHeight="1" x14ac:dyDescent="0.2">
      <c r="A219" s="83" t="s">
        <v>160</v>
      </c>
      <c r="B219" s="83">
        <v>19</v>
      </c>
      <c r="C219" s="84">
        <v>538.43410243000005</v>
      </c>
      <c r="D219" s="84">
        <v>525.25221955999996</v>
      </c>
      <c r="E219" s="84">
        <v>110.05788337</v>
      </c>
      <c r="F219" s="84">
        <v>110.05788337</v>
      </c>
    </row>
    <row r="220" spans="1:6" ht="12.75" customHeight="1" x14ac:dyDescent="0.2">
      <c r="A220" s="83" t="s">
        <v>160</v>
      </c>
      <c r="B220" s="83">
        <v>20</v>
      </c>
      <c r="C220" s="84">
        <v>530.37473082999998</v>
      </c>
      <c r="D220" s="84">
        <v>518.40228674000002</v>
      </c>
      <c r="E220" s="84">
        <v>108.62259366000001</v>
      </c>
      <c r="F220" s="84">
        <v>108.62259366000001</v>
      </c>
    </row>
    <row r="221" spans="1:6" ht="12.75" customHeight="1" x14ac:dyDescent="0.2">
      <c r="A221" s="83" t="s">
        <v>160</v>
      </c>
      <c r="B221" s="83">
        <v>21</v>
      </c>
      <c r="C221" s="84">
        <v>554.68101448000004</v>
      </c>
      <c r="D221" s="84">
        <v>540.76435141000002</v>
      </c>
      <c r="E221" s="84">
        <v>113.3081931</v>
      </c>
      <c r="F221" s="84">
        <v>113.3081931</v>
      </c>
    </row>
    <row r="222" spans="1:6" ht="12.75" customHeight="1" x14ac:dyDescent="0.2">
      <c r="A222" s="83" t="s">
        <v>160</v>
      </c>
      <c r="B222" s="83">
        <v>22</v>
      </c>
      <c r="C222" s="84">
        <v>579.47987192999994</v>
      </c>
      <c r="D222" s="84">
        <v>565.89610028000004</v>
      </c>
      <c r="E222" s="84">
        <v>118.57413389</v>
      </c>
      <c r="F222" s="84">
        <v>118.57413389</v>
      </c>
    </row>
    <row r="223" spans="1:6" ht="12.75" customHeight="1" x14ac:dyDescent="0.2">
      <c r="A223" s="83" t="s">
        <v>160</v>
      </c>
      <c r="B223" s="83">
        <v>23</v>
      </c>
      <c r="C223" s="84">
        <v>589.23060705</v>
      </c>
      <c r="D223" s="84">
        <v>579.98300236</v>
      </c>
      <c r="E223" s="84">
        <v>121.52581037</v>
      </c>
      <c r="F223" s="84">
        <v>121.52581037</v>
      </c>
    </row>
    <row r="224" spans="1:6" ht="12.75" customHeight="1" x14ac:dyDescent="0.2">
      <c r="A224" s="83" t="s">
        <v>160</v>
      </c>
      <c r="B224" s="83">
        <v>24</v>
      </c>
      <c r="C224" s="84">
        <v>614.12694090000002</v>
      </c>
      <c r="D224" s="84">
        <v>601.15415989999997</v>
      </c>
      <c r="E224" s="84">
        <v>125.96187499</v>
      </c>
      <c r="F224" s="84">
        <v>125.96187499</v>
      </c>
    </row>
    <row r="225" spans="1:6" ht="12.75" customHeight="1" x14ac:dyDescent="0.2">
      <c r="A225" s="83" t="s">
        <v>161</v>
      </c>
      <c r="B225" s="83">
        <v>1</v>
      </c>
      <c r="C225" s="84">
        <v>691.47300911000002</v>
      </c>
      <c r="D225" s="84">
        <v>677.54356114999996</v>
      </c>
      <c r="E225" s="84">
        <v>141.96800594999999</v>
      </c>
      <c r="F225" s="84">
        <v>141.96800594999999</v>
      </c>
    </row>
    <row r="226" spans="1:6" ht="12.75" customHeight="1" x14ac:dyDescent="0.2">
      <c r="A226" s="83" t="s">
        <v>161</v>
      </c>
      <c r="B226" s="83">
        <v>2</v>
      </c>
      <c r="C226" s="84">
        <v>718.73293497999998</v>
      </c>
      <c r="D226" s="84">
        <v>710.510221</v>
      </c>
      <c r="E226" s="84">
        <v>148.87562227000001</v>
      </c>
      <c r="F226" s="84">
        <v>148.87562227000001</v>
      </c>
    </row>
    <row r="227" spans="1:6" ht="12.75" customHeight="1" x14ac:dyDescent="0.2">
      <c r="A227" s="83" t="s">
        <v>161</v>
      </c>
      <c r="B227" s="83">
        <v>3</v>
      </c>
      <c r="C227" s="84">
        <v>746.33353572999999</v>
      </c>
      <c r="D227" s="84">
        <v>729.94612739000002</v>
      </c>
      <c r="E227" s="84">
        <v>152.94809382</v>
      </c>
      <c r="F227" s="84">
        <v>152.94809382</v>
      </c>
    </row>
    <row r="228" spans="1:6" ht="12.75" customHeight="1" x14ac:dyDescent="0.2">
      <c r="A228" s="83" t="s">
        <v>161</v>
      </c>
      <c r="B228" s="83">
        <v>4</v>
      </c>
      <c r="C228" s="84">
        <v>766.08460194999998</v>
      </c>
      <c r="D228" s="84">
        <v>746.84821256999999</v>
      </c>
      <c r="E228" s="84">
        <v>156.48964519</v>
      </c>
      <c r="F228" s="84">
        <v>156.48964519</v>
      </c>
    </row>
    <row r="229" spans="1:6" ht="12.75" customHeight="1" x14ac:dyDescent="0.2">
      <c r="A229" s="83" t="s">
        <v>161</v>
      </c>
      <c r="B229" s="83">
        <v>5</v>
      </c>
      <c r="C229" s="84">
        <v>754.65704005999999</v>
      </c>
      <c r="D229" s="84">
        <v>744.40869545999999</v>
      </c>
      <c r="E229" s="84">
        <v>155.97848488</v>
      </c>
      <c r="F229" s="84">
        <v>155.97848488</v>
      </c>
    </row>
    <row r="230" spans="1:6" ht="12.75" customHeight="1" x14ac:dyDescent="0.2">
      <c r="A230" s="83" t="s">
        <v>161</v>
      </c>
      <c r="B230" s="83">
        <v>6</v>
      </c>
      <c r="C230" s="84">
        <v>748.71380031000001</v>
      </c>
      <c r="D230" s="84">
        <v>740.34568542</v>
      </c>
      <c r="E230" s="84">
        <v>155.12714857</v>
      </c>
      <c r="F230" s="84">
        <v>155.12714857</v>
      </c>
    </row>
    <row r="231" spans="1:6" ht="12.75" customHeight="1" x14ac:dyDescent="0.2">
      <c r="A231" s="83" t="s">
        <v>161</v>
      </c>
      <c r="B231" s="83">
        <v>7</v>
      </c>
      <c r="C231" s="84">
        <v>704.00843922000001</v>
      </c>
      <c r="D231" s="84">
        <v>691.47745896000004</v>
      </c>
      <c r="E231" s="84">
        <v>144.88762292999999</v>
      </c>
      <c r="F231" s="84">
        <v>144.88762292999999</v>
      </c>
    </row>
    <row r="232" spans="1:6" ht="12.75" customHeight="1" x14ac:dyDescent="0.2">
      <c r="A232" s="83" t="s">
        <v>161</v>
      </c>
      <c r="B232" s="83">
        <v>8</v>
      </c>
      <c r="C232" s="84">
        <v>680.57640171000003</v>
      </c>
      <c r="D232" s="84">
        <v>668.21098596000002</v>
      </c>
      <c r="E232" s="84">
        <v>140.01251973999999</v>
      </c>
      <c r="F232" s="84">
        <v>140.01251973999999</v>
      </c>
    </row>
    <row r="233" spans="1:6" ht="12.75" customHeight="1" x14ac:dyDescent="0.2">
      <c r="A233" s="83" t="s">
        <v>161</v>
      </c>
      <c r="B233" s="83">
        <v>9</v>
      </c>
      <c r="C233" s="84">
        <v>651.73154177000004</v>
      </c>
      <c r="D233" s="84">
        <v>637.45785517000002</v>
      </c>
      <c r="E233" s="84">
        <v>133.56871168999999</v>
      </c>
      <c r="F233" s="84">
        <v>133.56871168999999</v>
      </c>
    </row>
    <row r="234" spans="1:6" ht="12.75" customHeight="1" x14ac:dyDescent="0.2">
      <c r="A234" s="83" t="s">
        <v>161</v>
      </c>
      <c r="B234" s="83">
        <v>10</v>
      </c>
      <c r="C234" s="84">
        <v>632.93316269000002</v>
      </c>
      <c r="D234" s="84">
        <v>619.33971501999997</v>
      </c>
      <c r="E234" s="84">
        <v>129.77235619000001</v>
      </c>
      <c r="F234" s="84">
        <v>129.77235619000001</v>
      </c>
    </row>
    <row r="235" spans="1:6" ht="12.75" customHeight="1" x14ac:dyDescent="0.2">
      <c r="A235" s="83" t="s">
        <v>161</v>
      </c>
      <c r="B235" s="83">
        <v>11</v>
      </c>
      <c r="C235" s="84">
        <v>633.84624954000003</v>
      </c>
      <c r="D235" s="84">
        <v>619.91969878999998</v>
      </c>
      <c r="E235" s="84">
        <v>129.89388216</v>
      </c>
      <c r="F235" s="84">
        <v>129.89388216</v>
      </c>
    </row>
    <row r="236" spans="1:6" ht="12.75" customHeight="1" x14ac:dyDescent="0.2">
      <c r="A236" s="83" t="s">
        <v>161</v>
      </c>
      <c r="B236" s="83">
        <v>12</v>
      </c>
      <c r="C236" s="84">
        <v>627.92650819000005</v>
      </c>
      <c r="D236" s="84">
        <v>613.71801293999999</v>
      </c>
      <c r="E236" s="84">
        <v>128.59442184</v>
      </c>
      <c r="F236" s="84">
        <v>128.59442184</v>
      </c>
    </row>
    <row r="237" spans="1:6" ht="12.75" customHeight="1" x14ac:dyDescent="0.2">
      <c r="A237" s="83" t="s">
        <v>161</v>
      </c>
      <c r="B237" s="83">
        <v>13</v>
      </c>
      <c r="C237" s="84">
        <v>629.43846207000001</v>
      </c>
      <c r="D237" s="84">
        <v>615.36821163000002</v>
      </c>
      <c r="E237" s="84">
        <v>128.94019358</v>
      </c>
      <c r="F237" s="84">
        <v>128.94019358</v>
      </c>
    </row>
    <row r="238" spans="1:6" ht="12.75" customHeight="1" x14ac:dyDescent="0.2">
      <c r="A238" s="83" t="s">
        <v>161</v>
      </c>
      <c r="B238" s="83">
        <v>14</v>
      </c>
      <c r="C238" s="84">
        <v>628.5166279</v>
      </c>
      <c r="D238" s="84">
        <v>611.04647295999996</v>
      </c>
      <c r="E238" s="84">
        <v>128.03464498</v>
      </c>
      <c r="F238" s="84">
        <v>128.03464498</v>
      </c>
    </row>
    <row r="239" spans="1:6" ht="12.75" customHeight="1" x14ac:dyDescent="0.2">
      <c r="A239" s="83" t="s">
        <v>161</v>
      </c>
      <c r="B239" s="83">
        <v>15</v>
      </c>
      <c r="C239" s="84">
        <v>633.11920263000002</v>
      </c>
      <c r="D239" s="84">
        <v>618.4074253</v>
      </c>
      <c r="E239" s="84">
        <v>129.57701034999999</v>
      </c>
      <c r="F239" s="84">
        <v>129.57701034999999</v>
      </c>
    </row>
    <row r="240" spans="1:6" ht="12.75" customHeight="1" x14ac:dyDescent="0.2">
      <c r="A240" s="83" t="s">
        <v>161</v>
      </c>
      <c r="B240" s="83">
        <v>16</v>
      </c>
      <c r="C240" s="84">
        <v>650.91543961000002</v>
      </c>
      <c r="D240" s="84">
        <v>636.99858226000003</v>
      </c>
      <c r="E240" s="84">
        <v>133.47247867999999</v>
      </c>
      <c r="F240" s="84">
        <v>133.47247867999999</v>
      </c>
    </row>
    <row r="241" spans="1:6" ht="12.75" customHeight="1" x14ac:dyDescent="0.2">
      <c r="A241" s="83" t="s">
        <v>161</v>
      </c>
      <c r="B241" s="83">
        <v>17</v>
      </c>
      <c r="C241" s="84">
        <v>618.83586142000001</v>
      </c>
      <c r="D241" s="84">
        <v>600.19585705999998</v>
      </c>
      <c r="E241" s="84">
        <v>125.76107854</v>
      </c>
      <c r="F241" s="84">
        <v>125.76107854</v>
      </c>
    </row>
    <row r="242" spans="1:6" ht="12.75" customHeight="1" x14ac:dyDescent="0.2">
      <c r="A242" s="83" t="s">
        <v>161</v>
      </c>
      <c r="B242" s="83">
        <v>18</v>
      </c>
      <c r="C242" s="84">
        <v>584.18156997999995</v>
      </c>
      <c r="D242" s="84">
        <v>570.58592480000004</v>
      </c>
      <c r="E242" s="84">
        <v>119.55680876</v>
      </c>
      <c r="F242" s="84">
        <v>119.55680876</v>
      </c>
    </row>
    <row r="243" spans="1:6" ht="12.75" customHeight="1" x14ac:dyDescent="0.2">
      <c r="A243" s="83" t="s">
        <v>161</v>
      </c>
      <c r="B243" s="83">
        <v>19</v>
      </c>
      <c r="C243" s="84">
        <v>584.08536348999996</v>
      </c>
      <c r="D243" s="84">
        <v>568.38149911999994</v>
      </c>
      <c r="E243" s="84">
        <v>119.09490795000001</v>
      </c>
      <c r="F243" s="84">
        <v>119.09490795000001</v>
      </c>
    </row>
    <row r="244" spans="1:6" ht="12.75" customHeight="1" x14ac:dyDescent="0.2">
      <c r="A244" s="83" t="s">
        <v>161</v>
      </c>
      <c r="B244" s="83">
        <v>20</v>
      </c>
      <c r="C244" s="84">
        <v>579.91401072999997</v>
      </c>
      <c r="D244" s="84">
        <v>560.42166280000004</v>
      </c>
      <c r="E244" s="84">
        <v>117.42705639</v>
      </c>
      <c r="F244" s="84">
        <v>117.42705639</v>
      </c>
    </row>
    <row r="245" spans="1:6" ht="12.75" customHeight="1" x14ac:dyDescent="0.2">
      <c r="A245" s="83" t="s">
        <v>161</v>
      </c>
      <c r="B245" s="83">
        <v>21</v>
      </c>
      <c r="C245" s="84">
        <v>576.64295097000002</v>
      </c>
      <c r="D245" s="84">
        <v>560.10233959000004</v>
      </c>
      <c r="E245" s="84">
        <v>117.36014751</v>
      </c>
      <c r="F245" s="84">
        <v>117.36014751</v>
      </c>
    </row>
    <row r="246" spans="1:6" ht="12.75" customHeight="1" x14ac:dyDescent="0.2">
      <c r="A246" s="83" t="s">
        <v>161</v>
      </c>
      <c r="B246" s="83">
        <v>22</v>
      </c>
      <c r="C246" s="84">
        <v>550.56568455000001</v>
      </c>
      <c r="D246" s="84">
        <v>536.47571282000001</v>
      </c>
      <c r="E246" s="84">
        <v>112.40958007</v>
      </c>
      <c r="F246" s="84">
        <v>112.40958007</v>
      </c>
    </row>
    <row r="247" spans="1:6" ht="12.75" customHeight="1" x14ac:dyDescent="0.2">
      <c r="A247" s="83" t="s">
        <v>161</v>
      </c>
      <c r="B247" s="83">
        <v>23</v>
      </c>
      <c r="C247" s="84">
        <v>567.41170839999995</v>
      </c>
      <c r="D247" s="84">
        <v>554.58585894999999</v>
      </c>
      <c r="E247" s="84">
        <v>116.20426057</v>
      </c>
      <c r="F247" s="84">
        <v>116.20426057</v>
      </c>
    </row>
    <row r="248" spans="1:6" ht="12.75" customHeight="1" x14ac:dyDescent="0.2">
      <c r="A248" s="83" t="s">
        <v>161</v>
      </c>
      <c r="B248" s="83">
        <v>24</v>
      </c>
      <c r="C248" s="84">
        <v>634.63478562</v>
      </c>
      <c r="D248" s="84">
        <v>621.68351741000004</v>
      </c>
      <c r="E248" s="84">
        <v>130.26346107000001</v>
      </c>
      <c r="F248" s="84">
        <v>130.26346107000001</v>
      </c>
    </row>
    <row r="249" spans="1:6" ht="12.75" customHeight="1" x14ac:dyDescent="0.2">
      <c r="A249" s="83" t="s">
        <v>162</v>
      </c>
      <c r="B249" s="83">
        <v>1</v>
      </c>
      <c r="C249" s="84">
        <v>702.72930369999995</v>
      </c>
      <c r="D249" s="84">
        <v>691.16893434999997</v>
      </c>
      <c r="E249" s="84">
        <v>144.82297672000001</v>
      </c>
      <c r="F249" s="84">
        <v>144.82297672000001</v>
      </c>
    </row>
    <row r="250" spans="1:6" ht="12.75" customHeight="1" x14ac:dyDescent="0.2">
      <c r="A250" s="83" t="s">
        <v>162</v>
      </c>
      <c r="B250" s="83">
        <v>2</v>
      </c>
      <c r="C250" s="84">
        <v>735.67577041000004</v>
      </c>
      <c r="D250" s="84">
        <v>720.99154297999996</v>
      </c>
      <c r="E250" s="84">
        <v>151.07180930000001</v>
      </c>
      <c r="F250" s="84">
        <v>151.07180930000001</v>
      </c>
    </row>
    <row r="251" spans="1:6" ht="12.75" customHeight="1" x14ac:dyDescent="0.2">
      <c r="A251" s="83" t="s">
        <v>162</v>
      </c>
      <c r="B251" s="83">
        <v>3</v>
      </c>
      <c r="C251" s="84">
        <v>749.45780592000006</v>
      </c>
      <c r="D251" s="84">
        <v>732.86446663000004</v>
      </c>
      <c r="E251" s="84">
        <v>153.55958336</v>
      </c>
      <c r="F251" s="84">
        <v>153.55958336</v>
      </c>
    </row>
    <row r="252" spans="1:6" ht="12.75" customHeight="1" x14ac:dyDescent="0.2">
      <c r="A252" s="83" t="s">
        <v>162</v>
      </c>
      <c r="B252" s="83">
        <v>4</v>
      </c>
      <c r="C252" s="84">
        <v>766.56274824000002</v>
      </c>
      <c r="D252" s="84">
        <v>750.77872815000001</v>
      </c>
      <c r="E252" s="84">
        <v>157.31321948999999</v>
      </c>
      <c r="F252" s="84">
        <v>157.31321948999999</v>
      </c>
    </row>
    <row r="253" spans="1:6" ht="12.75" customHeight="1" x14ac:dyDescent="0.2">
      <c r="A253" s="83" t="s">
        <v>162</v>
      </c>
      <c r="B253" s="83">
        <v>5</v>
      </c>
      <c r="C253" s="84">
        <v>755.38790568000002</v>
      </c>
      <c r="D253" s="84">
        <v>740.03260011999998</v>
      </c>
      <c r="E253" s="84">
        <v>155.06154674000001</v>
      </c>
      <c r="F253" s="84">
        <v>155.06154674000001</v>
      </c>
    </row>
    <row r="254" spans="1:6" ht="12.75" customHeight="1" x14ac:dyDescent="0.2">
      <c r="A254" s="83" t="s">
        <v>162</v>
      </c>
      <c r="B254" s="83">
        <v>6</v>
      </c>
      <c r="C254" s="84">
        <v>764.78617784999994</v>
      </c>
      <c r="D254" s="84">
        <v>749.31383463999998</v>
      </c>
      <c r="E254" s="84">
        <v>157.00627537</v>
      </c>
      <c r="F254" s="84">
        <v>157.00627537</v>
      </c>
    </row>
    <row r="255" spans="1:6" ht="12.75" customHeight="1" x14ac:dyDescent="0.2">
      <c r="A255" s="83" t="s">
        <v>162</v>
      </c>
      <c r="B255" s="83">
        <v>7</v>
      </c>
      <c r="C255" s="84">
        <v>733.84797065999999</v>
      </c>
      <c r="D255" s="84">
        <v>719.33264307000002</v>
      </c>
      <c r="E255" s="84">
        <v>150.72421437</v>
      </c>
      <c r="F255" s="84">
        <v>150.72421437</v>
      </c>
    </row>
    <row r="256" spans="1:6" ht="12.75" customHeight="1" x14ac:dyDescent="0.2">
      <c r="A256" s="83" t="s">
        <v>162</v>
      </c>
      <c r="B256" s="83">
        <v>8</v>
      </c>
      <c r="C256" s="84">
        <v>696.14383478000002</v>
      </c>
      <c r="D256" s="84">
        <v>683.67733544999999</v>
      </c>
      <c r="E256" s="84">
        <v>143.25323653999999</v>
      </c>
      <c r="F256" s="84">
        <v>143.25323653999999</v>
      </c>
    </row>
    <row r="257" spans="1:6" ht="12.75" customHeight="1" x14ac:dyDescent="0.2">
      <c r="A257" s="83" t="s">
        <v>162</v>
      </c>
      <c r="B257" s="83">
        <v>9</v>
      </c>
      <c r="C257" s="84">
        <v>678.33269996000001</v>
      </c>
      <c r="D257" s="84">
        <v>662.62115912000002</v>
      </c>
      <c r="E257" s="84">
        <v>138.84126431999999</v>
      </c>
      <c r="F257" s="84">
        <v>138.84126431999999</v>
      </c>
    </row>
    <row r="258" spans="1:6" ht="12.75" customHeight="1" x14ac:dyDescent="0.2">
      <c r="A258" s="83" t="s">
        <v>162</v>
      </c>
      <c r="B258" s="83">
        <v>10</v>
      </c>
      <c r="C258" s="84">
        <v>666.15064366000001</v>
      </c>
      <c r="D258" s="84">
        <v>651.20003510000004</v>
      </c>
      <c r="E258" s="84">
        <v>136.44815736999999</v>
      </c>
      <c r="F258" s="84">
        <v>136.44815736999999</v>
      </c>
    </row>
    <row r="259" spans="1:6" ht="12.75" customHeight="1" x14ac:dyDescent="0.2">
      <c r="A259" s="83" t="s">
        <v>162</v>
      </c>
      <c r="B259" s="83">
        <v>11</v>
      </c>
      <c r="C259" s="84">
        <v>660.40026183999998</v>
      </c>
      <c r="D259" s="84">
        <v>649.02280966000001</v>
      </c>
      <c r="E259" s="84">
        <v>135.99195592999999</v>
      </c>
      <c r="F259" s="84">
        <v>135.99195592999999</v>
      </c>
    </row>
    <row r="260" spans="1:6" ht="12.75" customHeight="1" x14ac:dyDescent="0.2">
      <c r="A260" s="83" t="s">
        <v>162</v>
      </c>
      <c r="B260" s="83">
        <v>12</v>
      </c>
      <c r="C260" s="84">
        <v>642.06152168999995</v>
      </c>
      <c r="D260" s="84">
        <v>631.50832307999997</v>
      </c>
      <c r="E260" s="84">
        <v>132.32208600000001</v>
      </c>
      <c r="F260" s="84">
        <v>132.32208600000001</v>
      </c>
    </row>
    <row r="261" spans="1:6" ht="12.75" customHeight="1" x14ac:dyDescent="0.2">
      <c r="A261" s="83" t="s">
        <v>162</v>
      </c>
      <c r="B261" s="83">
        <v>13</v>
      </c>
      <c r="C261" s="84">
        <v>639.48054245000003</v>
      </c>
      <c r="D261" s="84">
        <v>626.07595531000004</v>
      </c>
      <c r="E261" s="84">
        <v>131.18382352</v>
      </c>
      <c r="F261" s="84">
        <v>131.18382352</v>
      </c>
    </row>
    <row r="262" spans="1:6" ht="12.75" customHeight="1" x14ac:dyDescent="0.2">
      <c r="A262" s="83" t="s">
        <v>162</v>
      </c>
      <c r="B262" s="83">
        <v>14</v>
      </c>
      <c r="C262" s="84">
        <v>639.42820872000004</v>
      </c>
      <c r="D262" s="84">
        <v>621.49054458000001</v>
      </c>
      <c r="E262" s="84">
        <v>130.22302682</v>
      </c>
      <c r="F262" s="84">
        <v>130.22302682</v>
      </c>
    </row>
    <row r="263" spans="1:6" ht="12.75" customHeight="1" x14ac:dyDescent="0.2">
      <c r="A263" s="83" t="s">
        <v>162</v>
      </c>
      <c r="B263" s="83">
        <v>15</v>
      </c>
      <c r="C263" s="84">
        <v>631.82948710999995</v>
      </c>
      <c r="D263" s="84">
        <v>618.33438089000003</v>
      </c>
      <c r="E263" s="84">
        <v>129.56170510999999</v>
      </c>
      <c r="F263" s="84">
        <v>129.56170510999999</v>
      </c>
    </row>
    <row r="264" spans="1:6" ht="12.75" customHeight="1" x14ac:dyDescent="0.2">
      <c r="A264" s="83" t="s">
        <v>162</v>
      </c>
      <c r="B264" s="83">
        <v>16</v>
      </c>
      <c r="C264" s="84">
        <v>639.80552091000004</v>
      </c>
      <c r="D264" s="84">
        <v>626.55053406000002</v>
      </c>
      <c r="E264" s="84">
        <v>131.28326361000001</v>
      </c>
      <c r="F264" s="84">
        <v>131.28326361000001</v>
      </c>
    </row>
    <row r="265" spans="1:6" ht="12.75" customHeight="1" x14ac:dyDescent="0.2">
      <c r="A265" s="83" t="s">
        <v>162</v>
      </c>
      <c r="B265" s="83">
        <v>17</v>
      </c>
      <c r="C265" s="84">
        <v>592.21225189999996</v>
      </c>
      <c r="D265" s="84">
        <v>579.91467294999995</v>
      </c>
      <c r="E265" s="84">
        <v>121.51149307999999</v>
      </c>
      <c r="F265" s="84">
        <v>121.51149307999999</v>
      </c>
    </row>
    <row r="266" spans="1:6" ht="12.75" customHeight="1" x14ac:dyDescent="0.2">
      <c r="A266" s="83" t="s">
        <v>162</v>
      </c>
      <c r="B266" s="83">
        <v>18</v>
      </c>
      <c r="C266" s="84">
        <v>573.91219607999994</v>
      </c>
      <c r="D266" s="84">
        <v>561.47745429999998</v>
      </c>
      <c r="E266" s="84">
        <v>117.64827997</v>
      </c>
      <c r="F266" s="84">
        <v>117.64827997</v>
      </c>
    </row>
    <row r="267" spans="1:6" ht="12.75" customHeight="1" x14ac:dyDescent="0.2">
      <c r="A267" s="83" t="s">
        <v>162</v>
      </c>
      <c r="B267" s="83">
        <v>19</v>
      </c>
      <c r="C267" s="84">
        <v>573.31209763000004</v>
      </c>
      <c r="D267" s="84">
        <v>561.06230330999995</v>
      </c>
      <c r="E267" s="84">
        <v>117.56129197</v>
      </c>
      <c r="F267" s="84">
        <v>117.56129197</v>
      </c>
    </row>
    <row r="268" spans="1:6" ht="12.75" customHeight="1" x14ac:dyDescent="0.2">
      <c r="A268" s="83" t="s">
        <v>162</v>
      </c>
      <c r="B268" s="83">
        <v>20</v>
      </c>
      <c r="C268" s="84">
        <v>564.96340593000002</v>
      </c>
      <c r="D268" s="84">
        <v>558.68095882</v>
      </c>
      <c r="E268" s="84">
        <v>117.06232076000001</v>
      </c>
      <c r="F268" s="84">
        <v>117.06232076000001</v>
      </c>
    </row>
    <row r="269" spans="1:6" ht="12.75" customHeight="1" x14ac:dyDescent="0.2">
      <c r="A269" s="83" t="s">
        <v>162</v>
      </c>
      <c r="B269" s="83">
        <v>21</v>
      </c>
      <c r="C269" s="84">
        <v>568.01449998999999</v>
      </c>
      <c r="D269" s="84">
        <v>554.50451025999996</v>
      </c>
      <c r="E269" s="84">
        <v>116.18721530000001</v>
      </c>
      <c r="F269" s="84">
        <v>116.18721530000001</v>
      </c>
    </row>
    <row r="270" spans="1:6" ht="12.75" customHeight="1" x14ac:dyDescent="0.2">
      <c r="A270" s="83" t="s">
        <v>162</v>
      </c>
      <c r="B270" s="83">
        <v>22</v>
      </c>
      <c r="C270" s="84">
        <v>552.38561474000005</v>
      </c>
      <c r="D270" s="84">
        <v>539.40157850000003</v>
      </c>
      <c r="E270" s="84">
        <v>113.02264666000001</v>
      </c>
      <c r="F270" s="84">
        <v>113.02264666000001</v>
      </c>
    </row>
    <row r="271" spans="1:6" ht="12.75" customHeight="1" x14ac:dyDescent="0.2">
      <c r="A271" s="83" t="s">
        <v>162</v>
      </c>
      <c r="B271" s="83">
        <v>23</v>
      </c>
      <c r="C271" s="84">
        <v>557.54541641000003</v>
      </c>
      <c r="D271" s="84">
        <v>545.41983242000003</v>
      </c>
      <c r="E271" s="84">
        <v>114.28367186</v>
      </c>
      <c r="F271" s="84">
        <v>114.28367186</v>
      </c>
    </row>
    <row r="272" spans="1:6" ht="12.75" customHeight="1" x14ac:dyDescent="0.2">
      <c r="A272" s="83" t="s">
        <v>162</v>
      </c>
      <c r="B272" s="83">
        <v>24</v>
      </c>
      <c r="C272" s="84">
        <v>645.76592098000003</v>
      </c>
      <c r="D272" s="84">
        <v>636.14490968999996</v>
      </c>
      <c r="E272" s="84">
        <v>133.29360575999999</v>
      </c>
      <c r="F272" s="84">
        <v>133.29360575999999</v>
      </c>
    </row>
    <row r="273" spans="1:6" ht="12.75" customHeight="1" x14ac:dyDescent="0.2">
      <c r="A273" s="83" t="s">
        <v>163</v>
      </c>
      <c r="B273" s="83">
        <v>1</v>
      </c>
      <c r="C273" s="84">
        <v>701.71309982000002</v>
      </c>
      <c r="D273" s="84">
        <v>690.45337993999999</v>
      </c>
      <c r="E273" s="84">
        <v>144.67304418000001</v>
      </c>
      <c r="F273" s="84">
        <v>144.67304418000001</v>
      </c>
    </row>
    <row r="274" spans="1:6" ht="12.75" customHeight="1" x14ac:dyDescent="0.2">
      <c r="A274" s="83" t="s">
        <v>163</v>
      </c>
      <c r="B274" s="83">
        <v>2</v>
      </c>
      <c r="C274" s="84">
        <v>742.20702009000001</v>
      </c>
      <c r="D274" s="84">
        <v>731.15693734000001</v>
      </c>
      <c r="E274" s="84">
        <v>153.20179895000001</v>
      </c>
      <c r="F274" s="84">
        <v>153.20179895000001</v>
      </c>
    </row>
    <row r="275" spans="1:6" ht="12.75" customHeight="1" x14ac:dyDescent="0.2">
      <c r="A275" s="83" t="s">
        <v>163</v>
      </c>
      <c r="B275" s="83">
        <v>3</v>
      </c>
      <c r="C275" s="84">
        <v>759.69334724999999</v>
      </c>
      <c r="D275" s="84">
        <v>751.59999289999996</v>
      </c>
      <c r="E275" s="84">
        <v>157.48530188000001</v>
      </c>
      <c r="F275" s="84">
        <v>157.48530188000001</v>
      </c>
    </row>
    <row r="276" spans="1:6" ht="12.75" customHeight="1" x14ac:dyDescent="0.2">
      <c r="A276" s="83" t="s">
        <v>163</v>
      </c>
      <c r="B276" s="83">
        <v>4</v>
      </c>
      <c r="C276" s="84">
        <v>785.36807303000001</v>
      </c>
      <c r="D276" s="84">
        <v>773.42638151999995</v>
      </c>
      <c r="E276" s="84">
        <v>162.05865929999999</v>
      </c>
      <c r="F276" s="84">
        <v>162.05865929999999</v>
      </c>
    </row>
    <row r="277" spans="1:6" ht="12.75" customHeight="1" x14ac:dyDescent="0.2">
      <c r="A277" s="83" t="s">
        <v>163</v>
      </c>
      <c r="B277" s="83">
        <v>5</v>
      </c>
      <c r="C277" s="84">
        <v>785.44130532999998</v>
      </c>
      <c r="D277" s="84">
        <v>773.83456636999995</v>
      </c>
      <c r="E277" s="84">
        <v>162.14418766</v>
      </c>
      <c r="F277" s="84">
        <v>162.14418766</v>
      </c>
    </row>
    <row r="278" spans="1:6" ht="12.75" customHeight="1" x14ac:dyDescent="0.2">
      <c r="A278" s="83" t="s">
        <v>163</v>
      </c>
      <c r="B278" s="83">
        <v>6</v>
      </c>
      <c r="C278" s="84">
        <v>775.99561011000003</v>
      </c>
      <c r="D278" s="84">
        <v>764.05805808000002</v>
      </c>
      <c r="E278" s="84">
        <v>160.09568264000001</v>
      </c>
      <c r="F278" s="84">
        <v>160.09568264000001</v>
      </c>
    </row>
    <row r="279" spans="1:6" ht="12.75" customHeight="1" x14ac:dyDescent="0.2">
      <c r="A279" s="83" t="s">
        <v>163</v>
      </c>
      <c r="B279" s="83">
        <v>7</v>
      </c>
      <c r="C279" s="84">
        <v>720.47766659000001</v>
      </c>
      <c r="D279" s="84">
        <v>709.39054020000003</v>
      </c>
      <c r="E279" s="84">
        <v>148.64101174999999</v>
      </c>
      <c r="F279" s="84">
        <v>148.64101174999999</v>
      </c>
    </row>
    <row r="280" spans="1:6" ht="12.75" customHeight="1" x14ac:dyDescent="0.2">
      <c r="A280" s="83" t="s">
        <v>163</v>
      </c>
      <c r="B280" s="83">
        <v>8</v>
      </c>
      <c r="C280" s="84">
        <v>697.61757304000002</v>
      </c>
      <c r="D280" s="84">
        <v>686.26549793000004</v>
      </c>
      <c r="E280" s="84">
        <v>143.79554302</v>
      </c>
      <c r="F280" s="84">
        <v>143.79554302</v>
      </c>
    </row>
    <row r="281" spans="1:6" ht="12.75" customHeight="1" x14ac:dyDescent="0.2">
      <c r="A281" s="83" t="s">
        <v>163</v>
      </c>
      <c r="B281" s="83">
        <v>9</v>
      </c>
      <c r="C281" s="84">
        <v>654.36117741999999</v>
      </c>
      <c r="D281" s="84">
        <v>647.55265434</v>
      </c>
      <c r="E281" s="84">
        <v>135.68390927999999</v>
      </c>
      <c r="F281" s="84">
        <v>135.68390927999999</v>
      </c>
    </row>
    <row r="282" spans="1:6" ht="12.75" customHeight="1" x14ac:dyDescent="0.2">
      <c r="A282" s="83" t="s">
        <v>163</v>
      </c>
      <c r="B282" s="83">
        <v>10</v>
      </c>
      <c r="C282" s="84">
        <v>646.79939823999996</v>
      </c>
      <c r="D282" s="84">
        <v>634.89563047000001</v>
      </c>
      <c r="E282" s="84">
        <v>133.03184003999999</v>
      </c>
      <c r="F282" s="84">
        <v>133.03184003999999</v>
      </c>
    </row>
    <row r="283" spans="1:6" ht="12.75" customHeight="1" x14ac:dyDescent="0.2">
      <c r="A283" s="83" t="s">
        <v>163</v>
      </c>
      <c r="B283" s="83">
        <v>11</v>
      </c>
      <c r="C283" s="84">
        <v>628.28573501999995</v>
      </c>
      <c r="D283" s="84">
        <v>619.73471813000003</v>
      </c>
      <c r="E283" s="84">
        <v>129.85512252999999</v>
      </c>
      <c r="F283" s="84">
        <v>129.85512252999999</v>
      </c>
    </row>
    <row r="284" spans="1:6" ht="12.75" customHeight="1" x14ac:dyDescent="0.2">
      <c r="A284" s="83" t="s">
        <v>163</v>
      </c>
      <c r="B284" s="83">
        <v>12</v>
      </c>
      <c r="C284" s="84">
        <v>624.33954445999996</v>
      </c>
      <c r="D284" s="84">
        <v>614.86219638</v>
      </c>
      <c r="E284" s="84">
        <v>128.83416647999999</v>
      </c>
      <c r="F284" s="84">
        <v>128.83416647999999</v>
      </c>
    </row>
    <row r="285" spans="1:6" ht="12.75" customHeight="1" x14ac:dyDescent="0.2">
      <c r="A285" s="83" t="s">
        <v>163</v>
      </c>
      <c r="B285" s="83">
        <v>13</v>
      </c>
      <c r="C285" s="84">
        <v>622.17860495000002</v>
      </c>
      <c r="D285" s="84">
        <v>611.83029575</v>
      </c>
      <c r="E285" s="84">
        <v>128.19888202999999</v>
      </c>
      <c r="F285" s="84">
        <v>128.19888202999999</v>
      </c>
    </row>
    <row r="286" spans="1:6" ht="12.75" customHeight="1" x14ac:dyDescent="0.2">
      <c r="A286" s="83" t="s">
        <v>163</v>
      </c>
      <c r="B286" s="83">
        <v>14</v>
      </c>
      <c r="C286" s="84">
        <v>627.84743338999999</v>
      </c>
      <c r="D286" s="84">
        <v>612.84853805</v>
      </c>
      <c r="E286" s="84">
        <v>128.41223780999999</v>
      </c>
      <c r="F286" s="84">
        <v>128.41223780999999</v>
      </c>
    </row>
    <row r="287" spans="1:6" ht="12.75" customHeight="1" x14ac:dyDescent="0.2">
      <c r="A287" s="83" t="s">
        <v>163</v>
      </c>
      <c r="B287" s="83">
        <v>15</v>
      </c>
      <c r="C287" s="84">
        <v>623.12812582000004</v>
      </c>
      <c r="D287" s="84">
        <v>615.27221253000005</v>
      </c>
      <c r="E287" s="84">
        <v>128.92007856000001</v>
      </c>
      <c r="F287" s="84">
        <v>128.92007856000001</v>
      </c>
    </row>
    <row r="288" spans="1:6" ht="12.75" customHeight="1" x14ac:dyDescent="0.2">
      <c r="A288" s="83" t="s">
        <v>163</v>
      </c>
      <c r="B288" s="83">
        <v>16</v>
      </c>
      <c r="C288" s="84">
        <v>626.23288293999997</v>
      </c>
      <c r="D288" s="84">
        <v>614.40998338999998</v>
      </c>
      <c r="E288" s="84">
        <v>128.73941275999999</v>
      </c>
      <c r="F288" s="84">
        <v>128.73941275999999</v>
      </c>
    </row>
    <row r="289" spans="1:6" ht="12.75" customHeight="1" x14ac:dyDescent="0.2">
      <c r="A289" s="83" t="s">
        <v>163</v>
      </c>
      <c r="B289" s="83">
        <v>17</v>
      </c>
      <c r="C289" s="84">
        <v>579.68114676000005</v>
      </c>
      <c r="D289" s="84">
        <v>568.99001881000004</v>
      </c>
      <c r="E289" s="84">
        <v>119.22241314999999</v>
      </c>
      <c r="F289" s="84">
        <v>119.22241314999999</v>
      </c>
    </row>
    <row r="290" spans="1:6" ht="12.75" customHeight="1" x14ac:dyDescent="0.2">
      <c r="A290" s="83" t="s">
        <v>163</v>
      </c>
      <c r="B290" s="83">
        <v>18</v>
      </c>
      <c r="C290" s="84">
        <v>563.73293983999997</v>
      </c>
      <c r="D290" s="84">
        <v>553.26204825000002</v>
      </c>
      <c r="E290" s="84">
        <v>115.92687801</v>
      </c>
      <c r="F290" s="84">
        <v>115.92687801</v>
      </c>
    </row>
    <row r="291" spans="1:6" ht="12.75" customHeight="1" x14ac:dyDescent="0.2">
      <c r="A291" s="83" t="s">
        <v>163</v>
      </c>
      <c r="B291" s="83">
        <v>19</v>
      </c>
      <c r="C291" s="84">
        <v>563.75324685999999</v>
      </c>
      <c r="D291" s="84">
        <v>553.24680478000005</v>
      </c>
      <c r="E291" s="84">
        <v>115.92368399</v>
      </c>
      <c r="F291" s="84">
        <v>115.92368399</v>
      </c>
    </row>
    <row r="292" spans="1:6" ht="12.75" customHeight="1" x14ac:dyDescent="0.2">
      <c r="A292" s="83" t="s">
        <v>163</v>
      </c>
      <c r="B292" s="83">
        <v>20</v>
      </c>
      <c r="C292" s="84">
        <v>553.15413959</v>
      </c>
      <c r="D292" s="84">
        <v>543.04701895999995</v>
      </c>
      <c r="E292" s="84">
        <v>113.78648819</v>
      </c>
      <c r="F292" s="84">
        <v>113.78648819</v>
      </c>
    </row>
    <row r="293" spans="1:6" ht="12.75" customHeight="1" x14ac:dyDescent="0.2">
      <c r="A293" s="83" t="s">
        <v>163</v>
      </c>
      <c r="B293" s="83">
        <v>21</v>
      </c>
      <c r="C293" s="84">
        <v>554.05501808999998</v>
      </c>
      <c r="D293" s="84">
        <v>545.11506910000003</v>
      </c>
      <c r="E293" s="84">
        <v>114.21981377</v>
      </c>
      <c r="F293" s="84">
        <v>114.21981377</v>
      </c>
    </row>
    <row r="294" spans="1:6" ht="12.75" customHeight="1" x14ac:dyDescent="0.2">
      <c r="A294" s="83" t="s">
        <v>163</v>
      </c>
      <c r="B294" s="83">
        <v>22</v>
      </c>
      <c r="C294" s="84">
        <v>559.61969799999997</v>
      </c>
      <c r="D294" s="84">
        <v>547.44810730999995</v>
      </c>
      <c r="E294" s="84">
        <v>114.7086632</v>
      </c>
      <c r="F294" s="84">
        <v>114.7086632</v>
      </c>
    </row>
    <row r="295" spans="1:6" ht="12.75" customHeight="1" x14ac:dyDescent="0.2">
      <c r="A295" s="83" t="s">
        <v>163</v>
      </c>
      <c r="B295" s="83">
        <v>23</v>
      </c>
      <c r="C295" s="84">
        <v>566.22020413999996</v>
      </c>
      <c r="D295" s="84">
        <v>554.90779506000001</v>
      </c>
      <c r="E295" s="84">
        <v>116.27171693</v>
      </c>
      <c r="F295" s="84">
        <v>116.27171693</v>
      </c>
    </row>
    <row r="296" spans="1:6" ht="12.75" customHeight="1" x14ac:dyDescent="0.2">
      <c r="A296" s="83" t="s">
        <v>163</v>
      </c>
      <c r="B296" s="83">
        <v>24</v>
      </c>
      <c r="C296" s="84">
        <v>649.46045385000002</v>
      </c>
      <c r="D296" s="84">
        <v>638.00103404000004</v>
      </c>
      <c r="E296" s="84">
        <v>133.68252580999999</v>
      </c>
      <c r="F296" s="84">
        <v>133.68252580999999</v>
      </c>
    </row>
    <row r="297" spans="1:6" ht="12.75" customHeight="1" x14ac:dyDescent="0.2">
      <c r="A297" s="83" t="s">
        <v>164</v>
      </c>
      <c r="B297" s="83">
        <v>1</v>
      </c>
      <c r="C297" s="84">
        <v>692.95453626999995</v>
      </c>
      <c r="D297" s="84">
        <v>681.48300729000005</v>
      </c>
      <c r="E297" s="84">
        <v>142.7934515</v>
      </c>
      <c r="F297" s="84">
        <v>142.7934515</v>
      </c>
    </row>
    <row r="298" spans="1:6" ht="12.75" customHeight="1" x14ac:dyDescent="0.2">
      <c r="A298" s="83" t="s">
        <v>164</v>
      </c>
      <c r="B298" s="83">
        <v>2</v>
      </c>
      <c r="C298" s="84">
        <v>730.78023767000002</v>
      </c>
      <c r="D298" s="84">
        <v>716.90620985999999</v>
      </c>
      <c r="E298" s="84">
        <v>150.21579557000001</v>
      </c>
      <c r="F298" s="84">
        <v>150.21579557000001</v>
      </c>
    </row>
    <row r="299" spans="1:6" ht="12.75" customHeight="1" x14ac:dyDescent="0.2">
      <c r="A299" s="83" t="s">
        <v>164</v>
      </c>
      <c r="B299" s="83">
        <v>3</v>
      </c>
      <c r="C299" s="84">
        <v>747.86249320000002</v>
      </c>
      <c r="D299" s="84">
        <v>737.27207942999996</v>
      </c>
      <c r="E299" s="84">
        <v>154.48312546</v>
      </c>
      <c r="F299" s="84">
        <v>154.48312546</v>
      </c>
    </row>
    <row r="300" spans="1:6" ht="12.75" customHeight="1" x14ac:dyDescent="0.2">
      <c r="A300" s="83" t="s">
        <v>164</v>
      </c>
      <c r="B300" s="83">
        <v>4</v>
      </c>
      <c r="C300" s="84">
        <v>762.35023603000002</v>
      </c>
      <c r="D300" s="84">
        <v>751.53637422999998</v>
      </c>
      <c r="E300" s="84">
        <v>157.47197165</v>
      </c>
      <c r="F300" s="84">
        <v>157.47197165</v>
      </c>
    </row>
    <row r="301" spans="1:6" ht="12.75" customHeight="1" x14ac:dyDescent="0.2">
      <c r="A301" s="83" t="s">
        <v>164</v>
      </c>
      <c r="B301" s="83">
        <v>5</v>
      </c>
      <c r="C301" s="84">
        <v>755.20950233999997</v>
      </c>
      <c r="D301" s="84">
        <v>745.59407969999995</v>
      </c>
      <c r="E301" s="84">
        <v>156.22686246999999</v>
      </c>
      <c r="F301" s="84">
        <v>156.22686246999999</v>
      </c>
    </row>
    <row r="302" spans="1:6" ht="12.75" customHeight="1" x14ac:dyDescent="0.2">
      <c r="A302" s="83" t="s">
        <v>164</v>
      </c>
      <c r="B302" s="83">
        <v>6</v>
      </c>
      <c r="C302" s="84">
        <v>755.24921097000004</v>
      </c>
      <c r="D302" s="84">
        <v>743.74383633000002</v>
      </c>
      <c r="E302" s="84">
        <v>155.83917468999999</v>
      </c>
      <c r="F302" s="84">
        <v>155.83917468999999</v>
      </c>
    </row>
    <row r="303" spans="1:6" ht="12.75" customHeight="1" x14ac:dyDescent="0.2">
      <c r="A303" s="83" t="s">
        <v>164</v>
      </c>
      <c r="B303" s="83">
        <v>7</v>
      </c>
      <c r="C303" s="84">
        <v>728.28077423000002</v>
      </c>
      <c r="D303" s="84">
        <v>714.44055345000004</v>
      </c>
      <c r="E303" s="84">
        <v>149.6991582</v>
      </c>
      <c r="F303" s="84">
        <v>149.6991582</v>
      </c>
    </row>
    <row r="304" spans="1:6" ht="12.75" customHeight="1" x14ac:dyDescent="0.2">
      <c r="A304" s="83" t="s">
        <v>164</v>
      </c>
      <c r="B304" s="83">
        <v>8</v>
      </c>
      <c r="C304" s="84">
        <v>702.72556830999997</v>
      </c>
      <c r="D304" s="84">
        <v>691.07710238000004</v>
      </c>
      <c r="E304" s="84">
        <v>144.80373485999999</v>
      </c>
      <c r="F304" s="84">
        <v>144.80373485999999</v>
      </c>
    </row>
    <row r="305" spans="1:6" ht="12.75" customHeight="1" x14ac:dyDescent="0.2">
      <c r="A305" s="83" t="s">
        <v>164</v>
      </c>
      <c r="B305" s="83">
        <v>9</v>
      </c>
      <c r="C305" s="84">
        <v>661.94671799000002</v>
      </c>
      <c r="D305" s="84">
        <v>654.16994582999996</v>
      </c>
      <c r="E305" s="84">
        <v>137.07045287</v>
      </c>
      <c r="F305" s="84">
        <v>137.07045287</v>
      </c>
    </row>
    <row r="306" spans="1:6" ht="12.75" customHeight="1" x14ac:dyDescent="0.2">
      <c r="A306" s="83" t="s">
        <v>164</v>
      </c>
      <c r="B306" s="83">
        <v>10</v>
      </c>
      <c r="C306" s="84">
        <v>630.42445301999999</v>
      </c>
      <c r="D306" s="84">
        <v>620.40627071999995</v>
      </c>
      <c r="E306" s="84">
        <v>129.99583523000001</v>
      </c>
      <c r="F306" s="84">
        <v>129.99583523000001</v>
      </c>
    </row>
    <row r="307" spans="1:6" ht="12.75" customHeight="1" x14ac:dyDescent="0.2">
      <c r="A307" s="83" t="s">
        <v>164</v>
      </c>
      <c r="B307" s="83">
        <v>11</v>
      </c>
      <c r="C307" s="84">
        <v>625.40864423000005</v>
      </c>
      <c r="D307" s="84">
        <v>615.62253513999997</v>
      </c>
      <c r="E307" s="84">
        <v>128.99348284999999</v>
      </c>
      <c r="F307" s="84">
        <v>128.99348284999999</v>
      </c>
    </row>
    <row r="308" spans="1:6" ht="12.75" customHeight="1" x14ac:dyDescent="0.2">
      <c r="A308" s="83" t="s">
        <v>164</v>
      </c>
      <c r="B308" s="83">
        <v>12</v>
      </c>
      <c r="C308" s="84">
        <v>631.20254362000003</v>
      </c>
      <c r="D308" s="84">
        <v>621.81639770000004</v>
      </c>
      <c r="E308" s="84">
        <v>130.29130393</v>
      </c>
      <c r="F308" s="84">
        <v>130.29130393</v>
      </c>
    </row>
    <row r="309" spans="1:6" ht="12.75" customHeight="1" x14ac:dyDescent="0.2">
      <c r="A309" s="83" t="s">
        <v>164</v>
      </c>
      <c r="B309" s="83">
        <v>13</v>
      </c>
      <c r="C309" s="84">
        <v>641.05121956000005</v>
      </c>
      <c r="D309" s="84">
        <v>629.02882711999996</v>
      </c>
      <c r="E309" s="84">
        <v>131.80254879</v>
      </c>
      <c r="F309" s="84">
        <v>131.80254879</v>
      </c>
    </row>
    <row r="310" spans="1:6" ht="12.75" customHeight="1" x14ac:dyDescent="0.2">
      <c r="A310" s="83" t="s">
        <v>164</v>
      </c>
      <c r="B310" s="83">
        <v>14</v>
      </c>
      <c r="C310" s="84">
        <v>642.81983359000003</v>
      </c>
      <c r="D310" s="84">
        <v>627.99812093000003</v>
      </c>
      <c r="E310" s="84">
        <v>131.58658141000001</v>
      </c>
      <c r="F310" s="84">
        <v>131.58658141000001</v>
      </c>
    </row>
    <row r="311" spans="1:6" ht="12.75" customHeight="1" x14ac:dyDescent="0.2">
      <c r="A311" s="83" t="s">
        <v>164</v>
      </c>
      <c r="B311" s="83">
        <v>15</v>
      </c>
      <c r="C311" s="84">
        <v>638.58251227999995</v>
      </c>
      <c r="D311" s="84">
        <v>630.62030857000002</v>
      </c>
      <c r="E311" s="84">
        <v>132.13601729999999</v>
      </c>
      <c r="F311" s="84">
        <v>132.13601729999999</v>
      </c>
    </row>
    <row r="312" spans="1:6" ht="12.75" customHeight="1" x14ac:dyDescent="0.2">
      <c r="A312" s="83" t="s">
        <v>164</v>
      </c>
      <c r="B312" s="83">
        <v>16</v>
      </c>
      <c r="C312" s="84">
        <v>650.78195778999998</v>
      </c>
      <c r="D312" s="84">
        <v>637.85839884999996</v>
      </c>
      <c r="E312" s="84">
        <v>133.65263897</v>
      </c>
      <c r="F312" s="84">
        <v>133.65263897</v>
      </c>
    </row>
    <row r="313" spans="1:6" ht="12.75" customHeight="1" x14ac:dyDescent="0.2">
      <c r="A313" s="83" t="s">
        <v>164</v>
      </c>
      <c r="B313" s="83">
        <v>17</v>
      </c>
      <c r="C313" s="84">
        <v>596.81491743000004</v>
      </c>
      <c r="D313" s="84">
        <v>587.24845398000002</v>
      </c>
      <c r="E313" s="84">
        <v>123.04816515</v>
      </c>
      <c r="F313" s="84">
        <v>123.04816515</v>
      </c>
    </row>
    <row r="314" spans="1:6" ht="12.75" customHeight="1" x14ac:dyDescent="0.2">
      <c r="A314" s="83" t="s">
        <v>164</v>
      </c>
      <c r="B314" s="83">
        <v>18</v>
      </c>
      <c r="C314" s="84">
        <v>583.52868733000003</v>
      </c>
      <c r="D314" s="84">
        <v>570.88852685999996</v>
      </c>
      <c r="E314" s="84">
        <v>119.620214</v>
      </c>
      <c r="F314" s="84">
        <v>119.620214</v>
      </c>
    </row>
    <row r="315" spans="1:6" ht="12.75" customHeight="1" x14ac:dyDescent="0.2">
      <c r="A315" s="83" t="s">
        <v>164</v>
      </c>
      <c r="B315" s="83">
        <v>19</v>
      </c>
      <c r="C315" s="84">
        <v>574.92541286000005</v>
      </c>
      <c r="D315" s="84">
        <v>564.10662000000002</v>
      </c>
      <c r="E315" s="84">
        <v>118.199178</v>
      </c>
      <c r="F315" s="84">
        <v>118.199178</v>
      </c>
    </row>
    <row r="316" spans="1:6" ht="12.75" customHeight="1" x14ac:dyDescent="0.2">
      <c r="A316" s="83" t="s">
        <v>164</v>
      </c>
      <c r="B316" s="83">
        <v>20</v>
      </c>
      <c r="C316" s="84">
        <v>564.12055481000004</v>
      </c>
      <c r="D316" s="84">
        <v>554.99441213</v>
      </c>
      <c r="E316" s="84">
        <v>116.2898661</v>
      </c>
      <c r="F316" s="84">
        <v>116.2898661</v>
      </c>
    </row>
    <row r="317" spans="1:6" ht="12.75" customHeight="1" x14ac:dyDescent="0.2">
      <c r="A317" s="83" t="s">
        <v>164</v>
      </c>
      <c r="B317" s="83">
        <v>21</v>
      </c>
      <c r="C317" s="84">
        <v>549.35059514</v>
      </c>
      <c r="D317" s="84">
        <v>538.79366245000006</v>
      </c>
      <c r="E317" s="84">
        <v>112.89526794</v>
      </c>
      <c r="F317" s="84">
        <v>112.89526794</v>
      </c>
    </row>
    <row r="318" spans="1:6" ht="12.75" customHeight="1" x14ac:dyDescent="0.2">
      <c r="A318" s="83" t="s">
        <v>164</v>
      </c>
      <c r="B318" s="83">
        <v>22</v>
      </c>
      <c r="C318" s="84">
        <v>534.05973334999999</v>
      </c>
      <c r="D318" s="84">
        <v>523.13227499000004</v>
      </c>
      <c r="E318" s="84">
        <v>109.61368418000001</v>
      </c>
      <c r="F318" s="84">
        <v>109.61368418000001</v>
      </c>
    </row>
    <row r="319" spans="1:6" ht="12.75" customHeight="1" x14ac:dyDescent="0.2">
      <c r="A319" s="83" t="s">
        <v>164</v>
      </c>
      <c r="B319" s="83">
        <v>23</v>
      </c>
      <c r="C319" s="84">
        <v>510.7797984</v>
      </c>
      <c r="D319" s="84">
        <v>504.27318279000002</v>
      </c>
      <c r="E319" s="84">
        <v>105.66207446999999</v>
      </c>
      <c r="F319" s="84">
        <v>105.66207446999999</v>
      </c>
    </row>
    <row r="320" spans="1:6" ht="12.75" customHeight="1" x14ac:dyDescent="0.2">
      <c r="A320" s="83" t="s">
        <v>164</v>
      </c>
      <c r="B320" s="83">
        <v>24</v>
      </c>
      <c r="C320" s="84">
        <v>595.83266513000001</v>
      </c>
      <c r="D320" s="84">
        <v>584.68754645000001</v>
      </c>
      <c r="E320" s="84">
        <v>122.51156949</v>
      </c>
      <c r="F320" s="84">
        <v>122.51156949</v>
      </c>
    </row>
    <row r="321" spans="1:6" ht="12.75" customHeight="1" x14ac:dyDescent="0.2">
      <c r="A321" s="83" t="s">
        <v>165</v>
      </c>
      <c r="B321" s="83">
        <v>1</v>
      </c>
      <c r="C321" s="84">
        <v>596.30841736000002</v>
      </c>
      <c r="D321" s="84">
        <v>585.01117914999998</v>
      </c>
      <c r="E321" s="84">
        <v>122.57938135000001</v>
      </c>
      <c r="F321" s="84">
        <v>122.57938135000001</v>
      </c>
    </row>
    <row r="322" spans="1:6" ht="12.75" customHeight="1" x14ac:dyDescent="0.2">
      <c r="A322" s="83" t="s">
        <v>165</v>
      </c>
      <c r="B322" s="83">
        <v>2</v>
      </c>
      <c r="C322" s="84">
        <v>625.43944306000003</v>
      </c>
      <c r="D322" s="84">
        <v>617.20734174999996</v>
      </c>
      <c r="E322" s="84">
        <v>129.32555275999999</v>
      </c>
      <c r="F322" s="84">
        <v>129.32555275999999</v>
      </c>
    </row>
    <row r="323" spans="1:6" ht="12.75" customHeight="1" x14ac:dyDescent="0.2">
      <c r="A323" s="83" t="s">
        <v>165</v>
      </c>
      <c r="B323" s="83">
        <v>3</v>
      </c>
      <c r="C323" s="84">
        <v>663.27845563000005</v>
      </c>
      <c r="D323" s="84">
        <v>651.17177476999996</v>
      </c>
      <c r="E323" s="84">
        <v>136.44223589000001</v>
      </c>
      <c r="F323" s="84">
        <v>136.44223589000001</v>
      </c>
    </row>
    <row r="324" spans="1:6" ht="12.75" customHeight="1" x14ac:dyDescent="0.2">
      <c r="A324" s="83" t="s">
        <v>165</v>
      </c>
      <c r="B324" s="83">
        <v>4</v>
      </c>
      <c r="C324" s="84">
        <v>675.92891671999996</v>
      </c>
      <c r="D324" s="84">
        <v>665.26578154000003</v>
      </c>
      <c r="E324" s="84">
        <v>139.39540105</v>
      </c>
      <c r="F324" s="84">
        <v>139.39540105</v>
      </c>
    </row>
    <row r="325" spans="1:6" ht="12.75" customHeight="1" x14ac:dyDescent="0.2">
      <c r="A325" s="83" t="s">
        <v>165</v>
      </c>
      <c r="B325" s="83">
        <v>5</v>
      </c>
      <c r="C325" s="84">
        <v>681.14822385000002</v>
      </c>
      <c r="D325" s="84">
        <v>674.43659009999999</v>
      </c>
      <c r="E325" s="84">
        <v>141.31699175</v>
      </c>
      <c r="F325" s="84">
        <v>141.31699175</v>
      </c>
    </row>
    <row r="326" spans="1:6" ht="12.75" customHeight="1" x14ac:dyDescent="0.2">
      <c r="A326" s="83" t="s">
        <v>165</v>
      </c>
      <c r="B326" s="83">
        <v>6</v>
      </c>
      <c r="C326" s="84">
        <v>684.66981013999998</v>
      </c>
      <c r="D326" s="84">
        <v>678.79481013999998</v>
      </c>
      <c r="E326" s="84">
        <v>142.23018440999999</v>
      </c>
      <c r="F326" s="84">
        <v>142.23018440999999</v>
      </c>
    </row>
    <row r="327" spans="1:6" ht="12.75" customHeight="1" x14ac:dyDescent="0.2">
      <c r="A327" s="83" t="s">
        <v>165</v>
      </c>
      <c r="B327" s="83">
        <v>7</v>
      </c>
      <c r="C327" s="84">
        <v>689.90780990999997</v>
      </c>
      <c r="D327" s="84">
        <v>675.98088496000003</v>
      </c>
      <c r="E327" s="84">
        <v>141.64057310000001</v>
      </c>
      <c r="F327" s="84">
        <v>141.64057310000001</v>
      </c>
    </row>
    <row r="328" spans="1:6" ht="12.75" customHeight="1" x14ac:dyDescent="0.2">
      <c r="A328" s="83" t="s">
        <v>165</v>
      </c>
      <c r="B328" s="83">
        <v>8</v>
      </c>
      <c r="C328" s="84">
        <v>694.84566686999995</v>
      </c>
      <c r="D328" s="84">
        <v>683.00717500999997</v>
      </c>
      <c r="E328" s="84">
        <v>143.11281554000001</v>
      </c>
      <c r="F328" s="84">
        <v>143.11281554000001</v>
      </c>
    </row>
    <row r="329" spans="1:6" ht="12.75" customHeight="1" x14ac:dyDescent="0.2">
      <c r="A329" s="83" t="s">
        <v>165</v>
      </c>
      <c r="B329" s="83">
        <v>9</v>
      </c>
      <c r="C329" s="84">
        <v>655.60865849000004</v>
      </c>
      <c r="D329" s="84">
        <v>642.55088060000003</v>
      </c>
      <c r="E329" s="84">
        <v>134.63587063</v>
      </c>
      <c r="F329" s="84">
        <v>134.63587063</v>
      </c>
    </row>
    <row r="330" spans="1:6" ht="12.75" customHeight="1" x14ac:dyDescent="0.2">
      <c r="A330" s="83" t="s">
        <v>165</v>
      </c>
      <c r="B330" s="83">
        <v>10</v>
      </c>
      <c r="C330" s="84">
        <v>612.00133829000004</v>
      </c>
      <c r="D330" s="84">
        <v>595.21472898000002</v>
      </c>
      <c r="E330" s="84">
        <v>124.71736584</v>
      </c>
      <c r="F330" s="84">
        <v>124.71736584</v>
      </c>
    </row>
    <row r="331" spans="1:6" ht="12.75" customHeight="1" x14ac:dyDescent="0.2">
      <c r="A331" s="83" t="s">
        <v>165</v>
      </c>
      <c r="B331" s="83">
        <v>11</v>
      </c>
      <c r="C331" s="84">
        <v>582.93710469999996</v>
      </c>
      <c r="D331" s="84">
        <v>572.17195053</v>
      </c>
      <c r="E331" s="84">
        <v>119.88913413</v>
      </c>
      <c r="F331" s="84">
        <v>119.88913413</v>
      </c>
    </row>
    <row r="332" spans="1:6" ht="12.75" customHeight="1" x14ac:dyDescent="0.2">
      <c r="A332" s="83" t="s">
        <v>165</v>
      </c>
      <c r="B332" s="83">
        <v>12</v>
      </c>
      <c r="C332" s="84">
        <v>578.50815679000004</v>
      </c>
      <c r="D332" s="84">
        <v>567.08712830000002</v>
      </c>
      <c r="E332" s="84">
        <v>118.82369404000001</v>
      </c>
      <c r="F332" s="84">
        <v>118.82369404000001</v>
      </c>
    </row>
    <row r="333" spans="1:6" ht="12.75" customHeight="1" x14ac:dyDescent="0.2">
      <c r="A333" s="83" t="s">
        <v>165</v>
      </c>
      <c r="B333" s="83">
        <v>13</v>
      </c>
      <c r="C333" s="84">
        <v>576.52093966999996</v>
      </c>
      <c r="D333" s="84">
        <v>569.18981246999999</v>
      </c>
      <c r="E333" s="84">
        <v>119.2642766</v>
      </c>
      <c r="F333" s="84">
        <v>119.2642766</v>
      </c>
    </row>
    <row r="334" spans="1:6" ht="12.75" customHeight="1" x14ac:dyDescent="0.2">
      <c r="A334" s="83" t="s">
        <v>165</v>
      </c>
      <c r="B334" s="83">
        <v>14</v>
      </c>
      <c r="C334" s="84">
        <v>584.39875365</v>
      </c>
      <c r="D334" s="84">
        <v>571.75564167000005</v>
      </c>
      <c r="E334" s="84">
        <v>119.80190351</v>
      </c>
      <c r="F334" s="84">
        <v>119.80190351</v>
      </c>
    </row>
    <row r="335" spans="1:6" ht="12.75" customHeight="1" x14ac:dyDescent="0.2">
      <c r="A335" s="83" t="s">
        <v>165</v>
      </c>
      <c r="B335" s="83">
        <v>15</v>
      </c>
      <c r="C335" s="84">
        <v>596.74884574999999</v>
      </c>
      <c r="D335" s="84">
        <v>584.39057179999998</v>
      </c>
      <c r="E335" s="84">
        <v>122.44934338</v>
      </c>
      <c r="F335" s="84">
        <v>122.44934338</v>
      </c>
    </row>
    <row r="336" spans="1:6" ht="12.75" customHeight="1" x14ac:dyDescent="0.2">
      <c r="A336" s="83" t="s">
        <v>165</v>
      </c>
      <c r="B336" s="83">
        <v>16</v>
      </c>
      <c r="C336" s="84">
        <v>604.11748416</v>
      </c>
      <c r="D336" s="84">
        <v>592.55268711999997</v>
      </c>
      <c r="E336" s="84">
        <v>124.15957916000001</v>
      </c>
      <c r="F336" s="84">
        <v>124.15957916000001</v>
      </c>
    </row>
    <row r="337" spans="1:6" ht="12.75" customHeight="1" x14ac:dyDescent="0.2">
      <c r="A337" s="83" t="s">
        <v>165</v>
      </c>
      <c r="B337" s="83">
        <v>17</v>
      </c>
      <c r="C337" s="84">
        <v>567.76052999000001</v>
      </c>
      <c r="D337" s="84">
        <v>558.74279371</v>
      </c>
      <c r="E337" s="84">
        <v>117.07527724000001</v>
      </c>
      <c r="F337" s="84">
        <v>117.07527724000001</v>
      </c>
    </row>
    <row r="338" spans="1:6" ht="12.75" customHeight="1" x14ac:dyDescent="0.2">
      <c r="A338" s="83" t="s">
        <v>165</v>
      </c>
      <c r="B338" s="83">
        <v>18</v>
      </c>
      <c r="C338" s="84">
        <v>542.11994791999996</v>
      </c>
      <c r="D338" s="84">
        <v>530.97226401</v>
      </c>
      <c r="E338" s="84">
        <v>111.25642372999999</v>
      </c>
      <c r="F338" s="84">
        <v>111.25642372999999</v>
      </c>
    </row>
    <row r="339" spans="1:6" ht="12.75" customHeight="1" x14ac:dyDescent="0.2">
      <c r="A339" s="83" t="s">
        <v>165</v>
      </c>
      <c r="B339" s="83">
        <v>19</v>
      </c>
      <c r="C339" s="84">
        <v>527.20492899999999</v>
      </c>
      <c r="D339" s="84">
        <v>517.64156001000003</v>
      </c>
      <c r="E339" s="84">
        <v>108.463196</v>
      </c>
      <c r="F339" s="84">
        <v>108.463196</v>
      </c>
    </row>
    <row r="340" spans="1:6" ht="12.75" customHeight="1" x14ac:dyDescent="0.2">
      <c r="A340" s="83" t="s">
        <v>165</v>
      </c>
      <c r="B340" s="83">
        <v>20</v>
      </c>
      <c r="C340" s="84">
        <v>515.93929365999998</v>
      </c>
      <c r="D340" s="84">
        <v>507.84403337999998</v>
      </c>
      <c r="E340" s="84">
        <v>106.41028694000001</v>
      </c>
      <c r="F340" s="84">
        <v>106.41028694000001</v>
      </c>
    </row>
    <row r="341" spans="1:6" ht="12.75" customHeight="1" x14ac:dyDescent="0.2">
      <c r="A341" s="83" t="s">
        <v>165</v>
      </c>
      <c r="B341" s="83">
        <v>21</v>
      </c>
      <c r="C341" s="84">
        <v>512.85425954000004</v>
      </c>
      <c r="D341" s="84">
        <v>502.95462275</v>
      </c>
      <c r="E341" s="84">
        <v>105.3857921</v>
      </c>
      <c r="F341" s="84">
        <v>105.3857921</v>
      </c>
    </row>
    <row r="342" spans="1:6" ht="12.75" customHeight="1" x14ac:dyDescent="0.2">
      <c r="A342" s="83" t="s">
        <v>165</v>
      </c>
      <c r="B342" s="83">
        <v>22</v>
      </c>
      <c r="C342" s="84">
        <v>503.13110173000001</v>
      </c>
      <c r="D342" s="84">
        <v>492.86704988000002</v>
      </c>
      <c r="E342" s="84">
        <v>103.27210866</v>
      </c>
      <c r="F342" s="84">
        <v>103.27210866</v>
      </c>
    </row>
    <row r="343" spans="1:6" ht="12.75" customHeight="1" x14ac:dyDescent="0.2">
      <c r="A343" s="83" t="s">
        <v>165</v>
      </c>
      <c r="B343" s="83">
        <v>23</v>
      </c>
      <c r="C343" s="84">
        <v>513.51355007999996</v>
      </c>
      <c r="D343" s="84">
        <v>502.92687110000003</v>
      </c>
      <c r="E343" s="84">
        <v>105.37997721000001</v>
      </c>
      <c r="F343" s="84">
        <v>105.37997721000001</v>
      </c>
    </row>
    <row r="344" spans="1:6" ht="12.75" customHeight="1" x14ac:dyDescent="0.2">
      <c r="A344" s="83" t="s">
        <v>165</v>
      </c>
      <c r="B344" s="83">
        <v>24</v>
      </c>
      <c r="C344" s="84">
        <v>584.28470490999996</v>
      </c>
      <c r="D344" s="84">
        <v>573.61150214999998</v>
      </c>
      <c r="E344" s="84">
        <v>120.19076827000001</v>
      </c>
      <c r="F344" s="84">
        <v>120.19076827000001</v>
      </c>
    </row>
    <row r="345" spans="1:6" ht="12.75" customHeight="1" x14ac:dyDescent="0.2">
      <c r="A345" s="83" t="s">
        <v>166</v>
      </c>
      <c r="B345" s="83">
        <v>1</v>
      </c>
      <c r="C345" s="84">
        <v>630.58560268999997</v>
      </c>
      <c r="D345" s="84">
        <v>623.20944120000001</v>
      </c>
      <c r="E345" s="84">
        <v>130.58319306999999</v>
      </c>
      <c r="F345" s="84">
        <v>130.58319306999999</v>
      </c>
    </row>
    <row r="346" spans="1:6" ht="12.75" customHeight="1" x14ac:dyDescent="0.2">
      <c r="A346" s="83" t="s">
        <v>166</v>
      </c>
      <c r="B346" s="83">
        <v>2</v>
      </c>
      <c r="C346" s="84">
        <v>679.76297757999998</v>
      </c>
      <c r="D346" s="84">
        <v>667.83034836000002</v>
      </c>
      <c r="E346" s="84">
        <v>139.93276345000001</v>
      </c>
      <c r="F346" s="84">
        <v>139.93276345000001</v>
      </c>
    </row>
    <row r="347" spans="1:6" ht="12.75" customHeight="1" x14ac:dyDescent="0.2">
      <c r="A347" s="83" t="s">
        <v>166</v>
      </c>
      <c r="B347" s="83">
        <v>3</v>
      </c>
      <c r="C347" s="84">
        <v>717.80524251999998</v>
      </c>
      <c r="D347" s="84">
        <v>705.19152905999999</v>
      </c>
      <c r="E347" s="84">
        <v>147.76117866999999</v>
      </c>
      <c r="F347" s="84">
        <v>147.76117866999999</v>
      </c>
    </row>
    <row r="348" spans="1:6" ht="12.75" customHeight="1" x14ac:dyDescent="0.2">
      <c r="A348" s="83" t="s">
        <v>166</v>
      </c>
      <c r="B348" s="83">
        <v>4</v>
      </c>
      <c r="C348" s="84">
        <v>728.42945997000004</v>
      </c>
      <c r="D348" s="84">
        <v>716.90243390000001</v>
      </c>
      <c r="E348" s="84">
        <v>150.21500438000001</v>
      </c>
      <c r="F348" s="84">
        <v>150.21500438000001</v>
      </c>
    </row>
    <row r="349" spans="1:6" ht="12.75" customHeight="1" x14ac:dyDescent="0.2">
      <c r="A349" s="83" t="s">
        <v>166</v>
      </c>
      <c r="B349" s="83">
        <v>5</v>
      </c>
      <c r="C349" s="84">
        <v>731.33600231000003</v>
      </c>
      <c r="D349" s="84">
        <v>719.12818440000001</v>
      </c>
      <c r="E349" s="84">
        <v>150.68137345</v>
      </c>
      <c r="F349" s="84">
        <v>150.68137345</v>
      </c>
    </row>
    <row r="350" spans="1:6" ht="12.75" customHeight="1" x14ac:dyDescent="0.2">
      <c r="A350" s="83" t="s">
        <v>166</v>
      </c>
      <c r="B350" s="83">
        <v>6</v>
      </c>
      <c r="C350" s="84">
        <v>730.36726528999998</v>
      </c>
      <c r="D350" s="84">
        <v>717.93307664999998</v>
      </c>
      <c r="E350" s="84">
        <v>150.43095846</v>
      </c>
      <c r="F350" s="84">
        <v>150.43095846</v>
      </c>
    </row>
    <row r="351" spans="1:6" ht="12.75" customHeight="1" x14ac:dyDescent="0.2">
      <c r="A351" s="83" t="s">
        <v>166</v>
      </c>
      <c r="B351" s="83">
        <v>7</v>
      </c>
      <c r="C351" s="84">
        <v>709.36467087999995</v>
      </c>
      <c r="D351" s="84">
        <v>697.70251224000003</v>
      </c>
      <c r="E351" s="84">
        <v>146.19197951000001</v>
      </c>
      <c r="F351" s="84">
        <v>146.19197951000001</v>
      </c>
    </row>
    <row r="352" spans="1:6" ht="12.75" customHeight="1" x14ac:dyDescent="0.2">
      <c r="A352" s="83" t="s">
        <v>166</v>
      </c>
      <c r="B352" s="83">
        <v>8</v>
      </c>
      <c r="C352" s="84">
        <v>677.74943283000005</v>
      </c>
      <c r="D352" s="84">
        <v>665.96360562999996</v>
      </c>
      <c r="E352" s="84">
        <v>139.5416185</v>
      </c>
      <c r="F352" s="84">
        <v>139.5416185</v>
      </c>
    </row>
    <row r="353" spans="1:6" ht="12.75" customHeight="1" x14ac:dyDescent="0.2">
      <c r="A353" s="83" t="s">
        <v>166</v>
      </c>
      <c r="B353" s="83">
        <v>9</v>
      </c>
      <c r="C353" s="84">
        <v>623.15712365000002</v>
      </c>
      <c r="D353" s="84">
        <v>611.37161741</v>
      </c>
      <c r="E353" s="84">
        <v>128.10277360000001</v>
      </c>
      <c r="F353" s="84">
        <v>128.10277360000001</v>
      </c>
    </row>
    <row r="354" spans="1:6" ht="12.75" customHeight="1" x14ac:dyDescent="0.2">
      <c r="A354" s="83" t="s">
        <v>166</v>
      </c>
      <c r="B354" s="83">
        <v>10</v>
      </c>
      <c r="C354" s="84">
        <v>577.55762656000002</v>
      </c>
      <c r="D354" s="84">
        <v>567.28039064999996</v>
      </c>
      <c r="E354" s="84">
        <v>118.86418895</v>
      </c>
      <c r="F354" s="84">
        <v>118.86418895</v>
      </c>
    </row>
    <row r="355" spans="1:6" ht="12.75" customHeight="1" x14ac:dyDescent="0.2">
      <c r="A355" s="83" t="s">
        <v>166</v>
      </c>
      <c r="B355" s="83">
        <v>11</v>
      </c>
      <c r="C355" s="84">
        <v>560.04703357999995</v>
      </c>
      <c r="D355" s="84">
        <v>549.12108922000004</v>
      </c>
      <c r="E355" s="84">
        <v>115.05920878000001</v>
      </c>
      <c r="F355" s="84">
        <v>115.05920878000001</v>
      </c>
    </row>
    <row r="356" spans="1:6" ht="12.75" customHeight="1" x14ac:dyDescent="0.2">
      <c r="A356" s="83" t="s">
        <v>166</v>
      </c>
      <c r="B356" s="83">
        <v>12</v>
      </c>
      <c r="C356" s="84">
        <v>555.92408010999998</v>
      </c>
      <c r="D356" s="84">
        <v>540.27182170000003</v>
      </c>
      <c r="E356" s="84">
        <v>113.20499167</v>
      </c>
      <c r="F356" s="84">
        <v>113.20499167</v>
      </c>
    </row>
    <row r="357" spans="1:6" ht="12.75" customHeight="1" x14ac:dyDescent="0.2">
      <c r="A357" s="83" t="s">
        <v>166</v>
      </c>
      <c r="B357" s="83">
        <v>13</v>
      </c>
      <c r="C357" s="84">
        <v>558.08168816</v>
      </c>
      <c r="D357" s="84">
        <v>540.59002493000003</v>
      </c>
      <c r="E357" s="84">
        <v>113.27166588</v>
      </c>
      <c r="F357" s="84">
        <v>113.27166588</v>
      </c>
    </row>
    <row r="358" spans="1:6" ht="12.75" customHeight="1" x14ac:dyDescent="0.2">
      <c r="A358" s="83" t="s">
        <v>166</v>
      </c>
      <c r="B358" s="83">
        <v>14</v>
      </c>
      <c r="C358" s="84">
        <v>565.40464716999998</v>
      </c>
      <c r="D358" s="84">
        <v>552.36936720000006</v>
      </c>
      <c r="E358" s="84">
        <v>115.73983151</v>
      </c>
      <c r="F358" s="84">
        <v>115.73983151</v>
      </c>
    </row>
    <row r="359" spans="1:6" ht="12.75" customHeight="1" x14ac:dyDescent="0.2">
      <c r="A359" s="83" t="s">
        <v>166</v>
      </c>
      <c r="B359" s="83">
        <v>15</v>
      </c>
      <c r="C359" s="84">
        <v>574.54737160000002</v>
      </c>
      <c r="D359" s="84">
        <v>566.10033384999997</v>
      </c>
      <c r="E359" s="84">
        <v>118.61692764</v>
      </c>
      <c r="F359" s="84">
        <v>118.61692764</v>
      </c>
    </row>
    <row r="360" spans="1:6" ht="12.75" customHeight="1" x14ac:dyDescent="0.2">
      <c r="A360" s="83" t="s">
        <v>166</v>
      </c>
      <c r="B360" s="83">
        <v>16</v>
      </c>
      <c r="C360" s="84">
        <v>589.48333298</v>
      </c>
      <c r="D360" s="84">
        <v>577.11542061</v>
      </c>
      <c r="E360" s="84">
        <v>120.92495622</v>
      </c>
      <c r="F360" s="84">
        <v>120.92495622</v>
      </c>
    </row>
    <row r="361" spans="1:6" ht="12.75" customHeight="1" x14ac:dyDescent="0.2">
      <c r="A361" s="83" t="s">
        <v>166</v>
      </c>
      <c r="B361" s="83">
        <v>17</v>
      </c>
      <c r="C361" s="84">
        <v>552.96836239000004</v>
      </c>
      <c r="D361" s="84">
        <v>539.74815463000004</v>
      </c>
      <c r="E361" s="84">
        <v>113.09526593</v>
      </c>
      <c r="F361" s="84">
        <v>113.09526593</v>
      </c>
    </row>
    <row r="362" spans="1:6" ht="12.75" customHeight="1" x14ac:dyDescent="0.2">
      <c r="A362" s="83" t="s">
        <v>166</v>
      </c>
      <c r="B362" s="83">
        <v>18</v>
      </c>
      <c r="C362" s="84">
        <v>531.30844365999997</v>
      </c>
      <c r="D362" s="84">
        <v>518.40530613999999</v>
      </c>
      <c r="E362" s="84">
        <v>108.62322632999999</v>
      </c>
      <c r="F362" s="84">
        <v>108.62322632999999</v>
      </c>
    </row>
    <row r="363" spans="1:6" ht="12.75" customHeight="1" x14ac:dyDescent="0.2">
      <c r="A363" s="83" t="s">
        <v>166</v>
      </c>
      <c r="B363" s="83">
        <v>19</v>
      </c>
      <c r="C363" s="84">
        <v>525.92905371999996</v>
      </c>
      <c r="D363" s="84">
        <v>514.25401223999995</v>
      </c>
      <c r="E363" s="84">
        <v>107.7533916</v>
      </c>
      <c r="F363" s="84">
        <v>107.7533916</v>
      </c>
    </row>
    <row r="364" spans="1:6" ht="12.75" customHeight="1" x14ac:dyDescent="0.2">
      <c r="A364" s="83" t="s">
        <v>166</v>
      </c>
      <c r="B364" s="83">
        <v>20</v>
      </c>
      <c r="C364" s="84">
        <v>508.86664889999997</v>
      </c>
      <c r="D364" s="84">
        <v>501.14846709</v>
      </c>
      <c r="E364" s="84">
        <v>105.00734217</v>
      </c>
      <c r="F364" s="84">
        <v>105.00734217</v>
      </c>
    </row>
    <row r="365" spans="1:6" ht="12.75" customHeight="1" x14ac:dyDescent="0.2">
      <c r="A365" s="83" t="s">
        <v>166</v>
      </c>
      <c r="B365" s="83">
        <v>21</v>
      </c>
      <c r="C365" s="84">
        <v>503.31722365000002</v>
      </c>
      <c r="D365" s="84">
        <v>491.36639071000002</v>
      </c>
      <c r="E365" s="84">
        <v>102.95767044999999</v>
      </c>
      <c r="F365" s="84">
        <v>102.95767044999999</v>
      </c>
    </row>
    <row r="366" spans="1:6" ht="12.75" customHeight="1" x14ac:dyDescent="0.2">
      <c r="A366" s="83" t="s">
        <v>166</v>
      </c>
      <c r="B366" s="83">
        <v>22</v>
      </c>
      <c r="C366" s="84">
        <v>497.87933472999998</v>
      </c>
      <c r="D366" s="84">
        <v>487.17686844999997</v>
      </c>
      <c r="E366" s="84">
        <v>102.07982560000001</v>
      </c>
      <c r="F366" s="84">
        <v>102.07982560000001</v>
      </c>
    </row>
    <row r="367" spans="1:6" ht="12.75" customHeight="1" x14ac:dyDescent="0.2">
      <c r="A367" s="83" t="s">
        <v>166</v>
      </c>
      <c r="B367" s="83">
        <v>23</v>
      </c>
      <c r="C367" s="84">
        <v>507.51703767999999</v>
      </c>
      <c r="D367" s="84">
        <v>498.31058137999997</v>
      </c>
      <c r="E367" s="84">
        <v>104.41271033</v>
      </c>
      <c r="F367" s="84">
        <v>104.41271033</v>
      </c>
    </row>
    <row r="368" spans="1:6" ht="12.75" customHeight="1" x14ac:dyDescent="0.2">
      <c r="A368" s="83" t="s">
        <v>166</v>
      </c>
      <c r="B368" s="83">
        <v>24</v>
      </c>
      <c r="C368" s="84">
        <v>586.16283340999996</v>
      </c>
      <c r="D368" s="84">
        <v>578.27626063000002</v>
      </c>
      <c r="E368" s="84">
        <v>121.16819098000001</v>
      </c>
      <c r="F368" s="84">
        <v>121.16819098000001</v>
      </c>
    </row>
    <row r="369" spans="1:6" ht="12.75" customHeight="1" x14ac:dyDescent="0.2">
      <c r="A369" s="83" t="s">
        <v>167</v>
      </c>
      <c r="B369" s="83">
        <v>1</v>
      </c>
      <c r="C369" s="84">
        <v>666.28693777000001</v>
      </c>
      <c r="D369" s="84">
        <v>653.88843256999996</v>
      </c>
      <c r="E369" s="84">
        <v>137.01146643999999</v>
      </c>
      <c r="F369" s="84">
        <v>137.01146643999999</v>
      </c>
    </row>
    <row r="370" spans="1:6" ht="12.75" customHeight="1" x14ac:dyDescent="0.2">
      <c r="A370" s="83" t="s">
        <v>167</v>
      </c>
      <c r="B370" s="83">
        <v>2</v>
      </c>
      <c r="C370" s="84">
        <v>682.90396628999997</v>
      </c>
      <c r="D370" s="84">
        <v>670.94310048</v>
      </c>
      <c r="E370" s="84">
        <v>140.58498899</v>
      </c>
      <c r="F370" s="84">
        <v>140.58498899</v>
      </c>
    </row>
    <row r="371" spans="1:6" ht="12.75" customHeight="1" x14ac:dyDescent="0.2">
      <c r="A371" s="83" t="s">
        <v>167</v>
      </c>
      <c r="B371" s="83">
        <v>3</v>
      </c>
      <c r="C371" s="84">
        <v>692.29117324000003</v>
      </c>
      <c r="D371" s="84">
        <v>679.82545789999995</v>
      </c>
      <c r="E371" s="84">
        <v>142.44613953999999</v>
      </c>
      <c r="F371" s="84">
        <v>142.44613953999999</v>
      </c>
    </row>
    <row r="372" spans="1:6" ht="12.75" customHeight="1" x14ac:dyDescent="0.2">
      <c r="A372" s="83" t="s">
        <v>167</v>
      </c>
      <c r="B372" s="83">
        <v>4</v>
      </c>
      <c r="C372" s="84">
        <v>718.26246217000005</v>
      </c>
      <c r="D372" s="84">
        <v>706.71178971999996</v>
      </c>
      <c r="E372" s="84">
        <v>148.07972405000001</v>
      </c>
      <c r="F372" s="84">
        <v>148.07972405000001</v>
      </c>
    </row>
    <row r="373" spans="1:6" ht="12.75" customHeight="1" x14ac:dyDescent="0.2">
      <c r="A373" s="83" t="s">
        <v>167</v>
      </c>
      <c r="B373" s="83">
        <v>5</v>
      </c>
      <c r="C373" s="84">
        <v>730.78919847999998</v>
      </c>
      <c r="D373" s="84">
        <v>718.81193294000002</v>
      </c>
      <c r="E373" s="84">
        <v>150.61510820000001</v>
      </c>
      <c r="F373" s="84">
        <v>150.61510820000001</v>
      </c>
    </row>
    <row r="374" spans="1:6" ht="12.75" customHeight="1" x14ac:dyDescent="0.2">
      <c r="A374" s="83" t="s">
        <v>167</v>
      </c>
      <c r="B374" s="83">
        <v>6</v>
      </c>
      <c r="C374" s="84">
        <v>716.60830485999998</v>
      </c>
      <c r="D374" s="84">
        <v>704.53165475000003</v>
      </c>
      <c r="E374" s="84">
        <v>147.62291296000001</v>
      </c>
      <c r="F374" s="84">
        <v>147.62291296000001</v>
      </c>
    </row>
    <row r="375" spans="1:6" ht="12.75" customHeight="1" x14ac:dyDescent="0.2">
      <c r="A375" s="83" t="s">
        <v>167</v>
      </c>
      <c r="B375" s="83">
        <v>7</v>
      </c>
      <c r="C375" s="84">
        <v>697.17293481000002</v>
      </c>
      <c r="D375" s="84">
        <v>685.17614643000002</v>
      </c>
      <c r="E375" s="84">
        <v>143.56728749999999</v>
      </c>
      <c r="F375" s="84">
        <v>143.56728749999999</v>
      </c>
    </row>
    <row r="376" spans="1:6" ht="12.75" customHeight="1" x14ac:dyDescent="0.2">
      <c r="A376" s="83" t="s">
        <v>167</v>
      </c>
      <c r="B376" s="83">
        <v>8</v>
      </c>
      <c r="C376" s="84">
        <v>668.39731887000005</v>
      </c>
      <c r="D376" s="84">
        <v>656.69798162999996</v>
      </c>
      <c r="E376" s="84">
        <v>137.6001608</v>
      </c>
      <c r="F376" s="84">
        <v>137.6001608</v>
      </c>
    </row>
    <row r="377" spans="1:6" ht="12.75" customHeight="1" x14ac:dyDescent="0.2">
      <c r="A377" s="83" t="s">
        <v>167</v>
      </c>
      <c r="B377" s="83">
        <v>9</v>
      </c>
      <c r="C377" s="84">
        <v>628.95553221</v>
      </c>
      <c r="D377" s="84">
        <v>617.23779230000002</v>
      </c>
      <c r="E377" s="84">
        <v>129.33193317000001</v>
      </c>
      <c r="F377" s="84">
        <v>129.33193317000001</v>
      </c>
    </row>
    <row r="378" spans="1:6" ht="12.75" customHeight="1" x14ac:dyDescent="0.2">
      <c r="A378" s="83" t="s">
        <v>167</v>
      </c>
      <c r="B378" s="83">
        <v>10</v>
      </c>
      <c r="C378" s="84">
        <v>580.35681307000004</v>
      </c>
      <c r="D378" s="84">
        <v>569.86801055000001</v>
      </c>
      <c r="E378" s="84">
        <v>119.40638174999999</v>
      </c>
      <c r="F378" s="84">
        <v>119.40638174999999</v>
      </c>
    </row>
    <row r="379" spans="1:6" ht="12.75" customHeight="1" x14ac:dyDescent="0.2">
      <c r="A379" s="83" t="s">
        <v>167</v>
      </c>
      <c r="B379" s="83">
        <v>11</v>
      </c>
      <c r="C379" s="84">
        <v>571.28002543000002</v>
      </c>
      <c r="D379" s="84">
        <v>560.43426349000003</v>
      </c>
      <c r="E379" s="84">
        <v>117.42969665</v>
      </c>
      <c r="F379" s="84">
        <v>117.42969665</v>
      </c>
    </row>
    <row r="380" spans="1:6" ht="12.75" customHeight="1" x14ac:dyDescent="0.2">
      <c r="A380" s="83" t="s">
        <v>167</v>
      </c>
      <c r="B380" s="83">
        <v>12</v>
      </c>
      <c r="C380" s="84">
        <v>578.65217144999997</v>
      </c>
      <c r="D380" s="84">
        <v>564.25159313999995</v>
      </c>
      <c r="E380" s="84">
        <v>118.22955471</v>
      </c>
      <c r="F380" s="84">
        <v>118.22955471</v>
      </c>
    </row>
    <row r="381" spans="1:6" ht="12.75" customHeight="1" x14ac:dyDescent="0.2">
      <c r="A381" s="83" t="s">
        <v>167</v>
      </c>
      <c r="B381" s="83">
        <v>13</v>
      </c>
      <c r="C381" s="84">
        <v>600.83587103000002</v>
      </c>
      <c r="D381" s="84">
        <v>585.83822320000002</v>
      </c>
      <c r="E381" s="84">
        <v>122.7526747</v>
      </c>
      <c r="F381" s="84">
        <v>122.7526747</v>
      </c>
    </row>
    <row r="382" spans="1:6" ht="12.75" customHeight="1" x14ac:dyDescent="0.2">
      <c r="A382" s="83" t="s">
        <v>167</v>
      </c>
      <c r="B382" s="83">
        <v>14</v>
      </c>
      <c r="C382" s="84">
        <v>592.89052135999998</v>
      </c>
      <c r="D382" s="84">
        <v>584.07193858000005</v>
      </c>
      <c r="E382" s="84">
        <v>122.38257908</v>
      </c>
      <c r="F382" s="84">
        <v>122.38257908</v>
      </c>
    </row>
    <row r="383" spans="1:6" ht="12.75" customHeight="1" x14ac:dyDescent="0.2">
      <c r="A383" s="83" t="s">
        <v>167</v>
      </c>
      <c r="B383" s="83">
        <v>15</v>
      </c>
      <c r="C383" s="84">
        <v>577.70907996999995</v>
      </c>
      <c r="D383" s="84">
        <v>568.27283625999996</v>
      </c>
      <c r="E383" s="84">
        <v>119.07213946</v>
      </c>
      <c r="F383" s="84">
        <v>119.07213946</v>
      </c>
    </row>
    <row r="384" spans="1:6" ht="12.75" customHeight="1" x14ac:dyDescent="0.2">
      <c r="A384" s="83" t="s">
        <v>167</v>
      </c>
      <c r="B384" s="83">
        <v>16</v>
      </c>
      <c r="C384" s="84">
        <v>565.73158756999999</v>
      </c>
      <c r="D384" s="84">
        <v>554.71771071000001</v>
      </c>
      <c r="E384" s="84">
        <v>116.23188791</v>
      </c>
      <c r="F384" s="84">
        <v>116.23188791</v>
      </c>
    </row>
    <row r="385" spans="1:6" ht="12.75" customHeight="1" x14ac:dyDescent="0.2">
      <c r="A385" s="83" t="s">
        <v>167</v>
      </c>
      <c r="B385" s="83">
        <v>17</v>
      </c>
      <c r="C385" s="84">
        <v>516.12381999000002</v>
      </c>
      <c r="D385" s="84">
        <v>510.24920967000003</v>
      </c>
      <c r="E385" s="84">
        <v>106.91425169999999</v>
      </c>
      <c r="F385" s="84">
        <v>106.91425169999999</v>
      </c>
    </row>
    <row r="386" spans="1:6" ht="12.75" customHeight="1" x14ac:dyDescent="0.2">
      <c r="A386" s="83" t="s">
        <v>167</v>
      </c>
      <c r="B386" s="83">
        <v>18</v>
      </c>
      <c r="C386" s="84">
        <v>500.86196355999999</v>
      </c>
      <c r="D386" s="84">
        <v>494.38881850000001</v>
      </c>
      <c r="E386" s="84">
        <v>103.59097002</v>
      </c>
      <c r="F386" s="84">
        <v>103.59097002</v>
      </c>
    </row>
    <row r="387" spans="1:6" ht="12.75" customHeight="1" x14ac:dyDescent="0.2">
      <c r="A387" s="83" t="s">
        <v>167</v>
      </c>
      <c r="B387" s="83">
        <v>19</v>
      </c>
      <c r="C387" s="84">
        <v>505.88825292000001</v>
      </c>
      <c r="D387" s="84">
        <v>497.00345277999998</v>
      </c>
      <c r="E387" s="84">
        <v>104.13882323</v>
      </c>
      <c r="F387" s="84">
        <v>104.13882323</v>
      </c>
    </row>
    <row r="388" spans="1:6" ht="12.75" customHeight="1" x14ac:dyDescent="0.2">
      <c r="A388" s="83" t="s">
        <v>167</v>
      </c>
      <c r="B388" s="83">
        <v>20</v>
      </c>
      <c r="C388" s="84">
        <v>505.75431243999998</v>
      </c>
      <c r="D388" s="84">
        <v>495.49586442999998</v>
      </c>
      <c r="E388" s="84">
        <v>103.82293310999999</v>
      </c>
      <c r="F388" s="84">
        <v>103.82293310999999</v>
      </c>
    </row>
    <row r="389" spans="1:6" ht="12.75" customHeight="1" x14ac:dyDescent="0.2">
      <c r="A389" s="83" t="s">
        <v>167</v>
      </c>
      <c r="B389" s="83">
        <v>21</v>
      </c>
      <c r="C389" s="84">
        <v>504.41732768000003</v>
      </c>
      <c r="D389" s="84">
        <v>492.36705082999998</v>
      </c>
      <c r="E389" s="84">
        <v>103.16734216</v>
      </c>
      <c r="F389" s="84">
        <v>103.16734216</v>
      </c>
    </row>
    <row r="390" spans="1:6" ht="12.75" customHeight="1" x14ac:dyDescent="0.2">
      <c r="A390" s="83" t="s">
        <v>167</v>
      </c>
      <c r="B390" s="83">
        <v>22</v>
      </c>
      <c r="C390" s="84">
        <v>499.02148677999998</v>
      </c>
      <c r="D390" s="84">
        <v>488.27413652000001</v>
      </c>
      <c r="E390" s="84">
        <v>102.30973991</v>
      </c>
      <c r="F390" s="84">
        <v>102.30973991</v>
      </c>
    </row>
    <row r="391" spans="1:6" ht="12.75" customHeight="1" x14ac:dyDescent="0.2">
      <c r="A391" s="83" t="s">
        <v>167</v>
      </c>
      <c r="B391" s="83">
        <v>23</v>
      </c>
      <c r="C391" s="84">
        <v>515.38294601999996</v>
      </c>
      <c r="D391" s="84">
        <v>503.93781063</v>
      </c>
      <c r="E391" s="84">
        <v>105.5918028</v>
      </c>
      <c r="F391" s="84">
        <v>105.5918028</v>
      </c>
    </row>
    <row r="392" spans="1:6" ht="12.75" customHeight="1" x14ac:dyDescent="0.2">
      <c r="A392" s="83" t="s">
        <v>167</v>
      </c>
      <c r="B392" s="83">
        <v>24</v>
      </c>
      <c r="C392" s="84">
        <v>589.58619428999998</v>
      </c>
      <c r="D392" s="84">
        <v>576.76279449000003</v>
      </c>
      <c r="E392" s="84">
        <v>120.85106927</v>
      </c>
      <c r="F392" s="84">
        <v>120.85106927</v>
      </c>
    </row>
    <row r="393" spans="1:6" ht="12.75" customHeight="1" x14ac:dyDescent="0.2">
      <c r="A393" s="83" t="s">
        <v>168</v>
      </c>
      <c r="B393" s="83">
        <v>1</v>
      </c>
      <c r="C393" s="84">
        <v>684.36156659999995</v>
      </c>
      <c r="D393" s="84">
        <v>670.56019927</v>
      </c>
      <c r="E393" s="84">
        <v>140.50475839999999</v>
      </c>
      <c r="F393" s="84">
        <v>140.50475839999999</v>
      </c>
    </row>
    <row r="394" spans="1:6" ht="12.75" customHeight="1" x14ac:dyDescent="0.2">
      <c r="A394" s="83" t="s">
        <v>168</v>
      </c>
      <c r="B394" s="83">
        <v>2</v>
      </c>
      <c r="C394" s="84">
        <v>704.98284382999998</v>
      </c>
      <c r="D394" s="84">
        <v>692.50335813000004</v>
      </c>
      <c r="E394" s="84">
        <v>145.10258307999999</v>
      </c>
      <c r="F394" s="84">
        <v>145.10258307999999</v>
      </c>
    </row>
    <row r="395" spans="1:6" ht="12.75" customHeight="1" x14ac:dyDescent="0.2">
      <c r="A395" s="83" t="s">
        <v>168</v>
      </c>
      <c r="B395" s="83">
        <v>3</v>
      </c>
      <c r="C395" s="84">
        <v>690.14400522000005</v>
      </c>
      <c r="D395" s="84">
        <v>678.42804016000002</v>
      </c>
      <c r="E395" s="84">
        <v>142.15333385</v>
      </c>
      <c r="F395" s="84">
        <v>142.15333385</v>
      </c>
    </row>
    <row r="396" spans="1:6" ht="12.75" customHeight="1" x14ac:dyDescent="0.2">
      <c r="A396" s="83" t="s">
        <v>168</v>
      </c>
      <c r="B396" s="83">
        <v>4</v>
      </c>
      <c r="C396" s="84">
        <v>679.64489178999997</v>
      </c>
      <c r="D396" s="84">
        <v>668.33385725000005</v>
      </c>
      <c r="E396" s="84">
        <v>140.03826538000001</v>
      </c>
      <c r="F396" s="84">
        <v>140.03826538000001</v>
      </c>
    </row>
    <row r="397" spans="1:6" ht="12.75" customHeight="1" x14ac:dyDescent="0.2">
      <c r="A397" s="83" t="s">
        <v>168</v>
      </c>
      <c r="B397" s="83">
        <v>5</v>
      </c>
      <c r="C397" s="84">
        <v>691.78006643000003</v>
      </c>
      <c r="D397" s="84">
        <v>679.88210688000004</v>
      </c>
      <c r="E397" s="84">
        <v>142.45800939</v>
      </c>
      <c r="F397" s="84">
        <v>142.45800939</v>
      </c>
    </row>
    <row r="398" spans="1:6" ht="12.75" customHeight="1" x14ac:dyDescent="0.2">
      <c r="A398" s="83" t="s">
        <v>168</v>
      </c>
      <c r="B398" s="83">
        <v>6</v>
      </c>
      <c r="C398" s="84">
        <v>690.42155947000003</v>
      </c>
      <c r="D398" s="84">
        <v>678.74973780000005</v>
      </c>
      <c r="E398" s="84">
        <v>142.22074025000001</v>
      </c>
      <c r="F398" s="84">
        <v>142.22074025000001</v>
      </c>
    </row>
    <row r="399" spans="1:6" ht="12.75" customHeight="1" x14ac:dyDescent="0.2">
      <c r="A399" s="83" t="s">
        <v>168</v>
      </c>
      <c r="B399" s="83">
        <v>7</v>
      </c>
      <c r="C399" s="84">
        <v>694.87376604999997</v>
      </c>
      <c r="D399" s="84">
        <v>683.29818297999998</v>
      </c>
      <c r="E399" s="84">
        <v>143.17379142999999</v>
      </c>
      <c r="F399" s="84">
        <v>143.17379142999999</v>
      </c>
    </row>
    <row r="400" spans="1:6" ht="12.75" customHeight="1" x14ac:dyDescent="0.2">
      <c r="A400" s="83" t="s">
        <v>168</v>
      </c>
      <c r="B400" s="83">
        <v>8</v>
      </c>
      <c r="C400" s="84">
        <v>679.04479666999998</v>
      </c>
      <c r="D400" s="84">
        <v>667.46615073999999</v>
      </c>
      <c r="E400" s="84">
        <v>139.85645188999999</v>
      </c>
      <c r="F400" s="84">
        <v>139.85645188999999</v>
      </c>
    </row>
    <row r="401" spans="1:6" ht="12.75" customHeight="1" x14ac:dyDescent="0.2">
      <c r="A401" s="83" t="s">
        <v>168</v>
      </c>
      <c r="B401" s="83">
        <v>9</v>
      </c>
      <c r="C401" s="84">
        <v>645.22531342000002</v>
      </c>
      <c r="D401" s="84">
        <v>633.27439313000002</v>
      </c>
      <c r="E401" s="84">
        <v>132.69213667</v>
      </c>
      <c r="F401" s="84">
        <v>132.69213667</v>
      </c>
    </row>
    <row r="402" spans="1:6" ht="12.75" customHeight="1" x14ac:dyDescent="0.2">
      <c r="A402" s="83" t="s">
        <v>168</v>
      </c>
      <c r="B402" s="83">
        <v>10</v>
      </c>
      <c r="C402" s="84">
        <v>608.97773929000005</v>
      </c>
      <c r="D402" s="84">
        <v>597.91291950000004</v>
      </c>
      <c r="E402" s="84">
        <v>125.28272687</v>
      </c>
      <c r="F402" s="84">
        <v>125.28272687</v>
      </c>
    </row>
    <row r="403" spans="1:6" ht="12.75" customHeight="1" x14ac:dyDescent="0.2">
      <c r="A403" s="83" t="s">
        <v>168</v>
      </c>
      <c r="B403" s="83">
        <v>11</v>
      </c>
      <c r="C403" s="84">
        <v>593.59641853999995</v>
      </c>
      <c r="D403" s="84">
        <v>583.57270161999998</v>
      </c>
      <c r="E403" s="84">
        <v>122.27797226</v>
      </c>
      <c r="F403" s="84">
        <v>122.27797226</v>
      </c>
    </row>
    <row r="404" spans="1:6" ht="12.75" customHeight="1" x14ac:dyDescent="0.2">
      <c r="A404" s="83" t="s">
        <v>168</v>
      </c>
      <c r="B404" s="83">
        <v>12</v>
      </c>
      <c r="C404" s="84">
        <v>593.58599414000003</v>
      </c>
      <c r="D404" s="84">
        <v>580.56735762000005</v>
      </c>
      <c r="E404" s="84">
        <v>121.64825232</v>
      </c>
      <c r="F404" s="84">
        <v>121.64825232</v>
      </c>
    </row>
    <row r="405" spans="1:6" ht="12.75" customHeight="1" x14ac:dyDescent="0.2">
      <c r="A405" s="83" t="s">
        <v>168</v>
      </c>
      <c r="B405" s="83">
        <v>13</v>
      </c>
      <c r="C405" s="84">
        <v>591.32112861999997</v>
      </c>
      <c r="D405" s="84">
        <v>578.33929883999997</v>
      </c>
      <c r="E405" s="84">
        <v>121.18139959</v>
      </c>
      <c r="F405" s="84">
        <v>121.18139959</v>
      </c>
    </row>
    <row r="406" spans="1:6" ht="12.75" customHeight="1" x14ac:dyDescent="0.2">
      <c r="A406" s="83" t="s">
        <v>168</v>
      </c>
      <c r="B406" s="83">
        <v>14</v>
      </c>
      <c r="C406" s="84">
        <v>592.01198842999997</v>
      </c>
      <c r="D406" s="84">
        <v>578.83287693</v>
      </c>
      <c r="E406" s="84">
        <v>121.28482068</v>
      </c>
      <c r="F406" s="84">
        <v>121.28482068</v>
      </c>
    </row>
    <row r="407" spans="1:6" ht="12.75" customHeight="1" x14ac:dyDescent="0.2">
      <c r="A407" s="83" t="s">
        <v>168</v>
      </c>
      <c r="B407" s="83">
        <v>15</v>
      </c>
      <c r="C407" s="84">
        <v>585.39021030000004</v>
      </c>
      <c r="D407" s="84">
        <v>579.16729155999997</v>
      </c>
      <c r="E407" s="84">
        <v>121.35489172</v>
      </c>
      <c r="F407" s="84">
        <v>121.35489172</v>
      </c>
    </row>
    <row r="408" spans="1:6" ht="12.75" customHeight="1" x14ac:dyDescent="0.2">
      <c r="A408" s="83" t="s">
        <v>168</v>
      </c>
      <c r="B408" s="83">
        <v>16</v>
      </c>
      <c r="C408" s="84">
        <v>602.22099040000001</v>
      </c>
      <c r="D408" s="84">
        <v>580.02754107999999</v>
      </c>
      <c r="E408" s="84">
        <v>121.53514272</v>
      </c>
      <c r="F408" s="84">
        <v>121.53514272</v>
      </c>
    </row>
    <row r="409" spans="1:6" ht="12.75" customHeight="1" x14ac:dyDescent="0.2">
      <c r="A409" s="83" t="s">
        <v>168</v>
      </c>
      <c r="B409" s="83">
        <v>17</v>
      </c>
      <c r="C409" s="84">
        <v>554.29862055000001</v>
      </c>
      <c r="D409" s="84">
        <v>542.17718420000006</v>
      </c>
      <c r="E409" s="84">
        <v>113.60422876</v>
      </c>
      <c r="F409" s="84">
        <v>113.60422876</v>
      </c>
    </row>
    <row r="410" spans="1:6" ht="12.75" customHeight="1" x14ac:dyDescent="0.2">
      <c r="A410" s="83" t="s">
        <v>168</v>
      </c>
      <c r="B410" s="83">
        <v>18</v>
      </c>
      <c r="C410" s="84">
        <v>535.08385326999996</v>
      </c>
      <c r="D410" s="84">
        <v>528.56929556</v>
      </c>
      <c r="E410" s="84">
        <v>110.75292158000001</v>
      </c>
      <c r="F410" s="84">
        <v>110.75292158000001</v>
      </c>
    </row>
    <row r="411" spans="1:6" ht="12.75" customHeight="1" x14ac:dyDescent="0.2">
      <c r="A411" s="83" t="s">
        <v>168</v>
      </c>
      <c r="B411" s="83">
        <v>19</v>
      </c>
      <c r="C411" s="84">
        <v>540.20181204999994</v>
      </c>
      <c r="D411" s="84">
        <v>530.27699010000003</v>
      </c>
      <c r="E411" s="84">
        <v>111.11074063</v>
      </c>
      <c r="F411" s="84">
        <v>111.11074063</v>
      </c>
    </row>
    <row r="412" spans="1:6" ht="12.75" customHeight="1" x14ac:dyDescent="0.2">
      <c r="A412" s="83" t="s">
        <v>168</v>
      </c>
      <c r="B412" s="83">
        <v>20</v>
      </c>
      <c r="C412" s="84">
        <v>538.48447917999999</v>
      </c>
      <c r="D412" s="84">
        <v>526.52700245999995</v>
      </c>
      <c r="E412" s="84">
        <v>110.32499297</v>
      </c>
      <c r="F412" s="84">
        <v>110.32499297</v>
      </c>
    </row>
    <row r="413" spans="1:6" ht="12.75" customHeight="1" x14ac:dyDescent="0.2">
      <c r="A413" s="83" t="s">
        <v>168</v>
      </c>
      <c r="B413" s="83">
        <v>21</v>
      </c>
      <c r="C413" s="84">
        <v>539.39472398999999</v>
      </c>
      <c r="D413" s="84">
        <v>527.09688382000002</v>
      </c>
      <c r="E413" s="84">
        <v>110.44440215</v>
      </c>
      <c r="F413" s="84">
        <v>110.44440215</v>
      </c>
    </row>
    <row r="414" spans="1:6" ht="12.75" customHeight="1" x14ac:dyDescent="0.2">
      <c r="A414" s="83" t="s">
        <v>168</v>
      </c>
      <c r="B414" s="83">
        <v>22</v>
      </c>
      <c r="C414" s="84">
        <v>527.97211999000001</v>
      </c>
      <c r="D414" s="84">
        <v>517.33591649000005</v>
      </c>
      <c r="E414" s="84">
        <v>108.39915348</v>
      </c>
      <c r="F414" s="84">
        <v>108.39915348</v>
      </c>
    </row>
    <row r="415" spans="1:6" ht="12.75" customHeight="1" x14ac:dyDescent="0.2">
      <c r="A415" s="83" t="s">
        <v>168</v>
      </c>
      <c r="B415" s="83">
        <v>23</v>
      </c>
      <c r="C415" s="84">
        <v>541.84587519000002</v>
      </c>
      <c r="D415" s="84">
        <v>534.87250130999996</v>
      </c>
      <c r="E415" s="84">
        <v>112.07365372</v>
      </c>
      <c r="F415" s="84">
        <v>112.07365372</v>
      </c>
    </row>
    <row r="416" spans="1:6" ht="12.75" customHeight="1" x14ac:dyDescent="0.2">
      <c r="A416" s="83" t="s">
        <v>168</v>
      </c>
      <c r="B416" s="83">
        <v>24</v>
      </c>
      <c r="C416" s="84">
        <v>592.36763586999996</v>
      </c>
      <c r="D416" s="84">
        <v>582.18990005000001</v>
      </c>
      <c r="E416" s="84">
        <v>121.98822915</v>
      </c>
      <c r="F416" s="84">
        <v>121.98822915</v>
      </c>
    </row>
    <row r="417" spans="1:6" ht="12.75" customHeight="1" x14ac:dyDescent="0.2">
      <c r="A417" s="83" t="s">
        <v>169</v>
      </c>
      <c r="B417" s="83">
        <v>1</v>
      </c>
      <c r="C417" s="84">
        <v>678.72718655000006</v>
      </c>
      <c r="D417" s="84">
        <v>665.46272978000002</v>
      </c>
      <c r="E417" s="84">
        <v>139.43666827999999</v>
      </c>
      <c r="F417" s="84">
        <v>139.43666827999999</v>
      </c>
    </row>
    <row r="418" spans="1:6" ht="12.75" customHeight="1" x14ac:dyDescent="0.2">
      <c r="A418" s="83" t="s">
        <v>169</v>
      </c>
      <c r="B418" s="83">
        <v>2</v>
      </c>
      <c r="C418" s="84">
        <v>702.80356448999999</v>
      </c>
      <c r="D418" s="84">
        <v>690.46937756</v>
      </c>
      <c r="E418" s="84">
        <v>144.67639621000001</v>
      </c>
      <c r="F418" s="84">
        <v>144.67639621000001</v>
      </c>
    </row>
    <row r="419" spans="1:6" ht="12.75" customHeight="1" x14ac:dyDescent="0.2">
      <c r="A419" s="83" t="s">
        <v>169</v>
      </c>
      <c r="B419" s="83">
        <v>3</v>
      </c>
      <c r="C419" s="84">
        <v>729.66516549000005</v>
      </c>
      <c r="D419" s="84">
        <v>717.31379145000005</v>
      </c>
      <c r="E419" s="84">
        <v>150.30119751999999</v>
      </c>
      <c r="F419" s="84">
        <v>150.30119751999999</v>
      </c>
    </row>
    <row r="420" spans="1:6" ht="12.75" customHeight="1" x14ac:dyDescent="0.2">
      <c r="A420" s="83" t="s">
        <v>169</v>
      </c>
      <c r="B420" s="83">
        <v>4</v>
      </c>
      <c r="C420" s="84">
        <v>739.11816285999998</v>
      </c>
      <c r="D420" s="84">
        <v>727.21856831000002</v>
      </c>
      <c r="E420" s="84">
        <v>152.37657909000001</v>
      </c>
      <c r="F420" s="84">
        <v>152.37657909000001</v>
      </c>
    </row>
    <row r="421" spans="1:6" ht="12.75" customHeight="1" x14ac:dyDescent="0.2">
      <c r="A421" s="83" t="s">
        <v>169</v>
      </c>
      <c r="B421" s="83">
        <v>5</v>
      </c>
      <c r="C421" s="84">
        <v>732.17643238000005</v>
      </c>
      <c r="D421" s="84">
        <v>720.11299138000004</v>
      </c>
      <c r="E421" s="84">
        <v>150.8877234</v>
      </c>
      <c r="F421" s="84">
        <v>150.8877234</v>
      </c>
    </row>
    <row r="422" spans="1:6" ht="12.75" customHeight="1" x14ac:dyDescent="0.2">
      <c r="A422" s="83" t="s">
        <v>169</v>
      </c>
      <c r="B422" s="83">
        <v>6</v>
      </c>
      <c r="C422" s="84">
        <v>725.99029410000003</v>
      </c>
      <c r="D422" s="84">
        <v>714.15828228999999</v>
      </c>
      <c r="E422" s="84">
        <v>149.64001296000001</v>
      </c>
      <c r="F422" s="84">
        <v>149.64001296000001</v>
      </c>
    </row>
    <row r="423" spans="1:6" ht="12.75" customHeight="1" x14ac:dyDescent="0.2">
      <c r="A423" s="83" t="s">
        <v>169</v>
      </c>
      <c r="B423" s="83">
        <v>7</v>
      </c>
      <c r="C423" s="84">
        <v>697.78194057999997</v>
      </c>
      <c r="D423" s="84">
        <v>686.62107114000003</v>
      </c>
      <c r="E423" s="84">
        <v>143.87004748000001</v>
      </c>
      <c r="F423" s="84">
        <v>143.87004748000001</v>
      </c>
    </row>
    <row r="424" spans="1:6" ht="12.75" customHeight="1" x14ac:dyDescent="0.2">
      <c r="A424" s="83" t="s">
        <v>169</v>
      </c>
      <c r="B424" s="83">
        <v>8</v>
      </c>
      <c r="C424" s="84">
        <v>667.57447837999996</v>
      </c>
      <c r="D424" s="84">
        <v>656.25847028999999</v>
      </c>
      <c r="E424" s="84">
        <v>137.50806850000001</v>
      </c>
      <c r="F424" s="84">
        <v>137.50806850000001</v>
      </c>
    </row>
    <row r="425" spans="1:6" ht="12.75" customHeight="1" x14ac:dyDescent="0.2">
      <c r="A425" s="83" t="s">
        <v>169</v>
      </c>
      <c r="B425" s="83">
        <v>9</v>
      </c>
      <c r="C425" s="84">
        <v>646.74910905000002</v>
      </c>
      <c r="D425" s="84">
        <v>635.35556494000002</v>
      </c>
      <c r="E425" s="84">
        <v>133.12821167000001</v>
      </c>
      <c r="F425" s="84">
        <v>133.12821167000001</v>
      </c>
    </row>
    <row r="426" spans="1:6" ht="12.75" customHeight="1" x14ac:dyDescent="0.2">
      <c r="A426" s="83" t="s">
        <v>169</v>
      </c>
      <c r="B426" s="83">
        <v>10</v>
      </c>
      <c r="C426" s="84">
        <v>611.58514132000005</v>
      </c>
      <c r="D426" s="84">
        <v>601.07214364000004</v>
      </c>
      <c r="E426" s="84">
        <v>125.94468985</v>
      </c>
      <c r="F426" s="84">
        <v>125.94468985</v>
      </c>
    </row>
    <row r="427" spans="1:6" ht="12.75" customHeight="1" x14ac:dyDescent="0.2">
      <c r="A427" s="83" t="s">
        <v>169</v>
      </c>
      <c r="B427" s="83">
        <v>11</v>
      </c>
      <c r="C427" s="84">
        <v>606.18795668999996</v>
      </c>
      <c r="D427" s="84">
        <v>597.09185124999999</v>
      </c>
      <c r="E427" s="84">
        <v>125.11068564999999</v>
      </c>
      <c r="F427" s="84">
        <v>125.11068564999999</v>
      </c>
    </row>
    <row r="428" spans="1:6" ht="12.75" customHeight="1" x14ac:dyDescent="0.2">
      <c r="A428" s="83" t="s">
        <v>169</v>
      </c>
      <c r="B428" s="83">
        <v>12</v>
      </c>
      <c r="C428" s="84">
        <v>610.29659284000002</v>
      </c>
      <c r="D428" s="84">
        <v>599.40395916</v>
      </c>
      <c r="E428" s="84">
        <v>125.59514948</v>
      </c>
      <c r="F428" s="84">
        <v>125.59514948</v>
      </c>
    </row>
    <row r="429" spans="1:6" ht="12.75" customHeight="1" x14ac:dyDescent="0.2">
      <c r="A429" s="83" t="s">
        <v>169</v>
      </c>
      <c r="B429" s="83">
        <v>13</v>
      </c>
      <c r="C429" s="84">
        <v>612.77151251999999</v>
      </c>
      <c r="D429" s="84">
        <v>600.99947101999999</v>
      </c>
      <c r="E429" s="84">
        <v>125.9294625</v>
      </c>
      <c r="F429" s="84">
        <v>125.9294625</v>
      </c>
    </row>
    <row r="430" spans="1:6" ht="12.75" customHeight="1" x14ac:dyDescent="0.2">
      <c r="A430" s="83" t="s">
        <v>169</v>
      </c>
      <c r="B430" s="83">
        <v>14</v>
      </c>
      <c r="C430" s="84">
        <v>612.50258669000004</v>
      </c>
      <c r="D430" s="84">
        <v>600.90728784999999</v>
      </c>
      <c r="E430" s="84">
        <v>125.91014705000001</v>
      </c>
      <c r="F430" s="84">
        <v>125.91014705000001</v>
      </c>
    </row>
    <row r="431" spans="1:6" ht="12.75" customHeight="1" x14ac:dyDescent="0.2">
      <c r="A431" s="83" t="s">
        <v>169</v>
      </c>
      <c r="B431" s="83">
        <v>15</v>
      </c>
      <c r="C431" s="84">
        <v>608.95975243999999</v>
      </c>
      <c r="D431" s="84">
        <v>600.25945601000001</v>
      </c>
      <c r="E431" s="84">
        <v>125.77440464</v>
      </c>
      <c r="F431" s="84">
        <v>125.77440464</v>
      </c>
    </row>
    <row r="432" spans="1:6" ht="12.75" customHeight="1" x14ac:dyDescent="0.2">
      <c r="A432" s="83" t="s">
        <v>169</v>
      </c>
      <c r="B432" s="83">
        <v>16</v>
      </c>
      <c r="C432" s="84">
        <v>614.60984196000004</v>
      </c>
      <c r="D432" s="84">
        <v>601.80813162000004</v>
      </c>
      <c r="E432" s="84">
        <v>126.09890391</v>
      </c>
      <c r="F432" s="84">
        <v>126.09890391</v>
      </c>
    </row>
    <row r="433" spans="1:6" ht="12.75" customHeight="1" x14ac:dyDescent="0.2">
      <c r="A433" s="83" t="s">
        <v>169</v>
      </c>
      <c r="B433" s="83">
        <v>17</v>
      </c>
      <c r="C433" s="84">
        <v>571.09725787000002</v>
      </c>
      <c r="D433" s="84">
        <v>559.69341434</v>
      </c>
      <c r="E433" s="84">
        <v>117.27446401</v>
      </c>
      <c r="F433" s="84">
        <v>117.27446401</v>
      </c>
    </row>
    <row r="434" spans="1:6" ht="12.75" customHeight="1" x14ac:dyDescent="0.2">
      <c r="A434" s="83" t="s">
        <v>169</v>
      </c>
      <c r="B434" s="83">
        <v>18</v>
      </c>
      <c r="C434" s="84">
        <v>552.03626557999996</v>
      </c>
      <c r="D434" s="84">
        <v>540.78605228000004</v>
      </c>
      <c r="E434" s="84">
        <v>113.31274016</v>
      </c>
      <c r="F434" s="84">
        <v>113.31274016</v>
      </c>
    </row>
    <row r="435" spans="1:6" ht="12.75" customHeight="1" x14ac:dyDescent="0.2">
      <c r="A435" s="83" t="s">
        <v>169</v>
      </c>
      <c r="B435" s="83">
        <v>19</v>
      </c>
      <c r="C435" s="84">
        <v>554.21843922000005</v>
      </c>
      <c r="D435" s="84">
        <v>543.03380446000006</v>
      </c>
      <c r="E435" s="84">
        <v>113.78371931</v>
      </c>
      <c r="F435" s="84">
        <v>113.78371931</v>
      </c>
    </row>
    <row r="436" spans="1:6" ht="12.75" customHeight="1" x14ac:dyDescent="0.2">
      <c r="A436" s="83" t="s">
        <v>169</v>
      </c>
      <c r="B436" s="83">
        <v>20</v>
      </c>
      <c r="C436" s="84">
        <v>544.36756438999998</v>
      </c>
      <c r="D436" s="84">
        <v>536.58295738000004</v>
      </c>
      <c r="E436" s="84">
        <v>112.43205139</v>
      </c>
      <c r="F436" s="84">
        <v>112.43205139</v>
      </c>
    </row>
    <row r="437" spans="1:6" ht="12.75" customHeight="1" x14ac:dyDescent="0.2">
      <c r="A437" s="83" t="s">
        <v>169</v>
      </c>
      <c r="B437" s="83">
        <v>21</v>
      </c>
      <c r="C437" s="84">
        <v>553.50593117999995</v>
      </c>
      <c r="D437" s="84">
        <v>540.43689672999994</v>
      </c>
      <c r="E437" s="84">
        <v>113.23958041</v>
      </c>
      <c r="F437" s="84">
        <v>113.23958041</v>
      </c>
    </row>
    <row r="438" spans="1:6" ht="12.75" customHeight="1" x14ac:dyDescent="0.2">
      <c r="A438" s="83" t="s">
        <v>169</v>
      </c>
      <c r="B438" s="83">
        <v>22</v>
      </c>
      <c r="C438" s="84">
        <v>550.70944129999998</v>
      </c>
      <c r="D438" s="84">
        <v>540.16539372</v>
      </c>
      <c r="E438" s="84">
        <v>113.18269146</v>
      </c>
      <c r="F438" s="84">
        <v>113.18269146</v>
      </c>
    </row>
    <row r="439" spans="1:6" ht="12.75" customHeight="1" x14ac:dyDescent="0.2">
      <c r="A439" s="83" t="s">
        <v>169</v>
      </c>
      <c r="B439" s="83">
        <v>23</v>
      </c>
      <c r="C439" s="84">
        <v>525.10160368000004</v>
      </c>
      <c r="D439" s="84">
        <v>514.51065172000006</v>
      </c>
      <c r="E439" s="84">
        <v>107.80716614000001</v>
      </c>
      <c r="F439" s="84">
        <v>107.80716614000001</v>
      </c>
    </row>
    <row r="440" spans="1:6" ht="12.75" customHeight="1" x14ac:dyDescent="0.2">
      <c r="A440" s="83" t="s">
        <v>169</v>
      </c>
      <c r="B440" s="83">
        <v>24</v>
      </c>
      <c r="C440" s="84">
        <v>549.16081168999995</v>
      </c>
      <c r="D440" s="84">
        <v>539.55928964999998</v>
      </c>
      <c r="E440" s="84">
        <v>113.05569241000001</v>
      </c>
      <c r="F440" s="84">
        <v>113.05569241000001</v>
      </c>
    </row>
    <row r="441" spans="1:6" ht="12.75" customHeight="1" x14ac:dyDescent="0.2">
      <c r="A441" s="83" t="s">
        <v>170</v>
      </c>
      <c r="B441" s="83">
        <v>1</v>
      </c>
      <c r="C441" s="84">
        <v>631.26747114</v>
      </c>
      <c r="D441" s="84">
        <v>619.38421960000005</v>
      </c>
      <c r="E441" s="84">
        <v>129.78168138000001</v>
      </c>
      <c r="F441" s="84">
        <v>129.78168138000001</v>
      </c>
    </row>
    <row r="442" spans="1:6" ht="12.75" customHeight="1" x14ac:dyDescent="0.2">
      <c r="A442" s="83" t="s">
        <v>170</v>
      </c>
      <c r="B442" s="83">
        <v>2</v>
      </c>
      <c r="C442" s="84">
        <v>630.57862512999998</v>
      </c>
      <c r="D442" s="84">
        <v>618.60665012000004</v>
      </c>
      <c r="E442" s="84">
        <v>129.61875459999999</v>
      </c>
      <c r="F442" s="84">
        <v>129.61875459999999</v>
      </c>
    </row>
    <row r="443" spans="1:6" ht="12.75" customHeight="1" x14ac:dyDescent="0.2">
      <c r="A443" s="83" t="s">
        <v>170</v>
      </c>
      <c r="B443" s="83">
        <v>3</v>
      </c>
      <c r="C443" s="84">
        <v>636.25590390000002</v>
      </c>
      <c r="D443" s="84">
        <v>629.27393829000005</v>
      </c>
      <c r="E443" s="84">
        <v>131.85390776</v>
      </c>
      <c r="F443" s="84">
        <v>131.85390776</v>
      </c>
    </row>
    <row r="444" spans="1:6" ht="12.75" customHeight="1" x14ac:dyDescent="0.2">
      <c r="A444" s="83" t="s">
        <v>170</v>
      </c>
      <c r="B444" s="83">
        <v>4</v>
      </c>
      <c r="C444" s="84">
        <v>672.63930126000002</v>
      </c>
      <c r="D444" s="84">
        <v>661.67105819999995</v>
      </c>
      <c r="E444" s="84">
        <v>138.64218643999999</v>
      </c>
      <c r="F444" s="84">
        <v>138.64218643999999</v>
      </c>
    </row>
    <row r="445" spans="1:6" ht="12.75" customHeight="1" x14ac:dyDescent="0.2">
      <c r="A445" s="83" t="s">
        <v>170</v>
      </c>
      <c r="B445" s="83">
        <v>5</v>
      </c>
      <c r="C445" s="84">
        <v>710.13200433999998</v>
      </c>
      <c r="D445" s="84">
        <v>698.96575631999997</v>
      </c>
      <c r="E445" s="84">
        <v>146.45667134000001</v>
      </c>
      <c r="F445" s="84">
        <v>146.45667134000001</v>
      </c>
    </row>
    <row r="446" spans="1:6" ht="12.75" customHeight="1" x14ac:dyDescent="0.2">
      <c r="A446" s="83" t="s">
        <v>170</v>
      </c>
      <c r="B446" s="83">
        <v>6</v>
      </c>
      <c r="C446" s="84">
        <v>745.88011065000001</v>
      </c>
      <c r="D446" s="84">
        <v>737.04679380000005</v>
      </c>
      <c r="E446" s="84">
        <v>154.4359206</v>
      </c>
      <c r="F446" s="84">
        <v>154.4359206</v>
      </c>
    </row>
    <row r="447" spans="1:6" ht="12.75" customHeight="1" x14ac:dyDescent="0.2">
      <c r="A447" s="83" t="s">
        <v>170</v>
      </c>
      <c r="B447" s="83">
        <v>7</v>
      </c>
      <c r="C447" s="84">
        <v>725.05271261999997</v>
      </c>
      <c r="D447" s="84">
        <v>712.38643005999995</v>
      </c>
      <c r="E447" s="84">
        <v>149.26875074</v>
      </c>
      <c r="F447" s="84">
        <v>149.26875074</v>
      </c>
    </row>
    <row r="448" spans="1:6" ht="12.75" customHeight="1" x14ac:dyDescent="0.2">
      <c r="A448" s="83" t="s">
        <v>170</v>
      </c>
      <c r="B448" s="83">
        <v>8</v>
      </c>
      <c r="C448" s="84">
        <v>689.02154629999995</v>
      </c>
      <c r="D448" s="84">
        <v>680.37956099999997</v>
      </c>
      <c r="E448" s="84">
        <v>142.56224263999999</v>
      </c>
      <c r="F448" s="84">
        <v>142.56224263999999</v>
      </c>
    </row>
    <row r="449" spans="1:6" ht="12.75" customHeight="1" x14ac:dyDescent="0.2">
      <c r="A449" s="83" t="s">
        <v>170</v>
      </c>
      <c r="B449" s="83">
        <v>9</v>
      </c>
      <c r="C449" s="84">
        <v>684.50274686</v>
      </c>
      <c r="D449" s="84">
        <v>670.65517817</v>
      </c>
      <c r="E449" s="84">
        <v>140.52465964999999</v>
      </c>
      <c r="F449" s="84">
        <v>140.52465964999999</v>
      </c>
    </row>
    <row r="450" spans="1:6" ht="12.75" customHeight="1" x14ac:dyDescent="0.2">
      <c r="A450" s="83" t="s">
        <v>170</v>
      </c>
      <c r="B450" s="83">
        <v>10</v>
      </c>
      <c r="C450" s="84">
        <v>648.47719246999998</v>
      </c>
      <c r="D450" s="84">
        <v>638.43151993000004</v>
      </c>
      <c r="E450" s="84">
        <v>133.77272697999999</v>
      </c>
      <c r="F450" s="84">
        <v>133.77272697999999</v>
      </c>
    </row>
    <row r="451" spans="1:6" ht="12.75" customHeight="1" x14ac:dyDescent="0.2">
      <c r="A451" s="83" t="s">
        <v>170</v>
      </c>
      <c r="B451" s="83">
        <v>11</v>
      </c>
      <c r="C451" s="84">
        <v>644.95043325999995</v>
      </c>
      <c r="D451" s="84">
        <v>633.50087059999998</v>
      </c>
      <c r="E451" s="84">
        <v>132.73959126</v>
      </c>
      <c r="F451" s="84">
        <v>132.73959126</v>
      </c>
    </row>
    <row r="452" spans="1:6" ht="12.75" customHeight="1" x14ac:dyDescent="0.2">
      <c r="A452" s="83" t="s">
        <v>170</v>
      </c>
      <c r="B452" s="83">
        <v>12</v>
      </c>
      <c r="C452" s="84">
        <v>648.64938633999998</v>
      </c>
      <c r="D452" s="84">
        <v>632.41528493999999</v>
      </c>
      <c r="E452" s="84">
        <v>132.51212480999999</v>
      </c>
      <c r="F452" s="84">
        <v>132.51212480999999</v>
      </c>
    </row>
    <row r="453" spans="1:6" ht="12.75" customHeight="1" x14ac:dyDescent="0.2">
      <c r="A453" s="83" t="s">
        <v>170</v>
      </c>
      <c r="B453" s="83">
        <v>13</v>
      </c>
      <c r="C453" s="84">
        <v>658.30113643000004</v>
      </c>
      <c r="D453" s="84">
        <v>644.79234925000003</v>
      </c>
      <c r="E453" s="84">
        <v>135.10553317</v>
      </c>
      <c r="F453" s="84">
        <v>135.10553317</v>
      </c>
    </row>
    <row r="454" spans="1:6" ht="12.75" customHeight="1" x14ac:dyDescent="0.2">
      <c r="A454" s="83" t="s">
        <v>170</v>
      </c>
      <c r="B454" s="83">
        <v>14</v>
      </c>
      <c r="C454" s="84">
        <v>666.48824819000004</v>
      </c>
      <c r="D454" s="84">
        <v>650.86934947999998</v>
      </c>
      <c r="E454" s="84">
        <v>136.37886768999999</v>
      </c>
      <c r="F454" s="84">
        <v>136.37886768999999</v>
      </c>
    </row>
    <row r="455" spans="1:6" ht="12.75" customHeight="1" x14ac:dyDescent="0.2">
      <c r="A455" s="83" t="s">
        <v>170</v>
      </c>
      <c r="B455" s="83">
        <v>15</v>
      </c>
      <c r="C455" s="84">
        <v>678.27617329999998</v>
      </c>
      <c r="D455" s="84">
        <v>663.63259817000005</v>
      </c>
      <c r="E455" s="84">
        <v>139.05319458</v>
      </c>
      <c r="F455" s="84">
        <v>139.05319458</v>
      </c>
    </row>
    <row r="456" spans="1:6" ht="12.75" customHeight="1" x14ac:dyDescent="0.2">
      <c r="A456" s="83" t="s">
        <v>170</v>
      </c>
      <c r="B456" s="83">
        <v>16</v>
      </c>
      <c r="C456" s="84">
        <v>684.67765551000002</v>
      </c>
      <c r="D456" s="84">
        <v>670.88026122999997</v>
      </c>
      <c r="E456" s="84">
        <v>140.57182207</v>
      </c>
      <c r="F456" s="84">
        <v>140.57182207</v>
      </c>
    </row>
    <row r="457" spans="1:6" ht="12.75" customHeight="1" x14ac:dyDescent="0.2">
      <c r="A457" s="83" t="s">
        <v>170</v>
      </c>
      <c r="B457" s="83">
        <v>17</v>
      </c>
      <c r="C457" s="84">
        <v>604.13627763</v>
      </c>
      <c r="D457" s="84">
        <v>591.13518291000003</v>
      </c>
      <c r="E457" s="84">
        <v>123.86256468000001</v>
      </c>
      <c r="F457" s="84">
        <v>123.86256468000001</v>
      </c>
    </row>
    <row r="458" spans="1:6" ht="12.75" customHeight="1" x14ac:dyDescent="0.2">
      <c r="A458" s="83" t="s">
        <v>170</v>
      </c>
      <c r="B458" s="83">
        <v>18</v>
      </c>
      <c r="C458" s="84">
        <v>525.32819675999997</v>
      </c>
      <c r="D458" s="84">
        <v>513.33856294999998</v>
      </c>
      <c r="E458" s="84">
        <v>107.5615744</v>
      </c>
      <c r="F458" s="84">
        <v>107.5615744</v>
      </c>
    </row>
    <row r="459" spans="1:6" ht="12.75" customHeight="1" x14ac:dyDescent="0.2">
      <c r="A459" s="83" t="s">
        <v>170</v>
      </c>
      <c r="B459" s="83">
        <v>19</v>
      </c>
      <c r="C459" s="84">
        <v>523.43620744999998</v>
      </c>
      <c r="D459" s="84">
        <v>512.82163321999997</v>
      </c>
      <c r="E459" s="84">
        <v>107.45326034999999</v>
      </c>
      <c r="F459" s="84">
        <v>107.45326034999999</v>
      </c>
    </row>
    <row r="460" spans="1:6" ht="12.75" customHeight="1" x14ac:dyDescent="0.2">
      <c r="A460" s="83" t="s">
        <v>170</v>
      </c>
      <c r="B460" s="83">
        <v>20</v>
      </c>
      <c r="C460" s="84">
        <v>507.61720335000001</v>
      </c>
      <c r="D460" s="84">
        <v>496.98641597</v>
      </c>
      <c r="E460" s="84">
        <v>104.13525344999999</v>
      </c>
      <c r="F460" s="84">
        <v>104.13525344999999</v>
      </c>
    </row>
    <row r="461" spans="1:6" ht="12.75" customHeight="1" x14ac:dyDescent="0.2">
      <c r="A461" s="83" t="s">
        <v>170</v>
      </c>
      <c r="B461" s="83">
        <v>21</v>
      </c>
      <c r="C461" s="84">
        <v>512.19232725999996</v>
      </c>
      <c r="D461" s="84">
        <v>500.17528773999999</v>
      </c>
      <c r="E461" s="84">
        <v>104.80342859</v>
      </c>
      <c r="F461" s="84">
        <v>104.80342859</v>
      </c>
    </row>
    <row r="462" spans="1:6" ht="12.75" customHeight="1" x14ac:dyDescent="0.2">
      <c r="A462" s="83" t="s">
        <v>170</v>
      </c>
      <c r="B462" s="83">
        <v>22</v>
      </c>
      <c r="C462" s="84">
        <v>509.88579184000002</v>
      </c>
      <c r="D462" s="84">
        <v>498.39398247999998</v>
      </c>
      <c r="E462" s="84">
        <v>104.43018564</v>
      </c>
      <c r="F462" s="84">
        <v>104.43018564</v>
      </c>
    </row>
    <row r="463" spans="1:6" ht="12.75" customHeight="1" x14ac:dyDescent="0.2">
      <c r="A463" s="83" t="s">
        <v>170</v>
      </c>
      <c r="B463" s="83">
        <v>23</v>
      </c>
      <c r="C463" s="84">
        <v>524.05559049999999</v>
      </c>
      <c r="D463" s="84">
        <v>513.34390427000005</v>
      </c>
      <c r="E463" s="84">
        <v>107.56269358</v>
      </c>
      <c r="F463" s="84">
        <v>107.56269358</v>
      </c>
    </row>
    <row r="464" spans="1:6" ht="12.75" customHeight="1" x14ac:dyDescent="0.2">
      <c r="A464" s="83" t="s">
        <v>170</v>
      </c>
      <c r="B464" s="83">
        <v>24</v>
      </c>
      <c r="C464" s="84">
        <v>585.50145422000003</v>
      </c>
      <c r="D464" s="84">
        <v>573.93746853000005</v>
      </c>
      <c r="E464" s="84">
        <v>120.25906911</v>
      </c>
      <c r="F464" s="84">
        <v>120.25906911</v>
      </c>
    </row>
    <row r="465" spans="1:6" ht="12.75" customHeight="1" x14ac:dyDescent="0.2">
      <c r="A465" s="83" t="s">
        <v>171</v>
      </c>
      <c r="B465" s="83">
        <v>1</v>
      </c>
      <c r="C465" s="84">
        <v>653.08865960000003</v>
      </c>
      <c r="D465" s="84">
        <v>643.05228719000002</v>
      </c>
      <c r="E465" s="84">
        <v>134.74093205</v>
      </c>
      <c r="F465" s="84">
        <v>134.74093205</v>
      </c>
    </row>
    <row r="466" spans="1:6" ht="12.75" customHeight="1" x14ac:dyDescent="0.2">
      <c r="A466" s="83" t="s">
        <v>171</v>
      </c>
      <c r="B466" s="83">
        <v>2</v>
      </c>
      <c r="C466" s="84">
        <v>655.71058688000005</v>
      </c>
      <c r="D466" s="84">
        <v>642.64193691000003</v>
      </c>
      <c r="E466" s="84">
        <v>134.65494996000001</v>
      </c>
      <c r="F466" s="84">
        <v>134.65494996000001</v>
      </c>
    </row>
    <row r="467" spans="1:6" ht="12.75" customHeight="1" x14ac:dyDescent="0.2">
      <c r="A467" s="83" t="s">
        <v>171</v>
      </c>
      <c r="B467" s="83">
        <v>3</v>
      </c>
      <c r="C467" s="84">
        <v>684.80750437999995</v>
      </c>
      <c r="D467" s="84">
        <v>670.96173768000006</v>
      </c>
      <c r="E467" s="84">
        <v>140.5888941</v>
      </c>
      <c r="F467" s="84">
        <v>140.5888941</v>
      </c>
    </row>
    <row r="468" spans="1:6" ht="12.75" customHeight="1" x14ac:dyDescent="0.2">
      <c r="A468" s="83" t="s">
        <v>171</v>
      </c>
      <c r="B468" s="83">
        <v>4</v>
      </c>
      <c r="C468" s="84">
        <v>701.14629740999999</v>
      </c>
      <c r="D468" s="84">
        <v>689.78252041999997</v>
      </c>
      <c r="E468" s="84">
        <v>144.53247669999999</v>
      </c>
      <c r="F468" s="84">
        <v>144.53247669999999</v>
      </c>
    </row>
    <row r="469" spans="1:6" ht="12.75" customHeight="1" x14ac:dyDescent="0.2">
      <c r="A469" s="83" t="s">
        <v>171</v>
      </c>
      <c r="B469" s="83">
        <v>5</v>
      </c>
      <c r="C469" s="84">
        <v>697.86969008000005</v>
      </c>
      <c r="D469" s="84">
        <v>688.52071724999996</v>
      </c>
      <c r="E469" s="84">
        <v>144.26808679000001</v>
      </c>
      <c r="F469" s="84">
        <v>144.26808679000001</v>
      </c>
    </row>
    <row r="470" spans="1:6" ht="12.75" customHeight="1" x14ac:dyDescent="0.2">
      <c r="A470" s="83" t="s">
        <v>171</v>
      </c>
      <c r="B470" s="83">
        <v>6</v>
      </c>
      <c r="C470" s="84">
        <v>689.46126762999995</v>
      </c>
      <c r="D470" s="84">
        <v>683.34835282999995</v>
      </c>
      <c r="E470" s="84">
        <v>143.18430369000001</v>
      </c>
      <c r="F470" s="84">
        <v>143.18430369000001</v>
      </c>
    </row>
    <row r="471" spans="1:6" ht="12.75" customHeight="1" x14ac:dyDescent="0.2">
      <c r="A471" s="83" t="s">
        <v>171</v>
      </c>
      <c r="B471" s="83">
        <v>7</v>
      </c>
      <c r="C471" s="84">
        <v>659.17826033999995</v>
      </c>
      <c r="D471" s="84">
        <v>647.16438595</v>
      </c>
      <c r="E471" s="84">
        <v>135.60255409000001</v>
      </c>
      <c r="F471" s="84">
        <v>135.60255409000001</v>
      </c>
    </row>
    <row r="472" spans="1:6" ht="12.75" customHeight="1" x14ac:dyDescent="0.2">
      <c r="A472" s="83" t="s">
        <v>171</v>
      </c>
      <c r="B472" s="83">
        <v>8</v>
      </c>
      <c r="C472" s="84">
        <v>628.89189882000005</v>
      </c>
      <c r="D472" s="84">
        <v>617.25484475999997</v>
      </c>
      <c r="E472" s="84">
        <v>129.33550622999999</v>
      </c>
      <c r="F472" s="84">
        <v>129.33550622999999</v>
      </c>
    </row>
    <row r="473" spans="1:6" ht="12.75" customHeight="1" x14ac:dyDescent="0.2">
      <c r="A473" s="83" t="s">
        <v>171</v>
      </c>
      <c r="B473" s="83">
        <v>9</v>
      </c>
      <c r="C473" s="84">
        <v>628.52139004000003</v>
      </c>
      <c r="D473" s="84">
        <v>615.43698968000001</v>
      </c>
      <c r="E473" s="84">
        <v>128.95460488000001</v>
      </c>
      <c r="F473" s="84">
        <v>128.95460488000001</v>
      </c>
    </row>
    <row r="474" spans="1:6" ht="12.75" customHeight="1" x14ac:dyDescent="0.2">
      <c r="A474" s="83" t="s">
        <v>171</v>
      </c>
      <c r="B474" s="83">
        <v>10</v>
      </c>
      <c r="C474" s="84">
        <v>601.30477442999995</v>
      </c>
      <c r="D474" s="84">
        <v>589.84148465999999</v>
      </c>
      <c r="E474" s="84">
        <v>123.59149169</v>
      </c>
      <c r="F474" s="84">
        <v>123.59149169</v>
      </c>
    </row>
    <row r="475" spans="1:6" ht="12.75" customHeight="1" x14ac:dyDescent="0.2">
      <c r="A475" s="83" t="s">
        <v>171</v>
      </c>
      <c r="B475" s="83">
        <v>11</v>
      </c>
      <c r="C475" s="84">
        <v>580.10637716999997</v>
      </c>
      <c r="D475" s="84">
        <v>568.62832862000005</v>
      </c>
      <c r="E475" s="84">
        <v>119.14662697999999</v>
      </c>
      <c r="F475" s="84">
        <v>119.14662697999999</v>
      </c>
    </row>
    <row r="476" spans="1:6" ht="12.75" customHeight="1" x14ac:dyDescent="0.2">
      <c r="A476" s="83" t="s">
        <v>171</v>
      </c>
      <c r="B476" s="83">
        <v>12</v>
      </c>
      <c r="C476" s="84">
        <v>581.79412653999998</v>
      </c>
      <c r="D476" s="84">
        <v>574.64610773000004</v>
      </c>
      <c r="E476" s="84">
        <v>120.4075527</v>
      </c>
      <c r="F476" s="84">
        <v>120.4075527</v>
      </c>
    </row>
    <row r="477" spans="1:6" ht="12.75" customHeight="1" x14ac:dyDescent="0.2">
      <c r="A477" s="83" t="s">
        <v>171</v>
      </c>
      <c r="B477" s="83">
        <v>13</v>
      </c>
      <c r="C477" s="84">
        <v>592.15205925999999</v>
      </c>
      <c r="D477" s="84">
        <v>581.53145146999998</v>
      </c>
      <c r="E477" s="84">
        <v>121.85026218</v>
      </c>
      <c r="F477" s="84">
        <v>121.85026218</v>
      </c>
    </row>
    <row r="478" spans="1:6" ht="12.75" customHeight="1" x14ac:dyDescent="0.2">
      <c r="A478" s="83" t="s">
        <v>171</v>
      </c>
      <c r="B478" s="83">
        <v>14</v>
      </c>
      <c r="C478" s="84">
        <v>594.52340898</v>
      </c>
      <c r="D478" s="84">
        <v>583.92980111999998</v>
      </c>
      <c r="E478" s="84">
        <v>122.35279654</v>
      </c>
      <c r="F478" s="84">
        <v>122.35279654</v>
      </c>
    </row>
    <row r="479" spans="1:6" ht="12.75" customHeight="1" x14ac:dyDescent="0.2">
      <c r="A479" s="83" t="s">
        <v>171</v>
      </c>
      <c r="B479" s="83">
        <v>15</v>
      </c>
      <c r="C479" s="84">
        <v>603.61091218000001</v>
      </c>
      <c r="D479" s="84">
        <v>591.05232922000005</v>
      </c>
      <c r="E479" s="84">
        <v>123.84520406</v>
      </c>
      <c r="F479" s="84">
        <v>123.84520406</v>
      </c>
    </row>
    <row r="480" spans="1:6" ht="12.75" customHeight="1" x14ac:dyDescent="0.2">
      <c r="A480" s="83" t="s">
        <v>171</v>
      </c>
      <c r="B480" s="83">
        <v>16</v>
      </c>
      <c r="C480" s="84">
        <v>605.08862859999999</v>
      </c>
      <c r="D480" s="84">
        <v>593.68202316999998</v>
      </c>
      <c r="E480" s="84">
        <v>124.39621278</v>
      </c>
      <c r="F480" s="84">
        <v>124.39621278</v>
      </c>
    </row>
    <row r="481" spans="1:6" ht="12.75" customHeight="1" x14ac:dyDescent="0.2">
      <c r="A481" s="83" t="s">
        <v>171</v>
      </c>
      <c r="B481" s="83">
        <v>17</v>
      </c>
      <c r="C481" s="84">
        <v>561.40099674999999</v>
      </c>
      <c r="D481" s="84">
        <v>550.50647853999999</v>
      </c>
      <c r="E481" s="84">
        <v>115.34949412</v>
      </c>
      <c r="F481" s="84">
        <v>115.34949412</v>
      </c>
    </row>
    <row r="482" spans="1:6" ht="12.75" customHeight="1" x14ac:dyDescent="0.2">
      <c r="A482" s="83" t="s">
        <v>171</v>
      </c>
      <c r="B482" s="83">
        <v>18</v>
      </c>
      <c r="C482" s="84">
        <v>543.35517898000001</v>
      </c>
      <c r="D482" s="84">
        <v>532.85049488000004</v>
      </c>
      <c r="E482" s="84">
        <v>111.64997583</v>
      </c>
      <c r="F482" s="84">
        <v>111.64997583</v>
      </c>
    </row>
    <row r="483" spans="1:6" ht="12.75" customHeight="1" x14ac:dyDescent="0.2">
      <c r="A483" s="83" t="s">
        <v>171</v>
      </c>
      <c r="B483" s="83">
        <v>19</v>
      </c>
      <c r="C483" s="84">
        <v>535.61007166000002</v>
      </c>
      <c r="D483" s="84">
        <v>524.63454792000005</v>
      </c>
      <c r="E483" s="84">
        <v>109.92846053</v>
      </c>
      <c r="F483" s="84">
        <v>109.92846053</v>
      </c>
    </row>
    <row r="484" spans="1:6" ht="12.75" customHeight="1" x14ac:dyDescent="0.2">
      <c r="A484" s="83" t="s">
        <v>171</v>
      </c>
      <c r="B484" s="83">
        <v>20</v>
      </c>
      <c r="C484" s="84">
        <v>529.59022058000005</v>
      </c>
      <c r="D484" s="84">
        <v>518.72476678999999</v>
      </c>
      <c r="E484" s="84">
        <v>108.690164</v>
      </c>
      <c r="F484" s="84">
        <v>108.690164</v>
      </c>
    </row>
    <row r="485" spans="1:6" ht="12.75" customHeight="1" x14ac:dyDescent="0.2">
      <c r="A485" s="83" t="s">
        <v>171</v>
      </c>
      <c r="B485" s="83">
        <v>21</v>
      </c>
      <c r="C485" s="84">
        <v>536.81992257000002</v>
      </c>
      <c r="D485" s="84">
        <v>524.51407943000004</v>
      </c>
      <c r="E485" s="84">
        <v>109.90321836</v>
      </c>
      <c r="F485" s="84">
        <v>109.90321836</v>
      </c>
    </row>
    <row r="486" spans="1:6" ht="12.75" customHeight="1" x14ac:dyDescent="0.2">
      <c r="A486" s="83" t="s">
        <v>171</v>
      </c>
      <c r="B486" s="83">
        <v>22</v>
      </c>
      <c r="C486" s="84">
        <v>532.18073670000001</v>
      </c>
      <c r="D486" s="84">
        <v>521.30898413</v>
      </c>
      <c r="E486" s="84">
        <v>109.23164385</v>
      </c>
      <c r="F486" s="84">
        <v>109.23164385</v>
      </c>
    </row>
    <row r="487" spans="1:6" ht="12.75" customHeight="1" x14ac:dyDescent="0.2">
      <c r="A487" s="83" t="s">
        <v>171</v>
      </c>
      <c r="B487" s="83">
        <v>23</v>
      </c>
      <c r="C487" s="84">
        <v>529.68801564</v>
      </c>
      <c r="D487" s="84">
        <v>518.86131823999995</v>
      </c>
      <c r="E487" s="84">
        <v>108.71877609000001</v>
      </c>
      <c r="F487" s="84">
        <v>108.71877609000001</v>
      </c>
    </row>
    <row r="488" spans="1:6" ht="12.75" customHeight="1" x14ac:dyDescent="0.2">
      <c r="A488" s="83" t="s">
        <v>171</v>
      </c>
      <c r="B488" s="83">
        <v>24</v>
      </c>
      <c r="C488" s="84">
        <v>549.01381963999995</v>
      </c>
      <c r="D488" s="84">
        <v>538.34145725999997</v>
      </c>
      <c r="E488" s="84">
        <v>112.80051585</v>
      </c>
      <c r="F488" s="84">
        <v>112.80051585</v>
      </c>
    </row>
    <row r="489" spans="1:6" ht="12.75" customHeight="1" x14ac:dyDescent="0.2">
      <c r="A489" s="83" t="s">
        <v>172</v>
      </c>
      <c r="B489" s="83">
        <v>1</v>
      </c>
      <c r="C489" s="84">
        <v>577.82921143999999</v>
      </c>
      <c r="D489" s="84">
        <v>567.20140519999995</v>
      </c>
      <c r="E489" s="84">
        <v>118.84763886</v>
      </c>
      <c r="F489" s="84">
        <v>118.84763886</v>
      </c>
    </row>
    <row r="490" spans="1:6" ht="12.75" customHeight="1" x14ac:dyDescent="0.2">
      <c r="A490" s="83" t="s">
        <v>172</v>
      </c>
      <c r="B490" s="83">
        <v>2</v>
      </c>
      <c r="C490" s="84">
        <v>583.07688497000004</v>
      </c>
      <c r="D490" s="84">
        <v>572.17520755999999</v>
      </c>
      <c r="E490" s="84">
        <v>119.88981658</v>
      </c>
      <c r="F490" s="84">
        <v>119.88981658</v>
      </c>
    </row>
    <row r="491" spans="1:6" ht="12.75" customHeight="1" x14ac:dyDescent="0.2">
      <c r="A491" s="83" t="s">
        <v>172</v>
      </c>
      <c r="B491" s="83">
        <v>3</v>
      </c>
      <c r="C491" s="84">
        <v>588.29191148999996</v>
      </c>
      <c r="D491" s="84">
        <v>575.81787397999994</v>
      </c>
      <c r="E491" s="84">
        <v>120.65307686</v>
      </c>
      <c r="F491" s="84">
        <v>120.65307686</v>
      </c>
    </row>
    <row r="492" spans="1:6" ht="12.75" customHeight="1" x14ac:dyDescent="0.2">
      <c r="A492" s="83" t="s">
        <v>172</v>
      </c>
      <c r="B492" s="83">
        <v>4</v>
      </c>
      <c r="C492" s="84">
        <v>594.97805060999997</v>
      </c>
      <c r="D492" s="84">
        <v>584.90934518999995</v>
      </c>
      <c r="E492" s="84">
        <v>122.55804372999999</v>
      </c>
      <c r="F492" s="84">
        <v>122.55804372999999</v>
      </c>
    </row>
    <row r="493" spans="1:6" ht="12.75" customHeight="1" x14ac:dyDescent="0.2">
      <c r="A493" s="83" t="s">
        <v>172</v>
      </c>
      <c r="B493" s="83">
        <v>5</v>
      </c>
      <c r="C493" s="84">
        <v>601.67089797999995</v>
      </c>
      <c r="D493" s="84">
        <v>590.23257736999994</v>
      </c>
      <c r="E493" s="84">
        <v>123.67343867</v>
      </c>
      <c r="F493" s="84">
        <v>123.67343867</v>
      </c>
    </row>
    <row r="494" spans="1:6" ht="12.75" customHeight="1" x14ac:dyDescent="0.2">
      <c r="A494" s="83" t="s">
        <v>172</v>
      </c>
      <c r="B494" s="83">
        <v>6</v>
      </c>
      <c r="C494" s="84">
        <v>606.93274294000003</v>
      </c>
      <c r="D494" s="84">
        <v>599.38998916000003</v>
      </c>
      <c r="E494" s="84">
        <v>125.5922223</v>
      </c>
      <c r="F494" s="84">
        <v>125.5922223</v>
      </c>
    </row>
    <row r="495" spans="1:6" ht="12.75" customHeight="1" x14ac:dyDescent="0.2">
      <c r="A495" s="83" t="s">
        <v>172</v>
      </c>
      <c r="B495" s="83">
        <v>7</v>
      </c>
      <c r="C495" s="84">
        <v>596.82702342000005</v>
      </c>
      <c r="D495" s="84">
        <v>586.59186060000002</v>
      </c>
      <c r="E495" s="84">
        <v>122.91058691000001</v>
      </c>
      <c r="F495" s="84">
        <v>122.91058691000001</v>
      </c>
    </row>
    <row r="496" spans="1:6" ht="12.75" customHeight="1" x14ac:dyDescent="0.2">
      <c r="A496" s="83" t="s">
        <v>172</v>
      </c>
      <c r="B496" s="83">
        <v>8</v>
      </c>
      <c r="C496" s="84">
        <v>588.81379226000001</v>
      </c>
      <c r="D496" s="84">
        <v>579.90107616</v>
      </c>
      <c r="E496" s="84">
        <v>121.5086441</v>
      </c>
      <c r="F496" s="84">
        <v>121.5086441</v>
      </c>
    </row>
    <row r="497" spans="1:6" ht="12.75" customHeight="1" x14ac:dyDescent="0.2">
      <c r="A497" s="83" t="s">
        <v>172</v>
      </c>
      <c r="B497" s="83">
        <v>9</v>
      </c>
      <c r="C497" s="84">
        <v>572.27531577000002</v>
      </c>
      <c r="D497" s="84">
        <v>559.69845046</v>
      </c>
      <c r="E497" s="84">
        <v>117.27551925</v>
      </c>
      <c r="F497" s="84">
        <v>117.27551925</v>
      </c>
    </row>
    <row r="498" spans="1:6" ht="12.75" customHeight="1" x14ac:dyDescent="0.2">
      <c r="A498" s="83" t="s">
        <v>172</v>
      </c>
      <c r="B498" s="83">
        <v>10</v>
      </c>
      <c r="C498" s="84">
        <v>565.04522343999997</v>
      </c>
      <c r="D498" s="84">
        <v>555.61059804000001</v>
      </c>
      <c r="E498" s="84">
        <v>116.41897763</v>
      </c>
      <c r="F498" s="84">
        <v>116.41897763</v>
      </c>
    </row>
    <row r="499" spans="1:6" ht="12.75" customHeight="1" x14ac:dyDescent="0.2">
      <c r="A499" s="83" t="s">
        <v>172</v>
      </c>
      <c r="B499" s="83">
        <v>11</v>
      </c>
      <c r="C499" s="84">
        <v>559.16014201999997</v>
      </c>
      <c r="D499" s="84">
        <v>546.32671918000005</v>
      </c>
      <c r="E499" s="84">
        <v>114.47369492999999</v>
      </c>
      <c r="F499" s="84">
        <v>114.47369492999999</v>
      </c>
    </row>
    <row r="500" spans="1:6" ht="12.75" customHeight="1" x14ac:dyDescent="0.2">
      <c r="A500" s="83" t="s">
        <v>172</v>
      </c>
      <c r="B500" s="83">
        <v>12</v>
      </c>
      <c r="C500" s="84">
        <v>549.12090420000004</v>
      </c>
      <c r="D500" s="84">
        <v>537.03797512000006</v>
      </c>
      <c r="E500" s="84">
        <v>112.52739280999999</v>
      </c>
      <c r="F500" s="84">
        <v>112.52739280999999</v>
      </c>
    </row>
    <row r="501" spans="1:6" ht="12.75" customHeight="1" x14ac:dyDescent="0.2">
      <c r="A501" s="83" t="s">
        <v>172</v>
      </c>
      <c r="B501" s="83">
        <v>13</v>
      </c>
      <c r="C501" s="84">
        <v>554.87680884999997</v>
      </c>
      <c r="D501" s="84">
        <v>544.84659843999998</v>
      </c>
      <c r="E501" s="84">
        <v>114.16356020000001</v>
      </c>
      <c r="F501" s="84">
        <v>114.16356020000001</v>
      </c>
    </row>
    <row r="502" spans="1:6" ht="12.75" customHeight="1" x14ac:dyDescent="0.2">
      <c r="A502" s="83" t="s">
        <v>172</v>
      </c>
      <c r="B502" s="83">
        <v>14</v>
      </c>
      <c r="C502" s="84">
        <v>569.41223728</v>
      </c>
      <c r="D502" s="84">
        <v>558.46257896999998</v>
      </c>
      <c r="E502" s="84">
        <v>117.01656289</v>
      </c>
      <c r="F502" s="84">
        <v>117.01656289</v>
      </c>
    </row>
    <row r="503" spans="1:6" ht="12.75" customHeight="1" x14ac:dyDescent="0.2">
      <c r="A503" s="83" t="s">
        <v>172</v>
      </c>
      <c r="B503" s="83">
        <v>15</v>
      </c>
      <c r="C503" s="84">
        <v>584.22479625999995</v>
      </c>
      <c r="D503" s="84">
        <v>570.27125511999998</v>
      </c>
      <c r="E503" s="84">
        <v>119.49087495000001</v>
      </c>
      <c r="F503" s="84">
        <v>119.49087495000001</v>
      </c>
    </row>
    <row r="504" spans="1:6" ht="12.75" customHeight="1" x14ac:dyDescent="0.2">
      <c r="A504" s="83" t="s">
        <v>172</v>
      </c>
      <c r="B504" s="83">
        <v>16</v>
      </c>
      <c r="C504" s="84">
        <v>572.62718092</v>
      </c>
      <c r="D504" s="84">
        <v>563.33190631000002</v>
      </c>
      <c r="E504" s="84">
        <v>118.03684961</v>
      </c>
      <c r="F504" s="84">
        <v>118.03684961</v>
      </c>
    </row>
    <row r="505" spans="1:6" ht="12.75" customHeight="1" x14ac:dyDescent="0.2">
      <c r="A505" s="83" t="s">
        <v>172</v>
      </c>
      <c r="B505" s="83">
        <v>17</v>
      </c>
      <c r="C505" s="84">
        <v>535.95628310999996</v>
      </c>
      <c r="D505" s="84">
        <v>524.11968686</v>
      </c>
      <c r="E505" s="84">
        <v>109.82057995</v>
      </c>
      <c r="F505" s="84">
        <v>109.82057995</v>
      </c>
    </row>
    <row r="506" spans="1:6" ht="12.75" customHeight="1" x14ac:dyDescent="0.2">
      <c r="A506" s="83" t="s">
        <v>172</v>
      </c>
      <c r="B506" s="83">
        <v>18</v>
      </c>
      <c r="C506" s="84">
        <v>516.40237123999998</v>
      </c>
      <c r="D506" s="84">
        <v>499.00214419000002</v>
      </c>
      <c r="E506" s="84">
        <v>104.55761583</v>
      </c>
      <c r="F506" s="84">
        <v>104.55761583</v>
      </c>
    </row>
    <row r="507" spans="1:6" ht="12.75" customHeight="1" x14ac:dyDescent="0.2">
      <c r="A507" s="83" t="s">
        <v>172</v>
      </c>
      <c r="B507" s="83">
        <v>19</v>
      </c>
      <c r="C507" s="84">
        <v>502.80727547999999</v>
      </c>
      <c r="D507" s="84">
        <v>491.35286509999997</v>
      </c>
      <c r="E507" s="84">
        <v>102.95483638</v>
      </c>
      <c r="F507" s="84">
        <v>102.95483638</v>
      </c>
    </row>
    <row r="508" spans="1:6" ht="12.75" customHeight="1" x14ac:dyDescent="0.2">
      <c r="A508" s="83" t="s">
        <v>172</v>
      </c>
      <c r="B508" s="83">
        <v>20</v>
      </c>
      <c r="C508" s="84">
        <v>485.26504240000003</v>
      </c>
      <c r="D508" s="84">
        <v>477.32667651999998</v>
      </c>
      <c r="E508" s="84">
        <v>100.0158814</v>
      </c>
      <c r="F508" s="84">
        <v>100.0158814</v>
      </c>
    </row>
    <row r="509" spans="1:6" ht="12.75" customHeight="1" x14ac:dyDescent="0.2">
      <c r="A509" s="83" t="s">
        <v>172</v>
      </c>
      <c r="B509" s="83">
        <v>21</v>
      </c>
      <c r="C509" s="84">
        <v>480.34084137000002</v>
      </c>
      <c r="D509" s="84">
        <v>468.68078107000002</v>
      </c>
      <c r="E509" s="84">
        <v>98.204277529999999</v>
      </c>
      <c r="F509" s="84">
        <v>98.204277529999999</v>
      </c>
    </row>
    <row r="510" spans="1:6" ht="12.75" customHeight="1" x14ac:dyDescent="0.2">
      <c r="A510" s="83" t="s">
        <v>172</v>
      </c>
      <c r="B510" s="83">
        <v>22</v>
      </c>
      <c r="C510" s="84">
        <v>481.92770378</v>
      </c>
      <c r="D510" s="84">
        <v>471.45515375000002</v>
      </c>
      <c r="E510" s="84">
        <v>98.785601270000001</v>
      </c>
      <c r="F510" s="84">
        <v>98.785601270000001</v>
      </c>
    </row>
    <row r="511" spans="1:6" ht="12.75" customHeight="1" x14ac:dyDescent="0.2">
      <c r="A511" s="83" t="s">
        <v>172</v>
      </c>
      <c r="B511" s="83">
        <v>23</v>
      </c>
      <c r="C511" s="84">
        <v>489.93463821</v>
      </c>
      <c r="D511" s="84">
        <v>479.81778086999998</v>
      </c>
      <c r="E511" s="84">
        <v>100.53785096</v>
      </c>
      <c r="F511" s="84">
        <v>100.53785096</v>
      </c>
    </row>
    <row r="512" spans="1:6" ht="12.75" customHeight="1" x14ac:dyDescent="0.2">
      <c r="A512" s="83" t="s">
        <v>172</v>
      </c>
      <c r="B512" s="83">
        <v>24</v>
      </c>
      <c r="C512" s="84">
        <v>563.64525030000004</v>
      </c>
      <c r="D512" s="84">
        <v>552.44791676</v>
      </c>
      <c r="E512" s="84">
        <v>115.75629026999999</v>
      </c>
      <c r="F512" s="84">
        <v>115.75629026999999</v>
      </c>
    </row>
    <row r="513" spans="1:6" ht="12.75" customHeight="1" x14ac:dyDescent="0.2">
      <c r="A513" s="83" t="s">
        <v>173</v>
      </c>
      <c r="B513" s="83">
        <v>1</v>
      </c>
      <c r="C513" s="84">
        <v>582.06756154000004</v>
      </c>
      <c r="D513" s="84">
        <v>570.73982808999995</v>
      </c>
      <c r="E513" s="84">
        <v>119.58905664</v>
      </c>
      <c r="F513" s="84">
        <v>119.58905664</v>
      </c>
    </row>
    <row r="514" spans="1:6" ht="12.75" customHeight="1" x14ac:dyDescent="0.2">
      <c r="A514" s="83" t="s">
        <v>173</v>
      </c>
      <c r="B514" s="83">
        <v>2</v>
      </c>
      <c r="C514" s="84">
        <v>611.47168469999997</v>
      </c>
      <c r="D514" s="84">
        <v>599.69472968000002</v>
      </c>
      <c r="E514" s="84">
        <v>125.65607562</v>
      </c>
      <c r="F514" s="84">
        <v>125.65607562</v>
      </c>
    </row>
    <row r="515" spans="1:6" ht="12.75" customHeight="1" x14ac:dyDescent="0.2">
      <c r="A515" s="83" t="s">
        <v>173</v>
      </c>
      <c r="B515" s="83">
        <v>3</v>
      </c>
      <c r="C515" s="84">
        <v>633.58315300000004</v>
      </c>
      <c r="D515" s="84">
        <v>621.39748726000005</v>
      </c>
      <c r="E515" s="84">
        <v>130.20352819999999</v>
      </c>
      <c r="F515" s="84">
        <v>130.20352819999999</v>
      </c>
    </row>
    <row r="516" spans="1:6" ht="12.75" customHeight="1" x14ac:dyDescent="0.2">
      <c r="A516" s="83" t="s">
        <v>173</v>
      </c>
      <c r="B516" s="83">
        <v>4</v>
      </c>
      <c r="C516" s="84">
        <v>634.78076656999997</v>
      </c>
      <c r="D516" s="84">
        <v>624.14430830000003</v>
      </c>
      <c r="E516" s="84">
        <v>130.77907895000001</v>
      </c>
      <c r="F516" s="84">
        <v>130.77907895000001</v>
      </c>
    </row>
    <row r="517" spans="1:6" ht="12.75" customHeight="1" x14ac:dyDescent="0.2">
      <c r="A517" s="83" t="s">
        <v>173</v>
      </c>
      <c r="B517" s="83">
        <v>5</v>
      </c>
      <c r="C517" s="84">
        <v>619.33105633000002</v>
      </c>
      <c r="D517" s="84">
        <v>607.5984267</v>
      </c>
      <c r="E517" s="84">
        <v>127.31216412000001</v>
      </c>
      <c r="F517" s="84">
        <v>127.31216412000001</v>
      </c>
    </row>
    <row r="518" spans="1:6" ht="12.75" customHeight="1" x14ac:dyDescent="0.2">
      <c r="A518" s="83" t="s">
        <v>173</v>
      </c>
      <c r="B518" s="83">
        <v>6</v>
      </c>
      <c r="C518" s="84">
        <v>623.24481207999997</v>
      </c>
      <c r="D518" s="84">
        <v>616.80242816999998</v>
      </c>
      <c r="E518" s="84">
        <v>129.24070985</v>
      </c>
      <c r="F518" s="84">
        <v>129.24070985</v>
      </c>
    </row>
    <row r="519" spans="1:6" ht="12.75" customHeight="1" x14ac:dyDescent="0.2">
      <c r="A519" s="83" t="s">
        <v>173</v>
      </c>
      <c r="B519" s="83">
        <v>7</v>
      </c>
      <c r="C519" s="84">
        <v>625.64494973000001</v>
      </c>
      <c r="D519" s="84">
        <v>613.91501589999996</v>
      </c>
      <c r="E519" s="84">
        <v>128.63570053999999</v>
      </c>
      <c r="F519" s="84">
        <v>128.63570053999999</v>
      </c>
    </row>
    <row r="520" spans="1:6" ht="12.75" customHeight="1" x14ac:dyDescent="0.2">
      <c r="A520" s="83" t="s">
        <v>173</v>
      </c>
      <c r="B520" s="83">
        <v>8</v>
      </c>
      <c r="C520" s="84">
        <v>625.08471400999997</v>
      </c>
      <c r="D520" s="84">
        <v>613.51415942999995</v>
      </c>
      <c r="E520" s="84">
        <v>128.55170772</v>
      </c>
      <c r="F520" s="84">
        <v>128.55170772</v>
      </c>
    </row>
    <row r="521" spans="1:6" ht="12.75" customHeight="1" x14ac:dyDescent="0.2">
      <c r="A521" s="83" t="s">
        <v>173</v>
      </c>
      <c r="B521" s="83">
        <v>9</v>
      </c>
      <c r="C521" s="84">
        <v>605.62046137000004</v>
      </c>
      <c r="D521" s="84">
        <v>593.17347957000004</v>
      </c>
      <c r="E521" s="84">
        <v>124.28965590999999</v>
      </c>
      <c r="F521" s="84">
        <v>124.28965590999999</v>
      </c>
    </row>
    <row r="522" spans="1:6" ht="12.75" customHeight="1" x14ac:dyDescent="0.2">
      <c r="A522" s="83" t="s">
        <v>173</v>
      </c>
      <c r="B522" s="83">
        <v>10</v>
      </c>
      <c r="C522" s="84">
        <v>568.73046437000005</v>
      </c>
      <c r="D522" s="84">
        <v>560.09631801</v>
      </c>
      <c r="E522" s="84">
        <v>117.35888579</v>
      </c>
      <c r="F522" s="84">
        <v>117.35888579</v>
      </c>
    </row>
    <row r="523" spans="1:6" ht="12.75" customHeight="1" x14ac:dyDescent="0.2">
      <c r="A523" s="83" t="s">
        <v>173</v>
      </c>
      <c r="B523" s="83">
        <v>11</v>
      </c>
      <c r="C523" s="84">
        <v>551.04856603999997</v>
      </c>
      <c r="D523" s="84">
        <v>539.94653625000001</v>
      </c>
      <c r="E523" s="84">
        <v>113.13683351</v>
      </c>
      <c r="F523" s="84">
        <v>113.13683351</v>
      </c>
    </row>
    <row r="524" spans="1:6" ht="12.75" customHeight="1" x14ac:dyDescent="0.2">
      <c r="A524" s="83" t="s">
        <v>173</v>
      </c>
      <c r="B524" s="83">
        <v>12</v>
      </c>
      <c r="C524" s="84">
        <v>541.43994452000004</v>
      </c>
      <c r="D524" s="84">
        <v>526.89826850999998</v>
      </c>
      <c r="E524" s="84">
        <v>110.40278561</v>
      </c>
      <c r="F524" s="84">
        <v>110.40278561</v>
      </c>
    </row>
    <row r="525" spans="1:6" ht="12.75" customHeight="1" x14ac:dyDescent="0.2">
      <c r="A525" s="83" t="s">
        <v>173</v>
      </c>
      <c r="B525" s="83">
        <v>13</v>
      </c>
      <c r="C525" s="84">
        <v>539.61602121999999</v>
      </c>
      <c r="D525" s="84">
        <v>528.82843921000006</v>
      </c>
      <c r="E525" s="84">
        <v>110.80722084</v>
      </c>
      <c r="F525" s="84">
        <v>110.80722084</v>
      </c>
    </row>
    <row r="526" spans="1:6" ht="12.75" customHeight="1" x14ac:dyDescent="0.2">
      <c r="A526" s="83" t="s">
        <v>173</v>
      </c>
      <c r="B526" s="83">
        <v>14</v>
      </c>
      <c r="C526" s="84">
        <v>546.73258682000005</v>
      </c>
      <c r="D526" s="84">
        <v>536.84377604999997</v>
      </c>
      <c r="E526" s="84">
        <v>112.48670161</v>
      </c>
      <c r="F526" s="84">
        <v>112.48670161</v>
      </c>
    </row>
    <row r="527" spans="1:6" ht="12.75" customHeight="1" x14ac:dyDescent="0.2">
      <c r="A527" s="83" t="s">
        <v>173</v>
      </c>
      <c r="B527" s="83">
        <v>15</v>
      </c>
      <c r="C527" s="84">
        <v>552.32708610999998</v>
      </c>
      <c r="D527" s="84">
        <v>543.29170425999996</v>
      </c>
      <c r="E527" s="84">
        <v>113.83775793</v>
      </c>
      <c r="F527" s="84">
        <v>113.83775793</v>
      </c>
    </row>
    <row r="528" spans="1:6" ht="12.75" customHeight="1" x14ac:dyDescent="0.2">
      <c r="A528" s="83" t="s">
        <v>173</v>
      </c>
      <c r="B528" s="83">
        <v>16</v>
      </c>
      <c r="C528" s="84">
        <v>550.19324346999997</v>
      </c>
      <c r="D528" s="84">
        <v>539.71704034000004</v>
      </c>
      <c r="E528" s="84">
        <v>113.08874645</v>
      </c>
      <c r="F528" s="84">
        <v>113.08874645</v>
      </c>
    </row>
    <row r="529" spans="1:6" ht="12.75" customHeight="1" x14ac:dyDescent="0.2">
      <c r="A529" s="83" t="s">
        <v>173</v>
      </c>
      <c r="B529" s="83">
        <v>17</v>
      </c>
      <c r="C529" s="84">
        <v>502.60332111000002</v>
      </c>
      <c r="D529" s="84">
        <v>492.08231173000001</v>
      </c>
      <c r="E529" s="84">
        <v>103.10767980999999</v>
      </c>
      <c r="F529" s="84">
        <v>103.10767980999999</v>
      </c>
    </row>
    <row r="530" spans="1:6" ht="12.75" customHeight="1" x14ac:dyDescent="0.2">
      <c r="A530" s="83" t="s">
        <v>173</v>
      </c>
      <c r="B530" s="83">
        <v>18</v>
      </c>
      <c r="C530" s="84">
        <v>472.41272311</v>
      </c>
      <c r="D530" s="84">
        <v>462.12130007000002</v>
      </c>
      <c r="E530" s="84">
        <v>96.829847169999994</v>
      </c>
      <c r="F530" s="84">
        <v>96.829847169999994</v>
      </c>
    </row>
    <row r="531" spans="1:6" ht="12.75" customHeight="1" x14ac:dyDescent="0.2">
      <c r="A531" s="83" t="s">
        <v>173</v>
      </c>
      <c r="B531" s="83">
        <v>19</v>
      </c>
      <c r="C531" s="84">
        <v>473.40431539000002</v>
      </c>
      <c r="D531" s="84">
        <v>463.65822464000001</v>
      </c>
      <c r="E531" s="84">
        <v>97.151884199999998</v>
      </c>
      <c r="F531" s="84">
        <v>97.151884199999998</v>
      </c>
    </row>
    <row r="532" spans="1:6" ht="12.75" customHeight="1" x14ac:dyDescent="0.2">
      <c r="A532" s="83" t="s">
        <v>173</v>
      </c>
      <c r="B532" s="83">
        <v>20</v>
      </c>
      <c r="C532" s="84">
        <v>458.46155484000002</v>
      </c>
      <c r="D532" s="84">
        <v>448.99536606999999</v>
      </c>
      <c r="E532" s="84">
        <v>94.079525590000003</v>
      </c>
      <c r="F532" s="84">
        <v>94.079525590000003</v>
      </c>
    </row>
    <row r="533" spans="1:6" ht="12.75" customHeight="1" x14ac:dyDescent="0.2">
      <c r="A533" s="83" t="s">
        <v>173</v>
      </c>
      <c r="B533" s="83">
        <v>21</v>
      </c>
      <c r="C533" s="84">
        <v>447.93416489999998</v>
      </c>
      <c r="D533" s="84">
        <v>436.91572886</v>
      </c>
      <c r="E533" s="84">
        <v>91.548438140000002</v>
      </c>
      <c r="F533" s="84">
        <v>91.548438140000002</v>
      </c>
    </row>
    <row r="534" spans="1:6" ht="12.75" customHeight="1" x14ac:dyDescent="0.2">
      <c r="A534" s="83" t="s">
        <v>173</v>
      </c>
      <c r="B534" s="83">
        <v>22</v>
      </c>
      <c r="C534" s="84">
        <v>460.38970512999998</v>
      </c>
      <c r="D534" s="84">
        <v>451.61874289999997</v>
      </c>
      <c r="E534" s="84">
        <v>94.629210659999998</v>
      </c>
      <c r="F534" s="84">
        <v>94.629210659999998</v>
      </c>
    </row>
    <row r="535" spans="1:6" ht="12.75" customHeight="1" x14ac:dyDescent="0.2">
      <c r="A535" s="83" t="s">
        <v>173</v>
      </c>
      <c r="B535" s="83">
        <v>23</v>
      </c>
      <c r="C535" s="84">
        <v>476.62750073000001</v>
      </c>
      <c r="D535" s="84">
        <v>466.69401883</v>
      </c>
      <c r="E535" s="84">
        <v>97.787984480000006</v>
      </c>
      <c r="F535" s="84">
        <v>97.787984480000006</v>
      </c>
    </row>
    <row r="536" spans="1:6" ht="12.75" customHeight="1" x14ac:dyDescent="0.2">
      <c r="A536" s="83" t="s">
        <v>173</v>
      </c>
      <c r="B536" s="83">
        <v>24</v>
      </c>
      <c r="C536" s="84">
        <v>552.57981928000004</v>
      </c>
      <c r="D536" s="84">
        <v>541.66251943999998</v>
      </c>
      <c r="E536" s="84">
        <v>113.4963893</v>
      </c>
      <c r="F536" s="84">
        <v>113.4963893</v>
      </c>
    </row>
    <row r="537" spans="1:6" ht="12.75" customHeight="1" x14ac:dyDescent="0.2">
      <c r="A537" s="83" t="s">
        <v>174</v>
      </c>
      <c r="B537" s="83">
        <v>1</v>
      </c>
      <c r="C537" s="84">
        <v>580.22286908000001</v>
      </c>
      <c r="D537" s="84">
        <v>569.42591425000001</v>
      </c>
      <c r="E537" s="84">
        <v>119.31374781</v>
      </c>
      <c r="F537" s="84">
        <v>119.31374781</v>
      </c>
    </row>
    <row r="538" spans="1:6" ht="12.75" customHeight="1" x14ac:dyDescent="0.2">
      <c r="A538" s="83" t="s">
        <v>174</v>
      </c>
      <c r="B538" s="83">
        <v>2</v>
      </c>
      <c r="C538" s="84">
        <v>629.73531092999997</v>
      </c>
      <c r="D538" s="84">
        <v>618.59465116000001</v>
      </c>
      <c r="E538" s="84">
        <v>129.61624042</v>
      </c>
      <c r="F538" s="84">
        <v>129.61624042</v>
      </c>
    </row>
    <row r="539" spans="1:6" ht="12.75" customHeight="1" x14ac:dyDescent="0.2">
      <c r="A539" s="83" t="s">
        <v>174</v>
      </c>
      <c r="B539" s="83">
        <v>3</v>
      </c>
      <c r="C539" s="84">
        <v>656.71666561999996</v>
      </c>
      <c r="D539" s="84">
        <v>643.52333052999995</v>
      </c>
      <c r="E539" s="84">
        <v>134.83963137000001</v>
      </c>
      <c r="F539" s="84">
        <v>134.83963137000001</v>
      </c>
    </row>
    <row r="540" spans="1:6" ht="12.75" customHeight="1" x14ac:dyDescent="0.2">
      <c r="A540" s="83" t="s">
        <v>174</v>
      </c>
      <c r="B540" s="83">
        <v>4</v>
      </c>
      <c r="C540" s="84">
        <v>656.24150985999995</v>
      </c>
      <c r="D540" s="84">
        <v>645.95335322999995</v>
      </c>
      <c r="E540" s="84">
        <v>135.34880228</v>
      </c>
      <c r="F540" s="84">
        <v>135.34880228</v>
      </c>
    </row>
    <row r="541" spans="1:6" ht="12.75" customHeight="1" x14ac:dyDescent="0.2">
      <c r="A541" s="83" t="s">
        <v>174</v>
      </c>
      <c r="B541" s="83">
        <v>5</v>
      </c>
      <c r="C541" s="84">
        <v>651.81499052000004</v>
      </c>
      <c r="D541" s="84">
        <v>640.10013820999995</v>
      </c>
      <c r="E541" s="84">
        <v>134.12235824000001</v>
      </c>
      <c r="F541" s="84">
        <v>134.12235824000001</v>
      </c>
    </row>
    <row r="542" spans="1:6" ht="12.75" customHeight="1" x14ac:dyDescent="0.2">
      <c r="A542" s="83" t="s">
        <v>174</v>
      </c>
      <c r="B542" s="83">
        <v>6</v>
      </c>
      <c r="C542" s="84">
        <v>637.13814309999998</v>
      </c>
      <c r="D542" s="84">
        <v>625.28676322000001</v>
      </c>
      <c r="E542" s="84">
        <v>131.01846140999999</v>
      </c>
      <c r="F542" s="84">
        <v>131.01846140999999</v>
      </c>
    </row>
    <row r="543" spans="1:6" ht="12.75" customHeight="1" x14ac:dyDescent="0.2">
      <c r="A543" s="83" t="s">
        <v>174</v>
      </c>
      <c r="B543" s="83">
        <v>7</v>
      </c>
      <c r="C543" s="84">
        <v>606.93868612000006</v>
      </c>
      <c r="D543" s="84">
        <v>595.68266472000005</v>
      </c>
      <c r="E543" s="84">
        <v>124.815414</v>
      </c>
      <c r="F543" s="84">
        <v>124.815414</v>
      </c>
    </row>
    <row r="544" spans="1:6" ht="12.75" customHeight="1" x14ac:dyDescent="0.2">
      <c r="A544" s="83" t="s">
        <v>174</v>
      </c>
      <c r="B544" s="83">
        <v>8</v>
      </c>
      <c r="C544" s="84">
        <v>594.86043106</v>
      </c>
      <c r="D544" s="84">
        <v>583.91190675999997</v>
      </c>
      <c r="E544" s="84">
        <v>122.34904707</v>
      </c>
      <c r="F544" s="84">
        <v>122.34904707</v>
      </c>
    </row>
    <row r="545" spans="1:6" ht="12.75" customHeight="1" x14ac:dyDescent="0.2">
      <c r="A545" s="83" t="s">
        <v>174</v>
      </c>
      <c r="B545" s="83">
        <v>9</v>
      </c>
      <c r="C545" s="84">
        <v>602.79975967999997</v>
      </c>
      <c r="D545" s="84">
        <v>590.33621530000005</v>
      </c>
      <c r="E545" s="84">
        <v>123.69515428</v>
      </c>
      <c r="F545" s="84">
        <v>123.69515428</v>
      </c>
    </row>
    <row r="546" spans="1:6" ht="12.75" customHeight="1" x14ac:dyDescent="0.2">
      <c r="A546" s="83" t="s">
        <v>174</v>
      </c>
      <c r="B546" s="83">
        <v>10</v>
      </c>
      <c r="C546" s="84">
        <v>608.10242243000005</v>
      </c>
      <c r="D546" s="84">
        <v>596.93636299000002</v>
      </c>
      <c r="E546" s="84">
        <v>125.07810567</v>
      </c>
      <c r="F546" s="84">
        <v>125.07810567</v>
      </c>
    </row>
    <row r="547" spans="1:6" ht="12.75" customHeight="1" x14ac:dyDescent="0.2">
      <c r="A547" s="83" t="s">
        <v>174</v>
      </c>
      <c r="B547" s="83">
        <v>11</v>
      </c>
      <c r="C547" s="84">
        <v>607.83704767999996</v>
      </c>
      <c r="D547" s="84">
        <v>594.61073139999996</v>
      </c>
      <c r="E547" s="84">
        <v>124.59080817</v>
      </c>
      <c r="F547" s="84">
        <v>124.59080817</v>
      </c>
    </row>
    <row r="548" spans="1:6" ht="12.75" customHeight="1" x14ac:dyDescent="0.2">
      <c r="A548" s="83" t="s">
        <v>174</v>
      </c>
      <c r="B548" s="83">
        <v>12</v>
      </c>
      <c r="C548" s="84">
        <v>600.44161386999997</v>
      </c>
      <c r="D548" s="84">
        <v>584.94834522999997</v>
      </c>
      <c r="E548" s="84">
        <v>122.56621555</v>
      </c>
      <c r="F548" s="84">
        <v>122.56621555</v>
      </c>
    </row>
    <row r="549" spans="1:6" ht="12.75" customHeight="1" x14ac:dyDescent="0.2">
      <c r="A549" s="83" t="s">
        <v>174</v>
      </c>
      <c r="B549" s="83">
        <v>13</v>
      </c>
      <c r="C549" s="84">
        <v>588.31408381000006</v>
      </c>
      <c r="D549" s="84">
        <v>577.99029052000003</v>
      </c>
      <c r="E549" s="84">
        <v>121.10827069</v>
      </c>
      <c r="F549" s="84">
        <v>121.10827069</v>
      </c>
    </row>
    <row r="550" spans="1:6" ht="12.75" customHeight="1" x14ac:dyDescent="0.2">
      <c r="A550" s="83" t="s">
        <v>174</v>
      </c>
      <c r="B550" s="83">
        <v>14</v>
      </c>
      <c r="C550" s="84">
        <v>588.73160113999995</v>
      </c>
      <c r="D550" s="84">
        <v>578.79311972999994</v>
      </c>
      <c r="E550" s="84">
        <v>121.27649022</v>
      </c>
      <c r="F550" s="84">
        <v>121.27649022</v>
      </c>
    </row>
    <row r="551" spans="1:6" ht="12.75" customHeight="1" x14ac:dyDescent="0.2">
      <c r="A551" s="83" t="s">
        <v>174</v>
      </c>
      <c r="B551" s="83">
        <v>15</v>
      </c>
      <c r="C551" s="84">
        <v>596.67214606000005</v>
      </c>
      <c r="D551" s="84">
        <v>587.54496606999999</v>
      </c>
      <c r="E551" s="84">
        <v>123.11029434</v>
      </c>
      <c r="F551" s="84">
        <v>123.11029434</v>
      </c>
    </row>
    <row r="552" spans="1:6" ht="12.75" customHeight="1" x14ac:dyDescent="0.2">
      <c r="A552" s="83" t="s">
        <v>174</v>
      </c>
      <c r="B552" s="83">
        <v>16</v>
      </c>
      <c r="C552" s="84">
        <v>604.82126606999998</v>
      </c>
      <c r="D552" s="84">
        <v>596.29889367999999</v>
      </c>
      <c r="E552" s="84">
        <v>124.94453455</v>
      </c>
      <c r="F552" s="84">
        <v>124.94453455</v>
      </c>
    </row>
    <row r="553" spans="1:6" ht="12.75" customHeight="1" x14ac:dyDescent="0.2">
      <c r="A553" s="83" t="s">
        <v>174</v>
      </c>
      <c r="B553" s="83">
        <v>17</v>
      </c>
      <c r="C553" s="84">
        <v>555.00291130000005</v>
      </c>
      <c r="D553" s="84">
        <v>544.08197436</v>
      </c>
      <c r="E553" s="84">
        <v>114.00334592</v>
      </c>
      <c r="F553" s="84">
        <v>114.00334592</v>
      </c>
    </row>
    <row r="554" spans="1:6" ht="12.75" customHeight="1" x14ac:dyDescent="0.2">
      <c r="A554" s="83" t="s">
        <v>174</v>
      </c>
      <c r="B554" s="83">
        <v>18</v>
      </c>
      <c r="C554" s="84">
        <v>526.93479640999999</v>
      </c>
      <c r="D554" s="84">
        <v>517.18949380000004</v>
      </c>
      <c r="E554" s="84">
        <v>108.36847303</v>
      </c>
      <c r="F554" s="84">
        <v>108.36847303</v>
      </c>
    </row>
    <row r="555" spans="1:6" ht="12.75" customHeight="1" x14ac:dyDescent="0.2">
      <c r="A555" s="83" t="s">
        <v>174</v>
      </c>
      <c r="B555" s="83">
        <v>19</v>
      </c>
      <c r="C555" s="84">
        <v>526.82017042999996</v>
      </c>
      <c r="D555" s="84">
        <v>517.20798765999996</v>
      </c>
      <c r="E555" s="84">
        <v>108.37234811</v>
      </c>
      <c r="F555" s="84">
        <v>108.37234811</v>
      </c>
    </row>
    <row r="556" spans="1:6" ht="12.75" customHeight="1" x14ac:dyDescent="0.2">
      <c r="A556" s="83" t="s">
        <v>174</v>
      </c>
      <c r="B556" s="83">
        <v>20</v>
      </c>
      <c r="C556" s="84">
        <v>525.38679195999998</v>
      </c>
      <c r="D556" s="84">
        <v>514.53410738000002</v>
      </c>
      <c r="E556" s="84">
        <v>107.81208089</v>
      </c>
      <c r="F556" s="84">
        <v>107.81208089</v>
      </c>
    </row>
    <row r="557" spans="1:6" ht="12.75" customHeight="1" x14ac:dyDescent="0.2">
      <c r="A557" s="83" t="s">
        <v>174</v>
      </c>
      <c r="B557" s="83">
        <v>21</v>
      </c>
      <c r="C557" s="84">
        <v>523.61739613999998</v>
      </c>
      <c r="D557" s="84">
        <v>512.02079395999999</v>
      </c>
      <c r="E557" s="84">
        <v>107.28545778</v>
      </c>
      <c r="F557" s="84">
        <v>107.28545778</v>
      </c>
    </row>
    <row r="558" spans="1:6" ht="12.75" customHeight="1" x14ac:dyDescent="0.2">
      <c r="A558" s="83" t="s">
        <v>174</v>
      </c>
      <c r="B558" s="83">
        <v>22</v>
      </c>
      <c r="C558" s="84">
        <v>536.47060920000001</v>
      </c>
      <c r="D558" s="84">
        <v>525.58861348000005</v>
      </c>
      <c r="E558" s="84">
        <v>110.12836913</v>
      </c>
      <c r="F558" s="84">
        <v>110.12836913</v>
      </c>
    </row>
    <row r="559" spans="1:6" ht="12.75" customHeight="1" x14ac:dyDescent="0.2">
      <c r="A559" s="83" t="s">
        <v>174</v>
      </c>
      <c r="B559" s="83">
        <v>23</v>
      </c>
      <c r="C559" s="84">
        <v>562.00883999999996</v>
      </c>
      <c r="D559" s="84">
        <v>550.96078791000002</v>
      </c>
      <c r="E559" s="84">
        <v>115.44468711</v>
      </c>
      <c r="F559" s="84">
        <v>115.44468711</v>
      </c>
    </row>
    <row r="560" spans="1:6" ht="12.75" customHeight="1" x14ac:dyDescent="0.2">
      <c r="A560" s="83" t="s">
        <v>174</v>
      </c>
      <c r="B560" s="83">
        <v>24</v>
      </c>
      <c r="C560" s="84">
        <v>665.01343984000005</v>
      </c>
      <c r="D560" s="84">
        <v>653.71597271999997</v>
      </c>
      <c r="E560" s="84">
        <v>136.97533034</v>
      </c>
      <c r="F560" s="84">
        <v>136.97533034</v>
      </c>
    </row>
    <row r="561" spans="1:6" ht="12.75" customHeight="1" x14ac:dyDescent="0.2">
      <c r="A561" s="83" t="s">
        <v>175</v>
      </c>
      <c r="B561" s="83">
        <v>1</v>
      </c>
      <c r="C561" s="84">
        <v>670.64374120000002</v>
      </c>
      <c r="D561" s="84">
        <v>659.40691972000002</v>
      </c>
      <c r="E561" s="84">
        <v>138.16777381</v>
      </c>
      <c r="F561" s="84">
        <v>138.16777381</v>
      </c>
    </row>
    <row r="562" spans="1:6" ht="12.75" customHeight="1" x14ac:dyDescent="0.2">
      <c r="A562" s="83" t="s">
        <v>175</v>
      </c>
      <c r="B562" s="83">
        <v>2</v>
      </c>
      <c r="C562" s="84">
        <v>715.60844159999999</v>
      </c>
      <c r="D562" s="84">
        <v>703.65096315999995</v>
      </c>
      <c r="E562" s="84">
        <v>147.43837866000001</v>
      </c>
      <c r="F562" s="84">
        <v>147.43837866000001</v>
      </c>
    </row>
    <row r="563" spans="1:6" ht="12.75" customHeight="1" x14ac:dyDescent="0.2">
      <c r="A563" s="83" t="s">
        <v>175</v>
      </c>
      <c r="B563" s="83">
        <v>3</v>
      </c>
      <c r="C563" s="84">
        <v>747.23339653000005</v>
      </c>
      <c r="D563" s="84">
        <v>733.13641336000001</v>
      </c>
      <c r="E563" s="84">
        <v>153.61656529000001</v>
      </c>
      <c r="F563" s="84">
        <v>153.61656529000001</v>
      </c>
    </row>
    <row r="564" spans="1:6" ht="12.75" customHeight="1" x14ac:dyDescent="0.2">
      <c r="A564" s="83" t="s">
        <v>175</v>
      </c>
      <c r="B564" s="83">
        <v>4</v>
      </c>
      <c r="C564" s="84">
        <v>759.71139725</v>
      </c>
      <c r="D564" s="84">
        <v>747.77369453999995</v>
      </c>
      <c r="E564" s="84">
        <v>156.68356458</v>
      </c>
      <c r="F564" s="84">
        <v>156.68356458</v>
      </c>
    </row>
    <row r="565" spans="1:6" ht="12.75" customHeight="1" x14ac:dyDescent="0.2">
      <c r="A565" s="83" t="s">
        <v>175</v>
      </c>
      <c r="B565" s="83">
        <v>5</v>
      </c>
      <c r="C565" s="84">
        <v>760.26584625999999</v>
      </c>
      <c r="D565" s="84">
        <v>747.14756407000004</v>
      </c>
      <c r="E565" s="84">
        <v>156.55236933</v>
      </c>
      <c r="F565" s="84">
        <v>156.55236933</v>
      </c>
    </row>
    <row r="566" spans="1:6" ht="12.75" customHeight="1" x14ac:dyDescent="0.2">
      <c r="A566" s="83" t="s">
        <v>175</v>
      </c>
      <c r="B566" s="83">
        <v>6</v>
      </c>
      <c r="C566" s="84">
        <v>738.85217183999998</v>
      </c>
      <c r="D566" s="84">
        <v>732.72186981000004</v>
      </c>
      <c r="E566" s="84">
        <v>153.52970457000001</v>
      </c>
      <c r="F566" s="84">
        <v>153.52970457000001</v>
      </c>
    </row>
    <row r="567" spans="1:6" ht="12.75" customHeight="1" x14ac:dyDescent="0.2">
      <c r="A567" s="83" t="s">
        <v>175</v>
      </c>
      <c r="B567" s="83">
        <v>7</v>
      </c>
      <c r="C567" s="84">
        <v>704.49313945999995</v>
      </c>
      <c r="D567" s="84">
        <v>691.78831263999996</v>
      </c>
      <c r="E567" s="84">
        <v>144.95275716</v>
      </c>
      <c r="F567" s="84">
        <v>144.95275716</v>
      </c>
    </row>
    <row r="568" spans="1:6" ht="12.75" customHeight="1" x14ac:dyDescent="0.2">
      <c r="A568" s="83" t="s">
        <v>175</v>
      </c>
      <c r="B568" s="83">
        <v>8</v>
      </c>
      <c r="C568" s="84">
        <v>659.06709756999999</v>
      </c>
      <c r="D568" s="84">
        <v>647.34834437999996</v>
      </c>
      <c r="E568" s="84">
        <v>135.64109952000001</v>
      </c>
      <c r="F568" s="84">
        <v>135.64109952000001</v>
      </c>
    </row>
    <row r="569" spans="1:6" ht="12.75" customHeight="1" x14ac:dyDescent="0.2">
      <c r="A569" s="83" t="s">
        <v>175</v>
      </c>
      <c r="B569" s="83">
        <v>9</v>
      </c>
      <c r="C569" s="84">
        <v>639.00560452000002</v>
      </c>
      <c r="D569" s="84">
        <v>631.93497626999999</v>
      </c>
      <c r="E569" s="84">
        <v>132.4114841</v>
      </c>
      <c r="F569" s="84">
        <v>132.4114841</v>
      </c>
    </row>
    <row r="570" spans="1:6" ht="12.75" customHeight="1" x14ac:dyDescent="0.2">
      <c r="A570" s="83" t="s">
        <v>175</v>
      </c>
      <c r="B570" s="83">
        <v>10</v>
      </c>
      <c r="C570" s="84">
        <v>581.84241050000003</v>
      </c>
      <c r="D570" s="84">
        <v>570.93326958</v>
      </c>
      <c r="E570" s="84">
        <v>119.62958909</v>
      </c>
      <c r="F570" s="84">
        <v>119.62958909</v>
      </c>
    </row>
    <row r="571" spans="1:6" ht="12.75" customHeight="1" x14ac:dyDescent="0.2">
      <c r="A571" s="83" t="s">
        <v>175</v>
      </c>
      <c r="B571" s="83">
        <v>11</v>
      </c>
      <c r="C571" s="84">
        <v>588.74084889999995</v>
      </c>
      <c r="D571" s="84">
        <v>575.51089130000003</v>
      </c>
      <c r="E571" s="84">
        <v>120.58875374</v>
      </c>
      <c r="F571" s="84">
        <v>120.58875374</v>
      </c>
    </row>
    <row r="572" spans="1:6" ht="12.75" customHeight="1" x14ac:dyDescent="0.2">
      <c r="A572" s="83" t="s">
        <v>175</v>
      </c>
      <c r="B572" s="83">
        <v>12</v>
      </c>
      <c r="C572" s="84">
        <v>595.89096484000004</v>
      </c>
      <c r="D572" s="84">
        <v>581.40679192000005</v>
      </c>
      <c r="E572" s="84">
        <v>121.82414184</v>
      </c>
      <c r="F572" s="84">
        <v>121.82414184</v>
      </c>
    </row>
    <row r="573" spans="1:6" ht="12.75" customHeight="1" x14ac:dyDescent="0.2">
      <c r="A573" s="83" t="s">
        <v>175</v>
      </c>
      <c r="B573" s="83">
        <v>13</v>
      </c>
      <c r="C573" s="84">
        <v>601.33481987000005</v>
      </c>
      <c r="D573" s="84">
        <v>590.53795702000002</v>
      </c>
      <c r="E573" s="84">
        <v>123.73742591</v>
      </c>
      <c r="F573" s="84">
        <v>123.73742591</v>
      </c>
    </row>
    <row r="574" spans="1:6" ht="12.75" customHeight="1" x14ac:dyDescent="0.2">
      <c r="A574" s="83" t="s">
        <v>175</v>
      </c>
      <c r="B574" s="83">
        <v>14</v>
      </c>
      <c r="C574" s="84">
        <v>612.40132849999998</v>
      </c>
      <c r="D574" s="84">
        <v>602.06313007999995</v>
      </c>
      <c r="E574" s="84">
        <v>126.1523346</v>
      </c>
      <c r="F574" s="84">
        <v>126.1523346</v>
      </c>
    </row>
    <row r="575" spans="1:6" ht="12.75" customHeight="1" x14ac:dyDescent="0.2">
      <c r="A575" s="83" t="s">
        <v>175</v>
      </c>
      <c r="B575" s="83">
        <v>15</v>
      </c>
      <c r="C575" s="84">
        <v>614.57079520000002</v>
      </c>
      <c r="D575" s="84">
        <v>605.47921699999995</v>
      </c>
      <c r="E575" s="84">
        <v>126.86811891000001</v>
      </c>
      <c r="F575" s="84">
        <v>126.86811891000001</v>
      </c>
    </row>
    <row r="576" spans="1:6" ht="12.75" customHeight="1" x14ac:dyDescent="0.2">
      <c r="A576" s="83" t="s">
        <v>175</v>
      </c>
      <c r="B576" s="83">
        <v>16</v>
      </c>
      <c r="C576" s="84">
        <v>620.12614445999998</v>
      </c>
      <c r="D576" s="84">
        <v>608.33119156999999</v>
      </c>
      <c r="E576" s="84">
        <v>127.46570284000001</v>
      </c>
      <c r="F576" s="84">
        <v>127.46570284000001</v>
      </c>
    </row>
    <row r="577" spans="1:6" ht="12.75" customHeight="1" x14ac:dyDescent="0.2">
      <c r="A577" s="83" t="s">
        <v>175</v>
      </c>
      <c r="B577" s="83">
        <v>17</v>
      </c>
      <c r="C577" s="84">
        <v>568.15645882000001</v>
      </c>
      <c r="D577" s="84">
        <v>556.83039883000004</v>
      </c>
      <c r="E577" s="84">
        <v>116.67456663999999</v>
      </c>
      <c r="F577" s="84">
        <v>116.67456663999999</v>
      </c>
    </row>
    <row r="578" spans="1:6" ht="12.75" customHeight="1" x14ac:dyDescent="0.2">
      <c r="A578" s="83" t="s">
        <v>175</v>
      </c>
      <c r="B578" s="83">
        <v>18</v>
      </c>
      <c r="C578" s="84">
        <v>534.41287242999999</v>
      </c>
      <c r="D578" s="84">
        <v>522.75062134999996</v>
      </c>
      <c r="E578" s="84">
        <v>109.53371498999999</v>
      </c>
      <c r="F578" s="84">
        <v>109.53371498999999</v>
      </c>
    </row>
    <row r="579" spans="1:6" ht="12.75" customHeight="1" x14ac:dyDescent="0.2">
      <c r="A579" s="83" t="s">
        <v>175</v>
      </c>
      <c r="B579" s="83">
        <v>19</v>
      </c>
      <c r="C579" s="84">
        <v>532.42669769999998</v>
      </c>
      <c r="D579" s="84">
        <v>525.88395781999998</v>
      </c>
      <c r="E579" s="84">
        <v>110.19025363999999</v>
      </c>
      <c r="F579" s="84">
        <v>110.19025363999999</v>
      </c>
    </row>
    <row r="580" spans="1:6" ht="12.75" customHeight="1" x14ac:dyDescent="0.2">
      <c r="A580" s="83" t="s">
        <v>175</v>
      </c>
      <c r="B580" s="83">
        <v>20</v>
      </c>
      <c r="C580" s="84">
        <v>533.38632834999999</v>
      </c>
      <c r="D580" s="84">
        <v>520.94042821999994</v>
      </c>
      <c r="E580" s="84">
        <v>109.15441907</v>
      </c>
      <c r="F580" s="84">
        <v>109.15441907</v>
      </c>
    </row>
    <row r="581" spans="1:6" ht="12.75" customHeight="1" x14ac:dyDescent="0.2">
      <c r="A581" s="83" t="s">
        <v>175</v>
      </c>
      <c r="B581" s="83">
        <v>21</v>
      </c>
      <c r="C581" s="84">
        <v>537.00898448999999</v>
      </c>
      <c r="D581" s="84">
        <v>524.91424056000005</v>
      </c>
      <c r="E581" s="84">
        <v>109.98706548</v>
      </c>
      <c r="F581" s="84">
        <v>109.98706548</v>
      </c>
    </row>
    <row r="582" spans="1:6" ht="12.75" customHeight="1" x14ac:dyDescent="0.2">
      <c r="A582" s="83" t="s">
        <v>175</v>
      </c>
      <c r="B582" s="83">
        <v>22</v>
      </c>
      <c r="C582" s="84">
        <v>535.00175316000002</v>
      </c>
      <c r="D582" s="84">
        <v>523.95958198999995</v>
      </c>
      <c r="E582" s="84">
        <v>109.78703263</v>
      </c>
      <c r="F582" s="84">
        <v>109.78703263</v>
      </c>
    </row>
    <row r="583" spans="1:6" ht="12.75" customHeight="1" x14ac:dyDescent="0.2">
      <c r="A583" s="83" t="s">
        <v>175</v>
      </c>
      <c r="B583" s="83">
        <v>23</v>
      </c>
      <c r="C583" s="84">
        <v>534.73483295999995</v>
      </c>
      <c r="D583" s="84">
        <v>524.34312694000005</v>
      </c>
      <c r="E583" s="84">
        <v>109.86739811</v>
      </c>
      <c r="F583" s="84">
        <v>109.86739811</v>
      </c>
    </row>
    <row r="584" spans="1:6" ht="12.75" customHeight="1" x14ac:dyDescent="0.2">
      <c r="A584" s="83" t="s">
        <v>175</v>
      </c>
      <c r="B584" s="83">
        <v>24</v>
      </c>
      <c r="C584" s="84">
        <v>575.01844044999996</v>
      </c>
      <c r="D584" s="84">
        <v>564.34110840000005</v>
      </c>
      <c r="E584" s="84">
        <v>118.24831115000001</v>
      </c>
      <c r="F584" s="84">
        <v>118.24831115000001</v>
      </c>
    </row>
    <row r="585" spans="1:6" ht="12.75" customHeight="1" x14ac:dyDescent="0.2">
      <c r="A585" s="83" t="s">
        <v>176</v>
      </c>
      <c r="B585" s="83">
        <v>1</v>
      </c>
      <c r="C585" s="84">
        <v>616.14568186999998</v>
      </c>
      <c r="D585" s="84">
        <v>604.68832943999996</v>
      </c>
      <c r="E585" s="84">
        <v>126.70240155</v>
      </c>
      <c r="F585" s="84">
        <v>126.70240155</v>
      </c>
    </row>
    <row r="586" spans="1:6" ht="12.75" customHeight="1" x14ac:dyDescent="0.2">
      <c r="A586" s="83" t="s">
        <v>176</v>
      </c>
      <c r="B586" s="83">
        <v>2</v>
      </c>
      <c r="C586" s="84">
        <v>643.67720109000004</v>
      </c>
      <c r="D586" s="84">
        <v>636.11659763</v>
      </c>
      <c r="E586" s="84">
        <v>133.28767343999999</v>
      </c>
      <c r="F586" s="84">
        <v>133.28767343999999</v>
      </c>
    </row>
    <row r="587" spans="1:6" ht="12.75" customHeight="1" x14ac:dyDescent="0.2">
      <c r="A587" s="83" t="s">
        <v>176</v>
      </c>
      <c r="B587" s="83">
        <v>3</v>
      </c>
      <c r="C587" s="84">
        <v>676.31502432000002</v>
      </c>
      <c r="D587" s="84">
        <v>660.87234775000002</v>
      </c>
      <c r="E587" s="84">
        <v>138.47482993</v>
      </c>
      <c r="F587" s="84">
        <v>138.47482993</v>
      </c>
    </row>
    <row r="588" spans="1:6" ht="12.75" customHeight="1" x14ac:dyDescent="0.2">
      <c r="A588" s="83" t="s">
        <v>176</v>
      </c>
      <c r="B588" s="83">
        <v>4</v>
      </c>
      <c r="C588" s="84">
        <v>692.72606115999997</v>
      </c>
      <c r="D588" s="84">
        <v>681.08031383000002</v>
      </c>
      <c r="E588" s="84">
        <v>142.70907377</v>
      </c>
      <c r="F588" s="84">
        <v>142.70907377</v>
      </c>
    </row>
    <row r="589" spans="1:6" ht="12.75" customHeight="1" x14ac:dyDescent="0.2">
      <c r="A589" s="83" t="s">
        <v>176</v>
      </c>
      <c r="B589" s="83">
        <v>5</v>
      </c>
      <c r="C589" s="84">
        <v>687.64986152999995</v>
      </c>
      <c r="D589" s="84">
        <v>675.12063627999999</v>
      </c>
      <c r="E589" s="84">
        <v>141.46032227000001</v>
      </c>
      <c r="F589" s="84">
        <v>141.46032227000001</v>
      </c>
    </row>
    <row r="590" spans="1:6" ht="12.75" customHeight="1" x14ac:dyDescent="0.2">
      <c r="A590" s="83" t="s">
        <v>176</v>
      </c>
      <c r="B590" s="83">
        <v>6</v>
      </c>
      <c r="C590" s="84">
        <v>684.41265189000001</v>
      </c>
      <c r="D590" s="84">
        <v>671.98361921000003</v>
      </c>
      <c r="E590" s="84">
        <v>140.80301241000001</v>
      </c>
      <c r="F590" s="84">
        <v>140.80301241000001</v>
      </c>
    </row>
    <row r="591" spans="1:6" ht="12.75" customHeight="1" x14ac:dyDescent="0.2">
      <c r="A591" s="83" t="s">
        <v>176</v>
      </c>
      <c r="B591" s="83">
        <v>7</v>
      </c>
      <c r="C591" s="84">
        <v>658.05116440999996</v>
      </c>
      <c r="D591" s="84">
        <v>646.45433849999995</v>
      </c>
      <c r="E591" s="84">
        <v>135.45377543000001</v>
      </c>
      <c r="F591" s="84">
        <v>135.45377543000001</v>
      </c>
    </row>
    <row r="592" spans="1:6" ht="12.75" customHeight="1" x14ac:dyDescent="0.2">
      <c r="A592" s="83" t="s">
        <v>176</v>
      </c>
      <c r="B592" s="83">
        <v>8</v>
      </c>
      <c r="C592" s="84">
        <v>634.60718191000001</v>
      </c>
      <c r="D592" s="84">
        <v>622.81537623999998</v>
      </c>
      <c r="E592" s="84">
        <v>130.5006233</v>
      </c>
      <c r="F592" s="84">
        <v>130.5006233</v>
      </c>
    </row>
    <row r="593" spans="1:6" ht="12.75" customHeight="1" x14ac:dyDescent="0.2">
      <c r="A593" s="83" t="s">
        <v>176</v>
      </c>
      <c r="B593" s="83">
        <v>9</v>
      </c>
      <c r="C593" s="84">
        <v>624.09929277000003</v>
      </c>
      <c r="D593" s="84">
        <v>611.35579927000003</v>
      </c>
      <c r="E593" s="84">
        <v>128.09945916999999</v>
      </c>
      <c r="F593" s="84">
        <v>128.09945916999999</v>
      </c>
    </row>
    <row r="594" spans="1:6" ht="12.75" customHeight="1" x14ac:dyDescent="0.2">
      <c r="A594" s="83" t="s">
        <v>176</v>
      </c>
      <c r="B594" s="83">
        <v>10</v>
      </c>
      <c r="C594" s="84">
        <v>624.35498947999997</v>
      </c>
      <c r="D594" s="84">
        <v>607.98525360999997</v>
      </c>
      <c r="E594" s="84">
        <v>127.39321728</v>
      </c>
      <c r="F594" s="84">
        <v>127.39321728</v>
      </c>
    </row>
    <row r="595" spans="1:6" ht="12.75" customHeight="1" x14ac:dyDescent="0.2">
      <c r="A595" s="83" t="s">
        <v>176</v>
      </c>
      <c r="B595" s="83">
        <v>11</v>
      </c>
      <c r="C595" s="84">
        <v>629.27748280000003</v>
      </c>
      <c r="D595" s="84">
        <v>614.74895074000005</v>
      </c>
      <c r="E595" s="84">
        <v>128.81043774</v>
      </c>
      <c r="F595" s="84">
        <v>128.81043774</v>
      </c>
    </row>
    <row r="596" spans="1:6" ht="12.75" customHeight="1" x14ac:dyDescent="0.2">
      <c r="A596" s="83" t="s">
        <v>176</v>
      </c>
      <c r="B596" s="83">
        <v>12</v>
      </c>
      <c r="C596" s="84">
        <v>641.10827064</v>
      </c>
      <c r="D596" s="84">
        <v>626.46712568999999</v>
      </c>
      <c r="E596" s="84">
        <v>131.26578678000001</v>
      </c>
      <c r="F596" s="84">
        <v>131.26578678000001</v>
      </c>
    </row>
    <row r="597" spans="1:6" ht="12.75" customHeight="1" x14ac:dyDescent="0.2">
      <c r="A597" s="83" t="s">
        <v>176</v>
      </c>
      <c r="B597" s="83">
        <v>13</v>
      </c>
      <c r="C597" s="84">
        <v>639.08030642000006</v>
      </c>
      <c r="D597" s="84">
        <v>628.41294186000005</v>
      </c>
      <c r="E597" s="84">
        <v>131.67350024999999</v>
      </c>
      <c r="F597" s="84">
        <v>131.67350024999999</v>
      </c>
    </row>
    <row r="598" spans="1:6" ht="12.75" customHeight="1" x14ac:dyDescent="0.2">
      <c r="A598" s="83" t="s">
        <v>176</v>
      </c>
      <c r="B598" s="83">
        <v>14</v>
      </c>
      <c r="C598" s="84">
        <v>645.24480102999996</v>
      </c>
      <c r="D598" s="84">
        <v>634.24454923999997</v>
      </c>
      <c r="E598" s="84">
        <v>132.89541677</v>
      </c>
      <c r="F598" s="84">
        <v>132.89541677</v>
      </c>
    </row>
    <row r="599" spans="1:6" ht="12.75" customHeight="1" x14ac:dyDescent="0.2">
      <c r="A599" s="83" t="s">
        <v>176</v>
      </c>
      <c r="B599" s="83">
        <v>15</v>
      </c>
      <c r="C599" s="84">
        <v>647.58882211000002</v>
      </c>
      <c r="D599" s="84">
        <v>637.49216017000003</v>
      </c>
      <c r="E599" s="84">
        <v>133.57589973</v>
      </c>
      <c r="F599" s="84">
        <v>133.57589973</v>
      </c>
    </row>
    <row r="600" spans="1:6" ht="12.75" customHeight="1" x14ac:dyDescent="0.2">
      <c r="A600" s="83" t="s">
        <v>176</v>
      </c>
      <c r="B600" s="83">
        <v>16</v>
      </c>
      <c r="C600" s="84">
        <v>655.35328508999999</v>
      </c>
      <c r="D600" s="84">
        <v>643.06313964000003</v>
      </c>
      <c r="E600" s="84">
        <v>134.74320599999999</v>
      </c>
      <c r="F600" s="84">
        <v>134.74320599999999</v>
      </c>
    </row>
    <row r="601" spans="1:6" ht="12.75" customHeight="1" x14ac:dyDescent="0.2">
      <c r="A601" s="83" t="s">
        <v>176</v>
      </c>
      <c r="B601" s="83">
        <v>17</v>
      </c>
      <c r="C601" s="84">
        <v>592.73192359999996</v>
      </c>
      <c r="D601" s="84">
        <v>580.18624552000006</v>
      </c>
      <c r="E601" s="84">
        <v>121.5683966</v>
      </c>
      <c r="F601" s="84">
        <v>121.5683966</v>
      </c>
    </row>
    <row r="602" spans="1:6" ht="12.75" customHeight="1" x14ac:dyDescent="0.2">
      <c r="A602" s="83" t="s">
        <v>176</v>
      </c>
      <c r="B602" s="83">
        <v>18</v>
      </c>
      <c r="C602" s="84">
        <v>578.28516878999994</v>
      </c>
      <c r="D602" s="84">
        <v>566.85646292000001</v>
      </c>
      <c r="E602" s="84">
        <v>118.77536193</v>
      </c>
      <c r="F602" s="84">
        <v>118.77536193</v>
      </c>
    </row>
    <row r="603" spans="1:6" ht="12.75" customHeight="1" x14ac:dyDescent="0.2">
      <c r="A603" s="83" t="s">
        <v>176</v>
      </c>
      <c r="B603" s="83">
        <v>19</v>
      </c>
      <c r="C603" s="84">
        <v>584.42203745999996</v>
      </c>
      <c r="D603" s="84">
        <v>573.21112130999995</v>
      </c>
      <c r="E603" s="84">
        <v>120.10687511</v>
      </c>
      <c r="F603" s="84">
        <v>120.10687511</v>
      </c>
    </row>
    <row r="604" spans="1:6" ht="12.75" customHeight="1" x14ac:dyDescent="0.2">
      <c r="A604" s="83" t="s">
        <v>176</v>
      </c>
      <c r="B604" s="83">
        <v>20</v>
      </c>
      <c r="C604" s="84">
        <v>569.42951298000003</v>
      </c>
      <c r="D604" s="84">
        <v>561.84224658999995</v>
      </c>
      <c r="E604" s="84">
        <v>117.72471614</v>
      </c>
      <c r="F604" s="84">
        <v>117.72471614</v>
      </c>
    </row>
    <row r="605" spans="1:6" ht="12.75" customHeight="1" x14ac:dyDescent="0.2">
      <c r="A605" s="83" t="s">
        <v>176</v>
      </c>
      <c r="B605" s="83">
        <v>21</v>
      </c>
      <c r="C605" s="84">
        <v>578.04284743999995</v>
      </c>
      <c r="D605" s="84">
        <v>565.37914450999995</v>
      </c>
      <c r="E605" s="84">
        <v>118.46581439000001</v>
      </c>
      <c r="F605" s="84">
        <v>118.46581439000001</v>
      </c>
    </row>
    <row r="606" spans="1:6" ht="12.75" customHeight="1" x14ac:dyDescent="0.2">
      <c r="A606" s="83" t="s">
        <v>176</v>
      </c>
      <c r="B606" s="83">
        <v>22</v>
      </c>
      <c r="C606" s="84">
        <v>586.29638585999999</v>
      </c>
      <c r="D606" s="84">
        <v>579.57554659000004</v>
      </c>
      <c r="E606" s="84">
        <v>121.44043478</v>
      </c>
      <c r="F606" s="84">
        <v>121.44043478</v>
      </c>
    </row>
    <row r="607" spans="1:6" ht="12.75" customHeight="1" x14ac:dyDescent="0.2">
      <c r="A607" s="83" t="s">
        <v>176</v>
      </c>
      <c r="B607" s="83">
        <v>23</v>
      </c>
      <c r="C607" s="84">
        <v>570.58997184999998</v>
      </c>
      <c r="D607" s="84">
        <v>559.15543018000005</v>
      </c>
      <c r="E607" s="84">
        <v>117.16173836</v>
      </c>
      <c r="F607" s="84">
        <v>117.16173836</v>
      </c>
    </row>
    <row r="608" spans="1:6" ht="12.75" customHeight="1" x14ac:dyDescent="0.2">
      <c r="A608" s="83" t="s">
        <v>176</v>
      </c>
      <c r="B608" s="83">
        <v>24</v>
      </c>
      <c r="C608" s="84">
        <v>612.59720023</v>
      </c>
      <c r="D608" s="84">
        <v>600.86754746999998</v>
      </c>
      <c r="E608" s="84">
        <v>125.90182011</v>
      </c>
      <c r="F608" s="84">
        <v>125.90182011</v>
      </c>
    </row>
    <row r="609" spans="1:6" ht="12.75" customHeight="1" x14ac:dyDescent="0.2">
      <c r="A609" s="83" t="s">
        <v>177</v>
      </c>
      <c r="B609" s="83">
        <v>1</v>
      </c>
      <c r="C609" s="84">
        <v>684.62112079999997</v>
      </c>
      <c r="D609" s="84">
        <v>672.10585386000002</v>
      </c>
      <c r="E609" s="84">
        <v>140.82862466</v>
      </c>
      <c r="F609" s="84">
        <v>140.82862466</v>
      </c>
    </row>
    <row r="610" spans="1:6" ht="12.75" customHeight="1" x14ac:dyDescent="0.2">
      <c r="A610" s="83" t="s">
        <v>177</v>
      </c>
      <c r="B610" s="83">
        <v>2</v>
      </c>
      <c r="C610" s="84">
        <v>707.23324071000002</v>
      </c>
      <c r="D610" s="84">
        <v>697.72833659000003</v>
      </c>
      <c r="E610" s="84">
        <v>146.19739057999999</v>
      </c>
      <c r="F610" s="84">
        <v>146.19739057999999</v>
      </c>
    </row>
    <row r="611" spans="1:6" ht="12.75" customHeight="1" x14ac:dyDescent="0.2">
      <c r="A611" s="83" t="s">
        <v>177</v>
      </c>
      <c r="B611" s="83">
        <v>3</v>
      </c>
      <c r="C611" s="84">
        <v>680.06376108999996</v>
      </c>
      <c r="D611" s="84">
        <v>673.20473891999995</v>
      </c>
      <c r="E611" s="84">
        <v>141.05887777999999</v>
      </c>
      <c r="F611" s="84">
        <v>141.05887777999999</v>
      </c>
    </row>
    <row r="612" spans="1:6" ht="12.75" customHeight="1" x14ac:dyDescent="0.2">
      <c r="A612" s="83" t="s">
        <v>177</v>
      </c>
      <c r="B612" s="83">
        <v>4</v>
      </c>
      <c r="C612" s="84">
        <v>681.56687422000005</v>
      </c>
      <c r="D612" s="84">
        <v>668.27497118999997</v>
      </c>
      <c r="E612" s="84">
        <v>140.02592679</v>
      </c>
      <c r="F612" s="84">
        <v>140.02592679</v>
      </c>
    </row>
    <row r="613" spans="1:6" ht="12.75" customHeight="1" x14ac:dyDescent="0.2">
      <c r="A613" s="83" t="s">
        <v>177</v>
      </c>
      <c r="B613" s="83">
        <v>5</v>
      </c>
      <c r="C613" s="84">
        <v>663.68977140000004</v>
      </c>
      <c r="D613" s="84">
        <v>650.46691415999999</v>
      </c>
      <c r="E613" s="84">
        <v>136.29454405000001</v>
      </c>
      <c r="F613" s="84">
        <v>136.29454405000001</v>
      </c>
    </row>
    <row r="614" spans="1:6" ht="12.75" customHeight="1" x14ac:dyDescent="0.2">
      <c r="A614" s="83" t="s">
        <v>177</v>
      </c>
      <c r="B614" s="83">
        <v>6</v>
      </c>
      <c r="C614" s="84">
        <v>675.59265836999998</v>
      </c>
      <c r="D614" s="84">
        <v>665.07446536999998</v>
      </c>
      <c r="E614" s="84">
        <v>139.35531391999999</v>
      </c>
      <c r="F614" s="84">
        <v>139.35531391999999</v>
      </c>
    </row>
    <row r="615" spans="1:6" ht="12.75" customHeight="1" x14ac:dyDescent="0.2">
      <c r="A615" s="83" t="s">
        <v>177</v>
      </c>
      <c r="B615" s="83">
        <v>7</v>
      </c>
      <c r="C615" s="84">
        <v>698.58191042999999</v>
      </c>
      <c r="D615" s="84">
        <v>688.74434723000002</v>
      </c>
      <c r="E615" s="84">
        <v>144.31494473999999</v>
      </c>
      <c r="F615" s="84">
        <v>144.31494473999999</v>
      </c>
    </row>
    <row r="616" spans="1:6" ht="12.75" customHeight="1" x14ac:dyDescent="0.2">
      <c r="A616" s="83" t="s">
        <v>177</v>
      </c>
      <c r="B616" s="83">
        <v>8</v>
      </c>
      <c r="C616" s="84">
        <v>740.91142542</v>
      </c>
      <c r="D616" s="84">
        <v>726.99453354000002</v>
      </c>
      <c r="E616" s="84">
        <v>152.32963633</v>
      </c>
      <c r="F616" s="84">
        <v>152.32963633</v>
      </c>
    </row>
    <row r="617" spans="1:6" ht="12.75" customHeight="1" x14ac:dyDescent="0.2">
      <c r="A617" s="83" t="s">
        <v>177</v>
      </c>
      <c r="B617" s="83">
        <v>9</v>
      </c>
      <c r="C617" s="84">
        <v>753.72491328000001</v>
      </c>
      <c r="D617" s="84">
        <v>738.15805154999998</v>
      </c>
      <c r="E617" s="84">
        <v>154.66876621</v>
      </c>
      <c r="F617" s="84">
        <v>154.66876621</v>
      </c>
    </row>
    <row r="618" spans="1:6" ht="12.75" customHeight="1" x14ac:dyDescent="0.2">
      <c r="A618" s="83" t="s">
        <v>177</v>
      </c>
      <c r="B618" s="83">
        <v>10</v>
      </c>
      <c r="C618" s="84">
        <v>730.10376855000004</v>
      </c>
      <c r="D618" s="84">
        <v>713.03866760000005</v>
      </c>
      <c r="E618" s="84">
        <v>149.40541629000001</v>
      </c>
      <c r="F618" s="84">
        <v>149.40541629000001</v>
      </c>
    </row>
    <row r="619" spans="1:6" ht="12.75" customHeight="1" x14ac:dyDescent="0.2">
      <c r="A619" s="83" t="s">
        <v>177</v>
      </c>
      <c r="B619" s="83">
        <v>11</v>
      </c>
      <c r="C619" s="84">
        <v>719.86417059999997</v>
      </c>
      <c r="D619" s="84">
        <v>702.05525511999997</v>
      </c>
      <c r="E619" s="84">
        <v>147.10402453</v>
      </c>
      <c r="F619" s="84">
        <v>147.10402453</v>
      </c>
    </row>
    <row r="620" spans="1:6" ht="12.75" customHeight="1" x14ac:dyDescent="0.2">
      <c r="A620" s="83" t="s">
        <v>177</v>
      </c>
      <c r="B620" s="83">
        <v>12</v>
      </c>
      <c r="C620" s="84">
        <v>713.72963612000001</v>
      </c>
      <c r="D620" s="84">
        <v>699.10740759999999</v>
      </c>
      <c r="E620" s="84">
        <v>146.48635200999999</v>
      </c>
      <c r="F620" s="84">
        <v>146.48635200999999</v>
      </c>
    </row>
    <row r="621" spans="1:6" ht="12.75" customHeight="1" x14ac:dyDescent="0.2">
      <c r="A621" s="83" t="s">
        <v>177</v>
      </c>
      <c r="B621" s="83">
        <v>13</v>
      </c>
      <c r="C621" s="84">
        <v>713.86287190999997</v>
      </c>
      <c r="D621" s="84">
        <v>702.37304369000003</v>
      </c>
      <c r="E621" s="84">
        <v>147.17061185</v>
      </c>
      <c r="F621" s="84">
        <v>147.17061185</v>
      </c>
    </row>
    <row r="622" spans="1:6" ht="12.75" customHeight="1" x14ac:dyDescent="0.2">
      <c r="A622" s="83" t="s">
        <v>177</v>
      </c>
      <c r="B622" s="83">
        <v>14</v>
      </c>
      <c r="C622" s="84">
        <v>711.02705047999996</v>
      </c>
      <c r="D622" s="84">
        <v>698.94443505000004</v>
      </c>
      <c r="E622" s="84">
        <v>146.45220381999999</v>
      </c>
      <c r="F622" s="84">
        <v>146.45220381999999</v>
      </c>
    </row>
    <row r="623" spans="1:6" ht="12.75" customHeight="1" x14ac:dyDescent="0.2">
      <c r="A623" s="83" t="s">
        <v>177</v>
      </c>
      <c r="B623" s="83">
        <v>15</v>
      </c>
      <c r="C623" s="84">
        <v>715.62408173999995</v>
      </c>
      <c r="D623" s="84">
        <v>705.55725309000002</v>
      </c>
      <c r="E623" s="84">
        <v>147.83781006999999</v>
      </c>
      <c r="F623" s="84">
        <v>147.83781006999999</v>
      </c>
    </row>
    <row r="624" spans="1:6" ht="12.75" customHeight="1" x14ac:dyDescent="0.2">
      <c r="A624" s="83" t="s">
        <v>177</v>
      </c>
      <c r="B624" s="83">
        <v>16</v>
      </c>
      <c r="C624" s="84">
        <v>729.24022974000002</v>
      </c>
      <c r="D624" s="84">
        <v>716.40214834000005</v>
      </c>
      <c r="E624" s="84">
        <v>150.11017784000001</v>
      </c>
      <c r="F624" s="84">
        <v>150.11017784000001</v>
      </c>
    </row>
    <row r="625" spans="1:6" ht="12.75" customHeight="1" x14ac:dyDescent="0.2">
      <c r="A625" s="83" t="s">
        <v>177</v>
      </c>
      <c r="B625" s="83">
        <v>17</v>
      </c>
      <c r="C625" s="84">
        <v>675.31669909000004</v>
      </c>
      <c r="D625" s="84">
        <v>664.69528171000002</v>
      </c>
      <c r="E625" s="84">
        <v>139.27586228000001</v>
      </c>
      <c r="F625" s="84">
        <v>139.27586228000001</v>
      </c>
    </row>
    <row r="626" spans="1:6" ht="12.75" customHeight="1" x14ac:dyDescent="0.2">
      <c r="A626" s="83" t="s">
        <v>177</v>
      </c>
      <c r="B626" s="83">
        <v>18</v>
      </c>
      <c r="C626" s="84">
        <v>648.20847489000005</v>
      </c>
      <c r="D626" s="84">
        <v>637.84695565000004</v>
      </c>
      <c r="E626" s="84">
        <v>133.65024124000001</v>
      </c>
      <c r="F626" s="84">
        <v>133.65024124000001</v>
      </c>
    </row>
    <row r="627" spans="1:6" ht="12.75" customHeight="1" x14ac:dyDescent="0.2">
      <c r="A627" s="83" t="s">
        <v>177</v>
      </c>
      <c r="B627" s="83">
        <v>19</v>
      </c>
      <c r="C627" s="84">
        <v>644.96837285000004</v>
      </c>
      <c r="D627" s="84">
        <v>633.32600848000004</v>
      </c>
      <c r="E627" s="84">
        <v>132.70295181</v>
      </c>
      <c r="F627" s="84">
        <v>132.70295181</v>
      </c>
    </row>
    <row r="628" spans="1:6" ht="12.75" customHeight="1" x14ac:dyDescent="0.2">
      <c r="A628" s="83" t="s">
        <v>177</v>
      </c>
      <c r="B628" s="83">
        <v>20</v>
      </c>
      <c r="C628" s="84">
        <v>634.29895066999995</v>
      </c>
      <c r="D628" s="84">
        <v>626.14582001999997</v>
      </c>
      <c r="E628" s="84">
        <v>131.19846251000001</v>
      </c>
      <c r="F628" s="84">
        <v>131.19846251000001</v>
      </c>
    </row>
    <row r="629" spans="1:6" ht="12.75" customHeight="1" x14ac:dyDescent="0.2">
      <c r="A629" s="83" t="s">
        <v>177</v>
      </c>
      <c r="B629" s="83">
        <v>21</v>
      </c>
      <c r="C629" s="84">
        <v>633.50039155000002</v>
      </c>
      <c r="D629" s="84">
        <v>619.95425692000003</v>
      </c>
      <c r="E629" s="84">
        <v>129.90112324</v>
      </c>
      <c r="F629" s="84">
        <v>129.90112324</v>
      </c>
    </row>
    <row r="630" spans="1:6" ht="12.75" customHeight="1" x14ac:dyDescent="0.2">
      <c r="A630" s="83" t="s">
        <v>177</v>
      </c>
      <c r="B630" s="83">
        <v>22</v>
      </c>
      <c r="C630" s="84">
        <v>622.62056060999998</v>
      </c>
      <c r="D630" s="84">
        <v>610.85835276</v>
      </c>
      <c r="E630" s="84">
        <v>127.99522752</v>
      </c>
      <c r="F630" s="84">
        <v>127.99522752</v>
      </c>
    </row>
    <row r="631" spans="1:6" ht="12.75" customHeight="1" x14ac:dyDescent="0.2">
      <c r="A631" s="83" t="s">
        <v>177</v>
      </c>
      <c r="B631" s="83">
        <v>23</v>
      </c>
      <c r="C631" s="84">
        <v>621.29675755999995</v>
      </c>
      <c r="D631" s="84">
        <v>609.76792781999995</v>
      </c>
      <c r="E631" s="84">
        <v>127.76674706999999</v>
      </c>
      <c r="F631" s="84">
        <v>127.76674706999999</v>
      </c>
    </row>
    <row r="632" spans="1:6" ht="12.75" customHeight="1" x14ac:dyDescent="0.2">
      <c r="A632" s="83" t="s">
        <v>177</v>
      </c>
      <c r="B632" s="83">
        <v>24</v>
      </c>
      <c r="C632" s="84">
        <v>658.78753940000001</v>
      </c>
      <c r="D632" s="84">
        <v>646.70517259999997</v>
      </c>
      <c r="E632" s="84">
        <v>135.50633354999999</v>
      </c>
      <c r="F632" s="84">
        <v>135.50633354999999</v>
      </c>
    </row>
    <row r="633" spans="1:6" ht="12.75" customHeight="1" x14ac:dyDescent="0.2">
      <c r="A633" s="83" t="s">
        <v>178</v>
      </c>
      <c r="B633" s="83">
        <v>1</v>
      </c>
      <c r="C633" s="84">
        <v>695.73417617999996</v>
      </c>
      <c r="D633" s="84">
        <v>683.25126849000003</v>
      </c>
      <c r="E633" s="84">
        <v>143.16396128</v>
      </c>
      <c r="F633" s="84">
        <v>143.16396128</v>
      </c>
    </row>
    <row r="634" spans="1:6" ht="12.75" customHeight="1" x14ac:dyDescent="0.2">
      <c r="A634" s="83" t="s">
        <v>178</v>
      </c>
      <c r="B634" s="83">
        <v>2</v>
      </c>
      <c r="C634" s="84">
        <v>727.06032383000002</v>
      </c>
      <c r="D634" s="84">
        <v>715.77069907999999</v>
      </c>
      <c r="E634" s="84">
        <v>149.97786812999999</v>
      </c>
      <c r="F634" s="84">
        <v>149.97786812999999</v>
      </c>
    </row>
    <row r="635" spans="1:6" ht="12.75" customHeight="1" x14ac:dyDescent="0.2">
      <c r="A635" s="83" t="s">
        <v>178</v>
      </c>
      <c r="B635" s="83">
        <v>3</v>
      </c>
      <c r="C635" s="84">
        <v>759.02357895</v>
      </c>
      <c r="D635" s="84">
        <v>748.53658772000006</v>
      </c>
      <c r="E635" s="84">
        <v>156.84341617999999</v>
      </c>
      <c r="F635" s="84">
        <v>156.84341617999999</v>
      </c>
    </row>
    <row r="636" spans="1:6" ht="12.75" customHeight="1" x14ac:dyDescent="0.2">
      <c r="A636" s="83" t="s">
        <v>178</v>
      </c>
      <c r="B636" s="83">
        <v>4</v>
      </c>
      <c r="C636" s="84">
        <v>766.01728005999996</v>
      </c>
      <c r="D636" s="84">
        <v>751.55950829999995</v>
      </c>
      <c r="E636" s="84">
        <v>157.47681901000001</v>
      </c>
      <c r="F636" s="84">
        <v>157.47681901000001</v>
      </c>
    </row>
    <row r="637" spans="1:6" ht="12.75" customHeight="1" x14ac:dyDescent="0.2">
      <c r="A637" s="83" t="s">
        <v>178</v>
      </c>
      <c r="B637" s="83">
        <v>5</v>
      </c>
      <c r="C637" s="84">
        <v>767.47421194000003</v>
      </c>
      <c r="D637" s="84">
        <v>753.04543774000001</v>
      </c>
      <c r="E637" s="84">
        <v>157.78817085</v>
      </c>
      <c r="F637" s="84">
        <v>157.78817085</v>
      </c>
    </row>
    <row r="638" spans="1:6" ht="12.75" customHeight="1" x14ac:dyDescent="0.2">
      <c r="A638" s="83" t="s">
        <v>178</v>
      </c>
      <c r="B638" s="83">
        <v>6</v>
      </c>
      <c r="C638" s="84">
        <v>760.88274640999998</v>
      </c>
      <c r="D638" s="84">
        <v>746.69616312000005</v>
      </c>
      <c r="E638" s="84">
        <v>156.45778576000001</v>
      </c>
      <c r="F638" s="84">
        <v>156.45778576000001</v>
      </c>
    </row>
    <row r="639" spans="1:6" ht="12.75" customHeight="1" x14ac:dyDescent="0.2">
      <c r="A639" s="83" t="s">
        <v>178</v>
      </c>
      <c r="B639" s="83">
        <v>7</v>
      </c>
      <c r="C639" s="84">
        <v>695.99088308</v>
      </c>
      <c r="D639" s="84">
        <v>690.11684314000001</v>
      </c>
      <c r="E639" s="84">
        <v>144.60252847999999</v>
      </c>
      <c r="F639" s="84">
        <v>144.60252847999999</v>
      </c>
    </row>
    <row r="640" spans="1:6" ht="12.75" customHeight="1" x14ac:dyDescent="0.2">
      <c r="A640" s="83" t="s">
        <v>178</v>
      </c>
      <c r="B640" s="83">
        <v>8</v>
      </c>
      <c r="C640" s="84">
        <v>673.06542328</v>
      </c>
      <c r="D640" s="84">
        <v>663.43683344999999</v>
      </c>
      <c r="E640" s="84">
        <v>139.01217534</v>
      </c>
      <c r="F640" s="84">
        <v>139.01217534</v>
      </c>
    </row>
    <row r="641" spans="1:6" ht="12.75" customHeight="1" x14ac:dyDescent="0.2">
      <c r="A641" s="83" t="s">
        <v>178</v>
      </c>
      <c r="B641" s="83">
        <v>9</v>
      </c>
      <c r="C641" s="84">
        <v>640.07067977999998</v>
      </c>
      <c r="D641" s="84">
        <v>626.08568936999995</v>
      </c>
      <c r="E641" s="84">
        <v>131.18586313</v>
      </c>
      <c r="F641" s="84">
        <v>131.18586313</v>
      </c>
    </row>
    <row r="642" spans="1:6" ht="12.75" customHeight="1" x14ac:dyDescent="0.2">
      <c r="A642" s="83" t="s">
        <v>178</v>
      </c>
      <c r="B642" s="83">
        <v>10</v>
      </c>
      <c r="C642" s="84">
        <v>622.65919701999997</v>
      </c>
      <c r="D642" s="84">
        <v>606.68450884000003</v>
      </c>
      <c r="E642" s="84">
        <v>127.12066781</v>
      </c>
      <c r="F642" s="84">
        <v>127.12066781</v>
      </c>
    </row>
    <row r="643" spans="1:6" ht="12.75" customHeight="1" x14ac:dyDescent="0.2">
      <c r="A643" s="83" t="s">
        <v>178</v>
      </c>
      <c r="B643" s="83">
        <v>11</v>
      </c>
      <c r="C643" s="84">
        <v>626.92157840000004</v>
      </c>
      <c r="D643" s="84">
        <v>612.56657527000004</v>
      </c>
      <c r="E643" s="84">
        <v>128.35315718999999</v>
      </c>
      <c r="F643" s="84">
        <v>128.35315718999999</v>
      </c>
    </row>
    <row r="644" spans="1:6" ht="12.75" customHeight="1" x14ac:dyDescent="0.2">
      <c r="A644" s="83" t="s">
        <v>178</v>
      </c>
      <c r="B644" s="83">
        <v>12</v>
      </c>
      <c r="C644" s="84">
        <v>625.42875961000004</v>
      </c>
      <c r="D644" s="84">
        <v>615.55500304999998</v>
      </c>
      <c r="E644" s="84">
        <v>128.97933262000001</v>
      </c>
      <c r="F644" s="84">
        <v>128.97933262000001</v>
      </c>
    </row>
    <row r="645" spans="1:6" ht="12.75" customHeight="1" x14ac:dyDescent="0.2">
      <c r="A645" s="83" t="s">
        <v>178</v>
      </c>
      <c r="B645" s="83">
        <v>13</v>
      </c>
      <c r="C645" s="84">
        <v>628.32483055</v>
      </c>
      <c r="D645" s="84">
        <v>620.92962194999996</v>
      </c>
      <c r="E645" s="84">
        <v>130.10549478999999</v>
      </c>
      <c r="F645" s="84">
        <v>130.10549478999999</v>
      </c>
    </row>
    <row r="646" spans="1:6" ht="12.75" customHeight="1" x14ac:dyDescent="0.2">
      <c r="A646" s="83" t="s">
        <v>178</v>
      </c>
      <c r="B646" s="83">
        <v>14</v>
      </c>
      <c r="C646" s="84">
        <v>627.89062028000001</v>
      </c>
      <c r="D646" s="84">
        <v>617.78522169999997</v>
      </c>
      <c r="E646" s="84">
        <v>129.44663790999999</v>
      </c>
      <c r="F646" s="84">
        <v>129.44663790999999</v>
      </c>
    </row>
    <row r="647" spans="1:6" ht="12.75" customHeight="1" x14ac:dyDescent="0.2">
      <c r="A647" s="83" t="s">
        <v>178</v>
      </c>
      <c r="B647" s="83">
        <v>15</v>
      </c>
      <c r="C647" s="84">
        <v>629.89923628999998</v>
      </c>
      <c r="D647" s="84">
        <v>620.19937035999999</v>
      </c>
      <c r="E647" s="84">
        <v>129.95248269000001</v>
      </c>
      <c r="F647" s="84">
        <v>129.95248269000001</v>
      </c>
    </row>
    <row r="648" spans="1:6" ht="12.75" customHeight="1" x14ac:dyDescent="0.2">
      <c r="A648" s="83" t="s">
        <v>178</v>
      </c>
      <c r="B648" s="83">
        <v>16</v>
      </c>
      <c r="C648" s="84">
        <v>633.36317579000001</v>
      </c>
      <c r="D648" s="84">
        <v>621.96908267000003</v>
      </c>
      <c r="E648" s="84">
        <v>130.32329652999999</v>
      </c>
      <c r="F648" s="84">
        <v>130.32329652999999</v>
      </c>
    </row>
    <row r="649" spans="1:6" ht="12.75" customHeight="1" x14ac:dyDescent="0.2">
      <c r="A649" s="83" t="s">
        <v>178</v>
      </c>
      <c r="B649" s="83">
        <v>17</v>
      </c>
      <c r="C649" s="84">
        <v>585.94903561000001</v>
      </c>
      <c r="D649" s="84">
        <v>573.79959117999999</v>
      </c>
      <c r="E649" s="84">
        <v>120.23017921</v>
      </c>
      <c r="F649" s="84">
        <v>120.23017921</v>
      </c>
    </row>
    <row r="650" spans="1:6" ht="12.75" customHeight="1" x14ac:dyDescent="0.2">
      <c r="A650" s="83" t="s">
        <v>178</v>
      </c>
      <c r="B650" s="83">
        <v>18</v>
      </c>
      <c r="C650" s="84">
        <v>545.59955432000004</v>
      </c>
      <c r="D650" s="84">
        <v>536.32271373000003</v>
      </c>
      <c r="E650" s="84">
        <v>112.37752166</v>
      </c>
      <c r="F650" s="84">
        <v>112.37752166</v>
      </c>
    </row>
    <row r="651" spans="1:6" ht="12.75" customHeight="1" x14ac:dyDescent="0.2">
      <c r="A651" s="83" t="s">
        <v>178</v>
      </c>
      <c r="B651" s="83">
        <v>19</v>
      </c>
      <c r="C651" s="84">
        <v>543.83521365000001</v>
      </c>
      <c r="D651" s="84">
        <v>533.08037750999995</v>
      </c>
      <c r="E651" s="84">
        <v>111.69814392000001</v>
      </c>
      <c r="F651" s="84">
        <v>111.69814392000001</v>
      </c>
    </row>
    <row r="652" spans="1:6" ht="12.75" customHeight="1" x14ac:dyDescent="0.2">
      <c r="A652" s="83" t="s">
        <v>178</v>
      </c>
      <c r="B652" s="83">
        <v>20</v>
      </c>
      <c r="C652" s="84">
        <v>542.58358108000004</v>
      </c>
      <c r="D652" s="84">
        <v>536.08470123999996</v>
      </c>
      <c r="E652" s="84">
        <v>112.32765009000001</v>
      </c>
      <c r="F652" s="84">
        <v>112.32765009000001</v>
      </c>
    </row>
    <row r="653" spans="1:6" ht="12.75" customHeight="1" x14ac:dyDescent="0.2">
      <c r="A653" s="83" t="s">
        <v>178</v>
      </c>
      <c r="B653" s="83">
        <v>21</v>
      </c>
      <c r="C653" s="84">
        <v>539.74461199999996</v>
      </c>
      <c r="D653" s="84">
        <v>527.67507233000003</v>
      </c>
      <c r="E653" s="84">
        <v>110.56555195</v>
      </c>
      <c r="F653" s="84">
        <v>110.56555195</v>
      </c>
    </row>
    <row r="654" spans="1:6" ht="12.75" customHeight="1" x14ac:dyDescent="0.2">
      <c r="A654" s="83" t="s">
        <v>178</v>
      </c>
      <c r="B654" s="83">
        <v>22</v>
      </c>
      <c r="C654" s="84">
        <v>528.79228895999995</v>
      </c>
      <c r="D654" s="84">
        <v>518.06119474000002</v>
      </c>
      <c r="E654" s="84">
        <v>108.55112348999999</v>
      </c>
      <c r="F654" s="84">
        <v>108.55112348999999</v>
      </c>
    </row>
    <row r="655" spans="1:6" ht="12.75" customHeight="1" x14ac:dyDescent="0.2">
      <c r="A655" s="83" t="s">
        <v>178</v>
      </c>
      <c r="B655" s="83">
        <v>23</v>
      </c>
      <c r="C655" s="84">
        <v>545.29515832000004</v>
      </c>
      <c r="D655" s="84">
        <v>534.31448275000002</v>
      </c>
      <c r="E655" s="84">
        <v>111.95673019</v>
      </c>
      <c r="F655" s="84">
        <v>111.95673019</v>
      </c>
    </row>
    <row r="656" spans="1:6" ht="12.75" customHeight="1" x14ac:dyDescent="0.2">
      <c r="A656" s="83" t="s">
        <v>178</v>
      </c>
      <c r="B656" s="83">
        <v>24</v>
      </c>
      <c r="C656" s="84">
        <v>573.82002589000001</v>
      </c>
      <c r="D656" s="84">
        <v>565.37204363000001</v>
      </c>
      <c r="E656" s="84">
        <v>118.46432651000001</v>
      </c>
      <c r="F656" s="84">
        <v>118.46432651000001</v>
      </c>
    </row>
    <row r="657" spans="1:6" ht="12.75" customHeight="1" x14ac:dyDescent="0.2">
      <c r="A657" s="83" t="s">
        <v>179</v>
      </c>
      <c r="B657" s="83">
        <v>1</v>
      </c>
      <c r="C657" s="84">
        <v>544.49704844999997</v>
      </c>
      <c r="D657" s="84">
        <v>538.36592227000006</v>
      </c>
      <c r="E657" s="84">
        <v>112.80564209000001</v>
      </c>
      <c r="F657" s="84">
        <v>112.80564209000001</v>
      </c>
    </row>
    <row r="658" spans="1:6" ht="12.75" customHeight="1" x14ac:dyDescent="0.2">
      <c r="A658" s="83" t="s">
        <v>179</v>
      </c>
      <c r="B658" s="83">
        <v>2</v>
      </c>
      <c r="C658" s="84">
        <v>569.02323363999994</v>
      </c>
      <c r="D658" s="84">
        <v>556.60368758000004</v>
      </c>
      <c r="E658" s="84">
        <v>116.62706306</v>
      </c>
      <c r="F658" s="84">
        <v>116.62706306</v>
      </c>
    </row>
    <row r="659" spans="1:6" ht="12.75" customHeight="1" x14ac:dyDescent="0.2">
      <c r="A659" s="83" t="s">
        <v>179</v>
      </c>
      <c r="B659" s="83">
        <v>3</v>
      </c>
      <c r="C659" s="84">
        <v>580.96434246000001</v>
      </c>
      <c r="D659" s="84">
        <v>566.94073189999995</v>
      </c>
      <c r="E659" s="84">
        <v>118.7930191</v>
      </c>
      <c r="F659" s="84">
        <v>118.7930191</v>
      </c>
    </row>
    <row r="660" spans="1:6" ht="12.75" customHeight="1" x14ac:dyDescent="0.2">
      <c r="A660" s="83" t="s">
        <v>179</v>
      </c>
      <c r="B660" s="83">
        <v>4</v>
      </c>
      <c r="C660" s="84">
        <v>586.58003515999997</v>
      </c>
      <c r="D660" s="84">
        <v>573.71058112000003</v>
      </c>
      <c r="E660" s="84">
        <v>120.21152862</v>
      </c>
      <c r="F660" s="84">
        <v>120.21152862</v>
      </c>
    </row>
    <row r="661" spans="1:6" ht="12.75" customHeight="1" x14ac:dyDescent="0.2">
      <c r="A661" s="83" t="s">
        <v>179</v>
      </c>
      <c r="B661" s="83">
        <v>5</v>
      </c>
      <c r="C661" s="84">
        <v>592.46822153999994</v>
      </c>
      <c r="D661" s="84">
        <v>579.48526450999998</v>
      </c>
      <c r="E661" s="84">
        <v>121.42151767</v>
      </c>
      <c r="F661" s="84">
        <v>121.42151767</v>
      </c>
    </row>
    <row r="662" spans="1:6" ht="12.75" customHeight="1" x14ac:dyDescent="0.2">
      <c r="A662" s="83" t="s">
        <v>179</v>
      </c>
      <c r="B662" s="83">
        <v>6</v>
      </c>
      <c r="C662" s="84">
        <v>628.18240921999995</v>
      </c>
      <c r="D662" s="84">
        <v>614.81944397999996</v>
      </c>
      <c r="E662" s="84">
        <v>128.82520843</v>
      </c>
      <c r="F662" s="84">
        <v>128.82520843</v>
      </c>
    </row>
    <row r="663" spans="1:6" ht="12.75" customHeight="1" x14ac:dyDescent="0.2">
      <c r="A663" s="83" t="s">
        <v>179</v>
      </c>
      <c r="B663" s="83">
        <v>7</v>
      </c>
      <c r="C663" s="84">
        <v>653.57912457999998</v>
      </c>
      <c r="D663" s="84">
        <v>640.19133668999996</v>
      </c>
      <c r="E663" s="84">
        <v>134.14146736999999</v>
      </c>
      <c r="F663" s="84">
        <v>134.14146736999999</v>
      </c>
    </row>
    <row r="664" spans="1:6" ht="12.75" customHeight="1" x14ac:dyDescent="0.2">
      <c r="A664" s="83" t="s">
        <v>179</v>
      </c>
      <c r="B664" s="83">
        <v>8</v>
      </c>
      <c r="C664" s="84">
        <v>637.42254407999997</v>
      </c>
      <c r="D664" s="84">
        <v>623.87920278000001</v>
      </c>
      <c r="E664" s="84">
        <v>130.72353049</v>
      </c>
      <c r="F664" s="84">
        <v>130.72353049</v>
      </c>
    </row>
    <row r="665" spans="1:6" ht="12.75" customHeight="1" x14ac:dyDescent="0.2">
      <c r="A665" s="83" t="s">
        <v>179</v>
      </c>
      <c r="B665" s="83">
        <v>9</v>
      </c>
      <c r="C665" s="84">
        <v>641.63423499999999</v>
      </c>
      <c r="D665" s="84">
        <v>627.00042717999997</v>
      </c>
      <c r="E665" s="84">
        <v>131.37753125</v>
      </c>
      <c r="F665" s="84">
        <v>131.37753125</v>
      </c>
    </row>
    <row r="666" spans="1:6" ht="12.75" customHeight="1" x14ac:dyDescent="0.2">
      <c r="A666" s="83" t="s">
        <v>179</v>
      </c>
      <c r="B666" s="83">
        <v>10</v>
      </c>
      <c r="C666" s="84">
        <v>608.10146716999998</v>
      </c>
      <c r="D666" s="84">
        <v>591.85201004999999</v>
      </c>
      <c r="E666" s="84">
        <v>124.01276391</v>
      </c>
      <c r="F666" s="84">
        <v>124.01276391</v>
      </c>
    </row>
    <row r="667" spans="1:6" ht="12.75" customHeight="1" x14ac:dyDescent="0.2">
      <c r="A667" s="83" t="s">
        <v>179</v>
      </c>
      <c r="B667" s="83">
        <v>11</v>
      </c>
      <c r="C667" s="84">
        <v>616.30756326000005</v>
      </c>
      <c r="D667" s="84">
        <v>601.55764919000001</v>
      </c>
      <c r="E667" s="84">
        <v>126.04641947</v>
      </c>
      <c r="F667" s="84">
        <v>126.04641947</v>
      </c>
    </row>
    <row r="668" spans="1:6" ht="12.75" customHeight="1" x14ac:dyDescent="0.2">
      <c r="A668" s="83" t="s">
        <v>179</v>
      </c>
      <c r="B668" s="83">
        <v>12</v>
      </c>
      <c r="C668" s="84">
        <v>611.19422094000004</v>
      </c>
      <c r="D668" s="84">
        <v>599.73329250999996</v>
      </c>
      <c r="E668" s="84">
        <v>125.66415582</v>
      </c>
      <c r="F668" s="84">
        <v>125.66415582</v>
      </c>
    </row>
    <row r="669" spans="1:6" ht="12.75" customHeight="1" x14ac:dyDescent="0.2">
      <c r="A669" s="83" t="s">
        <v>179</v>
      </c>
      <c r="B669" s="83">
        <v>13</v>
      </c>
      <c r="C669" s="84">
        <v>600.98219535999999</v>
      </c>
      <c r="D669" s="84">
        <v>593.40271878999999</v>
      </c>
      <c r="E669" s="84">
        <v>124.33768918</v>
      </c>
      <c r="F669" s="84">
        <v>124.33768918</v>
      </c>
    </row>
    <row r="670" spans="1:6" ht="12.75" customHeight="1" x14ac:dyDescent="0.2">
      <c r="A670" s="83" t="s">
        <v>179</v>
      </c>
      <c r="B670" s="83">
        <v>14</v>
      </c>
      <c r="C670" s="84">
        <v>603.61372898000002</v>
      </c>
      <c r="D670" s="84">
        <v>592.42077287999996</v>
      </c>
      <c r="E670" s="84">
        <v>124.13193871999999</v>
      </c>
      <c r="F670" s="84">
        <v>124.13193871999999</v>
      </c>
    </row>
    <row r="671" spans="1:6" ht="12.75" customHeight="1" x14ac:dyDescent="0.2">
      <c r="A671" s="83" t="s">
        <v>179</v>
      </c>
      <c r="B671" s="83">
        <v>15</v>
      </c>
      <c r="C671" s="84">
        <v>606.14740946999996</v>
      </c>
      <c r="D671" s="84">
        <v>596.47761476999995</v>
      </c>
      <c r="E671" s="84">
        <v>124.98198259</v>
      </c>
      <c r="F671" s="84">
        <v>124.98198259</v>
      </c>
    </row>
    <row r="672" spans="1:6" ht="12.75" customHeight="1" x14ac:dyDescent="0.2">
      <c r="A672" s="83" t="s">
        <v>179</v>
      </c>
      <c r="B672" s="83">
        <v>16</v>
      </c>
      <c r="C672" s="84">
        <v>599.88968135000005</v>
      </c>
      <c r="D672" s="84">
        <v>588.97903726000004</v>
      </c>
      <c r="E672" s="84">
        <v>123.41078014999999</v>
      </c>
      <c r="F672" s="84">
        <v>123.41078014999999</v>
      </c>
    </row>
    <row r="673" spans="1:6" ht="12.75" customHeight="1" x14ac:dyDescent="0.2">
      <c r="A673" s="83" t="s">
        <v>179</v>
      </c>
      <c r="B673" s="83">
        <v>17</v>
      </c>
      <c r="C673" s="84">
        <v>565.57051715</v>
      </c>
      <c r="D673" s="84">
        <v>552.43273828999997</v>
      </c>
      <c r="E673" s="84">
        <v>115.75310987</v>
      </c>
      <c r="F673" s="84">
        <v>115.75310987</v>
      </c>
    </row>
    <row r="674" spans="1:6" ht="12.75" customHeight="1" x14ac:dyDescent="0.2">
      <c r="A674" s="83" t="s">
        <v>179</v>
      </c>
      <c r="B674" s="83">
        <v>18</v>
      </c>
      <c r="C674" s="84">
        <v>551.22272466000004</v>
      </c>
      <c r="D674" s="84">
        <v>538.86862893</v>
      </c>
      <c r="E674" s="84">
        <v>112.91097592</v>
      </c>
      <c r="F674" s="84">
        <v>112.91097592</v>
      </c>
    </row>
    <row r="675" spans="1:6" ht="12.75" customHeight="1" x14ac:dyDescent="0.2">
      <c r="A675" s="83" t="s">
        <v>179</v>
      </c>
      <c r="B675" s="83">
        <v>19</v>
      </c>
      <c r="C675" s="84">
        <v>540.53355293000004</v>
      </c>
      <c r="D675" s="84">
        <v>530.33028748000004</v>
      </c>
      <c r="E675" s="84">
        <v>111.12190821</v>
      </c>
      <c r="F675" s="84">
        <v>111.12190821</v>
      </c>
    </row>
    <row r="676" spans="1:6" ht="12.75" customHeight="1" x14ac:dyDescent="0.2">
      <c r="A676" s="83" t="s">
        <v>179</v>
      </c>
      <c r="B676" s="83">
        <v>20</v>
      </c>
      <c r="C676" s="84">
        <v>530.38815521000004</v>
      </c>
      <c r="D676" s="84">
        <v>518.78497029000005</v>
      </c>
      <c r="E676" s="84">
        <v>108.70277865</v>
      </c>
      <c r="F676" s="84">
        <v>108.70277865</v>
      </c>
    </row>
    <row r="677" spans="1:6" ht="12.75" customHeight="1" x14ac:dyDescent="0.2">
      <c r="A677" s="83" t="s">
        <v>179</v>
      </c>
      <c r="B677" s="83">
        <v>21</v>
      </c>
      <c r="C677" s="84">
        <v>529.90082767000001</v>
      </c>
      <c r="D677" s="84">
        <v>517.35325408999995</v>
      </c>
      <c r="E677" s="84">
        <v>108.40278628</v>
      </c>
      <c r="F677" s="84">
        <v>108.40278628</v>
      </c>
    </row>
    <row r="678" spans="1:6" ht="12.75" customHeight="1" x14ac:dyDescent="0.2">
      <c r="A678" s="83" t="s">
        <v>179</v>
      </c>
      <c r="B678" s="83">
        <v>22</v>
      </c>
      <c r="C678" s="84">
        <v>537.19159149999996</v>
      </c>
      <c r="D678" s="84">
        <v>528.64988216999996</v>
      </c>
      <c r="E678" s="84">
        <v>110.76980717000001</v>
      </c>
      <c r="F678" s="84">
        <v>110.76980717000001</v>
      </c>
    </row>
    <row r="679" spans="1:6" ht="12.75" customHeight="1" x14ac:dyDescent="0.2">
      <c r="A679" s="83" t="s">
        <v>179</v>
      </c>
      <c r="B679" s="83">
        <v>23</v>
      </c>
      <c r="C679" s="84">
        <v>529.58109164999996</v>
      </c>
      <c r="D679" s="84">
        <v>519.53823837000004</v>
      </c>
      <c r="E679" s="84">
        <v>108.86061347</v>
      </c>
      <c r="F679" s="84">
        <v>108.86061347</v>
      </c>
    </row>
    <row r="680" spans="1:6" ht="12.75" customHeight="1" x14ac:dyDescent="0.2">
      <c r="A680" s="83" t="s">
        <v>179</v>
      </c>
      <c r="B680" s="83">
        <v>24</v>
      </c>
      <c r="C680" s="84">
        <v>579.83356451999998</v>
      </c>
      <c r="D680" s="84">
        <v>571.35831436000001</v>
      </c>
      <c r="E680" s="84">
        <v>119.71865017</v>
      </c>
      <c r="F680" s="84">
        <v>119.71865017</v>
      </c>
    </row>
    <row r="681" spans="1:6" ht="12.75" customHeight="1" x14ac:dyDescent="0.2">
      <c r="A681" s="83" t="s">
        <v>180</v>
      </c>
      <c r="B681" s="83">
        <v>1</v>
      </c>
      <c r="C681" s="84">
        <v>561.1108097</v>
      </c>
      <c r="D681" s="84">
        <v>553.28718947000004</v>
      </c>
      <c r="E681" s="84">
        <v>115.93214593</v>
      </c>
      <c r="F681" s="84">
        <v>115.93214593</v>
      </c>
    </row>
    <row r="682" spans="1:6" ht="12.75" customHeight="1" x14ac:dyDescent="0.2">
      <c r="A682" s="83" t="s">
        <v>180</v>
      </c>
      <c r="B682" s="83">
        <v>2</v>
      </c>
      <c r="C682" s="84">
        <v>597.64930033999997</v>
      </c>
      <c r="D682" s="84">
        <v>586.14193007999995</v>
      </c>
      <c r="E682" s="84">
        <v>122.81631144000001</v>
      </c>
      <c r="F682" s="84">
        <v>122.81631144000001</v>
      </c>
    </row>
    <row r="683" spans="1:6" ht="12.75" customHeight="1" x14ac:dyDescent="0.2">
      <c r="A683" s="83" t="s">
        <v>180</v>
      </c>
      <c r="B683" s="83">
        <v>3</v>
      </c>
      <c r="C683" s="84">
        <v>614.09000390000006</v>
      </c>
      <c r="D683" s="84">
        <v>602.74819101000003</v>
      </c>
      <c r="E683" s="84">
        <v>126.29587775</v>
      </c>
      <c r="F683" s="84">
        <v>126.29587775</v>
      </c>
    </row>
    <row r="684" spans="1:6" ht="12.75" customHeight="1" x14ac:dyDescent="0.2">
      <c r="A684" s="83" t="s">
        <v>180</v>
      </c>
      <c r="B684" s="83">
        <v>4</v>
      </c>
      <c r="C684" s="84">
        <v>622.89565263999998</v>
      </c>
      <c r="D684" s="84">
        <v>614.30908485999998</v>
      </c>
      <c r="E684" s="84">
        <v>128.71827114000001</v>
      </c>
      <c r="F684" s="84">
        <v>128.71827114000001</v>
      </c>
    </row>
    <row r="685" spans="1:6" ht="12.75" customHeight="1" x14ac:dyDescent="0.2">
      <c r="A685" s="83" t="s">
        <v>180</v>
      </c>
      <c r="B685" s="83">
        <v>5</v>
      </c>
      <c r="C685" s="84">
        <v>632.93261766000001</v>
      </c>
      <c r="D685" s="84">
        <v>620.06954875999998</v>
      </c>
      <c r="E685" s="84">
        <v>129.92528073</v>
      </c>
      <c r="F685" s="84">
        <v>129.92528073</v>
      </c>
    </row>
    <row r="686" spans="1:6" ht="12.75" customHeight="1" x14ac:dyDescent="0.2">
      <c r="A686" s="83" t="s">
        <v>180</v>
      </c>
      <c r="B686" s="83">
        <v>6</v>
      </c>
      <c r="C686" s="84">
        <v>623.64815934000001</v>
      </c>
      <c r="D686" s="84">
        <v>610.99182851</v>
      </c>
      <c r="E686" s="84">
        <v>128.02319514000001</v>
      </c>
      <c r="F686" s="84">
        <v>128.02319514000001</v>
      </c>
    </row>
    <row r="687" spans="1:6" ht="12.75" customHeight="1" x14ac:dyDescent="0.2">
      <c r="A687" s="83" t="s">
        <v>180</v>
      </c>
      <c r="B687" s="83">
        <v>7</v>
      </c>
      <c r="C687" s="84">
        <v>615.75217738000003</v>
      </c>
      <c r="D687" s="84">
        <v>602.98913643000003</v>
      </c>
      <c r="E687" s="84">
        <v>126.34636386</v>
      </c>
      <c r="F687" s="84">
        <v>126.34636386</v>
      </c>
    </row>
    <row r="688" spans="1:6" ht="12.75" customHeight="1" x14ac:dyDescent="0.2">
      <c r="A688" s="83" t="s">
        <v>180</v>
      </c>
      <c r="B688" s="83">
        <v>8</v>
      </c>
      <c r="C688" s="84">
        <v>606.05682837999996</v>
      </c>
      <c r="D688" s="84">
        <v>597.20329688000004</v>
      </c>
      <c r="E688" s="84">
        <v>125.13403723</v>
      </c>
      <c r="F688" s="84">
        <v>125.13403723</v>
      </c>
    </row>
    <row r="689" spans="1:6" ht="12.75" customHeight="1" x14ac:dyDescent="0.2">
      <c r="A689" s="83" t="s">
        <v>180</v>
      </c>
      <c r="B689" s="83">
        <v>9</v>
      </c>
      <c r="C689" s="84">
        <v>616.69225731999995</v>
      </c>
      <c r="D689" s="84">
        <v>604.12040242</v>
      </c>
      <c r="E689" s="84">
        <v>126.58340187</v>
      </c>
      <c r="F689" s="84">
        <v>126.58340187</v>
      </c>
    </row>
    <row r="690" spans="1:6" ht="12.75" customHeight="1" x14ac:dyDescent="0.2">
      <c r="A690" s="83" t="s">
        <v>180</v>
      </c>
      <c r="B690" s="83">
        <v>10</v>
      </c>
      <c r="C690" s="84">
        <v>599.79555856000002</v>
      </c>
      <c r="D690" s="84">
        <v>587.42829887000005</v>
      </c>
      <c r="E690" s="84">
        <v>123.08584866</v>
      </c>
      <c r="F690" s="84">
        <v>123.08584866</v>
      </c>
    </row>
    <row r="691" spans="1:6" ht="12.75" customHeight="1" x14ac:dyDescent="0.2">
      <c r="A691" s="83" t="s">
        <v>180</v>
      </c>
      <c r="B691" s="83">
        <v>11</v>
      </c>
      <c r="C691" s="84">
        <v>623.73164897000004</v>
      </c>
      <c r="D691" s="84">
        <v>610.62798085999998</v>
      </c>
      <c r="E691" s="84">
        <v>127.94695691</v>
      </c>
      <c r="F691" s="84">
        <v>127.94695691</v>
      </c>
    </row>
    <row r="692" spans="1:6" ht="12.75" customHeight="1" x14ac:dyDescent="0.2">
      <c r="A692" s="83" t="s">
        <v>180</v>
      </c>
      <c r="B692" s="83">
        <v>12</v>
      </c>
      <c r="C692" s="84">
        <v>623.65250804000004</v>
      </c>
      <c r="D692" s="84">
        <v>610.79098998999996</v>
      </c>
      <c r="E692" s="84">
        <v>127.98111276</v>
      </c>
      <c r="F692" s="84">
        <v>127.98111276</v>
      </c>
    </row>
    <row r="693" spans="1:6" ht="12.75" customHeight="1" x14ac:dyDescent="0.2">
      <c r="A693" s="83" t="s">
        <v>180</v>
      </c>
      <c r="B693" s="83">
        <v>13</v>
      </c>
      <c r="C693" s="84">
        <v>621.94628574000001</v>
      </c>
      <c r="D693" s="84">
        <v>608.21455794999997</v>
      </c>
      <c r="E693" s="84">
        <v>127.44126420000001</v>
      </c>
      <c r="F693" s="84">
        <v>127.44126420000001</v>
      </c>
    </row>
    <row r="694" spans="1:6" ht="12.75" customHeight="1" x14ac:dyDescent="0.2">
      <c r="A694" s="83" t="s">
        <v>180</v>
      </c>
      <c r="B694" s="83">
        <v>14</v>
      </c>
      <c r="C694" s="84">
        <v>620.84986222999999</v>
      </c>
      <c r="D694" s="84">
        <v>606.59418387000005</v>
      </c>
      <c r="E694" s="84">
        <v>127.10174171</v>
      </c>
      <c r="F694" s="84">
        <v>127.10174171</v>
      </c>
    </row>
    <row r="695" spans="1:6" ht="12.75" customHeight="1" x14ac:dyDescent="0.2">
      <c r="A695" s="83" t="s">
        <v>180</v>
      </c>
      <c r="B695" s="83">
        <v>15</v>
      </c>
      <c r="C695" s="84">
        <v>619.27638153999999</v>
      </c>
      <c r="D695" s="84">
        <v>608.74468931000001</v>
      </c>
      <c r="E695" s="84">
        <v>127.55234443000001</v>
      </c>
      <c r="F695" s="84">
        <v>127.55234443000001</v>
      </c>
    </row>
    <row r="696" spans="1:6" ht="12.75" customHeight="1" x14ac:dyDescent="0.2">
      <c r="A696" s="83" t="s">
        <v>180</v>
      </c>
      <c r="B696" s="83">
        <v>16</v>
      </c>
      <c r="C696" s="84">
        <v>614.55851804999998</v>
      </c>
      <c r="D696" s="84">
        <v>603.13551293</v>
      </c>
      <c r="E696" s="84">
        <v>126.37703463</v>
      </c>
      <c r="F696" s="84">
        <v>126.37703463</v>
      </c>
    </row>
    <row r="697" spans="1:6" ht="12.75" customHeight="1" x14ac:dyDescent="0.2">
      <c r="A697" s="83" t="s">
        <v>180</v>
      </c>
      <c r="B697" s="83">
        <v>17</v>
      </c>
      <c r="C697" s="84">
        <v>573.49184249999996</v>
      </c>
      <c r="D697" s="84">
        <v>562.41481504000001</v>
      </c>
      <c r="E697" s="84">
        <v>117.84468835</v>
      </c>
      <c r="F697" s="84">
        <v>117.84468835</v>
      </c>
    </row>
    <row r="698" spans="1:6" ht="12.75" customHeight="1" x14ac:dyDescent="0.2">
      <c r="A698" s="83" t="s">
        <v>180</v>
      </c>
      <c r="B698" s="83">
        <v>18</v>
      </c>
      <c r="C698" s="84">
        <v>557.63626108000005</v>
      </c>
      <c r="D698" s="84">
        <v>545.74555840000005</v>
      </c>
      <c r="E698" s="84">
        <v>114.35192234</v>
      </c>
      <c r="F698" s="84">
        <v>114.35192234</v>
      </c>
    </row>
    <row r="699" spans="1:6" ht="12.75" customHeight="1" x14ac:dyDescent="0.2">
      <c r="A699" s="83" t="s">
        <v>180</v>
      </c>
      <c r="B699" s="83">
        <v>19</v>
      </c>
      <c r="C699" s="84">
        <v>555.05013121000002</v>
      </c>
      <c r="D699" s="84">
        <v>542.20580803999997</v>
      </c>
      <c r="E699" s="84">
        <v>113.61022641</v>
      </c>
      <c r="F699" s="84">
        <v>113.61022641</v>
      </c>
    </row>
    <row r="700" spans="1:6" ht="12.75" customHeight="1" x14ac:dyDescent="0.2">
      <c r="A700" s="83" t="s">
        <v>180</v>
      </c>
      <c r="B700" s="83">
        <v>20</v>
      </c>
      <c r="C700" s="84">
        <v>545.84530010000003</v>
      </c>
      <c r="D700" s="84">
        <v>533.75461426000004</v>
      </c>
      <c r="E700" s="84">
        <v>111.83941904</v>
      </c>
      <c r="F700" s="84">
        <v>111.83941904</v>
      </c>
    </row>
    <row r="701" spans="1:6" ht="12.75" customHeight="1" x14ac:dyDescent="0.2">
      <c r="A701" s="83" t="s">
        <v>180</v>
      </c>
      <c r="B701" s="83">
        <v>21</v>
      </c>
      <c r="C701" s="84">
        <v>540.47445906999997</v>
      </c>
      <c r="D701" s="84">
        <v>528.74508686000001</v>
      </c>
      <c r="E701" s="84">
        <v>110.78975573</v>
      </c>
      <c r="F701" s="84">
        <v>110.78975573</v>
      </c>
    </row>
    <row r="702" spans="1:6" ht="12.75" customHeight="1" x14ac:dyDescent="0.2">
      <c r="A702" s="83" t="s">
        <v>180</v>
      </c>
      <c r="B702" s="83">
        <v>22</v>
      </c>
      <c r="C702" s="84">
        <v>548.68566725000005</v>
      </c>
      <c r="D702" s="84">
        <v>542.01966569000001</v>
      </c>
      <c r="E702" s="84">
        <v>113.57122337</v>
      </c>
      <c r="F702" s="84">
        <v>113.57122337</v>
      </c>
    </row>
    <row r="703" spans="1:6" ht="12.75" customHeight="1" x14ac:dyDescent="0.2">
      <c r="A703" s="83" t="s">
        <v>180</v>
      </c>
      <c r="B703" s="83">
        <v>23</v>
      </c>
      <c r="C703" s="84">
        <v>529.85166827</v>
      </c>
      <c r="D703" s="84">
        <v>520.78762463999999</v>
      </c>
      <c r="E703" s="84">
        <v>109.12240162000001</v>
      </c>
      <c r="F703" s="84">
        <v>109.12240162000001</v>
      </c>
    </row>
    <row r="704" spans="1:6" ht="12.75" customHeight="1" x14ac:dyDescent="0.2">
      <c r="A704" s="83" t="s">
        <v>180</v>
      </c>
      <c r="B704" s="83">
        <v>24</v>
      </c>
      <c r="C704" s="84">
        <v>553.78654427000004</v>
      </c>
      <c r="D704" s="84">
        <v>544.47798967000006</v>
      </c>
      <c r="E704" s="84">
        <v>114.08632435</v>
      </c>
      <c r="F704" s="84">
        <v>114.08632435</v>
      </c>
    </row>
    <row r="705" spans="1:6" ht="12.75" customHeight="1" x14ac:dyDescent="0.2">
      <c r="A705" s="83" t="s">
        <v>181</v>
      </c>
      <c r="B705" s="83">
        <v>1</v>
      </c>
      <c r="C705" s="84">
        <v>607.12733882999999</v>
      </c>
      <c r="D705" s="84">
        <v>594.10086631000001</v>
      </c>
      <c r="E705" s="84">
        <v>124.48397441</v>
      </c>
      <c r="F705" s="84">
        <v>124.48397441</v>
      </c>
    </row>
    <row r="706" spans="1:6" ht="12.75" customHeight="1" x14ac:dyDescent="0.2">
      <c r="A706" s="83" t="s">
        <v>181</v>
      </c>
      <c r="B706" s="83">
        <v>2</v>
      </c>
      <c r="C706" s="84">
        <v>616.68410534999998</v>
      </c>
      <c r="D706" s="84">
        <v>603.65907847999995</v>
      </c>
      <c r="E706" s="84">
        <v>126.48673909999999</v>
      </c>
      <c r="F706" s="84">
        <v>126.48673909999999</v>
      </c>
    </row>
    <row r="707" spans="1:6" ht="12.75" customHeight="1" x14ac:dyDescent="0.2">
      <c r="A707" s="83" t="s">
        <v>181</v>
      </c>
      <c r="B707" s="83">
        <v>3</v>
      </c>
      <c r="C707" s="84">
        <v>616.13559082999996</v>
      </c>
      <c r="D707" s="84">
        <v>604.23523544</v>
      </c>
      <c r="E707" s="84">
        <v>126.60746322999999</v>
      </c>
      <c r="F707" s="84">
        <v>126.60746322999999</v>
      </c>
    </row>
    <row r="708" spans="1:6" ht="12.75" customHeight="1" x14ac:dyDescent="0.2">
      <c r="A708" s="83" t="s">
        <v>181</v>
      </c>
      <c r="B708" s="83">
        <v>4</v>
      </c>
      <c r="C708" s="84">
        <v>622.66306022000003</v>
      </c>
      <c r="D708" s="84">
        <v>614.07751514999995</v>
      </c>
      <c r="E708" s="84">
        <v>128.66974956000001</v>
      </c>
      <c r="F708" s="84">
        <v>128.66974956000001</v>
      </c>
    </row>
    <row r="709" spans="1:6" ht="12.75" customHeight="1" x14ac:dyDescent="0.2">
      <c r="A709" s="83" t="s">
        <v>181</v>
      </c>
      <c r="B709" s="83">
        <v>5</v>
      </c>
      <c r="C709" s="84">
        <v>650.88239824000004</v>
      </c>
      <c r="D709" s="84">
        <v>637.72609551999994</v>
      </c>
      <c r="E709" s="84">
        <v>133.62491700000001</v>
      </c>
      <c r="F709" s="84">
        <v>133.62491700000001</v>
      </c>
    </row>
    <row r="710" spans="1:6" ht="12.75" customHeight="1" x14ac:dyDescent="0.2">
      <c r="A710" s="83" t="s">
        <v>181</v>
      </c>
      <c r="B710" s="83">
        <v>6</v>
      </c>
      <c r="C710" s="84">
        <v>631.67497919000004</v>
      </c>
      <c r="D710" s="84">
        <v>617.80123458000003</v>
      </c>
      <c r="E710" s="84">
        <v>129.44999315000001</v>
      </c>
      <c r="F710" s="84">
        <v>129.44999315000001</v>
      </c>
    </row>
    <row r="711" spans="1:6" ht="12.75" customHeight="1" x14ac:dyDescent="0.2">
      <c r="A711" s="83" t="s">
        <v>181</v>
      </c>
      <c r="B711" s="83">
        <v>7</v>
      </c>
      <c r="C711" s="84">
        <v>607.69602963</v>
      </c>
      <c r="D711" s="84">
        <v>594.02161823999995</v>
      </c>
      <c r="E711" s="84">
        <v>124.46736928999999</v>
      </c>
      <c r="F711" s="84">
        <v>124.46736928999999</v>
      </c>
    </row>
    <row r="712" spans="1:6" ht="12.75" customHeight="1" x14ac:dyDescent="0.2">
      <c r="A712" s="83" t="s">
        <v>181</v>
      </c>
      <c r="B712" s="83">
        <v>8</v>
      </c>
      <c r="C712" s="84">
        <v>602.62763102999997</v>
      </c>
      <c r="D712" s="84">
        <v>589.66949923000004</v>
      </c>
      <c r="E712" s="84">
        <v>123.55545499</v>
      </c>
      <c r="F712" s="84">
        <v>123.55545499</v>
      </c>
    </row>
    <row r="713" spans="1:6" ht="12.75" customHeight="1" x14ac:dyDescent="0.2">
      <c r="A713" s="83" t="s">
        <v>181</v>
      </c>
      <c r="B713" s="83">
        <v>9</v>
      </c>
      <c r="C713" s="84">
        <v>565.47178301999998</v>
      </c>
      <c r="D713" s="84">
        <v>553.46143280000001</v>
      </c>
      <c r="E713" s="84">
        <v>115.96865572999999</v>
      </c>
      <c r="F713" s="84">
        <v>115.96865572999999</v>
      </c>
    </row>
    <row r="714" spans="1:6" ht="12.75" customHeight="1" x14ac:dyDescent="0.2">
      <c r="A714" s="83" t="s">
        <v>181</v>
      </c>
      <c r="B714" s="83">
        <v>10</v>
      </c>
      <c r="C714" s="84">
        <v>562.46989315999997</v>
      </c>
      <c r="D714" s="84">
        <v>549.76092091999999</v>
      </c>
      <c r="E714" s="84">
        <v>115.19327490000001</v>
      </c>
      <c r="F714" s="84">
        <v>115.19327490000001</v>
      </c>
    </row>
    <row r="715" spans="1:6" ht="12.75" customHeight="1" x14ac:dyDescent="0.2">
      <c r="A715" s="83" t="s">
        <v>181</v>
      </c>
      <c r="B715" s="83">
        <v>11</v>
      </c>
      <c r="C715" s="84">
        <v>565.07369387999995</v>
      </c>
      <c r="D715" s="84">
        <v>551.77818332000004</v>
      </c>
      <c r="E715" s="84">
        <v>115.61595875</v>
      </c>
      <c r="F715" s="84">
        <v>115.61595875</v>
      </c>
    </row>
    <row r="716" spans="1:6" ht="12.75" customHeight="1" x14ac:dyDescent="0.2">
      <c r="A716" s="83" t="s">
        <v>181</v>
      </c>
      <c r="B716" s="83">
        <v>12</v>
      </c>
      <c r="C716" s="84">
        <v>566.20702846999995</v>
      </c>
      <c r="D716" s="84">
        <v>553.09379991000003</v>
      </c>
      <c r="E716" s="84">
        <v>115.89162435999999</v>
      </c>
      <c r="F716" s="84">
        <v>115.89162435999999</v>
      </c>
    </row>
    <row r="717" spans="1:6" ht="12.75" customHeight="1" x14ac:dyDescent="0.2">
      <c r="A717" s="83" t="s">
        <v>181</v>
      </c>
      <c r="B717" s="83">
        <v>13</v>
      </c>
      <c r="C717" s="84">
        <v>559.13938953000002</v>
      </c>
      <c r="D717" s="84">
        <v>544.28233979000004</v>
      </c>
      <c r="E717" s="84">
        <v>114.04532917</v>
      </c>
      <c r="F717" s="84">
        <v>114.04532917</v>
      </c>
    </row>
    <row r="718" spans="1:6" ht="12.75" customHeight="1" x14ac:dyDescent="0.2">
      <c r="A718" s="83" t="s">
        <v>181</v>
      </c>
      <c r="B718" s="83">
        <v>14</v>
      </c>
      <c r="C718" s="84">
        <v>566.93772792000004</v>
      </c>
      <c r="D718" s="84">
        <v>550.22920905000001</v>
      </c>
      <c r="E718" s="84">
        <v>115.2913969</v>
      </c>
      <c r="F718" s="84">
        <v>115.2913969</v>
      </c>
    </row>
    <row r="719" spans="1:6" ht="12.75" customHeight="1" x14ac:dyDescent="0.2">
      <c r="A719" s="83" t="s">
        <v>181</v>
      </c>
      <c r="B719" s="83">
        <v>15</v>
      </c>
      <c r="C719" s="84">
        <v>565.78329747999999</v>
      </c>
      <c r="D719" s="84">
        <v>553.14449588000002</v>
      </c>
      <c r="E719" s="84">
        <v>115.90224686000001</v>
      </c>
      <c r="F719" s="84">
        <v>115.90224686000001</v>
      </c>
    </row>
    <row r="720" spans="1:6" ht="12.75" customHeight="1" x14ac:dyDescent="0.2">
      <c r="A720" s="83" t="s">
        <v>181</v>
      </c>
      <c r="B720" s="83">
        <v>16</v>
      </c>
      <c r="C720" s="84">
        <v>562.92118700000003</v>
      </c>
      <c r="D720" s="84">
        <v>549.84549969</v>
      </c>
      <c r="E720" s="84">
        <v>115.21099697</v>
      </c>
      <c r="F720" s="84">
        <v>115.21099697</v>
      </c>
    </row>
    <row r="721" spans="1:6" ht="12.75" customHeight="1" x14ac:dyDescent="0.2">
      <c r="A721" s="83" t="s">
        <v>181</v>
      </c>
      <c r="B721" s="83">
        <v>17</v>
      </c>
      <c r="C721" s="84">
        <v>518.79730273999996</v>
      </c>
      <c r="D721" s="84">
        <v>506.13852322000002</v>
      </c>
      <c r="E721" s="84">
        <v>106.05292559</v>
      </c>
      <c r="F721" s="84">
        <v>106.05292559</v>
      </c>
    </row>
    <row r="722" spans="1:6" ht="12.75" customHeight="1" x14ac:dyDescent="0.2">
      <c r="A722" s="83" t="s">
        <v>181</v>
      </c>
      <c r="B722" s="83">
        <v>18</v>
      </c>
      <c r="C722" s="84">
        <v>496.77914808000003</v>
      </c>
      <c r="D722" s="84">
        <v>485.01199702999997</v>
      </c>
      <c r="E722" s="84">
        <v>101.62621273000001</v>
      </c>
      <c r="F722" s="84">
        <v>101.62621273000001</v>
      </c>
    </row>
    <row r="723" spans="1:6" ht="12.75" customHeight="1" x14ac:dyDescent="0.2">
      <c r="A723" s="83" t="s">
        <v>181</v>
      </c>
      <c r="B723" s="83">
        <v>19</v>
      </c>
      <c r="C723" s="84">
        <v>500.88632976000002</v>
      </c>
      <c r="D723" s="84">
        <v>487.69718422</v>
      </c>
      <c r="E723" s="84">
        <v>102.18884912999999</v>
      </c>
      <c r="F723" s="84">
        <v>102.18884912999999</v>
      </c>
    </row>
    <row r="724" spans="1:6" ht="12.75" customHeight="1" x14ac:dyDescent="0.2">
      <c r="A724" s="83" t="s">
        <v>181</v>
      </c>
      <c r="B724" s="83">
        <v>20</v>
      </c>
      <c r="C724" s="84">
        <v>502.45690789999998</v>
      </c>
      <c r="D724" s="84">
        <v>487.03788111</v>
      </c>
      <c r="E724" s="84">
        <v>102.05070311</v>
      </c>
      <c r="F724" s="84">
        <v>102.05070311</v>
      </c>
    </row>
    <row r="725" spans="1:6" ht="12.75" customHeight="1" x14ac:dyDescent="0.2">
      <c r="A725" s="83" t="s">
        <v>181</v>
      </c>
      <c r="B725" s="83">
        <v>21</v>
      </c>
      <c r="C725" s="84">
        <v>509.42053926</v>
      </c>
      <c r="D725" s="84">
        <v>489.05987438</v>
      </c>
      <c r="E725" s="84">
        <v>102.47437823999999</v>
      </c>
      <c r="F725" s="84">
        <v>102.47437823999999</v>
      </c>
    </row>
    <row r="726" spans="1:6" ht="12.75" customHeight="1" x14ac:dyDescent="0.2">
      <c r="A726" s="83" t="s">
        <v>181</v>
      </c>
      <c r="B726" s="83">
        <v>22</v>
      </c>
      <c r="C726" s="84">
        <v>504.57840413999998</v>
      </c>
      <c r="D726" s="84">
        <v>487.60496103000003</v>
      </c>
      <c r="E726" s="84">
        <v>102.1695253</v>
      </c>
      <c r="F726" s="84">
        <v>102.1695253</v>
      </c>
    </row>
    <row r="727" spans="1:6" ht="12.75" customHeight="1" x14ac:dyDescent="0.2">
      <c r="A727" s="83" t="s">
        <v>181</v>
      </c>
      <c r="B727" s="83">
        <v>23</v>
      </c>
      <c r="C727" s="84">
        <v>495.13543045</v>
      </c>
      <c r="D727" s="84">
        <v>483.62025654000001</v>
      </c>
      <c r="E727" s="84">
        <v>101.33459662</v>
      </c>
      <c r="F727" s="84">
        <v>101.33459662</v>
      </c>
    </row>
    <row r="728" spans="1:6" ht="12.75" customHeight="1" x14ac:dyDescent="0.2">
      <c r="A728" s="83" t="s">
        <v>181</v>
      </c>
      <c r="B728" s="83">
        <v>24</v>
      </c>
      <c r="C728" s="84">
        <v>571.50190416999999</v>
      </c>
      <c r="D728" s="84">
        <v>559.25024714999995</v>
      </c>
      <c r="E728" s="84">
        <v>117.18160568</v>
      </c>
      <c r="F728" s="84">
        <v>117.18160568</v>
      </c>
    </row>
    <row r="729" spans="1:6" ht="12.75" customHeight="1" x14ac:dyDescent="0.2">
      <c r="A729" s="83" t="s">
        <v>182</v>
      </c>
      <c r="B729" s="83">
        <v>1</v>
      </c>
      <c r="C729" s="84">
        <v>626.91538290999995</v>
      </c>
      <c r="D729" s="84">
        <v>615.75218321</v>
      </c>
      <c r="E729" s="84">
        <v>129.02064845000001</v>
      </c>
      <c r="F729" s="84">
        <v>129.02064845000001</v>
      </c>
    </row>
    <row r="730" spans="1:6" ht="12.75" customHeight="1" x14ac:dyDescent="0.2">
      <c r="A730" s="83" t="s">
        <v>182</v>
      </c>
      <c r="B730" s="83">
        <v>2</v>
      </c>
      <c r="C730" s="84">
        <v>630.93274007000002</v>
      </c>
      <c r="D730" s="84">
        <v>619.50689813999998</v>
      </c>
      <c r="E730" s="84">
        <v>129.80738663</v>
      </c>
      <c r="F730" s="84">
        <v>129.80738663</v>
      </c>
    </row>
    <row r="731" spans="1:6" ht="12.75" customHeight="1" x14ac:dyDescent="0.2">
      <c r="A731" s="83" t="s">
        <v>182</v>
      </c>
      <c r="B731" s="83">
        <v>3</v>
      </c>
      <c r="C731" s="84">
        <v>630.46699298999999</v>
      </c>
      <c r="D731" s="84">
        <v>618.89428862</v>
      </c>
      <c r="E731" s="84">
        <v>129.67902448000001</v>
      </c>
      <c r="F731" s="84">
        <v>129.67902448000001</v>
      </c>
    </row>
    <row r="732" spans="1:6" ht="12.75" customHeight="1" x14ac:dyDescent="0.2">
      <c r="A732" s="83" t="s">
        <v>182</v>
      </c>
      <c r="B732" s="83">
        <v>4</v>
      </c>
      <c r="C732" s="84">
        <v>654.29876277000005</v>
      </c>
      <c r="D732" s="84">
        <v>643.54197023999996</v>
      </c>
      <c r="E732" s="84">
        <v>134.84353701000001</v>
      </c>
      <c r="F732" s="84">
        <v>134.84353701000001</v>
      </c>
    </row>
    <row r="733" spans="1:6" ht="12.75" customHeight="1" x14ac:dyDescent="0.2">
      <c r="A733" s="83" t="s">
        <v>182</v>
      </c>
      <c r="B733" s="83">
        <v>5</v>
      </c>
      <c r="C733" s="84">
        <v>657.31713074000004</v>
      </c>
      <c r="D733" s="84">
        <v>649.06151531</v>
      </c>
      <c r="E733" s="84">
        <v>136.00006604999999</v>
      </c>
      <c r="F733" s="84">
        <v>136.00006604999999</v>
      </c>
    </row>
    <row r="734" spans="1:6" ht="12.75" customHeight="1" x14ac:dyDescent="0.2">
      <c r="A734" s="83" t="s">
        <v>182</v>
      </c>
      <c r="B734" s="83">
        <v>6</v>
      </c>
      <c r="C734" s="84">
        <v>650.05305268999996</v>
      </c>
      <c r="D734" s="84">
        <v>637.89092708999999</v>
      </c>
      <c r="E734" s="84">
        <v>133.65945472000001</v>
      </c>
      <c r="F734" s="84">
        <v>133.65945472000001</v>
      </c>
    </row>
    <row r="735" spans="1:6" ht="12.75" customHeight="1" x14ac:dyDescent="0.2">
      <c r="A735" s="83" t="s">
        <v>182</v>
      </c>
      <c r="B735" s="83">
        <v>7</v>
      </c>
      <c r="C735" s="84">
        <v>649.37323157000003</v>
      </c>
      <c r="D735" s="84">
        <v>636.38872925999999</v>
      </c>
      <c r="E735" s="84">
        <v>133.3446941</v>
      </c>
      <c r="F735" s="84">
        <v>133.3446941</v>
      </c>
    </row>
    <row r="736" spans="1:6" ht="12.75" customHeight="1" x14ac:dyDescent="0.2">
      <c r="A736" s="83" t="s">
        <v>182</v>
      </c>
      <c r="B736" s="83">
        <v>8</v>
      </c>
      <c r="C736" s="84">
        <v>590.41077394000001</v>
      </c>
      <c r="D736" s="84">
        <v>581.76695170000005</v>
      </c>
      <c r="E736" s="84">
        <v>121.89960734</v>
      </c>
      <c r="F736" s="84">
        <v>121.89960734</v>
      </c>
    </row>
    <row r="737" spans="1:6" ht="12.75" customHeight="1" x14ac:dyDescent="0.2">
      <c r="A737" s="83" t="s">
        <v>182</v>
      </c>
      <c r="B737" s="83">
        <v>9</v>
      </c>
      <c r="C737" s="84">
        <v>560.84765408999999</v>
      </c>
      <c r="D737" s="84">
        <v>550.03486999999996</v>
      </c>
      <c r="E737" s="84">
        <v>115.25067638</v>
      </c>
      <c r="F737" s="84">
        <v>115.25067638</v>
      </c>
    </row>
    <row r="738" spans="1:6" ht="12.75" customHeight="1" x14ac:dyDescent="0.2">
      <c r="A738" s="83" t="s">
        <v>182</v>
      </c>
      <c r="B738" s="83">
        <v>10</v>
      </c>
      <c r="C738" s="84">
        <v>586.66090861999999</v>
      </c>
      <c r="D738" s="84">
        <v>577.54010213000004</v>
      </c>
      <c r="E738" s="84">
        <v>121.01394118</v>
      </c>
      <c r="F738" s="84">
        <v>121.01394118</v>
      </c>
    </row>
    <row r="739" spans="1:6" ht="12.75" customHeight="1" x14ac:dyDescent="0.2">
      <c r="A739" s="83" t="s">
        <v>182</v>
      </c>
      <c r="B739" s="83">
        <v>11</v>
      </c>
      <c r="C739" s="84">
        <v>594.05968494000001</v>
      </c>
      <c r="D739" s="84">
        <v>583.09577758</v>
      </c>
      <c r="E739" s="84">
        <v>122.17804074999999</v>
      </c>
      <c r="F739" s="84">
        <v>122.17804074999999</v>
      </c>
    </row>
    <row r="740" spans="1:6" ht="12.75" customHeight="1" x14ac:dyDescent="0.2">
      <c r="A740" s="83" t="s">
        <v>182</v>
      </c>
      <c r="B740" s="83">
        <v>12</v>
      </c>
      <c r="C740" s="84">
        <v>592.04983392999998</v>
      </c>
      <c r="D740" s="84">
        <v>582.40681060999998</v>
      </c>
      <c r="E740" s="84">
        <v>122.03367916000001</v>
      </c>
      <c r="F740" s="84">
        <v>122.03367916000001</v>
      </c>
    </row>
    <row r="741" spans="1:6" ht="12.75" customHeight="1" x14ac:dyDescent="0.2">
      <c r="A741" s="83" t="s">
        <v>182</v>
      </c>
      <c r="B741" s="83">
        <v>13</v>
      </c>
      <c r="C741" s="84">
        <v>591.27586087999998</v>
      </c>
      <c r="D741" s="84">
        <v>579.63430474999996</v>
      </c>
      <c r="E741" s="84">
        <v>121.45274658</v>
      </c>
      <c r="F741" s="84">
        <v>121.45274658</v>
      </c>
    </row>
    <row r="742" spans="1:6" ht="12.75" customHeight="1" x14ac:dyDescent="0.2">
      <c r="A742" s="83" t="s">
        <v>182</v>
      </c>
      <c r="B742" s="83">
        <v>14</v>
      </c>
      <c r="C742" s="84">
        <v>593.42725797000003</v>
      </c>
      <c r="D742" s="84">
        <v>582.42507449000004</v>
      </c>
      <c r="E742" s="84">
        <v>122.03750605</v>
      </c>
      <c r="F742" s="84">
        <v>122.03750605</v>
      </c>
    </row>
    <row r="743" spans="1:6" ht="12.75" customHeight="1" x14ac:dyDescent="0.2">
      <c r="A743" s="83" t="s">
        <v>182</v>
      </c>
      <c r="B743" s="83">
        <v>15</v>
      </c>
      <c r="C743" s="84">
        <v>606.80433564999998</v>
      </c>
      <c r="D743" s="84">
        <v>592.62360220000005</v>
      </c>
      <c r="E743" s="84">
        <v>124.17443823000001</v>
      </c>
      <c r="F743" s="84">
        <v>124.17443823000001</v>
      </c>
    </row>
    <row r="744" spans="1:6" ht="12.75" customHeight="1" x14ac:dyDescent="0.2">
      <c r="A744" s="83" t="s">
        <v>182</v>
      </c>
      <c r="B744" s="83">
        <v>16</v>
      </c>
      <c r="C744" s="84">
        <v>600.14622115999998</v>
      </c>
      <c r="D744" s="84">
        <v>591.25003159000005</v>
      </c>
      <c r="E744" s="84">
        <v>123.88662931</v>
      </c>
      <c r="F744" s="84">
        <v>123.88662931</v>
      </c>
    </row>
    <row r="745" spans="1:6" ht="12.75" customHeight="1" x14ac:dyDescent="0.2">
      <c r="A745" s="83" t="s">
        <v>182</v>
      </c>
      <c r="B745" s="83">
        <v>17</v>
      </c>
      <c r="C745" s="84">
        <v>548.55365900000004</v>
      </c>
      <c r="D745" s="84">
        <v>537.41234316999999</v>
      </c>
      <c r="E745" s="84">
        <v>112.60583542000001</v>
      </c>
      <c r="F745" s="84">
        <v>112.60583542000001</v>
      </c>
    </row>
    <row r="746" spans="1:6" ht="12.75" customHeight="1" x14ac:dyDescent="0.2">
      <c r="A746" s="83" t="s">
        <v>182</v>
      </c>
      <c r="B746" s="83">
        <v>18</v>
      </c>
      <c r="C746" s="84">
        <v>515.66626757999995</v>
      </c>
      <c r="D746" s="84">
        <v>509.11191444999997</v>
      </c>
      <c r="E746" s="84">
        <v>106.67595037</v>
      </c>
      <c r="F746" s="84">
        <v>106.67595037</v>
      </c>
    </row>
    <row r="747" spans="1:6" ht="12.75" customHeight="1" x14ac:dyDescent="0.2">
      <c r="A747" s="83" t="s">
        <v>182</v>
      </c>
      <c r="B747" s="83">
        <v>19</v>
      </c>
      <c r="C747" s="84">
        <v>522.21206398000004</v>
      </c>
      <c r="D747" s="84">
        <v>510.49525</v>
      </c>
      <c r="E747" s="84">
        <v>106.96580537</v>
      </c>
      <c r="F747" s="84">
        <v>106.96580537</v>
      </c>
    </row>
    <row r="748" spans="1:6" ht="12.75" customHeight="1" x14ac:dyDescent="0.2">
      <c r="A748" s="83" t="s">
        <v>182</v>
      </c>
      <c r="B748" s="83">
        <v>20</v>
      </c>
      <c r="C748" s="84">
        <v>516.51003915000001</v>
      </c>
      <c r="D748" s="84">
        <v>504.67541094000001</v>
      </c>
      <c r="E748" s="84">
        <v>105.7463547</v>
      </c>
      <c r="F748" s="84">
        <v>105.7463547</v>
      </c>
    </row>
    <row r="749" spans="1:6" ht="12.75" customHeight="1" x14ac:dyDescent="0.2">
      <c r="A749" s="83" t="s">
        <v>182</v>
      </c>
      <c r="B749" s="83">
        <v>21</v>
      </c>
      <c r="C749" s="84">
        <v>492.50015194999997</v>
      </c>
      <c r="D749" s="84">
        <v>479.65658108999997</v>
      </c>
      <c r="E749" s="84">
        <v>100.50407422000001</v>
      </c>
      <c r="F749" s="84">
        <v>100.50407422000001</v>
      </c>
    </row>
    <row r="750" spans="1:6" ht="12.75" customHeight="1" x14ac:dyDescent="0.2">
      <c r="A750" s="83" t="s">
        <v>182</v>
      </c>
      <c r="B750" s="83">
        <v>22</v>
      </c>
      <c r="C750" s="84">
        <v>481.61024450000002</v>
      </c>
      <c r="D750" s="84">
        <v>466.98163461000001</v>
      </c>
      <c r="E750" s="84">
        <v>97.848249589999995</v>
      </c>
      <c r="F750" s="84">
        <v>97.848249589999995</v>
      </c>
    </row>
    <row r="751" spans="1:6" ht="12.75" customHeight="1" x14ac:dyDescent="0.2">
      <c r="A751" s="83" t="s">
        <v>182</v>
      </c>
      <c r="B751" s="83">
        <v>23</v>
      </c>
      <c r="C751" s="84">
        <v>472.23339073</v>
      </c>
      <c r="D751" s="84">
        <v>464.75281159000002</v>
      </c>
      <c r="E751" s="84">
        <v>97.381236729999998</v>
      </c>
      <c r="F751" s="84">
        <v>97.381236729999998</v>
      </c>
    </row>
    <row r="752" spans="1:6" ht="12.75" customHeight="1" x14ac:dyDescent="0.2">
      <c r="A752" s="83" t="s">
        <v>182</v>
      </c>
      <c r="B752" s="83">
        <v>24</v>
      </c>
      <c r="C752" s="84">
        <v>537.85412794000001</v>
      </c>
      <c r="D752" s="84">
        <v>526.90188669999998</v>
      </c>
      <c r="E752" s="84">
        <v>110.40354374</v>
      </c>
      <c r="F752" s="84">
        <v>110.40354374</v>
      </c>
    </row>
    <row r="753" spans="1:6" ht="12.75" customHeight="1" x14ac:dyDescent="0.2">
      <c r="A753" s="83" t="s">
        <v>183</v>
      </c>
      <c r="B753" s="83">
        <v>1</v>
      </c>
      <c r="C753" s="84">
        <v>637.61252131000003</v>
      </c>
      <c r="D753" s="84">
        <v>628.10183635999999</v>
      </c>
      <c r="E753" s="84">
        <v>131.60831325999999</v>
      </c>
      <c r="F753" s="84">
        <v>131.60831325999999</v>
      </c>
    </row>
    <row r="754" spans="1:6" ht="12.75" customHeight="1" x14ac:dyDescent="0.2">
      <c r="A754" s="83" t="s">
        <v>183</v>
      </c>
      <c r="B754" s="83">
        <v>2</v>
      </c>
      <c r="C754" s="84">
        <v>641.69639889999996</v>
      </c>
      <c r="D754" s="84">
        <v>629.80424194</v>
      </c>
      <c r="E754" s="84">
        <v>131.96502408999999</v>
      </c>
      <c r="F754" s="84">
        <v>131.96502408999999</v>
      </c>
    </row>
    <row r="755" spans="1:6" ht="12.75" customHeight="1" x14ac:dyDescent="0.2">
      <c r="A755" s="83" t="s">
        <v>183</v>
      </c>
      <c r="B755" s="83">
        <v>3</v>
      </c>
      <c r="C755" s="84">
        <v>650.52384186999996</v>
      </c>
      <c r="D755" s="84">
        <v>638.58259999999996</v>
      </c>
      <c r="E755" s="84">
        <v>133.80438330000001</v>
      </c>
      <c r="F755" s="84">
        <v>133.80438330000001</v>
      </c>
    </row>
    <row r="756" spans="1:6" ht="12.75" customHeight="1" x14ac:dyDescent="0.2">
      <c r="A756" s="83" t="s">
        <v>183</v>
      </c>
      <c r="B756" s="83">
        <v>4</v>
      </c>
      <c r="C756" s="84">
        <v>657.21033598999998</v>
      </c>
      <c r="D756" s="84">
        <v>646.22343337999996</v>
      </c>
      <c r="E756" s="84">
        <v>135.4053931</v>
      </c>
      <c r="F756" s="84">
        <v>135.4053931</v>
      </c>
    </row>
    <row r="757" spans="1:6" ht="12.75" customHeight="1" x14ac:dyDescent="0.2">
      <c r="A757" s="83" t="s">
        <v>183</v>
      </c>
      <c r="B757" s="83">
        <v>5</v>
      </c>
      <c r="C757" s="84">
        <v>655.61130750999996</v>
      </c>
      <c r="D757" s="84">
        <v>649.69129002</v>
      </c>
      <c r="E757" s="84">
        <v>136.13202489</v>
      </c>
      <c r="F757" s="84">
        <v>136.13202489</v>
      </c>
    </row>
    <row r="758" spans="1:6" ht="12.75" customHeight="1" x14ac:dyDescent="0.2">
      <c r="A758" s="83" t="s">
        <v>183</v>
      </c>
      <c r="B758" s="83">
        <v>6</v>
      </c>
      <c r="C758" s="84">
        <v>641.86314235999998</v>
      </c>
      <c r="D758" s="84">
        <v>632.38340238000001</v>
      </c>
      <c r="E758" s="84">
        <v>132.50544435</v>
      </c>
      <c r="F758" s="84">
        <v>132.50544435</v>
      </c>
    </row>
    <row r="759" spans="1:6" ht="12.75" customHeight="1" x14ac:dyDescent="0.2">
      <c r="A759" s="83" t="s">
        <v>183</v>
      </c>
      <c r="B759" s="83">
        <v>7</v>
      </c>
      <c r="C759" s="84">
        <v>631.48527590000003</v>
      </c>
      <c r="D759" s="84">
        <v>620.77622928000005</v>
      </c>
      <c r="E759" s="84">
        <v>130.0733539</v>
      </c>
      <c r="F759" s="84">
        <v>130.0733539</v>
      </c>
    </row>
    <row r="760" spans="1:6" ht="12.75" customHeight="1" x14ac:dyDescent="0.2">
      <c r="A760" s="83" t="s">
        <v>183</v>
      </c>
      <c r="B760" s="83">
        <v>8</v>
      </c>
      <c r="C760" s="84">
        <v>617.60540330000003</v>
      </c>
      <c r="D760" s="84">
        <v>605.92714163000005</v>
      </c>
      <c r="E760" s="84">
        <v>126.96197408</v>
      </c>
      <c r="F760" s="84">
        <v>126.96197408</v>
      </c>
    </row>
    <row r="761" spans="1:6" ht="12.75" customHeight="1" x14ac:dyDescent="0.2">
      <c r="A761" s="83" t="s">
        <v>183</v>
      </c>
      <c r="B761" s="83">
        <v>9</v>
      </c>
      <c r="C761" s="84">
        <v>618.01565654000001</v>
      </c>
      <c r="D761" s="84">
        <v>602.01625729</v>
      </c>
      <c r="E761" s="84">
        <v>126.14251319</v>
      </c>
      <c r="F761" s="84">
        <v>126.14251319</v>
      </c>
    </row>
    <row r="762" spans="1:6" ht="12.75" customHeight="1" x14ac:dyDescent="0.2">
      <c r="A762" s="83" t="s">
        <v>183</v>
      </c>
      <c r="B762" s="83">
        <v>10</v>
      </c>
      <c r="C762" s="84">
        <v>621.22307020999995</v>
      </c>
      <c r="D762" s="84">
        <v>607.1510303</v>
      </c>
      <c r="E762" s="84">
        <v>127.21841963999999</v>
      </c>
      <c r="F762" s="84">
        <v>127.21841963999999</v>
      </c>
    </row>
    <row r="763" spans="1:6" ht="12.75" customHeight="1" x14ac:dyDescent="0.2">
      <c r="A763" s="83" t="s">
        <v>183</v>
      </c>
      <c r="B763" s="83">
        <v>11</v>
      </c>
      <c r="C763" s="84">
        <v>618.16878986999996</v>
      </c>
      <c r="D763" s="84">
        <v>608.35772460999999</v>
      </c>
      <c r="E763" s="84">
        <v>127.4712624</v>
      </c>
      <c r="F763" s="84">
        <v>127.4712624</v>
      </c>
    </row>
    <row r="764" spans="1:6" ht="12.75" customHeight="1" x14ac:dyDescent="0.2">
      <c r="A764" s="83" t="s">
        <v>183</v>
      </c>
      <c r="B764" s="83">
        <v>12</v>
      </c>
      <c r="C764" s="84">
        <v>611.76713847999997</v>
      </c>
      <c r="D764" s="84">
        <v>604.61188622999998</v>
      </c>
      <c r="E764" s="84">
        <v>126.68638414999999</v>
      </c>
      <c r="F764" s="84">
        <v>126.68638414999999</v>
      </c>
    </row>
    <row r="765" spans="1:6" ht="12.75" customHeight="1" x14ac:dyDescent="0.2">
      <c r="A765" s="83" t="s">
        <v>183</v>
      </c>
      <c r="B765" s="83">
        <v>13</v>
      </c>
      <c r="C765" s="84">
        <v>608.17870287999995</v>
      </c>
      <c r="D765" s="84">
        <v>602.30626003999998</v>
      </c>
      <c r="E765" s="84">
        <v>126.20327845</v>
      </c>
      <c r="F765" s="84">
        <v>126.20327845</v>
      </c>
    </row>
    <row r="766" spans="1:6" ht="12.75" customHeight="1" x14ac:dyDescent="0.2">
      <c r="A766" s="83" t="s">
        <v>183</v>
      </c>
      <c r="B766" s="83">
        <v>14</v>
      </c>
      <c r="C766" s="84">
        <v>621.16359087000001</v>
      </c>
      <c r="D766" s="84">
        <v>609.28525904000003</v>
      </c>
      <c r="E766" s="84">
        <v>127.66561184</v>
      </c>
      <c r="F766" s="84">
        <v>127.66561184</v>
      </c>
    </row>
    <row r="767" spans="1:6" ht="12.75" customHeight="1" x14ac:dyDescent="0.2">
      <c r="A767" s="83" t="s">
        <v>183</v>
      </c>
      <c r="B767" s="83">
        <v>15</v>
      </c>
      <c r="C767" s="84">
        <v>635.41074798</v>
      </c>
      <c r="D767" s="84">
        <v>616.20636997999998</v>
      </c>
      <c r="E767" s="84">
        <v>129.11581575</v>
      </c>
      <c r="F767" s="84">
        <v>129.11581575</v>
      </c>
    </row>
    <row r="768" spans="1:6" ht="12.75" customHeight="1" x14ac:dyDescent="0.2">
      <c r="A768" s="83" t="s">
        <v>183</v>
      </c>
      <c r="B768" s="83">
        <v>16</v>
      </c>
      <c r="C768" s="84">
        <v>637.29097367999998</v>
      </c>
      <c r="D768" s="84">
        <v>621.59822550000001</v>
      </c>
      <c r="E768" s="84">
        <v>130.24558956000001</v>
      </c>
      <c r="F768" s="84">
        <v>130.24558956000001</v>
      </c>
    </row>
    <row r="769" spans="1:6" ht="12.75" customHeight="1" x14ac:dyDescent="0.2">
      <c r="A769" s="83" t="s">
        <v>183</v>
      </c>
      <c r="B769" s="83">
        <v>17</v>
      </c>
      <c r="C769" s="84">
        <v>583.55547435000005</v>
      </c>
      <c r="D769" s="84">
        <v>569.80815052000003</v>
      </c>
      <c r="E769" s="84">
        <v>119.39383907</v>
      </c>
      <c r="F769" s="84">
        <v>119.39383907</v>
      </c>
    </row>
    <row r="770" spans="1:6" ht="12.75" customHeight="1" x14ac:dyDescent="0.2">
      <c r="A770" s="83" t="s">
        <v>183</v>
      </c>
      <c r="B770" s="83">
        <v>18</v>
      </c>
      <c r="C770" s="84">
        <v>555.53112161000001</v>
      </c>
      <c r="D770" s="84">
        <v>541.73050503000002</v>
      </c>
      <c r="E770" s="84">
        <v>113.51063455000001</v>
      </c>
      <c r="F770" s="84">
        <v>113.51063455000001</v>
      </c>
    </row>
    <row r="771" spans="1:6" ht="12.75" customHeight="1" x14ac:dyDescent="0.2">
      <c r="A771" s="83" t="s">
        <v>183</v>
      </c>
      <c r="B771" s="83">
        <v>19</v>
      </c>
      <c r="C771" s="84">
        <v>544.94044020000001</v>
      </c>
      <c r="D771" s="84">
        <v>531.50800167</v>
      </c>
      <c r="E771" s="84">
        <v>111.36867866999999</v>
      </c>
      <c r="F771" s="84">
        <v>111.36867866999999</v>
      </c>
    </row>
    <row r="772" spans="1:6" ht="12.75" customHeight="1" x14ac:dyDescent="0.2">
      <c r="A772" s="83" t="s">
        <v>183</v>
      </c>
      <c r="B772" s="83">
        <v>20</v>
      </c>
      <c r="C772" s="84">
        <v>609.95197707</v>
      </c>
      <c r="D772" s="84">
        <v>596.26328570999999</v>
      </c>
      <c r="E772" s="84">
        <v>124.93707349</v>
      </c>
      <c r="F772" s="84">
        <v>124.93707349</v>
      </c>
    </row>
    <row r="773" spans="1:6" ht="12.75" customHeight="1" x14ac:dyDescent="0.2">
      <c r="A773" s="83" t="s">
        <v>183</v>
      </c>
      <c r="B773" s="83">
        <v>21</v>
      </c>
      <c r="C773" s="84">
        <v>537.18303588000003</v>
      </c>
      <c r="D773" s="84">
        <v>522.03027177000001</v>
      </c>
      <c r="E773" s="84">
        <v>109.38277770000001</v>
      </c>
      <c r="F773" s="84">
        <v>109.38277770000001</v>
      </c>
    </row>
    <row r="774" spans="1:6" ht="12.75" customHeight="1" x14ac:dyDescent="0.2">
      <c r="A774" s="83" t="s">
        <v>183</v>
      </c>
      <c r="B774" s="83">
        <v>22</v>
      </c>
      <c r="C774" s="84">
        <v>536.67449427999998</v>
      </c>
      <c r="D774" s="84">
        <v>524.02824484999996</v>
      </c>
      <c r="E774" s="84">
        <v>109.80141979</v>
      </c>
      <c r="F774" s="84">
        <v>109.80141979</v>
      </c>
    </row>
    <row r="775" spans="1:6" ht="12.75" customHeight="1" x14ac:dyDescent="0.2">
      <c r="A775" s="83" t="s">
        <v>183</v>
      </c>
      <c r="B775" s="83">
        <v>23</v>
      </c>
      <c r="C775" s="84">
        <v>522.02631295000003</v>
      </c>
      <c r="D775" s="84">
        <v>510.24801933999998</v>
      </c>
      <c r="E775" s="84">
        <v>106.91400229</v>
      </c>
      <c r="F775" s="84">
        <v>106.91400229</v>
      </c>
    </row>
    <row r="776" spans="1:6" ht="12.75" customHeight="1" x14ac:dyDescent="0.2">
      <c r="A776" s="83" t="s">
        <v>183</v>
      </c>
      <c r="B776" s="83">
        <v>24</v>
      </c>
      <c r="C776" s="84">
        <v>562.84002384999997</v>
      </c>
      <c r="D776" s="84">
        <v>550.03443511</v>
      </c>
      <c r="E776" s="84">
        <v>115.25058525</v>
      </c>
      <c r="F776" s="84">
        <v>115.25058525</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2019-08-16T09:53:39Z</dcterms:modified>
</cp:coreProperties>
</file>