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7 Июль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<sst xmlns="http://schemas.openxmlformats.org/spreadsheetml/2006/main" count="1052" uniqueCount="186">
  <si>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</si>
  <si>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</si>
  <si>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</si>
  <si>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</si>
  <si>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</si>
  <si>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</si>
  <si>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</si>
  <si>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</si>
  <si>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</si>
  <si>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</si>
  <si>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</si>
  <si>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</si>
  <si>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</si>
  <si>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</si>
  <si>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</si>
  <si>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</si>
  <si>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</si>
  <si>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</si>
  <si>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</si>
  <si>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</si>
  <si>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</si>
  <si>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</si>
  <si>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</si>
  <si>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</si>
  <si>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</si>
  <si>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</si>
  <si>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</si>
  <si>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</si>
  <si>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</si>
  <si>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</si>
  <si>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</si>
  <si>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</si>
  <si>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</si>
  <si>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</si>
  <si>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</si>
  <si>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</si>
  <si>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</si>
  <si>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</si>
  <si>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</si>
  <si>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</si>
  <si>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</si>
  <si>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</si>
  <si>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</si>
  <si>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</si>
  <si>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</si>
  <si>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</si>
  <si>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</si>
  <si>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</si>
  <si>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</si>
  <si>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</si>
  <si>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</si>
  <si>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</si>
  <si>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</si>
  <si>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</si>
  <si>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</si>
  <si>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</si>
  <si>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</si>
  <si>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</si>
  <si>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</si>
  <si>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</si>
  <si>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</si>
  <si>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</si>
  <si>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</si>
  <si>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</si>
  <si>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</si>
  <si>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</si>
  <si>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</si>
  <si>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</si>
  <si>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</si>
  <si>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</si>
  <si>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</si>
  <si>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</si>
  <si>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</si>
  <si>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</si>
  <si>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</si>
  <si>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</si>
  <si>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</si>
  <si>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</si>
  <si>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</si>
  <si>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</si>
  <si>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</si>
  <si>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</si>
  <si>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</si>
  <si>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</si>
  <si>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</si>
  <si>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</si>
  <si>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</si>
  <si>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</si>
  <si>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</si>
  <si>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</si>
  <si>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</si>
  <si>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</si>
  <si>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</si>
  <si>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</si>
  <si>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</si>
  <si>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</si>
  <si>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</si>
  <si>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</si>
  <si>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</si>
  <si>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</si>
  <si>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</si>
  <si>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</si>
  <si>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</si>
  <si>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</si>
  <si>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</si>
  <si>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</si>
  <si>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</si>
  <si>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</si>
  <si>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</si>
  <si>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</si>
  <si>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</si>
  <si>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</si>
  <si>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</si>
  <si>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</si>
  <si>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</si>
  <si>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</si>
  <si>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</si>
  <si>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</si>
  <si>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</si>
  <si>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</si>
  <si>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</si>
  <si>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</si>
  <si>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</si>
  <si>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</si>
  <si>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</si>
  <si>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</si>
  <si>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</si>
  <si>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</si>
  <si>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</si>
  <si>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</si>
  <si>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</si>
  <si>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</si>
  <si>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</si>
  <si>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</si>
  <si>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</si>
  <si>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</si>
  <si>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</si>
  <si>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</si>
  <si>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</si>
  <si>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</si>
  <si>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</si>
  <si>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</si>
  <si>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</si>
  <si>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</si>
  <si>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</si>
  <si>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</si>
  <si>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</si>
  <si>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</si>
  <si>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</si>
  <si>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 xml:space="preserve">Постановление Правления ГКЦ РС(Я) № 251 от 28 декабря 2019 г. </t>
  </si>
  <si>
    <t>Приказ Минэнерго России от 30 сентября 2019г. №1048</t>
  </si>
  <si>
    <t>ФАС России. Приказ №1618/19 от 10.12.2019</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</si>
  <si>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2020г.</t>
  </si>
  <si>
    <t>1628,79</t>
  </si>
  <si>
    <t>июль 2020 года</t>
  </si>
  <si>
    <t>01.07.2020</t>
  </si>
  <si>
    <t>02.07.2020</t>
  </si>
  <si>
    <t>03.07.2020</t>
  </si>
  <si>
    <t>04.07.2020</t>
  </si>
  <si>
    <t>05.07.2020</t>
  </si>
  <si>
    <t>06.07.2020</t>
  </si>
  <si>
    <t>07.07.2020</t>
  </si>
  <si>
    <t>08.07.2020</t>
  </si>
  <si>
    <t>09.07.2020</t>
  </si>
  <si>
    <t>10.07.2020</t>
  </si>
  <si>
    <t>11.07.2020</t>
  </si>
  <si>
    <t>12.07.2020</t>
  </si>
  <si>
    <t>13.07.2020</t>
  </si>
  <si>
    <t>14.07.2020</t>
  </si>
  <si>
    <t>15.07.2020</t>
  </si>
  <si>
    <t>16.07.2020</t>
  </si>
  <si>
    <t>17.07.2020</t>
  </si>
  <si>
    <t>18.07.2020</t>
  </si>
  <si>
    <t>19.07.2020</t>
  </si>
  <si>
    <t>20.07.2020</t>
  </si>
  <si>
    <t>21.07.2020</t>
  </si>
  <si>
    <t>22.07.2020</t>
  </si>
  <si>
    <t>23.07.2020</t>
  </si>
  <si>
    <t>24.07.2020</t>
  </si>
  <si>
    <t>25.07.2020</t>
  </si>
  <si>
    <t>26.07.2020</t>
  </si>
  <si>
    <t>27.07.2020</t>
  </si>
  <si>
    <t>28.07.2020</t>
  </si>
  <si>
    <t>29.07.2020</t>
  </si>
  <si>
    <t>30.07.2020</t>
  </si>
  <si>
    <t>31.07.2020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</si>
</sst>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3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3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62" name="Object 238" hidden="1">
              <a:extLst>
                <a:ext uri="{63B3BB69-23CF-44E3-9099-C40C66FF867C}">
                  <a14:compatExt spid="_x0000_s12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63" name="Object 239" hidden="1">
              <a:extLst>
                <a:ext uri="{63B3BB69-23CF-44E3-9099-C40C66FF867C}">
                  <a14:compatExt spid="_x0000_s12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64" name="Object 240" hidden="1">
              <a:extLst>
                <a:ext uri="{63B3BB69-23CF-44E3-9099-C40C66FF867C}">
                  <a14:compatExt spid="_x0000_s12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65" name="Object 241" hidden="1">
              <a:extLst>
                <a:ext uri="{63B3BB69-23CF-44E3-9099-C40C66FF867C}">
                  <a14:compatExt spid="_x0000_s12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4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4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4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66" name="Object 242" hidden="1">
              <a:extLst>
                <a:ext uri="{63B3BB69-23CF-44E3-9099-C40C66FF867C}">
                  <a14:compatExt spid="_x0000_s12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67" name="Object 243" hidden="1">
              <a:extLst>
                <a:ext uri="{63B3BB69-23CF-44E3-9099-C40C66FF867C}">
                  <a14:compatExt spid="_x0000_s12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68" name="Object 244" hidden="1">
              <a:extLst>
                <a:ext uri="{63B3BB69-23CF-44E3-9099-C40C66FF867C}">
                  <a14:compatExt spid="_x0000_s126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69" name="Object 245" hidden="1">
              <a:extLst>
                <a:ext uri="{63B3BB69-23CF-44E3-9099-C40C66FF867C}">
                  <a14:compatExt spid="_x0000_s12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70" name="Object 246" hidden="1">
              <a:extLst>
                <a:ext uri="{63B3BB69-23CF-44E3-9099-C40C66FF867C}">
                  <a14:compatExt spid="_x0000_s12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71" name="Object 247" hidden="1">
              <a:extLst>
                <a:ext uri="{63B3BB69-23CF-44E3-9099-C40C66FF867C}">
                  <a14:compatExt spid="_x0000_s127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72" name="Object 248" hidden="1">
              <a:extLst>
                <a:ext uri="{63B3BB69-23CF-44E3-9099-C40C66FF867C}">
                  <a14:compatExt spid="_x0000_s12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73" name="Object 249" hidden="1">
              <a:extLst>
                <a:ext uri="{63B3BB69-23CF-44E3-9099-C40C66FF867C}">
                  <a14:compatExt spid="_x0000_s12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74" name="Object 250" hidden="1">
              <a:extLst>
                <a:ext uri="{63B3BB69-23CF-44E3-9099-C40C66FF867C}">
                  <a14:compatExt spid="_x0000_s12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75" name="Object 251" hidden="1">
              <a:extLst>
                <a:ext uri="{63B3BB69-23CF-44E3-9099-C40C66FF867C}">
                  <a14:compatExt spid="_x0000_s12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9" t="s">
        <v>152</v>
      </c>
      <c r="B1" s="109"/>
      <c r="C1" s="109"/>
      <c r="D1" s="109"/>
      <c r="E1" s="109"/>
      <c r="F1" s="109"/>
    </row>
    <row r="2" spans="1:8" s="1" customFormat="1" ht="21.75" customHeight="1" x14ac:dyDescent="0.25">
      <c r="A2" s="110" t="s">
        <v>30</v>
      </c>
      <c r="B2" s="110"/>
      <c r="C2" s="110"/>
      <c r="D2" s="110"/>
      <c r="E2" s="110"/>
      <c r="F2" s="110"/>
      <c r="G2" s="1" t="s">
        <v>41</v>
      </c>
    </row>
    <row r="3" spans="1:8" ht="18" customHeight="1" x14ac:dyDescent="0.25">
      <c r="A3" s="111" t="s">
        <v>31</v>
      </c>
      <c r="B3" s="111"/>
      <c r="C3" s="111"/>
      <c r="D3" s="111"/>
      <c r="E3" s="111"/>
      <c r="F3" s="111"/>
    </row>
    <row r="4" spans="1:8" ht="34.5" customHeight="1" x14ac:dyDescent="0.25">
      <c r="A4" s="112" t="s">
        <v>45</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44</v>
      </c>
      <c r="B7" s="114"/>
      <c r="C7" s="4">
        <f>$F$12+'СЕТ СН'!F5+СВЦЭМ!$D$10+'СЕТ СН'!F11-'СЕТ СН'!F$18</f>
        <v>3397.6070827799999</v>
      </c>
      <c r="D7" s="4">
        <f>$F$12+'СЕТ СН'!G5+СВЦЭМ!$D$10+'СЕТ СН'!G11-'СЕТ СН'!G$18</f>
        <v>3527.6070827799999</v>
      </c>
      <c r="E7" s="4">
        <f>$F$12+'СЕТ СН'!H5+СВЦЭМ!$D$10+'СЕТ СН'!H11-'СЕТ СН'!H$18</f>
        <v>3597.6070827799999</v>
      </c>
      <c r="F7" s="4">
        <f>$F$12+'СЕТ СН'!I5+СВЦЭМ!$D$10+'СЕТ СН'!I11-'СЕТ СН'!I$18</f>
        <v>3597.6070827799999</v>
      </c>
      <c r="G7" s="5"/>
    </row>
    <row r="8" spans="1:8" x14ac:dyDescent="0.25">
      <c r="F8" s="8"/>
    </row>
    <row r="9" spans="1:8" ht="45.75" customHeight="1" x14ac:dyDescent="0.25">
      <c r="A9" s="104" t="s">
        <v>46</v>
      </c>
      <c r="B9" s="104"/>
      <c r="C9" s="104"/>
      <c r="D9" s="104"/>
      <c r="E9" s="104"/>
      <c r="F9" s="104"/>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3" t="s">
        <v>47</v>
      </c>
      <c r="C12" s="103"/>
      <c r="D12" s="103"/>
      <c r="E12" s="13" t="s">
        <v>22</v>
      </c>
      <c r="F12" s="11">
        <f>ROUND(F13+F14*F15,8)+F34</f>
        <v>814.41721522</v>
      </c>
      <c r="H12" s="2" t="s">
        <v>41</v>
      </c>
    </row>
    <row r="13" spans="1:8" ht="31.5" x14ac:dyDescent="0.25">
      <c r="A13" s="12">
        <v>2</v>
      </c>
      <c r="B13" s="103" t="s">
        <v>48</v>
      </c>
      <c r="C13" s="103"/>
      <c r="D13" s="103"/>
      <c r="E13" s="13" t="s">
        <v>22</v>
      </c>
      <c r="F13" s="11">
        <f>СВЦЭМ!$D$11</f>
        <v>814.41721522</v>
      </c>
    </row>
    <row r="14" spans="1:8" ht="36" customHeight="1" x14ac:dyDescent="0.25">
      <c r="A14" s="12">
        <v>3</v>
      </c>
      <c r="B14" s="103" t="s">
        <v>49</v>
      </c>
      <c r="C14" s="103"/>
      <c r="D14" s="103"/>
      <c r="E14" s="13" t="s">
        <v>23</v>
      </c>
      <c r="F14" s="11">
        <f>СВЦЭМ!$D$12</f>
        <v>580622.94949494954</v>
      </c>
    </row>
    <row r="15" spans="1:8" ht="30.75" customHeight="1" x14ac:dyDescent="0.25">
      <c r="A15" s="12">
        <v>4</v>
      </c>
      <c r="B15" s="103" t="s">
        <v>50</v>
      </c>
      <c r="C15" s="103" t="s">
        <v>24</v>
      </c>
      <c r="D15" s="103" t="s">
        <v>24</v>
      </c>
      <c r="E15" s="14" t="s">
        <v>51</v>
      </c>
      <c r="F15" s="15">
        <f>ROUND(IF(F25-(F26+F33)&lt;=0,0,MAX(0,(F16-(F17+F24))/(F25-(F26+F33)))),11)</f>
        <v>0</v>
      </c>
    </row>
    <row r="16" spans="1:8" ht="36" customHeight="1" x14ac:dyDescent="0.25">
      <c r="A16" s="12">
        <v>5</v>
      </c>
      <c r="B16" s="103" t="s">
        <v>52</v>
      </c>
      <c r="C16" s="103" t="s">
        <v>25</v>
      </c>
      <c r="D16" s="103" t="s">
        <v>6</v>
      </c>
      <c r="E16" s="13" t="s">
        <v>6</v>
      </c>
      <c r="F16" s="16">
        <f>СВЦЭМ!$D$21</f>
        <v>1.4850000000000001</v>
      </c>
    </row>
    <row r="17" spans="1:6" ht="33" customHeight="1" x14ac:dyDescent="0.25">
      <c r="A17" s="12">
        <v>6</v>
      </c>
      <c r="B17" s="103" t="s">
        <v>53</v>
      </c>
      <c r="C17" s="103" t="s">
        <v>25</v>
      </c>
      <c r="D17" s="103" t="s">
        <v>6</v>
      </c>
      <c r="E17" s="13" t="s">
        <v>6</v>
      </c>
      <c r="F17" s="16">
        <f>SUM(F19:F23)</f>
        <v>1.4850000000000001</v>
      </c>
    </row>
    <row r="18" spans="1:6" ht="13.5" customHeight="1" x14ac:dyDescent="0.25">
      <c r="A18" s="12"/>
      <c r="B18" s="106" t="s">
        <v>54</v>
      </c>
      <c r="C18" s="107"/>
      <c r="D18" s="107"/>
      <c r="E18" s="107"/>
      <c r="F18" s="108"/>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16">
        <f>F16</f>
        <v>1.4850000000000001</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СВЦЭМ!$D$20</f>
        <v>1459.2570000000001</v>
      </c>
    </row>
    <row r="26" spans="1:6" ht="30.75" customHeight="1" x14ac:dyDescent="0.25">
      <c r="A26" s="12">
        <v>9</v>
      </c>
      <c r="B26" s="103" t="s">
        <v>62</v>
      </c>
      <c r="C26" s="103" t="s">
        <v>27</v>
      </c>
      <c r="D26" s="103" t="s">
        <v>28</v>
      </c>
      <c r="E26" s="13" t="s">
        <v>61</v>
      </c>
      <c r="F26" s="16">
        <f>SUM(F28:F32)</f>
        <v>1459.2570000000001</v>
      </c>
    </row>
    <row r="27" spans="1:6" x14ac:dyDescent="0.25">
      <c r="A27" s="12"/>
      <c r="B27" s="106" t="s">
        <v>54</v>
      </c>
      <c r="C27" s="107"/>
      <c r="D27" s="107"/>
      <c r="E27" s="107"/>
      <c r="F27" s="108"/>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f>F25</f>
        <v>1459.2570000000001</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05" t="s">
        <v>65</v>
      </c>
      <c r="B36" s="105"/>
      <c r="C36" s="105"/>
      <c r="D36" s="105"/>
      <c r="E36" s="105"/>
      <c r="F36" s="105"/>
    </row>
    <row r="37" spans="1:6" x14ac:dyDescent="0.25">
      <c r="A37" s="105"/>
      <c r="B37" s="105"/>
      <c r="C37" s="105"/>
      <c r="D37" s="105"/>
      <c r="E37" s="105"/>
      <c r="F37" s="105"/>
    </row>
    <row r="38" spans="1:6" x14ac:dyDescent="0.25">
      <c r="A38" s="105"/>
      <c r="B38" s="105"/>
      <c r="C38" s="105"/>
      <c r="D38" s="105"/>
      <c r="E38" s="105"/>
      <c r="F38" s="105"/>
    </row>
    <row r="39" spans="1:6" x14ac:dyDescent="0.25">
      <c r="A39" s="105"/>
      <c r="B39" s="105"/>
      <c r="C39" s="105"/>
      <c r="D39" s="105"/>
      <c r="E39" s="105"/>
      <c r="F39" s="105"/>
    </row>
    <row r="40" spans="1:6" x14ac:dyDescent="0.25">
      <c r="A40" s="105"/>
      <c r="B40" s="105"/>
      <c r="C40" s="105"/>
      <c r="D40" s="105"/>
      <c r="E40" s="105"/>
      <c r="F40" s="105"/>
    </row>
    <row r="41" spans="1:6" x14ac:dyDescent="0.25">
      <c r="A41" s="105"/>
      <c r="B41" s="105"/>
      <c r="C41" s="105"/>
      <c r="D41" s="105"/>
      <c r="E41" s="105"/>
      <c r="F41" s="105"/>
    </row>
  </sheetData>
  <sheetProtection algorithmName="SHA-512" hashValue="+u2Tm5NQvIt9Ri9bkXSXt88oZk6vdjxtJr71VEOmU1ijLFf6LSpW5x3IdRwxz9kcLjhoQ7Y3SGT3LrZf5ccRug==" saltValue="OQObhiSf5XU5D3LlMmEZCg=="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2020г.</v>
      </c>
      <c r="B1" s="120"/>
      <c r="C1" s="120"/>
      <c r="D1" s="120"/>
      <c r="E1" s="120"/>
      <c r="F1" s="18"/>
    </row>
    <row r="2" spans="1:6" x14ac:dyDescent="0.25">
      <c r="A2" s="19"/>
      <c r="B2" s="19"/>
      <c r="C2" s="19"/>
      <c r="D2" s="19"/>
      <c r="E2" s="19"/>
      <c r="F2" s="19"/>
    </row>
    <row r="3" spans="1:6" x14ac:dyDescent="0.25">
      <c r="A3" s="110" t="s">
        <v>13</v>
      </c>
      <c r="B3" s="110"/>
      <c r="C3" s="110"/>
      <c r="D3" s="110"/>
      <c r="E3" s="110"/>
      <c r="F3" s="20"/>
    </row>
    <row r="4" spans="1:6" x14ac:dyDescent="0.25">
      <c r="A4" s="111" t="s">
        <v>14</v>
      </c>
      <c r="B4" s="111"/>
      <c r="C4" s="111"/>
      <c r="D4" s="111"/>
      <c r="E4" s="111"/>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3517.4339391399999</v>
      </c>
      <c r="C9" s="4">
        <f>СВЦЭМ!$D$14+'СЕТ СН'!G5+СВЦЭМ!$D$10+'СЕТ СН'!G11-'СЕТ СН'!G$19</f>
        <v>3647.4339391399999</v>
      </c>
      <c r="D9" s="4">
        <f>СВЦЭМ!$D$14+'СЕТ СН'!H5+СВЦЭМ!$D$10+'СЕТ СН'!H11-'СЕТ СН'!H$19</f>
        <v>3717.4339391399999</v>
      </c>
      <c r="E9" s="4">
        <f>СВЦЭМ!$D$14+'СЕТ СН'!I5+СВЦЭМ!$D$10+'СЕТ СН'!I11-'СЕТ СН'!I$19</f>
        <v>3717.4339391399999</v>
      </c>
    </row>
    <row r="10" spans="1:6" x14ac:dyDescent="0.25">
      <c r="A10" s="26" t="s">
        <v>35</v>
      </c>
      <c r="B10" s="4">
        <f>СВЦЭМ!$D$15+'СЕТ СН'!F5+СВЦЭМ!$D$10+'СЕТ СН'!F11-'СЕТ СН'!F$19</f>
        <v>3956.0708308899998</v>
      </c>
      <c r="C10" s="4">
        <f>СВЦЭМ!$D$15+'СЕТ СН'!G5+СВЦЭМ!$D$10+'СЕТ СН'!G11-'СЕТ СН'!G$19</f>
        <v>4086.0708308899998</v>
      </c>
      <c r="D10" s="4">
        <f>СВЦЭМ!$D$15+'СЕТ СН'!H5+СВЦЭМ!$D$10+'СЕТ СН'!H11-'СЕТ СН'!H$19</f>
        <v>4156.0708308899993</v>
      </c>
      <c r="E10" s="4">
        <f>СВЦЭМ!$D$15+'СЕТ СН'!I5+СВЦЭМ!$D$10+'СЕТ СН'!I11-'СЕТ СН'!I$19</f>
        <v>4156.0708308899993</v>
      </c>
    </row>
    <row r="11" spans="1:6" x14ac:dyDescent="0.25">
      <c r="A11" s="26" t="s">
        <v>36</v>
      </c>
      <c r="B11" s="4">
        <f>СВЦЭМ!$D$16+'СЕТ СН'!F5+СВЦЭМ!$D$10+'СЕТ СН'!F11-'СЕТ СН'!F$19</f>
        <v>4695.1975588599989</v>
      </c>
      <c r="C11" s="4">
        <f>СВЦЭМ!$D$16+'СЕТ СН'!G5+СВЦЭМ!$D$10+'СЕТ СН'!G11-'СЕТ СН'!G$19</f>
        <v>4825.1975588599989</v>
      </c>
      <c r="D11" s="4">
        <f>СВЦЭМ!$D$16+'СЕТ СН'!H5+СВЦЭМ!$D$10+'СЕТ СН'!H11-'СЕТ СН'!H$19</f>
        <v>4895.1975588599989</v>
      </c>
      <c r="E11" s="4">
        <f>СВЦЭМ!$D$16+'СЕТ СН'!I5+СВЦЭМ!$D$10+'СЕТ СН'!I11-'СЕТ СН'!I$19</f>
        <v>4895.1975588599989</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3517.4339391399999</v>
      </c>
      <c r="C16" s="28">
        <f>СВЦЭМ!$D$14+'СЕТ СН'!G5+СВЦЭМ!$D$10+'СЕТ СН'!G11-'СЕТ СН'!G$19</f>
        <v>3647.4339391399999</v>
      </c>
      <c r="D16" s="28">
        <f>СВЦЭМ!$D$14+'СЕТ СН'!H5+СВЦЭМ!$D$10+'СЕТ СН'!H11-'СЕТ СН'!H$19</f>
        <v>3717.4339391399999</v>
      </c>
      <c r="E16" s="28">
        <f>СВЦЭМ!$D$14+'СЕТ СН'!I5+СВЦЭМ!$D$10+'СЕТ СН'!I11-'СЕТ СН'!I$19</f>
        <v>3717.4339391399999</v>
      </c>
    </row>
    <row r="17" spans="1:5" x14ac:dyDescent="0.25">
      <c r="A17" s="26" t="s">
        <v>37</v>
      </c>
      <c r="B17" s="28">
        <f>СВЦЭМ!$D$17+'СЕТ СН'!F5+СВЦЭМ!$D$10+'СЕТ СН'!F11-'СЕТ СН'!F$19</f>
        <v>4260.1337804099994</v>
      </c>
      <c r="C17" s="28">
        <f>СВЦЭМ!$D$17+'СЕТ СН'!G5+СВЦЭМ!$D$10+'СЕТ СН'!G11-'СЕТ СН'!G$19</f>
        <v>4390.1337804099994</v>
      </c>
      <c r="D17" s="28">
        <f>СВЦЭМ!$D$17+'СЕТ СН'!H5+СВЦЭМ!$D$10+'СЕТ СН'!H11-'СЕТ СН'!H$19</f>
        <v>4460.1337804099994</v>
      </c>
      <c r="E17" s="28">
        <f>СВЦЭМ!$D$17+'СЕТ СН'!I5+СВЦЭМ!$D$10+'СЕТ СН'!I11-'СЕТ СН'!I$19</f>
        <v>4460.1337804099994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38</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15.75" x14ac:dyDescent="0.2">
      <c r="A4" s="142" t="s">
        <v>8</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01.07.2020</v>
      </c>
      <c r="B12" s="36">
        <f>SUMIFS(СВЦЭМ!$C$33:$C$776,СВЦЭМ!$A$33:$A$776,$A12,СВЦЭМ!$B$33:$B$776,B$11)+'СЕТ СН'!$F$12+СВЦЭМ!$D$10+'СЕТ СН'!$F$5-'СЕТ СН'!$F$20</f>
        <v>3579.7488932000001</v>
      </c>
      <c r="C12" s="36">
        <f>SUMIFS(СВЦЭМ!$C$33:$C$776,СВЦЭМ!$A$33:$A$776,$A12,СВЦЭМ!$B$33:$B$776,C$11)+'СЕТ СН'!$F$12+СВЦЭМ!$D$10+'СЕТ СН'!$F$5-'СЕТ СН'!$F$20</f>
        <v>3587.8099075800001</v>
      </c>
      <c r="D12" s="36">
        <f>SUMIFS(СВЦЭМ!$C$33:$C$776,СВЦЭМ!$A$33:$A$776,$A12,СВЦЭМ!$B$33:$B$776,D$11)+'СЕТ СН'!$F$12+СВЦЭМ!$D$10+'СЕТ СН'!$F$5-'СЕТ СН'!$F$20</f>
        <v>3564.1041062700001</v>
      </c>
      <c r="E12" s="36">
        <f>SUMIFS(СВЦЭМ!$C$33:$C$776,СВЦЭМ!$A$33:$A$776,$A12,СВЦЭМ!$B$33:$B$776,E$11)+'СЕТ СН'!$F$12+СВЦЭМ!$D$10+'СЕТ СН'!$F$5-'СЕТ СН'!$F$20</f>
        <v>3546.6724295700001</v>
      </c>
      <c r="F12" s="36">
        <f>SUMIFS(СВЦЭМ!$C$33:$C$776,СВЦЭМ!$A$33:$A$776,$A12,СВЦЭМ!$B$33:$B$776,F$11)+'СЕТ СН'!$F$12+СВЦЭМ!$D$10+'СЕТ СН'!$F$5-'СЕТ СН'!$F$20</f>
        <v>3533.1899797999999</v>
      </c>
      <c r="G12" s="36">
        <f>SUMIFS(СВЦЭМ!$C$33:$C$776,СВЦЭМ!$A$33:$A$776,$A12,СВЦЭМ!$B$33:$B$776,G$11)+'СЕТ СН'!$F$12+СВЦЭМ!$D$10+'СЕТ СН'!$F$5-'СЕТ СН'!$F$20</f>
        <v>3538.1475640399999</v>
      </c>
      <c r="H12" s="36">
        <f>SUMIFS(СВЦЭМ!$C$33:$C$776,СВЦЭМ!$A$33:$A$776,$A12,СВЦЭМ!$B$33:$B$776,H$11)+'СЕТ СН'!$F$12+СВЦЭМ!$D$10+'СЕТ СН'!$F$5-'СЕТ СН'!$F$20</f>
        <v>3567.0905660200001</v>
      </c>
      <c r="I12" s="36">
        <f>SUMIFS(СВЦЭМ!$C$33:$C$776,СВЦЭМ!$A$33:$A$776,$A12,СВЦЭМ!$B$33:$B$776,I$11)+'СЕТ СН'!$F$12+СВЦЭМ!$D$10+'СЕТ СН'!$F$5-'СЕТ СН'!$F$20</f>
        <v>3545.3559974700001</v>
      </c>
      <c r="J12" s="36">
        <f>SUMIFS(СВЦЭМ!$C$33:$C$776,СВЦЭМ!$A$33:$A$776,$A12,СВЦЭМ!$B$33:$B$776,J$11)+'СЕТ СН'!$F$12+СВЦЭМ!$D$10+'СЕТ СН'!$F$5-'СЕТ СН'!$F$20</f>
        <v>3500.7685486800001</v>
      </c>
      <c r="K12" s="36">
        <f>SUMIFS(СВЦЭМ!$C$33:$C$776,СВЦЭМ!$A$33:$A$776,$A12,СВЦЭМ!$B$33:$B$776,K$11)+'СЕТ СН'!$F$12+СВЦЭМ!$D$10+'СЕТ СН'!$F$5-'СЕТ СН'!$F$20</f>
        <v>3397.32466428</v>
      </c>
      <c r="L12" s="36">
        <f>SUMIFS(СВЦЭМ!$C$33:$C$776,СВЦЭМ!$A$33:$A$776,$A12,СВЦЭМ!$B$33:$B$776,L$11)+'СЕТ СН'!$F$12+СВЦЭМ!$D$10+'СЕТ СН'!$F$5-'СЕТ СН'!$F$20</f>
        <v>3300.6948131600002</v>
      </c>
      <c r="M12" s="36">
        <f>SUMIFS(СВЦЭМ!$C$33:$C$776,СВЦЭМ!$A$33:$A$776,$A12,СВЦЭМ!$B$33:$B$776,M$11)+'СЕТ СН'!$F$12+СВЦЭМ!$D$10+'СЕТ СН'!$F$5-'СЕТ СН'!$F$20</f>
        <v>3291.74485607</v>
      </c>
      <c r="N12" s="36">
        <f>SUMIFS(СВЦЭМ!$C$33:$C$776,СВЦЭМ!$A$33:$A$776,$A12,СВЦЭМ!$B$33:$B$776,N$11)+'СЕТ СН'!$F$12+СВЦЭМ!$D$10+'СЕТ СН'!$F$5-'СЕТ СН'!$F$20</f>
        <v>3344.82286183</v>
      </c>
      <c r="O12" s="36">
        <f>SUMIFS(СВЦЭМ!$C$33:$C$776,СВЦЭМ!$A$33:$A$776,$A12,СВЦЭМ!$B$33:$B$776,O$11)+'СЕТ СН'!$F$12+СВЦЭМ!$D$10+'СЕТ СН'!$F$5-'СЕТ СН'!$F$20</f>
        <v>3326.77565921</v>
      </c>
      <c r="P12" s="36">
        <f>SUMIFS(СВЦЭМ!$C$33:$C$776,СВЦЭМ!$A$33:$A$776,$A12,СВЦЭМ!$B$33:$B$776,P$11)+'СЕТ СН'!$F$12+СВЦЭМ!$D$10+'СЕТ СН'!$F$5-'СЕТ СН'!$F$20</f>
        <v>3250.7263137700002</v>
      </c>
      <c r="Q12" s="36">
        <f>SUMIFS(СВЦЭМ!$C$33:$C$776,СВЦЭМ!$A$33:$A$776,$A12,СВЦЭМ!$B$33:$B$776,Q$11)+'СЕТ СН'!$F$12+СВЦЭМ!$D$10+'СЕТ СН'!$F$5-'СЕТ СН'!$F$20</f>
        <v>3268.1550862899999</v>
      </c>
      <c r="R12" s="36">
        <f>SUMIFS(СВЦЭМ!$C$33:$C$776,СВЦЭМ!$A$33:$A$776,$A12,СВЦЭМ!$B$33:$B$776,R$11)+'СЕТ СН'!$F$12+СВЦЭМ!$D$10+'СЕТ СН'!$F$5-'СЕТ СН'!$F$20</f>
        <v>3267.9949610900003</v>
      </c>
      <c r="S12" s="36">
        <f>SUMIFS(СВЦЭМ!$C$33:$C$776,СВЦЭМ!$A$33:$A$776,$A12,СВЦЭМ!$B$33:$B$776,S$11)+'СЕТ СН'!$F$12+СВЦЭМ!$D$10+'СЕТ СН'!$F$5-'СЕТ СН'!$F$20</f>
        <v>3271.27096041</v>
      </c>
      <c r="T12" s="36">
        <f>SUMIFS(СВЦЭМ!$C$33:$C$776,СВЦЭМ!$A$33:$A$776,$A12,СВЦЭМ!$B$33:$B$776,T$11)+'СЕТ СН'!$F$12+СВЦЭМ!$D$10+'СЕТ СН'!$F$5-'СЕТ СН'!$F$20</f>
        <v>3264.4699345600002</v>
      </c>
      <c r="U12" s="36">
        <f>SUMIFS(СВЦЭМ!$C$33:$C$776,СВЦЭМ!$A$33:$A$776,$A12,СВЦЭМ!$B$33:$B$776,U$11)+'СЕТ СН'!$F$12+СВЦЭМ!$D$10+'СЕТ СН'!$F$5-'СЕТ СН'!$F$20</f>
        <v>3257.3560130300002</v>
      </c>
      <c r="V12" s="36">
        <f>SUMIFS(СВЦЭМ!$C$33:$C$776,СВЦЭМ!$A$33:$A$776,$A12,СВЦЭМ!$B$33:$B$776,V$11)+'СЕТ СН'!$F$12+СВЦЭМ!$D$10+'СЕТ СН'!$F$5-'СЕТ СН'!$F$20</f>
        <v>3254.7825561600002</v>
      </c>
      <c r="W12" s="36">
        <f>SUMIFS(СВЦЭМ!$C$33:$C$776,СВЦЭМ!$A$33:$A$776,$A12,СВЦЭМ!$B$33:$B$776,W$11)+'СЕТ СН'!$F$12+СВЦЭМ!$D$10+'СЕТ СН'!$F$5-'СЕТ СН'!$F$20</f>
        <v>3232.01909118</v>
      </c>
      <c r="X12" s="36">
        <f>SUMIFS(СВЦЭМ!$C$33:$C$776,СВЦЭМ!$A$33:$A$776,$A12,СВЦЭМ!$B$33:$B$776,X$11)+'СЕТ СН'!$F$12+СВЦЭМ!$D$10+'СЕТ СН'!$F$5-'СЕТ СН'!$F$20</f>
        <v>3279.8274838299999</v>
      </c>
      <c r="Y12" s="36">
        <f>SUMIFS(СВЦЭМ!$C$33:$C$776,СВЦЭМ!$A$33:$A$776,$A12,СВЦЭМ!$B$33:$B$776,Y$11)+'СЕТ СН'!$F$12+СВЦЭМ!$D$10+'СЕТ СН'!$F$5-'СЕТ СН'!$F$20</f>
        <v>3440.44592805</v>
      </c>
      <c r="AA12" s="37"/>
    </row>
    <row r="13" spans="1:27" ht="15.75" x14ac:dyDescent="0.2">
      <c r="A13" s="35">
        <f>A12+1</f>
        <v>44014</v>
      </c>
      <c r="B13" s="36">
        <f>SUMIFS(СВЦЭМ!$C$33:$C$776,СВЦЭМ!$A$33:$A$776,$A13,СВЦЭМ!$B$33:$B$776,B$11)+'СЕТ СН'!$F$12+СВЦЭМ!$D$10+'СЕТ СН'!$F$5-'СЕТ СН'!$F$20</f>
        <v>3530.4599455299999</v>
      </c>
      <c r="C13" s="36">
        <f>SUMIFS(СВЦЭМ!$C$33:$C$776,СВЦЭМ!$A$33:$A$776,$A13,СВЦЭМ!$B$33:$B$776,C$11)+'СЕТ СН'!$F$12+СВЦЭМ!$D$10+'СЕТ СН'!$F$5-'СЕТ СН'!$F$20</f>
        <v>3505.6357126900002</v>
      </c>
      <c r="D13" s="36">
        <f>SUMIFS(СВЦЭМ!$C$33:$C$776,СВЦЭМ!$A$33:$A$776,$A13,СВЦЭМ!$B$33:$B$776,D$11)+'СЕТ СН'!$F$12+СВЦЭМ!$D$10+'СЕТ СН'!$F$5-'СЕТ СН'!$F$20</f>
        <v>3480.2262865800003</v>
      </c>
      <c r="E13" s="36">
        <f>SUMIFS(СВЦЭМ!$C$33:$C$776,СВЦЭМ!$A$33:$A$776,$A13,СВЦЭМ!$B$33:$B$776,E$11)+'СЕТ СН'!$F$12+СВЦЭМ!$D$10+'СЕТ СН'!$F$5-'СЕТ СН'!$F$20</f>
        <v>3480.3387578299998</v>
      </c>
      <c r="F13" s="36">
        <f>SUMIFS(СВЦЭМ!$C$33:$C$776,СВЦЭМ!$A$33:$A$776,$A13,СВЦЭМ!$B$33:$B$776,F$11)+'СЕТ СН'!$F$12+СВЦЭМ!$D$10+'СЕТ СН'!$F$5-'СЕТ СН'!$F$20</f>
        <v>3465.9863685099999</v>
      </c>
      <c r="G13" s="36">
        <f>SUMIFS(СВЦЭМ!$C$33:$C$776,СВЦЭМ!$A$33:$A$776,$A13,СВЦЭМ!$B$33:$B$776,G$11)+'СЕТ СН'!$F$12+СВЦЭМ!$D$10+'СЕТ СН'!$F$5-'СЕТ СН'!$F$20</f>
        <v>3481.7417956300001</v>
      </c>
      <c r="H13" s="36">
        <f>SUMIFS(СВЦЭМ!$C$33:$C$776,СВЦЭМ!$A$33:$A$776,$A13,СВЦЭМ!$B$33:$B$776,H$11)+'СЕТ СН'!$F$12+СВЦЭМ!$D$10+'СЕТ СН'!$F$5-'СЕТ СН'!$F$20</f>
        <v>3512.4317724000002</v>
      </c>
      <c r="I13" s="36">
        <f>SUMIFS(СВЦЭМ!$C$33:$C$776,СВЦЭМ!$A$33:$A$776,$A13,СВЦЭМ!$B$33:$B$776,I$11)+'СЕТ СН'!$F$12+СВЦЭМ!$D$10+'СЕТ СН'!$F$5-'СЕТ СН'!$F$20</f>
        <v>3526.27790671</v>
      </c>
      <c r="J13" s="36">
        <f>SUMIFS(СВЦЭМ!$C$33:$C$776,СВЦЭМ!$A$33:$A$776,$A13,СВЦЭМ!$B$33:$B$776,J$11)+'СЕТ СН'!$F$12+СВЦЭМ!$D$10+'СЕТ СН'!$F$5-'СЕТ СН'!$F$20</f>
        <v>3514.6648778799999</v>
      </c>
      <c r="K13" s="36">
        <f>SUMIFS(СВЦЭМ!$C$33:$C$776,СВЦЭМ!$A$33:$A$776,$A13,СВЦЭМ!$B$33:$B$776,K$11)+'СЕТ СН'!$F$12+СВЦЭМ!$D$10+'СЕТ СН'!$F$5-'СЕТ СН'!$F$20</f>
        <v>3407.0094308900002</v>
      </c>
      <c r="L13" s="36">
        <f>SUMIFS(СВЦЭМ!$C$33:$C$776,СВЦЭМ!$A$33:$A$776,$A13,СВЦЭМ!$B$33:$B$776,L$11)+'СЕТ СН'!$F$12+СВЦЭМ!$D$10+'СЕТ СН'!$F$5-'СЕТ СН'!$F$20</f>
        <v>3307.4971782699999</v>
      </c>
      <c r="M13" s="36">
        <f>SUMIFS(СВЦЭМ!$C$33:$C$776,СВЦЭМ!$A$33:$A$776,$A13,СВЦЭМ!$B$33:$B$776,M$11)+'СЕТ СН'!$F$12+СВЦЭМ!$D$10+'СЕТ СН'!$F$5-'СЕТ СН'!$F$20</f>
        <v>3292.6040303099999</v>
      </c>
      <c r="N13" s="36">
        <f>SUMIFS(СВЦЭМ!$C$33:$C$776,СВЦЭМ!$A$33:$A$776,$A13,СВЦЭМ!$B$33:$B$776,N$11)+'СЕТ СН'!$F$12+СВЦЭМ!$D$10+'СЕТ СН'!$F$5-'СЕТ СН'!$F$20</f>
        <v>3318.1701353899998</v>
      </c>
      <c r="O13" s="36">
        <f>SUMIFS(СВЦЭМ!$C$33:$C$776,СВЦЭМ!$A$33:$A$776,$A13,СВЦЭМ!$B$33:$B$776,O$11)+'СЕТ СН'!$F$12+СВЦЭМ!$D$10+'СЕТ СН'!$F$5-'СЕТ СН'!$F$20</f>
        <v>3327.1178418099998</v>
      </c>
      <c r="P13" s="36">
        <f>SUMIFS(СВЦЭМ!$C$33:$C$776,СВЦЭМ!$A$33:$A$776,$A13,СВЦЭМ!$B$33:$B$776,P$11)+'СЕТ СН'!$F$12+СВЦЭМ!$D$10+'СЕТ СН'!$F$5-'СЕТ СН'!$F$20</f>
        <v>3304.61561906</v>
      </c>
      <c r="Q13" s="36">
        <f>SUMIFS(СВЦЭМ!$C$33:$C$776,СВЦЭМ!$A$33:$A$776,$A13,СВЦЭМ!$B$33:$B$776,Q$11)+'СЕТ СН'!$F$12+СВЦЭМ!$D$10+'СЕТ СН'!$F$5-'СЕТ СН'!$F$20</f>
        <v>3318.57158768</v>
      </c>
      <c r="R13" s="36">
        <f>SUMIFS(СВЦЭМ!$C$33:$C$776,СВЦЭМ!$A$33:$A$776,$A13,СВЦЭМ!$B$33:$B$776,R$11)+'СЕТ СН'!$F$12+СВЦЭМ!$D$10+'СЕТ СН'!$F$5-'СЕТ СН'!$F$20</f>
        <v>3340.17377407</v>
      </c>
      <c r="S13" s="36">
        <f>SUMIFS(СВЦЭМ!$C$33:$C$776,СВЦЭМ!$A$33:$A$776,$A13,СВЦЭМ!$B$33:$B$776,S$11)+'СЕТ СН'!$F$12+СВЦЭМ!$D$10+'СЕТ СН'!$F$5-'СЕТ СН'!$F$20</f>
        <v>3343.4274234100003</v>
      </c>
      <c r="T13" s="36">
        <f>SUMIFS(СВЦЭМ!$C$33:$C$776,СВЦЭМ!$A$33:$A$776,$A13,СВЦЭМ!$B$33:$B$776,T$11)+'СЕТ СН'!$F$12+СВЦЭМ!$D$10+'СЕТ СН'!$F$5-'СЕТ СН'!$F$20</f>
        <v>3333.5084418400002</v>
      </c>
      <c r="U13" s="36">
        <f>SUMIFS(СВЦЭМ!$C$33:$C$776,СВЦЭМ!$A$33:$A$776,$A13,СВЦЭМ!$B$33:$B$776,U$11)+'СЕТ СН'!$F$12+СВЦЭМ!$D$10+'СЕТ СН'!$F$5-'СЕТ СН'!$F$20</f>
        <v>3321.8814774100001</v>
      </c>
      <c r="V13" s="36">
        <f>SUMIFS(СВЦЭМ!$C$33:$C$776,СВЦЭМ!$A$33:$A$776,$A13,СВЦЭМ!$B$33:$B$776,V$11)+'СЕТ СН'!$F$12+СВЦЭМ!$D$10+'СЕТ СН'!$F$5-'СЕТ СН'!$F$20</f>
        <v>3302.72711695</v>
      </c>
      <c r="W13" s="36">
        <f>SUMIFS(СВЦЭМ!$C$33:$C$776,СВЦЭМ!$A$33:$A$776,$A13,СВЦЭМ!$B$33:$B$776,W$11)+'СЕТ СН'!$F$12+СВЦЭМ!$D$10+'СЕТ СН'!$F$5-'СЕТ СН'!$F$20</f>
        <v>3267.97251065</v>
      </c>
      <c r="X13" s="36">
        <f>SUMIFS(СВЦЭМ!$C$33:$C$776,СВЦЭМ!$A$33:$A$776,$A13,СВЦЭМ!$B$33:$B$776,X$11)+'СЕТ СН'!$F$12+СВЦЭМ!$D$10+'СЕТ СН'!$F$5-'СЕТ СН'!$F$20</f>
        <v>3323.8313561300001</v>
      </c>
      <c r="Y13" s="36">
        <f>SUMIFS(СВЦЭМ!$C$33:$C$776,СВЦЭМ!$A$33:$A$776,$A13,СВЦЭМ!$B$33:$B$776,Y$11)+'СЕТ СН'!$F$12+СВЦЭМ!$D$10+'СЕТ СН'!$F$5-'СЕТ СН'!$F$20</f>
        <v>3465.1760240499998</v>
      </c>
    </row>
    <row r="14" spans="1:27" ht="15.75" x14ac:dyDescent="0.2">
      <c r="A14" s="35">
        <f t="shared" ref="A14:A42" si="0">A13+1</f>
        <v>44015</v>
      </c>
      <c r="B14" s="36">
        <f>SUMIFS(СВЦЭМ!$C$33:$C$776,СВЦЭМ!$A$33:$A$776,$A14,СВЦЭМ!$B$33:$B$776,B$11)+'СЕТ СН'!$F$12+СВЦЭМ!$D$10+'СЕТ СН'!$F$5-'СЕТ СН'!$F$20</f>
        <v>3590.2751802800003</v>
      </c>
      <c r="C14" s="36">
        <f>SUMIFS(СВЦЭМ!$C$33:$C$776,СВЦЭМ!$A$33:$A$776,$A14,СВЦЭМ!$B$33:$B$776,C$11)+'СЕТ СН'!$F$12+СВЦЭМ!$D$10+'СЕТ СН'!$F$5-'СЕТ СН'!$F$20</f>
        <v>3547.7326316099998</v>
      </c>
      <c r="D14" s="36">
        <f>SUMIFS(СВЦЭМ!$C$33:$C$776,СВЦЭМ!$A$33:$A$776,$A14,СВЦЭМ!$B$33:$B$776,D$11)+'СЕТ СН'!$F$12+СВЦЭМ!$D$10+'СЕТ СН'!$F$5-'СЕТ СН'!$F$20</f>
        <v>3521.6829416099999</v>
      </c>
      <c r="E14" s="36">
        <f>SUMIFS(СВЦЭМ!$C$33:$C$776,СВЦЭМ!$A$33:$A$776,$A14,СВЦЭМ!$B$33:$B$776,E$11)+'СЕТ СН'!$F$12+СВЦЭМ!$D$10+'СЕТ СН'!$F$5-'СЕТ СН'!$F$20</f>
        <v>3499.1489825399999</v>
      </c>
      <c r="F14" s="36">
        <f>SUMIFS(СВЦЭМ!$C$33:$C$776,СВЦЭМ!$A$33:$A$776,$A14,СВЦЭМ!$B$33:$B$776,F$11)+'СЕТ СН'!$F$12+СВЦЭМ!$D$10+'СЕТ СН'!$F$5-'СЕТ СН'!$F$20</f>
        <v>3490.9822555599999</v>
      </c>
      <c r="G14" s="36">
        <f>SUMIFS(СВЦЭМ!$C$33:$C$776,СВЦЭМ!$A$33:$A$776,$A14,СВЦЭМ!$B$33:$B$776,G$11)+'СЕТ СН'!$F$12+СВЦЭМ!$D$10+'СЕТ СН'!$F$5-'СЕТ СН'!$F$20</f>
        <v>3505.3541593199998</v>
      </c>
      <c r="H14" s="36">
        <f>SUMIFS(СВЦЭМ!$C$33:$C$776,СВЦЭМ!$A$33:$A$776,$A14,СВЦЭМ!$B$33:$B$776,H$11)+'СЕТ СН'!$F$12+СВЦЭМ!$D$10+'СЕТ СН'!$F$5-'СЕТ СН'!$F$20</f>
        <v>3543.3898484299998</v>
      </c>
      <c r="I14" s="36">
        <f>SUMIFS(СВЦЭМ!$C$33:$C$776,СВЦЭМ!$A$33:$A$776,$A14,СВЦЭМ!$B$33:$B$776,I$11)+'СЕТ СН'!$F$12+СВЦЭМ!$D$10+'СЕТ СН'!$F$5-'СЕТ СН'!$F$20</f>
        <v>3561.1527696000003</v>
      </c>
      <c r="J14" s="36">
        <f>SUMIFS(СВЦЭМ!$C$33:$C$776,СВЦЭМ!$A$33:$A$776,$A14,СВЦЭМ!$B$33:$B$776,J$11)+'СЕТ СН'!$F$12+СВЦЭМ!$D$10+'СЕТ СН'!$F$5-'СЕТ СН'!$F$20</f>
        <v>3484.8386755400002</v>
      </c>
      <c r="K14" s="36">
        <f>SUMIFS(СВЦЭМ!$C$33:$C$776,СВЦЭМ!$A$33:$A$776,$A14,СВЦЭМ!$B$33:$B$776,K$11)+'СЕТ СН'!$F$12+СВЦЭМ!$D$10+'СЕТ СН'!$F$5-'СЕТ СН'!$F$20</f>
        <v>3343.13426527</v>
      </c>
      <c r="L14" s="36">
        <f>SUMIFS(СВЦЭМ!$C$33:$C$776,СВЦЭМ!$A$33:$A$776,$A14,СВЦЭМ!$B$33:$B$776,L$11)+'СЕТ СН'!$F$12+СВЦЭМ!$D$10+'СЕТ СН'!$F$5-'СЕТ СН'!$F$20</f>
        <v>3245.4206743599998</v>
      </c>
      <c r="M14" s="36">
        <f>SUMIFS(СВЦЭМ!$C$33:$C$776,СВЦЭМ!$A$33:$A$776,$A14,СВЦЭМ!$B$33:$B$776,M$11)+'СЕТ СН'!$F$12+СВЦЭМ!$D$10+'СЕТ СН'!$F$5-'СЕТ СН'!$F$20</f>
        <v>3231.7217132999999</v>
      </c>
      <c r="N14" s="36">
        <f>SUMIFS(СВЦЭМ!$C$33:$C$776,СВЦЭМ!$A$33:$A$776,$A14,СВЦЭМ!$B$33:$B$776,N$11)+'СЕТ СН'!$F$12+СВЦЭМ!$D$10+'СЕТ СН'!$F$5-'СЕТ СН'!$F$20</f>
        <v>3271.86324259</v>
      </c>
      <c r="O14" s="36">
        <f>SUMIFS(СВЦЭМ!$C$33:$C$776,СВЦЭМ!$A$33:$A$776,$A14,СВЦЭМ!$B$33:$B$776,O$11)+'СЕТ СН'!$F$12+СВЦЭМ!$D$10+'СЕТ СН'!$F$5-'СЕТ СН'!$F$20</f>
        <v>3235.22195977</v>
      </c>
      <c r="P14" s="36">
        <f>SUMIFS(СВЦЭМ!$C$33:$C$776,СВЦЭМ!$A$33:$A$776,$A14,СВЦЭМ!$B$33:$B$776,P$11)+'СЕТ СН'!$F$12+СВЦЭМ!$D$10+'СЕТ СН'!$F$5-'СЕТ СН'!$F$20</f>
        <v>3260.2575457000003</v>
      </c>
      <c r="Q14" s="36">
        <f>SUMIFS(СВЦЭМ!$C$33:$C$776,СВЦЭМ!$A$33:$A$776,$A14,СВЦЭМ!$B$33:$B$776,Q$11)+'СЕТ СН'!$F$12+СВЦЭМ!$D$10+'СЕТ СН'!$F$5-'СЕТ СН'!$F$20</f>
        <v>3266.1858391999999</v>
      </c>
      <c r="R14" s="36">
        <f>SUMIFS(СВЦЭМ!$C$33:$C$776,СВЦЭМ!$A$33:$A$776,$A14,СВЦЭМ!$B$33:$B$776,R$11)+'СЕТ СН'!$F$12+СВЦЭМ!$D$10+'СЕТ СН'!$F$5-'СЕТ СН'!$F$20</f>
        <v>3262.5897747500003</v>
      </c>
      <c r="S14" s="36">
        <f>SUMIFS(СВЦЭМ!$C$33:$C$776,СВЦЭМ!$A$33:$A$776,$A14,СВЦЭМ!$B$33:$B$776,S$11)+'СЕТ СН'!$F$12+СВЦЭМ!$D$10+'СЕТ СН'!$F$5-'СЕТ СН'!$F$20</f>
        <v>3389.0692314799999</v>
      </c>
      <c r="T14" s="36">
        <f>SUMIFS(СВЦЭМ!$C$33:$C$776,СВЦЭМ!$A$33:$A$776,$A14,СВЦЭМ!$B$33:$B$776,T$11)+'СЕТ СН'!$F$12+СВЦЭМ!$D$10+'СЕТ СН'!$F$5-'СЕТ СН'!$F$20</f>
        <v>4065.7267559500001</v>
      </c>
      <c r="U14" s="36">
        <f>SUMIFS(СВЦЭМ!$C$33:$C$776,СВЦЭМ!$A$33:$A$776,$A14,СВЦЭМ!$B$33:$B$776,U$11)+'СЕТ СН'!$F$12+СВЦЭМ!$D$10+'СЕТ СН'!$F$5-'СЕТ СН'!$F$20</f>
        <v>3247.44175163</v>
      </c>
      <c r="V14" s="36">
        <f>SUMIFS(СВЦЭМ!$C$33:$C$776,СВЦЭМ!$A$33:$A$776,$A14,СВЦЭМ!$B$33:$B$776,V$11)+'СЕТ СН'!$F$12+СВЦЭМ!$D$10+'СЕТ СН'!$F$5-'СЕТ СН'!$F$20</f>
        <v>4032.23339171</v>
      </c>
      <c r="W14" s="36">
        <f>SUMIFS(СВЦЭМ!$C$33:$C$776,СВЦЭМ!$A$33:$A$776,$A14,СВЦЭМ!$B$33:$B$776,W$11)+'СЕТ СН'!$F$12+СВЦЭМ!$D$10+'СЕТ СН'!$F$5-'СЕТ СН'!$F$20</f>
        <v>3228.13288749</v>
      </c>
      <c r="X14" s="36">
        <f>SUMIFS(СВЦЭМ!$C$33:$C$776,СВЦЭМ!$A$33:$A$776,$A14,СВЦЭМ!$B$33:$B$776,X$11)+'СЕТ СН'!$F$12+СВЦЭМ!$D$10+'СЕТ СН'!$F$5-'СЕТ СН'!$F$20</f>
        <v>3269.1881824900001</v>
      </c>
      <c r="Y14" s="36">
        <f>SUMIFS(СВЦЭМ!$C$33:$C$776,СВЦЭМ!$A$33:$A$776,$A14,СВЦЭМ!$B$33:$B$776,Y$11)+'СЕТ СН'!$F$12+СВЦЭМ!$D$10+'СЕТ СН'!$F$5-'СЕТ СН'!$F$20</f>
        <v>3377.7949408700001</v>
      </c>
    </row>
    <row r="15" spans="1:27" ht="15.75" x14ac:dyDescent="0.2">
      <c r="A15" s="35">
        <f t="shared" si="0"/>
        <v>44016</v>
      </c>
      <c r="B15" s="36">
        <f>SUMIFS(СВЦЭМ!$C$33:$C$776,СВЦЭМ!$A$33:$A$776,$A15,СВЦЭМ!$B$33:$B$776,B$11)+'СЕТ СН'!$F$12+СВЦЭМ!$D$10+'СЕТ СН'!$F$5-'СЕТ СН'!$F$20</f>
        <v>3572.8585822200002</v>
      </c>
      <c r="C15" s="36">
        <f>SUMIFS(СВЦЭМ!$C$33:$C$776,СВЦЭМ!$A$33:$A$776,$A15,СВЦЭМ!$B$33:$B$776,C$11)+'СЕТ СН'!$F$12+СВЦЭМ!$D$10+'СЕТ СН'!$F$5-'СЕТ СН'!$F$20</f>
        <v>3575.5918584800002</v>
      </c>
      <c r="D15" s="36">
        <f>SUMIFS(СВЦЭМ!$C$33:$C$776,СВЦЭМ!$A$33:$A$776,$A15,СВЦЭМ!$B$33:$B$776,D$11)+'СЕТ СН'!$F$12+СВЦЭМ!$D$10+'СЕТ СН'!$F$5-'СЕТ СН'!$F$20</f>
        <v>3593.22305005</v>
      </c>
      <c r="E15" s="36">
        <f>SUMIFS(СВЦЭМ!$C$33:$C$776,СВЦЭМ!$A$33:$A$776,$A15,СВЦЭМ!$B$33:$B$776,E$11)+'СЕТ СН'!$F$12+СВЦЭМ!$D$10+'СЕТ СН'!$F$5-'СЕТ СН'!$F$20</f>
        <v>3595.3452000000002</v>
      </c>
      <c r="F15" s="36">
        <f>SUMIFS(СВЦЭМ!$C$33:$C$776,СВЦЭМ!$A$33:$A$776,$A15,СВЦЭМ!$B$33:$B$776,F$11)+'СЕТ СН'!$F$12+СВЦЭМ!$D$10+'СЕТ СН'!$F$5-'СЕТ СН'!$F$20</f>
        <v>3597.2638777399998</v>
      </c>
      <c r="G15" s="36">
        <f>SUMIFS(СВЦЭМ!$C$33:$C$776,СВЦЭМ!$A$33:$A$776,$A15,СВЦЭМ!$B$33:$B$776,G$11)+'СЕТ СН'!$F$12+СВЦЭМ!$D$10+'СЕТ СН'!$F$5-'СЕТ СН'!$F$20</f>
        <v>3585.0068127300001</v>
      </c>
      <c r="H15" s="36">
        <f>SUMIFS(СВЦЭМ!$C$33:$C$776,СВЦЭМ!$A$33:$A$776,$A15,СВЦЭМ!$B$33:$B$776,H$11)+'СЕТ СН'!$F$12+СВЦЭМ!$D$10+'СЕТ СН'!$F$5-'СЕТ СН'!$F$20</f>
        <v>3562.16205347</v>
      </c>
      <c r="I15" s="36">
        <f>SUMIFS(СВЦЭМ!$C$33:$C$776,СВЦЭМ!$A$33:$A$776,$A15,СВЦЭМ!$B$33:$B$776,I$11)+'СЕТ СН'!$F$12+СВЦЭМ!$D$10+'СЕТ СН'!$F$5-'СЕТ СН'!$F$20</f>
        <v>3575.7933482899998</v>
      </c>
      <c r="J15" s="36">
        <f>SUMIFS(СВЦЭМ!$C$33:$C$776,СВЦЭМ!$A$33:$A$776,$A15,СВЦЭМ!$B$33:$B$776,J$11)+'СЕТ СН'!$F$12+СВЦЭМ!$D$10+'СЕТ СН'!$F$5-'СЕТ СН'!$F$20</f>
        <v>3465.6671503400003</v>
      </c>
      <c r="K15" s="36">
        <f>SUMIFS(СВЦЭМ!$C$33:$C$776,СВЦЭМ!$A$33:$A$776,$A15,СВЦЭМ!$B$33:$B$776,K$11)+'СЕТ СН'!$F$12+СВЦЭМ!$D$10+'СЕТ СН'!$F$5-'СЕТ СН'!$F$20</f>
        <v>3332.1645422299998</v>
      </c>
      <c r="L15" s="36">
        <f>SUMIFS(СВЦЭМ!$C$33:$C$776,СВЦЭМ!$A$33:$A$776,$A15,СВЦЭМ!$B$33:$B$776,L$11)+'СЕТ СН'!$F$12+СВЦЭМ!$D$10+'СЕТ СН'!$F$5-'СЕТ СН'!$F$20</f>
        <v>3252.8037139799999</v>
      </c>
      <c r="M15" s="36">
        <f>SUMIFS(СВЦЭМ!$C$33:$C$776,СВЦЭМ!$A$33:$A$776,$A15,СВЦЭМ!$B$33:$B$776,M$11)+'СЕТ СН'!$F$12+СВЦЭМ!$D$10+'СЕТ СН'!$F$5-'СЕТ СН'!$F$20</f>
        <v>3234.3998097900003</v>
      </c>
      <c r="N15" s="36">
        <f>SUMIFS(СВЦЭМ!$C$33:$C$776,СВЦЭМ!$A$33:$A$776,$A15,СВЦЭМ!$B$33:$B$776,N$11)+'СЕТ СН'!$F$12+СВЦЭМ!$D$10+'СЕТ СН'!$F$5-'СЕТ СН'!$F$20</f>
        <v>3243.0737758800001</v>
      </c>
      <c r="O15" s="36">
        <f>SUMIFS(СВЦЭМ!$C$33:$C$776,СВЦЭМ!$A$33:$A$776,$A15,СВЦЭМ!$B$33:$B$776,O$11)+'СЕТ СН'!$F$12+СВЦЭМ!$D$10+'СЕТ СН'!$F$5-'СЕТ СН'!$F$20</f>
        <v>3236.1631876700003</v>
      </c>
      <c r="P15" s="36">
        <f>SUMIFS(СВЦЭМ!$C$33:$C$776,СВЦЭМ!$A$33:$A$776,$A15,СВЦЭМ!$B$33:$B$776,P$11)+'СЕТ СН'!$F$12+СВЦЭМ!$D$10+'СЕТ СН'!$F$5-'СЕТ СН'!$F$20</f>
        <v>3226.9171649099999</v>
      </c>
      <c r="Q15" s="36">
        <f>SUMIFS(СВЦЭМ!$C$33:$C$776,СВЦЭМ!$A$33:$A$776,$A15,СВЦЭМ!$B$33:$B$776,Q$11)+'СЕТ СН'!$F$12+СВЦЭМ!$D$10+'СЕТ СН'!$F$5-'СЕТ СН'!$F$20</f>
        <v>3232.9589362500001</v>
      </c>
      <c r="R15" s="36">
        <f>SUMIFS(СВЦЭМ!$C$33:$C$776,СВЦЭМ!$A$33:$A$776,$A15,СВЦЭМ!$B$33:$B$776,R$11)+'СЕТ СН'!$F$12+СВЦЭМ!$D$10+'СЕТ СН'!$F$5-'СЕТ СН'!$F$20</f>
        <v>3202.13045457</v>
      </c>
      <c r="S15" s="36">
        <f>SUMIFS(СВЦЭМ!$C$33:$C$776,СВЦЭМ!$A$33:$A$776,$A15,СВЦЭМ!$B$33:$B$776,S$11)+'СЕТ СН'!$F$12+СВЦЭМ!$D$10+'СЕТ СН'!$F$5-'СЕТ СН'!$F$20</f>
        <v>3201.3011405699999</v>
      </c>
      <c r="T15" s="36">
        <f>SUMIFS(СВЦЭМ!$C$33:$C$776,СВЦЭМ!$A$33:$A$776,$A15,СВЦЭМ!$B$33:$B$776,T$11)+'СЕТ СН'!$F$12+СВЦЭМ!$D$10+'СЕТ СН'!$F$5-'СЕТ СН'!$F$20</f>
        <v>3228.0433377899999</v>
      </c>
      <c r="U15" s="36">
        <f>SUMIFS(СВЦЭМ!$C$33:$C$776,СВЦЭМ!$A$33:$A$776,$A15,СВЦЭМ!$B$33:$B$776,U$11)+'СЕТ СН'!$F$12+СВЦЭМ!$D$10+'СЕТ СН'!$F$5-'СЕТ СН'!$F$20</f>
        <v>3237.3518673500002</v>
      </c>
      <c r="V15" s="36">
        <f>SUMIFS(СВЦЭМ!$C$33:$C$776,СВЦЭМ!$A$33:$A$776,$A15,СВЦЭМ!$B$33:$B$776,V$11)+'СЕТ СН'!$F$12+СВЦЭМ!$D$10+'СЕТ СН'!$F$5-'СЕТ СН'!$F$20</f>
        <v>3228.4706782000003</v>
      </c>
      <c r="W15" s="36">
        <f>SUMIFS(СВЦЭМ!$C$33:$C$776,СВЦЭМ!$A$33:$A$776,$A15,СВЦЭМ!$B$33:$B$776,W$11)+'СЕТ СН'!$F$12+СВЦЭМ!$D$10+'СЕТ СН'!$F$5-'СЕТ СН'!$F$20</f>
        <v>3229.0342071800001</v>
      </c>
      <c r="X15" s="36">
        <f>SUMIFS(СВЦЭМ!$C$33:$C$776,СВЦЭМ!$A$33:$A$776,$A15,СВЦЭМ!$B$33:$B$776,X$11)+'СЕТ СН'!$F$12+СВЦЭМ!$D$10+'СЕТ СН'!$F$5-'СЕТ СН'!$F$20</f>
        <v>3269.2689986400001</v>
      </c>
      <c r="Y15" s="36">
        <f>SUMIFS(СВЦЭМ!$C$33:$C$776,СВЦЭМ!$A$33:$A$776,$A15,СВЦЭМ!$B$33:$B$776,Y$11)+'СЕТ СН'!$F$12+СВЦЭМ!$D$10+'СЕТ СН'!$F$5-'СЕТ СН'!$F$20</f>
        <v>3376.49519693</v>
      </c>
    </row>
    <row r="16" spans="1:27" ht="15.75" x14ac:dyDescent="0.2">
      <c r="A16" s="35">
        <f t="shared" si="0"/>
        <v>44017</v>
      </c>
      <c r="B16" s="36">
        <f>SUMIFS(СВЦЭМ!$C$33:$C$776,СВЦЭМ!$A$33:$A$776,$A16,СВЦЭМ!$B$33:$B$776,B$11)+'СЕТ СН'!$F$12+СВЦЭМ!$D$10+'СЕТ СН'!$F$5-'СЕТ СН'!$F$20</f>
        <v>3468.8965932199999</v>
      </c>
      <c r="C16" s="36">
        <f>SUMIFS(СВЦЭМ!$C$33:$C$776,СВЦЭМ!$A$33:$A$776,$A16,СВЦЭМ!$B$33:$B$776,C$11)+'СЕТ СН'!$F$12+СВЦЭМ!$D$10+'СЕТ СН'!$F$5-'СЕТ СН'!$F$20</f>
        <v>3507.7908917899999</v>
      </c>
      <c r="D16" s="36">
        <f>SUMIFS(СВЦЭМ!$C$33:$C$776,СВЦЭМ!$A$33:$A$776,$A16,СВЦЭМ!$B$33:$B$776,D$11)+'СЕТ СН'!$F$12+СВЦЭМ!$D$10+'СЕТ СН'!$F$5-'СЕТ СН'!$F$20</f>
        <v>3562.0321442499999</v>
      </c>
      <c r="E16" s="36">
        <f>SUMIFS(СВЦЭМ!$C$33:$C$776,СВЦЭМ!$A$33:$A$776,$A16,СВЦЭМ!$B$33:$B$776,E$11)+'СЕТ СН'!$F$12+СВЦЭМ!$D$10+'СЕТ СН'!$F$5-'СЕТ СН'!$F$20</f>
        <v>3530.2060011000003</v>
      </c>
      <c r="F16" s="36">
        <f>SUMIFS(СВЦЭМ!$C$33:$C$776,СВЦЭМ!$A$33:$A$776,$A16,СВЦЭМ!$B$33:$B$776,F$11)+'СЕТ СН'!$F$12+СВЦЭМ!$D$10+'СЕТ СН'!$F$5-'СЕТ СН'!$F$20</f>
        <v>3492.1596239600003</v>
      </c>
      <c r="G16" s="36">
        <f>SUMIFS(СВЦЭМ!$C$33:$C$776,СВЦЭМ!$A$33:$A$776,$A16,СВЦЭМ!$B$33:$B$776,G$11)+'СЕТ СН'!$F$12+СВЦЭМ!$D$10+'СЕТ СН'!$F$5-'СЕТ СН'!$F$20</f>
        <v>3476.8458598900002</v>
      </c>
      <c r="H16" s="36">
        <f>SUMIFS(СВЦЭМ!$C$33:$C$776,СВЦЭМ!$A$33:$A$776,$A16,СВЦЭМ!$B$33:$B$776,H$11)+'СЕТ СН'!$F$12+СВЦЭМ!$D$10+'СЕТ СН'!$F$5-'СЕТ СН'!$F$20</f>
        <v>3456.2311370699999</v>
      </c>
      <c r="I16" s="36">
        <f>SUMIFS(СВЦЭМ!$C$33:$C$776,СВЦЭМ!$A$33:$A$776,$A16,СВЦЭМ!$B$33:$B$776,I$11)+'СЕТ СН'!$F$12+СВЦЭМ!$D$10+'СЕТ СН'!$F$5-'СЕТ СН'!$F$20</f>
        <v>3468.5064846300002</v>
      </c>
      <c r="J16" s="36">
        <f>SUMIFS(СВЦЭМ!$C$33:$C$776,СВЦЭМ!$A$33:$A$776,$A16,СВЦЭМ!$B$33:$B$776,J$11)+'СЕТ СН'!$F$12+СВЦЭМ!$D$10+'СЕТ СН'!$F$5-'СЕТ СН'!$F$20</f>
        <v>3388.3677755500003</v>
      </c>
      <c r="K16" s="36">
        <f>SUMIFS(СВЦЭМ!$C$33:$C$776,СВЦЭМ!$A$33:$A$776,$A16,СВЦЭМ!$B$33:$B$776,K$11)+'СЕТ СН'!$F$12+СВЦЭМ!$D$10+'СЕТ СН'!$F$5-'СЕТ СН'!$F$20</f>
        <v>3279.8836411000002</v>
      </c>
      <c r="L16" s="36">
        <f>SUMIFS(СВЦЭМ!$C$33:$C$776,СВЦЭМ!$A$33:$A$776,$A16,СВЦЭМ!$B$33:$B$776,L$11)+'СЕТ СН'!$F$12+СВЦЭМ!$D$10+'СЕТ СН'!$F$5-'СЕТ СН'!$F$20</f>
        <v>3211.1083327199999</v>
      </c>
      <c r="M16" s="36">
        <f>SUMIFS(СВЦЭМ!$C$33:$C$776,СВЦЭМ!$A$33:$A$776,$A16,СВЦЭМ!$B$33:$B$776,M$11)+'СЕТ СН'!$F$12+СВЦЭМ!$D$10+'СЕТ СН'!$F$5-'СЕТ СН'!$F$20</f>
        <v>3166.8617712200003</v>
      </c>
      <c r="N16" s="36">
        <f>SUMIFS(СВЦЭМ!$C$33:$C$776,СВЦЭМ!$A$33:$A$776,$A16,СВЦЭМ!$B$33:$B$776,N$11)+'СЕТ СН'!$F$12+СВЦЭМ!$D$10+'СЕТ СН'!$F$5-'СЕТ СН'!$F$20</f>
        <v>3184.8886007800002</v>
      </c>
      <c r="O16" s="36">
        <f>SUMIFS(СВЦЭМ!$C$33:$C$776,СВЦЭМ!$A$33:$A$776,$A16,СВЦЭМ!$B$33:$B$776,O$11)+'СЕТ СН'!$F$12+СВЦЭМ!$D$10+'СЕТ СН'!$F$5-'СЕТ СН'!$F$20</f>
        <v>3193.7420327199998</v>
      </c>
      <c r="P16" s="36">
        <f>SUMIFS(СВЦЭМ!$C$33:$C$776,СВЦЭМ!$A$33:$A$776,$A16,СВЦЭМ!$B$33:$B$776,P$11)+'СЕТ СН'!$F$12+СВЦЭМ!$D$10+'СЕТ СН'!$F$5-'СЕТ СН'!$F$20</f>
        <v>3179.97644154</v>
      </c>
      <c r="Q16" s="36">
        <f>SUMIFS(СВЦЭМ!$C$33:$C$776,СВЦЭМ!$A$33:$A$776,$A16,СВЦЭМ!$B$33:$B$776,Q$11)+'СЕТ СН'!$F$12+СВЦЭМ!$D$10+'СЕТ СН'!$F$5-'СЕТ СН'!$F$20</f>
        <v>3187.55026847</v>
      </c>
      <c r="R16" s="36">
        <f>SUMIFS(СВЦЭМ!$C$33:$C$776,СВЦЭМ!$A$33:$A$776,$A16,СВЦЭМ!$B$33:$B$776,R$11)+'СЕТ СН'!$F$12+СВЦЭМ!$D$10+'СЕТ СН'!$F$5-'СЕТ СН'!$F$20</f>
        <v>3207.93151631</v>
      </c>
      <c r="S16" s="36">
        <f>SUMIFS(СВЦЭМ!$C$33:$C$776,СВЦЭМ!$A$33:$A$776,$A16,СВЦЭМ!$B$33:$B$776,S$11)+'СЕТ СН'!$F$12+СВЦЭМ!$D$10+'СЕТ СН'!$F$5-'СЕТ СН'!$F$20</f>
        <v>3216.76551294</v>
      </c>
      <c r="T16" s="36">
        <f>SUMIFS(СВЦЭМ!$C$33:$C$776,СВЦЭМ!$A$33:$A$776,$A16,СВЦЭМ!$B$33:$B$776,T$11)+'СЕТ СН'!$F$12+СВЦЭМ!$D$10+'СЕТ СН'!$F$5-'СЕТ СН'!$F$20</f>
        <v>3213.37839807</v>
      </c>
      <c r="U16" s="36">
        <f>SUMIFS(СВЦЭМ!$C$33:$C$776,СВЦЭМ!$A$33:$A$776,$A16,СВЦЭМ!$B$33:$B$776,U$11)+'СЕТ СН'!$F$12+СВЦЭМ!$D$10+'СЕТ СН'!$F$5-'СЕТ СН'!$F$20</f>
        <v>3205.3911304799999</v>
      </c>
      <c r="V16" s="36">
        <f>SUMIFS(СВЦЭМ!$C$33:$C$776,СВЦЭМ!$A$33:$A$776,$A16,СВЦЭМ!$B$33:$B$776,V$11)+'СЕТ СН'!$F$12+СВЦЭМ!$D$10+'СЕТ СН'!$F$5-'СЕТ СН'!$F$20</f>
        <v>3188.0843024200003</v>
      </c>
      <c r="W16" s="36">
        <f>SUMIFS(СВЦЭМ!$C$33:$C$776,СВЦЭМ!$A$33:$A$776,$A16,СВЦЭМ!$B$33:$B$776,W$11)+'СЕТ СН'!$F$12+СВЦЭМ!$D$10+'СЕТ СН'!$F$5-'СЕТ СН'!$F$20</f>
        <v>3177.4701729200001</v>
      </c>
      <c r="X16" s="36">
        <f>SUMIFS(СВЦЭМ!$C$33:$C$776,СВЦЭМ!$A$33:$A$776,$A16,СВЦЭМ!$B$33:$B$776,X$11)+'СЕТ СН'!$F$12+СВЦЭМ!$D$10+'СЕТ СН'!$F$5-'СЕТ СН'!$F$20</f>
        <v>3226.1635719800001</v>
      </c>
      <c r="Y16" s="36">
        <f>SUMIFS(СВЦЭМ!$C$33:$C$776,СВЦЭМ!$A$33:$A$776,$A16,СВЦЭМ!$B$33:$B$776,Y$11)+'СЕТ СН'!$F$12+СВЦЭМ!$D$10+'СЕТ СН'!$F$5-'СЕТ СН'!$F$20</f>
        <v>3372.6714986400002</v>
      </c>
    </row>
    <row r="17" spans="1:25" ht="15.75" x14ac:dyDescent="0.2">
      <c r="A17" s="35">
        <f t="shared" si="0"/>
        <v>44018</v>
      </c>
      <c r="B17" s="36">
        <f>SUMIFS(СВЦЭМ!$C$33:$C$776,СВЦЭМ!$A$33:$A$776,$A17,СВЦЭМ!$B$33:$B$776,B$11)+'СЕТ СН'!$F$12+СВЦЭМ!$D$10+'СЕТ СН'!$F$5-'СЕТ СН'!$F$20</f>
        <v>3425.6361381000002</v>
      </c>
      <c r="C17" s="36">
        <f>SUMIFS(СВЦЭМ!$C$33:$C$776,СВЦЭМ!$A$33:$A$776,$A17,СВЦЭМ!$B$33:$B$776,C$11)+'СЕТ СН'!$F$12+СВЦЭМ!$D$10+'СЕТ СН'!$F$5-'СЕТ СН'!$F$20</f>
        <v>3526.6958148100002</v>
      </c>
      <c r="D17" s="36">
        <f>SUMIFS(СВЦЭМ!$C$33:$C$776,СВЦЭМ!$A$33:$A$776,$A17,СВЦЭМ!$B$33:$B$776,D$11)+'СЕТ СН'!$F$12+СВЦЭМ!$D$10+'СЕТ СН'!$F$5-'СЕТ СН'!$F$20</f>
        <v>3556.64985222</v>
      </c>
      <c r="E17" s="36">
        <f>SUMIFS(СВЦЭМ!$C$33:$C$776,СВЦЭМ!$A$33:$A$776,$A17,СВЦЭМ!$B$33:$B$776,E$11)+'СЕТ СН'!$F$12+СВЦЭМ!$D$10+'СЕТ СН'!$F$5-'СЕТ СН'!$F$20</f>
        <v>3614.87655718</v>
      </c>
      <c r="F17" s="36">
        <f>SUMIFS(СВЦЭМ!$C$33:$C$776,СВЦЭМ!$A$33:$A$776,$A17,СВЦЭМ!$B$33:$B$776,F$11)+'СЕТ СН'!$F$12+СВЦЭМ!$D$10+'СЕТ СН'!$F$5-'СЕТ СН'!$F$20</f>
        <v>3606.7861554700003</v>
      </c>
      <c r="G17" s="36">
        <f>SUMIFS(СВЦЭМ!$C$33:$C$776,СВЦЭМ!$A$33:$A$776,$A17,СВЦЭМ!$B$33:$B$776,G$11)+'СЕТ СН'!$F$12+СВЦЭМ!$D$10+'СЕТ СН'!$F$5-'СЕТ СН'!$F$20</f>
        <v>3597.5227651599998</v>
      </c>
      <c r="H17" s="36">
        <f>SUMIFS(СВЦЭМ!$C$33:$C$776,СВЦЭМ!$A$33:$A$776,$A17,СВЦЭМ!$B$33:$B$776,H$11)+'СЕТ СН'!$F$12+СВЦЭМ!$D$10+'СЕТ СН'!$F$5-'СЕТ СН'!$F$20</f>
        <v>3504.3417473700001</v>
      </c>
      <c r="I17" s="36">
        <f>SUMIFS(СВЦЭМ!$C$33:$C$776,СВЦЭМ!$A$33:$A$776,$A17,СВЦЭМ!$B$33:$B$776,I$11)+'СЕТ СН'!$F$12+СВЦЭМ!$D$10+'СЕТ СН'!$F$5-'СЕТ СН'!$F$20</f>
        <v>3526.3162295100001</v>
      </c>
      <c r="J17" s="36">
        <f>SUMIFS(СВЦЭМ!$C$33:$C$776,СВЦЭМ!$A$33:$A$776,$A17,СВЦЭМ!$B$33:$B$776,J$11)+'СЕТ СН'!$F$12+СВЦЭМ!$D$10+'СЕТ СН'!$F$5-'СЕТ СН'!$F$20</f>
        <v>3487.4569777699999</v>
      </c>
      <c r="K17" s="36">
        <f>SUMIFS(СВЦЭМ!$C$33:$C$776,СВЦЭМ!$A$33:$A$776,$A17,СВЦЭМ!$B$33:$B$776,K$11)+'СЕТ СН'!$F$12+СВЦЭМ!$D$10+'СЕТ СН'!$F$5-'СЕТ СН'!$F$20</f>
        <v>3355.13413769</v>
      </c>
      <c r="L17" s="36">
        <f>SUMIFS(СВЦЭМ!$C$33:$C$776,СВЦЭМ!$A$33:$A$776,$A17,СВЦЭМ!$B$33:$B$776,L$11)+'СЕТ СН'!$F$12+СВЦЭМ!$D$10+'СЕТ СН'!$F$5-'СЕТ СН'!$F$20</f>
        <v>3269.8572891700001</v>
      </c>
      <c r="M17" s="36">
        <f>SUMIFS(СВЦЭМ!$C$33:$C$776,СВЦЭМ!$A$33:$A$776,$A17,СВЦЭМ!$B$33:$B$776,M$11)+'СЕТ СН'!$F$12+СВЦЭМ!$D$10+'СЕТ СН'!$F$5-'СЕТ СН'!$F$20</f>
        <v>3233.9121251300003</v>
      </c>
      <c r="N17" s="36">
        <f>SUMIFS(СВЦЭМ!$C$33:$C$776,СВЦЭМ!$A$33:$A$776,$A17,СВЦЭМ!$B$33:$B$776,N$11)+'СЕТ СН'!$F$12+СВЦЭМ!$D$10+'СЕТ СН'!$F$5-'СЕТ СН'!$F$20</f>
        <v>3257.6129407100002</v>
      </c>
      <c r="O17" s="36">
        <f>SUMIFS(СВЦЭМ!$C$33:$C$776,СВЦЭМ!$A$33:$A$776,$A17,СВЦЭМ!$B$33:$B$776,O$11)+'СЕТ СН'!$F$12+СВЦЭМ!$D$10+'СЕТ СН'!$F$5-'СЕТ СН'!$F$20</f>
        <v>3303.8769567899999</v>
      </c>
      <c r="P17" s="36">
        <f>SUMIFS(СВЦЭМ!$C$33:$C$776,СВЦЭМ!$A$33:$A$776,$A17,СВЦЭМ!$B$33:$B$776,P$11)+'СЕТ СН'!$F$12+СВЦЭМ!$D$10+'СЕТ СН'!$F$5-'СЕТ СН'!$F$20</f>
        <v>3277.1684445800001</v>
      </c>
      <c r="Q17" s="36">
        <f>SUMIFS(СВЦЭМ!$C$33:$C$776,СВЦЭМ!$A$33:$A$776,$A17,СВЦЭМ!$B$33:$B$776,Q$11)+'СЕТ СН'!$F$12+СВЦЭМ!$D$10+'СЕТ СН'!$F$5-'СЕТ СН'!$F$20</f>
        <v>3282.2720964700002</v>
      </c>
      <c r="R17" s="36">
        <f>SUMIFS(СВЦЭМ!$C$33:$C$776,СВЦЭМ!$A$33:$A$776,$A17,СВЦЭМ!$B$33:$B$776,R$11)+'СЕТ СН'!$F$12+СВЦЭМ!$D$10+'СЕТ СН'!$F$5-'СЕТ СН'!$F$20</f>
        <v>3314.8860013799999</v>
      </c>
      <c r="S17" s="36">
        <f>SUMIFS(СВЦЭМ!$C$33:$C$776,СВЦЭМ!$A$33:$A$776,$A17,СВЦЭМ!$B$33:$B$776,S$11)+'СЕТ СН'!$F$12+СВЦЭМ!$D$10+'СЕТ СН'!$F$5-'СЕТ СН'!$F$20</f>
        <v>3317.12853236</v>
      </c>
      <c r="T17" s="36">
        <f>SUMIFS(СВЦЭМ!$C$33:$C$776,СВЦЭМ!$A$33:$A$776,$A17,СВЦЭМ!$B$33:$B$776,T$11)+'СЕТ СН'!$F$12+СВЦЭМ!$D$10+'СЕТ СН'!$F$5-'СЕТ СН'!$F$20</f>
        <v>3315.54439955</v>
      </c>
      <c r="U17" s="36">
        <f>SUMIFS(СВЦЭМ!$C$33:$C$776,СВЦЭМ!$A$33:$A$776,$A17,СВЦЭМ!$B$33:$B$776,U$11)+'СЕТ СН'!$F$12+СВЦЭМ!$D$10+'СЕТ СН'!$F$5-'СЕТ СН'!$F$20</f>
        <v>3304.5353892500002</v>
      </c>
      <c r="V17" s="36">
        <f>SUMIFS(СВЦЭМ!$C$33:$C$776,СВЦЭМ!$A$33:$A$776,$A17,СВЦЭМ!$B$33:$B$776,V$11)+'СЕТ СН'!$F$12+СВЦЭМ!$D$10+'СЕТ СН'!$F$5-'СЕТ СН'!$F$20</f>
        <v>3297.0164159400001</v>
      </c>
      <c r="W17" s="36">
        <f>SUMIFS(СВЦЭМ!$C$33:$C$776,СВЦЭМ!$A$33:$A$776,$A17,СВЦЭМ!$B$33:$B$776,W$11)+'СЕТ СН'!$F$12+СВЦЭМ!$D$10+'СЕТ СН'!$F$5-'СЕТ СН'!$F$20</f>
        <v>3257.3093984500001</v>
      </c>
      <c r="X17" s="36">
        <f>SUMIFS(СВЦЭМ!$C$33:$C$776,СВЦЭМ!$A$33:$A$776,$A17,СВЦЭМ!$B$33:$B$776,X$11)+'СЕТ СН'!$F$12+СВЦЭМ!$D$10+'СЕТ СН'!$F$5-'СЕТ СН'!$F$20</f>
        <v>3285.7991695199999</v>
      </c>
      <c r="Y17" s="36">
        <f>SUMIFS(СВЦЭМ!$C$33:$C$776,СВЦЭМ!$A$33:$A$776,$A17,СВЦЭМ!$B$33:$B$776,Y$11)+'СЕТ СН'!$F$12+СВЦЭМ!$D$10+'СЕТ СН'!$F$5-'СЕТ СН'!$F$20</f>
        <v>3428.2881603699998</v>
      </c>
    </row>
    <row r="18" spans="1:25" ht="15.75" x14ac:dyDescent="0.2">
      <c r="A18" s="35">
        <f t="shared" si="0"/>
        <v>44019</v>
      </c>
      <c r="B18" s="36">
        <f>SUMIFS(СВЦЭМ!$C$33:$C$776,СВЦЭМ!$A$33:$A$776,$A18,СВЦЭМ!$B$33:$B$776,B$11)+'СЕТ СН'!$F$12+СВЦЭМ!$D$10+'СЕТ СН'!$F$5-'СЕТ СН'!$F$20</f>
        <v>3461.2467274700002</v>
      </c>
      <c r="C18" s="36">
        <f>SUMIFS(СВЦЭМ!$C$33:$C$776,СВЦЭМ!$A$33:$A$776,$A18,СВЦЭМ!$B$33:$B$776,C$11)+'СЕТ СН'!$F$12+СВЦЭМ!$D$10+'СЕТ СН'!$F$5-'СЕТ СН'!$F$20</f>
        <v>3472.2407556100002</v>
      </c>
      <c r="D18" s="36">
        <f>SUMIFS(СВЦЭМ!$C$33:$C$776,СВЦЭМ!$A$33:$A$776,$A18,СВЦЭМ!$B$33:$B$776,D$11)+'СЕТ СН'!$F$12+СВЦЭМ!$D$10+'СЕТ СН'!$F$5-'СЕТ СН'!$F$20</f>
        <v>3481.8424014299999</v>
      </c>
      <c r="E18" s="36">
        <f>SUMIFS(СВЦЭМ!$C$33:$C$776,СВЦЭМ!$A$33:$A$776,$A18,СВЦЭМ!$B$33:$B$776,E$11)+'СЕТ СН'!$F$12+СВЦЭМ!$D$10+'СЕТ СН'!$F$5-'СЕТ СН'!$F$20</f>
        <v>3479.6977861400001</v>
      </c>
      <c r="F18" s="36">
        <f>SUMIFS(СВЦЭМ!$C$33:$C$776,СВЦЭМ!$A$33:$A$776,$A18,СВЦЭМ!$B$33:$B$776,F$11)+'СЕТ СН'!$F$12+СВЦЭМ!$D$10+'СЕТ СН'!$F$5-'СЕТ СН'!$F$20</f>
        <v>3482.7266655499998</v>
      </c>
      <c r="G18" s="36">
        <f>SUMIFS(СВЦЭМ!$C$33:$C$776,СВЦЭМ!$A$33:$A$776,$A18,СВЦЭМ!$B$33:$B$776,G$11)+'СЕТ СН'!$F$12+СВЦЭМ!$D$10+'СЕТ СН'!$F$5-'СЕТ СН'!$F$20</f>
        <v>3484.9162759700002</v>
      </c>
      <c r="H18" s="36">
        <f>SUMIFS(СВЦЭМ!$C$33:$C$776,СВЦЭМ!$A$33:$A$776,$A18,СВЦЭМ!$B$33:$B$776,H$11)+'СЕТ СН'!$F$12+СВЦЭМ!$D$10+'СЕТ СН'!$F$5-'СЕТ СН'!$F$20</f>
        <v>3478.4040966100001</v>
      </c>
      <c r="I18" s="36">
        <f>SUMIFS(СВЦЭМ!$C$33:$C$776,СВЦЭМ!$A$33:$A$776,$A18,СВЦЭМ!$B$33:$B$776,I$11)+'СЕТ СН'!$F$12+СВЦЭМ!$D$10+'СЕТ СН'!$F$5-'СЕТ СН'!$F$20</f>
        <v>3447.83178959</v>
      </c>
      <c r="J18" s="36">
        <f>SUMIFS(СВЦЭМ!$C$33:$C$776,СВЦЭМ!$A$33:$A$776,$A18,СВЦЭМ!$B$33:$B$776,J$11)+'СЕТ СН'!$F$12+СВЦЭМ!$D$10+'СЕТ СН'!$F$5-'СЕТ СН'!$F$20</f>
        <v>3477.20268506</v>
      </c>
      <c r="K18" s="36">
        <f>SUMIFS(СВЦЭМ!$C$33:$C$776,СВЦЭМ!$A$33:$A$776,$A18,СВЦЭМ!$B$33:$B$776,K$11)+'СЕТ СН'!$F$12+СВЦЭМ!$D$10+'СЕТ СН'!$F$5-'СЕТ СН'!$F$20</f>
        <v>3399.6603875999999</v>
      </c>
      <c r="L18" s="36">
        <f>SUMIFS(СВЦЭМ!$C$33:$C$776,СВЦЭМ!$A$33:$A$776,$A18,СВЦЭМ!$B$33:$B$776,L$11)+'СЕТ СН'!$F$12+СВЦЭМ!$D$10+'СЕТ СН'!$F$5-'СЕТ СН'!$F$20</f>
        <v>3362.4421016800002</v>
      </c>
      <c r="M18" s="36">
        <f>SUMIFS(СВЦЭМ!$C$33:$C$776,СВЦЭМ!$A$33:$A$776,$A18,СВЦЭМ!$B$33:$B$776,M$11)+'СЕТ СН'!$F$12+СВЦЭМ!$D$10+'СЕТ СН'!$F$5-'СЕТ СН'!$F$20</f>
        <v>3350.72016725</v>
      </c>
      <c r="N18" s="36">
        <f>SUMIFS(СВЦЭМ!$C$33:$C$776,СВЦЭМ!$A$33:$A$776,$A18,СВЦЭМ!$B$33:$B$776,N$11)+'СЕТ СН'!$F$12+СВЦЭМ!$D$10+'СЕТ СН'!$F$5-'СЕТ СН'!$F$20</f>
        <v>3354.7257320600002</v>
      </c>
      <c r="O18" s="36">
        <f>SUMIFS(СВЦЭМ!$C$33:$C$776,СВЦЭМ!$A$33:$A$776,$A18,СВЦЭМ!$B$33:$B$776,O$11)+'СЕТ СН'!$F$12+СВЦЭМ!$D$10+'СЕТ СН'!$F$5-'СЕТ СН'!$F$20</f>
        <v>3352.5233584400003</v>
      </c>
      <c r="P18" s="36">
        <f>SUMIFS(СВЦЭМ!$C$33:$C$776,СВЦЭМ!$A$33:$A$776,$A18,СВЦЭМ!$B$33:$B$776,P$11)+'СЕТ СН'!$F$12+СВЦЭМ!$D$10+'СЕТ СН'!$F$5-'СЕТ СН'!$F$20</f>
        <v>3344.2450858399998</v>
      </c>
      <c r="Q18" s="36">
        <f>SUMIFS(СВЦЭМ!$C$33:$C$776,СВЦЭМ!$A$33:$A$776,$A18,СВЦЭМ!$B$33:$B$776,Q$11)+'СЕТ СН'!$F$12+СВЦЭМ!$D$10+'СЕТ СН'!$F$5-'СЕТ СН'!$F$20</f>
        <v>3352.8774313900003</v>
      </c>
      <c r="R18" s="36">
        <f>SUMIFS(СВЦЭМ!$C$33:$C$776,СВЦЭМ!$A$33:$A$776,$A18,СВЦЭМ!$B$33:$B$776,R$11)+'СЕТ СН'!$F$12+СВЦЭМ!$D$10+'СЕТ СН'!$F$5-'СЕТ СН'!$F$20</f>
        <v>3355.7968298000001</v>
      </c>
      <c r="S18" s="36">
        <f>SUMIFS(СВЦЭМ!$C$33:$C$776,СВЦЭМ!$A$33:$A$776,$A18,СВЦЭМ!$B$33:$B$776,S$11)+'СЕТ СН'!$F$12+СВЦЭМ!$D$10+'СЕТ СН'!$F$5-'СЕТ СН'!$F$20</f>
        <v>3360.4458276599998</v>
      </c>
      <c r="T18" s="36">
        <f>SUMIFS(СВЦЭМ!$C$33:$C$776,СВЦЭМ!$A$33:$A$776,$A18,СВЦЭМ!$B$33:$B$776,T$11)+'СЕТ СН'!$F$12+СВЦЭМ!$D$10+'СЕТ СН'!$F$5-'СЕТ СН'!$F$20</f>
        <v>3365.8633650699999</v>
      </c>
      <c r="U18" s="36">
        <f>SUMIFS(СВЦЭМ!$C$33:$C$776,СВЦЭМ!$A$33:$A$776,$A18,СВЦЭМ!$B$33:$B$776,U$11)+'СЕТ СН'!$F$12+СВЦЭМ!$D$10+'СЕТ СН'!$F$5-'СЕТ СН'!$F$20</f>
        <v>3360.2359029300001</v>
      </c>
      <c r="V18" s="36">
        <f>SUMIFS(СВЦЭМ!$C$33:$C$776,СВЦЭМ!$A$33:$A$776,$A18,СВЦЭМ!$B$33:$B$776,V$11)+'СЕТ СН'!$F$12+СВЦЭМ!$D$10+'СЕТ СН'!$F$5-'СЕТ СН'!$F$20</f>
        <v>3361.3920869000003</v>
      </c>
      <c r="W18" s="36">
        <f>SUMIFS(СВЦЭМ!$C$33:$C$776,СВЦЭМ!$A$33:$A$776,$A18,СВЦЭМ!$B$33:$B$776,W$11)+'СЕТ СН'!$F$12+СВЦЭМ!$D$10+'СЕТ СН'!$F$5-'СЕТ СН'!$F$20</f>
        <v>3351.32867743</v>
      </c>
      <c r="X18" s="36">
        <f>SUMIFS(СВЦЭМ!$C$33:$C$776,СВЦЭМ!$A$33:$A$776,$A18,СВЦЭМ!$B$33:$B$776,X$11)+'СЕТ СН'!$F$12+СВЦЭМ!$D$10+'СЕТ СН'!$F$5-'СЕТ СН'!$F$20</f>
        <v>3383.1674750500001</v>
      </c>
      <c r="Y18" s="36">
        <f>SUMIFS(СВЦЭМ!$C$33:$C$776,СВЦЭМ!$A$33:$A$776,$A18,СВЦЭМ!$B$33:$B$776,Y$11)+'СЕТ СН'!$F$12+СВЦЭМ!$D$10+'СЕТ СН'!$F$5-'СЕТ СН'!$F$20</f>
        <v>3472.6271578999999</v>
      </c>
    </row>
    <row r="19" spans="1:25" ht="15.75" x14ac:dyDescent="0.2">
      <c r="A19" s="35">
        <f t="shared" si="0"/>
        <v>44020</v>
      </c>
      <c r="B19" s="36">
        <f>SUMIFS(СВЦЭМ!$C$33:$C$776,СВЦЭМ!$A$33:$A$776,$A19,СВЦЭМ!$B$33:$B$776,B$11)+'СЕТ СН'!$F$12+СВЦЭМ!$D$10+'СЕТ СН'!$F$5-'СЕТ СН'!$F$20</f>
        <v>3426.9199048</v>
      </c>
      <c r="C19" s="36">
        <f>SUMIFS(СВЦЭМ!$C$33:$C$776,СВЦЭМ!$A$33:$A$776,$A19,СВЦЭМ!$B$33:$B$776,C$11)+'СЕТ СН'!$F$12+СВЦЭМ!$D$10+'СЕТ СН'!$F$5-'СЕТ СН'!$F$20</f>
        <v>3438.4143882100002</v>
      </c>
      <c r="D19" s="36">
        <f>SUMIFS(СВЦЭМ!$C$33:$C$776,СВЦЭМ!$A$33:$A$776,$A19,СВЦЭМ!$B$33:$B$776,D$11)+'СЕТ СН'!$F$12+СВЦЭМ!$D$10+'СЕТ СН'!$F$5-'СЕТ СН'!$F$20</f>
        <v>3461.4278756900003</v>
      </c>
      <c r="E19" s="36">
        <f>SUMIFS(СВЦЭМ!$C$33:$C$776,СВЦЭМ!$A$33:$A$776,$A19,СВЦЭМ!$B$33:$B$776,E$11)+'СЕТ СН'!$F$12+СВЦЭМ!$D$10+'СЕТ СН'!$F$5-'СЕТ СН'!$F$20</f>
        <v>3491.4163591900001</v>
      </c>
      <c r="F19" s="36">
        <f>SUMIFS(СВЦЭМ!$C$33:$C$776,СВЦЭМ!$A$33:$A$776,$A19,СВЦЭМ!$B$33:$B$776,F$11)+'СЕТ СН'!$F$12+СВЦЭМ!$D$10+'СЕТ СН'!$F$5-'СЕТ СН'!$F$20</f>
        <v>3500.9849478300002</v>
      </c>
      <c r="G19" s="36">
        <f>SUMIFS(СВЦЭМ!$C$33:$C$776,СВЦЭМ!$A$33:$A$776,$A19,СВЦЭМ!$B$33:$B$776,G$11)+'СЕТ СН'!$F$12+СВЦЭМ!$D$10+'СЕТ СН'!$F$5-'СЕТ СН'!$F$20</f>
        <v>3508.7215420699999</v>
      </c>
      <c r="H19" s="36">
        <f>SUMIFS(СВЦЭМ!$C$33:$C$776,СВЦЭМ!$A$33:$A$776,$A19,СВЦЭМ!$B$33:$B$776,H$11)+'СЕТ СН'!$F$12+СВЦЭМ!$D$10+'СЕТ СН'!$F$5-'СЕТ СН'!$F$20</f>
        <v>3461.6475455999998</v>
      </c>
      <c r="I19" s="36">
        <f>SUMIFS(СВЦЭМ!$C$33:$C$776,СВЦЭМ!$A$33:$A$776,$A19,СВЦЭМ!$B$33:$B$776,I$11)+'СЕТ СН'!$F$12+СВЦЭМ!$D$10+'СЕТ СН'!$F$5-'СЕТ СН'!$F$20</f>
        <v>3395.9411287600001</v>
      </c>
      <c r="J19" s="36">
        <f>SUMIFS(СВЦЭМ!$C$33:$C$776,СВЦЭМ!$A$33:$A$776,$A19,СВЦЭМ!$B$33:$B$776,J$11)+'СЕТ СН'!$F$12+СВЦЭМ!$D$10+'СЕТ СН'!$F$5-'СЕТ СН'!$F$20</f>
        <v>3349.5006757599999</v>
      </c>
      <c r="K19" s="36">
        <f>SUMIFS(СВЦЭМ!$C$33:$C$776,СВЦЭМ!$A$33:$A$776,$A19,СВЦЭМ!$B$33:$B$776,K$11)+'СЕТ СН'!$F$12+СВЦЭМ!$D$10+'СЕТ СН'!$F$5-'СЕТ СН'!$F$20</f>
        <v>3361.4981368600002</v>
      </c>
      <c r="L19" s="36">
        <f>SUMIFS(СВЦЭМ!$C$33:$C$776,СВЦЭМ!$A$33:$A$776,$A19,СВЦЭМ!$B$33:$B$776,L$11)+'СЕТ СН'!$F$12+СВЦЭМ!$D$10+'СЕТ СН'!$F$5-'СЕТ СН'!$F$20</f>
        <v>3358.5197486400002</v>
      </c>
      <c r="M19" s="36">
        <f>SUMIFS(СВЦЭМ!$C$33:$C$776,СВЦЭМ!$A$33:$A$776,$A19,СВЦЭМ!$B$33:$B$776,M$11)+'СЕТ СН'!$F$12+СВЦЭМ!$D$10+'СЕТ СН'!$F$5-'СЕТ СН'!$F$20</f>
        <v>3344.46379488</v>
      </c>
      <c r="N19" s="36">
        <f>SUMIFS(СВЦЭМ!$C$33:$C$776,СВЦЭМ!$A$33:$A$776,$A19,СВЦЭМ!$B$33:$B$776,N$11)+'СЕТ СН'!$F$12+СВЦЭМ!$D$10+'СЕТ СН'!$F$5-'СЕТ СН'!$F$20</f>
        <v>3352.7317859899999</v>
      </c>
      <c r="O19" s="36">
        <f>SUMIFS(СВЦЭМ!$C$33:$C$776,СВЦЭМ!$A$33:$A$776,$A19,СВЦЭМ!$B$33:$B$776,O$11)+'СЕТ СН'!$F$12+СВЦЭМ!$D$10+'СЕТ СН'!$F$5-'СЕТ СН'!$F$20</f>
        <v>3362.5601949699999</v>
      </c>
      <c r="P19" s="36">
        <f>SUMIFS(СВЦЭМ!$C$33:$C$776,СВЦЭМ!$A$33:$A$776,$A19,СВЦЭМ!$B$33:$B$776,P$11)+'СЕТ СН'!$F$12+СВЦЭМ!$D$10+'СЕТ СН'!$F$5-'СЕТ СН'!$F$20</f>
        <v>3355.1388095000002</v>
      </c>
      <c r="Q19" s="36">
        <f>SUMIFS(СВЦЭМ!$C$33:$C$776,СВЦЭМ!$A$33:$A$776,$A19,СВЦЭМ!$B$33:$B$776,Q$11)+'СЕТ СН'!$F$12+СВЦЭМ!$D$10+'СЕТ СН'!$F$5-'СЕТ СН'!$F$20</f>
        <v>3354.8997780099999</v>
      </c>
      <c r="R19" s="36">
        <f>SUMIFS(СВЦЭМ!$C$33:$C$776,СВЦЭМ!$A$33:$A$776,$A19,СВЦЭМ!$B$33:$B$776,R$11)+'СЕТ СН'!$F$12+СВЦЭМ!$D$10+'СЕТ СН'!$F$5-'СЕТ СН'!$F$20</f>
        <v>3360.9216208400003</v>
      </c>
      <c r="S19" s="36">
        <f>SUMIFS(СВЦЭМ!$C$33:$C$776,СВЦЭМ!$A$33:$A$776,$A19,СВЦЭМ!$B$33:$B$776,S$11)+'СЕТ СН'!$F$12+СВЦЭМ!$D$10+'СЕТ СН'!$F$5-'СЕТ СН'!$F$20</f>
        <v>3365.9383895299998</v>
      </c>
      <c r="T19" s="36">
        <f>SUMIFS(СВЦЭМ!$C$33:$C$776,СВЦЭМ!$A$33:$A$776,$A19,СВЦЭМ!$B$33:$B$776,T$11)+'СЕТ СН'!$F$12+СВЦЭМ!$D$10+'СЕТ СН'!$F$5-'СЕТ СН'!$F$20</f>
        <v>3366.7107434700001</v>
      </c>
      <c r="U19" s="36">
        <f>SUMIFS(СВЦЭМ!$C$33:$C$776,СВЦЭМ!$A$33:$A$776,$A19,СВЦЭМ!$B$33:$B$776,U$11)+'СЕТ СН'!$F$12+СВЦЭМ!$D$10+'СЕТ СН'!$F$5-'СЕТ СН'!$F$20</f>
        <v>3360.4347839399998</v>
      </c>
      <c r="V19" s="36">
        <f>SUMIFS(СВЦЭМ!$C$33:$C$776,СВЦЭМ!$A$33:$A$776,$A19,СВЦЭМ!$B$33:$B$776,V$11)+'СЕТ СН'!$F$12+СВЦЭМ!$D$10+'СЕТ СН'!$F$5-'СЕТ СН'!$F$20</f>
        <v>3348.3498901799999</v>
      </c>
      <c r="W19" s="36">
        <f>SUMIFS(СВЦЭМ!$C$33:$C$776,СВЦЭМ!$A$33:$A$776,$A19,СВЦЭМ!$B$33:$B$776,W$11)+'СЕТ СН'!$F$12+СВЦЭМ!$D$10+'СЕТ СН'!$F$5-'СЕТ СН'!$F$20</f>
        <v>3358.6067928399998</v>
      </c>
      <c r="X19" s="36">
        <f>SUMIFS(СВЦЭМ!$C$33:$C$776,СВЦЭМ!$A$33:$A$776,$A19,СВЦЭМ!$B$33:$B$776,X$11)+'СЕТ СН'!$F$12+СВЦЭМ!$D$10+'СЕТ СН'!$F$5-'СЕТ СН'!$F$20</f>
        <v>3339.7101394000001</v>
      </c>
      <c r="Y19" s="36">
        <f>SUMIFS(СВЦЭМ!$C$33:$C$776,СВЦЭМ!$A$33:$A$776,$A19,СВЦЭМ!$B$33:$B$776,Y$11)+'СЕТ СН'!$F$12+СВЦЭМ!$D$10+'СЕТ СН'!$F$5-'СЕТ СН'!$F$20</f>
        <v>3400.5556949500001</v>
      </c>
    </row>
    <row r="20" spans="1:25" ht="15.75" x14ac:dyDescent="0.2">
      <c r="A20" s="35">
        <f t="shared" si="0"/>
        <v>44021</v>
      </c>
      <c r="B20" s="36">
        <f>SUMIFS(СВЦЭМ!$C$33:$C$776,СВЦЭМ!$A$33:$A$776,$A20,СВЦЭМ!$B$33:$B$776,B$11)+'СЕТ СН'!$F$12+СВЦЭМ!$D$10+'СЕТ СН'!$F$5-'СЕТ СН'!$F$20</f>
        <v>3469.8676475800003</v>
      </c>
      <c r="C20" s="36">
        <f>SUMIFS(СВЦЭМ!$C$33:$C$776,СВЦЭМ!$A$33:$A$776,$A20,СВЦЭМ!$B$33:$B$776,C$11)+'СЕТ СН'!$F$12+СВЦЭМ!$D$10+'СЕТ СН'!$F$5-'СЕТ СН'!$F$20</f>
        <v>3488.5791576400002</v>
      </c>
      <c r="D20" s="36">
        <f>SUMIFS(СВЦЭМ!$C$33:$C$776,СВЦЭМ!$A$33:$A$776,$A20,СВЦЭМ!$B$33:$B$776,D$11)+'СЕТ СН'!$F$12+СВЦЭМ!$D$10+'СЕТ СН'!$F$5-'СЕТ СН'!$F$20</f>
        <v>3489.9819554300002</v>
      </c>
      <c r="E20" s="36">
        <f>SUMIFS(СВЦЭМ!$C$33:$C$776,СВЦЭМ!$A$33:$A$776,$A20,СВЦЭМ!$B$33:$B$776,E$11)+'СЕТ СН'!$F$12+СВЦЭМ!$D$10+'СЕТ СН'!$F$5-'СЕТ СН'!$F$20</f>
        <v>3493.83338878</v>
      </c>
      <c r="F20" s="36">
        <f>SUMIFS(СВЦЭМ!$C$33:$C$776,СВЦЭМ!$A$33:$A$776,$A20,СВЦЭМ!$B$33:$B$776,F$11)+'СЕТ СН'!$F$12+СВЦЭМ!$D$10+'СЕТ СН'!$F$5-'СЕТ СН'!$F$20</f>
        <v>3486.56147207</v>
      </c>
      <c r="G20" s="36">
        <f>SUMIFS(СВЦЭМ!$C$33:$C$776,СВЦЭМ!$A$33:$A$776,$A20,СВЦЭМ!$B$33:$B$776,G$11)+'СЕТ СН'!$F$12+СВЦЭМ!$D$10+'СЕТ СН'!$F$5-'СЕТ СН'!$F$20</f>
        <v>3495.15843335</v>
      </c>
      <c r="H20" s="36">
        <f>SUMIFS(СВЦЭМ!$C$33:$C$776,СВЦЭМ!$A$33:$A$776,$A20,СВЦЭМ!$B$33:$B$776,H$11)+'СЕТ СН'!$F$12+СВЦЭМ!$D$10+'СЕТ СН'!$F$5-'СЕТ СН'!$F$20</f>
        <v>3495.02547856</v>
      </c>
      <c r="I20" s="36">
        <f>SUMIFS(СВЦЭМ!$C$33:$C$776,СВЦЭМ!$A$33:$A$776,$A20,СВЦЭМ!$B$33:$B$776,I$11)+'СЕТ СН'!$F$12+СВЦЭМ!$D$10+'СЕТ СН'!$F$5-'СЕТ СН'!$F$20</f>
        <v>3415.1889392799999</v>
      </c>
      <c r="J20" s="36">
        <f>SUMIFS(СВЦЭМ!$C$33:$C$776,СВЦЭМ!$A$33:$A$776,$A20,СВЦЭМ!$B$33:$B$776,J$11)+'СЕТ СН'!$F$12+СВЦЭМ!$D$10+'СЕТ СН'!$F$5-'СЕТ СН'!$F$20</f>
        <v>3399.4537915400001</v>
      </c>
      <c r="K20" s="36">
        <f>SUMIFS(СВЦЭМ!$C$33:$C$776,СВЦЭМ!$A$33:$A$776,$A20,СВЦЭМ!$B$33:$B$776,K$11)+'СЕТ СН'!$F$12+СВЦЭМ!$D$10+'СЕТ СН'!$F$5-'СЕТ СН'!$F$20</f>
        <v>3386.7054277299999</v>
      </c>
      <c r="L20" s="36">
        <f>SUMIFS(СВЦЭМ!$C$33:$C$776,СВЦЭМ!$A$33:$A$776,$A20,СВЦЭМ!$B$33:$B$776,L$11)+'СЕТ СН'!$F$12+СВЦЭМ!$D$10+'СЕТ СН'!$F$5-'СЕТ СН'!$F$20</f>
        <v>3363.0502136</v>
      </c>
      <c r="M20" s="36">
        <f>SUMIFS(СВЦЭМ!$C$33:$C$776,СВЦЭМ!$A$33:$A$776,$A20,СВЦЭМ!$B$33:$B$776,M$11)+'СЕТ СН'!$F$12+СВЦЭМ!$D$10+'СЕТ СН'!$F$5-'СЕТ СН'!$F$20</f>
        <v>3375.0887916900001</v>
      </c>
      <c r="N20" s="36">
        <f>SUMIFS(СВЦЭМ!$C$33:$C$776,СВЦЭМ!$A$33:$A$776,$A20,СВЦЭМ!$B$33:$B$776,N$11)+'СЕТ СН'!$F$12+СВЦЭМ!$D$10+'СЕТ СН'!$F$5-'СЕТ СН'!$F$20</f>
        <v>3370.2361195100002</v>
      </c>
      <c r="O20" s="36">
        <f>SUMIFS(СВЦЭМ!$C$33:$C$776,СВЦЭМ!$A$33:$A$776,$A20,СВЦЭМ!$B$33:$B$776,O$11)+'СЕТ СН'!$F$12+СВЦЭМ!$D$10+'СЕТ СН'!$F$5-'СЕТ СН'!$F$20</f>
        <v>3378.1513225399999</v>
      </c>
      <c r="P20" s="36">
        <f>SUMIFS(СВЦЭМ!$C$33:$C$776,СВЦЭМ!$A$33:$A$776,$A20,СВЦЭМ!$B$33:$B$776,P$11)+'СЕТ СН'!$F$12+СВЦЭМ!$D$10+'СЕТ СН'!$F$5-'СЕТ СН'!$F$20</f>
        <v>3365.89184303</v>
      </c>
      <c r="Q20" s="36">
        <f>SUMIFS(СВЦЭМ!$C$33:$C$776,СВЦЭМ!$A$33:$A$776,$A20,СВЦЭМ!$B$33:$B$776,Q$11)+'СЕТ СН'!$F$12+СВЦЭМ!$D$10+'СЕТ СН'!$F$5-'СЕТ СН'!$F$20</f>
        <v>3371.88575369</v>
      </c>
      <c r="R20" s="36">
        <f>SUMIFS(СВЦЭМ!$C$33:$C$776,СВЦЭМ!$A$33:$A$776,$A20,СВЦЭМ!$B$33:$B$776,R$11)+'СЕТ СН'!$F$12+СВЦЭМ!$D$10+'СЕТ СН'!$F$5-'СЕТ СН'!$F$20</f>
        <v>3384.20098229</v>
      </c>
      <c r="S20" s="36">
        <f>SUMIFS(СВЦЭМ!$C$33:$C$776,СВЦЭМ!$A$33:$A$776,$A20,СВЦЭМ!$B$33:$B$776,S$11)+'СЕТ СН'!$F$12+СВЦЭМ!$D$10+'СЕТ СН'!$F$5-'СЕТ СН'!$F$20</f>
        <v>3388.8251722700002</v>
      </c>
      <c r="T20" s="36">
        <f>SUMIFS(СВЦЭМ!$C$33:$C$776,СВЦЭМ!$A$33:$A$776,$A20,СВЦЭМ!$B$33:$B$776,T$11)+'СЕТ СН'!$F$12+СВЦЭМ!$D$10+'СЕТ СН'!$F$5-'СЕТ СН'!$F$20</f>
        <v>3392.8022642199999</v>
      </c>
      <c r="U20" s="36">
        <f>SUMIFS(СВЦЭМ!$C$33:$C$776,СВЦЭМ!$A$33:$A$776,$A20,СВЦЭМ!$B$33:$B$776,U$11)+'СЕТ СН'!$F$12+СВЦЭМ!$D$10+'СЕТ СН'!$F$5-'СЕТ СН'!$F$20</f>
        <v>3390.5644781599999</v>
      </c>
      <c r="V20" s="36">
        <f>SUMIFS(СВЦЭМ!$C$33:$C$776,СВЦЭМ!$A$33:$A$776,$A20,СВЦЭМ!$B$33:$B$776,V$11)+'СЕТ СН'!$F$12+СВЦЭМ!$D$10+'СЕТ СН'!$F$5-'СЕТ СН'!$F$20</f>
        <v>3377.2400164000001</v>
      </c>
      <c r="W20" s="36">
        <f>SUMIFS(СВЦЭМ!$C$33:$C$776,СВЦЭМ!$A$33:$A$776,$A20,СВЦЭМ!$B$33:$B$776,W$11)+'СЕТ СН'!$F$12+СВЦЭМ!$D$10+'СЕТ СН'!$F$5-'СЕТ СН'!$F$20</f>
        <v>3378.6754143799999</v>
      </c>
      <c r="X20" s="36">
        <f>SUMIFS(СВЦЭМ!$C$33:$C$776,СВЦЭМ!$A$33:$A$776,$A20,СВЦЭМ!$B$33:$B$776,X$11)+'СЕТ СН'!$F$12+СВЦЭМ!$D$10+'СЕТ СН'!$F$5-'СЕТ СН'!$F$20</f>
        <v>3379.3000082500002</v>
      </c>
      <c r="Y20" s="36">
        <f>SUMIFS(СВЦЭМ!$C$33:$C$776,СВЦЭМ!$A$33:$A$776,$A20,СВЦЭМ!$B$33:$B$776,Y$11)+'СЕТ СН'!$F$12+СВЦЭМ!$D$10+'СЕТ СН'!$F$5-'СЕТ СН'!$F$20</f>
        <v>3399.9219303499999</v>
      </c>
    </row>
    <row r="21" spans="1:25" ht="15.75" x14ac:dyDescent="0.2">
      <c r="A21" s="35">
        <f t="shared" si="0"/>
        <v>44022</v>
      </c>
      <c r="B21" s="36">
        <f>SUMIFS(СВЦЭМ!$C$33:$C$776,СВЦЭМ!$A$33:$A$776,$A21,СВЦЭМ!$B$33:$B$776,B$11)+'СЕТ СН'!$F$12+СВЦЭМ!$D$10+'СЕТ СН'!$F$5-'СЕТ СН'!$F$20</f>
        <v>3496.4966517600001</v>
      </c>
      <c r="C21" s="36">
        <f>SUMIFS(СВЦЭМ!$C$33:$C$776,СВЦЭМ!$A$33:$A$776,$A21,СВЦЭМ!$B$33:$B$776,C$11)+'СЕТ СН'!$F$12+СВЦЭМ!$D$10+'СЕТ СН'!$F$5-'СЕТ СН'!$F$20</f>
        <v>3472.2030210799999</v>
      </c>
      <c r="D21" s="36">
        <f>SUMIFS(СВЦЭМ!$C$33:$C$776,СВЦЭМ!$A$33:$A$776,$A21,СВЦЭМ!$B$33:$B$776,D$11)+'СЕТ СН'!$F$12+СВЦЭМ!$D$10+'СЕТ СН'!$F$5-'СЕТ СН'!$F$20</f>
        <v>3468.3962854900001</v>
      </c>
      <c r="E21" s="36">
        <f>SUMIFS(СВЦЭМ!$C$33:$C$776,СВЦЭМ!$A$33:$A$776,$A21,СВЦЭМ!$B$33:$B$776,E$11)+'СЕТ СН'!$F$12+СВЦЭМ!$D$10+'СЕТ СН'!$F$5-'СЕТ СН'!$F$20</f>
        <v>3488.3269866300002</v>
      </c>
      <c r="F21" s="36">
        <f>SUMIFS(СВЦЭМ!$C$33:$C$776,СВЦЭМ!$A$33:$A$776,$A21,СВЦЭМ!$B$33:$B$776,F$11)+'СЕТ СН'!$F$12+СВЦЭМ!$D$10+'СЕТ СН'!$F$5-'СЕТ СН'!$F$20</f>
        <v>3509.7659170799998</v>
      </c>
      <c r="G21" s="36">
        <f>SUMIFS(СВЦЭМ!$C$33:$C$776,СВЦЭМ!$A$33:$A$776,$A21,СВЦЭМ!$B$33:$B$776,G$11)+'СЕТ СН'!$F$12+СВЦЭМ!$D$10+'СЕТ СН'!$F$5-'СЕТ СН'!$F$20</f>
        <v>3550.1741676299998</v>
      </c>
      <c r="H21" s="36">
        <f>SUMIFS(СВЦЭМ!$C$33:$C$776,СВЦЭМ!$A$33:$A$776,$A21,СВЦЭМ!$B$33:$B$776,H$11)+'СЕТ СН'!$F$12+СВЦЭМ!$D$10+'СЕТ СН'!$F$5-'СЕТ СН'!$F$20</f>
        <v>3573.63683859</v>
      </c>
      <c r="I21" s="36">
        <f>SUMIFS(СВЦЭМ!$C$33:$C$776,СВЦЭМ!$A$33:$A$776,$A21,СВЦЭМ!$B$33:$B$776,I$11)+'СЕТ СН'!$F$12+СВЦЭМ!$D$10+'СЕТ СН'!$F$5-'СЕТ СН'!$F$20</f>
        <v>3493.3644759200001</v>
      </c>
      <c r="J21" s="36">
        <f>SUMIFS(СВЦЭМ!$C$33:$C$776,СВЦЭМ!$A$33:$A$776,$A21,СВЦЭМ!$B$33:$B$776,J$11)+'СЕТ СН'!$F$12+СВЦЭМ!$D$10+'СЕТ СН'!$F$5-'СЕТ СН'!$F$20</f>
        <v>3445.58489577</v>
      </c>
      <c r="K21" s="36">
        <f>SUMIFS(СВЦЭМ!$C$33:$C$776,СВЦЭМ!$A$33:$A$776,$A21,СВЦЭМ!$B$33:$B$776,K$11)+'СЕТ СН'!$F$12+СВЦЭМ!$D$10+'СЕТ СН'!$F$5-'СЕТ СН'!$F$20</f>
        <v>3372.25524774</v>
      </c>
      <c r="L21" s="36">
        <f>SUMIFS(СВЦЭМ!$C$33:$C$776,СВЦЭМ!$A$33:$A$776,$A21,СВЦЭМ!$B$33:$B$776,L$11)+'СЕТ СН'!$F$12+СВЦЭМ!$D$10+'СЕТ СН'!$F$5-'СЕТ СН'!$F$20</f>
        <v>3373.8752561299998</v>
      </c>
      <c r="M21" s="36">
        <f>SUMIFS(СВЦЭМ!$C$33:$C$776,СВЦЭМ!$A$33:$A$776,$A21,СВЦЭМ!$B$33:$B$776,M$11)+'СЕТ СН'!$F$12+СВЦЭМ!$D$10+'СЕТ СН'!$F$5-'СЕТ СН'!$F$20</f>
        <v>3375.1156703799998</v>
      </c>
      <c r="N21" s="36">
        <f>SUMIFS(СВЦЭМ!$C$33:$C$776,СВЦЭМ!$A$33:$A$776,$A21,СВЦЭМ!$B$33:$B$776,N$11)+'СЕТ СН'!$F$12+СВЦЭМ!$D$10+'СЕТ СН'!$F$5-'СЕТ СН'!$F$20</f>
        <v>3367.5321208599998</v>
      </c>
      <c r="O21" s="36">
        <f>SUMIFS(СВЦЭМ!$C$33:$C$776,СВЦЭМ!$A$33:$A$776,$A21,СВЦЭМ!$B$33:$B$776,O$11)+'СЕТ СН'!$F$12+СВЦЭМ!$D$10+'СЕТ СН'!$F$5-'СЕТ СН'!$F$20</f>
        <v>3372.9275219599999</v>
      </c>
      <c r="P21" s="36">
        <f>SUMIFS(СВЦЭМ!$C$33:$C$776,СВЦЭМ!$A$33:$A$776,$A21,СВЦЭМ!$B$33:$B$776,P$11)+'СЕТ СН'!$F$12+СВЦЭМ!$D$10+'СЕТ СН'!$F$5-'СЕТ СН'!$F$20</f>
        <v>3373.1989884700001</v>
      </c>
      <c r="Q21" s="36">
        <f>SUMIFS(СВЦЭМ!$C$33:$C$776,СВЦЭМ!$A$33:$A$776,$A21,СВЦЭМ!$B$33:$B$776,Q$11)+'СЕТ СН'!$F$12+СВЦЭМ!$D$10+'СЕТ СН'!$F$5-'СЕТ СН'!$F$20</f>
        <v>3374.9914485200002</v>
      </c>
      <c r="R21" s="36">
        <f>SUMIFS(СВЦЭМ!$C$33:$C$776,СВЦЭМ!$A$33:$A$776,$A21,СВЦЭМ!$B$33:$B$776,R$11)+'СЕТ СН'!$F$12+СВЦЭМ!$D$10+'СЕТ СН'!$F$5-'СЕТ СН'!$F$20</f>
        <v>3390.4148144599999</v>
      </c>
      <c r="S21" s="36">
        <f>SUMIFS(СВЦЭМ!$C$33:$C$776,СВЦЭМ!$A$33:$A$776,$A21,СВЦЭМ!$B$33:$B$776,S$11)+'СЕТ СН'!$F$12+СВЦЭМ!$D$10+'СЕТ СН'!$F$5-'СЕТ СН'!$F$20</f>
        <v>3394.45227634</v>
      </c>
      <c r="T21" s="36">
        <f>SUMIFS(СВЦЭМ!$C$33:$C$776,СВЦЭМ!$A$33:$A$776,$A21,СВЦЭМ!$B$33:$B$776,T$11)+'СЕТ СН'!$F$12+СВЦЭМ!$D$10+'СЕТ СН'!$F$5-'СЕТ СН'!$F$20</f>
        <v>3381.9147044199999</v>
      </c>
      <c r="U21" s="36">
        <f>SUMIFS(СВЦЭМ!$C$33:$C$776,СВЦЭМ!$A$33:$A$776,$A21,СВЦЭМ!$B$33:$B$776,U$11)+'СЕТ СН'!$F$12+СВЦЭМ!$D$10+'СЕТ СН'!$F$5-'СЕТ СН'!$F$20</f>
        <v>3367.0911935899999</v>
      </c>
      <c r="V21" s="36">
        <f>SUMIFS(СВЦЭМ!$C$33:$C$776,СВЦЭМ!$A$33:$A$776,$A21,СВЦЭМ!$B$33:$B$776,V$11)+'СЕТ СН'!$F$12+СВЦЭМ!$D$10+'СЕТ СН'!$F$5-'СЕТ СН'!$F$20</f>
        <v>3343.6779872900001</v>
      </c>
      <c r="W21" s="36">
        <f>SUMIFS(СВЦЭМ!$C$33:$C$776,СВЦЭМ!$A$33:$A$776,$A21,СВЦЭМ!$B$33:$B$776,W$11)+'СЕТ СН'!$F$12+СВЦЭМ!$D$10+'СЕТ СН'!$F$5-'СЕТ СН'!$F$20</f>
        <v>3358.7958497300001</v>
      </c>
      <c r="X21" s="36">
        <f>SUMIFS(СВЦЭМ!$C$33:$C$776,СВЦЭМ!$A$33:$A$776,$A21,СВЦЭМ!$B$33:$B$776,X$11)+'СЕТ СН'!$F$12+СВЦЭМ!$D$10+'СЕТ СН'!$F$5-'СЕТ СН'!$F$20</f>
        <v>3347.8761282300002</v>
      </c>
      <c r="Y21" s="36">
        <f>SUMIFS(СВЦЭМ!$C$33:$C$776,СВЦЭМ!$A$33:$A$776,$A21,СВЦЭМ!$B$33:$B$776,Y$11)+'СЕТ СН'!$F$12+СВЦЭМ!$D$10+'СЕТ СН'!$F$5-'СЕТ СН'!$F$20</f>
        <v>3382.7406565900001</v>
      </c>
    </row>
    <row r="22" spans="1:25" ht="15.75" x14ac:dyDescent="0.2">
      <c r="A22" s="35">
        <f t="shared" si="0"/>
        <v>44023</v>
      </c>
      <c r="B22" s="36">
        <f>SUMIFS(СВЦЭМ!$C$33:$C$776,СВЦЭМ!$A$33:$A$776,$A22,СВЦЭМ!$B$33:$B$776,B$11)+'СЕТ СН'!$F$12+СВЦЭМ!$D$10+'СЕТ СН'!$F$5-'СЕТ СН'!$F$20</f>
        <v>3492.12773685</v>
      </c>
      <c r="C22" s="36">
        <f>SUMIFS(СВЦЭМ!$C$33:$C$776,СВЦЭМ!$A$33:$A$776,$A22,СВЦЭМ!$B$33:$B$776,C$11)+'СЕТ СН'!$F$12+СВЦЭМ!$D$10+'СЕТ СН'!$F$5-'СЕТ СН'!$F$20</f>
        <v>3470.8922586899998</v>
      </c>
      <c r="D22" s="36">
        <f>SUMIFS(СВЦЭМ!$C$33:$C$776,СВЦЭМ!$A$33:$A$776,$A22,СВЦЭМ!$B$33:$B$776,D$11)+'СЕТ СН'!$F$12+СВЦЭМ!$D$10+'СЕТ СН'!$F$5-'СЕТ СН'!$F$20</f>
        <v>3498.41954687</v>
      </c>
      <c r="E22" s="36">
        <f>SUMIFS(СВЦЭМ!$C$33:$C$776,СВЦЭМ!$A$33:$A$776,$A22,СВЦЭМ!$B$33:$B$776,E$11)+'СЕТ СН'!$F$12+СВЦЭМ!$D$10+'СЕТ СН'!$F$5-'СЕТ СН'!$F$20</f>
        <v>3510.7006606700002</v>
      </c>
      <c r="F22" s="36">
        <f>SUMIFS(СВЦЭМ!$C$33:$C$776,СВЦЭМ!$A$33:$A$776,$A22,СВЦЭМ!$B$33:$B$776,F$11)+'СЕТ СН'!$F$12+СВЦЭМ!$D$10+'СЕТ СН'!$F$5-'СЕТ СН'!$F$20</f>
        <v>3500.05153888</v>
      </c>
      <c r="G22" s="36">
        <f>SUMIFS(СВЦЭМ!$C$33:$C$776,СВЦЭМ!$A$33:$A$776,$A22,СВЦЭМ!$B$33:$B$776,G$11)+'СЕТ СН'!$F$12+СВЦЭМ!$D$10+'СЕТ СН'!$F$5-'СЕТ СН'!$F$20</f>
        <v>3503.9668372400001</v>
      </c>
      <c r="H22" s="36">
        <f>SUMIFS(СВЦЭМ!$C$33:$C$776,СВЦЭМ!$A$33:$A$776,$A22,СВЦЭМ!$B$33:$B$776,H$11)+'СЕТ СН'!$F$12+СВЦЭМ!$D$10+'СЕТ СН'!$F$5-'СЕТ СН'!$F$20</f>
        <v>3484.96009718</v>
      </c>
      <c r="I22" s="36">
        <f>SUMIFS(СВЦЭМ!$C$33:$C$776,СВЦЭМ!$A$33:$A$776,$A22,СВЦЭМ!$B$33:$B$776,I$11)+'СЕТ СН'!$F$12+СВЦЭМ!$D$10+'СЕТ СН'!$F$5-'СЕТ СН'!$F$20</f>
        <v>3488.8166183900003</v>
      </c>
      <c r="J22" s="36">
        <f>SUMIFS(СВЦЭМ!$C$33:$C$776,СВЦЭМ!$A$33:$A$776,$A22,СВЦЭМ!$B$33:$B$776,J$11)+'СЕТ СН'!$F$12+СВЦЭМ!$D$10+'СЕТ СН'!$F$5-'СЕТ СН'!$F$20</f>
        <v>3453.7131781600001</v>
      </c>
      <c r="K22" s="36">
        <f>SUMIFS(СВЦЭМ!$C$33:$C$776,СВЦЭМ!$A$33:$A$776,$A22,СВЦЭМ!$B$33:$B$776,K$11)+'СЕТ СН'!$F$12+СВЦЭМ!$D$10+'СЕТ СН'!$F$5-'СЕТ СН'!$F$20</f>
        <v>3332.8466057300002</v>
      </c>
      <c r="L22" s="36">
        <f>SUMIFS(СВЦЭМ!$C$33:$C$776,СВЦЭМ!$A$33:$A$776,$A22,СВЦЭМ!$B$33:$B$776,L$11)+'СЕТ СН'!$F$12+СВЦЭМ!$D$10+'СЕТ СН'!$F$5-'СЕТ СН'!$F$20</f>
        <v>3298.4493709899998</v>
      </c>
      <c r="M22" s="36">
        <f>SUMIFS(СВЦЭМ!$C$33:$C$776,СВЦЭМ!$A$33:$A$776,$A22,СВЦЭМ!$B$33:$B$776,M$11)+'СЕТ СН'!$F$12+СВЦЭМ!$D$10+'СЕТ СН'!$F$5-'СЕТ СН'!$F$20</f>
        <v>3295.7714525900001</v>
      </c>
      <c r="N22" s="36">
        <f>SUMIFS(СВЦЭМ!$C$33:$C$776,СВЦЭМ!$A$33:$A$776,$A22,СВЦЭМ!$B$33:$B$776,N$11)+'СЕТ СН'!$F$12+СВЦЭМ!$D$10+'СЕТ СН'!$F$5-'СЕТ СН'!$F$20</f>
        <v>3299.3269904200001</v>
      </c>
      <c r="O22" s="36">
        <f>SUMIFS(СВЦЭМ!$C$33:$C$776,СВЦЭМ!$A$33:$A$776,$A22,СВЦЭМ!$B$33:$B$776,O$11)+'СЕТ СН'!$F$12+СВЦЭМ!$D$10+'СЕТ СН'!$F$5-'СЕТ СН'!$F$20</f>
        <v>3334.5574465999998</v>
      </c>
      <c r="P22" s="36">
        <f>SUMIFS(СВЦЭМ!$C$33:$C$776,СВЦЭМ!$A$33:$A$776,$A22,СВЦЭМ!$B$33:$B$776,P$11)+'СЕТ СН'!$F$12+СВЦЭМ!$D$10+'СЕТ СН'!$F$5-'СЕТ СН'!$F$20</f>
        <v>3337.9688246800001</v>
      </c>
      <c r="Q22" s="36">
        <f>SUMIFS(СВЦЭМ!$C$33:$C$776,СВЦЭМ!$A$33:$A$776,$A22,СВЦЭМ!$B$33:$B$776,Q$11)+'СЕТ СН'!$F$12+СВЦЭМ!$D$10+'СЕТ СН'!$F$5-'СЕТ СН'!$F$20</f>
        <v>3349.7103643600003</v>
      </c>
      <c r="R22" s="36">
        <f>SUMIFS(СВЦЭМ!$C$33:$C$776,СВЦЭМ!$A$33:$A$776,$A22,СВЦЭМ!$B$33:$B$776,R$11)+'СЕТ СН'!$F$12+СВЦЭМ!$D$10+'СЕТ СН'!$F$5-'СЕТ СН'!$F$20</f>
        <v>3371.30206159</v>
      </c>
      <c r="S22" s="36">
        <f>SUMIFS(СВЦЭМ!$C$33:$C$776,СВЦЭМ!$A$33:$A$776,$A22,СВЦЭМ!$B$33:$B$776,S$11)+'СЕТ СН'!$F$12+СВЦЭМ!$D$10+'СЕТ СН'!$F$5-'СЕТ СН'!$F$20</f>
        <v>3371.1623700099999</v>
      </c>
      <c r="T22" s="36">
        <f>SUMIFS(СВЦЭМ!$C$33:$C$776,СВЦЭМ!$A$33:$A$776,$A22,СВЦЭМ!$B$33:$B$776,T$11)+'СЕТ СН'!$F$12+СВЦЭМ!$D$10+'СЕТ СН'!$F$5-'СЕТ СН'!$F$20</f>
        <v>3367.0656249499998</v>
      </c>
      <c r="U22" s="36">
        <f>SUMIFS(СВЦЭМ!$C$33:$C$776,СВЦЭМ!$A$33:$A$776,$A22,СВЦЭМ!$B$33:$B$776,U$11)+'СЕТ СН'!$F$12+СВЦЭМ!$D$10+'СЕТ СН'!$F$5-'СЕТ СН'!$F$20</f>
        <v>3354.7227132600001</v>
      </c>
      <c r="V22" s="36">
        <f>SUMIFS(СВЦЭМ!$C$33:$C$776,СВЦЭМ!$A$33:$A$776,$A22,СВЦЭМ!$B$33:$B$776,V$11)+'СЕТ СН'!$F$12+СВЦЭМ!$D$10+'СЕТ СН'!$F$5-'СЕТ СН'!$F$20</f>
        <v>3333.4882608799999</v>
      </c>
      <c r="W22" s="36">
        <f>SUMIFS(СВЦЭМ!$C$33:$C$776,СВЦЭМ!$A$33:$A$776,$A22,СВЦЭМ!$B$33:$B$776,W$11)+'СЕТ СН'!$F$12+СВЦЭМ!$D$10+'СЕТ СН'!$F$5-'СЕТ СН'!$F$20</f>
        <v>3321.53038251</v>
      </c>
      <c r="X22" s="36">
        <f>SUMIFS(СВЦЭМ!$C$33:$C$776,СВЦЭМ!$A$33:$A$776,$A22,СВЦЭМ!$B$33:$B$776,X$11)+'СЕТ СН'!$F$12+СВЦЭМ!$D$10+'СЕТ СН'!$F$5-'СЕТ СН'!$F$20</f>
        <v>3340.4483461</v>
      </c>
      <c r="Y22" s="36">
        <f>SUMIFS(СВЦЭМ!$C$33:$C$776,СВЦЭМ!$A$33:$A$776,$A22,СВЦЭМ!$B$33:$B$776,Y$11)+'СЕТ СН'!$F$12+СВЦЭМ!$D$10+'СЕТ СН'!$F$5-'СЕТ СН'!$F$20</f>
        <v>3351.79322508</v>
      </c>
    </row>
    <row r="23" spans="1:25" ht="15.75" x14ac:dyDescent="0.2">
      <c r="A23" s="35">
        <f t="shared" si="0"/>
        <v>44024</v>
      </c>
      <c r="B23" s="36">
        <f>SUMIFS(СВЦЭМ!$C$33:$C$776,СВЦЭМ!$A$33:$A$776,$A23,СВЦЭМ!$B$33:$B$776,B$11)+'СЕТ СН'!$F$12+СВЦЭМ!$D$10+'СЕТ СН'!$F$5-'СЕТ СН'!$F$20</f>
        <v>3471.2032838499999</v>
      </c>
      <c r="C23" s="36">
        <f>SUMIFS(СВЦЭМ!$C$33:$C$776,СВЦЭМ!$A$33:$A$776,$A23,СВЦЭМ!$B$33:$B$776,C$11)+'СЕТ СН'!$F$12+СВЦЭМ!$D$10+'СЕТ СН'!$F$5-'СЕТ СН'!$F$20</f>
        <v>3521.1478342600003</v>
      </c>
      <c r="D23" s="36">
        <f>SUMIFS(СВЦЭМ!$C$33:$C$776,СВЦЭМ!$A$33:$A$776,$A23,СВЦЭМ!$B$33:$B$776,D$11)+'СЕТ СН'!$F$12+СВЦЭМ!$D$10+'СЕТ СН'!$F$5-'СЕТ СН'!$F$20</f>
        <v>3560.75597483</v>
      </c>
      <c r="E23" s="36">
        <f>SUMIFS(СВЦЭМ!$C$33:$C$776,СВЦЭМ!$A$33:$A$776,$A23,СВЦЭМ!$B$33:$B$776,E$11)+'СЕТ СН'!$F$12+СВЦЭМ!$D$10+'СЕТ СН'!$F$5-'СЕТ СН'!$F$20</f>
        <v>3581.9551192500003</v>
      </c>
      <c r="F23" s="36">
        <f>SUMIFS(СВЦЭМ!$C$33:$C$776,СВЦЭМ!$A$33:$A$776,$A23,СВЦЭМ!$B$33:$B$776,F$11)+'СЕТ СН'!$F$12+СВЦЭМ!$D$10+'СЕТ СН'!$F$5-'СЕТ СН'!$F$20</f>
        <v>3585.37540334</v>
      </c>
      <c r="G23" s="36">
        <f>SUMIFS(СВЦЭМ!$C$33:$C$776,СВЦЭМ!$A$33:$A$776,$A23,СВЦЭМ!$B$33:$B$776,G$11)+'СЕТ СН'!$F$12+СВЦЭМ!$D$10+'СЕТ СН'!$F$5-'СЕТ СН'!$F$20</f>
        <v>3592.2403884599998</v>
      </c>
      <c r="H23" s="36">
        <f>SUMIFS(СВЦЭМ!$C$33:$C$776,СВЦЭМ!$A$33:$A$776,$A23,СВЦЭМ!$B$33:$B$776,H$11)+'СЕТ СН'!$F$12+СВЦЭМ!$D$10+'СЕТ СН'!$F$5-'СЕТ СН'!$F$20</f>
        <v>3568.6824750000001</v>
      </c>
      <c r="I23" s="36">
        <f>SUMIFS(СВЦЭМ!$C$33:$C$776,СВЦЭМ!$A$33:$A$776,$A23,СВЦЭМ!$B$33:$B$776,I$11)+'СЕТ СН'!$F$12+СВЦЭМ!$D$10+'СЕТ СН'!$F$5-'СЕТ СН'!$F$20</f>
        <v>3533.4010652300003</v>
      </c>
      <c r="J23" s="36">
        <f>SUMIFS(СВЦЭМ!$C$33:$C$776,СВЦЭМ!$A$33:$A$776,$A23,СВЦЭМ!$B$33:$B$776,J$11)+'СЕТ СН'!$F$12+СВЦЭМ!$D$10+'СЕТ СН'!$F$5-'СЕТ СН'!$F$20</f>
        <v>3443.2592818900002</v>
      </c>
      <c r="K23" s="36">
        <f>SUMIFS(СВЦЭМ!$C$33:$C$776,СВЦЭМ!$A$33:$A$776,$A23,СВЦЭМ!$B$33:$B$776,K$11)+'СЕТ СН'!$F$12+СВЦЭМ!$D$10+'СЕТ СН'!$F$5-'СЕТ СН'!$F$20</f>
        <v>3300.1117570199999</v>
      </c>
      <c r="L23" s="36">
        <f>SUMIFS(СВЦЭМ!$C$33:$C$776,СВЦЭМ!$A$33:$A$776,$A23,СВЦЭМ!$B$33:$B$776,L$11)+'СЕТ СН'!$F$12+СВЦЭМ!$D$10+'СЕТ СН'!$F$5-'СЕТ СН'!$F$20</f>
        <v>3264.6248594799999</v>
      </c>
      <c r="M23" s="36">
        <f>SUMIFS(СВЦЭМ!$C$33:$C$776,СВЦЭМ!$A$33:$A$776,$A23,СВЦЭМ!$B$33:$B$776,M$11)+'СЕТ СН'!$F$12+СВЦЭМ!$D$10+'СЕТ СН'!$F$5-'СЕТ СН'!$F$20</f>
        <v>3267.7243943600001</v>
      </c>
      <c r="N23" s="36">
        <f>SUMIFS(СВЦЭМ!$C$33:$C$776,СВЦЭМ!$A$33:$A$776,$A23,СВЦЭМ!$B$33:$B$776,N$11)+'СЕТ СН'!$F$12+СВЦЭМ!$D$10+'СЕТ СН'!$F$5-'СЕТ СН'!$F$20</f>
        <v>3268.36844397</v>
      </c>
      <c r="O23" s="36">
        <f>SUMIFS(СВЦЭМ!$C$33:$C$776,СВЦЭМ!$A$33:$A$776,$A23,СВЦЭМ!$B$33:$B$776,O$11)+'СЕТ СН'!$F$12+СВЦЭМ!$D$10+'СЕТ СН'!$F$5-'СЕТ СН'!$F$20</f>
        <v>3272.2374196999999</v>
      </c>
      <c r="P23" s="36">
        <f>SUMIFS(СВЦЭМ!$C$33:$C$776,СВЦЭМ!$A$33:$A$776,$A23,СВЦЭМ!$B$33:$B$776,P$11)+'СЕТ СН'!$F$12+СВЦЭМ!$D$10+'СЕТ СН'!$F$5-'СЕТ СН'!$F$20</f>
        <v>3277.8887105600002</v>
      </c>
      <c r="Q23" s="36">
        <f>SUMIFS(СВЦЭМ!$C$33:$C$776,СВЦЭМ!$A$33:$A$776,$A23,СВЦЭМ!$B$33:$B$776,Q$11)+'СЕТ СН'!$F$12+СВЦЭМ!$D$10+'СЕТ СН'!$F$5-'СЕТ СН'!$F$20</f>
        <v>3294.38692885</v>
      </c>
      <c r="R23" s="36">
        <f>SUMIFS(СВЦЭМ!$C$33:$C$776,СВЦЭМ!$A$33:$A$776,$A23,СВЦЭМ!$B$33:$B$776,R$11)+'СЕТ СН'!$F$12+СВЦЭМ!$D$10+'СЕТ СН'!$F$5-'СЕТ СН'!$F$20</f>
        <v>3294.0307562600001</v>
      </c>
      <c r="S23" s="36">
        <f>SUMIFS(СВЦЭМ!$C$33:$C$776,СВЦЭМ!$A$33:$A$776,$A23,СВЦЭМ!$B$33:$B$776,S$11)+'СЕТ СН'!$F$12+СВЦЭМ!$D$10+'СЕТ СН'!$F$5-'СЕТ СН'!$F$20</f>
        <v>3299.4412070899998</v>
      </c>
      <c r="T23" s="36">
        <f>SUMIFS(СВЦЭМ!$C$33:$C$776,СВЦЭМ!$A$33:$A$776,$A23,СВЦЭМ!$B$33:$B$776,T$11)+'СЕТ СН'!$F$12+СВЦЭМ!$D$10+'СЕТ СН'!$F$5-'СЕТ СН'!$F$20</f>
        <v>3295.9841989199999</v>
      </c>
      <c r="U23" s="36">
        <f>SUMIFS(СВЦЭМ!$C$33:$C$776,СВЦЭМ!$A$33:$A$776,$A23,СВЦЭМ!$B$33:$B$776,U$11)+'СЕТ СН'!$F$12+СВЦЭМ!$D$10+'СЕТ СН'!$F$5-'СЕТ СН'!$F$20</f>
        <v>3274.0530107200002</v>
      </c>
      <c r="V23" s="36">
        <f>SUMIFS(СВЦЭМ!$C$33:$C$776,СВЦЭМ!$A$33:$A$776,$A23,СВЦЭМ!$B$33:$B$776,V$11)+'СЕТ СН'!$F$12+СВЦЭМ!$D$10+'СЕТ СН'!$F$5-'СЕТ СН'!$F$20</f>
        <v>3270.4689567300002</v>
      </c>
      <c r="W23" s="36">
        <f>SUMIFS(СВЦЭМ!$C$33:$C$776,СВЦЭМ!$A$33:$A$776,$A23,СВЦЭМ!$B$33:$B$776,W$11)+'СЕТ СН'!$F$12+СВЦЭМ!$D$10+'СЕТ СН'!$F$5-'СЕТ СН'!$F$20</f>
        <v>3268.3631938200001</v>
      </c>
      <c r="X23" s="36">
        <f>SUMIFS(СВЦЭМ!$C$33:$C$776,СВЦЭМ!$A$33:$A$776,$A23,СВЦЭМ!$B$33:$B$776,X$11)+'СЕТ СН'!$F$12+СВЦЭМ!$D$10+'СЕТ СН'!$F$5-'СЕТ СН'!$F$20</f>
        <v>3277.0028034900001</v>
      </c>
      <c r="Y23" s="36">
        <f>SUMIFS(СВЦЭМ!$C$33:$C$776,СВЦЭМ!$A$33:$A$776,$A23,СВЦЭМ!$B$33:$B$776,Y$11)+'СЕТ СН'!$F$12+СВЦЭМ!$D$10+'СЕТ СН'!$F$5-'СЕТ СН'!$F$20</f>
        <v>3382.9661025</v>
      </c>
    </row>
    <row r="24" spans="1:25" ht="15.75" x14ac:dyDescent="0.2">
      <c r="A24" s="35">
        <f t="shared" si="0"/>
        <v>44025</v>
      </c>
      <c r="B24" s="36">
        <f>SUMIFS(СВЦЭМ!$C$33:$C$776,СВЦЭМ!$A$33:$A$776,$A24,СВЦЭМ!$B$33:$B$776,B$11)+'СЕТ СН'!$F$12+СВЦЭМ!$D$10+'СЕТ СН'!$F$5-'СЕТ СН'!$F$20</f>
        <v>3467.9077131600002</v>
      </c>
      <c r="C24" s="36">
        <f>SUMIFS(СВЦЭМ!$C$33:$C$776,СВЦЭМ!$A$33:$A$776,$A24,СВЦЭМ!$B$33:$B$776,C$11)+'СЕТ СН'!$F$12+СВЦЭМ!$D$10+'СЕТ СН'!$F$5-'СЕТ СН'!$F$20</f>
        <v>3429.9889858500001</v>
      </c>
      <c r="D24" s="36">
        <f>SUMIFS(СВЦЭМ!$C$33:$C$776,СВЦЭМ!$A$33:$A$776,$A24,СВЦЭМ!$B$33:$B$776,D$11)+'СЕТ СН'!$F$12+СВЦЭМ!$D$10+'СЕТ СН'!$F$5-'СЕТ СН'!$F$20</f>
        <v>3463.01336201</v>
      </c>
      <c r="E24" s="36">
        <f>SUMIFS(СВЦЭМ!$C$33:$C$776,СВЦЭМ!$A$33:$A$776,$A24,СВЦЭМ!$B$33:$B$776,E$11)+'СЕТ СН'!$F$12+СВЦЭМ!$D$10+'СЕТ СН'!$F$5-'СЕТ СН'!$F$20</f>
        <v>3475.6191349599999</v>
      </c>
      <c r="F24" s="36">
        <f>SUMIFS(СВЦЭМ!$C$33:$C$776,СВЦЭМ!$A$33:$A$776,$A24,СВЦЭМ!$B$33:$B$776,F$11)+'СЕТ СН'!$F$12+СВЦЭМ!$D$10+'СЕТ СН'!$F$5-'СЕТ СН'!$F$20</f>
        <v>3466.8693468000001</v>
      </c>
      <c r="G24" s="36">
        <f>SUMIFS(СВЦЭМ!$C$33:$C$776,СВЦЭМ!$A$33:$A$776,$A24,СВЦЭМ!$B$33:$B$776,G$11)+'СЕТ СН'!$F$12+СВЦЭМ!$D$10+'СЕТ СН'!$F$5-'СЕТ СН'!$F$20</f>
        <v>3468.4302965300003</v>
      </c>
      <c r="H24" s="36">
        <f>SUMIFS(СВЦЭМ!$C$33:$C$776,СВЦЭМ!$A$33:$A$776,$A24,СВЦЭМ!$B$33:$B$776,H$11)+'СЕТ СН'!$F$12+СВЦЭМ!$D$10+'СЕТ СН'!$F$5-'СЕТ СН'!$F$20</f>
        <v>3456.25409898</v>
      </c>
      <c r="I24" s="36">
        <f>SUMIFS(СВЦЭМ!$C$33:$C$776,СВЦЭМ!$A$33:$A$776,$A24,СВЦЭМ!$B$33:$B$776,I$11)+'СЕТ СН'!$F$12+СВЦЭМ!$D$10+'СЕТ СН'!$F$5-'СЕТ СН'!$F$20</f>
        <v>3477.7242176600002</v>
      </c>
      <c r="J24" s="36">
        <f>SUMIFS(СВЦЭМ!$C$33:$C$776,СВЦЭМ!$A$33:$A$776,$A24,СВЦЭМ!$B$33:$B$776,J$11)+'СЕТ СН'!$F$12+СВЦЭМ!$D$10+'СЕТ СН'!$F$5-'СЕТ СН'!$F$20</f>
        <v>3505.4532407799998</v>
      </c>
      <c r="K24" s="36">
        <f>SUMIFS(СВЦЭМ!$C$33:$C$776,СВЦЭМ!$A$33:$A$776,$A24,СВЦЭМ!$B$33:$B$776,K$11)+'СЕТ СН'!$F$12+СВЦЭМ!$D$10+'СЕТ СН'!$F$5-'СЕТ СН'!$F$20</f>
        <v>3402.9862334600002</v>
      </c>
      <c r="L24" s="36">
        <f>SUMIFS(СВЦЭМ!$C$33:$C$776,СВЦЭМ!$A$33:$A$776,$A24,СВЦЭМ!$B$33:$B$776,L$11)+'СЕТ СН'!$F$12+СВЦЭМ!$D$10+'СЕТ СН'!$F$5-'СЕТ СН'!$F$20</f>
        <v>3369.3666879699999</v>
      </c>
      <c r="M24" s="36">
        <f>SUMIFS(СВЦЭМ!$C$33:$C$776,СВЦЭМ!$A$33:$A$776,$A24,СВЦЭМ!$B$33:$B$776,M$11)+'СЕТ СН'!$F$12+СВЦЭМ!$D$10+'СЕТ СН'!$F$5-'СЕТ СН'!$F$20</f>
        <v>3380.4987374100001</v>
      </c>
      <c r="N24" s="36">
        <f>SUMIFS(СВЦЭМ!$C$33:$C$776,СВЦЭМ!$A$33:$A$776,$A24,СВЦЭМ!$B$33:$B$776,N$11)+'СЕТ СН'!$F$12+СВЦЭМ!$D$10+'СЕТ СН'!$F$5-'СЕТ СН'!$F$20</f>
        <v>3382.4041265200003</v>
      </c>
      <c r="O24" s="36">
        <f>SUMIFS(СВЦЭМ!$C$33:$C$776,СВЦЭМ!$A$33:$A$776,$A24,СВЦЭМ!$B$33:$B$776,O$11)+'СЕТ СН'!$F$12+СВЦЭМ!$D$10+'СЕТ СН'!$F$5-'СЕТ СН'!$F$20</f>
        <v>3376.2211938600003</v>
      </c>
      <c r="P24" s="36">
        <f>SUMIFS(СВЦЭМ!$C$33:$C$776,СВЦЭМ!$A$33:$A$776,$A24,СВЦЭМ!$B$33:$B$776,P$11)+'СЕТ СН'!$F$12+СВЦЭМ!$D$10+'СЕТ СН'!$F$5-'СЕТ СН'!$F$20</f>
        <v>3367.58737483</v>
      </c>
      <c r="Q24" s="36">
        <f>SUMIFS(СВЦЭМ!$C$33:$C$776,СВЦЭМ!$A$33:$A$776,$A24,СВЦЭМ!$B$33:$B$776,Q$11)+'СЕТ СН'!$F$12+СВЦЭМ!$D$10+'СЕТ СН'!$F$5-'СЕТ СН'!$F$20</f>
        <v>3344.81457615</v>
      </c>
      <c r="R24" s="36">
        <f>SUMIFS(СВЦЭМ!$C$33:$C$776,СВЦЭМ!$A$33:$A$776,$A24,СВЦЭМ!$B$33:$B$776,R$11)+'СЕТ СН'!$F$12+СВЦЭМ!$D$10+'СЕТ СН'!$F$5-'СЕТ СН'!$F$20</f>
        <v>3373.8210034399999</v>
      </c>
      <c r="S24" s="36">
        <f>SUMIFS(СВЦЭМ!$C$33:$C$776,СВЦЭМ!$A$33:$A$776,$A24,СВЦЭМ!$B$33:$B$776,S$11)+'СЕТ СН'!$F$12+СВЦЭМ!$D$10+'СЕТ СН'!$F$5-'СЕТ СН'!$F$20</f>
        <v>3409.0280621699999</v>
      </c>
      <c r="T24" s="36">
        <f>SUMIFS(СВЦЭМ!$C$33:$C$776,СВЦЭМ!$A$33:$A$776,$A24,СВЦЭМ!$B$33:$B$776,T$11)+'СЕТ СН'!$F$12+СВЦЭМ!$D$10+'СЕТ СН'!$F$5-'СЕТ СН'!$F$20</f>
        <v>3382.10499897</v>
      </c>
      <c r="U24" s="36">
        <f>SUMIFS(СВЦЭМ!$C$33:$C$776,СВЦЭМ!$A$33:$A$776,$A24,СВЦЭМ!$B$33:$B$776,U$11)+'СЕТ СН'!$F$12+СВЦЭМ!$D$10+'СЕТ СН'!$F$5-'СЕТ СН'!$F$20</f>
        <v>3362.35885121</v>
      </c>
      <c r="V24" s="36">
        <f>SUMIFS(СВЦЭМ!$C$33:$C$776,СВЦЭМ!$A$33:$A$776,$A24,СВЦЭМ!$B$33:$B$776,V$11)+'СЕТ СН'!$F$12+СВЦЭМ!$D$10+'СЕТ СН'!$F$5-'СЕТ СН'!$F$20</f>
        <v>3355.5185732499999</v>
      </c>
      <c r="W24" s="36">
        <f>SUMIFS(СВЦЭМ!$C$33:$C$776,СВЦЭМ!$A$33:$A$776,$A24,СВЦЭМ!$B$33:$B$776,W$11)+'СЕТ СН'!$F$12+СВЦЭМ!$D$10+'СЕТ СН'!$F$5-'СЕТ СН'!$F$20</f>
        <v>3331.1365782800003</v>
      </c>
      <c r="X24" s="36">
        <f>SUMIFS(СВЦЭМ!$C$33:$C$776,СВЦЭМ!$A$33:$A$776,$A24,СВЦЭМ!$B$33:$B$776,X$11)+'СЕТ СН'!$F$12+СВЦЭМ!$D$10+'СЕТ СН'!$F$5-'СЕТ СН'!$F$20</f>
        <v>3311.5894694899998</v>
      </c>
      <c r="Y24" s="36">
        <f>SUMIFS(СВЦЭМ!$C$33:$C$776,СВЦЭМ!$A$33:$A$776,$A24,СВЦЭМ!$B$33:$B$776,Y$11)+'СЕТ СН'!$F$12+СВЦЭМ!$D$10+'СЕТ СН'!$F$5-'СЕТ СН'!$F$20</f>
        <v>3386.3594357699999</v>
      </c>
    </row>
    <row r="25" spans="1:25" ht="15.75" x14ac:dyDescent="0.2">
      <c r="A25" s="35">
        <f t="shared" si="0"/>
        <v>44026</v>
      </c>
      <c r="B25" s="36">
        <f>SUMIFS(СВЦЭМ!$C$33:$C$776,СВЦЭМ!$A$33:$A$776,$A25,СВЦЭМ!$B$33:$B$776,B$11)+'СЕТ СН'!$F$12+СВЦЭМ!$D$10+'СЕТ СН'!$F$5-'СЕТ СН'!$F$20</f>
        <v>3457.6593075700002</v>
      </c>
      <c r="C25" s="36">
        <f>SUMIFS(СВЦЭМ!$C$33:$C$776,СВЦЭМ!$A$33:$A$776,$A25,СВЦЭМ!$B$33:$B$776,C$11)+'СЕТ СН'!$F$12+СВЦЭМ!$D$10+'СЕТ СН'!$F$5-'СЕТ СН'!$F$20</f>
        <v>3436.5316895000001</v>
      </c>
      <c r="D25" s="36">
        <f>SUMIFS(СВЦЭМ!$C$33:$C$776,СВЦЭМ!$A$33:$A$776,$A25,СВЦЭМ!$B$33:$B$776,D$11)+'СЕТ СН'!$F$12+СВЦЭМ!$D$10+'СЕТ СН'!$F$5-'СЕТ СН'!$F$20</f>
        <v>3453.61691372</v>
      </c>
      <c r="E25" s="36">
        <f>SUMIFS(СВЦЭМ!$C$33:$C$776,СВЦЭМ!$A$33:$A$776,$A25,СВЦЭМ!$B$33:$B$776,E$11)+'СЕТ СН'!$F$12+СВЦЭМ!$D$10+'СЕТ СН'!$F$5-'СЕТ СН'!$F$20</f>
        <v>3469.1914382300001</v>
      </c>
      <c r="F25" s="36">
        <f>SUMIFS(СВЦЭМ!$C$33:$C$776,СВЦЭМ!$A$33:$A$776,$A25,СВЦЭМ!$B$33:$B$776,F$11)+'СЕТ СН'!$F$12+СВЦЭМ!$D$10+'СЕТ СН'!$F$5-'СЕТ СН'!$F$20</f>
        <v>3470.55113342</v>
      </c>
      <c r="G25" s="36">
        <f>SUMIFS(СВЦЭМ!$C$33:$C$776,СВЦЭМ!$A$33:$A$776,$A25,СВЦЭМ!$B$33:$B$776,G$11)+'СЕТ СН'!$F$12+СВЦЭМ!$D$10+'СЕТ СН'!$F$5-'СЕТ СН'!$F$20</f>
        <v>3473.2182482600001</v>
      </c>
      <c r="H25" s="36">
        <f>SUMIFS(СВЦЭМ!$C$33:$C$776,СВЦЭМ!$A$33:$A$776,$A25,СВЦЭМ!$B$33:$B$776,H$11)+'СЕТ СН'!$F$12+СВЦЭМ!$D$10+'СЕТ СН'!$F$5-'СЕТ СН'!$F$20</f>
        <v>3454.56263042</v>
      </c>
      <c r="I25" s="36">
        <f>SUMIFS(СВЦЭМ!$C$33:$C$776,СВЦЭМ!$A$33:$A$776,$A25,СВЦЭМ!$B$33:$B$776,I$11)+'СЕТ СН'!$F$12+СВЦЭМ!$D$10+'СЕТ СН'!$F$5-'СЕТ СН'!$F$20</f>
        <v>3516.70399318</v>
      </c>
      <c r="J25" s="36">
        <f>SUMIFS(СВЦЭМ!$C$33:$C$776,СВЦЭМ!$A$33:$A$776,$A25,СВЦЭМ!$B$33:$B$776,J$11)+'СЕТ СН'!$F$12+СВЦЭМ!$D$10+'СЕТ СН'!$F$5-'СЕТ СН'!$F$20</f>
        <v>3457.1949768200002</v>
      </c>
      <c r="K25" s="36">
        <f>SUMIFS(СВЦЭМ!$C$33:$C$776,СВЦЭМ!$A$33:$A$776,$A25,СВЦЭМ!$B$33:$B$776,K$11)+'СЕТ СН'!$F$12+СВЦЭМ!$D$10+'СЕТ СН'!$F$5-'СЕТ СН'!$F$20</f>
        <v>3383.6287049699999</v>
      </c>
      <c r="L25" s="36">
        <f>SUMIFS(СВЦЭМ!$C$33:$C$776,СВЦЭМ!$A$33:$A$776,$A25,СВЦЭМ!$B$33:$B$776,L$11)+'СЕТ СН'!$F$12+СВЦЭМ!$D$10+'СЕТ СН'!$F$5-'СЕТ СН'!$F$20</f>
        <v>3418.2524270200001</v>
      </c>
      <c r="M25" s="36">
        <f>SUMIFS(СВЦЭМ!$C$33:$C$776,СВЦЭМ!$A$33:$A$776,$A25,СВЦЭМ!$B$33:$B$776,M$11)+'СЕТ СН'!$F$12+СВЦЭМ!$D$10+'СЕТ СН'!$F$5-'СЕТ СН'!$F$20</f>
        <v>3396.5403335299998</v>
      </c>
      <c r="N25" s="36">
        <f>SUMIFS(СВЦЭМ!$C$33:$C$776,СВЦЭМ!$A$33:$A$776,$A25,СВЦЭМ!$B$33:$B$776,N$11)+'СЕТ СН'!$F$12+СВЦЭМ!$D$10+'СЕТ СН'!$F$5-'СЕТ СН'!$F$20</f>
        <v>3423.5963824199998</v>
      </c>
      <c r="O25" s="36">
        <f>SUMIFS(СВЦЭМ!$C$33:$C$776,СВЦЭМ!$A$33:$A$776,$A25,СВЦЭМ!$B$33:$B$776,O$11)+'СЕТ СН'!$F$12+СВЦЭМ!$D$10+'СЕТ СН'!$F$5-'СЕТ СН'!$F$20</f>
        <v>3405.3155895</v>
      </c>
      <c r="P25" s="36">
        <f>SUMIFS(СВЦЭМ!$C$33:$C$776,СВЦЭМ!$A$33:$A$776,$A25,СВЦЭМ!$B$33:$B$776,P$11)+'СЕТ СН'!$F$12+СВЦЭМ!$D$10+'СЕТ СН'!$F$5-'СЕТ СН'!$F$20</f>
        <v>4102.66239993</v>
      </c>
      <c r="Q25" s="36">
        <f>SUMIFS(СВЦЭМ!$C$33:$C$776,СВЦЭМ!$A$33:$A$776,$A25,СВЦЭМ!$B$33:$B$776,Q$11)+'СЕТ СН'!$F$12+СВЦЭМ!$D$10+'СЕТ СН'!$F$5-'СЕТ СН'!$F$20</f>
        <v>3417.9841970299999</v>
      </c>
      <c r="R25" s="36">
        <f>SUMIFS(СВЦЭМ!$C$33:$C$776,СВЦЭМ!$A$33:$A$776,$A25,СВЦЭМ!$B$33:$B$776,R$11)+'СЕТ СН'!$F$12+СВЦЭМ!$D$10+'СЕТ СН'!$F$5-'СЕТ СН'!$F$20</f>
        <v>3407.4632580500001</v>
      </c>
      <c r="S25" s="36">
        <f>SUMIFS(СВЦЭМ!$C$33:$C$776,СВЦЭМ!$A$33:$A$776,$A25,СВЦЭМ!$B$33:$B$776,S$11)+'СЕТ СН'!$F$12+СВЦЭМ!$D$10+'СЕТ СН'!$F$5-'СЕТ СН'!$F$20</f>
        <v>3409.7666387999998</v>
      </c>
      <c r="T25" s="36">
        <f>SUMIFS(СВЦЭМ!$C$33:$C$776,СВЦЭМ!$A$33:$A$776,$A25,СВЦЭМ!$B$33:$B$776,T$11)+'СЕТ СН'!$F$12+СВЦЭМ!$D$10+'СЕТ СН'!$F$5-'СЕТ СН'!$F$20</f>
        <v>3405.2384541599999</v>
      </c>
      <c r="U25" s="36">
        <f>SUMIFS(СВЦЭМ!$C$33:$C$776,СВЦЭМ!$A$33:$A$776,$A25,СВЦЭМ!$B$33:$B$776,U$11)+'СЕТ СН'!$F$12+СВЦЭМ!$D$10+'СЕТ СН'!$F$5-'СЕТ СН'!$F$20</f>
        <v>3403.49786718</v>
      </c>
      <c r="V25" s="36">
        <f>SUMIFS(СВЦЭМ!$C$33:$C$776,СВЦЭМ!$A$33:$A$776,$A25,СВЦЭМ!$B$33:$B$776,V$11)+'СЕТ СН'!$F$12+СВЦЭМ!$D$10+'СЕТ СН'!$F$5-'СЕТ СН'!$F$20</f>
        <v>3392.3456896799999</v>
      </c>
      <c r="W25" s="36">
        <f>SUMIFS(СВЦЭМ!$C$33:$C$776,СВЦЭМ!$A$33:$A$776,$A25,СВЦЭМ!$B$33:$B$776,W$11)+'СЕТ СН'!$F$12+СВЦЭМ!$D$10+'СЕТ СН'!$F$5-'СЕТ СН'!$F$20</f>
        <v>3396.8431350400001</v>
      </c>
      <c r="X25" s="36">
        <f>SUMIFS(СВЦЭМ!$C$33:$C$776,СВЦЭМ!$A$33:$A$776,$A25,СВЦЭМ!$B$33:$B$776,X$11)+'СЕТ СН'!$F$12+СВЦЭМ!$D$10+'СЕТ СН'!$F$5-'СЕТ СН'!$F$20</f>
        <v>3382.0461726799999</v>
      </c>
      <c r="Y25" s="36">
        <f>SUMIFS(СВЦЭМ!$C$33:$C$776,СВЦЭМ!$A$33:$A$776,$A25,СВЦЭМ!$B$33:$B$776,Y$11)+'СЕТ СН'!$F$12+СВЦЭМ!$D$10+'СЕТ СН'!$F$5-'СЕТ СН'!$F$20</f>
        <v>3376.14904256</v>
      </c>
    </row>
    <row r="26" spans="1:25" ht="15.75" x14ac:dyDescent="0.2">
      <c r="A26" s="35">
        <f t="shared" si="0"/>
        <v>44027</v>
      </c>
      <c r="B26" s="36">
        <f>SUMIFS(СВЦЭМ!$C$33:$C$776,СВЦЭМ!$A$33:$A$776,$A26,СВЦЭМ!$B$33:$B$776,B$11)+'СЕТ СН'!$F$12+СВЦЭМ!$D$10+'СЕТ СН'!$F$5-'СЕТ СН'!$F$20</f>
        <v>3570.3225644200002</v>
      </c>
      <c r="C26" s="36">
        <f>SUMIFS(СВЦЭМ!$C$33:$C$776,СВЦЭМ!$A$33:$A$776,$A26,СВЦЭМ!$B$33:$B$776,C$11)+'СЕТ СН'!$F$12+СВЦЭМ!$D$10+'СЕТ СН'!$F$5-'СЕТ СН'!$F$20</f>
        <v>3594.7552548799999</v>
      </c>
      <c r="D26" s="36">
        <f>SUMIFS(СВЦЭМ!$C$33:$C$776,СВЦЭМ!$A$33:$A$776,$A26,СВЦЭМ!$B$33:$B$776,D$11)+'СЕТ СН'!$F$12+СВЦЭМ!$D$10+'СЕТ СН'!$F$5-'СЕТ СН'!$F$20</f>
        <v>3588.5976748600001</v>
      </c>
      <c r="E26" s="36">
        <f>SUMIFS(СВЦЭМ!$C$33:$C$776,СВЦЭМ!$A$33:$A$776,$A26,СВЦЭМ!$B$33:$B$776,E$11)+'СЕТ СН'!$F$12+СВЦЭМ!$D$10+'СЕТ СН'!$F$5-'СЕТ СН'!$F$20</f>
        <v>3600.1223191700001</v>
      </c>
      <c r="F26" s="36">
        <f>SUMIFS(СВЦЭМ!$C$33:$C$776,СВЦЭМ!$A$33:$A$776,$A26,СВЦЭМ!$B$33:$B$776,F$11)+'СЕТ СН'!$F$12+СВЦЭМ!$D$10+'СЕТ СН'!$F$5-'СЕТ СН'!$F$20</f>
        <v>3593.1332956400001</v>
      </c>
      <c r="G26" s="36">
        <f>SUMIFS(СВЦЭМ!$C$33:$C$776,СВЦЭМ!$A$33:$A$776,$A26,СВЦЭМ!$B$33:$B$776,G$11)+'СЕТ СН'!$F$12+СВЦЭМ!$D$10+'СЕТ СН'!$F$5-'СЕТ СН'!$F$20</f>
        <v>3595.3212459199999</v>
      </c>
      <c r="H26" s="36">
        <f>SUMIFS(СВЦЭМ!$C$33:$C$776,СВЦЭМ!$A$33:$A$776,$A26,СВЦЭМ!$B$33:$B$776,H$11)+'СЕТ СН'!$F$12+СВЦЭМ!$D$10+'СЕТ СН'!$F$5-'СЕТ СН'!$F$20</f>
        <v>3608.2757049500001</v>
      </c>
      <c r="I26" s="36">
        <f>SUMIFS(СВЦЭМ!$C$33:$C$776,СВЦЭМ!$A$33:$A$776,$A26,СВЦЭМ!$B$33:$B$776,I$11)+'СЕТ СН'!$F$12+СВЦЭМ!$D$10+'СЕТ СН'!$F$5-'СЕТ СН'!$F$20</f>
        <v>3636.81933471</v>
      </c>
      <c r="J26" s="36">
        <f>SUMIFS(СВЦЭМ!$C$33:$C$776,СВЦЭМ!$A$33:$A$776,$A26,СВЦЭМ!$B$33:$B$776,J$11)+'СЕТ СН'!$F$12+СВЦЭМ!$D$10+'СЕТ СН'!$F$5-'СЕТ СН'!$F$20</f>
        <v>3510.6464832400002</v>
      </c>
      <c r="K26" s="36">
        <f>SUMIFS(СВЦЭМ!$C$33:$C$776,СВЦЭМ!$A$33:$A$776,$A26,СВЦЭМ!$B$33:$B$776,K$11)+'СЕТ СН'!$F$12+СВЦЭМ!$D$10+'СЕТ СН'!$F$5-'СЕТ СН'!$F$20</f>
        <v>3357.4878451300001</v>
      </c>
      <c r="L26" s="36">
        <f>SUMIFS(СВЦЭМ!$C$33:$C$776,СВЦЭМ!$A$33:$A$776,$A26,СВЦЭМ!$B$33:$B$776,L$11)+'СЕТ СН'!$F$12+СВЦЭМ!$D$10+'СЕТ СН'!$F$5-'СЕТ СН'!$F$20</f>
        <v>3330.2259807099999</v>
      </c>
      <c r="M26" s="36">
        <f>SUMIFS(СВЦЭМ!$C$33:$C$776,СВЦЭМ!$A$33:$A$776,$A26,СВЦЭМ!$B$33:$B$776,M$11)+'СЕТ СН'!$F$12+СВЦЭМ!$D$10+'СЕТ СН'!$F$5-'СЕТ СН'!$F$20</f>
        <v>3331.2155733300001</v>
      </c>
      <c r="N26" s="36">
        <f>SUMIFS(СВЦЭМ!$C$33:$C$776,СВЦЭМ!$A$33:$A$776,$A26,СВЦЭМ!$B$33:$B$776,N$11)+'СЕТ СН'!$F$12+СВЦЭМ!$D$10+'СЕТ СН'!$F$5-'СЕТ СН'!$F$20</f>
        <v>3330.43218338</v>
      </c>
      <c r="O26" s="36">
        <f>SUMIFS(СВЦЭМ!$C$33:$C$776,СВЦЭМ!$A$33:$A$776,$A26,СВЦЭМ!$B$33:$B$776,O$11)+'СЕТ СН'!$F$12+СВЦЭМ!$D$10+'СЕТ СН'!$F$5-'СЕТ СН'!$F$20</f>
        <v>3334.06462663</v>
      </c>
      <c r="P26" s="36">
        <f>SUMIFS(СВЦЭМ!$C$33:$C$776,СВЦЭМ!$A$33:$A$776,$A26,СВЦЭМ!$B$33:$B$776,P$11)+'СЕТ СН'!$F$12+СВЦЭМ!$D$10+'СЕТ СН'!$F$5-'СЕТ СН'!$F$20</f>
        <v>3336.0050486800001</v>
      </c>
      <c r="Q26" s="36">
        <f>SUMIFS(СВЦЭМ!$C$33:$C$776,СВЦЭМ!$A$33:$A$776,$A26,СВЦЭМ!$B$33:$B$776,Q$11)+'СЕТ СН'!$F$12+СВЦЭМ!$D$10+'СЕТ СН'!$F$5-'СЕТ СН'!$F$20</f>
        <v>3336.9518702</v>
      </c>
      <c r="R26" s="36">
        <f>SUMIFS(СВЦЭМ!$C$33:$C$776,СВЦЭМ!$A$33:$A$776,$A26,СВЦЭМ!$B$33:$B$776,R$11)+'СЕТ СН'!$F$12+СВЦЭМ!$D$10+'СЕТ СН'!$F$5-'СЕТ СН'!$F$20</f>
        <v>3330.96684607</v>
      </c>
      <c r="S26" s="36">
        <f>SUMIFS(СВЦЭМ!$C$33:$C$776,СВЦЭМ!$A$33:$A$776,$A26,СВЦЭМ!$B$33:$B$776,S$11)+'СЕТ СН'!$F$12+СВЦЭМ!$D$10+'СЕТ СН'!$F$5-'СЕТ СН'!$F$20</f>
        <v>3331.73105093</v>
      </c>
      <c r="T26" s="36">
        <f>SUMIFS(СВЦЭМ!$C$33:$C$776,СВЦЭМ!$A$33:$A$776,$A26,СВЦЭМ!$B$33:$B$776,T$11)+'СЕТ СН'!$F$12+СВЦЭМ!$D$10+'СЕТ СН'!$F$5-'СЕТ СН'!$F$20</f>
        <v>3329.5079753499999</v>
      </c>
      <c r="U26" s="36">
        <f>SUMIFS(СВЦЭМ!$C$33:$C$776,СВЦЭМ!$A$33:$A$776,$A26,СВЦЭМ!$B$33:$B$776,U$11)+'СЕТ СН'!$F$12+СВЦЭМ!$D$10+'СЕТ СН'!$F$5-'СЕТ СН'!$F$20</f>
        <v>3317.6103542599999</v>
      </c>
      <c r="V26" s="36">
        <f>SUMIFS(СВЦЭМ!$C$33:$C$776,СВЦЭМ!$A$33:$A$776,$A26,СВЦЭМ!$B$33:$B$776,V$11)+'СЕТ СН'!$F$12+СВЦЭМ!$D$10+'СЕТ СН'!$F$5-'СЕТ СН'!$F$20</f>
        <v>3301.7126411899999</v>
      </c>
      <c r="W26" s="36">
        <f>SUMIFS(СВЦЭМ!$C$33:$C$776,СВЦЭМ!$A$33:$A$776,$A26,СВЦЭМ!$B$33:$B$776,W$11)+'СЕТ СН'!$F$12+СВЦЭМ!$D$10+'СЕТ СН'!$F$5-'СЕТ СН'!$F$20</f>
        <v>3323.8829683600002</v>
      </c>
      <c r="X26" s="36">
        <f>SUMIFS(СВЦЭМ!$C$33:$C$776,СВЦЭМ!$A$33:$A$776,$A26,СВЦЭМ!$B$33:$B$776,X$11)+'СЕТ СН'!$F$12+СВЦЭМ!$D$10+'СЕТ СН'!$F$5-'СЕТ СН'!$F$20</f>
        <v>3340.26660872</v>
      </c>
      <c r="Y26" s="36">
        <f>SUMIFS(СВЦЭМ!$C$33:$C$776,СВЦЭМ!$A$33:$A$776,$A26,СВЦЭМ!$B$33:$B$776,Y$11)+'СЕТ СН'!$F$12+СВЦЭМ!$D$10+'СЕТ СН'!$F$5-'СЕТ СН'!$F$20</f>
        <v>3387.2602958500001</v>
      </c>
    </row>
    <row r="27" spans="1:25" ht="15.75" x14ac:dyDescent="0.2">
      <c r="A27" s="35">
        <f t="shared" si="0"/>
        <v>44028</v>
      </c>
      <c r="B27" s="36">
        <f>SUMIFS(СВЦЭМ!$C$33:$C$776,СВЦЭМ!$A$33:$A$776,$A27,СВЦЭМ!$B$33:$B$776,B$11)+'СЕТ СН'!$F$12+СВЦЭМ!$D$10+'СЕТ СН'!$F$5-'СЕТ СН'!$F$20</f>
        <v>3547.1740111399999</v>
      </c>
      <c r="C27" s="36">
        <f>SUMIFS(СВЦЭМ!$C$33:$C$776,СВЦЭМ!$A$33:$A$776,$A27,СВЦЭМ!$B$33:$B$776,C$11)+'СЕТ СН'!$F$12+СВЦЭМ!$D$10+'СЕТ СН'!$F$5-'СЕТ СН'!$F$20</f>
        <v>3601.0433053500001</v>
      </c>
      <c r="D27" s="36">
        <f>SUMIFS(СВЦЭМ!$C$33:$C$776,СВЦЭМ!$A$33:$A$776,$A27,СВЦЭМ!$B$33:$B$776,D$11)+'СЕТ СН'!$F$12+СВЦЭМ!$D$10+'СЕТ СН'!$F$5-'СЕТ СН'!$F$20</f>
        <v>3591.1262858</v>
      </c>
      <c r="E27" s="36">
        <f>SUMIFS(СВЦЭМ!$C$33:$C$776,СВЦЭМ!$A$33:$A$776,$A27,СВЦЭМ!$B$33:$B$776,E$11)+'СЕТ СН'!$F$12+СВЦЭМ!$D$10+'СЕТ СН'!$F$5-'СЕТ СН'!$F$20</f>
        <v>3605.6834004699999</v>
      </c>
      <c r="F27" s="36">
        <f>SUMIFS(СВЦЭМ!$C$33:$C$776,СВЦЭМ!$A$33:$A$776,$A27,СВЦЭМ!$B$33:$B$776,F$11)+'СЕТ СН'!$F$12+СВЦЭМ!$D$10+'СЕТ СН'!$F$5-'СЕТ СН'!$F$20</f>
        <v>3596.9862098600001</v>
      </c>
      <c r="G27" s="36">
        <f>SUMIFS(СВЦЭМ!$C$33:$C$776,СВЦЭМ!$A$33:$A$776,$A27,СВЦЭМ!$B$33:$B$776,G$11)+'СЕТ СН'!$F$12+СВЦЭМ!$D$10+'СЕТ СН'!$F$5-'СЕТ СН'!$F$20</f>
        <v>3594.06381508</v>
      </c>
      <c r="H27" s="36">
        <f>SUMIFS(СВЦЭМ!$C$33:$C$776,СВЦЭМ!$A$33:$A$776,$A27,СВЦЭМ!$B$33:$B$776,H$11)+'СЕТ СН'!$F$12+СВЦЭМ!$D$10+'СЕТ СН'!$F$5-'СЕТ СН'!$F$20</f>
        <v>3610.6212735500003</v>
      </c>
      <c r="I27" s="36">
        <f>SUMIFS(СВЦЭМ!$C$33:$C$776,СВЦЭМ!$A$33:$A$776,$A27,СВЦЭМ!$B$33:$B$776,I$11)+'СЕТ СН'!$F$12+СВЦЭМ!$D$10+'СЕТ СН'!$F$5-'СЕТ СН'!$F$20</f>
        <v>3584.7453858099998</v>
      </c>
      <c r="J27" s="36">
        <f>SUMIFS(СВЦЭМ!$C$33:$C$776,СВЦЭМ!$A$33:$A$776,$A27,СВЦЭМ!$B$33:$B$776,J$11)+'СЕТ СН'!$F$12+СВЦЭМ!$D$10+'СЕТ СН'!$F$5-'СЕТ СН'!$F$20</f>
        <v>3541.23850567</v>
      </c>
      <c r="K27" s="36">
        <f>SUMIFS(СВЦЭМ!$C$33:$C$776,СВЦЭМ!$A$33:$A$776,$A27,СВЦЭМ!$B$33:$B$776,K$11)+'СЕТ СН'!$F$12+СВЦЭМ!$D$10+'СЕТ СН'!$F$5-'СЕТ СН'!$F$20</f>
        <v>3359.7970522000001</v>
      </c>
      <c r="L27" s="36">
        <f>SUMIFS(СВЦЭМ!$C$33:$C$776,СВЦЭМ!$A$33:$A$776,$A27,СВЦЭМ!$B$33:$B$776,L$11)+'СЕТ СН'!$F$12+СВЦЭМ!$D$10+'СЕТ СН'!$F$5-'СЕТ СН'!$F$20</f>
        <v>3308.4641367600002</v>
      </c>
      <c r="M27" s="36">
        <f>SUMIFS(СВЦЭМ!$C$33:$C$776,СВЦЭМ!$A$33:$A$776,$A27,СВЦЭМ!$B$33:$B$776,M$11)+'СЕТ СН'!$F$12+СВЦЭМ!$D$10+'СЕТ СН'!$F$5-'СЕТ СН'!$F$20</f>
        <v>3292.1978508500001</v>
      </c>
      <c r="N27" s="36">
        <f>SUMIFS(СВЦЭМ!$C$33:$C$776,СВЦЭМ!$A$33:$A$776,$A27,СВЦЭМ!$B$33:$B$776,N$11)+'СЕТ СН'!$F$12+СВЦЭМ!$D$10+'СЕТ СН'!$F$5-'СЕТ СН'!$F$20</f>
        <v>3317.40353456</v>
      </c>
      <c r="O27" s="36">
        <f>SUMIFS(СВЦЭМ!$C$33:$C$776,СВЦЭМ!$A$33:$A$776,$A27,СВЦЭМ!$B$33:$B$776,O$11)+'СЕТ СН'!$F$12+СВЦЭМ!$D$10+'СЕТ СН'!$F$5-'СЕТ СН'!$F$20</f>
        <v>3313.5448691000001</v>
      </c>
      <c r="P27" s="36">
        <f>SUMIFS(СВЦЭМ!$C$33:$C$776,СВЦЭМ!$A$33:$A$776,$A27,СВЦЭМ!$B$33:$B$776,P$11)+'СЕТ СН'!$F$12+СВЦЭМ!$D$10+'СЕТ СН'!$F$5-'СЕТ СН'!$F$20</f>
        <v>3317.0259935899999</v>
      </c>
      <c r="Q27" s="36">
        <f>SUMIFS(СВЦЭМ!$C$33:$C$776,СВЦЭМ!$A$33:$A$776,$A27,СВЦЭМ!$B$33:$B$776,Q$11)+'СЕТ СН'!$F$12+СВЦЭМ!$D$10+'СЕТ СН'!$F$5-'СЕТ СН'!$F$20</f>
        <v>3321.5616623599999</v>
      </c>
      <c r="R27" s="36">
        <f>SUMIFS(СВЦЭМ!$C$33:$C$776,СВЦЭМ!$A$33:$A$776,$A27,СВЦЭМ!$B$33:$B$776,R$11)+'СЕТ СН'!$F$12+СВЦЭМ!$D$10+'СЕТ СН'!$F$5-'СЕТ СН'!$F$20</f>
        <v>3321.60905447</v>
      </c>
      <c r="S27" s="36">
        <f>SUMIFS(СВЦЭМ!$C$33:$C$776,СВЦЭМ!$A$33:$A$776,$A27,СВЦЭМ!$B$33:$B$776,S$11)+'СЕТ СН'!$F$12+СВЦЭМ!$D$10+'СЕТ СН'!$F$5-'СЕТ СН'!$F$20</f>
        <v>3318.8253020699999</v>
      </c>
      <c r="T27" s="36">
        <f>SUMIFS(СВЦЭМ!$C$33:$C$776,СВЦЭМ!$A$33:$A$776,$A27,СВЦЭМ!$B$33:$B$776,T$11)+'СЕТ СН'!$F$12+СВЦЭМ!$D$10+'СЕТ СН'!$F$5-'СЕТ СН'!$F$20</f>
        <v>3318.8007982300001</v>
      </c>
      <c r="U27" s="36">
        <f>SUMIFS(СВЦЭМ!$C$33:$C$776,СВЦЭМ!$A$33:$A$776,$A27,СВЦЭМ!$B$33:$B$776,U$11)+'СЕТ СН'!$F$12+СВЦЭМ!$D$10+'СЕТ СН'!$F$5-'СЕТ СН'!$F$20</f>
        <v>3317.5867206900002</v>
      </c>
      <c r="V27" s="36">
        <f>SUMIFS(СВЦЭМ!$C$33:$C$776,СВЦЭМ!$A$33:$A$776,$A27,СВЦЭМ!$B$33:$B$776,V$11)+'СЕТ СН'!$F$12+СВЦЭМ!$D$10+'СЕТ СН'!$F$5-'СЕТ СН'!$F$20</f>
        <v>3304.57605173</v>
      </c>
      <c r="W27" s="36">
        <f>SUMIFS(СВЦЭМ!$C$33:$C$776,СВЦЭМ!$A$33:$A$776,$A27,СВЦЭМ!$B$33:$B$776,W$11)+'СЕТ СН'!$F$12+СВЦЭМ!$D$10+'СЕТ СН'!$F$5-'СЕТ СН'!$F$20</f>
        <v>3313.6499268900002</v>
      </c>
      <c r="X27" s="36">
        <f>SUMIFS(СВЦЭМ!$C$33:$C$776,СВЦЭМ!$A$33:$A$776,$A27,СВЦЭМ!$B$33:$B$776,X$11)+'СЕТ СН'!$F$12+СВЦЭМ!$D$10+'СЕТ СН'!$F$5-'СЕТ СН'!$F$20</f>
        <v>3358.92825128</v>
      </c>
      <c r="Y27" s="36">
        <f>SUMIFS(СВЦЭМ!$C$33:$C$776,СВЦЭМ!$A$33:$A$776,$A27,СВЦЭМ!$B$33:$B$776,Y$11)+'СЕТ СН'!$F$12+СВЦЭМ!$D$10+'СЕТ СН'!$F$5-'СЕТ СН'!$F$20</f>
        <v>3394.0851545099999</v>
      </c>
    </row>
    <row r="28" spans="1:25" ht="15.75" x14ac:dyDescent="0.2">
      <c r="A28" s="35">
        <f t="shared" si="0"/>
        <v>44029</v>
      </c>
      <c r="B28" s="36">
        <f>SUMIFS(СВЦЭМ!$C$33:$C$776,СВЦЭМ!$A$33:$A$776,$A28,СВЦЭМ!$B$33:$B$776,B$11)+'СЕТ СН'!$F$12+СВЦЭМ!$D$10+'СЕТ СН'!$F$5-'СЕТ СН'!$F$20</f>
        <v>3553.9642562500003</v>
      </c>
      <c r="C28" s="36">
        <f>SUMIFS(СВЦЭМ!$C$33:$C$776,СВЦЭМ!$A$33:$A$776,$A28,СВЦЭМ!$B$33:$B$776,C$11)+'СЕТ СН'!$F$12+СВЦЭМ!$D$10+'СЕТ СН'!$F$5-'СЕТ СН'!$F$20</f>
        <v>3668.1851593199999</v>
      </c>
      <c r="D28" s="36">
        <f>SUMIFS(СВЦЭМ!$C$33:$C$776,СВЦЭМ!$A$33:$A$776,$A28,СВЦЭМ!$B$33:$B$776,D$11)+'СЕТ СН'!$F$12+СВЦЭМ!$D$10+'СЕТ СН'!$F$5-'СЕТ СН'!$F$20</f>
        <v>3646.30424275</v>
      </c>
      <c r="E28" s="36">
        <f>SUMIFS(СВЦЭМ!$C$33:$C$776,СВЦЭМ!$A$33:$A$776,$A28,СВЦЭМ!$B$33:$B$776,E$11)+'СЕТ СН'!$F$12+СВЦЭМ!$D$10+'СЕТ СН'!$F$5-'СЕТ СН'!$F$20</f>
        <v>3624.13228222</v>
      </c>
      <c r="F28" s="36">
        <f>SUMIFS(СВЦЭМ!$C$33:$C$776,СВЦЭМ!$A$33:$A$776,$A28,СВЦЭМ!$B$33:$B$776,F$11)+'СЕТ СН'!$F$12+СВЦЭМ!$D$10+'СЕТ СН'!$F$5-'СЕТ СН'!$F$20</f>
        <v>3626.5033822099999</v>
      </c>
      <c r="G28" s="36">
        <f>SUMIFS(СВЦЭМ!$C$33:$C$776,СВЦЭМ!$A$33:$A$776,$A28,СВЦЭМ!$B$33:$B$776,G$11)+'СЕТ СН'!$F$12+СВЦЭМ!$D$10+'СЕТ СН'!$F$5-'СЕТ СН'!$F$20</f>
        <v>3604.4163181499998</v>
      </c>
      <c r="H28" s="36">
        <f>SUMIFS(СВЦЭМ!$C$33:$C$776,СВЦЭМ!$A$33:$A$776,$A28,СВЦЭМ!$B$33:$B$776,H$11)+'СЕТ СН'!$F$12+СВЦЭМ!$D$10+'СЕТ СН'!$F$5-'СЕТ СН'!$F$20</f>
        <v>3582.9720183700001</v>
      </c>
      <c r="I28" s="36">
        <f>SUMIFS(СВЦЭМ!$C$33:$C$776,СВЦЭМ!$A$33:$A$776,$A28,СВЦЭМ!$B$33:$B$776,I$11)+'СЕТ СН'!$F$12+СВЦЭМ!$D$10+'СЕТ СН'!$F$5-'СЕТ СН'!$F$20</f>
        <v>3535.8936569100001</v>
      </c>
      <c r="J28" s="36">
        <f>SUMIFS(СВЦЭМ!$C$33:$C$776,СВЦЭМ!$A$33:$A$776,$A28,СВЦЭМ!$B$33:$B$776,J$11)+'СЕТ СН'!$F$12+СВЦЭМ!$D$10+'СЕТ СН'!$F$5-'СЕТ СН'!$F$20</f>
        <v>3470.0938725199999</v>
      </c>
      <c r="K28" s="36">
        <f>SUMIFS(СВЦЭМ!$C$33:$C$776,СВЦЭМ!$A$33:$A$776,$A28,СВЦЭМ!$B$33:$B$776,K$11)+'СЕТ СН'!$F$12+СВЦЭМ!$D$10+'СЕТ СН'!$F$5-'СЕТ СН'!$F$20</f>
        <v>3363.7664564500001</v>
      </c>
      <c r="L28" s="36">
        <f>SUMIFS(СВЦЭМ!$C$33:$C$776,СВЦЭМ!$A$33:$A$776,$A28,СВЦЭМ!$B$33:$B$776,L$11)+'СЕТ СН'!$F$12+СВЦЭМ!$D$10+'СЕТ СН'!$F$5-'СЕТ СН'!$F$20</f>
        <v>3273.27631092</v>
      </c>
      <c r="M28" s="36">
        <f>SUMIFS(СВЦЭМ!$C$33:$C$776,СВЦЭМ!$A$33:$A$776,$A28,СВЦЭМ!$B$33:$B$776,M$11)+'СЕТ СН'!$F$12+СВЦЭМ!$D$10+'СЕТ СН'!$F$5-'СЕТ СН'!$F$20</f>
        <v>3241.2978441400001</v>
      </c>
      <c r="N28" s="36">
        <f>SUMIFS(СВЦЭМ!$C$33:$C$776,СВЦЭМ!$A$33:$A$776,$A28,СВЦЭМ!$B$33:$B$776,N$11)+'СЕТ СН'!$F$12+СВЦЭМ!$D$10+'СЕТ СН'!$F$5-'СЕТ СН'!$F$20</f>
        <v>3256.6934367900003</v>
      </c>
      <c r="O28" s="36">
        <f>SUMIFS(СВЦЭМ!$C$33:$C$776,СВЦЭМ!$A$33:$A$776,$A28,СВЦЭМ!$B$33:$B$776,O$11)+'СЕТ СН'!$F$12+СВЦЭМ!$D$10+'СЕТ СН'!$F$5-'СЕТ СН'!$F$20</f>
        <v>3255.7710243700003</v>
      </c>
      <c r="P28" s="36">
        <f>SUMIFS(СВЦЭМ!$C$33:$C$776,СВЦЭМ!$A$33:$A$776,$A28,СВЦЭМ!$B$33:$B$776,P$11)+'СЕТ СН'!$F$12+СВЦЭМ!$D$10+'СЕТ СН'!$F$5-'СЕТ СН'!$F$20</f>
        <v>3260.1272322200002</v>
      </c>
      <c r="Q28" s="36">
        <f>SUMIFS(СВЦЭМ!$C$33:$C$776,СВЦЭМ!$A$33:$A$776,$A28,СВЦЭМ!$B$33:$B$776,Q$11)+'СЕТ СН'!$F$12+СВЦЭМ!$D$10+'СЕТ СН'!$F$5-'СЕТ СН'!$F$20</f>
        <v>3263.2715791599999</v>
      </c>
      <c r="R28" s="36">
        <f>SUMIFS(СВЦЭМ!$C$33:$C$776,СВЦЭМ!$A$33:$A$776,$A28,СВЦЭМ!$B$33:$B$776,R$11)+'СЕТ СН'!$F$12+СВЦЭМ!$D$10+'СЕТ СН'!$F$5-'СЕТ СН'!$F$20</f>
        <v>3287.1051058100002</v>
      </c>
      <c r="S28" s="36">
        <f>SUMIFS(СВЦЭМ!$C$33:$C$776,СВЦЭМ!$A$33:$A$776,$A28,СВЦЭМ!$B$33:$B$776,S$11)+'СЕТ СН'!$F$12+СВЦЭМ!$D$10+'СЕТ СН'!$F$5-'СЕТ СН'!$F$20</f>
        <v>3299.06782234</v>
      </c>
      <c r="T28" s="36">
        <f>SUMIFS(СВЦЭМ!$C$33:$C$776,СВЦЭМ!$A$33:$A$776,$A28,СВЦЭМ!$B$33:$B$776,T$11)+'СЕТ СН'!$F$12+СВЦЭМ!$D$10+'СЕТ СН'!$F$5-'СЕТ СН'!$F$20</f>
        <v>3298.57330998</v>
      </c>
      <c r="U28" s="36">
        <f>SUMIFS(СВЦЭМ!$C$33:$C$776,СВЦЭМ!$A$33:$A$776,$A28,СВЦЭМ!$B$33:$B$776,U$11)+'СЕТ СН'!$F$12+СВЦЭМ!$D$10+'СЕТ СН'!$F$5-'СЕТ СН'!$F$20</f>
        <v>3292.2972574800001</v>
      </c>
      <c r="V28" s="36">
        <f>SUMIFS(СВЦЭМ!$C$33:$C$776,СВЦЭМ!$A$33:$A$776,$A28,СВЦЭМ!$B$33:$B$776,V$11)+'СЕТ СН'!$F$12+СВЦЭМ!$D$10+'СЕТ СН'!$F$5-'СЕТ СН'!$F$20</f>
        <v>3279.1111403099999</v>
      </c>
      <c r="W28" s="36">
        <f>SUMIFS(СВЦЭМ!$C$33:$C$776,СВЦЭМ!$A$33:$A$776,$A28,СВЦЭМ!$B$33:$B$776,W$11)+'СЕТ СН'!$F$12+СВЦЭМ!$D$10+'СЕТ СН'!$F$5-'СЕТ СН'!$F$20</f>
        <v>3264.0316187399999</v>
      </c>
      <c r="X28" s="36">
        <f>SUMIFS(СВЦЭМ!$C$33:$C$776,СВЦЭМ!$A$33:$A$776,$A28,СВЦЭМ!$B$33:$B$776,X$11)+'СЕТ СН'!$F$12+СВЦЭМ!$D$10+'СЕТ СН'!$F$5-'СЕТ СН'!$F$20</f>
        <v>3333.7381393300002</v>
      </c>
      <c r="Y28" s="36">
        <f>SUMIFS(СВЦЭМ!$C$33:$C$776,СВЦЭМ!$A$33:$A$776,$A28,СВЦЭМ!$B$33:$B$776,Y$11)+'СЕТ СН'!$F$12+СВЦЭМ!$D$10+'СЕТ СН'!$F$5-'СЕТ СН'!$F$20</f>
        <v>3408.6696711</v>
      </c>
    </row>
    <row r="29" spans="1:25" ht="15.75" x14ac:dyDescent="0.2">
      <c r="A29" s="35">
        <f t="shared" si="0"/>
        <v>44030</v>
      </c>
      <c r="B29" s="36">
        <f>SUMIFS(СВЦЭМ!$C$33:$C$776,СВЦЭМ!$A$33:$A$776,$A29,СВЦЭМ!$B$33:$B$776,B$11)+'СЕТ СН'!$F$12+СВЦЭМ!$D$10+'СЕТ СН'!$F$5-'СЕТ СН'!$F$20</f>
        <v>3572.3336179299999</v>
      </c>
      <c r="C29" s="36">
        <f>SUMIFS(СВЦЭМ!$C$33:$C$776,СВЦЭМ!$A$33:$A$776,$A29,СВЦЭМ!$B$33:$B$776,C$11)+'СЕТ СН'!$F$12+СВЦЭМ!$D$10+'СЕТ СН'!$F$5-'СЕТ СН'!$F$20</f>
        <v>3674.67348997</v>
      </c>
      <c r="D29" s="36">
        <f>SUMIFS(СВЦЭМ!$C$33:$C$776,СВЦЭМ!$A$33:$A$776,$A29,СВЦЭМ!$B$33:$B$776,D$11)+'СЕТ СН'!$F$12+СВЦЭМ!$D$10+'СЕТ СН'!$F$5-'СЕТ СН'!$F$20</f>
        <v>3691.1117643500002</v>
      </c>
      <c r="E29" s="36">
        <f>SUMIFS(СВЦЭМ!$C$33:$C$776,СВЦЭМ!$A$33:$A$776,$A29,СВЦЭМ!$B$33:$B$776,E$11)+'СЕТ СН'!$F$12+СВЦЭМ!$D$10+'СЕТ СН'!$F$5-'СЕТ СН'!$F$20</f>
        <v>3684.3618160400001</v>
      </c>
      <c r="F29" s="36">
        <f>SUMIFS(СВЦЭМ!$C$33:$C$776,СВЦЭМ!$A$33:$A$776,$A29,СВЦЭМ!$B$33:$B$776,F$11)+'СЕТ СН'!$F$12+СВЦЭМ!$D$10+'СЕТ СН'!$F$5-'СЕТ СН'!$F$20</f>
        <v>3673.1777240599999</v>
      </c>
      <c r="G29" s="36">
        <f>SUMIFS(СВЦЭМ!$C$33:$C$776,СВЦЭМ!$A$33:$A$776,$A29,СВЦЭМ!$B$33:$B$776,G$11)+'СЕТ СН'!$F$12+СВЦЭМ!$D$10+'СЕТ СН'!$F$5-'СЕТ СН'!$F$20</f>
        <v>3682.4035753600001</v>
      </c>
      <c r="H29" s="36">
        <f>SUMIFS(СВЦЭМ!$C$33:$C$776,СВЦЭМ!$A$33:$A$776,$A29,СВЦЭМ!$B$33:$B$776,H$11)+'СЕТ СН'!$F$12+СВЦЭМ!$D$10+'СЕТ СН'!$F$5-'СЕТ СН'!$F$20</f>
        <v>3683.2739024100001</v>
      </c>
      <c r="I29" s="36">
        <f>SUMIFS(СВЦЭМ!$C$33:$C$776,СВЦЭМ!$A$33:$A$776,$A29,СВЦЭМ!$B$33:$B$776,I$11)+'СЕТ СН'!$F$12+СВЦЭМ!$D$10+'СЕТ СН'!$F$5-'СЕТ СН'!$F$20</f>
        <v>3669.2286808899999</v>
      </c>
      <c r="J29" s="36">
        <f>SUMIFS(СВЦЭМ!$C$33:$C$776,СВЦЭМ!$A$33:$A$776,$A29,СВЦЭМ!$B$33:$B$776,J$11)+'СЕТ СН'!$F$12+СВЦЭМ!$D$10+'СЕТ СН'!$F$5-'СЕТ СН'!$F$20</f>
        <v>3595.0195750900002</v>
      </c>
      <c r="K29" s="36">
        <f>SUMIFS(СВЦЭМ!$C$33:$C$776,СВЦЭМ!$A$33:$A$776,$A29,СВЦЭМ!$B$33:$B$776,K$11)+'СЕТ СН'!$F$12+СВЦЭМ!$D$10+'СЕТ СН'!$F$5-'СЕТ СН'!$F$20</f>
        <v>3409.8939480999998</v>
      </c>
      <c r="L29" s="36">
        <f>SUMIFS(СВЦЭМ!$C$33:$C$776,СВЦЭМ!$A$33:$A$776,$A29,СВЦЭМ!$B$33:$B$776,L$11)+'СЕТ СН'!$F$12+СВЦЭМ!$D$10+'СЕТ СН'!$F$5-'СЕТ СН'!$F$20</f>
        <v>3261.2246180500001</v>
      </c>
      <c r="M29" s="36">
        <f>SUMIFS(СВЦЭМ!$C$33:$C$776,СВЦЭМ!$A$33:$A$776,$A29,СВЦЭМ!$B$33:$B$776,M$11)+'СЕТ СН'!$F$12+СВЦЭМ!$D$10+'СЕТ СН'!$F$5-'СЕТ СН'!$F$20</f>
        <v>3243.1899435999999</v>
      </c>
      <c r="N29" s="36">
        <f>SUMIFS(СВЦЭМ!$C$33:$C$776,СВЦЭМ!$A$33:$A$776,$A29,СВЦЭМ!$B$33:$B$776,N$11)+'СЕТ СН'!$F$12+СВЦЭМ!$D$10+'СЕТ СН'!$F$5-'СЕТ СН'!$F$20</f>
        <v>3260.0836392900001</v>
      </c>
      <c r="O29" s="36">
        <f>SUMIFS(СВЦЭМ!$C$33:$C$776,СВЦЭМ!$A$33:$A$776,$A29,СВЦЭМ!$B$33:$B$776,O$11)+'СЕТ СН'!$F$12+СВЦЭМ!$D$10+'СЕТ СН'!$F$5-'СЕТ СН'!$F$20</f>
        <v>3261.4409285299998</v>
      </c>
      <c r="P29" s="36">
        <f>SUMIFS(СВЦЭМ!$C$33:$C$776,СВЦЭМ!$A$33:$A$776,$A29,СВЦЭМ!$B$33:$B$776,P$11)+'СЕТ СН'!$F$12+СВЦЭМ!$D$10+'СЕТ СН'!$F$5-'СЕТ СН'!$F$20</f>
        <v>3262.9535780400001</v>
      </c>
      <c r="Q29" s="36">
        <f>SUMIFS(СВЦЭМ!$C$33:$C$776,СВЦЭМ!$A$33:$A$776,$A29,СВЦЭМ!$B$33:$B$776,Q$11)+'СЕТ СН'!$F$12+СВЦЭМ!$D$10+'СЕТ СН'!$F$5-'СЕТ СН'!$F$20</f>
        <v>3263.2538613699999</v>
      </c>
      <c r="R29" s="36">
        <f>SUMIFS(СВЦЭМ!$C$33:$C$776,СВЦЭМ!$A$33:$A$776,$A29,СВЦЭМ!$B$33:$B$776,R$11)+'СЕТ СН'!$F$12+СВЦЭМ!$D$10+'СЕТ СН'!$F$5-'СЕТ СН'!$F$20</f>
        <v>3258.33901818</v>
      </c>
      <c r="S29" s="36">
        <f>SUMIFS(СВЦЭМ!$C$33:$C$776,СВЦЭМ!$A$33:$A$776,$A29,СВЦЭМ!$B$33:$B$776,S$11)+'СЕТ СН'!$F$12+СВЦЭМ!$D$10+'СЕТ СН'!$F$5-'СЕТ СН'!$F$20</f>
        <v>3266.7925805</v>
      </c>
      <c r="T29" s="36">
        <f>SUMIFS(СВЦЭМ!$C$33:$C$776,СВЦЭМ!$A$33:$A$776,$A29,СВЦЭМ!$B$33:$B$776,T$11)+'СЕТ СН'!$F$12+СВЦЭМ!$D$10+'СЕТ СН'!$F$5-'СЕТ СН'!$F$20</f>
        <v>3293.94317069</v>
      </c>
      <c r="U29" s="36">
        <f>SUMIFS(СВЦЭМ!$C$33:$C$776,СВЦЭМ!$A$33:$A$776,$A29,СВЦЭМ!$B$33:$B$776,U$11)+'СЕТ СН'!$F$12+СВЦЭМ!$D$10+'СЕТ СН'!$F$5-'СЕТ СН'!$F$20</f>
        <v>3289.6095689700001</v>
      </c>
      <c r="V29" s="36">
        <f>SUMIFS(СВЦЭМ!$C$33:$C$776,СВЦЭМ!$A$33:$A$776,$A29,СВЦЭМ!$B$33:$B$776,V$11)+'СЕТ СН'!$F$12+СВЦЭМ!$D$10+'СЕТ СН'!$F$5-'СЕТ СН'!$F$20</f>
        <v>3279.47903348</v>
      </c>
      <c r="W29" s="36">
        <f>SUMIFS(СВЦЭМ!$C$33:$C$776,СВЦЭМ!$A$33:$A$776,$A29,СВЦЭМ!$B$33:$B$776,W$11)+'СЕТ СН'!$F$12+СВЦЭМ!$D$10+'СЕТ СН'!$F$5-'СЕТ СН'!$F$20</f>
        <v>3254.4077584799998</v>
      </c>
      <c r="X29" s="36">
        <f>SUMIFS(СВЦЭМ!$C$33:$C$776,СВЦЭМ!$A$33:$A$776,$A29,СВЦЭМ!$B$33:$B$776,X$11)+'СЕТ СН'!$F$12+СВЦЭМ!$D$10+'СЕТ СН'!$F$5-'СЕТ СН'!$F$20</f>
        <v>3323.3688945700001</v>
      </c>
      <c r="Y29" s="36">
        <f>SUMIFS(СВЦЭМ!$C$33:$C$776,СВЦЭМ!$A$33:$A$776,$A29,СВЦЭМ!$B$33:$B$776,Y$11)+'СЕТ СН'!$F$12+СВЦЭМ!$D$10+'СЕТ СН'!$F$5-'СЕТ СН'!$F$20</f>
        <v>3462.9446386</v>
      </c>
    </row>
    <row r="30" spans="1:25" ht="15.75" x14ac:dyDescent="0.2">
      <c r="A30" s="35">
        <f t="shared" si="0"/>
        <v>44031</v>
      </c>
      <c r="B30" s="36">
        <f>SUMIFS(СВЦЭМ!$C$33:$C$776,СВЦЭМ!$A$33:$A$776,$A30,СВЦЭМ!$B$33:$B$776,B$11)+'СЕТ СН'!$F$12+СВЦЭМ!$D$10+'СЕТ СН'!$F$5-'СЕТ СН'!$F$20</f>
        <v>3511.2744664100001</v>
      </c>
      <c r="C30" s="36">
        <f>SUMIFS(СВЦЭМ!$C$33:$C$776,СВЦЭМ!$A$33:$A$776,$A30,СВЦЭМ!$B$33:$B$776,C$11)+'СЕТ СН'!$F$12+СВЦЭМ!$D$10+'СЕТ СН'!$F$5-'СЕТ СН'!$F$20</f>
        <v>3560.87759714</v>
      </c>
      <c r="D30" s="36">
        <f>SUMIFS(СВЦЭМ!$C$33:$C$776,СВЦЭМ!$A$33:$A$776,$A30,СВЦЭМ!$B$33:$B$776,D$11)+'СЕТ СН'!$F$12+СВЦЭМ!$D$10+'СЕТ СН'!$F$5-'СЕТ СН'!$F$20</f>
        <v>3555.3258537500001</v>
      </c>
      <c r="E30" s="36">
        <f>SUMIFS(СВЦЭМ!$C$33:$C$776,СВЦЭМ!$A$33:$A$776,$A30,СВЦЭМ!$B$33:$B$776,E$11)+'СЕТ СН'!$F$12+СВЦЭМ!$D$10+'СЕТ СН'!$F$5-'СЕТ СН'!$F$20</f>
        <v>3538.1862210600002</v>
      </c>
      <c r="F30" s="36">
        <f>SUMIFS(СВЦЭМ!$C$33:$C$776,СВЦЭМ!$A$33:$A$776,$A30,СВЦЭМ!$B$33:$B$776,F$11)+'СЕТ СН'!$F$12+СВЦЭМ!$D$10+'СЕТ СН'!$F$5-'СЕТ СН'!$F$20</f>
        <v>3524.0383545599998</v>
      </c>
      <c r="G30" s="36">
        <f>SUMIFS(СВЦЭМ!$C$33:$C$776,СВЦЭМ!$A$33:$A$776,$A30,СВЦЭМ!$B$33:$B$776,G$11)+'СЕТ СН'!$F$12+СВЦЭМ!$D$10+'СЕТ СН'!$F$5-'СЕТ СН'!$F$20</f>
        <v>3542.2254542800001</v>
      </c>
      <c r="H30" s="36">
        <f>SUMIFS(СВЦЭМ!$C$33:$C$776,СВЦЭМ!$A$33:$A$776,$A30,СВЦЭМ!$B$33:$B$776,H$11)+'СЕТ СН'!$F$12+СВЦЭМ!$D$10+'СЕТ СН'!$F$5-'СЕТ СН'!$F$20</f>
        <v>3565.3112691199999</v>
      </c>
      <c r="I30" s="36">
        <f>SUMIFS(СВЦЭМ!$C$33:$C$776,СВЦЭМ!$A$33:$A$776,$A30,СВЦЭМ!$B$33:$B$776,I$11)+'СЕТ СН'!$F$12+СВЦЭМ!$D$10+'СЕТ СН'!$F$5-'СЕТ СН'!$F$20</f>
        <v>3600.54321015</v>
      </c>
      <c r="J30" s="36">
        <f>SUMIFS(СВЦЭМ!$C$33:$C$776,СВЦЭМ!$A$33:$A$776,$A30,СВЦЭМ!$B$33:$B$776,J$11)+'СЕТ СН'!$F$12+СВЦЭМ!$D$10+'СЕТ СН'!$F$5-'СЕТ СН'!$F$20</f>
        <v>3591.3219094699998</v>
      </c>
      <c r="K30" s="36">
        <f>SUMIFS(СВЦЭМ!$C$33:$C$776,СВЦЭМ!$A$33:$A$776,$A30,СВЦЭМ!$B$33:$B$776,K$11)+'СЕТ СН'!$F$12+СВЦЭМ!$D$10+'СЕТ СН'!$F$5-'СЕТ СН'!$F$20</f>
        <v>3425.2014392800002</v>
      </c>
      <c r="L30" s="36">
        <f>SUMIFS(СВЦЭМ!$C$33:$C$776,СВЦЭМ!$A$33:$A$776,$A30,СВЦЭМ!$B$33:$B$776,L$11)+'СЕТ СН'!$F$12+СВЦЭМ!$D$10+'СЕТ СН'!$F$5-'СЕТ СН'!$F$20</f>
        <v>3341.9230700799999</v>
      </c>
      <c r="M30" s="36">
        <f>SUMIFS(СВЦЭМ!$C$33:$C$776,СВЦЭМ!$A$33:$A$776,$A30,СВЦЭМ!$B$33:$B$776,M$11)+'СЕТ СН'!$F$12+СВЦЭМ!$D$10+'СЕТ СН'!$F$5-'СЕТ СН'!$F$20</f>
        <v>3288.2725701600002</v>
      </c>
      <c r="N30" s="36">
        <f>SUMIFS(СВЦЭМ!$C$33:$C$776,СВЦЭМ!$A$33:$A$776,$A30,СВЦЭМ!$B$33:$B$776,N$11)+'СЕТ СН'!$F$12+СВЦЭМ!$D$10+'СЕТ СН'!$F$5-'СЕТ СН'!$F$20</f>
        <v>3296.5874416000001</v>
      </c>
      <c r="O30" s="36">
        <f>SUMIFS(СВЦЭМ!$C$33:$C$776,СВЦЭМ!$A$33:$A$776,$A30,СВЦЭМ!$B$33:$B$776,O$11)+'СЕТ СН'!$F$12+СВЦЭМ!$D$10+'СЕТ СН'!$F$5-'СЕТ СН'!$F$20</f>
        <v>3301.09591151</v>
      </c>
      <c r="P30" s="36">
        <f>SUMIFS(СВЦЭМ!$C$33:$C$776,СВЦЭМ!$A$33:$A$776,$A30,СВЦЭМ!$B$33:$B$776,P$11)+'СЕТ СН'!$F$12+СВЦЭМ!$D$10+'СЕТ СН'!$F$5-'СЕТ СН'!$F$20</f>
        <v>3297.8658872000001</v>
      </c>
      <c r="Q30" s="36">
        <f>SUMIFS(СВЦЭМ!$C$33:$C$776,СВЦЭМ!$A$33:$A$776,$A30,СВЦЭМ!$B$33:$B$776,Q$11)+'СЕТ СН'!$F$12+СВЦЭМ!$D$10+'СЕТ СН'!$F$5-'СЕТ СН'!$F$20</f>
        <v>3296.5485361800002</v>
      </c>
      <c r="R30" s="36">
        <f>SUMIFS(СВЦЭМ!$C$33:$C$776,СВЦЭМ!$A$33:$A$776,$A30,СВЦЭМ!$B$33:$B$776,R$11)+'СЕТ СН'!$F$12+СВЦЭМ!$D$10+'СЕТ СН'!$F$5-'СЕТ СН'!$F$20</f>
        <v>3309.3648060800001</v>
      </c>
      <c r="S30" s="36">
        <f>SUMIFS(СВЦЭМ!$C$33:$C$776,СВЦЭМ!$A$33:$A$776,$A30,СВЦЭМ!$B$33:$B$776,S$11)+'СЕТ СН'!$F$12+СВЦЭМ!$D$10+'СЕТ СН'!$F$5-'СЕТ СН'!$F$20</f>
        <v>3316.37547107</v>
      </c>
      <c r="T30" s="36">
        <f>SUMIFS(СВЦЭМ!$C$33:$C$776,СВЦЭМ!$A$33:$A$776,$A30,СВЦЭМ!$B$33:$B$776,T$11)+'СЕТ СН'!$F$12+СВЦЭМ!$D$10+'СЕТ СН'!$F$5-'СЕТ СН'!$F$20</f>
        <v>3317.0331539600002</v>
      </c>
      <c r="U30" s="36">
        <f>SUMIFS(СВЦЭМ!$C$33:$C$776,СВЦЭМ!$A$33:$A$776,$A30,СВЦЭМ!$B$33:$B$776,U$11)+'СЕТ СН'!$F$12+СВЦЭМ!$D$10+'СЕТ СН'!$F$5-'СЕТ СН'!$F$20</f>
        <v>3313.6418993500001</v>
      </c>
      <c r="V30" s="36">
        <f>SUMIFS(СВЦЭМ!$C$33:$C$776,СВЦЭМ!$A$33:$A$776,$A30,СВЦЭМ!$B$33:$B$776,V$11)+'СЕТ СН'!$F$12+СВЦЭМ!$D$10+'СЕТ СН'!$F$5-'СЕТ СН'!$F$20</f>
        <v>3306.9916348000002</v>
      </c>
      <c r="W30" s="36">
        <f>SUMIFS(СВЦЭМ!$C$33:$C$776,СВЦЭМ!$A$33:$A$776,$A30,СВЦЭМ!$B$33:$B$776,W$11)+'СЕТ СН'!$F$12+СВЦЭМ!$D$10+'СЕТ СН'!$F$5-'СЕТ СН'!$F$20</f>
        <v>3257.9081221000001</v>
      </c>
      <c r="X30" s="36">
        <f>SUMIFS(СВЦЭМ!$C$33:$C$776,СВЦЭМ!$A$33:$A$776,$A30,СВЦЭМ!$B$33:$B$776,X$11)+'СЕТ СН'!$F$12+СВЦЭМ!$D$10+'СЕТ СН'!$F$5-'СЕТ СН'!$F$20</f>
        <v>3329.2982742499998</v>
      </c>
      <c r="Y30" s="36">
        <f>SUMIFS(СВЦЭМ!$C$33:$C$776,СВЦЭМ!$A$33:$A$776,$A30,СВЦЭМ!$B$33:$B$776,Y$11)+'СЕТ СН'!$F$12+СВЦЭМ!$D$10+'СЕТ СН'!$F$5-'СЕТ СН'!$F$20</f>
        <v>3524.3252067399999</v>
      </c>
    </row>
    <row r="31" spans="1:25" ht="15.75" x14ac:dyDescent="0.2">
      <c r="A31" s="35">
        <f t="shared" si="0"/>
        <v>44032</v>
      </c>
      <c r="B31" s="36">
        <f>SUMIFS(СВЦЭМ!$C$33:$C$776,СВЦЭМ!$A$33:$A$776,$A31,СВЦЭМ!$B$33:$B$776,B$11)+'СЕТ СН'!$F$12+СВЦЭМ!$D$10+'СЕТ СН'!$F$5-'СЕТ СН'!$F$20</f>
        <v>3488.1328834599999</v>
      </c>
      <c r="C31" s="36">
        <f>SUMIFS(СВЦЭМ!$C$33:$C$776,СВЦЭМ!$A$33:$A$776,$A31,СВЦЭМ!$B$33:$B$776,C$11)+'СЕТ СН'!$F$12+СВЦЭМ!$D$10+'СЕТ СН'!$F$5-'СЕТ СН'!$F$20</f>
        <v>3465.0010146599998</v>
      </c>
      <c r="D31" s="36">
        <f>SUMIFS(СВЦЭМ!$C$33:$C$776,СВЦЭМ!$A$33:$A$776,$A31,СВЦЭМ!$B$33:$B$776,D$11)+'СЕТ СН'!$F$12+СВЦЭМ!$D$10+'СЕТ СН'!$F$5-'СЕТ СН'!$F$20</f>
        <v>3596.3779539900002</v>
      </c>
      <c r="E31" s="36">
        <f>SUMIFS(СВЦЭМ!$C$33:$C$776,СВЦЭМ!$A$33:$A$776,$A31,СВЦЭМ!$B$33:$B$776,E$11)+'СЕТ СН'!$F$12+СВЦЭМ!$D$10+'СЕТ СН'!$F$5-'СЕТ СН'!$F$20</f>
        <v>3570.1906787100002</v>
      </c>
      <c r="F31" s="36">
        <f>SUMIFS(СВЦЭМ!$C$33:$C$776,СВЦЭМ!$A$33:$A$776,$A31,СВЦЭМ!$B$33:$B$776,F$11)+'СЕТ СН'!$F$12+СВЦЭМ!$D$10+'СЕТ СН'!$F$5-'СЕТ СН'!$F$20</f>
        <v>3566.8858404299999</v>
      </c>
      <c r="G31" s="36">
        <f>SUMIFS(СВЦЭМ!$C$33:$C$776,СВЦЭМ!$A$33:$A$776,$A31,СВЦЭМ!$B$33:$B$776,G$11)+'СЕТ СН'!$F$12+СВЦЭМ!$D$10+'СЕТ СН'!$F$5-'СЕТ СН'!$F$20</f>
        <v>3569.2158856999999</v>
      </c>
      <c r="H31" s="36">
        <f>SUMIFS(СВЦЭМ!$C$33:$C$776,СВЦЭМ!$A$33:$A$776,$A31,СВЦЭМ!$B$33:$B$776,H$11)+'СЕТ СН'!$F$12+СВЦЭМ!$D$10+'СЕТ СН'!$F$5-'СЕТ СН'!$F$20</f>
        <v>3607.62824942</v>
      </c>
      <c r="I31" s="36">
        <f>SUMIFS(СВЦЭМ!$C$33:$C$776,СВЦЭМ!$A$33:$A$776,$A31,СВЦЭМ!$B$33:$B$776,I$11)+'СЕТ СН'!$F$12+СВЦЭМ!$D$10+'СЕТ СН'!$F$5-'СЕТ СН'!$F$20</f>
        <v>3505.5323151299999</v>
      </c>
      <c r="J31" s="36">
        <f>SUMIFS(СВЦЭМ!$C$33:$C$776,СВЦЭМ!$A$33:$A$776,$A31,СВЦЭМ!$B$33:$B$776,J$11)+'СЕТ СН'!$F$12+СВЦЭМ!$D$10+'СЕТ СН'!$F$5-'СЕТ СН'!$F$20</f>
        <v>3558.86324461</v>
      </c>
      <c r="K31" s="36">
        <f>SUMIFS(СВЦЭМ!$C$33:$C$776,СВЦЭМ!$A$33:$A$776,$A31,СВЦЭМ!$B$33:$B$776,K$11)+'СЕТ СН'!$F$12+СВЦЭМ!$D$10+'СЕТ СН'!$F$5-'СЕТ СН'!$F$20</f>
        <v>3499.7493722899999</v>
      </c>
      <c r="L31" s="36">
        <f>SUMIFS(СВЦЭМ!$C$33:$C$776,СВЦЭМ!$A$33:$A$776,$A31,СВЦЭМ!$B$33:$B$776,L$11)+'СЕТ СН'!$F$12+СВЦЭМ!$D$10+'СЕТ СН'!$F$5-'СЕТ СН'!$F$20</f>
        <v>3361.8251963299999</v>
      </c>
      <c r="M31" s="36">
        <f>SUMIFS(СВЦЭМ!$C$33:$C$776,СВЦЭМ!$A$33:$A$776,$A31,СВЦЭМ!$B$33:$B$776,M$11)+'СЕТ СН'!$F$12+СВЦЭМ!$D$10+'СЕТ СН'!$F$5-'СЕТ СН'!$F$20</f>
        <v>3340.3205597699998</v>
      </c>
      <c r="N31" s="36">
        <f>SUMIFS(СВЦЭМ!$C$33:$C$776,СВЦЭМ!$A$33:$A$776,$A31,СВЦЭМ!$B$33:$B$776,N$11)+'СЕТ СН'!$F$12+СВЦЭМ!$D$10+'СЕТ СН'!$F$5-'СЕТ СН'!$F$20</f>
        <v>3345.0596021000001</v>
      </c>
      <c r="O31" s="36">
        <f>SUMIFS(СВЦЭМ!$C$33:$C$776,СВЦЭМ!$A$33:$A$776,$A31,СВЦЭМ!$B$33:$B$776,O$11)+'СЕТ СН'!$F$12+СВЦЭМ!$D$10+'СЕТ СН'!$F$5-'СЕТ СН'!$F$20</f>
        <v>3344.3474341000001</v>
      </c>
      <c r="P31" s="36">
        <f>SUMIFS(СВЦЭМ!$C$33:$C$776,СВЦЭМ!$A$33:$A$776,$A31,СВЦЭМ!$B$33:$B$776,P$11)+'СЕТ СН'!$F$12+СВЦЭМ!$D$10+'СЕТ СН'!$F$5-'СЕТ СН'!$F$20</f>
        <v>3330.1535520299999</v>
      </c>
      <c r="Q31" s="36">
        <f>SUMIFS(СВЦЭМ!$C$33:$C$776,СВЦЭМ!$A$33:$A$776,$A31,СВЦЭМ!$B$33:$B$776,Q$11)+'СЕТ СН'!$F$12+СВЦЭМ!$D$10+'СЕТ СН'!$F$5-'СЕТ СН'!$F$20</f>
        <v>3329.3898107800001</v>
      </c>
      <c r="R31" s="36">
        <f>SUMIFS(СВЦЭМ!$C$33:$C$776,СВЦЭМ!$A$33:$A$776,$A31,СВЦЭМ!$B$33:$B$776,R$11)+'СЕТ СН'!$F$12+СВЦЭМ!$D$10+'СЕТ СН'!$F$5-'СЕТ СН'!$F$20</f>
        <v>3329.9162108300002</v>
      </c>
      <c r="S31" s="36">
        <f>SUMIFS(СВЦЭМ!$C$33:$C$776,СВЦЭМ!$A$33:$A$776,$A31,СВЦЭМ!$B$33:$B$776,S$11)+'СЕТ СН'!$F$12+СВЦЭМ!$D$10+'СЕТ СН'!$F$5-'СЕТ СН'!$F$20</f>
        <v>3330.8097145000002</v>
      </c>
      <c r="T31" s="36">
        <f>SUMIFS(СВЦЭМ!$C$33:$C$776,СВЦЭМ!$A$33:$A$776,$A31,СВЦЭМ!$B$33:$B$776,T$11)+'СЕТ СН'!$F$12+СВЦЭМ!$D$10+'СЕТ СН'!$F$5-'СЕТ СН'!$F$20</f>
        <v>3326.8300907500002</v>
      </c>
      <c r="U31" s="36">
        <f>SUMIFS(СВЦЭМ!$C$33:$C$776,СВЦЭМ!$A$33:$A$776,$A31,СВЦЭМ!$B$33:$B$776,U$11)+'СЕТ СН'!$F$12+СВЦЭМ!$D$10+'СЕТ СН'!$F$5-'СЕТ СН'!$F$20</f>
        <v>3322.6738701499999</v>
      </c>
      <c r="V31" s="36">
        <f>SUMIFS(СВЦЭМ!$C$33:$C$776,СВЦЭМ!$A$33:$A$776,$A31,СВЦЭМ!$B$33:$B$776,V$11)+'СЕТ СН'!$F$12+СВЦЭМ!$D$10+'СЕТ СН'!$F$5-'СЕТ СН'!$F$20</f>
        <v>3326.5668383000002</v>
      </c>
      <c r="W31" s="36">
        <f>SUMIFS(СВЦЭМ!$C$33:$C$776,СВЦЭМ!$A$33:$A$776,$A31,СВЦЭМ!$B$33:$B$776,W$11)+'СЕТ СН'!$F$12+СВЦЭМ!$D$10+'СЕТ СН'!$F$5-'СЕТ СН'!$F$20</f>
        <v>3324.8093060700003</v>
      </c>
      <c r="X31" s="36">
        <f>SUMIFS(СВЦЭМ!$C$33:$C$776,СВЦЭМ!$A$33:$A$776,$A31,СВЦЭМ!$B$33:$B$776,X$11)+'СЕТ СН'!$F$12+СВЦЭМ!$D$10+'СЕТ СН'!$F$5-'СЕТ СН'!$F$20</f>
        <v>3356.2744651399998</v>
      </c>
      <c r="Y31" s="36">
        <f>SUMIFS(СВЦЭМ!$C$33:$C$776,СВЦЭМ!$A$33:$A$776,$A31,СВЦЭМ!$B$33:$B$776,Y$11)+'СЕТ СН'!$F$12+СВЦЭМ!$D$10+'СЕТ СН'!$F$5-'СЕТ СН'!$F$20</f>
        <v>3512.1635067500001</v>
      </c>
    </row>
    <row r="32" spans="1:25" ht="15.75" x14ac:dyDescent="0.2">
      <c r="A32" s="35">
        <f t="shared" si="0"/>
        <v>44033</v>
      </c>
      <c r="B32" s="36">
        <f>SUMIFS(СВЦЭМ!$C$33:$C$776,СВЦЭМ!$A$33:$A$776,$A32,СВЦЭМ!$B$33:$B$776,B$11)+'СЕТ СН'!$F$12+СВЦЭМ!$D$10+'СЕТ СН'!$F$5-'СЕТ СН'!$F$20</f>
        <v>3536.1132787300003</v>
      </c>
      <c r="C32" s="36">
        <f>SUMIFS(СВЦЭМ!$C$33:$C$776,СВЦЭМ!$A$33:$A$776,$A32,СВЦЭМ!$B$33:$B$776,C$11)+'СЕТ СН'!$F$12+СВЦЭМ!$D$10+'СЕТ СН'!$F$5-'СЕТ СН'!$F$20</f>
        <v>3491.67361132</v>
      </c>
      <c r="D32" s="36">
        <f>SUMIFS(СВЦЭМ!$C$33:$C$776,СВЦЭМ!$A$33:$A$776,$A32,СВЦЭМ!$B$33:$B$776,D$11)+'СЕТ СН'!$F$12+СВЦЭМ!$D$10+'СЕТ СН'!$F$5-'СЕТ СН'!$F$20</f>
        <v>3479.1071342700002</v>
      </c>
      <c r="E32" s="36">
        <f>SUMIFS(СВЦЭМ!$C$33:$C$776,СВЦЭМ!$A$33:$A$776,$A32,СВЦЭМ!$B$33:$B$776,E$11)+'СЕТ СН'!$F$12+СВЦЭМ!$D$10+'СЕТ СН'!$F$5-'СЕТ СН'!$F$20</f>
        <v>3477.2372156400002</v>
      </c>
      <c r="F32" s="36">
        <f>SUMIFS(СВЦЭМ!$C$33:$C$776,СВЦЭМ!$A$33:$A$776,$A32,СВЦЭМ!$B$33:$B$776,F$11)+'СЕТ СН'!$F$12+СВЦЭМ!$D$10+'СЕТ СН'!$F$5-'СЕТ СН'!$F$20</f>
        <v>3468.3500123700001</v>
      </c>
      <c r="G32" s="36">
        <f>SUMIFS(СВЦЭМ!$C$33:$C$776,СВЦЭМ!$A$33:$A$776,$A32,СВЦЭМ!$B$33:$B$776,G$11)+'СЕТ СН'!$F$12+СВЦЭМ!$D$10+'СЕТ СН'!$F$5-'СЕТ СН'!$F$20</f>
        <v>3459.60000347</v>
      </c>
      <c r="H32" s="36">
        <f>SUMIFS(СВЦЭМ!$C$33:$C$776,СВЦЭМ!$A$33:$A$776,$A32,СВЦЭМ!$B$33:$B$776,H$11)+'СЕТ СН'!$F$12+СВЦЭМ!$D$10+'СЕТ СН'!$F$5-'СЕТ СН'!$F$20</f>
        <v>3484.23004459</v>
      </c>
      <c r="I32" s="36">
        <f>SUMIFS(СВЦЭМ!$C$33:$C$776,СВЦЭМ!$A$33:$A$776,$A32,СВЦЭМ!$B$33:$B$776,I$11)+'СЕТ СН'!$F$12+СВЦЭМ!$D$10+'СЕТ СН'!$F$5-'СЕТ СН'!$F$20</f>
        <v>3535.51723915</v>
      </c>
      <c r="J32" s="36">
        <f>SUMIFS(СВЦЭМ!$C$33:$C$776,СВЦЭМ!$A$33:$A$776,$A32,СВЦЭМ!$B$33:$B$776,J$11)+'СЕТ СН'!$F$12+СВЦЭМ!$D$10+'СЕТ СН'!$F$5-'СЕТ СН'!$F$20</f>
        <v>3561.7672652800002</v>
      </c>
      <c r="K32" s="36">
        <f>SUMIFS(СВЦЭМ!$C$33:$C$776,СВЦЭМ!$A$33:$A$776,$A32,СВЦЭМ!$B$33:$B$776,K$11)+'СЕТ СН'!$F$12+СВЦЭМ!$D$10+'СЕТ СН'!$F$5-'СЕТ СН'!$F$20</f>
        <v>3460.3022406700002</v>
      </c>
      <c r="L32" s="36">
        <f>SUMIFS(СВЦЭМ!$C$33:$C$776,СВЦЭМ!$A$33:$A$776,$A32,СВЦЭМ!$B$33:$B$776,L$11)+'СЕТ СН'!$F$12+СВЦЭМ!$D$10+'СЕТ СН'!$F$5-'СЕТ СН'!$F$20</f>
        <v>3358.21282354</v>
      </c>
      <c r="M32" s="36">
        <f>SUMIFS(СВЦЭМ!$C$33:$C$776,СВЦЭМ!$A$33:$A$776,$A32,СВЦЭМ!$B$33:$B$776,M$11)+'СЕТ СН'!$F$12+СВЦЭМ!$D$10+'СЕТ СН'!$F$5-'СЕТ СН'!$F$20</f>
        <v>3351.0136538199999</v>
      </c>
      <c r="N32" s="36">
        <f>SUMIFS(СВЦЭМ!$C$33:$C$776,СВЦЭМ!$A$33:$A$776,$A32,СВЦЭМ!$B$33:$B$776,N$11)+'СЕТ СН'!$F$12+СВЦЭМ!$D$10+'СЕТ СН'!$F$5-'СЕТ СН'!$F$20</f>
        <v>3357.7683041199998</v>
      </c>
      <c r="O32" s="36">
        <f>SUMIFS(СВЦЭМ!$C$33:$C$776,СВЦЭМ!$A$33:$A$776,$A32,СВЦЭМ!$B$33:$B$776,O$11)+'СЕТ СН'!$F$12+СВЦЭМ!$D$10+'СЕТ СН'!$F$5-'СЕТ СН'!$F$20</f>
        <v>3364.85930108</v>
      </c>
      <c r="P32" s="36">
        <f>SUMIFS(СВЦЭМ!$C$33:$C$776,СВЦЭМ!$A$33:$A$776,$A32,СВЦЭМ!$B$33:$B$776,P$11)+'СЕТ СН'!$F$12+СВЦЭМ!$D$10+'СЕТ СН'!$F$5-'СЕТ СН'!$F$20</f>
        <v>3364.32816985</v>
      </c>
      <c r="Q32" s="36">
        <f>SUMIFS(СВЦЭМ!$C$33:$C$776,СВЦЭМ!$A$33:$A$776,$A32,СВЦЭМ!$B$33:$B$776,Q$11)+'СЕТ СН'!$F$12+СВЦЭМ!$D$10+'СЕТ СН'!$F$5-'СЕТ СН'!$F$20</f>
        <v>3366.94430023</v>
      </c>
      <c r="R32" s="36">
        <f>SUMIFS(СВЦЭМ!$C$33:$C$776,СВЦЭМ!$A$33:$A$776,$A32,СВЦЭМ!$B$33:$B$776,R$11)+'СЕТ СН'!$F$12+СВЦЭМ!$D$10+'СЕТ СН'!$F$5-'СЕТ СН'!$F$20</f>
        <v>3360.1287596000002</v>
      </c>
      <c r="S32" s="36">
        <f>SUMIFS(СВЦЭМ!$C$33:$C$776,СВЦЭМ!$A$33:$A$776,$A32,СВЦЭМ!$B$33:$B$776,S$11)+'СЕТ СН'!$F$12+СВЦЭМ!$D$10+'СЕТ СН'!$F$5-'СЕТ СН'!$F$20</f>
        <v>3357.2837998700002</v>
      </c>
      <c r="T32" s="36">
        <f>SUMIFS(СВЦЭМ!$C$33:$C$776,СВЦЭМ!$A$33:$A$776,$A32,СВЦЭМ!$B$33:$B$776,T$11)+'СЕТ СН'!$F$12+СВЦЭМ!$D$10+'СЕТ СН'!$F$5-'СЕТ СН'!$F$20</f>
        <v>3347.3626277799999</v>
      </c>
      <c r="U32" s="36">
        <f>SUMIFS(СВЦЭМ!$C$33:$C$776,СВЦЭМ!$A$33:$A$776,$A32,СВЦЭМ!$B$33:$B$776,U$11)+'СЕТ СН'!$F$12+СВЦЭМ!$D$10+'СЕТ СН'!$F$5-'СЕТ СН'!$F$20</f>
        <v>3347.2775467500001</v>
      </c>
      <c r="V32" s="36">
        <f>SUMIFS(СВЦЭМ!$C$33:$C$776,СВЦЭМ!$A$33:$A$776,$A32,СВЦЭМ!$B$33:$B$776,V$11)+'СЕТ СН'!$F$12+СВЦЭМ!$D$10+'СЕТ СН'!$F$5-'СЕТ СН'!$F$20</f>
        <v>3352.2988700699998</v>
      </c>
      <c r="W32" s="36">
        <f>SUMIFS(СВЦЭМ!$C$33:$C$776,СВЦЭМ!$A$33:$A$776,$A32,СВЦЭМ!$B$33:$B$776,W$11)+'СЕТ СН'!$F$12+СВЦЭМ!$D$10+'СЕТ СН'!$F$5-'СЕТ СН'!$F$20</f>
        <v>3359.7411774900002</v>
      </c>
      <c r="X32" s="36">
        <f>SUMIFS(СВЦЭМ!$C$33:$C$776,СВЦЭМ!$A$33:$A$776,$A32,СВЦЭМ!$B$33:$B$776,X$11)+'СЕТ СН'!$F$12+СВЦЭМ!$D$10+'СЕТ СН'!$F$5-'СЕТ СН'!$F$20</f>
        <v>3406.8259730899999</v>
      </c>
      <c r="Y32" s="36">
        <f>SUMIFS(СВЦЭМ!$C$33:$C$776,СВЦЭМ!$A$33:$A$776,$A32,СВЦЭМ!$B$33:$B$776,Y$11)+'СЕТ СН'!$F$12+СВЦЭМ!$D$10+'СЕТ СН'!$F$5-'СЕТ СН'!$F$20</f>
        <v>3539.1467987699998</v>
      </c>
    </row>
    <row r="33" spans="1:25" ht="15.75" x14ac:dyDescent="0.2">
      <c r="A33" s="35">
        <f t="shared" si="0"/>
        <v>44034</v>
      </c>
      <c r="B33" s="36">
        <f>SUMIFS(СВЦЭМ!$C$33:$C$776,СВЦЭМ!$A$33:$A$776,$A33,СВЦЭМ!$B$33:$B$776,B$11)+'СЕТ СН'!$F$12+СВЦЭМ!$D$10+'СЕТ СН'!$F$5-'СЕТ СН'!$F$20</f>
        <v>3528.2224796300002</v>
      </c>
      <c r="C33" s="36">
        <f>SUMIFS(СВЦЭМ!$C$33:$C$776,СВЦЭМ!$A$33:$A$776,$A33,СВЦЭМ!$B$33:$B$776,C$11)+'СЕТ СН'!$F$12+СВЦЭМ!$D$10+'СЕТ СН'!$F$5-'СЕТ СН'!$F$20</f>
        <v>3502.3399992200002</v>
      </c>
      <c r="D33" s="36">
        <f>SUMIFS(СВЦЭМ!$C$33:$C$776,СВЦЭМ!$A$33:$A$776,$A33,СВЦЭМ!$B$33:$B$776,D$11)+'СЕТ СН'!$F$12+СВЦЭМ!$D$10+'СЕТ СН'!$F$5-'СЕТ СН'!$F$20</f>
        <v>3497.78493097</v>
      </c>
      <c r="E33" s="36">
        <f>SUMIFS(СВЦЭМ!$C$33:$C$776,СВЦЭМ!$A$33:$A$776,$A33,СВЦЭМ!$B$33:$B$776,E$11)+'СЕТ СН'!$F$12+СВЦЭМ!$D$10+'СЕТ СН'!$F$5-'СЕТ СН'!$F$20</f>
        <v>3520.0215527800001</v>
      </c>
      <c r="F33" s="36">
        <f>SUMIFS(СВЦЭМ!$C$33:$C$776,СВЦЭМ!$A$33:$A$776,$A33,СВЦЭМ!$B$33:$B$776,F$11)+'СЕТ СН'!$F$12+СВЦЭМ!$D$10+'СЕТ СН'!$F$5-'СЕТ СН'!$F$20</f>
        <v>3522.56358361</v>
      </c>
      <c r="G33" s="36">
        <f>SUMIFS(СВЦЭМ!$C$33:$C$776,СВЦЭМ!$A$33:$A$776,$A33,СВЦЭМ!$B$33:$B$776,G$11)+'СЕТ СН'!$F$12+СВЦЭМ!$D$10+'СЕТ СН'!$F$5-'СЕТ СН'!$F$20</f>
        <v>3528.1918070000002</v>
      </c>
      <c r="H33" s="36">
        <f>SUMIFS(СВЦЭМ!$C$33:$C$776,СВЦЭМ!$A$33:$A$776,$A33,СВЦЭМ!$B$33:$B$776,H$11)+'СЕТ СН'!$F$12+СВЦЭМ!$D$10+'СЕТ СН'!$F$5-'СЕТ СН'!$F$20</f>
        <v>3509.8127999799999</v>
      </c>
      <c r="I33" s="36">
        <f>SUMIFS(СВЦЭМ!$C$33:$C$776,СВЦЭМ!$A$33:$A$776,$A33,СВЦЭМ!$B$33:$B$776,I$11)+'СЕТ СН'!$F$12+СВЦЭМ!$D$10+'СЕТ СН'!$F$5-'СЕТ СН'!$F$20</f>
        <v>3564.7207175499998</v>
      </c>
      <c r="J33" s="36">
        <f>SUMIFS(СВЦЭМ!$C$33:$C$776,СВЦЭМ!$A$33:$A$776,$A33,СВЦЭМ!$B$33:$B$776,J$11)+'СЕТ СН'!$F$12+СВЦЭМ!$D$10+'СЕТ СН'!$F$5-'СЕТ СН'!$F$20</f>
        <v>3580.6374601500002</v>
      </c>
      <c r="K33" s="36">
        <f>SUMIFS(СВЦЭМ!$C$33:$C$776,СВЦЭМ!$A$33:$A$776,$A33,СВЦЭМ!$B$33:$B$776,K$11)+'СЕТ СН'!$F$12+СВЦЭМ!$D$10+'СЕТ СН'!$F$5-'СЕТ СН'!$F$20</f>
        <v>3459.49856219</v>
      </c>
      <c r="L33" s="36">
        <f>SUMIFS(СВЦЭМ!$C$33:$C$776,СВЦЭМ!$A$33:$A$776,$A33,СВЦЭМ!$B$33:$B$776,L$11)+'СЕТ СН'!$F$12+СВЦЭМ!$D$10+'СЕТ СН'!$F$5-'СЕТ СН'!$F$20</f>
        <v>3317.2990383300003</v>
      </c>
      <c r="M33" s="36">
        <f>SUMIFS(СВЦЭМ!$C$33:$C$776,СВЦЭМ!$A$33:$A$776,$A33,СВЦЭМ!$B$33:$B$776,M$11)+'СЕТ СН'!$F$12+СВЦЭМ!$D$10+'СЕТ СН'!$F$5-'СЕТ СН'!$F$20</f>
        <v>3294.2149743300001</v>
      </c>
      <c r="N33" s="36">
        <f>SUMIFS(СВЦЭМ!$C$33:$C$776,СВЦЭМ!$A$33:$A$776,$A33,СВЦЭМ!$B$33:$B$776,N$11)+'СЕТ СН'!$F$12+СВЦЭМ!$D$10+'СЕТ СН'!$F$5-'СЕТ СН'!$F$20</f>
        <v>3327.9322645900002</v>
      </c>
      <c r="O33" s="36">
        <f>SUMIFS(СВЦЭМ!$C$33:$C$776,СВЦЭМ!$A$33:$A$776,$A33,СВЦЭМ!$B$33:$B$776,O$11)+'СЕТ СН'!$F$12+СВЦЭМ!$D$10+'СЕТ СН'!$F$5-'СЕТ СН'!$F$20</f>
        <v>3328.8414984599999</v>
      </c>
      <c r="P33" s="36">
        <f>SUMIFS(СВЦЭМ!$C$33:$C$776,СВЦЭМ!$A$33:$A$776,$A33,СВЦЭМ!$B$33:$B$776,P$11)+'СЕТ СН'!$F$12+СВЦЭМ!$D$10+'СЕТ СН'!$F$5-'СЕТ СН'!$F$20</f>
        <v>3346.9386633600002</v>
      </c>
      <c r="Q33" s="36">
        <f>SUMIFS(СВЦЭМ!$C$33:$C$776,СВЦЭМ!$A$33:$A$776,$A33,СВЦЭМ!$B$33:$B$776,Q$11)+'СЕТ СН'!$F$12+СВЦЭМ!$D$10+'СЕТ СН'!$F$5-'СЕТ СН'!$F$20</f>
        <v>3357.8460504599998</v>
      </c>
      <c r="R33" s="36">
        <f>SUMIFS(СВЦЭМ!$C$33:$C$776,СВЦЭМ!$A$33:$A$776,$A33,СВЦЭМ!$B$33:$B$776,R$11)+'СЕТ СН'!$F$12+СВЦЭМ!$D$10+'СЕТ СН'!$F$5-'СЕТ СН'!$F$20</f>
        <v>3333.8978341800002</v>
      </c>
      <c r="S33" s="36">
        <f>SUMIFS(СВЦЭМ!$C$33:$C$776,СВЦЭМ!$A$33:$A$776,$A33,СВЦЭМ!$B$33:$B$776,S$11)+'СЕТ СН'!$F$12+СВЦЭМ!$D$10+'СЕТ СН'!$F$5-'СЕТ СН'!$F$20</f>
        <v>3337.2883173700002</v>
      </c>
      <c r="T33" s="36">
        <f>SUMIFS(СВЦЭМ!$C$33:$C$776,СВЦЭМ!$A$33:$A$776,$A33,СВЦЭМ!$B$33:$B$776,T$11)+'СЕТ СН'!$F$12+СВЦЭМ!$D$10+'СЕТ СН'!$F$5-'СЕТ СН'!$F$20</f>
        <v>3370.0283713399999</v>
      </c>
      <c r="U33" s="36">
        <f>SUMIFS(СВЦЭМ!$C$33:$C$776,СВЦЭМ!$A$33:$A$776,$A33,СВЦЭМ!$B$33:$B$776,U$11)+'СЕТ СН'!$F$12+СВЦЭМ!$D$10+'СЕТ СН'!$F$5-'СЕТ СН'!$F$20</f>
        <v>3388.3904576099999</v>
      </c>
      <c r="V33" s="36">
        <f>SUMIFS(СВЦЭМ!$C$33:$C$776,СВЦЭМ!$A$33:$A$776,$A33,СВЦЭМ!$B$33:$B$776,V$11)+'СЕТ СН'!$F$12+СВЦЭМ!$D$10+'СЕТ СН'!$F$5-'СЕТ СН'!$F$20</f>
        <v>3389.8901851599999</v>
      </c>
      <c r="W33" s="36">
        <f>SUMIFS(СВЦЭМ!$C$33:$C$776,СВЦЭМ!$A$33:$A$776,$A33,СВЦЭМ!$B$33:$B$776,W$11)+'СЕТ СН'!$F$12+СВЦЭМ!$D$10+'СЕТ СН'!$F$5-'СЕТ СН'!$F$20</f>
        <v>3365.3657556100002</v>
      </c>
      <c r="X33" s="36">
        <f>SUMIFS(СВЦЭМ!$C$33:$C$776,СВЦЭМ!$A$33:$A$776,$A33,СВЦЭМ!$B$33:$B$776,X$11)+'СЕТ СН'!$F$12+СВЦЭМ!$D$10+'СЕТ СН'!$F$5-'СЕТ СН'!$F$20</f>
        <v>3425.9325117500002</v>
      </c>
      <c r="Y33" s="36">
        <f>SUMIFS(СВЦЭМ!$C$33:$C$776,СВЦЭМ!$A$33:$A$776,$A33,СВЦЭМ!$B$33:$B$776,Y$11)+'СЕТ СН'!$F$12+СВЦЭМ!$D$10+'СЕТ СН'!$F$5-'СЕТ СН'!$F$20</f>
        <v>3514.2024769</v>
      </c>
    </row>
    <row r="34" spans="1:25" ht="15.75" x14ac:dyDescent="0.2">
      <c r="A34" s="35">
        <f t="shared" si="0"/>
        <v>44035</v>
      </c>
      <c r="B34" s="36">
        <f>SUMIFS(СВЦЭМ!$C$33:$C$776,СВЦЭМ!$A$33:$A$776,$A34,СВЦЭМ!$B$33:$B$776,B$11)+'СЕТ СН'!$F$12+СВЦЭМ!$D$10+'СЕТ СН'!$F$5-'СЕТ СН'!$F$20</f>
        <v>3473.2597684699999</v>
      </c>
      <c r="C34" s="36">
        <f>SUMIFS(СВЦЭМ!$C$33:$C$776,СВЦЭМ!$A$33:$A$776,$A34,СВЦЭМ!$B$33:$B$776,C$11)+'СЕТ СН'!$F$12+СВЦЭМ!$D$10+'СЕТ СН'!$F$5-'СЕТ СН'!$F$20</f>
        <v>3477.6996767700002</v>
      </c>
      <c r="D34" s="36">
        <f>SUMIFS(СВЦЭМ!$C$33:$C$776,СВЦЭМ!$A$33:$A$776,$A34,СВЦЭМ!$B$33:$B$776,D$11)+'СЕТ СН'!$F$12+СВЦЭМ!$D$10+'СЕТ СН'!$F$5-'СЕТ СН'!$F$20</f>
        <v>3510.2510759400002</v>
      </c>
      <c r="E34" s="36">
        <f>SUMIFS(СВЦЭМ!$C$33:$C$776,СВЦЭМ!$A$33:$A$776,$A34,СВЦЭМ!$B$33:$B$776,E$11)+'СЕТ СН'!$F$12+СВЦЭМ!$D$10+'СЕТ СН'!$F$5-'СЕТ СН'!$F$20</f>
        <v>3543.2301817500002</v>
      </c>
      <c r="F34" s="36">
        <f>SUMIFS(СВЦЭМ!$C$33:$C$776,СВЦЭМ!$A$33:$A$776,$A34,СВЦЭМ!$B$33:$B$776,F$11)+'СЕТ СН'!$F$12+СВЦЭМ!$D$10+'СЕТ СН'!$F$5-'СЕТ СН'!$F$20</f>
        <v>3530.5456902400001</v>
      </c>
      <c r="G34" s="36">
        <f>SUMIFS(СВЦЭМ!$C$33:$C$776,СВЦЭМ!$A$33:$A$776,$A34,СВЦЭМ!$B$33:$B$776,G$11)+'СЕТ СН'!$F$12+СВЦЭМ!$D$10+'СЕТ СН'!$F$5-'СЕТ СН'!$F$20</f>
        <v>3521.5557623700001</v>
      </c>
      <c r="H34" s="36">
        <f>SUMIFS(СВЦЭМ!$C$33:$C$776,СВЦЭМ!$A$33:$A$776,$A34,СВЦЭМ!$B$33:$B$776,H$11)+'СЕТ СН'!$F$12+СВЦЭМ!$D$10+'СЕТ СН'!$F$5-'СЕТ СН'!$F$20</f>
        <v>3475.75158177</v>
      </c>
      <c r="I34" s="36">
        <f>SUMIFS(СВЦЭМ!$C$33:$C$776,СВЦЭМ!$A$33:$A$776,$A34,СВЦЭМ!$B$33:$B$776,I$11)+'СЕТ СН'!$F$12+СВЦЭМ!$D$10+'СЕТ СН'!$F$5-'СЕТ СН'!$F$20</f>
        <v>3411.0054953099998</v>
      </c>
      <c r="J34" s="36">
        <f>SUMIFS(СВЦЭМ!$C$33:$C$776,СВЦЭМ!$A$33:$A$776,$A34,СВЦЭМ!$B$33:$B$776,J$11)+'СЕТ СН'!$F$12+СВЦЭМ!$D$10+'СЕТ СН'!$F$5-'СЕТ СН'!$F$20</f>
        <v>3437.4643867599998</v>
      </c>
      <c r="K34" s="36">
        <f>SUMIFS(СВЦЭМ!$C$33:$C$776,СВЦЭМ!$A$33:$A$776,$A34,СВЦЭМ!$B$33:$B$776,K$11)+'СЕТ СН'!$F$12+СВЦЭМ!$D$10+'СЕТ СН'!$F$5-'СЕТ СН'!$F$20</f>
        <v>3466.0439032899999</v>
      </c>
      <c r="L34" s="36">
        <f>SUMIFS(СВЦЭМ!$C$33:$C$776,СВЦЭМ!$A$33:$A$776,$A34,СВЦЭМ!$B$33:$B$776,L$11)+'СЕТ СН'!$F$12+СВЦЭМ!$D$10+'СЕТ СН'!$F$5-'СЕТ СН'!$F$20</f>
        <v>3371.2578514799998</v>
      </c>
      <c r="M34" s="36">
        <f>SUMIFS(СВЦЭМ!$C$33:$C$776,СВЦЭМ!$A$33:$A$776,$A34,СВЦЭМ!$B$33:$B$776,M$11)+'СЕТ СН'!$F$12+СВЦЭМ!$D$10+'СЕТ СН'!$F$5-'СЕТ СН'!$F$20</f>
        <v>3348.04462521</v>
      </c>
      <c r="N34" s="36">
        <f>SUMIFS(СВЦЭМ!$C$33:$C$776,СВЦЭМ!$A$33:$A$776,$A34,СВЦЭМ!$B$33:$B$776,N$11)+'СЕТ СН'!$F$12+СВЦЭМ!$D$10+'СЕТ СН'!$F$5-'СЕТ СН'!$F$20</f>
        <v>3365.3086939200002</v>
      </c>
      <c r="O34" s="36">
        <f>SUMIFS(СВЦЭМ!$C$33:$C$776,СВЦЭМ!$A$33:$A$776,$A34,СВЦЭМ!$B$33:$B$776,O$11)+'СЕТ СН'!$F$12+СВЦЭМ!$D$10+'СЕТ СН'!$F$5-'СЕТ СН'!$F$20</f>
        <v>3377.4544787599998</v>
      </c>
      <c r="P34" s="36">
        <f>SUMIFS(СВЦЭМ!$C$33:$C$776,СВЦЭМ!$A$33:$A$776,$A34,СВЦЭМ!$B$33:$B$776,P$11)+'СЕТ СН'!$F$12+СВЦЭМ!$D$10+'СЕТ СН'!$F$5-'СЕТ СН'!$F$20</f>
        <v>3397.57793154</v>
      </c>
      <c r="Q34" s="36">
        <f>SUMIFS(СВЦЭМ!$C$33:$C$776,СВЦЭМ!$A$33:$A$776,$A34,СВЦЭМ!$B$33:$B$776,Q$11)+'СЕТ СН'!$F$12+СВЦЭМ!$D$10+'СЕТ СН'!$F$5-'СЕТ СН'!$F$20</f>
        <v>3416.7590762</v>
      </c>
      <c r="R34" s="36">
        <f>SUMIFS(СВЦЭМ!$C$33:$C$776,СВЦЭМ!$A$33:$A$776,$A34,СВЦЭМ!$B$33:$B$776,R$11)+'СЕТ СН'!$F$12+СВЦЭМ!$D$10+'СЕТ СН'!$F$5-'СЕТ СН'!$F$20</f>
        <v>3414.0736789000002</v>
      </c>
      <c r="S34" s="36">
        <f>SUMIFS(СВЦЭМ!$C$33:$C$776,СВЦЭМ!$A$33:$A$776,$A34,СВЦЭМ!$B$33:$B$776,S$11)+'СЕТ СН'!$F$12+СВЦЭМ!$D$10+'СЕТ СН'!$F$5-'СЕТ СН'!$F$20</f>
        <v>3417.9641551899999</v>
      </c>
      <c r="T34" s="36">
        <f>SUMIFS(СВЦЭМ!$C$33:$C$776,СВЦЭМ!$A$33:$A$776,$A34,СВЦЭМ!$B$33:$B$776,T$11)+'СЕТ СН'!$F$12+СВЦЭМ!$D$10+'СЕТ СН'!$F$5-'СЕТ СН'!$F$20</f>
        <v>3438.74557164</v>
      </c>
      <c r="U34" s="36">
        <f>SUMIFS(СВЦЭМ!$C$33:$C$776,СВЦЭМ!$A$33:$A$776,$A34,СВЦЭМ!$B$33:$B$776,U$11)+'СЕТ СН'!$F$12+СВЦЭМ!$D$10+'СЕТ СН'!$F$5-'СЕТ СН'!$F$20</f>
        <v>3429.56996097</v>
      </c>
      <c r="V34" s="36">
        <f>SUMIFS(СВЦЭМ!$C$33:$C$776,СВЦЭМ!$A$33:$A$776,$A34,СВЦЭМ!$B$33:$B$776,V$11)+'СЕТ СН'!$F$12+СВЦЭМ!$D$10+'СЕТ СН'!$F$5-'СЕТ СН'!$F$20</f>
        <v>3412.3906388</v>
      </c>
      <c r="W34" s="36">
        <f>SUMIFS(СВЦЭМ!$C$33:$C$776,СВЦЭМ!$A$33:$A$776,$A34,СВЦЭМ!$B$33:$B$776,W$11)+'СЕТ СН'!$F$12+СВЦЭМ!$D$10+'СЕТ СН'!$F$5-'СЕТ СН'!$F$20</f>
        <v>3376.79159338</v>
      </c>
      <c r="X34" s="36">
        <f>SUMIFS(СВЦЭМ!$C$33:$C$776,СВЦЭМ!$A$33:$A$776,$A34,СВЦЭМ!$B$33:$B$776,X$11)+'СЕТ СН'!$F$12+СВЦЭМ!$D$10+'СЕТ СН'!$F$5-'СЕТ СН'!$F$20</f>
        <v>3379.9897069200001</v>
      </c>
      <c r="Y34" s="36">
        <f>SUMIFS(СВЦЭМ!$C$33:$C$776,СВЦЭМ!$A$33:$A$776,$A34,СВЦЭМ!$B$33:$B$776,Y$11)+'СЕТ СН'!$F$12+СВЦЭМ!$D$10+'СЕТ СН'!$F$5-'СЕТ СН'!$F$20</f>
        <v>3510.7020877800001</v>
      </c>
    </row>
    <row r="35" spans="1:25" ht="15.75" x14ac:dyDescent="0.2">
      <c r="A35" s="35">
        <f t="shared" si="0"/>
        <v>44036</v>
      </c>
      <c r="B35" s="36">
        <f>SUMIFS(СВЦЭМ!$C$33:$C$776,СВЦЭМ!$A$33:$A$776,$A35,СВЦЭМ!$B$33:$B$776,B$11)+'СЕТ СН'!$F$12+СВЦЭМ!$D$10+'СЕТ СН'!$F$5-'СЕТ СН'!$F$20</f>
        <v>3474.62298556</v>
      </c>
      <c r="C35" s="36">
        <f>SUMIFS(СВЦЭМ!$C$33:$C$776,СВЦЭМ!$A$33:$A$776,$A35,СВЦЭМ!$B$33:$B$776,C$11)+'СЕТ СН'!$F$12+СВЦЭМ!$D$10+'СЕТ СН'!$F$5-'СЕТ СН'!$F$20</f>
        <v>3447.0056826600003</v>
      </c>
      <c r="D35" s="36">
        <f>SUMIFS(СВЦЭМ!$C$33:$C$776,СВЦЭМ!$A$33:$A$776,$A35,СВЦЭМ!$B$33:$B$776,D$11)+'СЕТ СН'!$F$12+СВЦЭМ!$D$10+'СЕТ СН'!$F$5-'СЕТ СН'!$F$20</f>
        <v>3452.6771741100001</v>
      </c>
      <c r="E35" s="36">
        <f>SUMIFS(СВЦЭМ!$C$33:$C$776,СВЦЭМ!$A$33:$A$776,$A35,СВЦЭМ!$B$33:$B$776,E$11)+'СЕТ СН'!$F$12+СВЦЭМ!$D$10+'СЕТ СН'!$F$5-'СЕТ СН'!$F$20</f>
        <v>3486.9142921100001</v>
      </c>
      <c r="F35" s="36">
        <f>SUMIFS(СВЦЭМ!$C$33:$C$776,СВЦЭМ!$A$33:$A$776,$A35,СВЦЭМ!$B$33:$B$776,F$11)+'СЕТ СН'!$F$12+СВЦЭМ!$D$10+'СЕТ СН'!$F$5-'СЕТ СН'!$F$20</f>
        <v>3488.5116431500001</v>
      </c>
      <c r="G35" s="36">
        <f>SUMIFS(СВЦЭМ!$C$33:$C$776,СВЦЭМ!$A$33:$A$776,$A35,СВЦЭМ!$B$33:$B$776,G$11)+'СЕТ СН'!$F$12+СВЦЭМ!$D$10+'СЕТ СН'!$F$5-'СЕТ СН'!$F$20</f>
        <v>3476.07438611</v>
      </c>
      <c r="H35" s="36">
        <f>SUMIFS(СВЦЭМ!$C$33:$C$776,СВЦЭМ!$A$33:$A$776,$A35,СВЦЭМ!$B$33:$B$776,H$11)+'СЕТ СН'!$F$12+СВЦЭМ!$D$10+'СЕТ СН'!$F$5-'СЕТ СН'!$F$20</f>
        <v>3427.6723432600002</v>
      </c>
      <c r="I35" s="36">
        <f>SUMIFS(СВЦЭМ!$C$33:$C$776,СВЦЭМ!$A$33:$A$776,$A35,СВЦЭМ!$B$33:$B$776,I$11)+'СЕТ СН'!$F$12+СВЦЭМ!$D$10+'СЕТ СН'!$F$5-'СЕТ СН'!$F$20</f>
        <v>3404.3346696500003</v>
      </c>
      <c r="J35" s="36">
        <f>SUMIFS(СВЦЭМ!$C$33:$C$776,СВЦЭМ!$A$33:$A$776,$A35,СВЦЭМ!$B$33:$B$776,J$11)+'СЕТ СН'!$F$12+СВЦЭМ!$D$10+'СЕТ СН'!$F$5-'СЕТ СН'!$F$20</f>
        <v>3438.92453144</v>
      </c>
      <c r="K35" s="36">
        <f>SUMIFS(СВЦЭМ!$C$33:$C$776,СВЦЭМ!$A$33:$A$776,$A35,СВЦЭМ!$B$33:$B$776,K$11)+'СЕТ СН'!$F$12+СВЦЭМ!$D$10+'СЕТ СН'!$F$5-'СЕТ СН'!$F$20</f>
        <v>3457.1294478099999</v>
      </c>
      <c r="L35" s="36">
        <f>SUMIFS(СВЦЭМ!$C$33:$C$776,СВЦЭМ!$A$33:$A$776,$A35,СВЦЭМ!$B$33:$B$776,L$11)+'СЕТ СН'!$F$12+СВЦЭМ!$D$10+'СЕТ СН'!$F$5-'СЕТ СН'!$F$20</f>
        <v>3384.0709818400001</v>
      </c>
      <c r="M35" s="36">
        <f>SUMIFS(СВЦЭМ!$C$33:$C$776,СВЦЭМ!$A$33:$A$776,$A35,СВЦЭМ!$B$33:$B$776,M$11)+'СЕТ СН'!$F$12+СВЦЭМ!$D$10+'СЕТ СН'!$F$5-'СЕТ СН'!$F$20</f>
        <v>3370.8774519399999</v>
      </c>
      <c r="N35" s="36">
        <f>SUMIFS(СВЦЭМ!$C$33:$C$776,СВЦЭМ!$A$33:$A$776,$A35,СВЦЭМ!$B$33:$B$776,N$11)+'СЕТ СН'!$F$12+СВЦЭМ!$D$10+'СЕТ СН'!$F$5-'СЕТ СН'!$F$20</f>
        <v>3396.2491076900001</v>
      </c>
      <c r="O35" s="36">
        <f>SUMIFS(СВЦЭМ!$C$33:$C$776,СВЦЭМ!$A$33:$A$776,$A35,СВЦЭМ!$B$33:$B$776,O$11)+'СЕТ СН'!$F$12+СВЦЭМ!$D$10+'СЕТ СН'!$F$5-'СЕТ СН'!$F$20</f>
        <v>3386.26085754</v>
      </c>
      <c r="P35" s="36">
        <f>SUMIFS(СВЦЭМ!$C$33:$C$776,СВЦЭМ!$A$33:$A$776,$A35,СВЦЭМ!$B$33:$B$776,P$11)+'СЕТ СН'!$F$12+СВЦЭМ!$D$10+'СЕТ СН'!$F$5-'СЕТ СН'!$F$20</f>
        <v>3388.2149577600003</v>
      </c>
      <c r="Q35" s="36">
        <f>SUMIFS(СВЦЭМ!$C$33:$C$776,СВЦЭМ!$A$33:$A$776,$A35,СВЦЭМ!$B$33:$B$776,Q$11)+'СЕТ СН'!$F$12+СВЦЭМ!$D$10+'СЕТ СН'!$F$5-'СЕТ СН'!$F$20</f>
        <v>4735.0351719499995</v>
      </c>
      <c r="R35" s="36">
        <f>SUMIFS(СВЦЭМ!$C$33:$C$776,СВЦЭМ!$A$33:$A$776,$A35,СВЦЭМ!$B$33:$B$776,R$11)+'СЕТ СН'!$F$12+СВЦЭМ!$D$10+'СЕТ СН'!$F$5-'СЕТ СН'!$F$20</f>
        <v>4769.5101427600002</v>
      </c>
      <c r="S35" s="36">
        <f>SUMIFS(СВЦЭМ!$C$33:$C$776,СВЦЭМ!$A$33:$A$776,$A35,СВЦЭМ!$B$33:$B$776,S$11)+'СЕТ СН'!$F$12+СВЦЭМ!$D$10+'СЕТ СН'!$F$5-'СЕТ СН'!$F$20</f>
        <v>3858.3129034399999</v>
      </c>
      <c r="T35" s="36">
        <f>SUMIFS(СВЦЭМ!$C$33:$C$776,СВЦЭМ!$A$33:$A$776,$A35,СВЦЭМ!$B$33:$B$776,T$11)+'СЕТ СН'!$F$12+СВЦЭМ!$D$10+'СЕТ СН'!$F$5-'СЕТ СН'!$F$20</f>
        <v>3496.9774653100003</v>
      </c>
      <c r="U35" s="36">
        <f>SUMIFS(СВЦЭМ!$C$33:$C$776,СВЦЭМ!$A$33:$A$776,$A35,СВЦЭМ!$B$33:$B$776,U$11)+'СЕТ СН'!$F$12+СВЦЭМ!$D$10+'СЕТ СН'!$F$5-'СЕТ СН'!$F$20</f>
        <v>3412.65242128</v>
      </c>
      <c r="V35" s="36">
        <f>SUMIFS(СВЦЭМ!$C$33:$C$776,СВЦЭМ!$A$33:$A$776,$A35,СВЦЭМ!$B$33:$B$776,V$11)+'СЕТ СН'!$F$12+СВЦЭМ!$D$10+'СЕТ СН'!$F$5-'СЕТ СН'!$F$20</f>
        <v>3376.2516631600001</v>
      </c>
      <c r="W35" s="36">
        <f>SUMIFS(СВЦЭМ!$C$33:$C$776,СВЦЭМ!$A$33:$A$776,$A35,СВЦЭМ!$B$33:$B$776,W$11)+'СЕТ СН'!$F$12+СВЦЭМ!$D$10+'СЕТ СН'!$F$5-'СЕТ СН'!$F$20</f>
        <v>3358.0512304600002</v>
      </c>
      <c r="X35" s="36">
        <f>SUMIFS(СВЦЭМ!$C$33:$C$776,СВЦЭМ!$A$33:$A$776,$A35,СВЦЭМ!$B$33:$B$776,X$11)+'СЕТ СН'!$F$12+СВЦЭМ!$D$10+'СЕТ СН'!$F$5-'СЕТ СН'!$F$20</f>
        <v>3423.6989332100002</v>
      </c>
      <c r="Y35" s="36">
        <f>SUMIFS(СВЦЭМ!$C$33:$C$776,СВЦЭМ!$A$33:$A$776,$A35,СВЦЭМ!$B$33:$B$776,Y$11)+'СЕТ СН'!$F$12+СВЦЭМ!$D$10+'СЕТ СН'!$F$5-'СЕТ СН'!$F$20</f>
        <v>3525.86394045</v>
      </c>
    </row>
    <row r="36" spans="1:25" ht="15.75" x14ac:dyDescent="0.2">
      <c r="A36" s="35">
        <f t="shared" si="0"/>
        <v>44037</v>
      </c>
      <c r="B36" s="36">
        <f>SUMIFS(СВЦЭМ!$C$33:$C$776,СВЦЭМ!$A$33:$A$776,$A36,СВЦЭМ!$B$33:$B$776,B$11)+'СЕТ СН'!$F$12+СВЦЭМ!$D$10+'СЕТ СН'!$F$5-'СЕТ СН'!$F$20</f>
        <v>3505.5264916400001</v>
      </c>
      <c r="C36" s="36">
        <f>SUMIFS(СВЦЭМ!$C$33:$C$776,СВЦЭМ!$A$33:$A$776,$A36,СВЦЭМ!$B$33:$B$776,C$11)+'СЕТ СН'!$F$12+СВЦЭМ!$D$10+'СЕТ СН'!$F$5-'СЕТ СН'!$F$20</f>
        <v>3555.97681053</v>
      </c>
      <c r="D36" s="36">
        <f>SUMIFS(СВЦЭМ!$C$33:$C$776,СВЦЭМ!$A$33:$A$776,$A36,СВЦЭМ!$B$33:$B$776,D$11)+'СЕТ СН'!$F$12+СВЦЭМ!$D$10+'СЕТ СН'!$F$5-'СЕТ СН'!$F$20</f>
        <v>3602.999851</v>
      </c>
      <c r="E36" s="36">
        <f>SUMIFS(СВЦЭМ!$C$33:$C$776,СВЦЭМ!$A$33:$A$776,$A36,СВЦЭМ!$B$33:$B$776,E$11)+'СЕТ СН'!$F$12+СВЦЭМ!$D$10+'СЕТ СН'!$F$5-'СЕТ СН'!$F$20</f>
        <v>3624.8855496000001</v>
      </c>
      <c r="F36" s="36">
        <f>SUMIFS(СВЦЭМ!$C$33:$C$776,СВЦЭМ!$A$33:$A$776,$A36,СВЦЭМ!$B$33:$B$776,F$11)+'СЕТ СН'!$F$12+СВЦЭМ!$D$10+'СЕТ СН'!$F$5-'СЕТ СН'!$F$20</f>
        <v>3621.2530907700002</v>
      </c>
      <c r="G36" s="36">
        <f>SUMIFS(СВЦЭМ!$C$33:$C$776,СВЦЭМ!$A$33:$A$776,$A36,СВЦЭМ!$B$33:$B$776,G$11)+'СЕТ СН'!$F$12+СВЦЭМ!$D$10+'СЕТ СН'!$F$5-'СЕТ СН'!$F$20</f>
        <v>3623.1874398500004</v>
      </c>
      <c r="H36" s="36">
        <f>SUMIFS(СВЦЭМ!$C$33:$C$776,СВЦЭМ!$A$33:$A$776,$A36,СВЦЭМ!$B$33:$B$776,H$11)+'СЕТ СН'!$F$12+СВЦЭМ!$D$10+'СЕТ СН'!$F$5-'СЕТ СН'!$F$20</f>
        <v>3621.82974642</v>
      </c>
      <c r="I36" s="36">
        <f>SUMIFS(СВЦЭМ!$C$33:$C$776,СВЦЭМ!$A$33:$A$776,$A36,СВЦЭМ!$B$33:$B$776,I$11)+'СЕТ СН'!$F$12+СВЦЭМ!$D$10+'СЕТ СН'!$F$5-'СЕТ СН'!$F$20</f>
        <v>3643.6299514700004</v>
      </c>
      <c r="J36" s="36">
        <f>SUMIFS(СВЦЭМ!$C$33:$C$776,СВЦЭМ!$A$33:$A$776,$A36,СВЦЭМ!$B$33:$B$776,J$11)+'СЕТ СН'!$F$12+СВЦЭМ!$D$10+'СЕТ СН'!$F$5-'СЕТ СН'!$F$20</f>
        <v>3591.2757551499999</v>
      </c>
      <c r="K36" s="36">
        <f>SUMIFS(СВЦЭМ!$C$33:$C$776,СВЦЭМ!$A$33:$A$776,$A36,СВЦЭМ!$B$33:$B$776,K$11)+'СЕТ СН'!$F$12+СВЦЭМ!$D$10+'СЕТ СН'!$F$5-'СЕТ СН'!$F$20</f>
        <v>3438.5670499100002</v>
      </c>
      <c r="L36" s="36">
        <f>SUMIFS(СВЦЭМ!$C$33:$C$776,СВЦЭМ!$A$33:$A$776,$A36,СВЦЭМ!$B$33:$B$776,L$11)+'СЕТ СН'!$F$12+СВЦЭМ!$D$10+'СЕТ СН'!$F$5-'СЕТ СН'!$F$20</f>
        <v>3330.2523534100001</v>
      </c>
      <c r="M36" s="36">
        <f>SUMIFS(СВЦЭМ!$C$33:$C$776,СВЦЭМ!$A$33:$A$776,$A36,СВЦЭМ!$B$33:$B$776,M$11)+'СЕТ СН'!$F$12+СВЦЭМ!$D$10+'СЕТ СН'!$F$5-'СЕТ СН'!$F$20</f>
        <v>3303.2712718100001</v>
      </c>
      <c r="N36" s="36">
        <f>SUMIFS(СВЦЭМ!$C$33:$C$776,СВЦЭМ!$A$33:$A$776,$A36,СВЦЭМ!$B$33:$B$776,N$11)+'СЕТ СН'!$F$12+СВЦЭМ!$D$10+'СЕТ СН'!$F$5-'СЕТ СН'!$F$20</f>
        <v>3288.1965209300001</v>
      </c>
      <c r="O36" s="36">
        <f>SUMIFS(СВЦЭМ!$C$33:$C$776,СВЦЭМ!$A$33:$A$776,$A36,СВЦЭМ!$B$33:$B$776,O$11)+'СЕТ СН'!$F$12+СВЦЭМ!$D$10+'СЕТ СН'!$F$5-'СЕТ СН'!$F$20</f>
        <v>3285.82535504</v>
      </c>
      <c r="P36" s="36">
        <f>SUMIFS(СВЦЭМ!$C$33:$C$776,СВЦЭМ!$A$33:$A$776,$A36,СВЦЭМ!$B$33:$B$776,P$11)+'СЕТ СН'!$F$12+СВЦЭМ!$D$10+'СЕТ СН'!$F$5-'СЕТ СН'!$F$20</f>
        <v>3294.96575618</v>
      </c>
      <c r="Q36" s="36">
        <f>SUMIFS(СВЦЭМ!$C$33:$C$776,СВЦЭМ!$A$33:$A$776,$A36,СВЦЭМ!$B$33:$B$776,Q$11)+'СЕТ СН'!$F$12+СВЦЭМ!$D$10+'СЕТ СН'!$F$5-'СЕТ СН'!$F$20</f>
        <v>3298.2745400700001</v>
      </c>
      <c r="R36" s="36">
        <f>SUMIFS(СВЦЭМ!$C$33:$C$776,СВЦЭМ!$A$33:$A$776,$A36,СВЦЭМ!$B$33:$B$776,R$11)+'СЕТ СН'!$F$12+СВЦЭМ!$D$10+'СЕТ СН'!$F$5-'СЕТ СН'!$F$20</f>
        <v>3306.3560839400002</v>
      </c>
      <c r="S36" s="36">
        <f>SUMIFS(СВЦЭМ!$C$33:$C$776,СВЦЭМ!$A$33:$A$776,$A36,СВЦЭМ!$B$33:$B$776,S$11)+'СЕТ СН'!$F$12+СВЦЭМ!$D$10+'СЕТ СН'!$F$5-'СЕТ СН'!$F$20</f>
        <v>3306.8364812700001</v>
      </c>
      <c r="T36" s="36">
        <f>SUMIFS(СВЦЭМ!$C$33:$C$776,СВЦЭМ!$A$33:$A$776,$A36,СВЦЭМ!$B$33:$B$776,T$11)+'СЕТ СН'!$F$12+СВЦЭМ!$D$10+'СЕТ СН'!$F$5-'СЕТ СН'!$F$20</f>
        <v>3320.7799552199999</v>
      </c>
      <c r="U36" s="36">
        <f>SUMIFS(СВЦЭМ!$C$33:$C$776,СВЦЭМ!$A$33:$A$776,$A36,СВЦЭМ!$B$33:$B$776,U$11)+'СЕТ СН'!$F$12+СВЦЭМ!$D$10+'СЕТ СН'!$F$5-'СЕТ СН'!$F$20</f>
        <v>3308.79365241</v>
      </c>
      <c r="V36" s="36">
        <f>SUMIFS(СВЦЭМ!$C$33:$C$776,СВЦЭМ!$A$33:$A$776,$A36,СВЦЭМ!$B$33:$B$776,V$11)+'СЕТ СН'!$F$12+СВЦЭМ!$D$10+'СЕТ СН'!$F$5-'СЕТ СН'!$F$20</f>
        <v>3296.7409361499999</v>
      </c>
      <c r="W36" s="36">
        <f>SUMIFS(СВЦЭМ!$C$33:$C$776,СВЦЭМ!$A$33:$A$776,$A36,СВЦЭМ!$B$33:$B$776,W$11)+'СЕТ СН'!$F$12+СВЦЭМ!$D$10+'СЕТ СН'!$F$5-'СЕТ СН'!$F$20</f>
        <v>3267.3451638000001</v>
      </c>
      <c r="X36" s="36">
        <f>SUMIFS(СВЦЭМ!$C$33:$C$776,СВЦЭМ!$A$33:$A$776,$A36,СВЦЭМ!$B$33:$B$776,X$11)+'СЕТ СН'!$F$12+СВЦЭМ!$D$10+'СЕТ СН'!$F$5-'СЕТ СН'!$F$20</f>
        <v>3321.7590295999998</v>
      </c>
      <c r="Y36" s="36">
        <f>SUMIFS(СВЦЭМ!$C$33:$C$776,СВЦЭМ!$A$33:$A$776,$A36,СВЦЭМ!$B$33:$B$776,Y$11)+'СЕТ СН'!$F$12+СВЦЭМ!$D$10+'СЕТ СН'!$F$5-'СЕТ СН'!$F$20</f>
        <v>3469.4592272700002</v>
      </c>
    </row>
    <row r="37" spans="1:25" ht="15.75" x14ac:dyDescent="0.2">
      <c r="A37" s="35">
        <f t="shared" si="0"/>
        <v>44038</v>
      </c>
      <c r="B37" s="36">
        <f>SUMIFS(СВЦЭМ!$C$33:$C$776,СВЦЭМ!$A$33:$A$776,$A37,СВЦЭМ!$B$33:$B$776,B$11)+'СЕТ СН'!$F$12+СВЦЭМ!$D$10+'СЕТ СН'!$F$5-'СЕТ СН'!$F$20</f>
        <v>3421.4078851600002</v>
      </c>
      <c r="C37" s="36">
        <f>SUMIFS(СВЦЭМ!$C$33:$C$776,СВЦЭМ!$A$33:$A$776,$A37,СВЦЭМ!$B$33:$B$776,C$11)+'СЕТ СН'!$F$12+СВЦЭМ!$D$10+'СЕТ СН'!$F$5-'СЕТ СН'!$F$20</f>
        <v>3447.4164358899998</v>
      </c>
      <c r="D37" s="36">
        <f>SUMIFS(СВЦЭМ!$C$33:$C$776,СВЦЭМ!$A$33:$A$776,$A37,СВЦЭМ!$B$33:$B$776,D$11)+'СЕТ СН'!$F$12+СВЦЭМ!$D$10+'СЕТ СН'!$F$5-'СЕТ СН'!$F$20</f>
        <v>3446.1750651000002</v>
      </c>
      <c r="E37" s="36">
        <f>SUMIFS(СВЦЭМ!$C$33:$C$776,СВЦЭМ!$A$33:$A$776,$A37,СВЦЭМ!$B$33:$B$776,E$11)+'СЕТ СН'!$F$12+СВЦЭМ!$D$10+'СЕТ СН'!$F$5-'СЕТ СН'!$F$20</f>
        <v>3461.5943610499999</v>
      </c>
      <c r="F37" s="36">
        <f>SUMIFS(СВЦЭМ!$C$33:$C$776,СВЦЭМ!$A$33:$A$776,$A37,СВЦЭМ!$B$33:$B$776,F$11)+'СЕТ СН'!$F$12+СВЦЭМ!$D$10+'СЕТ СН'!$F$5-'СЕТ СН'!$F$20</f>
        <v>3470.5705199900003</v>
      </c>
      <c r="G37" s="36">
        <f>SUMIFS(СВЦЭМ!$C$33:$C$776,СВЦЭМ!$A$33:$A$776,$A37,СВЦЭМ!$B$33:$B$776,G$11)+'СЕТ СН'!$F$12+СВЦЭМ!$D$10+'СЕТ СН'!$F$5-'СЕТ СН'!$F$20</f>
        <v>3480.5506123700002</v>
      </c>
      <c r="H37" s="36">
        <f>SUMIFS(СВЦЭМ!$C$33:$C$776,СВЦЭМ!$A$33:$A$776,$A37,СВЦЭМ!$B$33:$B$776,H$11)+'СЕТ СН'!$F$12+СВЦЭМ!$D$10+'СЕТ СН'!$F$5-'СЕТ СН'!$F$20</f>
        <v>3491.0502162800003</v>
      </c>
      <c r="I37" s="36">
        <f>SUMIFS(СВЦЭМ!$C$33:$C$776,СВЦЭМ!$A$33:$A$776,$A37,СВЦЭМ!$B$33:$B$776,I$11)+'СЕТ СН'!$F$12+СВЦЭМ!$D$10+'СЕТ СН'!$F$5-'СЕТ СН'!$F$20</f>
        <v>3512.5828923899999</v>
      </c>
      <c r="J37" s="36">
        <f>SUMIFS(СВЦЭМ!$C$33:$C$776,СВЦЭМ!$A$33:$A$776,$A37,СВЦЭМ!$B$33:$B$776,J$11)+'СЕТ СН'!$F$12+СВЦЭМ!$D$10+'СЕТ СН'!$F$5-'СЕТ СН'!$F$20</f>
        <v>3445.1575972199998</v>
      </c>
      <c r="K37" s="36">
        <f>SUMIFS(СВЦЭМ!$C$33:$C$776,СВЦЭМ!$A$33:$A$776,$A37,СВЦЭМ!$B$33:$B$776,K$11)+'СЕТ СН'!$F$12+СВЦЭМ!$D$10+'СЕТ СН'!$F$5-'СЕТ СН'!$F$20</f>
        <v>3361.4753030900001</v>
      </c>
      <c r="L37" s="36">
        <f>SUMIFS(СВЦЭМ!$C$33:$C$776,СВЦЭМ!$A$33:$A$776,$A37,СВЦЭМ!$B$33:$B$776,L$11)+'СЕТ СН'!$F$12+СВЦЭМ!$D$10+'СЕТ СН'!$F$5-'СЕТ СН'!$F$20</f>
        <v>3257.04381668</v>
      </c>
      <c r="M37" s="36">
        <f>SUMIFS(СВЦЭМ!$C$33:$C$776,СВЦЭМ!$A$33:$A$776,$A37,СВЦЭМ!$B$33:$B$776,M$11)+'СЕТ СН'!$F$12+СВЦЭМ!$D$10+'СЕТ СН'!$F$5-'СЕТ СН'!$F$20</f>
        <v>3225.4077565900002</v>
      </c>
      <c r="N37" s="36">
        <f>SUMIFS(СВЦЭМ!$C$33:$C$776,СВЦЭМ!$A$33:$A$776,$A37,СВЦЭМ!$B$33:$B$776,N$11)+'СЕТ СН'!$F$12+СВЦЭМ!$D$10+'СЕТ СН'!$F$5-'СЕТ СН'!$F$20</f>
        <v>3208.4348934200002</v>
      </c>
      <c r="O37" s="36">
        <f>SUMIFS(СВЦЭМ!$C$33:$C$776,СВЦЭМ!$A$33:$A$776,$A37,СВЦЭМ!$B$33:$B$776,O$11)+'СЕТ СН'!$F$12+СВЦЭМ!$D$10+'СЕТ СН'!$F$5-'СЕТ СН'!$F$20</f>
        <v>3219.7850848200001</v>
      </c>
      <c r="P37" s="36">
        <f>SUMIFS(СВЦЭМ!$C$33:$C$776,СВЦЭМ!$A$33:$A$776,$A37,СВЦЭМ!$B$33:$B$776,P$11)+'СЕТ СН'!$F$12+СВЦЭМ!$D$10+'СЕТ СН'!$F$5-'СЕТ СН'!$F$20</f>
        <v>3221.1958425299999</v>
      </c>
      <c r="Q37" s="36">
        <f>SUMIFS(СВЦЭМ!$C$33:$C$776,СВЦЭМ!$A$33:$A$776,$A37,СВЦЭМ!$B$33:$B$776,Q$11)+'СЕТ СН'!$F$12+СВЦЭМ!$D$10+'СЕТ СН'!$F$5-'СЕТ СН'!$F$20</f>
        <v>3229.8003972300003</v>
      </c>
      <c r="R37" s="36">
        <f>SUMIFS(СВЦЭМ!$C$33:$C$776,СВЦЭМ!$A$33:$A$776,$A37,СВЦЭМ!$B$33:$B$776,R$11)+'СЕТ СН'!$F$12+СВЦЭМ!$D$10+'СЕТ СН'!$F$5-'СЕТ СН'!$F$20</f>
        <v>3242.1687088200001</v>
      </c>
      <c r="S37" s="36">
        <f>SUMIFS(СВЦЭМ!$C$33:$C$776,СВЦЭМ!$A$33:$A$776,$A37,СВЦЭМ!$B$33:$B$776,S$11)+'СЕТ СН'!$F$12+СВЦЭМ!$D$10+'СЕТ СН'!$F$5-'СЕТ СН'!$F$20</f>
        <v>3246.0415655500001</v>
      </c>
      <c r="T37" s="36">
        <f>SUMIFS(СВЦЭМ!$C$33:$C$776,СВЦЭМ!$A$33:$A$776,$A37,СВЦЭМ!$B$33:$B$776,T$11)+'СЕТ СН'!$F$12+СВЦЭМ!$D$10+'СЕТ СН'!$F$5-'СЕТ СН'!$F$20</f>
        <v>3252.93808717</v>
      </c>
      <c r="U37" s="36">
        <f>SUMIFS(СВЦЭМ!$C$33:$C$776,СВЦЭМ!$A$33:$A$776,$A37,СВЦЭМ!$B$33:$B$776,U$11)+'СЕТ СН'!$F$12+СВЦЭМ!$D$10+'СЕТ СН'!$F$5-'СЕТ СН'!$F$20</f>
        <v>3236.0389255199998</v>
      </c>
      <c r="V37" s="36">
        <f>SUMIFS(СВЦЭМ!$C$33:$C$776,СВЦЭМ!$A$33:$A$776,$A37,СВЦЭМ!$B$33:$B$776,V$11)+'СЕТ СН'!$F$12+СВЦЭМ!$D$10+'СЕТ СН'!$F$5-'СЕТ СН'!$F$20</f>
        <v>3216.70362441</v>
      </c>
      <c r="W37" s="36">
        <f>SUMIFS(СВЦЭМ!$C$33:$C$776,СВЦЭМ!$A$33:$A$776,$A37,СВЦЭМ!$B$33:$B$776,W$11)+'СЕТ СН'!$F$12+СВЦЭМ!$D$10+'СЕТ СН'!$F$5-'СЕТ СН'!$F$20</f>
        <v>3205.3090426399999</v>
      </c>
      <c r="X37" s="36">
        <f>SUMIFS(СВЦЭМ!$C$33:$C$776,СВЦЭМ!$A$33:$A$776,$A37,СВЦЭМ!$B$33:$B$776,X$11)+'СЕТ СН'!$F$12+СВЦЭМ!$D$10+'СЕТ СН'!$F$5-'СЕТ СН'!$F$20</f>
        <v>3243.2648130500002</v>
      </c>
      <c r="Y37" s="36">
        <f>SUMIFS(СВЦЭМ!$C$33:$C$776,СВЦЭМ!$A$33:$A$776,$A37,СВЦЭМ!$B$33:$B$776,Y$11)+'СЕТ СН'!$F$12+СВЦЭМ!$D$10+'СЕТ СН'!$F$5-'СЕТ СН'!$F$20</f>
        <v>3381.2478693100002</v>
      </c>
    </row>
    <row r="38" spans="1:25" ht="15.75" x14ac:dyDescent="0.2">
      <c r="A38" s="35">
        <f t="shared" si="0"/>
        <v>44039</v>
      </c>
      <c r="B38" s="36">
        <f>SUMIFS(СВЦЭМ!$C$33:$C$776,СВЦЭМ!$A$33:$A$776,$A38,СВЦЭМ!$B$33:$B$776,B$11)+'СЕТ СН'!$F$12+СВЦЭМ!$D$10+'СЕТ СН'!$F$5-'СЕТ СН'!$F$20</f>
        <v>3462.9940587800002</v>
      </c>
      <c r="C38" s="36">
        <f>SUMIFS(СВЦЭМ!$C$33:$C$776,СВЦЭМ!$A$33:$A$776,$A38,СВЦЭМ!$B$33:$B$776,C$11)+'СЕТ СН'!$F$12+СВЦЭМ!$D$10+'СЕТ СН'!$F$5-'СЕТ СН'!$F$20</f>
        <v>3443.78702922</v>
      </c>
      <c r="D38" s="36">
        <f>SUMIFS(СВЦЭМ!$C$33:$C$776,СВЦЭМ!$A$33:$A$776,$A38,СВЦЭМ!$B$33:$B$776,D$11)+'СЕТ СН'!$F$12+СВЦЭМ!$D$10+'СЕТ СН'!$F$5-'СЕТ СН'!$F$20</f>
        <v>3448.0541583100003</v>
      </c>
      <c r="E38" s="36">
        <f>SUMIFS(СВЦЭМ!$C$33:$C$776,СВЦЭМ!$A$33:$A$776,$A38,СВЦЭМ!$B$33:$B$776,E$11)+'СЕТ СН'!$F$12+СВЦЭМ!$D$10+'СЕТ СН'!$F$5-'СЕТ СН'!$F$20</f>
        <v>3460.2233042600001</v>
      </c>
      <c r="F38" s="36">
        <f>SUMIFS(СВЦЭМ!$C$33:$C$776,СВЦЭМ!$A$33:$A$776,$A38,СВЦЭМ!$B$33:$B$776,F$11)+'СЕТ СН'!$F$12+СВЦЭМ!$D$10+'СЕТ СН'!$F$5-'СЕТ СН'!$F$20</f>
        <v>3458.2860024199999</v>
      </c>
      <c r="G38" s="36">
        <f>SUMIFS(СВЦЭМ!$C$33:$C$776,СВЦЭМ!$A$33:$A$776,$A38,СВЦЭМ!$B$33:$B$776,G$11)+'СЕТ СН'!$F$12+СВЦЭМ!$D$10+'СЕТ СН'!$F$5-'СЕТ СН'!$F$20</f>
        <v>3447.5175718999999</v>
      </c>
      <c r="H38" s="36">
        <f>SUMIFS(СВЦЭМ!$C$33:$C$776,СВЦЭМ!$A$33:$A$776,$A38,СВЦЭМ!$B$33:$B$776,H$11)+'СЕТ СН'!$F$12+СВЦЭМ!$D$10+'СЕТ СН'!$F$5-'СЕТ СН'!$F$20</f>
        <v>3439.3072054499999</v>
      </c>
      <c r="I38" s="36">
        <f>SUMIFS(СВЦЭМ!$C$33:$C$776,СВЦЭМ!$A$33:$A$776,$A38,СВЦЭМ!$B$33:$B$776,I$11)+'СЕТ СН'!$F$12+СВЦЭМ!$D$10+'СЕТ СН'!$F$5-'СЕТ СН'!$F$20</f>
        <v>3474.8468276399999</v>
      </c>
      <c r="J38" s="36">
        <f>SUMIFS(СВЦЭМ!$C$33:$C$776,СВЦЭМ!$A$33:$A$776,$A38,СВЦЭМ!$B$33:$B$776,J$11)+'СЕТ СН'!$F$12+СВЦЭМ!$D$10+'СЕТ СН'!$F$5-'СЕТ СН'!$F$20</f>
        <v>3432.51799944</v>
      </c>
      <c r="K38" s="36">
        <f>SUMIFS(СВЦЭМ!$C$33:$C$776,СВЦЭМ!$A$33:$A$776,$A38,СВЦЭМ!$B$33:$B$776,K$11)+'СЕТ СН'!$F$12+СВЦЭМ!$D$10+'СЕТ СН'!$F$5-'СЕТ СН'!$F$20</f>
        <v>3312.8640280600002</v>
      </c>
      <c r="L38" s="36">
        <f>SUMIFS(СВЦЭМ!$C$33:$C$776,СВЦЭМ!$A$33:$A$776,$A38,СВЦЭМ!$B$33:$B$776,L$11)+'СЕТ СН'!$F$12+СВЦЭМ!$D$10+'СЕТ СН'!$F$5-'СЕТ СН'!$F$20</f>
        <v>3221.8408130600001</v>
      </c>
      <c r="M38" s="36">
        <f>SUMIFS(СВЦЭМ!$C$33:$C$776,СВЦЭМ!$A$33:$A$776,$A38,СВЦЭМ!$B$33:$B$776,M$11)+'СЕТ СН'!$F$12+СВЦЭМ!$D$10+'СЕТ СН'!$F$5-'СЕТ СН'!$F$20</f>
        <v>3193.89983282</v>
      </c>
      <c r="N38" s="36">
        <f>SUMIFS(СВЦЭМ!$C$33:$C$776,СВЦЭМ!$A$33:$A$776,$A38,СВЦЭМ!$B$33:$B$776,N$11)+'СЕТ СН'!$F$12+СВЦЭМ!$D$10+'СЕТ СН'!$F$5-'СЕТ СН'!$F$20</f>
        <v>3173.7799052099999</v>
      </c>
      <c r="O38" s="36">
        <f>SUMIFS(СВЦЭМ!$C$33:$C$776,СВЦЭМ!$A$33:$A$776,$A38,СВЦЭМ!$B$33:$B$776,O$11)+'СЕТ СН'!$F$12+СВЦЭМ!$D$10+'СЕТ СН'!$F$5-'СЕТ СН'!$F$20</f>
        <v>3180.71215592</v>
      </c>
      <c r="P38" s="36">
        <f>SUMIFS(СВЦЭМ!$C$33:$C$776,СВЦЭМ!$A$33:$A$776,$A38,СВЦЭМ!$B$33:$B$776,P$11)+'СЕТ СН'!$F$12+СВЦЭМ!$D$10+'СЕТ СН'!$F$5-'СЕТ СН'!$F$20</f>
        <v>3191.4622806299999</v>
      </c>
      <c r="Q38" s="36">
        <f>SUMIFS(СВЦЭМ!$C$33:$C$776,СВЦЭМ!$A$33:$A$776,$A38,СВЦЭМ!$B$33:$B$776,Q$11)+'СЕТ СН'!$F$12+СВЦЭМ!$D$10+'СЕТ СН'!$F$5-'СЕТ СН'!$F$20</f>
        <v>3206.0080941599999</v>
      </c>
      <c r="R38" s="36">
        <f>SUMIFS(СВЦЭМ!$C$33:$C$776,СВЦЭМ!$A$33:$A$776,$A38,СВЦЭМ!$B$33:$B$776,R$11)+'СЕТ СН'!$F$12+СВЦЭМ!$D$10+'СЕТ СН'!$F$5-'СЕТ СН'!$F$20</f>
        <v>3208.9104177899999</v>
      </c>
      <c r="S38" s="36">
        <f>SUMIFS(СВЦЭМ!$C$33:$C$776,СВЦЭМ!$A$33:$A$776,$A38,СВЦЭМ!$B$33:$B$776,S$11)+'СЕТ СН'!$F$12+СВЦЭМ!$D$10+'СЕТ СН'!$F$5-'СЕТ СН'!$F$20</f>
        <v>3220.1473810299999</v>
      </c>
      <c r="T38" s="36">
        <f>SUMIFS(СВЦЭМ!$C$33:$C$776,СВЦЭМ!$A$33:$A$776,$A38,СВЦЭМ!$B$33:$B$776,T$11)+'СЕТ СН'!$F$12+СВЦЭМ!$D$10+'СЕТ СН'!$F$5-'СЕТ СН'!$F$20</f>
        <v>3236.1295062300001</v>
      </c>
      <c r="U38" s="36">
        <f>SUMIFS(СВЦЭМ!$C$33:$C$776,СВЦЭМ!$A$33:$A$776,$A38,СВЦЭМ!$B$33:$B$776,U$11)+'СЕТ СН'!$F$12+СВЦЭМ!$D$10+'СЕТ СН'!$F$5-'СЕТ СН'!$F$20</f>
        <v>3222.9508137100001</v>
      </c>
      <c r="V38" s="36">
        <f>SUMIFS(СВЦЭМ!$C$33:$C$776,СВЦЭМ!$A$33:$A$776,$A38,СВЦЭМ!$B$33:$B$776,V$11)+'СЕТ СН'!$F$12+СВЦЭМ!$D$10+'СЕТ СН'!$F$5-'СЕТ СН'!$F$20</f>
        <v>3212.85270928</v>
      </c>
      <c r="W38" s="36">
        <f>SUMIFS(СВЦЭМ!$C$33:$C$776,СВЦЭМ!$A$33:$A$776,$A38,СВЦЭМ!$B$33:$B$776,W$11)+'СЕТ СН'!$F$12+СВЦЭМ!$D$10+'СЕТ СН'!$F$5-'СЕТ СН'!$F$20</f>
        <v>3207.7432976600003</v>
      </c>
      <c r="X38" s="36">
        <f>SUMIFS(СВЦЭМ!$C$33:$C$776,СВЦЭМ!$A$33:$A$776,$A38,СВЦЭМ!$B$33:$B$776,X$11)+'СЕТ СН'!$F$12+СВЦЭМ!$D$10+'СЕТ СН'!$F$5-'СЕТ СН'!$F$20</f>
        <v>3275.4716453000001</v>
      </c>
      <c r="Y38" s="36">
        <f>SUMIFS(СВЦЭМ!$C$33:$C$776,СВЦЭМ!$A$33:$A$776,$A38,СВЦЭМ!$B$33:$B$776,Y$11)+'СЕТ СН'!$F$12+СВЦЭМ!$D$10+'СЕТ СН'!$F$5-'СЕТ СН'!$F$20</f>
        <v>3394.05020534</v>
      </c>
    </row>
    <row r="39" spans="1:25" ht="15.75" x14ac:dyDescent="0.2">
      <c r="A39" s="35">
        <f t="shared" si="0"/>
        <v>44040</v>
      </c>
      <c r="B39" s="36">
        <f>SUMIFS(СВЦЭМ!$C$33:$C$776,СВЦЭМ!$A$33:$A$776,$A39,СВЦЭМ!$B$33:$B$776,B$11)+'СЕТ СН'!$F$12+СВЦЭМ!$D$10+'СЕТ СН'!$F$5-'СЕТ СН'!$F$20</f>
        <v>3385.11648745</v>
      </c>
      <c r="C39" s="36">
        <f>SUMIFS(СВЦЭМ!$C$33:$C$776,СВЦЭМ!$A$33:$A$776,$A39,СВЦЭМ!$B$33:$B$776,C$11)+'СЕТ СН'!$F$12+СВЦЭМ!$D$10+'СЕТ СН'!$F$5-'СЕТ СН'!$F$20</f>
        <v>3450.7497807</v>
      </c>
      <c r="D39" s="36">
        <f>SUMIFS(СВЦЭМ!$C$33:$C$776,СВЦЭМ!$A$33:$A$776,$A39,СВЦЭМ!$B$33:$B$776,D$11)+'СЕТ СН'!$F$12+СВЦЭМ!$D$10+'СЕТ СН'!$F$5-'СЕТ СН'!$F$20</f>
        <v>3461.10355058</v>
      </c>
      <c r="E39" s="36">
        <f>SUMIFS(СВЦЭМ!$C$33:$C$776,СВЦЭМ!$A$33:$A$776,$A39,СВЦЭМ!$B$33:$B$776,E$11)+'СЕТ СН'!$F$12+СВЦЭМ!$D$10+'СЕТ СН'!$F$5-'СЕТ СН'!$F$20</f>
        <v>3474.9755337800002</v>
      </c>
      <c r="F39" s="36">
        <f>SUMIFS(СВЦЭМ!$C$33:$C$776,СВЦЭМ!$A$33:$A$776,$A39,СВЦЭМ!$B$33:$B$776,F$11)+'СЕТ СН'!$F$12+СВЦЭМ!$D$10+'СЕТ СН'!$F$5-'СЕТ СН'!$F$20</f>
        <v>3458.52999082</v>
      </c>
      <c r="G39" s="36">
        <f>SUMIFS(СВЦЭМ!$C$33:$C$776,СВЦЭМ!$A$33:$A$776,$A39,СВЦЭМ!$B$33:$B$776,G$11)+'СЕТ СН'!$F$12+СВЦЭМ!$D$10+'СЕТ СН'!$F$5-'СЕТ СН'!$F$20</f>
        <v>3480.3225807600002</v>
      </c>
      <c r="H39" s="36">
        <f>SUMIFS(СВЦЭМ!$C$33:$C$776,СВЦЭМ!$A$33:$A$776,$A39,СВЦЭМ!$B$33:$B$776,H$11)+'СЕТ СН'!$F$12+СВЦЭМ!$D$10+'СЕТ СН'!$F$5-'СЕТ СН'!$F$20</f>
        <v>3481.8063233600001</v>
      </c>
      <c r="I39" s="36">
        <f>SUMIFS(СВЦЭМ!$C$33:$C$776,СВЦЭМ!$A$33:$A$776,$A39,СВЦЭМ!$B$33:$B$776,I$11)+'СЕТ СН'!$F$12+СВЦЭМ!$D$10+'СЕТ СН'!$F$5-'СЕТ СН'!$F$20</f>
        <v>3494.2332268499999</v>
      </c>
      <c r="J39" s="36">
        <f>SUMIFS(СВЦЭМ!$C$33:$C$776,СВЦЭМ!$A$33:$A$776,$A39,СВЦЭМ!$B$33:$B$776,J$11)+'СЕТ СН'!$F$12+СВЦЭМ!$D$10+'СЕТ СН'!$F$5-'СЕТ СН'!$F$20</f>
        <v>3474.4161554699999</v>
      </c>
      <c r="K39" s="36">
        <f>SUMIFS(СВЦЭМ!$C$33:$C$776,СВЦЭМ!$A$33:$A$776,$A39,СВЦЭМ!$B$33:$B$776,K$11)+'СЕТ СН'!$F$12+СВЦЭМ!$D$10+'СЕТ СН'!$F$5-'СЕТ СН'!$F$20</f>
        <v>3354.6016094400002</v>
      </c>
      <c r="L39" s="36">
        <f>SUMIFS(СВЦЭМ!$C$33:$C$776,СВЦЭМ!$A$33:$A$776,$A39,СВЦЭМ!$B$33:$B$776,L$11)+'СЕТ СН'!$F$12+СВЦЭМ!$D$10+'СЕТ СН'!$F$5-'СЕТ СН'!$F$20</f>
        <v>3238.6271855599998</v>
      </c>
      <c r="M39" s="36">
        <f>SUMIFS(СВЦЭМ!$C$33:$C$776,СВЦЭМ!$A$33:$A$776,$A39,СВЦЭМ!$B$33:$B$776,M$11)+'СЕТ СН'!$F$12+СВЦЭМ!$D$10+'СЕТ СН'!$F$5-'СЕТ СН'!$F$20</f>
        <v>3267.7443950400002</v>
      </c>
      <c r="N39" s="36">
        <f>SUMIFS(СВЦЭМ!$C$33:$C$776,СВЦЭМ!$A$33:$A$776,$A39,СВЦЭМ!$B$33:$B$776,N$11)+'СЕТ СН'!$F$12+СВЦЭМ!$D$10+'СЕТ СН'!$F$5-'СЕТ СН'!$F$20</f>
        <v>3533.6331024299998</v>
      </c>
      <c r="O39" s="36">
        <f>SUMIFS(СВЦЭМ!$C$33:$C$776,СВЦЭМ!$A$33:$A$776,$A39,СВЦЭМ!$B$33:$B$776,O$11)+'СЕТ СН'!$F$12+СВЦЭМ!$D$10+'СЕТ СН'!$F$5-'СЕТ СН'!$F$20</f>
        <v>3358.28870353</v>
      </c>
      <c r="P39" s="36">
        <f>SUMIFS(СВЦЭМ!$C$33:$C$776,СВЦЭМ!$A$33:$A$776,$A39,СВЦЭМ!$B$33:$B$776,P$11)+'СЕТ СН'!$F$12+СВЦЭМ!$D$10+'СЕТ СН'!$F$5-'СЕТ СН'!$F$20</f>
        <v>3236.9230710500001</v>
      </c>
      <c r="Q39" s="36">
        <f>SUMIFS(СВЦЭМ!$C$33:$C$776,СВЦЭМ!$A$33:$A$776,$A39,СВЦЭМ!$B$33:$B$776,Q$11)+'СЕТ СН'!$F$12+СВЦЭМ!$D$10+'СЕТ СН'!$F$5-'СЕТ СН'!$F$20</f>
        <v>3236.72833042</v>
      </c>
      <c r="R39" s="36">
        <f>SUMIFS(СВЦЭМ!$C$33:$C$776,СВЦЭМ!$A$33:$A$776,$A39,СВЦЭМ!$B$33:$B$776,R$11)+'СЕТ СН'!$F$12+СВЦЭМ!$D$10+'СЕТ СН'!$F$5-'СЕТ СН'!$F$20</f>
        <v>3238.58575015</v>
      </c>
      <c r="S39" s="36">
        <f>SUMIFS(СВЦЭМ!$C$33:$C$776,СВЦЭМ!$A$33:$A$776,$A39,СВЦЭМ!$B$33:$B$776,S$11)+'СЕТ СН'!$F$12+СВЦЭМ!$D$10+'СЕТ СН'!$F$5-'СЕТ СН'!$F$20</f>
        <v>3242.7235884900001</v>
      </c>
      <c r="T39" s="36">
        <f>SUMIFS(СВЦЭМ!$C$33:$C$776,СВЦЭМ!$A$33:$A$776,$A39,СВЦЭМ!$B$33:$B$776,T$11)+'СЕТ СН'!$F$12+СВЦЭМ!$D$10+'СЕТ СН'!$F$5-'СЕТ СН'!$F$20</f>
        <v>3246.1427563299999</v>
      </c>
      <c r="U39" s="36">
        <f>SUMIFS(СВЦЭМ!$C$33:$C$776,СВЦЭМ!$A$33:$A$776,$A39,СВЦЭМ!$B$33:$B$776,U$11)+'СЕТ СН'!$F$12+СВЦЭМ!$D$10+'СЕТ СН'!$F$5-'СЕТ СН'!$F$20</f>
        <v>3230.6581652200002</v>
      </c>
      <c r="V39" s="36">
        <f>SUMIFS(СВЦЭМ!$C$33:$C$776,СВЦЭМ!$A$33:$A$776,$A39,СВЦЭМ!$B$33:$B$776,V$11)+'СЕТ СН'!$F$12+СВЦЭМ!$D$10+'СЕТ СН'!$F$5-'СЕТ СН'!$F$20</f>
        <v>3237.56218919</v>
      </c>
      <c r="W39" s="36">
        <f>SUMIFS(СВЦЭМ!$C$33:$C$776,СВЦЭМ!$A$33:$A$776,$A39,СВЦЭМ!$B$33:$B$776,W$11)+'СЕТ СН'!$F$12+СВЦЭМ!$D$10+'СЕТ СН'!$F$5-'СЕТ СН'!$F$20</f>
        <v>3244.7548209500001</v>
      </c>
      <c r="X39" s="36">
        <f>SUMIFS(СВЦЭМ!$C$33:$C$776,СВЦЭМ!$A$33:$A$776,$A39,СВЦЭМ!$B$33:$B$776,X$11)+'СЕТ СН'!$F$12+СВЦЭМ!$D$10+'СЕТ СН'!$F$5-'СЕТ СН'!$F$20</f>
        <v>3289.1179901999999</v>
      </c>
      <c r="Y39" s="36">
        <f>SUMIFS(СВЦЭМ!$C$33:$C$776,СВЦЭМ!$A$33:$A$776,$A39,СВЦЭМ!$B$33:$B$776,Y$11)+'СЕТ СН'!$F$12+СВЦЭМ!$D$10+'СЕТ СН'!$F$5-'СЕТ СН'!$F$20</f>
        <v>3406.18913342</v>
      </c>
    </row>
    <row r="40" spans="1:25" ht="15.75" x14ac:dyDescent="0.2">
      <c r="A40" s="35">
        <f t="shared" si="0"/>
        <v>44041</v>
      </c>
      <c r="B40" s="36">
        <f>SUMIFS(СВЦЭМ!$C$33:$C$776,СВЦЭМ!$A$33:$A$776,$A40,СВЦЭМ!$B$33:$B$776,B$11)+'СЕТ СН'!$F$12+СВЦЭМ!$D$10+'СЕТ СН'!$F$5-'СЕТ СН'!$F$20</f>
        <v>3505.49861655</v>
      </c>
      <c r="C40" s="36">
        <f>SUMIFS(СВЦЭМ!$C$33:$C$776,СВЦЭМ!$A$33:$A$776,$A40,СВЦЭМ!$B$33:$B$776,C$11)+'СЕТ СН'!$F$12+СВЦЭМ!$D$10+'СЕТ СН'!$F$5-'СЕТ СН'!$F$20</f>
        <v>3550.8872497399998</v>
      </c>
      <c r="D40" s="36">
        <f>SUMIFS(СВЦЭМ!$C$33:$C$776,СВЦЭМ!$A$33:$A$776,$A40,СВЦЭМ!$B$33:$B$776,D$11)+'СЕТ СН'!$F$12+СВЦЭМ!$D$10+'СЕТ СН'!$F$5-'СЕТ СН'!$F$20</f>
        <v>3592.1630000700002</v>
      </c>
      <c r="E40" s="36">
        <f>SUMIFS(СВЦЭМ!$C$33:$C$776,СВЦЭМ!$A$33:$A$776,$A40,СВЦЭМ!$B$33:$B$776,E$11)+'СЕТ СН'!$F$12+СВЦЭМ!$D$10+'СЕТ СН'!$F$5-'СЕТ СН'!$F$20</f>
        <v>3608.78973597</v>
      </c>
      <c r="F40" s="36">
        <f>SUMIFS(СВЦЭМ!$C$33:$C$776,СВЦЭМ!$A$33:$A$776,$A40,СВЦЭМ!$B$33:$B$776,F$11)+'СЕТ СН'!$F$12+СВЦЭМ!$D$10+'СЕТ СН'!$F$5-'СЕТ СН'!$F$20</f>
        <v>3572.0042855199999</v>
      </c>
      <c r="G40" s="36">
        <f>SUMIFS(СВЦЭМ!$C$33:$C$776,СВЦЭМ!$A$33:$A$776,$A40,СВЦЭМ!$B$33:$B$776,G$11)+'СЕТ СН'!$F$12+СВЦЭМ!$D$10+'СЕТ СН'!$F$5-'СЕТ СН'!$F$20</f>
        <v>3569.20914193</v>
      </c>
      <c r="H40" s="36">
        <f>SUMIFS(СВЦЭМ!$C$33:$C$776,СВЦЭМ!$A$33:$A$776,$A40,СВЦЭМ!$B$33:$B$776,H$11)+'СЕТ СН'!$F$12+СВЦЭМ!$D$10+'СЕТ СН'!$F$5-'СЕТ СН'!$F$20</f>
        <v>3540.23012079</v>
      </c>
      <c r="I40" s="36">
        <f>SUMIFS(СВЦЭМ!$C$33:$C$776,СВЦЭМ!$A$33:$A$776,$A40,СВЦЭМ!$B$33:$B$776,I$11)+'СЕТ СН'!$F$12+СВЦЭМ!$D$10+'СЕТ СН'!$F$5-'СЕТ СН'!$F$20</f>
        <v>3530.4073128499999</v>
      </c>
      <c r="J40" s="36">
        <f>SUMIFS(СВЦЭМ!$C$33:$C$776,СВЦЭМ!$A$33:$A$776,$A40,СВЦЭМ!$B$33:$B$776,J$11)+'СЕТ СН'!$F$12+СВЦЭМ!$D$10+'СЕТ СН'!$F$5-'СЕТ СН'!$F$20</f>
        <v>3453.3417173299999</v>
      </c>
      <c r="K40" s="36">
        <f>SUMIFS(СВЦЭМ!$C$33:$C$776,СВЦЭМ!$A$33:$A$776,$A40,СВЦЭМ!$B$33:$B$776,K$11)+'СЕТ СН'!$F$12+СВЦЭМ!$D$10+'СЕТ СН'!$F$5-'СЕТ СН'!$F$20</f>
        <v>3293.48636192</v>
      </c>
      <c r="L40" s="36">
        <f>SUMIFS(СВЦЭМ!$C$33:$C$776,СВЦЭМ!$A$33:$A$776,$A40,СВЦЭМ!$B$33:$B$776,L$11)+'СЕТ СН'!$F$12+СВЦЭМ!$D$10+'СЕТ СН'!$F$5-'СЕТ СН'!$F$20</f>
        <v>3233.6920108899999</v>
      </c>
      <c r="M40" s="36">
        <f>SUMIFS(СВЦЭМ!$C$33:$C$776,СВЦЭМ!$A$33:$A$776,$A40,СВЦЭМ!$B$33:$B$776,M$11)+'СЕТ СН'!$F$12+СВЦЭМ!$D$10+'СЕТ СН'!$F$5-'СЕТ СН'!$F$20</f>
        <v>3210.1698195600002</v>
      </c>
      <c r="N40" s="36">
        <f>SUMIFS(СВЦЭМ!$C$33:$C$776,СВЦЭМ!$A$33:$A$776,$A40,СВЦЭМ!$B$33:$B$776,N$11)+'СЕТ СН'!$F$12+СВЦЭМ!$D$10+'СЕТ СН'!$F$5-'СЕТ СН'!$F$20</f>
        <v>3182.0726316800001</v>
      </c>
      <c r="O40" s="36">
        <f>SUMIFS(СВЦЭМ!$C$33:$C$776,СВЦЭМ!$A$33:$A$776,$A40,СВЦЭМ!$B$33:$B$776,O$11)+'СЕТ СН'!$F$12+СВЦЭМ!$D$10+'СЕТ СН'!$F$5-'СЕТ СН'!$F$20</f>
        <v>3176.9559821399998</v>
      </c>
      <c r="P40" s="36">
        <f>SUMIFS(СВЦЭМ!$C$33:$C$776,СВЦЭМ!$A$33:$A$776,$A40,СВЦЭМ!$B$33:$B$776,P$11)+'СЕТ СН'!$F$12+СВЦЭМ!$D$10+'СЕТ СН'!$F$5-'СЕТ СН'!$F$20</f>
        <v>3181.3677720300002</v>
      </c>
      <c r="Q40" s="36">
        <f>SUMIFS(СВЦЭМ!$C$33:$C$776,СВЦЭМ!$A$33:$A$776,$A40,СВЦЭМ!$B$33:$B$776,Q$11)+'СЕТ СН'!$F$12+СВЦЭМ!$D$10+'СЕТ СН'!$F$5-'СЕТ СН'!$F$20</f>
        <v>3192.4737926100001</v>
      </c>
      <c r="R40" s="36">
        <f>SUMIFS(СВЦЭМ!$C$33:$C$776,СВЦЭМ!$A$33:$A$776,$A40,СВЦЭМ!$B$33:$B$776,R$11)+'СЕТ СН'!$F$12+СВЦЭМ!$D$10+'СЕТ СН'!$F$5-'СЕТ СН'!$F$20</f>
        <v>3198.4846487300001</v>
      </c>
      <c r="S40" s="36">
        <f>SUMIFS(СВЦЭМ!$C$33:$C$776,СВЦЭМ!$A$33:$A$776,$A40,СВЦЭМ!$B$33:$B$776,S$11)+'СЕТ СН'!$F$12+СВЦЭМ!$D$10+'СЕТ СН'!$F$5-'СЕТ СН'!$F$20</f>
        <v>3201.9269573800002</v>
      </c>
      <c r="T40" s="36">
        <f>SUMIFS(СВЦЭМ!$C$33:$C$776,СВЦЭМ!$A$33:$A$776,$A40,СВЦЭМ!$B$33:$B$776,T$11)+'СЕТ СН'!$F$12+СВЦЭМ!$D$10+'СЕТ СН'!$F$5-'СЕТ СН'!$F$20</f>
        <v>3229.85446224</v>
      </c>
      <c r="U40" s="36">
        <f>SUMIFS(СВЦЭМ!$C$33:$C$776,СВЦЭМ!$A$33:$A$776,$A40,СВЦЭМ!$B$33:$B$776,U$11)+'СЕТ СН'!$F$12+СВЦЭМ!$D$10+'СЕТ СН'!$F$5-'СЕТ СН'!$F$20</f>
        <v>3225.3677367999999</v>
      </c>
      <c r="V40" s="36">
        <f>SUMIFS(СВЦЭМ!$C$33:$C$776,СВЦЭМ!$A$33:$A$776,$A40,СВЦЭМ!$B$33:$B$776,V$11)+'СЕТ СН'!$F$12+СВЦЭМ!$D$10+'СЕТ СН'!$F$5-'СЕТ СН'!$F$20</f>
        <v>3213.3686111500001</v>
      </c>
      <c r="W40" s="36">
        <f>SUMIFS(СВЦЭМ!$C$33:$C$776,СВЦЭМ!$A$33:$A$776,$A40,СВЦЭМ!$B$33:$B$776,W$11)+'СЕТ СН'!$F$12+СВЦЭМ!$D$10+'СЕТ СН'!$F$5-'СЕТ СН'!$F$20</f>
        <v>3188.6174399299998</v>
      </c>
      <c r="X40" s="36">
        <f>SUMIFS(СВЦЭМ!$C$33:$C$776,СВЦЭМ!$A$33:$A$776,$A40,СВЦЭМ!$B$33:$B$776,X$11)+'СЕТ СН'!$F$12+СВЦЭМ!$D$10+'СЕТ СН'!$F$5-'СЕТ СН'!$F$20</f>
        <v>3247.5289038000001</v>
      </c>
      <c r="Y40" s="36">
        <f>SUMIFS(СВЦЭМ!$C$33:$C$776,СВЦЭМ!$A$33:$A$776,$A40,СВЦЭМ!$B$33:$B$776,Y$11)+'СЕТ СН'!$F$12+СВЦЭМ!$D$10+'СЕТ СН'!$F$5-'СЕТ СН'!$F$20</f>
        <v>3361.4844934900002</v>
      </c>
    </row>
    <row r="41" spans="1:25" ht="15.75" x14ac:dyDescent="0.2">
      <c r="A41" s="35">
        <f t="shared" si="0"/>
        <v>44042</v>
      </c>
      <c r="B41" s="36">
        <f>SUMIFS(СВЦЭМ!$C$33:$C$776,СВЦЭМ!$A$33:$A$776,$A41,СВЦЭМ!$B$33:$B$776,B$11)+'СЕТ СН'!$F$12+СВЦЭМ!$D$10+'СЕТ СН'!$F$5-'СЕТ СН'!$F$20</f>
        <v>3387.8570570100001</v>
      </c>
      <c r="C41" s="36">
        <f>SUMIFS(СВЦЭМ!$C$33:$C$776,СВЦЭМ!$A$33:$A$776,$A41,СВЦЭМ!$B$33:$B$776,C$11)+'СЕТ СН'!$F$12+СВЦЭМ!$D$10+'СЕТ СН'!$F$5-'СЕТ СН'!$F$20</f>
        <v>3436.1312861599999</v>
      </c>
      <c r="D41" s="36">
        <f>SUMIFS(СВЦЭМ!$C$33:$C$776,СВЦЭМ!$A$33:$A$776,$A41,СВЦЭМ!$B$33:$B$776,D$11)+'СЕТ СН'!$F$12+СВЦЭМ!$D$10+'СЕТ СН'!$F$5-'СЕТ СН'!$F$20</f>
        <v>3461.37294363</v>
      </c>
      <c r="E41" s="36">
        <f>SUMIFS(СВЦЭМ!$C$33:$C$776,СВЦЭМ!$A$33:$A$776,$A41,СВЦЭМ!$B$33:$B$776,E$11)+'СЕТ СН'!$F$12+СВЦЭМ!$D$10+'СЕТ СН'!$F$5-'СЕТ СН'!$F$20</f>
        <v>3468.3160648000003</v>
      </c>
      <c r="F41" s="36">
        <f>SUMIFS(СВЦЭМ!$C$33:$C$776,СВЦЭМ!$A$33:$A$776,$A41,СВЦЭМ!$B$33:$B$776,F$11)+'СЕТ СН'!$F$12+СВЦЭМ!$D$10+'СЕТ СН'!$F$5-'СЕТ СН'!$F$20</f>
        <v>3455.7993772499999</v>
      </c>
      <c r="G41" s="36">
        <f>SUMIFS(СВЦЭМ!$C$33:$C$776,СВЦЭМ!$A$33:$A$776,$A41,СВЦЭМ!$B$33:$B$776,G$11)+'СЕТ СН'!$F$12+СВЦЭМ!$D$10+'СЕТ СН'!$F$5-'СЕТ СН'!$F$20</f>
        <v>3468.6259528000001</v>
      </c>
      <c r="H41" s="36">
        <f>SUMIFS(СВЦЭМ!$C$33:$C$776,СВЦЭМ!$A$33:$A$776,$A41,СВЦЭМ!$B$33:$B$776,H$11)+'СЕТ СН'!$F$12+СВЦЭМ!$D$10+'СЕТ СН'!$F$5-'СЕТ СН'!$F$20</f>
        <v>3447.7885923399999</v>
      </c>
      <c r="I41" s="36">
        <f>SUMIFS(СВЦЭМ!$C$33:$C$776,СВЦЭМ!$A$33:$A$776,$A41,СВЦЭМ!$B$33:$B$776,I$11)+'СЕТ СН'!$F$12+СВЦЭМ!$D$10+'СЕТ СН'!$F$5-'СЕТ СН'!$F$20</f>
        <v>3411.6828953200002</v>
      </c>
      <c r="J41" s="36">
        <f>SUMIFS(СВЦЭМ!$C$33:$C$776,СВЦЭМ!$A$33:$A$776,$A41,СВЦЭМ!$B$33:$B$776,J$11)+'СЕТ СН'!$F$12+СВЦЭМ!$D$10+'СЕТ СН'!$F$5-'СЕТ СН'!$F$20</f>
        <v>3325.5171093500003</v>
      </c>
      <c r="K41" s="36">
        <f>SUMIFS(СВЦЭМ!$C$33:$C$776,СВЦЭМ!$A$33:$A$776,$A41,СВЦЭМ!$B$33:$B$776,K$11)+'СЕТ СН'!$F$12+СВЦЭМ!$D$10+'СЕТ СН'!$F$5-'СЕТ СН'!$F$20</f>
        <v>3267.01987147</v>
      </c>
      <c r="L41" s="36">
        <f>SUMIFS(СВЦЭМ!$C$33:$C$776,СВЦЭМ!$A$33:$A$776,$A41,СВЦЭМ!$B$33:$B$776,L$11)+'СЕТ СН'!$F$12+СВЦЭМ!$D$10+'СЕТ СН'!$F$5-'СЕТ СН'!$F$20</f>
        <v>3287.9647259900003</v>
      </c>
      <c r="M41" s="36">
        <f>SUMIFS(СВЦЭМ!$C$33:$C$776,СВЦЭМ!$A$33:$A$776,$A41,СВЦЭМ!$B$33:$B$776,M$11)+'СЕТ СН'!$F$12+СВЦЭМ!$D$10+'СЕТ СН'!$F$5-'СЕТ СН'!$F$20</f>
        <v>3278.9329092899998</v>
      </c>
      <c r="N41" s="36">
        <f>SUMIFS(СВЦЭМ!$C$33:$C$776,СВЦЭМ!$A$33:$A$776,$A41,СВЦЭМ!$B$33:$B$776,N$11)+'СЕТ СН'!$F$12+СВЦЭМ!$D$10+'СЕТ СН'!$F$5-'СЕТ СН'!$F$20</f>
        <v>3267.4422157399999</v>
      </c>
      <c r="O41" s="36">
        <f>SUMIFS(СВЦЭМ!$C$33:$C$776,СВЦЭМ!$A$33:$A$776,$A41,СВЦЭМ!$B$33:$B$776,O$11)+'СЕТ СН'!$F$12+СВЦЭМ!$D$10+'СЕТ СН'!$F$5-'СЕТ СН'!$F$20</f>
        <v>3267.8513233399999</v>
      </c>
      <c r="P41" s="36">
        <f>SUMIFS(СВЦЭМ!$C$33:$C$776,СВЦЭМ!$A$33:$A$776,$A41,СВЦЭМ!$B$33:$B$776,P$11)+'СЕТ СН'!$F$12+СВЦЭМ!$D$10+'СЕТ СН'!$F$5-'СЕТ СН'!$F$20</f>
        <v>3272.66628808</v>
      </c>
      <c r="Q41" s="36">
        <f>SUMIFS(СВЦЭМ!$C$33:$C$776,СВЦЭМ!$A$33:$A$776,$A41,СВЦЭМ!$B$33:$B$776,Q$11)+'СЕТ СН'!$F$12+СВЦЭМ!$D$10+'СЕТ СН'!$F$5-'СЕТ СН'!$F$20</f>
        <v>3275.5734206400002</v>
      </c>
      <c r="R41" s="36">
        <f>SUMIFS(СВЦЭМ!$C$33:$C$776,СВЦЭМ!$A$33:$A$776,$A41,СВЦЭМ!$B$33:$B$776,R$11)+'СЕТ СН'!$F$12+СВЦЭМ!$D$10+'СЕТ СН'!$F$5-'СЕТ СН'!$F$20</f>
        <v>3271.3047543500002</v>
      </c>
      <c r="S41" s="36">
        <f>SUMIFS(СВЦЭМ!$C$33:$C$776,СВЦЭМ!$A$33:$A$776,$A41,СВЦЭМ!$B$33:$B$776,S$11)+'СЕТ СН'!$F$12+СВЦЭМ!$D$10+'СЕТ СН'!$F$5-'СЕТ СН'!$F$20</f>
        <v>3271.2979774700002</v>
      </c>
      <c r="T41" s="36">
        <f>SUMIFS(СВЦЭМ!$C$33:$C$776,СВЦЭМ!$A$33:$A$776,$A41,СВЦЭМ!$B$33:$B$776,T$11)+'СЕТ СН'!$F$12+СВЦЭМ!$D$10+'СЕТ СН'!$F$5-'СЕТ СН'!$F$20</f>
        <v>3280.5934340900003</v>
      </c>
      <c r="U41" s="36">
        <f>SUMIFS(СВЦЭМ!$C$33:$C$776,СВЦЭМ!$A$33:$A$776,$A41,СВЦЭМ!$B$33:$B$776,U$11)+'СЕТ СН'!$F$12+СВЦЭМ!$D$10+'СЕТ СН'!$F$5-'СЕТ СН'!$F$20</f>
        <v>3276.34013611</v>
      </c>
      <c r="V41" s="36">
        <f>SUMIFS(СВЦЭМ!$C$33:$C$776,СВЦЭМ!$A$33:$A$776,$A41,СВЦЭМ!$B$33:$B$776,V$11)+'СЕТ СН'!$F$12+СВЦЭМ!$D$10+'СЕТ СН'!$F$5-'СЕТ СН'!$F$20</f>
        <v>3263.0065986600002</v>
      </c>
      <c r="W41" s="36">
        <f>SUMIFS(СВЦЭМ!$C$33:$C$776,СВЦЭМ!$A$33:$A$776,$A41,СВЦЭМ!$B$33:$B$776,W$11)+'СЕТ СН'!$F$12+СВЦЭМ!$D$10+'СЕТ СН'!$F$5-'СЕТ СН'!$F$20</f>
        <v>3290.3369706200001</v>
      </c>
      <c r="X41" s="36">
        <f>SUMIFS(СВЦЭМ!$C$33:$C$776,СВЦЭМ!$A$33:$A$776,$A41,СВЦЭМ!$B$33:$B$776,X$11)+'СЕТ СН'!$F$12+СВЦЭМ!$D$10+'СЕТ СН'!$F$5-'СЕТ СН'!$F$20</f>
        <v>3394.3172187</v>
      </c>
      <c r="Y41" s="36">
        <f>SUMIFS(СВЦЭМ!$C$33:$C$776,СВЦЭМ!$A$33:$A$776,$A41,СВЦЭМ!$B$33:$B$776,Y$11)+'СЕТ СН'!$F$12+СВЦЭМ!$D$10+'СЕТ СН'!$F$5-'СЕТ СН'!$F$20</f>
        <v>3356.3257928399998</v>
      </c>
    </row>
    <row r="42" spans="1:25" ht="15.75" x14ac:dyDescent="0.2">
      <c r="A42" s="35">
        <f t="shared" si="0"/>
        <v>44043</v>
      </c>
      <c r="B42" s="36">
        <f>SUMIFS(СВЦЭМ!$C$33:$C$776,СВЦЭМ!$A$33:$A$776,$A42,СВЦЭМ!$B$33:$B$776,B$11)+'СЕТ СН'!$F$12+СВЦЭМ!$D$10+'СЕТ СН'!$F$5-'СЕТ СН'!$F$20</f>
        <v>3400.6632679300001</v>
      </c>
      <c r="C42" s="36">
        <f>SUMIFS(СВЦЭМ!$C$33:$C$776,СВЦЭМ!$A$33:$A$776,$A42,СВЦЭМ!$B$33:$B$776,C$11)+'СЕТ СН'!$F$12+СВЦЭМ!$D$10+'СЕТ СН'!$F$5-'СЕТ СН'!$F$20</f>
        <v>3513.3155347699999</v>
      </c>
      <c r="D42" s="36">
        <f>SUMIFS(СВЦЭМ!$C$33:$C$776,СВЦЭМ!$A$33:$A$776,$A42,СВЦЭМ!$B$33:$B$776,D$11)+'СЕТ СН'!$F$12+СВЦЭМ!$D$10+'СЕТ СН'!$F$5-'СЕТ СН'!$F$20</f>
        <v>3519.57727815</v>
      </c>
      <c r="E42" s="36">
        <f>SUMIFS(СВЦЭМ!$C$33:$C$776,СВЦЭМ!$A$33:$A$776,$A42,СВЦЭМ!$B$33:$B$776,E$11)+'СЕТ СН'!$F$12+СВЦЭМ!$D$10+'СЕТ СН'!$F$5-'СЕТ СН'!$F$20</f>
        <v>3517.3147104999998</v>
      </c>
      <c r="F42" s="36">
        <f>SUMIFS(СВЦЭМ!$C$33:$C$776,СВЦЭМ!$A$33:$A$776,$A42,СВЦЭМ!$B$33:$B$776,F$11)+'СЕТ СН'!$F$12+СВЦЭМ!$D$10+'СЕТ СН'!$F$5-'СЕТ СН'!$F$20</f>
        <v>3516.2899781300002</v>
      </c>
      <c r="G42" s="36">
        <f>SUMIFS(СВЦЭМ!$C$33:$C$776,СВЦЭМ!$A$33:$A$776,$A42,СВЦЭМ!$B$33:$B$776,G$11)+'СЕТ СН'!$F$12+СВЦЭМ!$D$10+'СЕТ СН'!$F$5-'СЕТ СН'!$F$20</f>
        <v>3553.9670573499998</v>
      </c>
      <c r="H42" s="36">
        <f>SUMIFS(СВЦЭМ!$C$33:$C$776,СВЦЭМ!$A$33:$A$776,$A42,СВЦЭМ!$B$33:$B$776,H$11)+'СЕТ СН'!$F$12+СВЦЭМ!$D$10+'СЕТ СН'!$F$5-'СЕТ СН'!$F$20</f>
        <v>3500.44768737</v>
      </c>
      <c r="I42" s="36">
        <f>SUMIFS(СВЦЭМ!$C$33:$C$776,СВЦЭМ!$A$33:$A$776,$A42,СВЦЭМ!$B$33:$B$776,I$11)+'СЕТ СН'!$F$12+СВЦЭМ!$D$10+'СЕТ СН'!$F$5-'СЕТ СН'!$F$20</f>
        <v>3474.2073232600001</v>
      </c>
      <c r="J42" s="36">
        <f>SUMIFS(СВЦЭМ!$C$33:$C$776,СВЦЭМ!$A$33:$A$776,$A42,СВЦЭМ!$B$33:$B$776,J$11)+'СЕТ СН'!$F$12+СВЦЭМ!$D$10+'СЕТ СН'!$F$5-'СЕТ СН'!$F$20</f>
        <v>3441.8562252900001</v>
      </c>
      <c r="K42" s="36">
        <f>SUMIFS(СВЦЭМ!$C$33:$C$776,СВЦЭМ!$A$33:$A$776,$A42,СВЦЭМ!$B$33:$B$776,K$11)+'СЕТ СН'!$F$12+СВЦЭМ!$D$10+'СЕТ СН'!$F$5-'СЕТ СН'!$F$20</f>
        <v>3380.9782236800002</v>
      </c>
      <c r="L42" s="36">
        <f>SUMIFS(СВЦЭМ!$C$33:$C$776,СВЦЭМ!$A$33:$A$776,$A42,СВЦЭМ!$B$33:$B$776,L$11)+'СЕТ СН'!$F$12+СВЦЭМ!$D$10+'СЕТ СН'!$F$5-'СЕТ СН'!$F$20</f>
        <v>5982.0649322299996</v>
      </c>
      <c r="M42" s="36">
        <f>SUMIFS(СВЦЭМ!$C$33:$C$776,СВЦЭМ!$A$33:$A$776,$A42,СВЦЭМ!$B$33:$B$776,M$11)+'СЕТ СН'!$F$12+СВЦЭМ!$D$10+'СЕТ СН'!$F$5-'СЕТ СН'!$F$20</f>
        <v>3206.13194914</v>
      </c>
      <c r="N42" s="36">
        <f>SUMIFS(СВЦЭМ!$C$33:$C$776,СВЦЭМ!$A$33:$A$776,$A42,СВЦЭМ!$B$33:$B$776,N$11)+'СЕТ СН'!$F$12+СВЦЭМ!$D$10+'СЕТ СН'!$F$5-'СЕТ СН'!$F$20</f>
        <v>3212.2049520599999</v>
      </c>
      <c r="O42" s="36">
        <f>SUMIFS(СВЦЭМ!$C$33:$C$776,СВЦЭМ!$A$33:$A$776,$A42,СВЦЭМ!$B$33:$B$776,O$11)+'СЕТ СН'!$F$12+СВЦЭМ!$D$10+'СЕТ СН'!$F$5-'СЕТ СН'!$F$20</f>
        <v>3218.5015191299999</v>
      </c>
      <c r="P42" s="36">
        <f>SUMIFS(СВЦЭМ!$C$33:$C$776,СВЦЭМ!$A$33:$A$776,$A42,СВЦЭМ!$B$33:$B$776,P$11)+'СЕТ СН'!$F$12+СВЦЭМ!$D$10+'СЕТ СН'!$F$5-'СЕТ СН'!$F$20</f>
        <v>3222.2652866100002</v>
      </c>
      <c r="Q42" s="36">
        <f>SUMIFS(СВЦЭМ!$C$33:$C$776,СВЦЭМ!$A$33:$A$776,$A42,СВЦЭМ!$B$33:$B$776,Q$11)+'СЕТ СН'!$F$12+СВЦЭМ!$D$10+'СЕТ СН'!$F$5-'СЕТ СН'!$F$20</f>
        <v>3221.5068972399999</v>
      </c>
      <c r="R42" s="36">
        <f>SUMIFS(СВЦЭМ!$C$33:$C$776,СВЦЭМ!$A$33:$A$776,$A42,СВЦЭМ!$B$33:$B$776,R$11)+'СЕТ СН'!$F$12+СВЦЭМ!$D$10+'СЕТ СН'!$F$5-'СЕТ СН'!$F$20</f>
        <v>3213.9077121700002</v>
      </c>
      <c r="S42" s="36">
        <f>SUMIFS(СВЦЭМ!$C$33:$C$776,СВЦЭМ!$A$33:$A$776,$A42,СВЦЭМ!$B$33:$B$776,S$11)+'СЕТ СН'!$F$12+СВЦЭМ!$D$10+'СЕТ СН'!$F$5-'СЕТ СН'!$F$20</f>
        <v>3502.7702930700002</v>
      </c>
      <c r="T42" s="36">
        <f>SUMIFS(СВЦЭМ!$C$33:$C$776,СВЦЭМ!$A$33:$A$776,$A42,СВЦЭМ!$B$33:$B$776,T$11)+'СЕТ СН'!$F$12+СВЦЭМ!$D$10+'СЕТ СН'!$F$5-'СЕТ СН'!$F$20</f>
        <v>3270.2562353000003</v>
      </c>
      <c r="U42" s="36">
        <f>SUMIFS(СВЦЭМ!$C$33:$C$776,СВЦЭМ!$A$33:$A$776,$A42,СВЦЭМ!$B$33:$B$776,U$11)+'СЕТ СН'!$F$12+СВЦЭМ!$D$10+'СЕТ СН'!$F$5-'СЕТ СН'!$F$20</f>
        <v>3273.5597858599999</v>
      </c>
      <c r="V42" s="36">
        <f>SUMIFS(СВЦЭМ!$C$33:$C$776,СВЦЭМ!$A$33:$A$776,$A42,СВЦЭМ!$B$33:$B$776,V$11)+'СЕТ СН'!$F$12+СВЦЭМ!$D$10+'СЕТ СН'!$F$5-'СЕТ СН'!$F$20</f>
        <v>3252.81383951</v>
      </c>
      <c r="W42" s="36">
        <f>SUMIFS(СВЦЭМ!$C$33:$C$776,СВЦЭМ!$A$33:$A$776,$A42,СВЦЭМ!$B$33:$B$776,W$11)+'СЕТ СН'!$F$12+СВЦЭМ!$D$10+'СЕТ СН'!$F$5-'СЕТ СН'!$F$20</f>
        <v>3234.0375814600002</v>
      </c>
      <c r="X42" s="36">
        <f>SUMIFS(СВЦЭМ!$C$33:$C$776,СВЦЭМ!$A$33:$A$776,$A42,СВЦЭМ!$B$33:$B$776,X$11)+'СЕТ СН'!$F$12+СВЦЭМ!$D$10+'СЕТ СН'!$F$5-'СЕТ СН'!$F$20</f>
        <v>3237.0145479900002</v>
      </c>
      <c r="Y42" s="36">
        <f>SUMIFS(СВЦЭМ!$C$33:$C$776,СВЦЭМ!$A$33:$A$776,$A42,СВЦЭМ!$B$33:$B$776,Y$11)+'СЕТ СН'!$F$12+СВЦЭМ!$D$10+'СЕТ СН'!$F$5-'СЕТ СН'!$F$20</f>
        <v>3299.5952274400001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01.07.2020</v>
      </c>
      <c r="B48" s="36">
        <f>SUMIFS(СВЦЭМ!$C$33:$C$776,СВЦЭМ!$A$33:$A$776,$A48,СВЦЭМ!$B$33:$B$776,B$47)+'СЕТ СН'!$G$12+СВЦЭМ!$D$10+'СЕТ СН'!$G$5-'СЕТ СН'!$G$20</f>
        <v>3709.7488932000001</v>
      </c>
      <c r="C48" s="36">
        <f>SUMIFS(СВЦЭМ!$C$33:$C$776,СВЦЭМ!$A$33:$A$776,$A48,СВЦЭМ!$B$33:$B$776,C$47)+'СЕТ СН'!$G$12+СВЦЭМ!$D$10+'СЕТ СН'!$G$5-'СЕТ СН'!$G$20</f>
        <v>3717.8099075800001</v>
      </c>
      <c r="D48" s="36">
        <f>SUMIFS(СВЦЭМ!$C$33:$C$776,СВЦЭМ!$A$33:$A$776,$A48,СВЦЭМ!$B$33:$B$776,D$47)+'СЕТ СН'!$G$12+СВЦЭМ!$D$10+'СЕТ СН'!$G$5-'СЕТ СН'!$G$20</f>
        <v>3694.1041062700001</v>
      </c>
      <c r="E48" s="36">
        <f>SUMIFS(СВЦЭМ!$C$33:$C$776,СВЦЭМ!$A$33:$A$776,$A48,СВЦЭМ!$B$33:$B$776,E$47)+'СЕТ СН'!$G$12+СВЦЭМ!$D$10+'СЕТ СН'!$G$5-'СЕТ СН'!$G$20</f>
        <v>3676.6724295700001</v>
      </c>
      <c r="F48" s="36">
        <f>SUMIFS(СВЦЭМ!$C$33:$C$776,СВЦЭМ!$A$33:$A$776,$A48,СВЦЭМ!$B$33:$B$776,F$47)+'СЕТ СН'!$G$12+СВЦЭМ!$D$10+'СЕТ СН'!$G$5-'СЕТ СН'!$G$20</f>
        <v>3663.1899797999999</v>
      </c>
      <c r="G48" s="36">
        <f>SUMIFS(СВЦЭМ!$C$33:$C$776,СВЦЭМ!$A$33:$A$776,$A48,СВЦЭМ!$B$33:$B$776,G$47)+'СЕТ СН'!$G$12+СВЦЭМ!$D$10+'СЕТ СН'!$G$5-'СЕТ СН'!$G$20</f>
        <v>3668.1475640399999</v>
      </c>
      <c r="H48" s="36">
        <f>SUMIFS(СВЦЭМ!$C$33:$C$776,СВЦЭМ!$A$33:$A$776,$A48,СВЦЭМ!$B$33:$B$776,H$47)+'СЕТ СН'!$G$12+СВЦЭМ!$D$10+'СЕТ СН'!$G$5-'СЕТ СН'!$G$20</f>
        <v>3697.0905660200001</v>
      </c>
      <c r="I48" s="36">
        <f>SUMIFS(СВЦЭМ!$C$33:$C$776,СВЦЭМ!$A$33:$A$776,$A48,СВЦЭМ!$B$33:$B$776,I$47)+'СЕТ СН'!$G$12+СВЦЭМ!$D$10+'СЕТ СН'!$G$5-'СЕТ СН'!$G$20</f>
        <v>3675.3559974700001</v>
      </c>
      <c r="J48" s="36">
        <f>SUMIFS(СВЦЭМ!$C$33:$C$776,СВЦЭМ!$A$33:$A$776,$A48,СВЦЭМ!$B$33:$B$776,J$47)+'СЕТ СН'!$G$12+СВЦЭМ!$D$10+'СЕТ СН'!$G$5-'СЕТ СН'!$G$20</f>
        <v>3630.7685486800001</v>
      </c>
      <c r="K48" s="36">
        <f>SUMIFS(СВЦЭМ!$C$33:$C$776,СВЦЭМ!$A$33:$A$776,$A48,СВЦЭМ!$B$33:$B$776,K$47)+'СЕТ СН'!$G$12+СВЦЭМ!$D$10+'СЕТ СН'!$G$5-'СЕТ СН'!$G$20</f>
        <v>3527.32466428</v>
      </c>
      <c r="L48" s="36">
        <f>SUMIFS(СВЦЭМ!$C$33:$C$776,СВЦЭМ!$A$33:$A$776,$A48,СВЦЭМ!$B$33:$B$776,L$47)+'СЕТ СН'!$G$12+СВЦЭМ!$D$10+'СЕТ СН'!$G$5-'СЕТ СН'!$G$20</f>
        <v>3430.6948131600002</v>
      </c>
      <c r="M48" s="36">
        <f>SUMIFS(СВЦЭМ!$C$33:$C$776,СВЦЭМ!$A$33:$A$776,$A48,СВЦЭМ!$B$33:$B$776,M$47)+'СЕТ СН'!$G$12+СВЦЭМ!$D$10+'СЕТ СН'!$G$5-'СЕТ СН'!$G$20</f>
        <v>3421.74485607</v>
      </c>
      <c r="N48" s="36">
        <f>SUMIFS(СВЦЭМ!$C$33:$C$776,СВЦЭМ!$A$33:$A$776,$A48,СВЦЭМ!$B$33:$B$776,N$47)+'СЕТ СН'!$G$12+СВЦЭМ!$D$10+'СЕТ СН'!$G$5-'СЕТ СН'!$G$20</f>
        <v>3474.82286183</v>
      </c>
      <c r="O48" s="36">
        <f>SUMIFS(СВЦЭМ!$C$33:$C$776,СВЦЭМ!$A$33:$A$776,$A48,СВЦЭМ!$B$33:$B$776,O$47)+'СЕТ СН'!$G$12+СВЦЭМ!$D$10+'СЕТ СН'!$G$5-'СЕТ СН'!$G$20</f>
        <v>3456.77565921</v>
      </c>
      <c r="P48" s="36">
        <f>SUMIFS(СВЦЭМ!$C$33:$C$776,СВЦЭМ!$A$33:$A$776,$A48,СВЦЭМ!$B$33:$B$776,P$47)+'СЕТ СН'!$G$12+СВЦЭМ!$D$10+'СЕТ СН'!$G$5-'СЕТ СН'!$G$20</f>
        <v>3380.7263137700002</v>
      </c>
      <c r="Q48" s="36">
        <f>SUMIFS(СВЦЭМ!$C$33:$C$776,СВЦЭМ!$A$33:$A$776,$A48,СВЦЭМ!$B$33:$B$776,Q$47)+'СЕТ СН'!$G$12+СВЦЭМ!$D$10+'СЕТ СН'!$G$5-'СЕТ СН'!$G$20</f>
        <v>3398.1550862899999</v>
      </c>
      <c r="R48" s="36">
        <f>SUMIFS(СВЦЭМ!$C$33:$C$776,СВЦЭМ!$A$33:$A$776,$A48,СВЦЭМ!$B$33:$B$776,R$47)+'СЕТ СН'!$G$12+СВЦЭМ!$D$10+'СЕТ СН'!$G$5-'СЕТ СН'!$G$20</f>
        <v>3397.9949610900003</v>
      </c>
      <c r="S48" s="36">
        <f>SUMIFS(СВЦЭМ!$C$33:$C$776,СВЦЭМ!$A$33:$A$776,$A48,СВЦЭМ!$B$33:$B$776,S$47)+'СЕТ СН'!$G$12+СВЦЭМ!$D$10+'СЕТ СН'!$G$5-'СЕТ СН'!$G$20</f>
        <v>3401.27096041</v>
      </c>
      <c r="T48" s="36">
        <f>SUMIFS(СВЦЭМ!$C$33:$C$776,СВЦЭМ!$A$33:$A$776,$A48,СВЦЭМ!$B$33:$B$776,T$47)+'СЕТ СН'!$G$12+СВЦЭМ!$D$10+'СЕТ СН'!$G$5-'СЕТ СН'!$G$20</f>
        <v>3394.4699345600002</v>
      </c>
      <c r="U48" s="36">
        <f>SUMIFS(СВЦЭМ!$C$33:$C$776,СВЦЭМ!$A$33:$A$776,$A48,СВЦЭМ!$B$33:$B$776,U$47)+'СЕТ СН'!$G$12+СВЦЭМ!$D$10+'СЕТ СН'!$G$5-'СЕТ СН'!$G$20</f>
        <v>3387.3560130300002</v>
      </c>
      <c r="V48" s="36">
        <f>SUMIFS(СВЦЭМ!$C$33:$C$776,СВЦЭМ!$A$33:$A$776,$A48,СВЦЭМ!$B$33:$B$776,V$47)+'СЕТ СН'!$G$12+СВЦЭМ!$D$10+'СЕТ СН'!$G$5-'СЕТ СН'!$G$20</f>
        <v>3384.7825561600002</v>
      </c>
      <c r="W48" s="36">
        <f>SUMIFS(СВЦЭМ!$C$33:$C$776,СВЦЭМ!$A$33:$A$776,$A48,СВЦЭМ!$B$33:$B$776,W$47)+'СЕТ СН'!$G$12+СВЦЭМ!$D$10+'СЕТ СН'!$G$5-'СЕТ СН'!$G$20</f>
        <v>3362.01909118</v>
      </c>
      <c r="X48" s="36">
        <f>SUMIFS(СВЦЭМ!$C$33:$C$776,СВЦЭМ!$A$33:$A$776,$A48,СВЦЭМ!$B$33:$B$776,X$47)+'СЕТ СН'!$G$12+СВЦЭМ!$D$10+'СЕТ СН'!$G$5-'СЕТ СН'!$G$20</f>
        <v>3409.8274838299999</v>
      </c>
      <c r="Y48" s="36">
        <f>SUMIFS(СВЦЭМ!$C$33:$C$776,СВЦЭМ!$A$33:$A$776,$A48,СВЦЭМ!$B$33:$B$776,Y$47)+'СЕТ СН'!$G$12+СВЦЭМ!$D$10+'СЕТ СН'!$G$5-'СЕТ СН'!$G$20</f>
        <v>3570.44592805</v>
      </c>
    </row>
    <row r="49" spans="1:25" ht="15.75" x14ac:dyDescent="0.2">
      <c r="A49" s="35">
        <f>A48+1</f>
        <v>44014</v>
      </c>
      <c r="B49" s="36">
        <f>SUMIFS(СВЦЭМ!$C$33:$C$776,СВЦЭМ!$A$33:$A$776,$A49,СВЦЭМ!$B$33:$B$776,B$47)+'СЕТ СН'!$G$12+СВЦЭМ!$D$10+'СЕТ СН'!$G$5-'СЕТ СН'!$G$20</f>
        <v>3660.4599455299999</v>
      </c>
      <c r="C49" s="36">
        <f>SUMIFS(СВЦЭМ!$C$33:$C$776,СВЦЭМ!$A$33:$A$776,$A49,СВЦЭМ!$B$33:$B$776,C$47)+'СЕТ СН'!$G$12+СВЦЭМ!$D$10+'СЕТ СН'!$G$5-'СЕТ СН'!$G$20</f>
        <v>3635.6357126900002</v>
      </c>
      <c r="D49" s="36">
        <f>SUMIFS(СВЦЭМ!$C$33:$C$776,СВЦЭМ!$A$33:$A$776,$A49,СВЦЭМ!$B$33:$B$776,D$47)+'СЕТ СН'!$G$12+СВЦЭМ!$D$10+'СЕТ СН'!$G$5-'СЕТ СН'!$G$20</f>
        <v>3610.2262865800003</v>
      </c>
      <c r="E49" s="36">
        <f>SUMIFS(СВЦЭМ!$C$33:$C$776,СВЦЭМ!$A$33:$A$776,$A49,СВЦЭМ!$B$33:$B$776,E$47)+'СЕТ СН'!$G$12+СВЦЭМ!$D$10+'СЕТ СН'!$G$5-'СЕТ СН'!$G$20</f>
        <v>3610.3387578299998</v>
      </c>
      <c r="F49" s="36">
        <f>SUMIFS(СВЦЭМ!$C$33:$C$776,СВЦЭМ!$A$33:$A$776,$A49,СВЦЭМ!$B$33:$B$776,F$47)+'СЕТ СН'!$G$12+СВЦЭМ!$D$10+'СЕТ СН'!$G$5-'СЕТ СН'!$G$20</f>
        <v>3595.9863685099999</v>
      </c>
      <c r="G49" s="36">
        <f>SUMIFS(СВЦЭМ!$C$33:$C$776,СВЦЭМ!$A$33:$A$776,$A49,СВЦЭМ!$B$33:$B$776,G$47)+'СЕТ СН'!$G$12+СВЦЭМ!$D$10+'СЕТ СН'!$G$5-'СЕТ СН'!$G$20</f>
        <v>3611.7417956300001</v>
      </c>
      <c r="H49" s="36">
        <f>SUMIFS(СВЦЭМ!$C$33:$C$776,СВЦЭМ!$A$33:$A$776,$A49,СВЦЭМ!$B$33:$B$776,H$47)+'СЕТ СН'!$G$12+СВЦЭМ!$D$10+'СЕТ СН'!$G$5-'СЕТ СН'!$G$20</f>
        <v>3642.4317724000002</v>
      </c>
      <c r="I49" s="36">
        <f>SUMIFS(СВЦЭМ!$C$33:$C$776,СВЦЭМ!$A$33:$A$776,$A49,СВЦЭМ!$B$33:$B$776,I$47)+'СЕТ СН'!$G$12+СВЦЭМ!$D$10+'СЕТ СН'!$G$5-'СЕТ СН'!$G$20</f>
        <v>3656.27790671</v>
      </c>
      <c r="J49" s="36">
        <f>SUMIFS(СВЦЭМ!$C$33:$C$776,СВЦЭМ!$A$33:$A$776,$A49,СВЦЭМ!$B$33:$B$776,J$47)+'СЕТ СН'!$G$12+СВЦЭМ!$D$10+'СЕТ СН'!$G$5-'СЕТ СН'!$G$20</f>
        <v>3644.6648778799999</v>
      </c>
      <c r="K49" s="36">
        <f>SUMIFS(СВЦЭМ!$C$33:$C$776,СВЦЭМ!$A$33:$A$776,$A49,СВЦЭМ!$B$33:$B$776,K$47)+'СЕТ СН'!$G$12+СВЦЭМ!$D$10+'СЕТ СН'!$G$5-'СЕТ СН'!$G$20</f>
        <v>3537.0094308900002</v>
      </c>
      <c r="L49" s="36">
        <f>SUMIFS(СВЦЭМ!$C$33:$C$776,СВЦЭМ!$A$33:$A$776,$A49,СВЦЭМ!$B$33:$B$776,L$47)+'СЕТ СН'!$G$12+СВЦЭМ!$D$10+'СЕТ СН'!$G$5-'СЕТ СН'!$G$20</f>
        <v>3437.4971782699999</v>
      </c>
      <c r="M49" s="36">
        <f>SUMIFS(СВЦЭМ!$C$33:$C$776,СВЦЭМ!$A$33:$A$776,$A49,СВЦЭМ!$B$33:$B$776,M$47)+'СЕТ СН'!$G$12+СВЦЭМ!$D$10+'СЕТ СН'!$G$5-'СЕТ СН'!$G$20</f>
        <v>3422.6040303099999</v>
      </c>
      <c r="N49" s="36">
        <f>SUMIFS(СВЦЭМ!$C$33:$C$776,СВЦЭМ!$A$33:$A$776,$A49,СВЦЭМ!$B$33:$B$776,N$47)+'СЕТ СН'!$G$12+СВЦЭМ!$D$10+'СЕТ СН'!$G$5-'СЕТ СН'!$G$20</f>
        <v>3448.1701353899998</v>
      </c>
      <c r="O49" s="36">
        <f>SUMIFS(СВЦЭМ!$C$33:$C$776,СВЦЭМ!$A$33:$A$776,$A49,СВЦЭМ!$B$33:$B$776,O$47)+'СЕТ СН'!$G$12+СВЦЭМ!$D$10+'СЕТ СН'!$G$5-'СЕТ СН'!$G$20</f>
        <v>3457.1178418099998</v>
      </c>
      <c r="P49" s="36">
        <f>SUMIFS(СВЦЭМ!$C$33:$C$776,СВЦЭМ!$A$33:$A$776,$A49,СВЦЭМ!$B$33:$B$776,P$47)+'СЕТ СН'!$G$12+СВЦЭМ!$D$10+'СЕТ СН'!$G$5-'СЕТ СН'!$G$20</f>
        <v>3434.61561906</v>
      </c>
      <c r="Q49" s="36">
        <f>SUMIFS(СВЦЭМ!$C$33:$C$776,СВЦЭМ!$A$33:$A$776,$A49,СВЦЭМ!$B$33:$B$776,Q$47)+'СЕТ СН'!$G$12+СВЦЭМ!$D$10+'СЕТ СН'!$G$5-'СЕТ СН'!$G$20</f>
        <v>3448.57158768</v>
      </c>
      <c r="R49" s="36">
        <f>SUMIFS(СВЦЭМ!$C$33:$C$776,СВЦЭМ!$A$33:$A$776,$A49,СВЦЭМ!$B$33:$B$776,R$47)+'СЕТ СН'!$G$12+СВЦЭМ!$D$10+'СЕТ СН'!$G$5-'СЕТ СН'!$G$20</f>
        <v>3470.17377407</v>
      </c>
      <c r="S49" s="36">
        <f>SUMIFS(СВЦЭМ!$C$33:$C$776,СВЦЭМ!$A$33:$A$776,$A49,СВЦЭМ!$B$33:$B$776,S$47)+'СЕТ СН'!$G$12+СВЦЭМ!$D$10+'СЕТ СН'!$G$5-'СЕТ СН'!$G$20</f>
        <v>3473.4274234100003</v>
      </c>
      <c r="T49" s="36">
        <f>SUMIFS(СВЦЭМ!$C$33:$C$776,СВЦЭМ!$A$33:$A$776,$A49,СВЦЭМ!$B$33:$B$776,T$47)+'СЕТ СН'!$G$12+СВЦЭМ!$D$10+'СЕТ СН'!$G$5-'СЕТ СН'!$G$20</f>
        <v>3463.5084418400002</v>
      </c>
      <c r="U49" s="36">
        <f>SUMIFS(СВЦЭМ!$C$33:$C$776,СВЦЭМ!$A$33:$A$776,$A49,СВЦЭМ!$B$33:$B$776,U$47)+'СЕТ СН'!$G$12+СВЦЭМ!$D$10+'СЕТ СН'!$G$5-'СЕТ СН'!$G$20</f>
        <v>3451.8814774100001</v>
      </c>
      <c r="V49" s="36">
        <f>SUMIFS(СВЦЭМ!$C$33:$C$776,СВЦЭМ!$A$33:$A$776,$A49,СВЦЭМ!$B$33:$B$776,V$47)+'СЕТ СН'!$G$12+СВЦЭМ!$D$10+'СЕТ СН'!$G$5-'СЕТ СН'!$G$20</f>
        <v>3432.72711695</v>
      </c>
      <c r="W49" s="36">
        <f>SUMIFS(СВЦЭМ!$C$33:$C$776,СВЦЭМ!$A$33:$A$776,$A49,СВЦЭМ!$B$33:$B$776,W$47)+'СЕТ СН'!$G$12+СВЦЭМ!$D$10+'СЕТ СН'!$G$5-'СЕТ СН'!$G$20</f>
        <v>3397.97251065</v>
      </c>
      <c r="X49" s="36">
        <f>SUMIFS(СВЦЭМ!$C$33:$C$776,СВЦЭМ!$A$33:$A$776,$A49,СВЦЭМ!$B$33:$B$776,X$47)+'СЕТ СН'!$G$12+СВЦЭМ!$D$10+'СЕТ СН'!$G$5-'СЕТ СН'!$G$20</f>
        <v>3453.8313561300001</v>
      </c>
      <c r="Y49" s="36">
        <f>SUMIFS(СВЦЭМ!$C$33:$C$776,СВЦЭМ!$A$33:$A$776,$A49,СВЦЭМ!$B$33:$B$776,Y$47)+'СЕТ СН'!$G$12+СВЦЭМ!$D$10+'СЕТ СН'!$G$5-'СЕТ СН'!$G$20</f>
        <v>3595.1760240499998</v>
      </c>
    </row>
    <row r="50" spans="1:25" ht="15.75" x14ac:dyDescent="0.2">
      <c r="A50" s="35">
        <f t="shared" ref="A50:A78" si="1">A49+1</f>
        <v>44015</v>
      </c>
      <c r="B50" s="36">
        <f>SUMIFS(СВЦЭМ!$C$33:$C$776,СВЦЭМ!$A$33:$A$776,$A50,СВЦЭМ!$B$33:$B$776,B$47)+'СЕТ СН'!$G$12+СВЦЭМ!$D$10+'СЕТ СН'!$G$5-'СЕТ СН'!$G$20</f>
        <v>3720.2751802800003</v>
      </c>
      <c r="C50" s="36">
        <f>SUMIFS(СВЦЭМ!$C$33:$C$776,СВЦЭМ!$A$33:$A$776,$A50,СВЦЭМ!$B$33:$B$776,C$47)+'СЕТ СН'!$G$12+СВЦЭМ!$D$10+'СЕТ СН'!$G$5-'СЕТ СН'!$G$20</f>
        <v>3677.7326316099998</v>
      </c>
      <c r="D50" s="36">
        <f>SUMIFS(СВЦЭМ!$C$33:$C$776,СВЦЭМ!$A$33:$A$776,$A50,СВЦЭМ!$B$33:$B$776,D$47)+'СЕТ СН'!$G$12+СВЦЭМ!$D$10+'СЕТ СН'!$G$5-'СЕТ СН'!$G$20</f>
        <v>3651.6829416099999</v>
      </c>
      <c r="E50" s="36">
        <f>SUMIFS(СВЦЭМ!$C$33:$C$776,СВЦЭМ!$A$33:$A$776,$A50,СВЦЭМ!$B$33:$B$776,E$47)+'СЕТ СН'!$G$12+СВЦЭМ!$D$10+'СЕТ СН'!$G$5-'СЕТ СН'!$G$20</f>
        <v>3629.1489825399999</v>
      </c>
      <c r="F50" s="36">
        <f>SUMIFS(СВЦЭМ!$C$33:$C$776,СВЦЭМ!$A$33:$A$776,$A50,СВЦЭМ!$B$33:$B$776,F$47)+'СЕТ СН'!$G$12+СВЦЭМ!$D$10+'СЕТ СН'!$G$5-'СЕТ СН'!$G$20</f>
        <v>3620.9822555599999</v>
      </c>
      <c r="G50" s="36">
        <f>SUMIFS(СВЦЭМ!$C$33:$C$776,СВЦЭМ!$A$33:$A$776,$A50,СВЦЭМ!$B$33:$B$776,G$47)+'СЕТ СН'!$G$12+СВЦЭМ!$D$10+'СЕТ СН'!$G$5-'СЕТ СН'!$G$20</f>
        <v>3635.3541593199998</v>
      </c>
      <c r="H50" s="36">
        <f>SUMIFS(СВЦЭМ!$C$33:$C$776,СВЦЭМ!$A$33:$A$776,$A50,СВЦЭМ!$B$33:$B$776,H$47)+'СЕТ СН'!$G$12+СВЦЭМ!$D$10+'СЕТ СН'!$G$5-'СЕТ СН'!$G$20</f>
        <v>3673.3898484299998</v>
      </c>
      <c r="I50" s="36">
        <f>SUMIFS(СВЦЭМ!$C$33:$C$776,СВЦЭМ!$A$33:$A$776,$A50,СВЦЭМ!$B$33:$B$776,I$47)+'СЕТ СН'!$G$12+СВЦЭМ!$D$10+'СЕТ СН'!$G$5-'СЕТ СН'!$G$20</f>
        <v>3691.1527696000003</v>
      </c>
      <c r="J50" s="36">
        <f>SUMIFS(СВЦЭМ!$C$33:$C$776,СВЦЭМ!$A$33:$A$776,$A50,СВЦЭМ!$B$33:$B$776,J$47)+'СЕТ СН'!$G$12+СВЦЭМ!$D$10+'СЕТ СН'!$G$5-'СЕТ СН'!$G$20</f>
        <v>3614.8386755400002</v>
      </c>
      <c r="K50" s="36">
        <f>SUMIFS(СВЦЭМ!$C$33:$C$776,СВЦЭМ!$A$33:$A$776,$A50,СВЦЭМ!$B$33:$B$776,K$47)+'СЕТ СН'!$G$12+СВЦЭМ!$D$10+'СЕТ СН'!$G$5-'СЕТ СН'!$G$20</f>
        <v>3473.13426527</v>
      </c>
      <c r="L50" s="36">
        <f>SUMIFS(СВЦЭМ!$C$33:$C$776,СВЦЭМ!$A$33:$A$776,$A50,СВЦЭМ!$B$33:$B$776,L$47)+'СЕТ СН'!$G$12+СВЦЭМ!$D$10+'СЕТ СН'!$G$5-'СЕТ СН'!$G$20</f>
        <v>3375.4206743599998</v>
      </c>
      <c r="M50" s="36">
        <f>SUMIFS(СВЦЭМ!$C$33:$C$776,СВЦЭМ!$A$33:$A$776,$A50,СВЦЭМ!$B$33:$B$776,M$47)+'СЕТ СН'!$G$12+СВЦЭМ!$D$10+'СЕТ СН'!$G$5-'СЕТ СН'!$G$20</f>
        <v>3361.7217132999999</v>
      </c>
      <c r="N50" s="36">
        <f>SUMIFS(СВЦЭМ!$C$33:$C$776,СВЦЭМ!$A$33:$A$776,$A50,СВЦЭМ!$B$33:$B$776,N$47)+'СЕТ СН'!$G$12+СВЦЭМ!$D$10+'СЕТ СН'!$G$5-'СЕТ СН'!$G$20</f>
        <v>3401.86324259</v>
      </c>
      <c r="O50" s="36">
        <f>SUMIFS(СВЦЭМ!$C$33:$C$776,СВЦЭМ!$A$33:$A$776,$A50,СВЦЭМ!$B$33:$B$776,O$47)+'СЕТ СН'!$G$12+СВЦЭМ!$D$10+'СЕТ СН'!$G$5-'СЕТ СН'!$G$20</f>
        <v>3365.22195977</v>
      </c>
      <c r="P50" s="36">
        <f>SUMIFS(СВЦЭМ!$C$33:$C$776,СВЦЭМ!$A$33:$A$776,$A50,СВЦЭМ!$B$33:$B$776,P$47)+'СЕТ СН'!$G$12+СВЦЭМ!$D$10+'СЕТ СН'!$G$5-'СЕТ СН'!$G$20</f>
        <v>3390.2575457000003</v>
      </c>
      <c r="Q50" s="36">
        <f>SUMIFS(СВЦЭМ!$C$33:$C$776,СВЦЭМ!$A$33:$A$776,$A50,СВЦЭМ!$B$33:$B$776,Q$47)+'СЕТ СН'!$G$12+СВЦЭМ!$D$10+'СЕТ СН'!$G$5-'СЕТ СН'!$G$20</f>
        <v>3396.1858391999999</v>
      </c>
      <c r="R50" s="36">
        <f>SUMIFS(СВЦЭМ!$C$33:$C$776,СВЦЭМ!$A$33:$A$776,$A50,СВЦЭМ!$B$33:$B$776,R$47)+'СЕТ СН'!$G$12+СВЦЭМ!$D$10+'СЕТ СН'!$G$5-'СЕТ СН'!$G$20</f>
        <v>3392.5897747500003</v>
      </c>
      <c r="S50" s="36">
        <f>SUMIFS(СВЦЭМ!$C$33:$C$776,СВЦЭМ!$A$33:$A$776,$A50,СВЦЭМ!$B$33:$B$776,S$47)+'СЕТ СН'!$G$12+СВЦЭМ!$D$10+'СЕТ СН'!$G$5-'СЕТ СН'!$G$20</f>
        <v>3519.0692314799999</v>
      </c>
      <c r="T50" s="36">
        <f>SUMIFS(СВЦЭМ!$C$33:$C$776,СВЦЭМ!$A$33:$A$776,$A50,СВЦЭМ!$B$33:$B$776,T$47)+'СЕТ СН'!$G$12+СВЦЭМ!$D$10+'СЕТ СН'!$G$5-'СЕТ СН'!$G$20</f>
        <v>4195.7267559499996</v>
      </c>
      <c r="U50" s="36">
        <f>SUMIFS(СВЦЭМ!$C$33:$C$776,СВЦЭМ!$A$33:$A$776,$A50,СВЦЭМ!$B$33:$B$776,U$47)+'СЕТ СН'!$G$12+СВЦЭМ!$D$10+'СЕТ СН'!$G$5-'СЕТ СН'!$G$20</f>
        <v>3377.44175163</v>
      </c>
      <c r="V50" s="36">
        <f>SUMIFS(СВЦЭМ!$C$33:$C$776,СВЦЭМ!$A$33:$A$776,$A50,СВЦЭМ!$B$33:$B$776,V$47)+'СЕТ СН'!$G$12+СВЦЭМ!$D$10+'СЕТ СН'!$G$5-'СЕТ СН'!$G$20</f>
        <v>4162.2333917100004</v>
      </c>
      <c r="W50" s="36">
        <f>SUMIFS(СВЦЭМ!$C$33:$C$776,СВЦЭМ!$A$33:$A$776,$A50,СВЦЭМ!$B$33:$B$776,W$47)+'СЕТ СН'!$G$12+СВЦЭМ!$D$10+'СЕТ СН'!$G$5-'СЕТ СН'!$G$20</f>
        <v>3358.13288749</v>
      </c>
      <c r="X50" s="36">
        <f>SUMIFS(СВЦЭМ!$C$33:$C$776,СВЦЭМ!$A$33:$A$776,$A50,СВЦЭМ!$B$33:$B$776,X$47)+'СЕТ СН'!$G$12+СВЦЭМ!$D$10+'СЕТ СН'!$G$5-'СЕТ СН'!$G$20</f>
        <v>3399.1881824900001</v>
      </c>
      <c r="Y50" s="36">
        <f>SUMIFS(СВЦЭМ!$C$33:$C$776,СВЦЭМ!$A$33:$A$776,$A50,СВЦЭМ!$B$33:$B$776,Y$47)+'СЕТ СН'!$G$12+СВЦЭМ!$D$10+'СЕТ СН'!$G$5-'СЕТ СН'!$G$20</f>
        <v>3507.7949408700001</v>
      </c>
    </row>
    <row r="51" spans="1:25" ht="15.75" x14ac:dyDescent="0.2">
      <c r="A51" s="35">
        <f t="shared" si="1"/>
        <v>44016</v>
      </c>
      <c r="B51" s="36">
        <f>SUMIFS(СВЦЭМ!$C$33:$C$776,СВЦЭМ!$A$33:$A$776,$A51,СВЦЭМ!$B$33:$B$776,B$47)+'СЕТ СН'!$G$12+СВЦЭМ!$D$10+'СЕТ СН'!$G$5-'СЕТ СН'!$G$20</f>
        <v>3702.8585822200002</v>
      </c>
      <c r="C51" s="36">
        <f>SUMIFS(СВЦЭМ!$C$33:$C$776,СВЦЭМ!$A$33:$A$776,$A51,СВЦЭМ!$B$33:$B$776,C$47)+'СЕТ СН'!$G$12+СВЦЭМ!$D$10+'СЕТ СН'!$G$5-'СЕТ СН'!$G$20</f>
        <v>3705.5918584800002</v>
      </c>
      <c r="D51" s="36">
        <f>SUMIFS(СВЦЭМ!$C$33:$C$776,СВЦЭМ!$A$33:$A$776,$A51,СВЦЭМ!$B$33:$B$776,D$47)+'СЕТ СН'!$G$12+СВЦЭМ!$D$10+'СЕТ СН'!$G$5-'СЕТ СН'!$G$20</f>
        <v>3723.22305005</v>
      </c>
      <c r="E51" s="36">
        <f>SUMIFS(СВЦЭМ!$C$33:$C$776,СВЦЭМ!$A$33:$A$776,$A51,СВЦЭМ!$B$33:$B$776,E$47)+'СЕТ СН'!$G$12+СВЦЭМ!$D$10+'СЕТ СН'!$G$5-'СЕТ СН'!$G$20</f>
        <v>3725.3452000000002</v>
      </c>
      <c r="F51" s="36">
        <f>SUMIFS(СВЦЭМ!$C$33:$C$776,СВЦЭМ!$A$33:$A$776,$A51,СВЦЭМ!$B$33:$B$776,F$47)+'СЕТ СН'!$G$12+СВЦЭМ!$D$10+'СЕТ СН'!$G$5-'СЕТ СН'!$G$20</f>
        <v>3727.2638777399998</v>
      </c>
      <c r="G51" s="36">
        <f>SUMIFS(СВЦЭМ!$C$33:$C$776,СВЦЭМ!$A$33:$A$776,$A51,СВЦЭМ!$B$33:$B$776,G$47)+'СЕТ СН'!$G$12+СВЦЭМ!$D$10+'СЕТ СН'!$G$5-'СЕТ СН'!$G$20</f>
        <v>3715.0068127300001</v>
      </c>
      <c r="H51" s="36">
        <f>SUMIFS(СВЦЭМ!$C$33:$C$776,СВЦЭМ!$A$33:$A$776,$A51,СВЦЭМ!$B$33:$B$776,H$47)+'СЕТ СН'!$G$12+СВЦЭМ!$D$10+'СЕТ СН'!$G$5-'СЕТ СН'!$G$20</f>
        <v>3692.16205347</v>
      </c>
      <c r="I51" s="36">
        <f>SUMIFS(СВЦЭМ!$C$33:$C$776,СВЦЭМ!$A$33:$A$776,$A51,СВЦЭМ!$B$33:$B$776,I$47)+'СЕТ СН'!$G$12+СВЦЭМ!$D$10+'СЕТ СН'!$G$5-'СЕТ СН'!$G$20</f>
        <v>3705.7933482899998</v>
      </c>
      <c r="J51" s="36">
        <f>SUMIFS(СВЦЭМ!$C$33:$C$776,СВЦЭМ!$A$33:$A$776,$A51,СВЦЭМ!$B$33:$B$776,J$47)+'СЕТ СН'!$G$12+СВЦЭМ!$D$10+'СЕТ СН'!$G$5-'СЕТ СН'!$G$20</f>
        <v>3595.6671503400003</v>
      </c>
      <c r="K51" s="36">
        <f>SUMIFS(СВЦЭМ!$C$33:$C$776,СВЦЭМ!$A$33:$A$776,$A51,СВЦЭМ!$B$33:$B$776,K$47)+'СЕТ СН'!$G$12+СВЦЭМ!$D$10+'СЕТ СН'!$G$5-'СЕТ СН'!$G$20</f>
        <v>3462.1645422299998</v>
      </c>
      <c r="L51" s="36">
        <f>SUMIFS(СВЦЭМ!$C$33:$C$776,СВЦЭМ!$A$33:$A$776,$A51,СВЦЭМ!$B$33:$B$776,L$47)+'СЕТ СН'!$G$12+СВЦЭМ!$D$10+'СЕТ СН'!$G$5-'СЕТ СН'!$G$20</f>
        <v>3382.8037139799999</v>
      </c>
      <c r="M51" s="36">
        <f>SUMIFS(СВЦЭМ!$C$33:$C$776,СВЦЭМ!$A$33:$A$776,$A51,СВЦЭМ!$B$33:$B$776,M$47)+'СЕТ СН'!$G$12+СВЦЭМ!$D$10+'СЕТ СН'!$G$5-'СЕТ СН'!$G$20</f>
        <v>3364.3998097900003</v>
      </c>
      <c r="N51" s="36">
        <f>SUMIFS(СВЦЭМ!$C$33:$C$776,СВЦЭМ!$A$33:$A$776,$A51,СВЦЭМ!$B$33:$B$776,N$47)+'СЕТ СН'!$G$12+СВЦЭМ!$D$10+'СЕТ СН'!$G$5-'СЕТ СН'!$G$20</f>
        <v>3373.0737758800001</v>
      </c>
      <c r="O51" s="36">
        <f>SUMIFS(СВЦЭМ!$C$33:$C$776,СВЦЭМ!$A$33:$A$776,$A51,СВЦЭМ!$B$33:$B$776,O$47)+'СЕТ СН'!$G$12+СВЦЭМ!$D$10+'СЕТ СН'!$G$5-'СЕТ СН'!$G$20</f>
        <v>3366.1631876700003</v>
      </c>
      <c r="P51" s="36">
        <f>SUMIFS(СВЦЭМ!$C$33:$C$776,СВЦЭМ!$A$33:$A$776,$A51,СВЦЭМ!$B$33:$B$776,P$47)+'СЕТ СН'!$G$12+СВЦЭМ!$D$10+'СЕТ СН'!$G$5-'СЕТ СН'!$G$20</f>
        <v>3356.9171649099999</v>
      </c>
      <c r="Q51" s="36">
        <f>SUMIFS(СВЦЭМ!$C$33:$C$776,СВЦЭМ!$A$33:$A$776,$A51,СВЦЭМ!$B$33:$B$776,Q$47)+'СЕТ СН'!$G$12+СВЦЭМ!$D$10+'СЕТ СН'!$G$5-'СЕТ СН'!$G$20</f>
        <v>3362.9589362500001</v>
      </c>
      <c r="R51" s="36">
        <f>SUMIFS(СВЦЭМ!$C$33:$C$776,СВЦЭМ!$A$33:$A$776,$A51,СВЦЭМ!$B$33:$B$776,R$47)+'СЕТ СН'!$G$12+СВЦЭМ!$D$10+'СЕТ СН'!$G$5-'СЕТ СН'!$G$20</f>
        <v>3332.13045457</v>
      </c>
      <c r="S51" s="36">
        <f>SUMIFS(СВЦЭМ!$C$33:$C$776,СВЦЭМ!$A$33:$A$776,$A51,СВЦЭМ!$B$33:$B$776,S$47)+'СЕТ СН'!$G$12+СВЦЭМ!$D$10+'СЕТ СН'!$G$5-'СЕТ СН'!$G$20</f>
        <v>3331.3011405699999</v>
      </c>
      <c r="T51" s="36">
        <f>SUMIFS(СВЦЭМ!$C$33:$C$776,СВЦЭМ!$A$33:$A$776,$A51,СВЦЭМ!$B$33:$B$776,T$47)+'СЕТ СН'!$G$12+СВЦЭМ!$D$10+'СЕТ СН'!$G$5-'СЕТ СН'!$G$20</f>
        <v>3358.0433377899999</v>
      </c>
      <c r="U51" s="36">
        <f>SUMIFS(СВЦЭМ!$C$33:$C$776,СВЦЭМ!$A$33:$A$776,$A51,СВЦЭМ!$B$33:$B$776,U$47)+'СЕТ СН'!$G$12+СВЦЭМ!$D$10+'СЕТ СН'!$G$5-'СЕТ СН'!$G$20</f>
        <v>3367.3518673500002</v>
      </c>
      <c r="V51" s="36">
        <f>SUMIFS(СВЦЭМ!$C$33:$C$776,СВЦЭМ!$A$33:$A$776,$A51,СВЦЭМ!$B$33:$B$776,V$47)+'СЕТ СН'!$G$12+СВЦЭМ!$D$10+'СЕТ СН'!$G$5-'СЕТ СН'!$G$20</f>
        <v>3358.4706782000003</v>
      </c>
      <c r="W51" s="36">
        <f>SUMIFS(СВЦЭМ!$C$33:$C$776,СВЦЭМ!$A$33:$A$776,$A51,СВЦЭМ!$B$33:$B$776,W$47)+'СЕТ СН'!$G$12+СВЦЭМ!$D$10+'СЕТ СН'!$G$5-'СЕТ СН'!$G$20</f>
        <v>3359.0342071800001</v>
      </c>
      <c r="X51" s="36">
        <f>SUMIFS(СВЦЭМ!$C$33:$C$776,СВЦЭМ!$A$33:$A$776,$A51,СВЦЭМ!$B$33:$B$776,X$47)+'СЕТ СН'!$G$12+СВЦЭМ!$D$10+'СЕТ СН'!$G$5-'СЕТ СН'!$G$20</f>
        <v>3399.2689986400001</v>
      </c>
      <c r="Y51" s="36">
        <f>SUMIFS(СВЦЭМ!$C$33:$C$776,СВЦЭМ!$A$33:$A$776,$A51,СВЦЭМ!$B$33:$B$776,Y$47)+'СЕТ СН'!$G$12+СВЦЭМ!$D$10+'СЕТ СН'!$G$5-'СЕТ СН'!$G$20</f>
        <v>3506.49519693</v>
      </c>
    </row>
    <row r="52" spans="1:25" ht="15.75" x14ac:dyDescent="0.2">
      <c r="A52" s="35">
        <f t="shared" si="1"/>
        <v>44017</v>
      </c>
      <c r="B52" s="36">
        <f>SUMIFS(СВЦЭМ!$C$33:$C$776,СВЦЭМ!$A$33:$A$776,$A52,СВЦЭМ!$B$33:$B$776,B$47)+'СЕТ СН'!$G$12+СВЦЭМ!$D$10+'СЕТ СН'!$G$5-'СЕТ СН'!$G$20</f>
        <v>3598.8965932199999</v>
      </c>
      <c r="C52" s="36">
        <f>SUMIFS(СВЦЭМ!$C$33:$C$776,СВЦЭМ!$A$33:$A$776,$A52,СВЦЭМ!$B$33:$B$776,C$47)+'СЕТ СН'!$G$12+СВЦЭМ!$D$10+'СЕТ СН'!$G$5-'СЕТ СН'!$G$20</f>
        <v>3637.7908917899999</v>
      </c>
      <c r="D52" s="36">
        <f>SUMIFS(СВЦЭМ!$C$33:$C$776,СВЦЭМ!$A$33:$A$776,$A52,СВЦЭМ!$B$33:$B$776,D$47)+'СЕТ СН'!$G$12+СВЦЭМ!$D$10+'СЕТ СН'!$G$5-'СЕТ СН'!$G$20</f>
        <v>3692.0321442499999</v>
      </c>
      <c r="E52" s="36">
        <f>SUMIFS(СВЦЭМ!$C$33:$C$776,СВЦЭМ!$A$33:$A$776,$A52,СВЦЭМ!$B$33:$B$776,E$47)+'СЕТ СН'!$G$12+СВЦЭМ!$D$10+'СЕТ СН'!$G$5-'СЕТ СН'!$G$20</f>
        <v>3660.2060011000003</v>
      </c>
      <c r="F52" s="36">
        <f>SUMIFS(СВЦЭМ!$C$33:$C$776,СВЦЭМ!$A$33:$A$776,$A52,СВЦЭМ!$B$33:$B$776,F$47)+'СЕТ СН'!$G$12+СВЦЭМ!$D$10+'СЕТ СН'!$G$5-'СЕТ СН'!$G$20</f>
        <v>3622.1596239600003</v>
      </c>
      <c r="G52" s="36">
        <f>SUMIFS(СВЦЭМ!$C$33:$C$776,СВЦЭМ!$A$33:$A$776,$A52,СВЦЭМ!$B$33:$B$776,G$47)+'СЕТ СН'!$G$12+СВЦЭМ!$D$10+'СЕТ СН'!$G$5-'СЕТ СН'!$G$20</f>
        <v>3606.8458598900002</v>
      </c>
      <c r="H52" s="36">
        <f>SUMIFS(СВЦЭМ!$C$33:$C$776,СВЦЭМ!$A$33:$A$776,$A52,СВЦЭМ!$B$33:$B$776,H$47)+'СЕТ СН'!$G$12+СВЦЭМ!$D$10+'СЕТ СН'!$G$5-'СЕТ СН'!$G$20</f>
        <v>3586.2311370699999</v>
      </c>
      <c r="I52" s="36">
        <f>SUMIFS(СВЦЭМ!$C$33:$C$776,СВЦЭМ!$A$33:$A$776,$A52,СВЦЭМ!$B$33:$B$776,I$47)+'СЕТ СН'!$G$12+СВЦЭМ!$D$10+'СЕТ СН'!$G$5-'СЕТ СН'!$G$20</f>
        <v>3598.5064846300002</v>
      </c>
      <c r="J52" s="36">
        <f>SUMIFS(СВЦЭМ!$C$33:$C$776,СВЦЭМ!$A$33:$A$776,$A52,СВЦЭМ!$B$33:$B$776,J$47)+'СЕТ СН'!$G$12+СВЦЭМ!$D$10+'СЕТ СН'!$G$5-'СЕТ СН'!$G$20</f>
        <v>3518.3677755500003</v>
      </c>
      <c r="K52" s="36">
        <f>SUMIFS(СВЦЭМ!$C$33:$C$776,СВЦЭМ!$A$33:$A$776,$A52,СВЦЭМ!$B$33:$B$776,K$47)+'СЕТ СН'!$G$12+СВЦЭМ!$D$10+'СЕТ СН'!$G$5-'СЕТ СН'!$G$20</f>
        <v>3409.8836411000002</v>
      </c>
      <c r="L52" s="36">
        <f>SUMIFS(СВЦЭМ!$C$33:$C$776,СВЦЭМ!$A$33:$A$776,$A52,СВЦЭМ!$B$33:$B$776,L$47)+'СЕТ СН'!$G$12+СВЦЭМ!$D$10+'СЕТ СН'!$G$5-'СЕТ СН'!$G$20</f>
        <v>3341.1083327199999</v>
      </c>
      <c r="M52" s="36">
        <f>SUMIFS(СВЦЭМ!$C$33:$C$776,СВЦЭМ!$A$33:$A$776,$A52,СВЦЭМ!$B$33:$B$776,M$47)+'СЕТ СН'!$G$12+СВЦЭМ!$D$10+'СЕТ СН'!$G$5-'СЕТ СН'!$G$20</f>
        <v>3296.8617712200003</v>
      </c>
      <c r="N52" s="36">
        <f>SUMIFS(СВЦЭМ!$C$33:$C$776,СВЦЭМ!$A$33:$A$776,$A52,СВЦЭМ!$B$33:$B$776,N$47)+'СЕТ СН'!$G$12+СВЦЭМ!$D$10+'СЕТ СН'!$G$5-'СЕТ СН'!$G$20</f>
        <v>3314.8886007800002</v>
      </c>
      <c r="O52" s="36">
        <f>SUMIFS(СВЦЭМ!$C$33:$C$776,СВЦЭМ!$A$33:$A$776,$A52,СВЦЭМ!$B$33:$B$776,O$47)+'СЕТ СН'!$G$12+СВЦЭМ!$D$10+'СЕТ СН'!$G$5-'СЕТ СН'!$G$20</f>
        <v>3323.7420327199998</v>
      </c>
      <c r="P52" s="36">
        <f>SUMIFS(СВЦЭМ!$C$33:$C$776,СВЦЭМ!$A$33:$A$776,$A52,СВЦЭМ!$B$33:$B$776,P$47)+'СЕТ СН'!$G$12+СВЦЭМ!$D$10+'СЕТ СН'!$G$5-'СЕТ СН'!$G$20</f>
        <v>3309.97644154</v>
      </c>
      <c r="Q52" s="36">
        <f>SUMIFS(СВЦЭМ!$C$33:$C$776,СВЦЭМ!$A$33:$A$776,$A52,СВЦЭМ!$B$33:$B$776,Q$47)+'СЕТ СН'!$G$12+СВЦЭМ!$D$10+'СЕТ СН'!$G$5-'СЕТ СН'!$G$20</f>
        <v>3317.55026847</v>
      </c>
      <c r="R52" s="36">
        <f>SUMIFS(СВЦЭМ!$C$33:$C$776,СВЦЭМ!$A$33:$A$776,$A52,СВЦЭМ!$B$33:$B$776,R$47)+'СЕТ СН'!$G$12+СВЦЭМ!$D$10+'СЕТ СН'!$G$5-'СЕТ СН'!$G$20</f>
        <v>3337.93151631</v>
      </c>
      <c r="S52" s="36">
        <f>SUMIFS(СВЦЭМ!$C$33:$C$776,СВЦЭМ!$A$33:$A$776,$A52,СВЦЭМ!$B$33:$B$776,S$47)+'СЕТ СН'!$G$12+СВЦЭМ!$D$10+'СЕТ СН'!$G$5-'СЕТ СН'!$G$20</f>
        <v>3346.76551294</v>
      </c>
      <c r="T52" s="36">
        <f>SUMIFS(СВЦЭМ!$C$33:$C$776,СВЦЭМ!$A$33:$A$776,$A52,СВЦЭМ!$B$33:$B$776,T$47)+'СЕТ СН'!$G$12+СВЦЭМ!$D$10+'СЕТ СН'!$G$5-'СЕТ СН'!$G$20</f>
        <v>3343.37839807</v>
      </c>
      <c r="U52" s="36">
        <f>SUMIFS(СВЦЭМ!$C$33:$C$776,СВЦЭМ!$A$33:$A$776,$A52,СВЦЭМ!$B$33:$B$776,U$47)+'СЕТ СН'!$G$12+СВЦЭМ!$D$10+'СЕТ СН'!$G$5-'СЕТ СН'!$G$20</f>
        <v>3335.3911304799999</v>
      </c>
      <c r="V52" s="36">
        <f>SUMIFS(СВЦЭМ!$C$33:$C$776,СВЦЭМ!$A$33:$A$776,$A52,СВЦЭМ!$B$33:$B$776,V$47)+'СЕТ СН'!$G$12+СВЦЭМ!$D$10+'СЕТ СН'!$G$5-'СЕТ СН'!$G$20</f>
        <v>3318.0843024200003</v>
      </c>
      <c r="W52" s="36">
        <f>SUMIFS(СВЦЭМ!$C$33:$C$776,СВЦЭМ!$A$33:$A$776,$A52,СВЦЭМ!$B$33:$B$776,W$47)+'СЕТ СН'!$G$12+СВЦЭМ!$D$10+'СЕТ СН'!$G$5-'СЕТ СН'!$G$20</f>
        <v>3307.4701729200001</v>
      </c>
      <c r="X52" s="36">
        <f>SUMIFS(СВЦЭМ!$C$33:$C$776,СВЦЭМ!$A$33:$A$776,$A52,СВЦЭМ!$B$33:$B$776,X$47)+'СЕТ СН'!$G$12+СВЦЭМ!$D$10+'СЕТ СН'!$G$5-'СЕТ СН'!$G$20</f>
        <v>3356.1635719800001</v>
      </c>
      <c r="Y52" s="36">
        <f>SUMIFS(СВЦЭМ!$C$33:$C$776,СВЦЭМ!$A$33:$A$776,$A52,СВЦЭМ!$B$33:$B$776,Y$47)+'СЕТ СН'!$G$12+СВЦЭМ!$D$10+'СЕТ СН'!$G$5-'СЕТ СН'!$G$20</f>
        <v>3502.6714986400002</v>
      </c>
    </row>
    <row r="53" spans="1:25" ht="15.75" x14ac:dyDescent="0.2">
      <c r="A53" s="35">
        <f t="shared" si="1"/>
        <v>44018</v>
      </c>
      <c r="B53" s="36">
        <f>SUMIFS(СВЦЭМ!$C$33:$C$776,СВЦЭМ!$A$33:$A$776,$A53,СВЦЭМ!$B$33:$B$776,B$47)+'СЕТ СН'!$G$12+СВЦЭМ!$D$10+'СЕТ СН'!$G$5-'СЕТ СН'!$G$20</f>
        <v>3555.6361381000002</v>
      </c>
      <c r="C53" s="36">
        <f>SUMIFS(СВЦЭМ!$C$33:$C$776,СВЦЭМ!$A$33:$A$776,$A53,СВЦЭМ!$B$33:$B$776,C$47)+'СЕТ СН'!$G$12+СВЦЭМ!$D$10+'СЕТ СН'!$G$5-'СЕТ СН'!$G$20</f>
        <v>3656.6958148100002</v>
      </c>
      <c r="D53" s="36">
        <f>SUMIFS(СВЦЭМ!$C$33:$C$776,СВЦЭМ!$A$33:$A$776,$A53,СВЦЭМ!$B$33:$B$776,D$47)+'СЕТ СН'!$G$12+СВЦЭМ!$D$10+'СЕТ СН'!$G$5-'СЕТ СН'!$G$20</f>
        <v>3686.64985222</v>
      </c>
      <c r="E53" s="36">
        <f>SUMIFS(СВЦЭМ!$C$33:$C$776,СВЦЭМ!$A$33:$A$776,$A53,СВЦЭМ!$B$33:$B$776,E$47)+'СЕТ СН'!$G$12+СВЦЭМ!$D$10+'СЕТ СН'!$G$5-'СЕТ СН'!$G$20</f>
        <v>3744.87655718</v>
      </c>
      <c r="F53" s="36">
        <f>SUMIFS(СВЦЭМ!$C$33:$C$776,СВЦЭМ!$A$33:$A$776,$A53,СВЦЭМ!$B$33:$B$776,F$47)+'СЕТ СН'!$G$12+СВЦЭМ!$D$10+'СЕТ СН'!$G$5-'СЕТ СН'!$G$20</f>
        <v>3736.7861554700003</v>
      </c>
      <c r="G53" s="36">
        <f>SUMIFS(СВЦЭМ!$C$33:$C$776,СВЦЭМ!$A$33:$A$776,$A53,СВЦЭМ!$B$33:$B$776,G$47)+'СЕТ СН'!$G$12+СВЦЭМ!$D$10+'СЕТ СН'!$G$5-'СЕТ СН'!$G$20</f>
        <v>3727.5227651599998</v>
      </c>
      <c r="H53" s="36">
        <f>SUMIFS(СВЦЭМ!$C$33:$C$776,СВЦЭМ!$A$33:$A$776,$A53,СВЦЭМ!$B$33:$B$776,H$47)+'СЕТ СН'!$G$12+СВЦЭМ!$D$10+'СЕТ СН'!$G$5-'СЕТ СН'!$G$20</f>
        <v>3634.3417473700001</v>
      </c>
      <c r="I53" s="36">
        <f>SUMIFS(СВЦЭМ!$C$33:$C$776,СВЦЭМ!$A$33:$A$776,$A53,СВЦЭМ!$B$33:$B$776,I$47)+'СЕТ СН'!$G$12+СВЦЭМ!$D$10+'СЕТ СН'!$G$5-'СЕТ СН'!$G$20</f>
        <v>3656.3162295100001</v>
      </c>
      <c r="J53" s="36">
        <f>SUMIFS(СВЦЭМ!$C$33:$C$776,СВЦЭМ!$A$33:$A$776,$A53,СВЦЭМ!$B$33:$B$776,J$47)+'СЕТ СН'!$G$12+СВЦЭМ!$D$10+'СЕТ СН'!$G$5-'СЕТ СН'!$G$20</f>
        <v>3617.4569777699999</v>
      </c>
      <c r="K53" s="36">
        <f>SUMIFS(СВЦЭМ!$C$33:$C$776,СВЦЭМ!$A$33:$A$776,$A53,СВЦЭМ!$B$33:$B$776,K$47)+'СЕТ СН'!$G$12+СВЦЭМ!$D$10+'СЕТ СН'!$G$5-'СЕТ СН'!$G$20</f>
        <v>3485.13413769</v>
      </c>
      <c r="L53" s="36">
        <f>SUMIFS(СВЦЭМ!$C$33:$C$776,СВЦЭМ!$A$33:$A$776,$A53,СВЦЭМ!$B$33:$B$776,L$47)+'СЕТ СН'!$G$12+СВЦЭМ!$D$10+'СЕТ СН'!$G$5-'СЕТ СН'!$G$20</f>
        <v>3399.8572891700001</v>
      </c>
      <c r="M53" s="36">
        <f>SUMIFS(СВЦЭМ!$C$33:$C$776,СВЦЭМ!$A$33:$A$776,$A53,СВЦЭМ!$B$33:$B$776,M$47)+'СЕТ СН'!$G$12+СВЦЭМ!$D$10+'СЕТ СН'!$G$5-'СЕТ СН'!$G$20</f>
        <v>3363.9121251300003</v>
      </c>
      <c r="N53" s="36">
        <f>SUMIFS(СВЦЭМ!$C$33:$C$776,СВЦЭМ!$A$33:$A$776,$A53,СВЦЭМ!$B$33:$B$776,N$47)+'СЕТ СН'!$G$12+СВЦЭМ!$D$10+'СЕТ СН'!$G$5-'СЕТ СН'!$G$20</f>
        <v>3387.6129407100002</v>
      </c>
      <c r="O53" s="36">
        <f>SUMIFS(СВЦЭМ!$C$33:$C$776,СВЦЭМ!$A$33:$A$776,$A53,СВЦЭМ!$B$33:$B$776,O$47)+'СЕТ СН'!$G$12+СВЦЭМ!$D$10+'СЕТ СН'!$G$5-'СЕТ СН'!$G$20</f>
        <v>3433.8769567899999</v>
      </c>
      <c r="P53" s="36">
        <f>SUMIFS(СВЦЭМ!$C$33:$C$776,СВЦЭМ!$A$33:$A$776,$A53,СВЦЭМ!$B$33:$B$776,P$47)+'СЕТ СН'!$G$12+СВЦЭМ!$D$10+'СЕТ СН'!$G$5-'СЕТ СН'!$G$20</f>
        <v>3407.1684445800001</v>
      </c>
      <c r="Q53" s="36">
        <f>SUMIFS(СВЦЭМ!$C$33:$C$776,СВЦЭМ!$A$33:$A$776,$A53,СВЦЭМ!$B$33:$B$776,Q$47)+'СЕТ СН'!$G$12+СВЦЭМ!$D$10+'СЕТ СН'!$G$5-'СЕТ СН'!$G$20</f>
        <v>3412.2720964700002</v>
      </c>
      <c r="R53" s="36">
        <f>SUMIFS(СВЦЭМ!$C$33:$C$776,СВЦЭМ!$A$33:$A$776,$A53,СВЦЭМ!$B$33:$B$776,R$47)+'СЕТ СН'!$G$12+СВЦЭМ!$D$10+'СЕТ СН'!$G$5-'СЕТ СН'!$G$20</f>
        <v>3444.8860013799999</v>
      </c>
      <c r="S53" s="36">
        <f>SUMIFS(СВЦЭМ!$C$33:$C$776,СВЦЭМ!$A$33:$A$776,$A53,СВЦЭМ!$B$33:$B$776,S$47)+'СЕТ СН'!$G$12+СВЦЭМ!$D$10+'СЕТ СН'!$G$5-'СЕТ СН'!$G$20</f>
        <v>3447.12853236</v>
      </c>
      <c r="T53" s="36">
        <f>SUMIFS(СВЦЭМ!$C$33:$C$776,СВЦЭМ!$A$33:$A$776,$A53,СВЦЭМ!$B$33:$B$776,T$47)+'СЕТ СН'!$G$12+СВЦЭМ!$D$10+'СЕТ СН'!$G$5-'СЕТ СН'!$G$20</f>
        <v>3445.54439955</v>
      </c>
      <c r="U53" s="36">
        <f>SUMIFS(СВЦЭМ!$C$33:$C$776,СВЦЭМ!$A$33:$A$776,$A53,СВЦЭМ!$B$33:$B$776,U$47)+'СЕТ СН'!$G$12+СВЦЭМ!$D$10+'СЕТ СН'!$G$5-'СЕТ СН'!$G$20</f>
        <v>3434.5353892500002</v>
      </c>
      <c r="V53" s="36">
        <f>SUMIFS(СВЦЭМ!$C$33:$C$776,СВЦЭМ!$A$33:$A$776,$A53,СВЦЭМ!$B$33:$B$776,V$47)+'СЕТ СН'!$G$12+СВЦЭМ!$D$10+'СЕТ СН'!$G$5-'СЕТ СН'!$G$20</f>
        <v>3427.0164159400001</v>
      </c>
      <c r="W53" s="36">
        <f>SUMIFS(СВЦЭМ!$C$33:$C$776,СВЦЭМ!$A$33:$A$776,$A53,СВЦЭМ!$B$33:$B$776,W$47)+'СЕТ СН'!$G$12+СВЦЭМ!$D$10+'СЕТ СН'!$G$5-'СЕТ СН'!$G$20</f>
        <v>3387.3093984500001</v>
      </c>
      <c r="X53" s="36">
        <f>SUMIFS(СВЦЭМ!$C$33:$C$776,СВЦЭМ!$A$33:$A$776,$A53,СВЦЭМ!$B$33:$B$776,X$47)+'СЕТ СН'!$G$12+СВЦЭМ!$D$10+'СЕТ СН'!$G$5-'СЕТ СН'!$G$20</f>
        <v>3415.7991695199999</v>
      </c>
      <c r="Y53" s="36">
        <f>SUMIFS(СВЦЭМ!$C$33:$C$776,СВЦЭМ!$A$33:$A$776,$A53,СВЦЭМ!$B$33:$B$776,Y$47)+'СЕТ СН'!$G$12+СВЦЭМ!$D$10+'СЕТ СН'!$G$5-'СЕТ СН'!$G$20</f>
        <v>3558.2881603699998</v>
      </c>
    </row>
    <row r="54" spans="1:25" ht="15.75" x14ac:dyDescent="0.2">
      <c r="A54" s="35">
        <f t="shared" si="1"/>
        <v>44019</v>
      </c>
      <c r="B54" s="36">
        <f>SUMIFS(СВЦЭМ!$C$33:$C$776,СВЦЭМ!$A$33:$A$776,$A54,СВЦЭМ!$B$33:$B$776,B$47)+'СЕТ СН'!$G$12+СВЦЭМ!$D$10+'СЕТ СН'!$G$5-'СЕТ СН'!$G$20</f>
        <v>3591.2467274700002</v>
      </c>
      <c r="C54" s="36">
        <f>SUMIFS(СВЦЭМ!$C$33:$C$776,СВЦЭМ!$A$33:$A$776,$A54,СВЦЭМ!$B$33:$B$776,C$47)+'СЕТ СН'!$G$12+СВЦЭМ!$D$10+'СЕТ СН'!$G$5-'СЕТ СН'!$G$20</f>
        <v>3602.2407556100002</v>
      </c>
      <c r="D54" s="36">
        <f>SUMIFS(СВЦЭМ!$C$33:$C$776,СВЦЭМ!$A$33:$A$776,$A54,СВЦЭМ!$B$33:$B$776,D$47)+'СЕТ СН'!$G$12+СВЦЭМ!$D$10+'СЕТ СН'!$G$5-'СЕТ СН'!$G$20</f>
        <v>3611.8424014299999</v>
      </c>
      <c r="E54" s="36">
        <f>SUMIFS(СВЦЭМ!$C$33:$C$776,СВЦЭМ!$A$33:$A$776,$A54,СВЦЭМ!$B$33:$B$776,E$47)+'СЕТ СН'!$G$12+СВЦЭМ!$D$10+'СЕТ СН'!$G$5-'СЕТ СН'!$G$20</f>
        <v>3609.6977861400001</v>
      </c>
      <c r="F54" s="36">
        <f>SUMIFS(СВЦЭМ!$C$33:$C$776,СВЦЭМ!$A$33:$A$776,$A54,СВЦЭМ!$B$33:$B$776,F$47)+'СЕТ СН'!$G$12+СВЦЭМ!$D$10+'СЕТ СН'!$G$5-'СЕТ СН'!$G$20</f>
        <v>3612.7266655499998</v>
      </c>
      <c r="G54" s="36">
        <f>SUMIFS(СВЦЭМ!$C$33:$C$776,СВЦЭМ!$A$33:$A$776,$A54,СВЦЭМ!$B$33:$B$776,G$47)+'СЕТ СН'!$G$12+СВЦЭМ!$D$10+'СЕТ СН'!$G$5-'СЕТ СН'!$G$20</f>
        <v>3614.9162759700002</v>
      </c>
      <c r="H54" s="36">
        <f>SUMIFS(СВЦЭМ!$C$33:$C$776,СВЦЭМ!$A$33:$A$776,$A54,СВЦЭМ!$B$33:$B$776,H$47)+'СЕТ СН'!$G$12+СВЦЭМ!$D$10+'СЕТ СН'!$G$5-'СЕТ СН'!$G$20</f>
        <v>3608.4040966100001</v>
      </c>
      <c r="I54" s="36">
        <f>SUMIFS(СВЦЭМ!$C$33:$C$776,СВЦЭМ!$A$33:$A$776,$A54,СВЦЭМ!$B$33:$B$776,I$47)+'СЕТ СН'!$G$12+СВЦЭМ!$D$10+'СЕТ СН'!$G$5-'СЕТ СН'!$G$20</f>
        <v>3577.83178959</v>
      </c>
      <c r="J54" s="36">
        <f>SUMIFS(СВЦЭМ!$C$33:$C$776,СВЦЭМ!$A$33:$A$776,$A54,СВЦЭМ!$B$33:$B$776,J$47)+'СЕТ СН'!$G$12+СВЦЭМ!$D$10+'СЕТ СН'!$G$5-'СЕТ СН'!$G$20</f>
        <v>3607.20268506</v>
      </c>
      <c r="K54" s="36">
        <f>SUMIFS(СВЦЭМ!$C$33:$C$776,СВЦЭМ!$A$33:$A$776,$A54,СВЦЭМ!$B$33:$B$776,K$47)+'СЕТ СН'!$G$12+СВЦЭМ!$D$10+'СЕТ СН'!$G$5-'СЕТ СН'!$G$20</f>
        <v>3529.6603875999999</v>
      </c>
      <c r="L54" s="36">
        <f>SUMIFS(СВЦЭМ!$C$33:$C$776,СВЦЭМ!$A$33:$A$776,$A54,СВЦЭМ!$B$33:$B$776,L$47)+'СЕТ СН'!$G$12+СВЦЭМ!$D$10+'СЕТ СН'!$G$5-'СЕТ СН'!$G$20</f>
        <v>3492.4421016800002</v>
      </c>
      <c r="M54" s="36">
        <f>SUMIFS(СВЦЭМ!$C$33:$C$776,СВЦЭМ!$A$33:$A$776,$A54,СВЦЭМ!$B$33:$B$776,M$47)+'СЕТ СН'!$G$12+СВЦЭМ!$D$10+'СЕТ СН'!$G$5-'СЕТ СН'!$G$20</f>
        <v>3480.72016725</v>
      </c>
      <c r="N54" s="36">
        <f>SUMIFS(СВЦЭМ!$C$33:$C$776,СВЦЭМ!$A$33:$A$776,$A54,СВЦЭМ!$B$33:$B$776,N$47)+'СЕТ СН'!$G$12+СВЦЭМ!$D$10+'СЕТ СН'!$G$5-'СЕТ СН'!$G$20</f>
        <v>3484.7257320600002</v>
      </c>
      <c r="O54" s="36">
        <f>SUMIFS(СВЦЭМ!$C$33:$C$776,СВЦЭМ!$A$33:$A$776,$A54,СВЦЭМ!$B$33:$B$776,O$47)+'СЕТ СН'!$G$12+СВЦЭМ!$D$10+'СЕТ СН'!$G$5-'СЕТ СН'!$G$20</f>
        <v>3482.5233584400003</v>
      </c>
      <c r="P54" s="36">
        <f>SUMIFS(СВЦЭМ!$C$33:$C$776,СВЦЭМ!$A$33:$A$776,$A54,СВЦЭМ!$B$33:$B$776,P$47)+'СЕТ СН'!$G$12+СВЦЭМ!$D$10+'СЕТ СН'!$G$5-'СЕТ СН'!$G$20</f>
        <v>3474.2450858399998</v>
      </c>
      <c r="Q54" s="36">
        <f>SUMIFS(СВЦЭМ!$C$33:$C$776,СВЦЭМ!$A$33:$A$776,$A54,СВЦЭМ!$B$33:$B$776,Q$47)+'СЕТ СН'!$G$12+СВЦЭМ!$D$10+'СЕТ СН'!$G$5-'СЕТ СН'!$G$20</f>
        <v>3482.8774313900003</v>
      </c>
      <c r="R54" s="36">
        <f>SUMIFS(СВЦЭМ!$C$33:$C$776,СВЦЭМ!$A$33:$A$776,$A54,СВЦЭМ!$B$33:$B$776,R$47)+'СЕТ СН'!$G$12+СВЦЭМ!$D$10+'СЕТ СН'!$G$5-'СЕТ СН'!$G$20</f>
        <v>3485.7968298000001</v>
      </c>
      <c r="S54" s="36">
        <f>SUMIFS(СВЦЭМ!$C$33:$C$776,СВЦЭМ!$A$33:$A$776,$A54,СВЦЭМ!$B$33:$B$776,S$47)+'СЕТ СН'!$G$12+СВЦЭМ!$D$10+'СЕТ СН'!$G$5-'СЕТ СН'!$G$20</f>
        <v>3490.4458276599998</v>
      </c>
      <c r="T54" s="36">
        <f>SUMIFS(СВЦЭМ!$C$33:$C$776,СВЦЭМ!$A$33:$A$776,$A54,СВЦЭМ!$B$33:$B$776,T$47)+'СЕТ СН'!$G$12+СВЦЭМ!$D$10+'СЕТ СН'!$G$5-'СЕТ СН'!$G$20</f>
        <v>3495.8633650699999</v>
      </c>
      <c r="U54" s="36">
        <f>SUMIFS(СВЦЭМ!$C$33:$C$776,СВЦЭМ!$A$33:$A$776,$A54,СВЦЭМ!$B$33:$B$776,U$47)+'СЕТ СН'!$G$12+СВЦЭМ!$D$10+'СЕТ СН'!$G$5-'СЕТ СН'!$G$20</f>
        <v>3490.2359029300001</v>
      </c>
      <c r="V54" s="36">
        <f>SUMIFS(СВЦЭМ!$C$33:$C$776,СВЦЭМ!$A$33:$A$776,$A54,СВЦЭМ!$B$33:$B$776,V$47)+'СЕТ СН'!$G$12+СВЦЭМ!$D$10+'СЕТ СН'!$G$5-'СЕТ СН'!$G$20</f>
        <v>3491.3920869000003</v>
      </c>
      <c r="W54" s="36">
        <f>SUMIFS(СВЦЭМ!$C$33:$C$776,СВЦЭМ!$A$33:$A$776,$A54,СВЦЭМ!$B$33:$B$776,W$47)+'СЕТ СН'!$G$12+СВЦЭМ!$D$10+'СЕТ СН'!$G$5-'СЕТ СН'!$G$20</f>
        <v>3481.32867743</v>
      </c>
      <c r="X54" s="36">
        <f>SUMIFS(СВЦЭМ!$C$33:$C$776,СВЦЭМ!$A$33:$A$776,$A54,СВЦЭМ!$B$33:$B$776,X$47)+'СЕТ СН'!$G$12+СВЦЭМ!$D$10+'СЕТ СН'!$G$5-'СЕТ СН'!$G$20</f>
        <v>3513.1674750500001</v>
      </c>
      <c r="Y54" s="36">
        <f>SUMIFS(СВЦЭМ!$C$33:$C$776,СВЦЭМ!$A$33:$A$776,$A54,СВЦЭМ!$B$33:$B$776,Y$47)+'СЕТ СН'!$G$12+СВЦЭМ!$D$10+'СЕТ СН'!$G$5-'СЕТ СН'!$G$20</f>
        <v>3602.6271578999999</v>
      </c>
    </row>
    <row r="55" spans="1:25" ht="15.75" x14ac:dyDescent="0.2">
      <c r="A55" s="35">
        <f t="shared" si="1"/>
        <v>44020</v>
      </c>
      <c r="B55" s="36">
        <f>SUMIFS(СВЦЭМ!$C$33:$C$776,СВЦЭМ!$A$33:$A$776,$A55,СВЦЭМ!$B$33:$B$776,B$47)+'СЕТ СН'!$G$12+СВЦЭМ!$D$10+'СЕТ СН'!$G$5-'СЕТ СН'!$G$20</f>
        <v>3556.9199048</v>
      </c>
      <c r="C55" s="36">
        <f>SUMIFS(СВЦЭМ!$C$33:$C$776,СВЦЭМ!$A$33:$A$776,$A55,СВЦЭМ!$B$33:$B$776,C$47)+'СЕТ СН'!$G$12+СВЦЭМ!$D$10+'СЕТ СН'!$G$5-'СЕТ СН'!$G$20</f>
        <v>3568.4143882100002</v>
      </c>
      <c r="D55" s="36">
        <f>SUMIFS(СВЦЭМ!$C$33:$C$776,СВЦЭМ!$A$33:$A$776,$A55,СВЦЭМ!$B$33:$B$776,D$47)+'СЕТ СН'!$G$12+СВЦЭМ!$D$10+'СЕТ СН'!$G$5-'СЕТ СН'!$G$20</f>
        <v>3591.4278756900003</v>
      </c>
      <c r="E55" s="36">
        <f>SUMIFS(СВЦЭМ!$C$33:$C$776,СВЦЭМ!$A$33:$A$776,$A55,СВЦЭМ!$B$33:$B$776,E$47)+'СЕТ СН'!$G$12+СВЦЭМ!$D$10+'СЕТ СН'!$G$5-'СЕТ СН'!$G$20</f>
        <v>3621.4163591900001</v>
      </c>
      <c r="F55" s="36">
        <f>SUMIFS(СВЦЭМ!$C$33:$C$776,СВЦЭМ!$A$33:$A$776,$A55,СВЦЭМ!$B$33:$B$776,F$47)+'СЕТ СН'!$G$12+СВЦЭМ!$D$10+'СЕТ СН'!$G$5-'СЕТ СН'!$G$20</f>
        <v>3630.9849478300002</v>
      </c>
      <c r="G55" s="36">
        <f>SUMIFS(СВЦЭМ!$C$33:$C$776,СВЦЭМ!$A$33:$A$776,$A55,СВЦЭМ!$B$33:$B$776,G$47)+'СЕТ СН'!$G$12+СВЦЭМ!$D$10+'СЕТ СН'!$G$5-'СЕТ СН'!$G$20</f>
        <v>3638.7215420699999</v>
      </c>
      <c r="H55" s="36">
        <f>SUMIFS(СВЦЭМ!$C$33:$C$776,СВЦЭМ!$A$33:$A$776,$A55,СВЦЭМ!$B$33:$B$776,H$47)+'СЕТ СН'!$G$12+СВЦЭМ!$D$10+'СЕТ СН'!$G$5-'СЕТ СН'!$G$20</f>
        <v>3591.6475455999998</v>
      </c>
      <c r="I55" s="36">
        <f>SUMIFS(СВЦЭМ!$C$33:$C$776,СВЦЭМ!$A$33:$A$776,$A55,СВЦЭМ!$B$33:$B$776,I$47)+'СЕТ СН'!$G$12+СВЦЭМ!$D$10+'СЕТ СН'!$G$5-'СЕТ СН'!$G$20</f>
        <v>3525.9411287600001</v>
      </c>
      <c r="J55" s="36">
        <f>SUMIFS(СВЦЭМ!$C$33:$C$776,СВЦЭМ!$A$33:$A$776,$A55,СВЦЭМ!$B$33:$B$776,J$47)+'СЕТ СН'!$G$12+СВЦЭМ!$D$10+'СЕТ СН'!$G$5-'СЕТ СН'!$G$20</f>
        <v>3479.5006757599999</v>
      </c>
      <c r="K55" s="36">
        <f>SUMIFS(СВЦЭМ!$C$33:$C$776,СВЦЭМ!$A$33:$A$776,$A55,СВЦЭМ!$B$33:$B$776,K$47)+'СЕТ СН'!$G$12+СВЦЭМ!$D$10+'СЕТ СН'!$G$5-'СЕТ СН'!$G$20</f>
        <v>3491.4981368600002</v>
      </c>
      <c r="L55" s="36">
        <f>SUMIFS(СВЦЭМ!$C$33:$C$776,СВЦЭМ!$A$33:$A$776,$A55,СВЦЭМ!$B$33:$B$776,L$47)+'СЕТ СН'!$G$12+СВЦЭМ!$D$10+'СЕТ СН'!$G$5-'СЕТ СН'!$G$20</f>
        <v>3488.5197486400002</v>
      </c>
      <c r="M55" s="36">
        <f>SUMIFS(СВЦЭМ!$C$33:$C$776,СВЦЭМ!$A$33:$A$776,$A55,СВЦЭМ!$B$33:$B$776,M$47)+'СЕТ СН'!$G$12+СВЦЭМ!$D$10+'СЕТ СН'!$G$5-'СЕТ СН'!$G$20</f>
        <v>3474.46379488</v>
      </c>
      <c r="N55" s="36">
        <f>SUMIFS(СВЦЭМ!$C$33:$C$776,СВЦЭМ!$A$33:$A$776,$A55,СВЦЭМ!$B$33:$B$776,N$47)+'СЕТ СН'!$G$12+СВЦЭМ!$D$10+'СЕТ СН'!$G$5-'СЕТ СН'!$G$20</f>
        <v>3482.7317859899999</v>
      </c>
      <c r="O55" s="36">
        <f>SUMIFS(СВЦЭМ!$C$33:$C$776,СВЦЭМ!$A$33:$A$776,$A55,СВЦЭМ!$B$33:$B$776,O$47)+'СЕТ СН'!$G$12+СВЦЭМ!$D$10+'СЕТ СН'!$G$5-'СЕТ СН'!$G$20</f>
        <v>3492.5601949699999</v>
      </c>
      <c r="P55" s="36">
        <f>SUMIFS(СВЦЭМ!$C$33:$C$776,СВЦЭМ!$A$33:$A$776,$A55,СВЦЭМ!$B$33:$B$776,P$47)+'СЕТ СН'!$G$12+СВЦЭМ!$D$10+'СЕТ СН'!$G$5-'СЕТ СН'!$G$20</f>
        <v>3485.1388095000002</v>
      </c>
      <c r="Q55" s="36">
        <f>SUMIFS(СВЦЭМ!$C$33:$C$776,СВЦЭМ!$A$33:$A$776,$A55,СВЦЭМ!$B$33:$B$776,Q$47)+'СЕТ СН'!$G$12+СВЦЭМ!$D$10+'СЕТ СН'!$G$5-'СЕТ СН'!$G$20</f>
        <v>3484.8997780099999</v>
      </c>
      <c r="R55" s="36">
        <f>SUMIFS(СВЦЭМ!$C$33:$C$776,СВЦЭМ!$A$33:$A$776,$A55,СВЦЭМ!$B$33:$B$776,R$47)+'СЕТ СН'!$G$12+СВЦЭМ!$D$10+'СЕТ СН'!$G$5-'СЕТ СН'!$G$20</f>
        <v>3490.9216208400003</v>
      </c>
      <c r="S55" s="36">
        <f>SUMIFS(СВЦЭМ!$C$33:$C$776,СВЦЭМ!$A$33:$A$776,$A55,СВЦЭМ!$B$33:$B$776,S$47)+'СЕТ СН'!$G$12+СВЦЭМ!$D$10+'СЕТ СН'!$G$5-'СЕТ СН'!$G$20</f>
        <v>3495.9383895299998</v>
      </c>
      <c r="T55" s="36">
        <f>SUMIFS(СВЦЭМ!$C$33:$C$776,СВЦЭМ!$A$33:$A$776,$A55,СВЦЭМ!$B$33:$B$776,T$47)+'СЕТ СН'!$G$12+СВЦЭМ!$D$10+'СЕТ СН'!$G$5-'СЕТ СН'!$G$20</f>
        <v>3496.7107434700001</v>
      </c>
      <c r="U55" s="36">
        <f>SUMIFS(СВЦЭМ!$C$33:$C$776,СВЦЭМ!$A$33:$A$776,$A55,СВЦЭМ!$B$33:$B$776,U$47)+'СЕТ СН'!$G$12+СВЦЭМ!$D$10+'СЕТ СН'!$G$5-'СЕТ СН'!$G$20</f>
        <v>3490.4347839399998</v>
      </c>
      <c r="V55" s="36">
        <f>SUMIFS(СВЦЭМ!$C$33:$C$776,СВЦЭМ!$A$33:$A$776,$A55,СВЦЭМ!$B$33:$B$776,V$47)+'СЕТ СН'!$G$12+СВЦЭМ!$D$10+'СЕТ СН'!$G$5-'СЕТ СН'!$G$20</f>
        <v>3478.3498901799999</v>
      </c>
      <c r="W55" s="36">
        <f>SUMIFS(СВЦЭМ!$C$33:$C$776,СВЦЭМ!$A$33:$A$776,$A55,СВЦЭМ!$B$33:$B$776,W$47)+'СЕТ СН'!$G$12+СВЦЭМ!$D$10+'СЕТ СН'!$G$5-'СЕТ СН'!$G$20</f>
        <v>3488.6067928399998</v>
      </c>
      <c r="X55" s="36">
        <f>SUMIFS(СВЦЭМ!$C$33:$C$776,СВЦЭМ!$A$33:$A$776,$A55,СВЦЭМ!$B$33:$B$776,X$47)+'СЕТ СН'!$G$12+СВЦЭМ!$D$10+'СЕТ СН'!$G$5-'СЕТ СН'!$G$20</f>
        <v>3469.7101394000001</v>
      </c>
      <c r="Y55" s="36">
        <f>SUMIFS(СВЦЭМ!$C$33:$C$776,СВЦЭМ!$A$33:$A$776,$A55,СВЦЭМ!$B$33:$B$776,Y$47)+'СЕТ СН'!$G$12+СВЦЭМ!$D$10+'СЕТ СН'!$G$5-'СЕТ СН'!$G$20</f>
        <v>3530.5556949500001</v>
      </c>
    </row>
    <row r="56" spans="1:25" ht="15.75" x14ac:dyDescent="0.2">
      <c r="A56" s="35">
        <f t="shared" si="1"/>
        <v>44021</v>
      </c>
      <c r="B56" s="36">
        <f>SUMIFS(СВЦЭМ!$C$33:$C$776,СВЦЭМ!$A$33:$A$776,$A56,СВЦЭМ!$B$33:$B$776,B$47)+'СЕТ СН'!$G$12+СВЦЭМ!$D$10+'СЕТ СН'!$G$5-'СЕТ СН'!$G$20</f>
        <v>3599.8676475800003</v>
      </c>
      <c r="C56" s="36">
        <f>SUMIFS(СВЦЭМ!$C$33:$C$776,СВЦЭМ!$A$33:$A$776,$A56,СВЦЭМ!$B$33:$B$776,C$47)+'СЕТ СН'!$G$12+СВЦЭМ!$D$10+'СЕТ СН'!$G$5-'СЕТ СН'!$G$20</f>
        <v>3618.5791576400002</v>
      </c>
      <c r="D56" s="36">
        <f>SUMIFS(СВЦЭМ!$C$33:$C$776,СВЦЭМ!$A$33:$A$776,$A56,СВЦЭМ!$B$33:$B$776,D$47)+'СЕТ СН'!$G$12+СВЦЭМ!$D$10+'СЕТ СН'!$G$5-'СЕТ СН'!$G$20</f>
        <v>3619.9819554300002</v>
      </c>
      <c r="E56" s="36">
        <f>SUMIFS(СВЦЭМ!$C$33:$C$776,СВЦЭМ!$A$33:$A$776,$A56,СВЦЭМ!$B$33:$B$776,E$47)+'СЕТ СН'!$G$12+СВЦЭМ!$D$10+'СЕТ СН'!$G$5-'СЕТ СН'!$G$20</f>
        <v>3623.83338878</v>
      </c>
      <c r="F56" s="36">
        <f>SUMIFS(СВЦЭМ!$C$33:$C$776,СВЦЭМ!$A$33:$A$776,$A56,СВЦЭМ!$B$33:$B$776,F$47)+'СЕТ СН'!$G$12+СВЦЭМ!$D$10+'СЕТ СН'!$G$5-'СЕТ СН'!$G$20</f>
        <v>3616.56147207</v>
      </c>
      <c r="G56" s="36">
        <f>SUMIFS(СВЦЭМ!$C$33:$C$776,СВЦЭМ!$A$33:$A$776,$A56,СВЦЭМ!$B$33:$B$776,G$47)+'СЕТ СН'!$G$12+СВЦЭМ!$D$10+'СЕТ СН'!$G$5-'СЕТ СН'!$G$20</f>
        <v>3625.15843335</v>
      </c>
      <c r="H56" s="36">
        <f>SUMIFS(СВЦЭМ!$C$33:$C$776,СВЦЭМ!$A$33:$A$776,$A56,СВЦЭМ!$B$33:$B$776,H$47)+'СЕТ СН'!$G$12+СВЦЭМ!$D$10+'СЕТ СН'!$G$5-'СЕТ СН'!$G$20</f>
        <v>3625.02547856</v>
      </c>
      <c r="I56" s="36">
        <f>SUMIFS(СВЦЭМ!$C$33:$C$776,СВЦЭМ!$A$33:$A$776,$A56,СВЦЭМ!$B$33:$B$776,I$47)+'СЕТ СН'!$G$12+СВЦЭМ!$D$10+'СЕТ СН'!$G$5-'СЕТ СН'!$G$20</f>
        <v>3545.1889392799999</v>
      </c>
      <c r="J56" s="36">
        <f>SUMIFS(СВЦЭМ!$C$33:$C$776,СВЦЭМ!$A$33:$A$776,$A56,СВЦЭМ!$B$33:$B$776,J$47)+'СЕТ СН'!$G$12+СВЦЭМ!$D$10+'СЕТ СН'!$G$5-'СЕТ СН'!$G$20</f>
        <v>3529.4537915400001</v>
      </c>
      <c r="K56" s="36">
        <f>SUMIFS(СВЦЭМ!$C$33:$C$776,СВЦЭМ!$A$33:$A$776,$A56,СВЦЭМ!$B$33:$B$776,K$47)+'СЕТ СН'!$G$12+СВЦЭМ!$D$10+'СЕТ СН'!$G$5-'СЕТ СН'!$G$20</f>
        <v>3516.7054277299999</v>
      </c>
      <c r="L56" s="36">
        <f>SUMIFS(СВЦЭМ!$C$33:$C$776,СВЦЭМ!$A$33:$A$776,$A56,СВЦЭМ!$B$33:$B$776,L$47)+'СЕТ СН'!$G$12+СВЦЭМ!$D$10+'СЕТ СН'!$G$5-'СЕТ СН'!$G$20</f>
        <v>3493.0502136</v>
      </c>
      <c r="M56" s="36">
        <f>SUMIFS(СВЦЭМ!$C$33:$C$776,СВЦЭМ!$A$33:$A$776,$A56,СВЦЭМ!$B$33:$B$776,M$47)+'СЕТ СН'!$G$12+СВЦЭМ!$D$10+'СЕТ СН'!$G$5-'СЕТ СН'!$G$20</f>
        <v>3505.0887916900001</v>
      </c>
      <c r="N56" s="36">
        <f>SUMIFS(СВЦЭМ!$C$33:$C$776,СВЦЭМ!$A$33:$A$776,$A56,СВЦЭМ!$B$33:$B$776,N$47)+'СЕТ СН'!$G$12+СВЦЭМ!$D$10+'СЕТ СН'!$G$5-'СЕТ СН'!$G$20</f>
        <v>3500.2361195100002</v>
      </c>
      <c r="O56" s="36">
        <f>SUMIFS(СВЦЭМ!$C$33:$C$776,СВЦЭМ!$A$33:$A$776,$A56,СВЦЭМ!$B$33:$B$776,O$47)+'СЕТ СН'!$G$12+СВЦЭМ!$D$10+'СЕТ СН'!$G$5-'СЕТ СН'!$G$20</f>
        <v>3508.1513225399999</v>
      </c>
      <c r="P56" s="36">
        <f>SUMIFS(СВЦЭМ!$C$33:$C$776,СВЦЭМ!$A$33:$A$776,$A56,СВЦЭМ!$B$33:$B$776,P$47)+'СЕТ СН'!$G$12+СВЦЭМ!$D$10+'СЕТ СН'!$G$5-'СЕТ СН'!$G$20</f>
        <v>3495.89184303</v>
      </c>
      <c r="Q56" s="36">
        <f>SUMIFS(СВЦЭМ!$C$33:$C$776,СВЦЭМ!$A$33:$A$776,$A56,СВЦЭМ!$B$33:$B$776,Q$47)+'СЕТ СН'!$G$12+СВЦЭМ!$D$10+'СЕТ СН'!$G$5-'СЕТ СН'!$G$20</f>
        <v>3501.88575369</v>
      </c>
      <c r="R56" s="36">
        <f>SUMIFS(СВЦЭМ!$C$33:$C$776,СВЦЭМ!$A$33:$A$776,$A56,СВЦЭМ!$B$33:$B$776,R$47)+'СЕТ СН'!$G$12+СВЦЭМ!$D$10+'СЕТ СН'!$G$5-'СЕТ СН'!$G$20</f>
        <v>3514.20098229</v>
      </c>
      <c r="S56" s="36">
        <f>SUMIFS(СВЦЭМ!$C$33:$C$776,СВЦЭМ!$A$33:$A$776,$A56,СВЦЭМ!$B$33:$B$776,S$47)+'СЕТ СН'!$G$12+СВЦЭМ!$D$10+'СЕТ СН'!$G$5-'СЕТ СН'!$G$20</f>
        <v>3518.8251722700002</v>
      </c>
      <c r="T56" s="36">
        <f>SUMIFS(СВЦЭМ!$C$33:$C$776,СВЦЭМ!$A$33:$A$776,$A56,СВЦЭМ!$B$33:$B$776,T$47)+'СЕТ СН'!$G$12+СВЦЭМ!$D$10+'СЕТ СН'!$G$5-'СЕТ СН'!$G$20</f>
        <v>3522.8022642199999</v>
      </c>
      <c r="U56" s="36">
        <f>SUMIFS(СВЦЭМ!$C$33:$C$776,СВЦЭМ!$A$33:$A$776,$A56,СВЦЭМ!$B$33:$B$776,U$47)+'СЕТ СН'!$G$12+СВЦЭМ!$D$10+'СЕТ СН'!$G$5-'СЕТ СН'!$G$20</f>
        <v>3520.5644781599999</v>
      </c>
      <c r="V56" s="36">
        <f>SUMIFS(СВЦЭМ!$C$33:$C$776,СВЦЭМ!$A$33:$A$776,$A56,СВЦЭМ!$B$33:$B$776,V$47)+'СЕТ СН'!$G$12+СВЦЭМ!$D$10+'СЕТ СН'!$G$5-'СЕТ СН'!$G$20</f>
        <v>3507.2400164000001</v>
      </c>
      <c r="W56" s="36">
        <f>SUMIFS(СВЦЭМ!$C$33:$C$776,СВЦЭМ!$A$33:$A$776,$A56,СВЦЭМ!$B$33:$B$776,W$47)+'СЕТ СН'!$G$12+СВЦЭМ!$D$10+'СЕТ СН'!$G$5-'СЕТ СН'!$G$20</f>
        <v>3508.6754143799999</v>
      </c>
      <c r="X56" s="36">
        <f>SUMIFS(СВЦЭМ!$C$33:$C$776,СВЦЭМ!$A$33:$A$776,$A56,СВЦЭМ!$B$33:$B$776,X$47)+'СЕТ СН'!$G$12+СВЦЭМ!$D$10+'СЕТ СН'!$G$5-'СЕТ СН'!$G$20</f>
        <v>3509.3000082500002</v>
      </c>
      <c r="Y56" s="36">
        <f>SUMIFS(СВЦЭМ!$C$33:$C$776,СВЦЭМ!$A$33:$A$776,$A56,СВЦЭМ!$B$33:$B$776,Y$47)+'СЕТ СН'!$G$12+СВЦЭМ!$D$10+'СЕТ СН'!$G$5-'СЕТ СН'!$G$20</f>
        <v>3529.9219303499999</v>
      </c>
    </row>
    <row r="57" spans="1:25" ht="15.75" x14ac:dyDescent="0.2">
      <c r="A57" s="35">
        <f t="shared" si="1"/>
        <v>44022</v>
      </c>
      <c r="B57" s="36">
        <f>SUMIFS(СВЦЭМ!$C$33:$C$776,СВЦЭМ!$A$33:$A$776,$A57,СВЦЭМ!$B$33:$B$776,B$47)+'СЕТ СН'!$G$12+СВЦЭМ!$D$10+'СЕТ СН'!$G$5-'СЕТ СН'!$G$20</f>
        <v>3626.4966517600001</v>
      </c>
      <c r="C57" s="36">
        <f>SUMIFS(СВЦЭМ!$C$33:$C$776,СВЦЭМ!$A$33:$A$776,$A57,СВЦЭМ!$B$33:$B$776,C$47)+'СЕТ СН'!$G$12+СВЦЭМ!$D$10+'СЕТ СН'!$G$5-'СЕТ СН'!$G$20</f>
        <v>3602.2030210799999</v>
      </c>
      <c r="D57" s="36">
        <f>SUMIFS(СВЦЭМ!$C$33:$C$776,СВЦЭМ!$A$33:$A$776,$A57,СВЦЭМ!$B$33:$B$776,D$47)+'СЕТ СН'!$G$12+СВЦЭМ!$D$10+'СЕТ СН'!$G$5-'СЕТ СН'!$G$20</f>
        <v>3598.3962854900001</v>
      </c>
      <c r="E57" s="36">
        <f>SUMIFS(СВЦЭМ!$C$33:$C$776,СВЦЭМ!$A$33:$A$776,$A57,СВЦЭМ!$B$33:$B$776,E$47)+'СЕТ СН'!$G$12+СВЦЭМ!$D$10+'СЕТ СН'!$G$5-'СЕТ СН'!$G$20</f>
        <v>3618.3269866300002</v>
      </c>
      <c r="F57" s="36">
        <f>SUMIFS(СВЦЭМ!$C$33:$C$776,СВЦЭМ!$A$33:$A$776,$A57,СВЦЭМ!$B$33:$B$776,F$47)+'СЕТ СН'!$G$12+СВЦЭМ!$D$10+'СЕТ СН'!$G$5-'СЕТ СН'!$G$20</f>
        <v>3639.7659170799998</v>
      </c>
      <c r="G57" s="36">
        <f>SUMIFS(СВЦЭМ!$C$33:$C$776,СВЦЭМ!$A$33:$A$776,$A57,СВЦЭМ!$B$33:$B$776,G$47)+'СЕТ СН'!$G$12+СВЦЭМ!$D$10+'СЕТ СН'!$G$5-'СЕТ СН'!$G$20</f>
        <v>3680.1741676299998</v>
      </c>
      <c r="H57" s="36">
        <f>SUMIFS(СВЦЭМ!$C$33:$C$776,СВЦЭМ!$A$33:$A$776,$A57,СВЦЭМ!$B$33:$B$776,H$47)+'СЕТ СН'!$G$12+СВЦЭМ!$D$10+'СЕТ СН'!$G$5-'СЕТ СН'!$G$20</f>
        <v>3703.63683859</v>
      </c>
      <c r="I57" s="36">
        <f>SUMIFS(СВЦЭМ!$C$33:$C$776,СВЦЭМ!$A$33:$A$776,$A57,СВЦЭМ!$B$33:$B$776,I$47)+'СЕТ СН'!$G$12+СВЦЭМ!$D$10+'СЕТ СН'!$G$5-'СЕТ СН'!$G$20</f>
        <v>3623.3644759200001</v>
      </c>
      <c r="J57" s="36">
        <f>SUMIFS(СВЦЭМ!$C$33:$C$776,СВЦЭМ!$A$33:$A$776,$A57,СВЦЭМ!$B$33:$B$776,J$47)+'СЕТ СН'!$G$12+СВЦЭМ!$D$10+'СЕТ СН'!$G$5-'СЕТ СН'!$G$20</f>
        <v>3575.58489577</v>
      </c>
      <c r="K57" s="36">
        <f>SUMIFS(СВЦЭМ!$C$33:$C$776,СВЦЭМ!$A$33:$A$776,$A57,СВЦЭМ!$B$33:$B$776,K$47)+'СЕТ СН'!$G$12+СВЦЭМ!$D$10+'СЕТ СН'!$G$5-'СЕТ СН'!$G$20</f>
        <v>3502.25524774</v>
      </c>
      <c r="L57" s="36">
        <f>SUMIFS(СВЦЭМ!$C$33:$C$776,СВЦЭМ!$A$33:$A$776,$A57,СВЦЭМ!$B$33:$B$776,L$47)+'СЕТ СН'!$G$12+СВЦЭМ!$D$10+'СЕТ СН'!$G$5-'СЕТ СН'!$G$20</f>
        <v>3503.8752561299998</v>
      </c>
      <c r="M57" s="36">
        <f>SUMIFS(СВЦЭМ!$C$33:$C$776,СВЦЭМ!$A$33:$A$776,$A57,СВЦЭМ!$B$33:$B$776,M$47)+'СЕТ СН'!$G$12+СВЦЭМ!$D$10+'СЕТ СН'!$G$5-'СЕТ СН'!$G$20</f>
        <v>3505.1156703799998</v>
      </c>
      <c r="N57" s="36">
        <f>SUMIFS(СВЦЭМ!$C$33:$C$776,СВЦЭМ!$A$33:$A$776,$A57,СВЦЭМ!$B$33:$B$776,N$47)+'СЕТ СН'!$G$12+СВЦЭМ!$D$10+'СЕТ СН'!$G$5-'СЕТ СН'!$G$20</f>
        <v>3497.5321208599998</v>
      </c>
      <c r="O57" s="36">
        <f>SUMIFS(СВЦЭМ!$C$33:$C$776,СВЦЭМ!$A$33:$A$776,$A57,СВЦЭМ!$B$33:$B$776,O$47)+'СЕТ СН'!$G$12+СВЦЭМ!$D$10+'СЕТ СН'!$G$5-'СЕТ СН'!$G$20</f>
        <v>3502.9275219599999</v>
      </c>
      <c r="P57" s="36">
        <f>SUMIFS(СВЦЭМ!$C$33:$C$776,СВЦЭМ!$A$33:$A$776,$A57,СВЦЭМ!$B$33:$B$776,P$47)+'СЕТ СН'!$G$12+СВЦЭМ!$D$10+'СЕТ СН'!$G$5-'СЕТ СН'!$G$20</f>
        <v>3503.1989884700001</v>
      </c>
      <c r="Q57" s="36">
        <f>SUMIFS(СВЦЭМ!$C$33:$C$776,СВЦЭМ!$A$33:$A$776,$A57,СВЦЭМ!$B$33:$B$776,Q$47)+'СЕТ СН'!$G$12+СВЦЭМ!$D$10+'СЕТ СН'!$G$5-'СЕТ СН'!$G$20</f>
        <v>3504.9914485200002</v>
      </c>
      <c r="R57" s="36">
        <f>SUMIFS(СВЦЭМ!$C$33:$C$776,СВЦЭМ!$A$33:$A$776,$A57,СВЦЭМ!$B$33:$B$776,R$47)+'СЕТ СН'!$G$12+СВЦЭМ!$D$10+'СЕТ СН'!$G$5-'СЕТ СН'!$G$20</f>
        <v>3520.4148144599999</v>
      </c>
      <c r="S57" s="36">
        <f>SUMIFS(СВЦЭМ!$C$33:$C$776,СВЦЭМ!$A$33:$A$776,$A57,СВЦЭМ!$B$33:$B$776,S$47)+'СЕТ СН'!$G$12+СВЦЭМ!$D$10+'СЕТ СН'!$G$5-'СЕТ СН'!$G$20</f>
        <v>3524.45227634</v>
      </c>
      <c r="T57" s="36">
        <f>SUMIFS(СВЦЭМ!$C$33:$C$776,СВЦЭМ!$A$33:$A$776,$A57,СВЦЭМ!$B$33:$B$776,T$47)+'СЕТ СН'!$G$12+СВЦЭМ!$D$10+'СЕТ СН'!$G$5-'СЕТ СН'!$G$20</f>
        <v>3511.9147044199999</v>
      </c>
      <c r="U57" s="36">
        <f>SUMIFS(СВЦЭМ!$C$33:$C$776,СВЦЭМ!$A$33:$A$776,$A57,СВЦЭМ!$B$33:$B$776,U$47)+'СЕТ СН'!$G$12+СВЦЭМ!$D$10+'СЕТ СН'!$G$5-'СЕТ СН'!$G$20</f>
        <v>3497.0911935899999</v>
      </c>
      <c r="V57" s="36">
        <f>SUMIFS(СВЦЭМ!$C$33:$C$776,СВЦЭМ!$A$33:$A$776,$A57,СВЦЭМ!$B$33:$B$776,V$47)+'СЕТ СН'!$G$12+СВЦЭМ!$D$10+'СЕТ СН'!$G$5-'СЕТ СН'!$G$20</f>
        <v>3473.6779872900001</v>
      </c>
      <c r="W57" s="36">
        <f>SUMIFS(СВЦЭМ!$C$33:$C$776,СВЦЭМ!$A$33:$A$776,$A57,СВЦЭМ!$B$33:$B$776,W$47)+'СЕТ СН'!$G$12+СВЦЭМ!$D$10+'СЕТ СН'!$G$5-'СЕТ СН'!$G$20</f>
        <v>3488.7958497300001</v>
      </c>
      <c r="X57" s="36">
        <f>SUMIFS(СВЦЭМ!$C$33:$C$776,СВЦЭМ!$A$33:$A$776,$A57,СВЦЭМ!$B$33:$B$776,X$47)+'СЕТ СН'!$G$12+СВЦЭМ!$D$10+'СЕТ СН'!$G$5-'СЕТ СН'!$G$20</f>
        <v>3477.8761282300002</v>
      </c>
      <c r="Y57" s="36">
        <f>SUMIFS(СВЦЭМ!$C$33:$C$776,СВЦЭМ!$A$33:$A$776,$A57,СВЦЭМ!$B$33:$B$776,Y$47)+'СЕТ СН'!$G$12+СВЦЭМ!$D$10+'СЕТ СН'!$G$5-'СЕТ СН'!$G$20</f>
        <v>3512.7406565900001</v>
      </c>
    </row>
    <row r="58" spans="1:25" ht="15.75" x14ac:dyDescent="0.2">
      <c r="A58" s="35">
        <f t="shared" si="1"/>
        <v>44023</v>
      </c>
      <c r="B58" s="36">
        <f>SUMIFS(СВЦЭМ!$C$33:$C$776,СВЦЭМ!$A$33:$A$776,$A58,СВЦЭМ!$B$33:$B$776,B$47)+'СЕТ СН'!$G$12+СВЦЭМ!$D$10+'СЕТ СН'!$G$5-'СЕТ СН'!$G$20</f>
        <v>3622.12773685</v>
      </c>
      <c r="C58" s="36">
        <f>SUMIFS(СВЦЭМ!$C$33:$C$776,СВЦЭМ!$A$33:$A$776,$A58,СВЦЭМ!$B$33:$B$776,C$47)+'СЕТ СН'!$G$12+СВЦЭМ!$D$10+'СЕТ СН'!$G$5-'СЕТ СН'!$G$20</f>
        <v>3600.8922586899998</v>
      </c>
      <c r="D58" s="36">
        <f>SUMIFS(СВЦЭМ!$C$33:$C$776,СВЦЭМ!$A$33:$A$776,$A58,СВЦЭМ!$B$33:$B$776,D$47)+'СЕТ СН'!$G$12+СВЦЭМ!$D$10+'СЕТ СН'!$G$5-'СЕТ СН'!$G$20</f>
        <v>3628.41954687</v>
      </c>
      <c r="E58" s="36">
        <f>SUMIFS(СВЦЭМ!$C$33:$C$776,СВЦЭМ!$A$33:$A$776,$A58,СВЦЭМ!$B$33:$B$776,E$47)+'СЕТ СН'!$G$12+СВЦЭМ!$D$10+'СЕТ СН'!$G$5-'СЕТ СН'!$G$20</f>
        <v>3640.7006606700002</v>
      </c>
      <c r="F58" s="36">
        <f>SUMIFS(СВЦЭМ!$C$33:$C$776,СВЦЭМ!$A$33:$A$776,$A58,СВЦЭМ!$B$33:$B$776,F$47)+'СЕТ СН'!$G$12+СВЦЭМ!$D$10+'СЕТ СН'!$G$5-'СЕТ СН'!$G$20</f>
        <v>3630.05153888</v>
      </c>
      <c r="G58" s="36">
        <f>SUMIFS(СВЦЭМ!$C$33:$C$776,СВЦЭМ!$A$33:$A$776,$A58,СВЦЭМ!$B$33:$B$776,G$47)+'СЕТ СН'!$G$12+СВЦЭМ!$D$10+'СЕТ СН'!$G$5-'СЕТ СН'!$G$20</f>
        <v>3633.9668372400001</v>
      </c>
      <c r="H58" s="36">
        <f>SUMIFS(СВЦЭМ!$C$33:$C$776,СВЦЭМ!$A$33:$A$776,$A58,СВЦЭМ!$B$33:$B$776,H$47)+'СЕТ СН'!$G$12+СВЦЭМ!$D$10+'СЕТ СН'!$G$5-'СЕТ СН'!$G$20</f>
        <v>3614.96009718</v>
      </c>
      <c r="I58" s="36">
        <f>SUMIFS(СВЦЭМ!$C$33:$C$776,СВЦЭМ!$A$33:$A$776,$A58,СВЦЭМ!$B$33:$B$776,I$47)+'СЕТ СН'!$G$12+СВЦЭМ!$D$10+'СЕТ СН'!$G$5-'СЕТ СН'!$G$20</f>
        <v>3618.8166183900003</v>
      </c>
      <c r="J58" s="36">
        <f>SUMIFS(СВЦЭМ!$C$33:$C$776,СВЦЭМ!$A$33:$A$776,$A58,СВЦЭМ!$B$33:$B$776,J$47)+'СЕТ СН'!$G$12+СВЦЭМ!$D$10+'СЕТ СН'!$G$5-'СЕТ СН'!$G$20</f>
        <v>3583.7131781600001</v>
      </c>
      <c r="K58" s="36">
        <f>SUMIFS(СВЦЭМ!$C$33:$C$776,СВЦЭМ!$A$33:$A$776,$A58,СВЦЭМ!$B$33:$B$776,K$47)+'СЕТ СН'!$G$12+СВЦЭМ!$D$10+'СЕТ СН'!$G$5-'СЕТ СН'!$G$20</f>
        <v>3462.8466057300002</v>
      </c>
      <c r="L58" s="36">
        <f>SUMIFS(СВЦЭМ!$C$33:$C$776,СВЦЭМ!$A$33:$A$776,$A58,СВЦЭМ!$B$33:$B$776,L$47)+'СЕТ СН'!$G$12+СВЦЭМ!$D$10+'СЕТ СН'!$G$5-'СЕТ СН'!$G$20</f>
        <v>3428.4493709899998</v>
      </c>
      <c r="M58" s="36">
        <f>SUMIFS(СВЦЭМ!$C$33:$C$776,СВЦЭМ!$A$33:$A$776,$A58,СВЦЭМ!$B$33:$B$776,M$47)+'СЕТ СН'!$G$12+СВЦЭМ!$D$10+'СЕТ СН'!$G$5-'СЕТ СН'!$G$20</f>
        <v>3425.7714525900001</v>
      </c>
      <c r="N58" s="36">
        <f>SUMIFS(СВЦЭМ!$C$33:$C$776,СВЦЭМ!$A$33:$A$776,$A58,СВЦЭМ!$B$33:$B$776,N$47)+'СЕТ СН'!$G$12+СВЦЭМ!$D$10+'СЕТ СН'!$G$5-'СЕТ СН'!$G$20</f>
        <v>3429.3269904200001</v>
      </c>
      <c r="O58" s="36">
        <f>SUMIFS(СВЦЭМ!$C$33:$C$776,СВЦЭМ!$A$33:$A$776,$A58,СВЦЭМ!$B$33:$B$776,O$47)+'СЕТ СН'!$G$12+СВЦЭМ!$D$10+'СЕТ СН'!$G$5-'СЕТ СН'!$G$20</f>
        <v>3464.5574465999998</v>
      </c>
      <c r="P58" s="36">
        <f>SUMIFS(СВЦЭМ!$C$33:$C$776,СВЦЭМ!$A$33:$A$776,$A58,СВЦЭМ!$B$33:$B$776,P$47)+'СЕТ СН'!$G$12+СВЦЭМ!$D$10+'СЕТ СН'!$G$5-'СЕТ СН'!$G$20</f>
        <v>3467.9688246800001</v>
      </c>
      <c r="Q58" s="36">
        <f>SUMIFS(СВЦЭМ!$C$33:$C$776,СВЦЭМ!$A$33:$A$776,$A58,СВЦЭМ!$B$33:$B$776,Q$47)+'СЕТ СН'!$G$12+СВЦЭМ!$D$10+'СЕТ СН'!$G$5-'СЕТ СН'!$G$20</f>
        <v>3479.7103643600003</v>
      </c>
      <c r="R58" s="36">
        <f>SUMIFS(СВЦЭМ!$C$33:$C$776,СВЦЭМ!$A$33:$A$776,$A58,СВЦЭМ!$B$33:$B$776,R$47)+'СЕТ СН'!$G$12+СВЦЭМ!$D$10+'СЕТ СН'!$G$5-'СЕТ СН'!$G$20</f>
        <v>3501.30206159</v>
      </c>
      <c r="S58" s="36">
        <f>SUMIFS(СВЦЭМ!$C$33:$C$776,СВЦЭМ!$A$33:$A$776,$A58,СВЦЭМ!$B$33:$B$776,S$47)+'СЕТ СН'!$G$12+СВЦЭМ!$D$10+'СЕТ СН'!$G$5-'СЕТ СН'!$G$20</f>
        <v>3501.1623700099999</v>
      </c>
      <c r="T58" s="36">
        <f>SUMIFS(СВЦЭМ!$C$33:$C$776,СВЦЭМ!$A$33:$A$776,$A58,СВЦЭМ!$B$33:$B$776,T$47)+'СЕТ СН'!$G$12+СВЦЭМ!$D$10+'СЕТ СН'!$G$5-'СЕТ СН'!$G$20</f>
        <v>3497.0656249499998</v>
      </c>
      <c r="U58" s="36">
        <f>SUMIFS(СВЦЭМ!$C$33:$C$776,СВЦЭМ!$A$33:$A$776,$A58,СВЦЭМ!$B$33:$B$776,U$47)+'СЕТ СН'!$G$12+СВЦЭМ!$D$10+'СЕТ СН'!$G$5-'СЕТ СН'!$G$20</f>
        <v>3484.7227132600001</v>
      </c>
      <c r="V58" s="36">
        <f>SUMIFS(СВЦЭМ!$C$33:$C$776,СВЦЭМ!$A$33:$A$776,$A58,СВЦЭМ!$B$33:$B$776,V$47)+'СЕТ СН'!$G$12+СВЦЭМ!$D$10+'СЕТ СН'!$G$5-'СЕТ СН'!$G$20</f>
        <v>3463.4882608799999</v>
      </c>
      <c r="W58" s="36">
        <f>SUMIFS(СВЦЭМ!$C$33:$C$776,СВЦЭМ!$A$33:$A$776,$A58,СВЦЭМ!$B$33:$B$776,W$47)+'СЕТ СН'!$G$12+СВЦЭМ!$D$10+'СЕТ СН'!$G$5-'СЕТ СН'!$G$20</f>
        <v>3451.53038251</v>
      </c>
      <c r="X58" s="36">
        <f>SUMIFS(СВЦЭМ!$C$33:$C$776,СВЦЭМ!$A$33:$A$776,$A58,СВЦЭМ!$B$33:$B$776,X$47)+'СЕТ СН'!$G$12+СВЦЭМ!$D$10+'СЕТ СН'!$G$5-'СЕТ СН'!$G$20</f>
        <v>3470.4483461</v>
      </c>
      <c r="Y58" s="36">
        <f>SUMIFS(СВЦЭМ!$C$33:$C$776,СВЦЭМ!$A$33:$A$776,$A58,СВЦЭМ!$B$33:$B$776,Y$47)+'СЕТ СН'!$G$12+СВЦЭМ!$D$10+'СЕТ СН'!$G$5-'СЕТ СН'!$G$20</f>
        <v>3481.79322508</v>
      </c>
    </row>
    <row r="59" spans="1:25" ht="15.75" x14ac:dyDescent="0.2">
      <c r="A59" s="35">
        <f t="shared" si="1"/>
        <v>44024</v>
      </c>
      <c r="B59" s="36">
        <f>SUMIFS(СВЦЭМ!$C$33:$C$776,СВЦЭМ!$A$33:$A$776,$A59,СВЦЭМ!$B$33:$B$776,B$47)+'СЕТ СН'!$G$12+СВЦЭМ!$D$10+'СЕТ СН'!$G$5-'СЕТ СН'!$G$20</f>
        <v>3601.2032838499999</v>
      </c>
      <c r="C59" s="36">
        <f>SUMIFS(СВЦЭМ!$C$33:$C$776,СВЦЭМ!$A$33:$A$776,$A59,СВЦЭМ!$B$33:$B$776,C$47)+'СЕТ СН'!$G$12+СВЦЭМ!$D$10+'СЕТ СН'!$G$5-'СЕТ СН'!$G$20</f>
        <v>3651.1478342600003</v>
      </c>
      <c r="D59" s="36">
        <f>SUMIFS(СВЦЭМ!$C$33:$C$776,СВЦЭМ!$A$33:$A$776,$A59,СВЦЭМ!$B$33:$B$776,D$47)+'СЕТ СН'!$G$12+СВЦЭМ!$D$10+'СЕТ СН'!$G$5-'СЕТ СН'!$G$20</f>
        <v>3690.75597483</v>
      </c>
      <c r="E59" s="36">
        <f>SUMIFS(СВЦЭМ!$C$33:$C$776,СВЦЭМ!$A$33:$A$776,$A59,СВЦЭМ!$B$33:$B$776,E$47)+'СЕТ СН'!$G$12+СВЦЭМ!$D$10+'СЕТ СН'!$G$5-'СЕТ СН'!$G$20</f>
        <v>3711.9551192500003</v>
      </c>
      <c r="F59" s="36">
        <f>SUMIFS(СВЦЭМ!$C$33:$C$776,СВЦЭМ!$A$33:$A$776,$A59,СВЦЭМ!$B$33:$B$776,F$47)+'СЕТ СН'!$G$12+СВЦЭМ!$D$10+'СЕТ СН'!$G$5-'СЕТ СН'!$G$20</f>
        <v>3715.37540334</v>
      </c>
      <c r="G59" s="36">
        <f>SUMIFS(СВЦЭМ!$C$33:$C$776,СВЦЭМ!$A$33:$A$776,$A59,СВЦЭМ!$B$33:$B$776,G$47)+'СЕТ СН'!$G$12+СВЦЭМ!$D$10+'СЕТ СН'!$G$5-'СЕТ СН'!$G$20</f>
        <v>3722.2403884599998</v>
      </c>
      <c r="H59" s="36">
        <f>SUMIFS(СВЦЭМ!$C$33:$C$776,СВЦЭМ!$A$33:$A$776,$A59,СВЦЭМ!$B$33:$B$776,H$47)+'СЕТ СН'!$G$12+СВЦЭМ!$D$10+'СЕТ СН'!$G$5-'СЕТ СН'!$G$20</f>
        <v>3698.6824750000001</v>
      </c>
      <c r="I59" s="36">
        <f>SUMIFS(СВЦЭМ!$C$33:$C$776,СВЦЭМ!$A$33:$A$776,$A59,СВЦЭМ!$B$33:$B$776,I$47)+'СЕТ СН'!$G$12+СВЦЭМ!$D$10+'СЕТ СН'!$G$5-'СЕТ СН'!$G$20</f>
        <v>3663.4010652300003</v>
      </c>
      <c r="J59" s="36">
        <f>SUMIFS(СВЦЭМ!$C$33:$C$776,СВЦЭМ!$A$33:$A$776,$A59,СВЦЭМ!$B$33:$B$776,J$47)+'СЕТ СН'!$G$12+СВЦЭМ!$D$10+'СЕТ СН'!$G$5-'СЕТ СН'!$G$20</f>
        <v>3573.2592818900002</v>
      </c>
      <c r="K59" s="36">
        <f>SUMIFS(СВЦЭМ!$C$33:$C$776,СВЦЭМ!$A$33:$A$776,$A59,СВЦЭМ!$B$33:$B$776,K$47)+'СЕТ СН'!$G$12+СВЦЭМ!$D$10+'СЕТ СН'!$G$5-'СЕТ СН'!$G$20</f>
        <v>3430.1117570199999</v>
      </c>
      <c r="L59" s="36">
        <f>SUMIFS(СВЦЭМ!$C$33:$C$776,СВЦЭМ!$A$33:$A$776,$A59,СВЦЭМ!$B$33:$B$776,L$47)+'СЕТ СН'!$G$12+СВЦЭМ!$D$10+'СЕТ СН'!$G$5-'СЕТ СН'!$G$20</f>
        <v>3394.6248594799999</v>
      </c>
      <c r="M59" s="36">
        <f>SUMIFS(СВЦЭМ!$C$33:$C$776,СВЦЭМ!$A$33:$A$776,$A59,СВЦЭМ!$B$33:$B$776,M$47)+'СЕТ СН'!$G$12+СВЦЭМ!$D$10+'СЕТ СН'!$G$5-'СЕТ СН'!$G$20</f>
        <v>3397.7243943600001</v>
      </c>
      <c r="N59" s="36">
        <f>SUMIFS(СВЦЭМ!$C$33:$C$776,СВЦЭМ!$A$33:$A$776,$A59,СВЦЭМ!$B$33:$B$776,N$47)+'СЕТ СН'!$G$12+СВЦЭМ!$D$10+'СЕТ СН'!$G$5-'СЕТ СН'!$G$20</f>
        <v>3398.36844397</v>
      </c>
      <c r="O59" s="36">
        <f>SUMIFS(СВЦЭМ!$C$33:$C$776,СВЦЭМ!$A$33:$A$776,$A59,СВЦЭМ!$B$33:$B$776,O$47)+'СЕТ СН'!$G$12+СВЦЭМ!$D$10+'СЕТ СН'!$G$5-'СЕТ СН'!$G$20</f>
        <v>3402.2374196999999</v>
      </c>
      <c r="P59" s="36">
        <f>SUMIFS(СВЦЭМ!$C$33:$C$776,СВЦЭМ!$A$33:$A$776,$A59,СВЦЭМ!$B$33:$B$776,P$47)+'СЕТ СН'!$G$12+СВЦЭМ!$D$10+'СЕТ СН'!$G$5-'СЕТ СН'!$G$20</f>
        <v>3407.8887105600002</v>
      </c>
      <c r="Q59" s="36">
        <f>SUMIFS(СВЦЭМ!$C$33:$C$776,СВЦЭМ!$A$33:$A$776,$A59,СВЦЭМ!$B$33:$B$776,Q$47)+'СЕТ СН'!$G$12+СВЦЭМ!$D$10+'СЕТ СН'!$G$5-'СЕТ СН'!$G$20</f>
        <v>3424.38692885</v>
      </c>
      <c r="R59" s="36">
        <f>SUMIFS(СВЦЭМ!$C$33:$C$776,СВЦЭМ!$A$33:$A$776,$A59,СВЦЭМ!$B$33:$B$776,R$47)+'СЕТ СН'!$G$12+СВЦЭМ!$D$10+'СЕТ СН'!$G$5-'СЕТ СН'!$G$20</f>
        <v>3424.0307562600001</v>
      </c>
      <c r="S59" s="36">
        <f>SUMIFS(СВЦЭМ!$C$33:$C$776,СВЦЭМ!$A$33:$A$776,$A59,СВЦЭМ!$B$33:$B$776,S$47)+'СЕТ СН'!$G$12+СВЦЭМ!$D$10+'СЕТ СН'!$G$5-'СЕТ СН'!$G$20</f>
        <v>3429.4412070899998</v>
      </c>
      <c r="T59" s="36">
        <f>SUMIFS(СВЦЭМ!$C$33:$C$776,СВЦЭМ!$A$33:$A$776,$A59,СВЦЭМ!$B$33:$B$776,T$47)+'СЕТ СН'!$G$12+СВЦЭМ!$D$10+'СЕТ СН'!$G$5-'СЕТ СН'!$G$20</f>
        <v>3425.9841989199999</v>
      </c>
      <c r="U59" s="36">
        <f>SUMIFS(СВЦЭМ!$C$33:$C$776,СВЦЭМ!$A$33:$A$776,$A59,СВЦЭМ!$B$33:$B$776,U$47)+'СЕТ СН'!$G$12+СВЦЭМ!$D$10+'СЕТ СН'!$G$5-'СЕТ СН'!$G$20</f>
        <v>3404.0530107200002</v>
      </c>
      <c r="V59" s="36">
        <f>SUMIFS(СВЦЭМ!$C$33:$C$776,СВЦЭМ!$A$33:$A$776,$A59,СВЦЭМ!$B$33:$B$776,V$47)+'СЕТ СН'!$G$12+СВЦЭМ!$D$10+'СЕТ СН'!$G$5-'СЕТ СН'!$G$20</f>
        <v>3400.4689567300002</v>
      </c>
      <c r="W59" s="36">
        <f>SUMIFS(СВЦЭМ!$C$33:$C$776,СВЦЭМ!$A$33:$A$776,$A59,СВЦЭМ!$B$33:$B$776,W$47)+'СЕТ СН'!$G$12+СВЦЭМ!$D$10+'СЕТ СН'!$G$5-'СЕТ СН'!$G$20</f>
        <v>3398.3631938200001</v>
      </c>
      <c r="X59" s="36">
        <f>SUMIFS(СВЦЭМ!$C$33:$C$776,СВЦЭМ!$A$33:$A$776,$A59,СВЦЭМ!$B$33:$B$776,X$47)+'СЕТ СН'!$G$12+СВЦЭМ!$D$10+'СЕТ СН'!$G$5-'СЕТ СН'!$G$20</f>
        <v>3407.0028034900001</v>
      </c>
      <c r="Y59" s="36">
        <f>SUMIFS(СВЦЭМ!$C$33:$C$776,СВЦЭМ!$A$33:$A$776,$A59,СВЦЭМ!$B$33:$B$776,Y$47)+'СЕТ СН'!$G$12+СВЦЭМ!$D$10+'СЕТ СН'!$G$5-'СЕТ СН'!$G$20</f>
        <v>3512.9661025</v>
      </c>
    </row>
    <row r="60" spans="1:25" ht="15.75" x14ac:dyDescent="0.2">
      <c r="A60" s="35">
        <f t="shared" si="1"/>
        <v>44025</v>
      </c>
      <c r="B60" s="36">
        <f>SUMIFS(СВЦЭМ!$C$33:$C$776,СВЦЭМ!$A$33:$A$776,$A60,СВЦЭМ!$B$33:$B$776,B$47)+'СЕТ СН'!$G$12+СВЦЭМ!$D$10+'СЕТ СН'!$G$5-'СЕТ СН'!$G$20</f>
        <v>3597.9077131600002</v>
      </c>
      <c r="C60" s="36">
        <f>SUMIFS(СВЦЭМ!$C$33:$C$776,СВЦЭМ!$A$33:$A$776,$A60,СВЦЭМ!$B$33:$B$776,C$47)+'СЕТ СН'!$G$12+СВЦЭМ!$D$10+'СЕТ СН'!$G$5-'СЕТ СН'!$G$20</f>
        <v>3559.9889858500001</v>
      </c>
      <c r="D60" s="36">
        <f>SUMIFS(СВЦЭМ!$C$33:$C$776,СВЦЭМ!$A$33:$A$776,$A60,СВЦЭМ!$B$33:$B$776,D$47)+'СЕТ СН'!$G$12+СВЦЭМ!$D$10+'СЕТ СН'!$G$5-'СЕТ СН'!$G$20</f>
        <v>3593.01336201</v>
      </c>
      <c r="E60" s="36">
        <f>SUMIFS(СВЦЭМ!$C$33:$C$776,СВЦЭМ!$A$33:$A$776,$A60,СВЦЭМ!$B$33:$B$776,E$47)+'СЕТ СН'!$G$12+СВЦЭМ!$D$10+'СЕТ СН'!$G$5-'СЕТ СН'!$G$20</f>
        <v>3605.6191349599999</v>
      </c>
      <c r="F60" s="36">
        <f>SUMIFS(СВЦЭМ!$C$33:$C$776,СВЦЭМ!$A$33:$A$776,$A60,СВЦЭМ!$B$33:$B$776,F$47)+'СЕТ СН'!$G$12+СВЦЭМ!$D$10+'СЕТ СН'!$G$5-'СЕТ СН'!$G$20</f>
        <v>3596.8693468000001</v>
      </c>
      <c r="G60" s="36">
        <f>SUMIFS(СВЦЭМ!$C$33:$C$776,СВЦЭМ!$A$33:$A$776,$A60,СВЦЭМ!$B$33:$B$776,G$47)+'СЕТ СН'!$G$12+СВЦЭМ!$D$10+'СЕТ СН'!$G$5-'СЕТ СН'!$G$20</f>
        <v>3598.4302965300003</v>
      </c>
      <c r="H60" s="36">
        <f>SUMIFS(СВЦЭМ!$C$33:$C$776,СВЦЭМ!$A$33:$A$776,$A60,СВЦЭМ!$B$33:$B$776,H$47)+'СЕТ СН'!$G$12+СВЦЭМ!$D$10+'СЕТ СН'!$G$5-'СЕТ СН'!$G$20</f>
        <v>3586.25409898</v>
      </c>
      <c r="I60" s="36">
        <f>SUMIFS(СВЦЭМ!$C$33:$C$776,СВЦЭМ!$A$33:$A$776,$A60,СВЦЭМ!$B$33:$B$776,I$47)+'СЕТ СН'!$G$12+СВЦЭМ!$D$10+'СЕТ СН'!$G$5-'СЕТ СН'!$G$20</f>
        <v>3607.7242176600002</v>
      </c>
      <c r="J60" s="36">
        <f>SUMIFS(СВЦЭМ!$C$33:$C$776,СВЦЭМ!$A$33:$A$776,$A60,СВЦЭМ!$B$33:$B$776,J$47)+'СЕТ СН'!$G$12+СВЦЭМ!$D$10+'СЕТ СН'!$G$5-'СЕТ СН'!$G$20</f>
        <v>3635.4532407799998</v>
      </c>
      <c r="K60" s="36">
        <f>SUMIFS(СВЦЭМ!$C$33:$C$776,СВЦЭМ!$A$33:$A$776,$A60,СВЦЭМ!$B$33:$B$776,K$47)+'СЕТ СН'!$G$12+СВЦЭМ!$D$10+'СЕТ СН'!$G$5-'СЕТ СН'!$G$20</f>
        <v>3532.9862334600002</v>
      </c>
      <c r="L60" s="36">
        <f>SUMIFS(СВЦЭМ!$C$33:$C$776,СВЦЭМ!$A$33:$A$776,$A60,СВЦЭМ!$B$33:$B$776,L$47)+'СЕТ СН'!$G$12+СВЦЭМ!$D$10+'СЕТ СН'!$G$5-'СЕТ СН'!$G$20</f>
        <v>3499.3666879699999</v>
      </c>
      <c r="M60" s="36">
        <f>SUMIFS(СВЦЭМ!$C$33:$C$776,СВЦЭМ!$A$33:$A$776,$A60,СВЦЭМ!$B$33:$B$776,M$47)+'СЕТ СН'!$G$12+СВЦЭМ!$D$10+'СЕТ СН'!$G$5-'СЕТ СН'!$G$20</f>
        <v>3510.4987374100001</v>
      </c>
      <c r="N60" s="36">
        <f>SUMIFS(СВЦЭМ!$C$33:$C$776,СВЦЭМ!$A$33:$A$776,$A60,СВЦЭМ!$B$33:$B$776,N$47)+'СЕТ СН'!$G$12+СВЦЭМ!$D$10+'СЕТ СН'!$G$5-'СЕТ СН'!$G$20</f>
        <v>3512.4041265200003</v>
      </c>
      <c r="O60" s="36">
        <f>SUMIFS(СВЦЭМ!$C$33:$C$776,СВЦЭМ!$A$33:$A$776,$A60,СВЦЭМ!$B$33:$B$776,O$47)+'СЕТ СН'!$G$12+СВЦЭМ!$D$10+'СЕТ СН'!$G$5-'СЕТ СН'!$G$20</f>
        <v>3506.2211938600003</v>
      </c>
      <c r="P60" s="36">
        <f>SUMIFS(СВЦЭМ!$C$33:$C$776,СВЦЭМ!$A$33:$A$776,$A60,СВЦЭМ!$B$33:$B$776,P$47)+'СЕТ СН'!$G$12+СВЦЭМ!$D$10+'СЕТ СН'!$G$5-'СЕТ СН'!$G$20</f>
        <v>3497.58737483</v>
      </c>
      <c r="Q60" s="36">
        <f>SUMIFS(СВЦЭМ!$C$33:$C$776,СВЦЭМ!$A$33:$A$776,$A60,СВЦЭМ!$B$33:$B$776,Q$47)+'СЕТ СН'!$G$12+СВЦЭМ!$D$10+'СЕТ СН'!$G$5-'СЕТ СН'!$G$20</f>
        <v>3474.81457615</v>
      </c>
      <c r="R60" s="36">
        <f>SUMIFS(СВЦЭМ!$C$33:$C$776,СВЦЭМ!$A$33:$A$776,$A60,СВЦЭМ!$B$33:$B$776,R$47)+'СЕТ СН'!$G$12+СВЦЭМ!$D$10+'СЕТ СН'!$G$5-'СЕТ СН'!$G$20</f>
        <v>3503.8210034399999</v>
      </c>
      <c r="S60" s="36">
        <f>SUMIFS(СВЦЭМ!$C$33:$C$776,СВЦЭМ!$A$33:$A$776,$A60,СВЦЭМ!$B$33:$B$776,S$47)+'СЕТ СН'!$G$12+СВЦЭМ!$D$10+'СЕТ СН'!$G$5-'СЕТ СН'!$G$20</f>
        <v>3539.0280621699999</v>
      </c>
      <c r="T60" s="36">
        <f>SUMIFS(СВЦЭМ!$C$33:$C$776,СВЦЭМ!$A$33:$A$776,$A60,СВЦЭМ!$B$33:$B$776,T$47)+'СЕТ СН'!$G$12+СВЦЭМ!$D$10+'СЕТ СН'!$G$5-'СЕТ СН'!$G$20</f>
        <v>3512.10499897</v>
      </c>
      <c r="U60" s="36">
        <f>SUMIFS(СВЦЭМ!$C$33:$C$776,СВЦЭМ!$A$33:$A$776,$A60,СВЦЭМ!$B$33:$B$776,U$47)+'СЕТ СН'!$G$12+СВЦЭМ!$D$10+'СЕТ СН'!$G$5-'СЕТ СН'!$G$20</f>
        <v>3492.35885121</v>
      </c>
      <c r="V60" s="36">
        <f>SUMIFS(СВЦЭМ!$C$33:$C$776,СВЦЭМ!$A$33:$A$776,$A60,СВЦЭМ!$B$33:$B$776,V$47)+'СЕТ СН'!$G$12+СВЦЭМ!$D$10+'СЕТ СН'!$G$5-'СЕТ СН'!$G$20</f>
        <v>3485.5185732499999</v>
      </c>
      <c r="W60" s="36">
        <f>SUMIFS(СВЦЭМ!$C$33:$C$776,СВЦЭМ!$A$33:$A$776,$A60,СВЦЭМ!$B$33:$B$776,W$47)+'СЕТ СН'!$G$12+СВЦЭМ!$D$10+'СЕТ СН'!$G$5-'СЕТ СН'!$G$20</f>
        <v>3461.1365782800003</v>
      </c>
      <c r="X60" s="36">
        <f>SUMIFS(СВЦЭМ!$C$33:$C$776,СВЦЭМ!$A$33:$A$776,$A60,СВЦЭМ!$B$33:$B$776,X$47)+'СЕТ СН'!$G$12+СВЦЭМ!$D$10+'СЕТ СН'!$G$5-'СЕТ СН'!$G$20</f>
        <v>3441.5894694899998</v>
      </c>
      <c r="Y60" s="36">
        <f>SUMIFS(СВЦЭМ!$C$33:$C$776,СВЦЭМ!$A$33:$A$776,$A60,СВЦЭМ!$B$33:$B$776,Y$47)+'СЕТ СН'!$G$12+СВЦЭМ!$D$10+'СЕТ СН'!$G$5-'СЕТ СН'!$G$20</f>
        <v>3516.3594357699999</v>
      </c>
    </row>
    <row r="61" spans="1:25" ht="15.75" x14ac:dyDescent="0.2">
      <c r="A61" s="35">
        <f t="shared" si="1"/>
        <v>44026</v>
      </c>
      <c r="B61" s="36">
        <f>SUMIFS(СВЦЭМ!$C$33:$C$776,СВЦЭМ!$A$33:$A$776,$A61,СВЦЭМ!$B$33:$B$776,B$47)+'СЕТ СН'!$G$12+СВЦЭМ!$D$10+'СЕТ СН'!$G$5-'СЕТ СН'!$G$20</f>
        <v>3587.6593075700002</v>
      </c>
      <c r="C61" s="36">
        <f>SUMIFS(СВЦЭМ!$C$33:$C$776,СВЦЭМ!$A$33:$A$776,$A61,СВЦЭМ!$B$33:$B$776,C$47)+'СЕТ СН'!$G$12+СВЦЭМ!$D$10+'СЕТ СН'!$G$5-'СЕТ СН'!$G$20</f>
        <v>3566.5316895000001</v>
      </c>
      <c r="D61" s="36">
        <f>SUMIFS(СВЦЭМ!$C$33:$C$776,СВЦЭМ!$A$33:$A$776,$A61,СВЦЭМ!$B$33:$B$776,D$47)+'СЕТ СН'!$G$12+СВЦЭМ!$D$10+'СЕТ СН'!$G$5-'СЕТ СН'!$G$20</f>
        <v>3583.61691372</v>
      </c>
      <c r="E61" s="36">
        <f>SUMIFS(СВЦЭМ!$C$33:$C$776,СВЦЭМ!$A$33:$A$776,$A61,СВЦЭМ!$B$33:$B$776,E$47)+'СЕТ СН'!$G$12+СВЦЭМ!$D$10+'СЕТ СН'!$G$5-'СЕТ СН'!$G$20</f>
        <v>3599.1914382300001</v>
      </c>
      <c r="F61" s="36">
        <f>SUMIFS(СВЦЭМ!$C$33:$C$776,СВЦЭМ!$A$33:$A$776,$A61,СВЦЭМ!$B$33:$B$776,F$47)+'СЕТ СН'!$G$12+СВЦЭМ!$D$10+'СЕТ СН'!$G$5-'СЕТ СН'!$G$20</f>
        <v>3600.55113342</v>
      </c>
      <c r="G61" s="36">
        <f>SUMIFS(СВЦЭМ!$C$33:$C$776,СВЦЭМ!$A$33:$A$776,$A61,СВЦЭМ!$B$33:$B$776,G$47)+'СЕТ СН'!$G$12+СВЦЭМ!$D$10+'СЕТ СН'!$G$5-'СЕТ СН'!$G$20</f>
        <v>3603.2182482600001</v>
      </c>
      <c r="H61" s="36">
        <f>SUMIFS(СВЦЭМ!$C$33:$C$776,СВЦЭМ!$A$33:$A$776,$A61,СВЦЭМ!$B$33:$B$776,H$47)+'СЕТ СН'!$G$12+СВЦЭМ!$D$10+'СЕТ СН'!$G$5-'СЕТ СН'!$G$20</f>
        <v>3584.56263042</v>
      </c>
      <c r="I61" s="36">
        <f>SUMIFS(СВЦЭМ!$C$33:$C$776,СВЦЭМ!$A$33:$A$776,$A61,СВЦЭМ!$B$33:$B$776,I$47)+'СЕТ СН'!$G$12+СВЦЭМ!$D$10+'СЕТ СН'!$G$5-'СЕТ СН'!$G$20</f>
        <v>3646.70399318</v>
      </c>
      <c r="J61" s="36">
        <f>SUMIFS(СВЦЭМ!$C$33:$C$776,СВЦЭМ!$A$33:$A$776,$A61,СВЦЭМ!$B$33:$B$776,J$47)+'СЕТ СН'!$G$12+СВЦЭМ!$D$10+'СЕТ СН'!$G$5-'СЕТ СН'!$G$20</f>
        <v>3587.1949768200002</v>
      </c>
      <c r="K61" s="36">
        <f>SUMIFS(СВЦЭМ!$C$33:$C$776,СВЦЭМ!$A$33:$A$776,$A61,СВЦЭМ!$B$33:$B$776,K$47)+'СЕТ СН'!$G$12+СВЦЭМ!$D$10+'СЕТ СН'!$G$5-'СЕТ СН'!$G$20</f>
        <v>3513.6287049699999</v>
      </c>
      <c r="L61" s="36">
        <f>SUMIFS(СВЦЭМ!$C$33:$C$776,СВЦЭМ!$A$33:$A$776,$A61,СВЦЭМ!$B$33:$B$776,L$47)+'СЕТ СН'!$G$12+СВЦЭМ!$D$10+'СЕТ СН'!$G$5-'СЕТ СН'!$G$20</f>
        <v>3548.2524270200001</v>
      </c>
      <c r="M61" s="36">
        <f>SUMIFS(СВЦЭМ!$C$33:$C$776,СВЦЭМ!$A$33:$A$776,$A61,СВЦЭМ!$B$33:$B$776,M$47)+'СЕТ СН'!$G$12+СВЦЭМ!$D$10+'СЕТ СН'!$G$5-'СЕТ СН'!$G$20</f>
        <v>3526.5403335299998</v>
      </c>
      <c r="N61" s="36">
        <f>SUMIFS(СВЦЭМ!$C$33:$C$776,СВЦЭМ!$A$33:$A$776,$A61,СВЦЭМ!$B$33:$B$776,N$47)+'СЕТ СН'!$G$12+СВЦЭМ!$D$10+'СЕТ СН'!$G$5-'СЕТ СН'!$G$20</f>
        <v>3553.5963824199998</v>
      </c>
      <c r="O61" s="36">
        <f>SUMIFS(СВЦЭМ!$C$33:$C$776,СВЦЭМ!$A$33:$A$776,$A61,СВЦЭМ!$B$33:$B$776,O$47)+'СЕТ СН'!$G$12+СВЦЭМ!$D$10+'СЕТ СН'!$G$5-'СЕТ СН'!$G$20</f>
        <v>3535.3155895</v>
      </c>
      <c r="P61" s="36">
        <f>SUMIFS(СВЦЭМ!$C$33:$C$776,СВЦЭМ!$A$33:$A$776,$A61,СВЦЭМ!$B$33:$B$776,P$47)+'СЕТ СН'!$G$12+СВЦЭМ!$D$10+'СЕТ СН'!$G$5-'СЕТ СН'!$G$20</f>
        <v>4232.66239993</v>
      </c>
      <c r="Q61" s="36">
        <f>SUMIFS(СВЦЭМ!$C$33:$C$776,СВЦЭМ!$A$33:$A$776,$A61,СВЦЭМ!$B$33:$B$776,Q$47)+'СЕТ СН'!$G$12+СВЦЭМ!$D$10+'СЕТ СН'!$G$5-'СЕТ СН'!$G$20</f>
        <v>3547.9841970299999</v>
      </c>
      <c r="R61" s="36">
        <f>SUMIFS(СВЦЭМ!$C$33:$C$776,СВЦЭМ!$A$33:$A$776,$A61,СВЦЭМ!$B$33:$B$776,R$47)+'СЕТ СН'!$G$12+СВЦЭМ!$D$10+'СЕТ СН'!$G$5-'СЕТ СН'!$G$20</f>
        <v>3537.4632580500001</v>
      </c>
      <c r="S61" s="36">
        <f>SUMIFS(СВЦЭМ!$C$33:$C$776,СВЦЭМ!$A$33:$A$776,$A61,СВЦЭМ!$B$33:$B$776,S$47)+'СЕТ СН'!$G$12+СВЦЭМ!$D$10+'СЕТ СН'!$G$5-'СЕТ СН'!$G$20</f>
        <v>3539.7666387999998</v>
      </c>
      <c r="T61" s="36">
        <f>SUMIFS(СВЦЭМ!$C$33:$C$776,СВЦЭМ!$A$33:$A$776,$A61,СВЦЭМ!$B$33:$B$776,T$47)+'СЕТ СН'!$G$12+СВЦЭМ!$D$10+'СЕТ СН'!$G$5-'СЕТ СН'!$G$20</f>
        <v>3535.2384541599999</v>
      </c>
      <c r="U61" s="36">
        <f>SUMIFS(СВЦЭМ!$C$33:$C$776,СВЦЭМ!$A$33:$A$776,$A61,СВЦЭМ!$B$33:$B$776,U$47)+'СЕТ СН'!$G$12+СВЦЭМ!$D$10+'СЕТ СН'!$G$5-'СЕТ СН'!$G$20</f>
        <v>3533.49786718</v>
      </c>
      <c r="V61" s="36">
        <f>SUMIFS(СВЦЭМ!$C$33:$C$776,СВЦЭМ!$A$33:$A$776,$A61,СВЦЭМ!$B$33:$B$776,V$47)+'СЕТ СН'!$G$12+СВЦЭМ!$D$10+'СЕТ СН'!$G$5-'СЕТ СН'!$G$20</f>
        <v>3522.3456896799999</v>
      </c>
      <c r="W61" s="36">
        <f>SUMIFS(СВЦЭМ!$C$33:$C$776,СВЦЭМ!$A$33:$A$776,$A61,СВЦЭМ!$B$33:$B$776,W$47)+'СЕТ СН'!$G$12+СВЦЭМ!$D$10+'СЕТ СН'!$G$5-'СЕТ СН'!$G$20</f>
        <v>3526.8431350400001</v>
      </c>
      <c r="X61" s="36">
        <f>SUMIFS(СВЦЭМ!$C$33:$C$776,СВЦЭМ!$A$33:$A$776,$A61,СВЦЭМ!$B$33:$B$776,X$47)+'СЕТ СН'!$G$12+СВЦЭМ!$D$10+'СЕТ СН'!$G$5-'СЕТ СН'!$G$20</f>
        <v>3512.0461726799999</v>
      </c>
      <c r="Y61" s="36">
        <f>SUMIFS(СВЦЭМ!$C$33:$C$776,СВЦЭМ!$A$33:$A$776,$A61,СВЦЭМ!$B$33:$B$776,Y$47)+'СЕТ СН'!$G$12+СВЦЭМ!$D$10+'СЕТ СН'!$G$5-'СЕТ СН'!$G$20</f>
        <v>3506.14904256</v>
      </c>
    </row>
    <row r="62" spans="1:25" ht="15.75" x14ac:dyDescent="0.2">
      <c r="A62" s="35">
        <f t="shared" si="1"/>
        <v>44027</v>
      </c>
      <c r="B62" s="36">
        <f>SUMIFS(СВЦЭМ!$C$33:$C$776,СВЦЭМ!$A$33:$A$776,$A62,СВЦЭМ!$B$33:$B$776,B$47)+'СЕТ СН'!$G$12+СВЦЭМ!$D$10+'СЕТ СН'!$G$5-'СЕТ СН'!$G$20</f>
        <v>3700.3225644200002</v>
      </c>
      <c r="C62" s="36">
        <f>SUMIFS(СВЦЭМ!$C$33:$C$776,СВЦЭМ!$A$33:$A$776,$A62,СВЦЭМ!$B$33:$B$776,C$47)+'СЕТ СН'!$G$12+СВЦЭМ!$D$10+'СЕТ СН'!$G$5-'СЕТ СН'!$G$20</f>
        <v>3724.7552548799999</v>
      </c>
      <c r="D62" s="36">
        <f>SUMIFS(СВЦЭМ!$C$33:$C$776,СВЦЭМ!$A$33:$A$776,$A62,СВЦЭМ!$B$33:$B$776,D$47)+'СЕТ СН'!$G$12+СВЦЭМ!$D$10+'СЕТ СН'!$G$5-'СЕТ СН'!$G$20</f>
        <v>3718.5976748600001</v>
      </c>
      <c r="E62" s="36">
        <f>SUMIFS(СВЦЭМ!$C$33:$C$776,СВЦЭМ!$A$33:$A$776,$A62,СВЦЭМ!$B$33:$B$776,E$47)+'СЕТ СН'!$G$12+СВЦЭМ!$D$10+'СЕТ СН'!$G$5-'СЕТ СН'!$G$20</f>
        <v>3730.1223191700001</v>
      </c>
      <c r="F62" s="36">
        <f>SUMIFS(СВЦЭМ!$C$33:$C$776,СВЦЭМ!$A$33:$A$776,$A62,СВЦЭМ!$B$33:$B$776,F$47)+'СЕТ СН'!$G$12+СВЦЭМ!$D$10+'СЕТ СН'!$G$5-'СЕТ СН'!$G$20</f>
        <v>3723.1332956400001</v>
      </c>
      <c r="G62" s="36">
        <f>SUMIFS(СВЦЭМ!$C$33:$C$776,СВЦЭМ!$A$33:$A$776,$A62,СВЦЭМ!$B$33:$B$776,G$47)+'СЕТ СН'!$G$12+СВЦЭМ!$D$10+'СЕТ СН'!$G$5-'СЕТ СН'!$G$20</f>
        <v>3725.3212459199999</v>
      </c>
      <c r="H62" s="36">
        <f>SUMIFS(СВЦЭМ!$C$33:$C$776,СВЦЭМ!$A$33:$A$776,$A62,СВЦЭМ!$B$33:$B$776,H$47)+'СЕТ СН'!$G$12+СВЦЭМ!$D$10+'СЕТ СН'!$G$5-'СЕТ СН'!$G$20</f>
        <v>3738.2757049500001</v>
      </c>
      <c r="I62" s="36">
        <f>SUMIFS(СВЦЭМ!$C$33:$C$776,СВЦЭМ!$A$33:$A$776,$A62,СВЦЭМ!$B$33:$B$776,I$47)+'СЕТ СН'!$G$12+СВЦЭМ!$D$10+'СЕТ СН'!$G$5-'СЕТ СН'!$G$20</f>
        <v>3766.81933471</v>
      </c>
      <c r="J62" s="36">
        <f>SUMIFS(СВЦЭМ!$C$33:$C$776,СВЦЭМ!$A$33:$A$776,$A62,СВЦЭМ!$B$33:$B$776,J$47)+'СЕТ СН'!$G$12+СВЦЭМ!$D$10+'СЕТ СН'!$G$5-'СЕТ СН'!$G$20</f>
        <v>3640.6464832400002</v>
      </c>
      <c r="K62" s="36">
        <f>SUMIFS(СВЦЭМ!$C$33:$C$776,СВЦЭМ!$A$33:$A$776,$A62,СВЦЭМ!$B$33:$B$776,K$47)+'СЕТ СН'!$G$12+СВЦЭМ!$D$10+'СЕТ СН'!$G$5-'СЕТ СН'!$G$20</f>
        <v>3487.4878451300001</v>
      </c>
      <c r="L62" s="36">
        <f>SUMIFS(СВЦЭМ!$C$33:$C$776,СВЦЭМ!$A$33:$A$776,$A62,СВЦЭМ!$B$33:$B$776,L$47)+'СЕТ СН'!$G$12+СВЦЭМ!$D$10+'СЕТ СН'!$G$5-'СЕТ СН'!$G$20</f>
        <v>3460.2259807099999</v>
      </c>
      <c r="M62" s="36">
        <f>SUMIFS(СВЦЭМ!$C$33:$C$776,СВЦЭМ!$A$33:$A$776,$A62,СВЦЭМ!$B$33:$B$776,M$47)+'СЕТ СН'!$G$12+СВЦЭМ!$D$10+'СЕТ СН'!$G$5-'СЕТ СН'!$G$20</f>
        <v>3461.2155733300001</v>
      </c>
      <c r="N62" s="36">
        <f>SUMIFS(СВЦЭМ!$C$33:$C$776,СВЦЭМ!$A$33:$A$776,$A62,СВЦЭМ!$B$33:$B$776,N$47)+'СЕТ СН'!$G$12+СВЦЭМ!$D$10+'СЕТ СН'!$G$5-'СЕТ СН'!$G$20</f>
        <v>3460.43218338</v>
      </c>
      <c r="O62" s="36">
        <f>SUMIFS(СВЦЭМ!$C$33:$C$776,СВЦЭМ!$A$33:$A$776,$A62,СВЦЭМ!$B$33:$B$776,O$47)+'СЕТ СН'!$G$12+СВЦЭМ!$D$10+'СЕТ СН'!$G$5-'СЕТ СН'!$G$20</f>
        <v>3464.06462663</v>
      </c>
      <c r="P62" s="36">
        <f>SUMIFS(СВЦЭМ!$C$33:$C$776,СВЦЭМ!$A$33:$A$776,$A62,СВЦЭМ!$B$33:$B$776,P$47)+'СЕТ СН'!$G$12+СВЦЭМ!$D$10+'СЕТ СН'!$G$5-'СЕТ СН'!$G$20</f>
        <v>3466.0050486800001</v>
      </c>
      <c r="Q62" s="36">
        <f>SUMIFS(СВЦЭМ!$C$33:$C$776,СВЦЭМ!$A$33:$A$776,$A62,СВЦЭМ!$B$33:$B$776,Q$47)+'СЕТ СН'!$G$12+СВЦЭМ!$D$10+'СЕТ СН'!$G$5-'СЕТ СН'!$G$20</f>
        <v>3466.9518702</v>
      </c>
      <c r="R62" s="36">
        <f>SUMIFS(СВЦЭМ!$C$33:$C$776,СВЦЭМ!$A$33:$A$776,$A62,СВЦЭМ!$B$33:$B$776,R$47)+'СЕТ СН'!$G$12+СВЦЭМ!$D$10+'СЕТ СН'!$G$5-'СЕТ СН'!$G$20</f>
        <v>3460.96684607</v>
      </c>
      <c r="S62" s="36">
        <f>SUMIFS(СВЦЭМ!$C$33:$C$776,СВЦЭМ!$A$33:$A$776,$A62,СВЦЭМ!$B$33:$B$776,S$47)+'СЕТ СН'!$G$12+СВЦЭМ!$D$10+'СЕТ СН'!$G$5-'СЕТ СН'!$G$20</f>
        <v>3461.73105093</v>
      </c>
      <c r="T62" s="36">
        <f>SUMIFS(СВЦЭМ!$C$33:$C$776,СВЦЭМ!$A$33:$A$776,$A62,СВЦЭМ!$B$33:$B$776,T$47)+'СЕТ СН'!$G$12+СВЦЭМ!$D$10+'СЕТ СН'!$G$5-'СЕТ СН'!$G$20</f>
        <v>3459.5079753499999</v>
      </c>
      <c r="U62" s="36">
        <f>SUMIFS(СВЦЭМ!$C$33:$C$776,СВЦЭМ!$A$33:$A$776,$A62,СВЦЭМ!$B$33:$B$776,U$47)+'СЕТ СН'!$G$12+СВЦЭМ!$D$10+'СЕТ СН'!$G$5-'СЕТ СН'!$G$20</f>
        <v>3447.6103542599999</v>
      </c>
      <c r="V62" s="36">
        <f>SUMIFS(СВЦЭМ!$C$33:$C$776,СВЦЭМ!$A$33:$A$776,$A62,СВЦЭМ!$B$33:$B$776,V$47)+'СЕТ СН'!$G$12+СВЦЭМ!$D$10+'СЕТ СН'!$G$5-'СЕТ СН'!$G$20</f>
        <v>3431.7126411899999</v>
      </c>
      <c r="W62" s="36">
        <f>SUMIFS(СВЦЭМ!$C$33:$C$776,СВЦЭМ!$A$33:$A$776,$A62,СВЦЭМ!$B$33:$B$776,W$47)+'СЕТ СН'!$G$12+СВЦЭМ!$D$10+'СЕТ СН'!$G$5-'СЕТ СН'!$G$20</f>
        <v>3453.8829683600002</v>
      </c>
      <c r="X62" s="36">
        <f>SUMIFS(СВЦЭМ!$C$33:$C$776,СВЦЭМ!$A$33:$A$776,$A62,СВЦЭМ!$B$33:$B$776,X$47)+'СЕТ СН'!$G$12+СВЦЭМ!$D$10+'СЕТ СН'!$G$5-'СЕТ СН'!$G$20</f>
        <v>3470.26660872</v>
      </c>
      <c r="Y62" s="36">
        <f>SUMIFS(СВЦЭМ!$C$33:$C$776,СВЦЭМ!$A$33:$A$776,$A62,СВЦЭМ!$B$33:$B$776,Y$47)+'СЕТ СН'!$G$12+СВЦЭМ!$D$10+'СЕТ СН'!$G$5-'СЕТ СН'!$G$20</f>
        <v>3517.2602958500001</v>
      </c>
    </row>
    <row r="63" spans="1:25" ht="15.75" x14ac:dyDescent="0.2">
      <c r="A63" s="35">
        <f t="shared" si="1"/>
        <v>44028</v>
      </c>
      <c r="B63" s="36">
        <f>SUMIFS(СВЦЭМ!$C$33:$C$776,СВЦЭМ!$A$33:$A$776,$A63,СВЦЭМ!$B$33:$B$776,B$47)+'СЕТ СН'!$G$12+СВЦЭМ!$D$10+'СЕТ СН'!$G$5-'СЕТ СН'!$G$20</f>
        <v>3677.1740111399999</v>
      </c>
      <c r="C63" s="36">
        <f>SUMIFS(СВЦЭМ!$C$33:$C$776,СВЦЭМ!$A$33:$A$776,$A63,СВЦЭМ!$B$33:$B$776,C$47)+'СЕТ СН'!$G$12+СВЦЭМ!$D$10+'СЕТ СН'!$G$5-'СЕТ СН'!$G$20</f>
        <v>3731.0433053500001</v>
      </c>
      <c r="D63" s="36">
        <f>SUMIFS(СВЦЭМ!$C$33:$C$776,СВЦЭМ!$A$33:$A$776,$A63,СВЦЭМ!$B$33:$B$776,D$47)+'СЕТ СН'!$G$12+СВЦЭМ!$D$10+'СЕТ СН'!$G$5-'СЕТ СН'!$G$20</f>
        <v>3721.1262858</v>
      </c>
      <c r="E63" s="36">
        <f>SUMIFS(СВЦЭМ!$C$33:$C$776,СВЦЭМ!$A$33:$A$776,$A63,СВЦЭМ!$B$33:$B$776,E$47)+'СЕТ СН'!$G$12+СВЦЭМ!$D$10+'СЕТ СН'!$G$5-'СЕТ СН'!$G$20</f>
        <v>3735.6834004699999</v>
      </c>
      <c r="F63" s="36">
        <f>SUMIFS(СВЦЭМ!$C$33:$C$776,СВЦЭМ!$A$33:$A$776,$A63,СВЦЭМ!$B$33:$B$776,F$47)+'СЕТ СН'!$G$12+СВЦЭМ!$D$10+'СЕТ СН'!$G$5-'СЕТ СН'!$G$20</f>
        <v>3726.9862098600001</v>
      </c>
      <c r="G63" s="36">
        <f>SUMIFS(СВЦЭМ!$C$33:$C$776,СВЦЭМ!$A$33:$A$776,$A63,СВЦЭМ!$B$33:$B$776,G$47)+'СЕТ СН'!$G$12+СВЦЭМ!$D$10+'СЕТ СН'!$G$5-'СЕТ СН'!$G$20</f>
        <v>3724.06381508</v>
      </c>
      <c r="H63" s="36">
        <f>SUMIFS(СВЦЭМ!$C$33:$C$776,СВЦЭМ!$A$33:$A$776,$A63,СВЦЭМ!$B$33:$B$776,H$47)+'СЕТ СН'!$G$12+СВЦЭМ!$D$10+'СЕТ СН'!$G$5-'СЕТ СН'!$G$20</f>
        <v>3740.6212735500003</v>
      </c>
      <c r="I63" s="36">
        <f>SUMIFS(СВЦЭМ!$C$33:$C$776,СВЦЭМ!$A$33:$A$776,$A63,СВЦЭМ!$B$33:$B$776,I$47)+'СЕТ СН'!$G$12+СВЦЭМ!$D$10+'СЕТ СН'!$G$5-'СЕТ СН'!$G$20</f>
        <v>3714.7453858099998</v>
      </c>
      <c r="J63" s="36">
        <f>SUMIFS(СВЦЭМ!$C$33:$C$776,СВЦЭМ!$A$33:$A$776,$A63,СВЦЭМ!$B$33:$B$776,J$47)+'СЕТ СН'!$G$12+СВЦЭМ!$D$10+'СЕТ СН'!$G$5-'СЕТ СН'!$G$20</f>
        <v>3671.23850567</v>
      </c>
      <c r="K63" s="36">
        <f>SUMIFS(СВЦЭМ!$C$33:$C$776,СВЦЭМ!$A$33:$A$776,$A63,СВЦЭМ!$B$33:$B$776,K$47)+'СЕТ СН'!$G$12+СВЦЭМ!$D$10+'СЕТ СН'!$G$5-'СЕТ СН'!$G$20</f>
        <v>3489.7970522000001</v>
      </c>
      <c r="L63" s="36">
        <f>SUMIFS(СВЦЭМ!$C$33:$C$776,СВЦЭМ!$A$33:$A$776,$A63,СВЦЭМ!$B$33:$B$776,L$47)+'СЕТ СН'!$G$12+СВЦЭМ!$D$10+'СЕТ СН'!$G$5-'СЕТ СН'!$G$20</f>
        <v>3438.4641367600002</v>
      </c>
      <c r="M63" s="36">
        <f>SUMIFS(СВЦЭМ!$C$33:$C$776,СВЦЭМ!$A$33:$A$776,$A63,СВЦЭМ!$B$33:$B$776,M$47)+'СЕТ СН'!$G$12+СВЦЭМ!$D$10+'СЕТ СН'!$G$5-'СЕТ СН'!$G$20</f>
        <v>3422.1978508500001</v>
      </c>
      <c r="N63" s="36">
        <f>SUMIFS(СВЦЭМ!$C$33:$C$776,СВЦЭМ!$A$33:$A$776,$A63,СВЦЭМ!$B$33:$B$776,N$47)+'СЕТ СН'!$G$12+СВЦЭМ!$D$10+'СЕТ СН'!$G$5-'СЕТ СН'!$G$20</f>
        <v>3447.40353456</v>
      </c>
      <c r="O63" s="36">
        <f>SUMIFS(СВЦЭМ!$C$33:$C$776,СВЦЭМ!$A$33:$A$776,$A63,СВЦЭМ!$B$33:$B$776,O$47)+'СЕТ СН'!$G$12+СВЦЭМ!$D$10+'СЕТ СН'!$G$5-'СЕТ СН'!$G$20</f>
        <v>3443.5448691000001</v>
      </c>
      <c r="P63" s="36">
        <f>SUMIFS(СВЦЭМ!$C$33:$C$776,СВЦЭМ!$A$33:$A$776,$A63,СВЦЭМ!$B$33:$B$776,P$47)+'СЕТ СН'!$G$12+СВЦЭМ!$D$10+'СЕТ СН'!$G$5-'СЕТ СН'!$G$20</f>
        <v>3447.0259935899999</v>
      </c>
      <c r="Q63" s="36">
        <f>SUMIFS(СВЦЭМ!$C$33:$C$776,СВЦЭМ!$A$33:$A$776,$A63,СВЦЭМ!$B$33:$B$776,Q$47)+'СЕТ СН'!$G$12+СВЦЭМ!$D$10+'СЕТ СН'!$G$5-'СЕТ СН'!$G$20</f>
        <v>3451.5616623599999</v>
      </c>
      <c r="R63" s="36">
        <f>SUMIFS(СВЦЭМ!$C$33:$C$776,СВЦЭМ!$A$33:$A$776,$A63,СВЦЭМ!$B$33:$B$776,R$47)+'СЕТ СН'!$G$12+СВЦЭМ!$D$10+'СЕТ СН'!$G$5-'СЕТ СН'!$G$20</f>
        <v>3451.60905447</v>
      </c>
      <c r="S63" s="36">
        <f>SUMIFS(СВЦЭМ!$C$33:$C$776,СВЦЭМ!$A$33:$A$776,$A63,СВЦЭМ!$B$33:$B$776,S$47)+'СЕТ СН'!$G$12+СВЦЭМ!$D$10+'СЕТ СН'!$G$5-'СЕТ СН'!$G$20</f>
        <v>3448.8253020699999</v>
      </c>
      <c r="T63" s="36">
        <f>SUMIFS(СВЦЭМ!$C$33:$C$776,СВЦЭМ!$A$33:$A$776,$A63,СВЦЭМ!$B$33:$B$776,T$47)+'СЕТ СН'!$G$12+СВЦЭМ!$D$10+'СЕТ СН'!$G$5-'СЕТ СН'!$G$20</f>
        <v>3448.8007982300001</v>
      </c>
      <c r="U63" s="36">
        <f>SUMIFS(СВЦЭМ!$C$33:$C$776,СВЦЭМ!$A$33:$A$776,$A63,СВЦЭМ!$B$33:$B$776,U$47)+'СЕТ СН'!$G$12+СВЦЭМ!$D$10+'СЕТ СН'!$G$5-'СЕТ СН'!$G$20</f>
        <v>3447.5867206900002</v>
      </c>
      <c r="V63" s="36">
        <f>SUMIFS(СВЦЭМ!$C$33:$C$776,СВЦЭМ!$A$33:$A$776,$A63,СВЦЭМ!$B$33:$B$776,V$47)+'СЕТ СН'!$G$12+СВЦЭМ!$D$10+'СЕТ СН'!$G$5-'СЕТ СН'!$G$20</f>
        <v>3434.57605173</v>
      </c>
      <c r="W63" s="36">
        <f>SUMIFS(СВЦЭМ!$C$33:$C$776,СВЦЭМ!$A$33:$A$776,$A63,СВЦЭМ!$B$33:$B$776,W$47)+'СЕТ СН'!$G$12+СВЦЭМ!$D$10+'СЕТ СН'!$G$5-'СЕТ СН'!$G$20</f>
        <v>3443.6499268900002</v>
      </c>
      <c r="X63" s="36">
        <f>SUMIFS(СВЦЭМ!$C$33:$C$776,СВЦЭМ!$A$33:$A$776,$A63,СВЦЭМ!$B$33:$B$776,X$47)+'СЕТ СН'!$G$12+СВЦЭМ!$D$10+'СЕТ СН'!$G$5-'СЕТ СН'!$G$20</f>
        <v>3488.92825128</v>
      </c>
      <c r="Y63" s="36">
        <f>SUMIFS(СВЦЭМ!$C$33:$C$776,СВЦЭМ!$A$33:$A$776,$A63,СВЦЭМ!$B$33:$B$776,Y$47)+'СЕТ СН'!$G$12+СВЦЭМ!$D$10+'СЕТ СН'!$G$5-'СЕТ СН'!$G$20</f>
        <v>3524.0851545099999</v>
      </c>
    </row>
    <row r="64" spans="1:25" ht="15.75" x14ac:dyDescent="0.2">
      <c r="A64" s="35">
        <f t="shared" si="1"/>
        <v>44029</v>
      </c>
      <c r="B64" s="36">
        <f>SUMIFS(СВЦЭМ!$C$33:$C$776,СВЦЭМ!$A$33:$A$776,$A64,СВЦЭМ!$B$33:$B$776,B$47)+'СЕТ СН'!$G$12+СВЦЭМ!$D$10+'СЕТ СН'!$G$5-'СЕТ СН'!$G$20</f>
        <v>3683.9642562500003</v>
      </c>
      <c r="C64" s="36">
        <f>SUMIFS(СВЦЭМ!$C$33:$C$776,СВЦЭМ!$A$33:$A$776,$A64,СВЦЭМ!$B$33:$B$776,C$47)+'СЕТ СН'!$G$12+СВЦЭМ!$D$10+'СЕТ СН'!$G$5-'СЕТ СН'!$G$20</f>
        <v>3798.1851593199999</v>
      </c>
      <c r="D64" s="36">
        <f>SUMIFS(СВЦЭМ!$C$33:$C$776,СВЦЭМ!$A$33:$A$776,$A64,СВЦЭМ!$B$33:$B$776,D$47)+'СЕТ СН'!$G$12+СВЦЭМ!$D$10+'СЕТ СН'!$G$5-'СЕТ СН'!$G$20</f>
        <v>3776.30424275</v>
      </c>
      <c r="E64" s="36">
        <f>SUMIFS(СВЦЭМ!$C$33:$C$776,СВЦЭМ!$A$33:$A$776,$A64,СВЦЭМ!$B$33:$B$776,E$47)+'СЕТ СН'!$G$12+СВЦЭМ!$D$10+'СЕТ СН'!$G$5-'СЕТ СН'!$G$20</f>
        <v>3754.13228222</v>
      </c>
      <c r="F64" s="36">
        <f>SUMIFS(СВЦЭМ!$C$33:$C$776,СВЦЭМ!$A$33:$A$776,$A64,СВЦЭМ!$B$33:$B$776,F$47)+'СЕТ СН'!$G$12+СВЦЭМ!$D$10+'СЕТ СН'!$G$5-'СЕТ СН'!$G$20</f>
        <v>3756.5033822099999</v>
      </c>
      <c r="G64" s="36">
        <f>SUMIFS(СВЦЭМ!$C$33:$C$776,СВЦЭМ!$A$33:$A$776,$A64,СВЦЭМ!$B$33:$B$776,G$47)+'СЕТ СН'!$G$12+СВЦЭМ!$D$10+'СЕТ СН'!$G$5-'СЕТ СН'!$G$20</f>
        <v>3734.4163181499998</v>
      </c>
      <c r="H64" s="36">
        <f>SUMIFS(СВЦЭМ!$C$33:$C$776,СВЦЭМ!$A$33:$A$776,$A64,СВЦЭМ!$B$33:$B$776,H$47)+'СЕТ СН'!$G$12+СВЦЭМ!$D$10+'СЕТ СН'!$G$5-'СЕТ СН'!$G$20</f>
        <v>3712.9720183700001</v>
      </c>
      <c r="I64" s="36">
        <f>SUMIFS(СВЦЭМ!$C$33:$C$776,СВЦЭМ!$A$33:$A$776,$A64,СВЦЭМ!$B$33:$B$776,I$47)+'СЕТ СН'!$G$12+СВЦЭМ!$D$10+'СЕТ СН'!$G$5-'СЕТ СН'!$G$20</f>
        <v>3665.8936569100001</v>
      </c>
      <c r="J64" s="36">
        <f>SUMIFS(СВЦЭМ!$C$33:$C$776,СВЦЭМ!$A$33:$A$776,$A64,СВЦЭМ!$B$33:$B$776,J$47)+'СЕТ СН'!$G$12+СВЦЭМ!$D$10+'СЕТ СН'!$G$5-'СЕТ СН'!$G$20</f>
        <v>3600.0938725199999</v>
      </c>
      <c r="K64" s="36">
        <f>SUMIFS(СВЦЭМ!$C$33:$C$776,СВЦЭМ!$A$33:$A$776,$A64,СВЦЭМ!$B$33:$B$776,K$47)+'СЕТ СН'!$G$12+СВЦЭМ!$D$10+'СЕТ СН'!$G$5-'СЕТ СН'!$G$20</f>
        <v>3493.7664564500001</v>
      </c>
      <c r="L64" s="36">
        <f>SUMIFS(СВЦЭМ!$C$33:$C$776,СВЦЭМ!$A$33:$A$776,$A64,СВЦЭМ!$B$33:$B$776,L$47)+'СЕТ СН'!$G$12+СВЦЭМ!$D$10+'СЕТ СН'!$G$5-'СЕТ СН'!$G$20</f>
        <v>3403.27631092</v>
      </c>
      <c r="M64" s="36">
        <f>SUMIFS(СВЦЭМ!$C$33:$C$776,СВЦЭМ!$A$33:$A$776,$A64,СВЦЭМ!$B$33:$B$776,M$47)+'СЕТ СН'!$G$12+СВЦЭМ!$D$10+'СЕТ СН'!$G$5-'СЕТ СН'!$G$20</f>
        <v>3371.2978441400001</v>
      </c>
      <c r="N64" s="36">
        <f>SUMIFS(СВЦЭМ!$C$33:$C$776,СВЦЭМ!$A$33:$A$776,$A64,СВЦЭМ!$B$33:$B$776,N$47)+'СЕТ СН'!$G$12+СВЦЭМ!$D$10+'СЕТ СН'!$G$5-'СЕТ СН'!$G$20</f>
        <v>3386.6934367900003</v>
      </c>
      <c r="O64" s="36">
        <f>SUMIFS(СВЦЭМ!$C$33:$C$776,СВЦЭМ!$A$33:$A$776,$A64,СВЦЭМ!$B$33:$B$776,O$47)+'СЕТ СН'!$G$12+СВЦЭМ!$D$10+'СЕТ СН'!$G$5-'СЕТ СН'!$G$20</f>
        <v>3385.7710243700003</v>
      </c>
      <c r="P64" s="36">
        <f>SUMIFS(СВЦЭМ!$C$33:$C$776,СВЦЭМ!$A$33:$A$776,$A64,СВЦЭМ!$B$33:$B$776,P$47)+'СЕТ СН'!$G$12+СВЦЭМ!$D$10+'СЕТ СН'!$G$5-'СЕТ СН'!$G$20</f>
        <v>3390.1272322200002</v>
      </c>
      <c r="Q64" s="36">
        <f>SUMIFS(СВЦЭМ!$C$33:$C$776,СВЦЭМ!$A$33:$A$776,$A64,СВЦЭМ!$B$33:$B$776,Q$47)+'СЕТ СН'!$G$12+СВЦЭМ!$D$10+'СЕТ СН'!$G$5-'СЕТ СН'!$G$20</f>
        <v>3393.2715791599999</v>
      </c>
      <c r="R64" s="36">
        <f>SUMIFS(СВЦЭМ!$C$33:$C$776,СВЦЭМ!$A$33:$A$776,$A64,СВЦЭМ!$B$33:$B$776,R$47)+'СЕТ СН'!$G$12+СВЦЭМ!$D$10+'СЕТ СН'!$G$5-'СЕТ СН'!$G$20</f>
        <v>3417.1051058100002</v>
      </c>
      <c r="S64" s="36">
        <f>SUMIFS(СВЦЭМ!$C$33:$C$776,СВЦЭМ!$A$33:$A$776,$A64,СВЦЭМ!$B$33:$B$776,S$47)+'СЕТ СН'!$G$12+СВЦЭМ!$D$10+'СЕТ СН'!$G$5-'СЕТ СН'!$G$20</f>
        <v>3429.06782234</v>
      </c>
      <c r="T64" s="36">
        <f>SUMIFS(СВЦЭМ!$C$33:$C$776,СВЦЭМ!$A$33:$A$776,$A64,СВЦЭМ!$B$33:$B$776,T$47)+'СЕТ СН'!$G$12+СВЦЭМ!$D$10+'СЕТ СН'!$G$5-'СЕТ СН'!$G$20</f>
        <v>3428.57330998</v>
      </c>
      <c r="U64" s="36">
        <f>SUMIFS(СВЦЭМ!$C$33:$C$776,СВЦЭМ!$A$33:$A$776,$A64,СВЦЭМ!$B$33:$B$776,U$47)+'СЕТ СН'!$G$12+СВЦЭМ!$D$10+'СЕТ СН'!$G$5-'СЕТ СН'!$G$20</f>
        <v>3422.2972574800001</v>
      </c>
      <c r="V64" s="36">
        <f>SUMIFS(СВЦЭМ!$C$33:$C$776,СВЦЭМ!$A$33:$A$776,$A64,СВЦЭМ!$B$33:$B$776,V$47)+'СЕТ СН'!$G$12+СВЦЭМ!$D$10+'СЕТ СН'!$G$5-'СЕТ СН'!$G$20</f>
        <v>3409.1111403099999</v>
      </c>
      <c r="W64" s="36">
        <f>SUMIFS(СВЦЭМ!$C$33:$C$776,СВЦЭМ!$A$33:$A$776,$A64,СВЦЭМ!$B$33:$B$776,W$47)+'СЕТ СН'!$G$12+СВЦЭМ!$D$10+'СЕТ СН'!$G$5-'СЕТ СН'!$G$20</f>
        <v>3394.0316187399999</v>
      </c>
      <c r="X64" s="36">
        <f>SUMIFS(СВЦЭМ!$C$33:$C$776,СВЦЭМ!$A$33:$A$776,$A64,СВЦЭМ!$B$33:$B$776,X$47)+'СЕТ СН'!$G$12+СВЦЭМ!$D$10+'СЕТ СН'!$G$5-'СЕТ СН'!$G$20</f>
        <v>3463.7381393300002</v>
      </c>
      <c r="Y64" s="36">
        <f>SUMIFS(СВЦЭМ!$C$33:$C$776,СВЦЭМ!$A$33:$A$776,$A64,СВЦЭМ!$B$33:$B$776,Y$47)+'СЕТ СН'!$G$12+СВЦЭМ!$D$10+'СЕТ СН'!$G$5-'СЕТ СН'!$G$20</f>
        <v>3538.6696711</v>
      </c>
    </row>
    <row r="65" spans="1:27" ht="15.75" x14ac:dyDescent="0.2">
      <c r="A65" s="35">
        <f t="shared" si="1"/>
        <v>44030</v>
      </c>
      <c r="B65" s="36">
        <f>SUMIFS(СВЦЭМ!$C$33:$C$776,СВЦЭМ!$A$33:$A$776,$A65,СВЦЭМ!$B$33:$B$776,B$47)+'СЕТ СН'!$G$12+СВЦЭМ!$D$10+'СЕТ СН'!$G$5-'СЕТ СН'!$G$20</f>
        <v>3702.3336179299999</v>
      </c>
      <c r="C65" s="36">
        <f>SUMIFS(СВЦЭМ!$C$33:$C$776,СВЦЭМ!$A$33:$A$776,$A65,СВЦЭМ!$B$33:$B$776,C$47)+'СЕТ СН'!$G$12+СВЦЭМ!$D$10+'СЕТ СН'!$G$5-'СЕТ СН'!$G$20</f>
        <v>3804.67348997</v>
      </c>
      <c r="D65" s="36">
        <f>SUMIFS(СВЦЭМ!$C$33:$C$776,СВЦЭМ!$A$33:$A$776,$A65,СВЦЭМ!$B$33:$B$776,D$47)+'СЕТ СН'!$G$12+СВЦЭМ!$D$10+'СЕТ СН'!$G$5-'СЕТ СН'!$G$20</f>
        <v>3821.1117643500002</v>
      </c>
      <c r="E65" s="36">
        <f>SUMIFS(СВЦЭМ!$C$33:$C$776,СВЦЭМ!$A$33:$A$776,$A65,СВЦЭМ!$B$33:$B$776,E$47)+'СЕТ СН'!$G$12+СВЦЭМ!$D$10+'СЕТ СН'!$G$5-'СЕТ СН'!$G$20</f>
        <v>3814.3618160400001</v>
      </c>
      <c r="F65" s="36">
        <f>SUMIFS(СВЦЭМ!$C$33:$C$776,СВЦЭМ!$A$33:$A$776,$A65,СВЦЭМ!$B$33:$B$776,F$47)+'СЕТ СН'!$G$12+СВЦЭМ!$D$10+'СЕТ СН'!$G$5-'СЕТ СН'!$G$20</f>
        <v>3803.1777240599999</v>
      </c>
      <c r="G65" s="36">
        <f>SUMIFS(СВЦЭМ!$C$33:$C$776,СВЦЭМ!$A$33:$A$776,$A65,СВЦЭМ!$B$33:$B$776,G$47)+'СЕТ СН'!$G$12+СВЦЭМ!$D$10+'СЕТ СН'!$G$5-'СЕТ СН'!$G$20</f>
        <v>3812.4035753600001</v>
      </c>
      <c r="H65" s="36">
        <f>SUMIFS(СВЦЭМ!$C$33:$C$776,СВЦЭМ!$A$33:$A$776,$A65,СВЦЭМ!$B$33:$B$776,H$47)+'СЕТ СН'!$G$12+СВЦЭМ!$D$10+'СЕТ СН'!$G$5-'СЕТ СН'!$G$20</f>
        <v>3813.2739024100001</v>
      </c>
      <c r="I65" s="36">
        <f>SUMIFS(СВЦЭМ!$C$33:$C$776,СВЦЭМ!$A$33:$A$776,$A65,СВЦЭМ!$B$33:$B$776,I$47)+'СЕТ СН'!$G$12+СВЦЭМ!$D$10+'СЕТ СН'!$G$5-'СЕТ СН'!$G$20</f>
        <v>3799.2286808899999</v>
      </c>
      <c r="J65" s="36">
        <f>SUMIFS(СВЦЭМ!$C$33:$C$776,СВЦЭМ!$A$33:$A$776,$A65,СВЦЭМ!$B$33:$B$776,J$47)+'СЕТ СН'!$G$12+СВЦЭМ!$D$10+'СЕТ СН'!$G$5-'СЕТ СН'!$G$20</f>
        <v>3725.0195750900002</v>
      </c>
      <c r="K65" s="36">
        <f>SUMIFS(СВЦЭМ!$C$33:$C$776,СВЦЭМ!$A$33:$A$776,$A65,СВЦЭМ!$B$33:$B$776,K$47)+'СЕТ СН'!$G$12+СВЦЭМ!$D$10+'СЕТ СН'!$G$5-'СЕТ СН'!$G$20</f>
        <v>3539.8939480999998</v>
      </c>
      <c r="L65" s="36">
        <f>SUMIFS(СВЦЭМ!$C$33:$C$776,СВЦЭМ!$A$33:$A$776,$A65,СВЦЭМ!$B$33:$B$776,L$47)+'СЕТ СН'!$G$12+СВЦЭМ!$D$10+'СЕТ СН'!$G$5-'СЕТ СН'!$G$20</f>
        <v>3391.2246180500001</v>
      </c>
      <c r="M65" s="36">
        <f>SUMIFS(СВЦЭМ!$C$33:$C$776,СВЦЭМ!$A$33:$A$776,$A65,СВЦЭМ!$B$33:$B$776,M$47)+'СЕТ СН'!$G$12+СВЦЭМ!$D$10+'СЕТ СН'!$G$5-'СЕТ СН'!$G$20</f>
        <v>3373.1899435999999</v>
      </c>
      <c r="N65" s="36">
        <f>SUMIFS(СВЦЭМ!$C$33:$C$776,СВЦЭМ!$A$33:$A$776,$A65,СВЦЭМ!$B$33:$B$776,N$47)+'СЕТ СН'!$G$12+СВЦЭМ!$D$10+'СЕТ СН'!$G$5-'СЕТ СН'!$G$20</f>
        <v>3390.0836392900001</v>
      </c>
      <c r="O65" s="36">
        <f>SUMIFS(СВЦЭМ!$C$33:$C$776,СВЦЭМ!$A$33:$A$776,$A65,СВЦЭМ!$B$33:$B$776,O$47)+'СЕТ СН'!$G$12+СВЦЭМ!$D$10+'СЕТ СН'!$G$5-'СЕТ СН'!$G$20</f>
        <v>3391.4409285299998</v>
      </c>
      <c r="P65" s="36">
        <f>SUMIFS(СВЦЭМ!$C$33:$C$776,СВЦЭМ!$A$33:$A$776,$A65,СВЦЭМ!$B$33:$B$776,P$47)+'СЕТ СН'!$G$12+СВЦЭМ!$D$10+'СЕТ СН'!$G$5-'СЕТ СН'!$G$20</f>
        <v>3392.9535780400001</v>
      </c>
      <c r="Q65" s="36">
        <f>SUMIFS(СВЦЭМ!$C$33:$C$776,СВЦЭМ!$A$33:$A$776,$A65,СВЦЭМ!$B$33:$B$776,Q$47)+'СЕТ СН'!$G$12+СВЦЭМ!$D$10+'СЕТ СН'!$G$5-'СЕТ СН'!$G$20</f>
        <v>3393.2538613699999</v>
      </c>
      <c r="R65" s="36">
        <f>SUMIFS(СВЦЭМ!$C$33:$C$776,СВЦЭМ!$A$33:$A$776,$A65,СВЦЭМ!$B$33:$B$776,R$47)+'СЕТ СН'!$G$12+СВЦЭМ!$D$10+'СЕТ СН'!$G$5-'СЕТ СН'!$G$20</f>
        <v>3388.33901818</v>
      </c>
      <c r="S65" s="36">
        <f>SUMIFS(СВЦЭМ!$C$33:$C$776,СВЦЭМ!$A$33:$A$776,$A65,СВЦЭМ!$B$33:$B$776,S$47)+'СЕТ СН'!$G$12+СВЦЭМ!$D$10+'СЕТ СН'!$G$5-'СЕТ СН'!$G$20</f>
        <v>3396.7925805</v>
      </c>
      <c r="T65" s="36">
        <f>SUMIFS(СВЦЭМ!$C$33:$C$776,СВЦЭМ!$A$33:$A$776,$A65,СВЦЭМ!$B$33:$B$776,T$47)+'СЕТ СН'!$G$12+СВЦЭМ!$D$10+'СЕТ СН'!$G$5-'СЕТ СН'!$G$20</f>
        <v>3423.94317069</v>
      </c>
      <c r="U65" s="36">
        <f>SUMIFS(СВЦЭМ!$C$33:$C$776,СВЦЭМ!$A$33:$A$776,$A65,СВЦЭМ!$B$33:$B$776,U$47)+'СЕТ СН'!$G$12+СВЦЭМ!$D$10+'СЕТ СН'!$G$5-'СЕТ СН'!$G$20</f>
        <v>3419.6095689700001</v>
      </c>
      <c r="V65" s="36">
        <f>SUMIFS(СВЦЭМ!$C$33:$C$776,СВЦЭМ!$A$33:$A$776,$A65,СВЦЭМ!$B$33:$B$776,V$47)+'СЕТ СН'!$G$12+СВЦЭМ!$D$10+'СЕТ СН'!$G$5-'СЕТ СН'!$G$20</f>
        <v>3409.47903348</v>
      </c>
      <c r="W65" s="36">
        <f>SUMIFS(СВЦЭМ!$C$33:$C$776,СВЦЭМ!$A$33:$A$776,$A65,СВЦЭМ!$B$33:$B$776,W$47)+'СЕТ СН'!$G$12+СВЦЭМ!$D$10+'СЕТ СН'!$G$5-'СЕТ СН'!$G$20</f>
        <v>3384.4077584799998</v>
      </c>
      <c r="X65" s="36">
        <f>SUMIFS(СВЦЭМ!$C$33:$C$776,СВЦЭМ!$A$33:$A$776,$A65,СВЦЭМ!$B$33:$B$776,X$47)+'СЕТ СН'!$G$12+СВЦЭМ!$D$10+'СЕТ СН'!$G$5-'СЕТ СН'!$G$20</f>
        <v>3453.3688945700001</v>
      </c>
      <c r="Y65" s="36">
        <f>SUMIFS(СВЦЭМ!$C$33:$C$776,СВЦЭМ!$A$33:$A$776,$A65,СВЦЭМ!$B$33:$B$776,Y$47)+'СЕТ СН'!$G$12+СВЦЭМ!$D$10+'СЕТ СН'!$G$5-'СЕТ СН'!$G$20</f>
        <v>3592.9446386</v>
      </c>
    </row>
    <row r="66" spans="1:27" ht="15.75" x14ac:dyDescent="0.2">
      <c r="A66" s="35">
        <f t="shared" si="1"/>
        <v>44031</v>
      </c>
      <c r="B66" s="36">
        <f>SUMIFS(СВЦЭМ!$C$33:$C$776,СВЦЭМ!$A$33:$A$776,$A66,СВЦЭМ!$B$33:$B$776,B$47)+'СЕТ СН'!$G$12+СВЦЭМ!$D$10+'СЕТ СН'!$G$5-'СЕТ СН'!$G$20</f>
        <v>3641.2744664100001</v>
      </c>
      <c r="C66" s="36">
        <f>SUMIFS(СВЦЭМ!$C$33:$C$776,СВЦЭМ!$A$33:$A$776,$A66,СВЦЭМ!$B$33:$B$776,C$47)+'СЕТ СН'!$G$12+СВЦЭМ!$D$10+'СЕТ СН'!$G$5-'СЕТ СН'!$G$20</f>
        <v>3690.87759714</v>
      </c>
      <c r="D66" s="36">
        <f>SUMIFS(СВЦЭМ!$C$33:$C$776,СВЦЭМ!$A$33:$A$776,$A66,СВЦЭМ!$B$33:$B$776,D$47)+'СЕТ СН'!$G$12+СВЦЭМ!$D$10+'СЕТ СН'!$G$5-'СЕТ СН'!$G$20</f>
        <v>3685.3258537500001</v>
      </c>
      <c r="E66" s="36">
        <f>SUMIFS(СВЦЭМ!$C$33:$C$776,СВЦЭМ!$A$33:$A$776,$A66,СВЦЭМ!$B$33:$B$776,E$47)+'СЕТ СН'!$G$12+СВЦЭМ!$D$10+'СЕТ СН'!$G$5-'СЕТ СН'!$G$20</f>
        <v>3668.1862210600002</v>
      </c>
      <c r="F66" s="36">
        <f>SUMIFS(СВЦЭМ!$C$33:$C$776,СВЦЭМ!$A$33:$A$776,$A66,СВЦЭМ!$B$33:$B$776,F$47)+'СЕТ СН'!$G$12+СВЦЭМ!$D$10+'СЕТ СН'!$G$5-'СЕТ СН'!$G$20</f>
        <v>3654.0383545599998</v>
      </c>
      <c r="G66" s="36">
        <f>SUMIFS(СВЦЭМ!$C$33:$C$776,СВЦЭМ!$A$33:$A$776,$A66,СВЦЭМ!$B$33:$B$776,G$47)+'СЕТ СН'!$G$12+СВЦЭМ!$D$10+'СЕТ СН'!$G$5-'СЕТ СН'!$G$20</f>
        <v>3672.2254542800001</v>
      </c>
      <c r="H66" s="36">
        <f>SUMIFS(СВЦЭМ!$C$33:$C$776,СВЦЭМ!$A$33:$A$776,$A66,СВЦЭМ!$B$33:$B$776,H$47)+'СЕТ СН'!$G$12+СВЦЭМ!$D$10+'СЕТ СН'!$G$5-'СЕТ СН'!$G$20</f>
        <v>3695.3112691199999</v>
      </c>
      <c r="I66" s="36">
        <f>SUMIFS(СВЦЭМ!$C$33:$C$776,СВЦЭМ!$A$33:$A$776,$A66,СВЦЭМ!$B$33:$B$776,I$47)+'СЕТ СН'!$G$12+СВЦЭМ!$D$10+'СЕТ СН'!$G$5-'СЕТ СН'!$G$20</f>
        <v>3730.54321015</v>
      </c>
      <c r="J66" s="36">
        <f>SUMIFS(СВЦЭМ!$C$33:$C$776,СВЦЭМ!$A$33:$A$776,$A66,СВЦЭМ!$B$33:$B$776,J$47)+'СЕТ СН'!$G$12+СВЦЭМ!$D$10+'СЕТ СН'!$G$5-'СЕТ СН'!$G$20</f>
        <v>3721.3219094699998</v>
      </c>
      <c r="K66" s="36">
        <f>SUMIFS(СВЦЭМ!$C$33:$C$776,СВЦЭМ!$A$33:$A$776,$A66,СВЦЭМ!$B$33:$B$776,K$47)+'СЕТ СН'!$G$12+СВЦЭМ!$D$10+'СЕТ СН'!$G$5-'СЕТ СН'!$G$20</f>
        <v>3555.2014392800002</v>
      </c>
      <c r="L66" s="36">
        <f>SUMIFS(СВЦЭМ!$C$33:$C$776,СВЦЭМ!$A$33:$A$776,$A66,СВЦЭМ!$B$33:$B$776,L$47)+'СЕТ СН'!$G$12+СВЦЭМ!$D$10+'СЕТ СН'!$G$5-'СЕТ СН'!$G$20</f>
        <v>3471.9230700799999</v>
      </c>
      <c r="M66" s="36">
        <f>SUMIFS(СВЦЭМ!$C$33:$C$776,СВЦЭМ!$A$33:$A$776,$A66,СВЦЭМ!$B$33:$B$776,M$47)+'СЕТ СН'!$G$12+СВЦЭМ!$D$10+'СЕТ СН'!$G$5-'СЕТ СН'!$G$20</f>
        <v>3418.2725701600002</v>
      </c>
      <c r="N66" s="36">
        <f>SUMIFS(СВЦЭМ!$C$33:$C$776,СВЦЭМ!$A$33:$A$776,$A66,СВЦЭМ!$B$33:$B$776,N$47)+'СЕТ СН'!$G$12+СВЦЭМ!$D$10+'СЕТ СН'!$G$5-'СЕТ СН'!$G$20</f>
        <v>3426.5874416000001</v>
      </c>
      <c r="O66" s="36">
        <f>SUMIFS(СВЦЭМ!$C$33:$C$776,СВЦЭМ!$A$33:$A$776,$A66,СВЦЭМ!$B$33:$B$776,O$47)+'СЕТ СН'!$G$12+СВЦЭМ!$D$10+'СЕТ СН'!$G$5-'СЕТ СН'!$G$20</f>
        <v>3431.09591151</v>
      </c>
      <c r="P66" s="36">
        <f>SUMIFS(СВЦЭМ!$C$33:$C$776,СВЦЭМ!$A$33:$A$776,$A66,СВЦЭМ!$B$33:$B$776,P$47)+'СЕТ СН'!$G$12+СВЦЭМ!$D$10+'СЕТ СН'!$G$5-'СЕТ СН'!$G$20</f>
        <v>3427.8658872000001</v>
      </c>
      <c r="Q66" s="36">
        <f>SUMIFS(СВЦЭМ!$C$33:$C$776,СВЦЭМ!$A$33:$A$776,$A66,СВЦЭМ!$B$33:$B$776,Q$47)+'СЕТ СН'!$G$12+СВЦЭМ!$D$10+'СЕТ СН'!$G$5-'СЕТ СН'!$G$20</f>
        <v>3426.5485361800002</v>
      </c>
      <c r="R66" s="36">
        <f>SUMIFS(СВЦЭМ!$C$33:$C$776,СВЦЭМ!$A$33:$A$776,$A66,СВЦЭМ!$B$33:$B$776,R$47)+'СЕТ СН'!$G$12+СВЦЭМ!$D$10+'СЕТ СН'!$G$5-'СЕТ СН'!$G$20</f>
        <v>3439.3648060800001</v>
      </c>
      <c r="S66" s="36">
        <f>SUMIFS(СВЦЭМ!$C$33:$C$776,СВЦЭМ!$A$33:$A$776,$A66,СВЦЭМ!$B$33:$B$776,S$47)+'СЕТ СН'!$G$12+СВЦЭМ!$D$10+'СЕТ СН'!$G$5-'СЕТ СН'!$G$20</f>
        <v>3446.37547107</v>
      </c>
      <c r="T66" s="36">
        <f>SUMIFS(СВЦЭМ!$C$33:$C$776,СВЦЭМ!$A$33:$A$776,$A66,СВЦЭМ!$B$33:$B$776,T$47)+'СЕТ СН'!$G$12+СВЦЭМ!$D$10+'СЕТ СН'!$G$5-'СЕТ СН'!$G$20</f>
        <v>3447.0331539600002</v>
      </c>
      <c r="U66" s="36">
        <f>SUMIFS(СВЦЭМ!$C$33:$C$776,СВЦЭМ!$A$33:$A$776,$A66,СВЦЭМ!$B$33:$B$776,U$47)+'СЕТ СН'!$G$12+СВЦЭМ!$D$10+'СЕТ СН'!$G$5-'СЕТ СН'!$G$20</f>
        <v>3443.6418993500001</v>
      </c>
      <c r="V66" s="36">
        <f>SUMIFS(СВЦЭМ!$C$33:$C$776,СВЦЭМ!$A$33:$A$776,$A66,СВЦЭМ!$B$33:$B$776,V$47)+'СЕТ СН'!$G$12+СВЦЭМ!$D$10+'СЕТ СН'!$G$5-'СЕТ СН'!$G$20</f>
        <v>3436.9916348000002</v>
      </c>
      <c r="W66" s="36">
        <f>SUMIFS(СВЦЭМ!$C$33:$C$776,СВЦЭМ!$A$33:$A$776,$A66,СВЦЭМ!$B$33:$B$776,W$47)+'СЕТ СН'!$G$12+СВЦЭМ!$D$10+'СЕТ СН'!$G$5-'СЕТ СН'!$G$20</f>
        <v>3387.9081221000001</v>
      </c>
      <c r="X66" s="36">
        <f>SUMIFS(СВЦЭМ!$C$33:$C$776,СВЦЭМ!$A$33:$A$776,$A66,СВЦЭМ!$B$33:$B$776,X$47)+'СЕТ СН'!$G$12+СВЦЭМ!$D$10+'СЕТ СН'!$G$5-'СЕТ СН'!$G$20</f>
        <v>3459.2982742499998</v>
      </c>
      <c r="Y66" s="36">
        <f>SUMIFS(СВЦЭМ!$C$33:$C$776,СВЦЭМ!$A$33:$A$776,$A66,СВЦЭМ!$B$33:$B$776,Y$47)+'СЕТ СН'!$G$12+СВЦЭМ!$D$10+'СЕТ СН'!$G$5-'СЕТ СН'!$G$20</f>
        <v>3654.3252067399999</v>
      </c>
    </row>
    <row r="67" spans="1:27" ht="15.75" x14ac:dyDescent="0.2">
      <c r="A67" s="35">
        <f t="shared" si="1"/>
        <v>44032</v>
      </c>
      <c r="B67" s="36">
        <f>SUMIFS(СВЦЭМ!$C$33:$C$776,СВЦЭМ!$A$33:$A$776,$A67,СВЦЭМ!$B$33:$B$776,B$47)+'СЕТ СН'!$G$12+СВЦЭМ!$D$10+'СЕТ СН'!$G$5-'СЕТ СН'!$G$20</f>
        <v>3618.1328834599999</v>
      </c>
      <c r="C67" s="36">
        <f>SUMIFS(СВЦЭМ!$C$33:$C$776,СВЦЭМ!$A$33:$A$776,$A67,СВЦЭМ!$B$33:$B$776,C$47)+'СЕТ СН'!$G$12+СВЦЭМ!$D$10+'СЕТ СН'!$G$5-'СЕТ СН'!$G$20</f>
        <v>3595.0010146599998</v>
      </c>
      <c r="D67" s="36">
        <f>SUMIFS(СВЦЭМ!$C$33:$C$776,СВЦЭМ!$A$33:$A$776,$A67,СВЦЭМ!$B$33:$B$776,D$47)+'СЕТ СН'!$G$12+СВЦЭМ!$D$10+'СЕТ СН'!$G$5-'СЕТ СН'!$G$20</f>
        <v>3726.3779539900002</v>
      </c>
      <c r="E67" s="36">
        <f>SUMIFS(СВЦЭМ!$C$33:$C$776,СВЦЭМ!$A$33:$A$776,$A67,СВЦЭМ!$B$33:$B$776,E$47)+'СЕТ СН'!$G$12+СВЦЭМ!$D$10+'СЕТ СН'!$G$5-'СЕТ СН'!$G$20</f>
        <v>3700.1906787100002</v>
      </c>
      <c r="F67" s="36">
        <f>SUMIFS(СВЦЭМ!$C$33:$C$776,СВЦЭМ!$A$33:$A$776,$A67,СВЦЭМ!$B$33:$B$776,F$47)+'СЕТ СН'!$G$12+СВЦЭМ!$D$10+'СЕТ СН'!$G$5-'СЕТ СН'!$G$20</f>
        <v>3696.8858404299999</v>
      </c>
      <c r="G67" s="36">
        <f>SUMIFS(СВЦЭМ!$C$33:$C$776,СВЦЭМ!$A$33:$A$776,$A67,СВЦЭМ!$B$33:$B$776,G$47)+'СЕТ СН'!$G$12+СВЦЭМ!$D$10+'СЕТ СН'!$G$5-'СЕТ СН'!$G$20</f>
        <v>3699.2158856999999</v>
      </c>
      <c r="H67" s="36">
        <f>SUMIFS(СВЦЭМ!$C$33:$C$776,СВЦЭМ!$A$33:$A$776,$A67,СВЦЭМ!$B$33:$B$776,H$47)+'СЕТ СН'!$G$12+СВЦЭМ!$D$10+'СЕТ СН'!$G$5-'СЕТ СН'!$G$20</f>
        <v>3737.62824942</v>
      </c>
      <c r="I67" s="36">
        <f>SUMIFS(СВЦЭМ!$C$33:$C$776,СВЦЭМ!$A$33:$A$776,$A67,СВЦЭМ!$B$33:$B$776,I$47)+'СЕТ СН'!$G$12+СВЦЭМ!$D$10+'СЕТ СН'!$G$5-'СЕТ СН'!$G$20</f>
        <v>3635.5323151299999</v>
      </c>
      <c r="J67" s="36">
        <f>SUMIFS(СВЦЭМ!$C$33:$C$776,СВЦЭМ!$A$33:$A$776,$A67,СВЦЭМ!$B$33:$B$776,J$47)+'СЕТ СН'!$G$12+СВЦЭМ!$D$10+'СЕТ СН'!$G$5-'СЕТ СН'!$G$20</f>
        <v>3688.86324461</v>
      </c>
      <c r="K67" s="36">
        <f>SUMIFS(СВЦЭМ!$C$33:$C$776,СВЦЭМ!$A$33:$A$776,$A67,СВЦЭМ!$B$33:$B$776,K$47)+'СЕТ СН'!$G$12+СВЦЭМ!$D$10+'СЕТ СН'!$G$5-'СЕТ СН'!$G$20</f>
        <v>3629.7493722899999</v>
      </c>
      <c r="L67" s="36">
        <f>SUMIFS(СВЦЭМ!$C$33:$C$776,СВЦЭМ!$A$33:$A$776,$A67,СВЦЭМ!$B$33:$B$776,L$47)+'СЕТ СН'!$G$12+СВЦЭМ!$D$10+'СЕТ СН'!$G$5-'СЕТ СН'!$G$20</f>
        <v>3491.8251963299999</v>
      </c>
      <c r="M67" s="36">
        <f>SUMIFS(СВЦЭМ!$C$33:$C$776,СВЦЭМ!$A$33:$A$776,$A67,СВЦЭМ!$B$33:$B$776,M$47)+'СЕТ СН'!$G$12+СВЦЭМ!$D$10+'СЕТ СН'!$G$5-'СЕТ СН'!$G$20</f>
        <v>3470.3205597699998</v>
      </c>
      <c r="N67" s="36">
        <f>SUMIFS(СВЦЭМ!$C$33:$C$776,СВЦЭМ!$A$33:$A$776,$A67,СВЦЭМ!$B$33:$B$776,N$47)+'СЕТ СН'!$G$12+СВЦЭМ!$D$10+'СЕТ СН'!$G$5-'СЕТ СН'!$G$20</f>
        <v>3475.0596021000001</v>
      </c>
      <c r="O67" s="36">
        <f>SUMIFS(СВЦЭМ!$C$33:$C$776,СВЦЭМ!$A$33:$A$776,$A67,СВЦЭМ!$B$33:$B$776,O$47)+'СЕТ СН'!$G$12+СВЦЭМ!$D$10+'СЕТ СН'!$G$5-'СЕТ СН'!$G$20</f>
        <v>3474.3474341000001</v>
      </c>
      <c r="P67" s="36">
        <f>SUMIFS(СВЦЭМ!$C$33:$C$776,СВЦЭМ!$A$33:$A$776,$A67,СВЦЭМ!$B$33:$B$776,P$47)+'СЕТ СН'!$G$12+СВЦЭМ!$D$10+'СЕТ СН'!$G$5-'СЕТ СН'!$G$20</f>
        <v>3460.1535520299999</v>
      </c>
      <c r="Q67" s="36">
        <f>SUMIFS(СВЦЭМ!$C$33:$C$776,СВЦЭМ!$A$33:$A$776,$A67,СВЦЭМ!$B$33:$B$776,Q$47)+'СЕТ СН'!$G$12+СВЦЭМ!$D$10+'СЕТ СН'!$G$5-'СЕТ СН'!$G$20</f>
        <v>3459.3898107800001</v>
      </c>
      <c r="R67" s="36">
        <f>SUMIFS(СВЦЭМ!$C$33:$C$776,СВЦЭМ!$A$33:$A$776,$A67,СВЦЭМ!$B$33:$B$776,R$47)+'СЕТ СН'!$G$12+СВЦЭМ!$D$10+'СЕТ СН'!$G$5-'СЕТ СН'!$G$20</f>
        <v>3459.9162108300002</v>
      </c>
      <c r="S67" s="36">
        <f>SUMIFS(СВЦЭМ!$C$33:$C$776,СВЦЭМ!$A$33:$A$776,$A67,СВЦЭМ!$B$33:$B$776,S$47)+'СЕТ СН'!$G$12+СВЦЭМ!$D$10+'СЕТ СН'!$G$5-'СЕТ СН'!$G$20</f>
        <v>3460.8097145000002</v>
      </c>
      <c r="T67" s="36">
        <f>SUMIFS(СВЦЭМ!$C$33:$C$776,СВЦЭМ!$A$33:$A$776,$A67,СВЦЭМ!$B$33:$B$776,T$47)+'СЕТ СН'!$G$12+СВЦЭМ!$D$10+'СЕТ СН'!$G$5-'СЕТ СН'!$G$20</f>
        <v>3456.8300907500002</v>
      </c>
      <c r="U67" s="36">
        <f>SUMIFS(СВЦЭМ!$C$33:$C$776,СВЦЭМ!$A$33:$A$776,$A67,СВЦЭМ!$B$33:$B$776,U$47)+'СЕТ СН'!$G$12+СВЦЭМ!$D$10+'СЕТ СН'!$G$5-'СЕТ СН'!$G$20</f>
        <v>3452.6738701499999</v>
      </c>
      <c r="V67" s="36">
        <f>SUMIFS(СВЦЭМ!$C$33:$C$776,СВЦЭМ!$A$33:$A$776,$A67,СВЦЭМ!$B$33:$B$776,V$47)+'СЕТ СН'!$G$12+СВЦЭМ!$D$10+'СЕТ СН'!$G$5-'СЕТ СН'!$G$20</f>
        <v>3456.5668383000002</v>
      </c>
      <c r="W67" s="36">
        <f>SUMIFS(СВЦЭМ!$C$33:$C$776,СВЦЭМ!$A$33:$A$776,$A67,СВЦЭМ!$B$33:$B$776,W$47)+'СЕТ СН'!$G$12+СВЦЭМ!$D$10+'СЕТ СН'!$G$5-'СЕТ СН'!$G$20</f>
        <v>3454.8093060700003</v>
      </c>
      <c r="X67" s="36">
        <f>SUMIFS(СВЦЭМ!$C$33:$C$776,СВЦЭМ!$A$33:$A$776,$A67,СВЦЭМ!$B$33:$B$776,X$47)+'СЕТ СН'!$G$12+СВЦЭМ!$D$10+'СЕТ СН'!$G$5-'СЕТ СН'!$G$20</f>
        <v>3486.2744651399998</v>
      </c>
      <c r="Y67" s="36">
        <f>SUMIFS(СВЦЭМ!$C$33:$C$776,СВЦЭМ!$A$33:$A$776,$A67,СВЦЭМ!$B$33:$B$776,Y$47)+'СЕТ СН'!$G$12+СВЦЭМ!$D$10+'СЕТ СН'!$G$5-'СЕТ СН'!$G$20</f>
        <v>3642.1635067500001</v>
      </c>
    </row>
    <row r="68" spans="1:27" ht="15.75" x14ac:dyDescent="0.2">
      <c r="A68" s="35">
        <f t="shared" si="1"/>
        <v>44033</v>
      </c>
      <c r="B68" s="36">
        <f>SUMIFS(СВЦЭМ!$C$33:$C$776,СВЦЭМ!$A$33:$A$776,$A68,СВЦЭМ!$B$33:$B$776,B$47)+'СЕТ СН'!$G$12+СВЦЭМ!$D$10+'СЕТ СН'!$G$5-'СЕТ СН'!$G$20</f>
        <v>3666.1132787300003</v>
      </c>
      <c r="C68" s="36">
        <f>SUMIFS(СВЦЭМ!$C$33:$C$776,СВЦЭМ!$A$33:$A$776,$A68,СВЦЭМ!$B$33:$B$776,C$47)+'СЕТ СН'!$G$12+СВЦЭМ!$D$10+'СЕТ СН'!$G$5-'СЕТ СН'!$G$20</f>
        <v>3621.67361132</v>
      </c>
      <c r="D68" s="36">
        <f>SUMIFS(СВЦЭМ!$C$33:$C$776,СВЦЭМ!$A$33:$A$776,$A68,СВЦЭМ!$B$33:$B$776,D$47)+'СЕТ СН'!$G$12+СВЦЭМ!$D$10+'СЕТ СН'!$G$5-'СЕТ СН'!$G$20</f>
        <v>3609.1071342700002</v>
      </c>
      <c r="E68" s="36">
        <f>SUMIFS(СВЦЭМ!$C$33:$C$776,СВЦЭМ!$A$33:$A$776,$A68,СВЦЭМ!$B$33:$B$776,E$47)+'СЕТ СН'!$G$12+СВЦЭМ!$D$10+'СЕТ СН'!$G$5-'СЕТ СН'!$G$20</f>
        <v>3607.2372156400002</v>
      </c>
      <c r="F68" s="36">
        <f>SUMIFS(СВЦЭМ!$C$33:$C$776,СВЦЭМ!$A$33:$A$776,$A68,СВЦЭМ!$B$33:$B$776,F$47)+'СЕТ СН'!$G$12+СВЦЭМ!$D$10+'СЕТ СН'!$G$5-'СЕТ СН'!$G$20</f>
        <v>3598.3500123700001</v>
      </c>
      <c r="G68" s="36">
        <f>SUMIFS(СВЦЭМ!$C$33:$C$776,СВЦЭМ!$A$33:$A$776,$A68,СВЦЭМ!$B$33:$B$776,G$47)+'СЕТ СН'!$G$12+СВЦЭМ!$D$10+'СЕТ СН'!$G$5-'СЕТ СН'!$G$20</f>
        <v>3589.60000347</v>
      </c>
      <c r="H68" s="36">
        <f>SUMIFS(СВЦЭМ!$C$33:$C$776,СВЦЭМ!$A$33:$A$776,$A68,СВЦЭМ!$B$33:$B$776,H$47)+'СЕТ СН'!$G$12+СВЦЭМ!$D$10+'СЕТ СН'!$G$5-'СЕТ СН'!$G$20</f>
        <v>3614.23004459</v>
      </c>
      <c r="I68" s="36">
        <f>SUMIFS(СВЦЭМ!$C$33:$C$776,СВЦЭМ!$A$33:$A$776,$A68,СВЦЭМ!$B$33:$B$776,I$47)+'СЕТ СН'!$G$12+СВЦЭМ!$D$10+'СЕТ СН'!$G$5-'СЕТ СН'!$G$20</f>
        <v>3665.51723915</v>
      </c>
      <c r="J68" s="36">
        <f>SUMIFS(СВЦЭМ!$C$33:$C$776,СВЦЭМ!$A$33:$A$776,$A68,СВЦЭМ!$B$33:$B$776,J$47)+'СЕТ СН'!$G$12+СВЦЭМ!$D$10+'СЕТ СН'!$G$5-'СЕТ СН'!$G$20</f>
        <v>3691.7672652800002</v>
      </c>
      <c r="K68" s="36">
        <f>SUMIFS(СВЦЭМ!$C$33:$C$776,СВЦЭМ!$A$33:$A$776,$A68,СВЦЭМ!$B$33:$B$776,K$47)+'СЕТ СН'!$G$12+СВЦЭМ!$D$10+'СЕТ СН'!$G$5-'СЕТ СН'!$G$20</f>
        <v>3590.3022406700002</v>
      </c>
      <c r="L68" s="36">
        <f>SUMIFS(СВЦЭМ!$C$33:$C$776,СВЦЭМ!$A$33:$A$776,$A68,СВЦЭМ!$B$33:$B$776,L$47)+'СЕТ СН'!$G$12+СВЦЭМ!$D$10+'СЕТ СН'!$G$5-'СЕТ СН'!$G$20</f>
        <v>3488.21282354</v>
      </c>
      <c r="M68" s="36">
        <f>SUMIFS(СВЦЭМ!$C$33:$C$776,СВЦЭМ!$A$33:$A$776,$A68,СВЦЭМ!$B$33:$B$776,M$47)+'СЕТ СН'!$G$12+СВЦЭМ!$D$10+'СЕТ СН'!$G$5-'СЕТ СН'!$G$20</f>
        <v>3481.0136538199999</v>
      </c>
      <c r="N68" s="36">
        <f>SUMIFS(СВЦЭМ!$C$33:$C$776,СВЦЭМ!$A$33:$A$776,$A68,СВЦЭМ!$B$33:$B$776,N$47)+'СЕТ СН'!$G$12+СВЦЭМ!$D$10+'СЕТ СН'!$G$5-'СЕТ СН'!$G$20</f>
        <v>3487.7683041199998</v>
      </c>
      <c r="O68" s="36">
        <f>SUMIFS(СВЦЭМ!$C$33:$C$776,СВЦЭМ!$A$33:$A$776,$A68,СВЦЭМ!$B$33:$B$776,O$47)+'СЕТ СН'!$G$12+СВЦЭМ!$D$10+'СЕТ СН'!$G$5-'СЕТ СН'!$G$20</f>
        <v>3494.85930108</v>
      </c>
      <c r="P68" s="36">
        <f>SUMIFS(СВЦЭМ!$C$33:$C$776,СВЦЭМ!$A$33:$A$776,$A68,СВЦЭМ!$B$33:$B$776,P$47)+'СЕТ СН'!$G$12+СВЦЭМ!$D$10+'СЕТ СН'!$G$5-'СЕТ СН'!$G$20</f>
        <v>3494.32816985</v>
      </c>
      <c r="Q68" s="36">
        <f>SUMIFS(СВЦЭМ!$C$33:$C$776,СВЦЭМ!$A$33:$A$776,$A68,СВЦЭМ!$B$33:$B$776,Q$47)+'СЕТ СН'!$G$12+СВЦЭМ!$D$10+'СЕТ СН'!$G$5-'СЕТ СН'!$G$20</f>
        <v>3496.94430023</v>
      </c>
      <c r="R68" s="36">
        <f>SUMIFS(СВЦЭМ!$C$33:$C$776,СВЦЭМ!$A$33:$A$776,$A68,СВЦЭМ!$B$33:$B$776,R$47)+'СЕТ СН'!$G$12+СВЦЭМ!$D$10+'СЕТ СН'!$G$5-'СЕТ СН'!$G$20</f>
        <v>3490.1287596000002</v>
      </c>
      <c r="S68" s="36">
        <f>SUMIFS(СВЦЭМ!$C$33:$C$776,СВЦЭМ!$A$33:$A$776,$A68,СВЦЭМ!$B$33:$B$776,S$47)+'СЕТ СН'!$G$12+СВЦЭМ!$D$10+'СЕТ СН'!$G$5-'СЕТ СН'!$G$20</f>
        <v>3487.2837998700002</v>
      </c>
      <c r="T68" s="36">
        <f>SUMIFS(СВЦЭМ!$C$33:$C$776,СВЦЭМ!$A$33:$A$776,$A68,СВЦЭМ!$B$33:$B$776,T$47)+'СЕТ СН'!$G$12+СВЦЭМ!$D$10+'СЕТ СН'!$G$5-'СЕТ СН'!$G$20</f>
        <v>3477.3626277799999</v>
      </c>
      <c r="U68" s="36">
        <f>SUMIFS(СВЦЭМ!$C$33:$C$776,СВЦЭМ!$A$33:$A$776,$A68,СВЦЭМ!$B$33:$B$776,U$47)+'СЕТ СН'!$G$12+СВЦЭМ!$D$10+'СЕТ СН'!$G$5-'СЕТ СН'!$G$20</f>
        <v>3477.2775467500001</v>
      </c>
      <c r="V68" s="36">
        <f>SUMIFS(СВЦЭМ!$C$33:$C$776,СВЦЭМ!$A$33:$A$776,$A68,СВЦЭМ!$B$33:$B$776,V$47)+'СЕТ СН'!$G$12+СВЦЭМ!$D$10+'СЕТ СН'!$G$5-'СЕТ СН'!$G$20</f>
        <v>3482.2988700699998</v>
      </c>
      <c r="W68" s="36">
        <f>SUMIFS(СВЦЭМ!$C$33:$C$776,СВЦЭМ!$A$33:$A$776,$A68,СВЦЭМ!$B$33:$B$776,W$47)+'СЕТ СН'!$G$12+СВЦЭМ!$D$10+'СЕТ СН'!$G$5-'СЕТ СН'!$G$20</f>
        <v>3489.7411774900002</v>
      </c>
      <c r="X68" s="36">
        <f>SUMIFS(СВЦЭМ!$C$33:$C$776,СВЦЭМ!$A$33:$A$776,$A68,СВЦЭМ!$B$33:$B$776,X$47)+'СЕТ СН'!$G$12+СВЦЭМ!$D$10+'СЕТ СН'!$G$5-'СЕТ СН'!$G$20</f>
        <v>3536.8259730899999</v>
      </c>
      <c r="Y68" s="36">
        <f>SUMIFS(СВЦЭМ!$C$33:$C$776,СВЦЭМ!$A$33:$A$776,$A68,СВЦЭМ!$B$33:$B$776,Y$47)+'СЕТ СН'!$G$12+СВЦЭМ!$D$10+'СЕТ СН'!$G$5-'СЕТ СН'!$G$20</f>
        <v>3669.1467987699998</v>
      </c>
    </row>
    <row r="69" spans="1:27" ht="15.75" x14ac:dyDescent="0.2">
      <c r="A69" s="35">
        <f t="shared" si="1"/>
        <v>44034</v>
      </c>
      <c r="B69" s="36">
        <f>SUMIFS(СВЦЭМ!$C$33:$C$776,СВЦЭМ!$A$33:$A$776,$A69,СВЦЭМ!$B$33:$B$776,B$47)+'СЕТ СН'!$G$12+СВЦЭМ!$D$10+'СЕТ СН'!$G$5-'СЕТ СН'!$G$20</f>
        <v>3658.2224796300002</v>
      </c>
      <c r="C69" s="36">
        <f>SUMIFS(СВЦЭМ!$C$33:$C$776,СВЦЭМ!$A$33:$A$776,$A69,СВЦЭМ!$B$33:$B$776,C$47)+'СЕТ СН'!$G$12+СВЦЭМ!$D$10+'СЕТ СН'!$G$5-'СЕТ СН'!$G$20</f>
        <v>3632.3399992200002</v>
      </c>
      <c r="D69" s="36">
        <f>SUMIFS(СВЦЭМ!$C$33:$C$776,СВЦЭМ!$A$33:$A$776,$A69,СВЦЭМ!$B$33:$B$776,D$47)+'СЕТ СН'!$G$12+СВЦЭМ!$D$10+'СЕТ СН'!$G$5-'СЕТ СН'!$G$20</f>
        <v>3627.78493097</v>
      </c>
      <c r="E69" s="36">
        <f>SUMIFS(СВЦЭМ!$C$33:$C$776,СВЦЭМ!$A$33:$A$776,$A69,СВЦЭМ!$B$33:$B$776,E$47)+'СЕТ СН'!$G$12+СВЦЭМ!$D$10+'СЕТ СН'!$G$5-'СЕТ СН'!$G$20</f>
        <v>3650.0215527800001</v>
      </c>
      <c r="F69" s="36">
        <f>SUMIFS(СВЦЭМ!$C$33:$C$776,СВЦЭМ!$A$33:$A$776,$A69,СВЦЭМ!$B$33:$B$776,F$47)+'СЕТ СН'!$G$12+СВЦЭМ!$D$10+'СЕТ СН'!$G$5-'СЕТ СН'!$G$20</f>
        <v>3652.56358361</v>
      </c>
      <c r="G69" s="36">
        <f>SUMIFS(СВЦЭМ!$C$33:$C$776,СВЦЭМ!$A$33:$A$776,$A69,СВЦЭМ!$B$33:$B$776,G$47)+'СЕТ СН'!$G$12+СВЦЭМ!$D$10+'СЕТ СН'!$G$5-'СЕТ СН'!$G$20</f>
        <v>3658.1918070000002</v>
      </c>
      <c r="H69" s="36">
        <f>SUMIFS(СВЦЭМ!$C$33:$C$776,СВЦЭМ!$A$33:$A$776,$A69,СВЦЭМ!$B$33:$B$776,H$47)+'СЕТ СН'!$G$12+СВЦЭМ!$D$10+'СЕТ СН'!$G$5-'СЕТ СН'!$G$20</f>
        <v>3639.8127999799999</v>
      </c>
      <c r="I69" s="36">
        <f>SUMIFS(СВЦЭМ!$C$33:$C$776,СВЦЭМ!$A$33:$A$776,$A69,СВЦЭМ!$B$33:$B$776,I$47)+'СЕТ СН'!$G$12+СВЦЭМ!$D$10+'СЕТ СН'!$G$5-'СЕТ СН'!$G$20</f>
        <v>3694.7207175499998</v>
      </c>
      <c r="J69" s="36">
        <f>SUMIFS(СВЦЭМ!$C$33:$C$776,СВЦЭМ!$A$33:$A$776,$A69,СВЦЭМ!$B$33:$B$776,J$47)+'СЕТ СН'!$G$12+СВЦЭМ!$D$10+'СЕТ СН'!$G$5-'СЕТ СН'!$G$20</f>
        <v>3710.6374601500002</v>
      </c>
      <c r="K69" s="36">
        <f>SUMIFS(СВЦЭМ!$C$33:$C$776,СВЦЭМ!$A$33:$A$776,$A69,СВЦЭМ!$B$33:$B$776,K$47)+'СЕТ СН'!$G$12+СВЦЭМ!$D$10+'СЕТ СН'!$G$5-'СЕТ СН'!$G$20</f>
        <v>3589.49856219</v>
      </c>
      <c r="L69" s="36">
        <f>SUMIFS(СВЦЭМ!$C$33:$C$776,СВЦЭМ!$A$33:$A$776,$A69,СВЦЭМ!$B$33:$B$776,L$47)+'СЕТ СН'!$G$12+СВЦЭМ!$D$10+'СЕТ СН'!$G$5-'СЕТ СН'!$G$20</f>
        <v>3447.2990383300003</v>
      </c>
      <c r="M69" s="36">
        <f>SUMIFS(СВЦЭМ!$C$33:$C$776,СВЦЭМ!$A$33:$A$776,$A69,СВЦЭМ!$B$33:$B$776,M$47)+'СЕТ СН'!$G$12+СВЦЭМ!$D$10+'СЕТ СН'!$G$5-'СЕТ СН'!$G$20</f>
        <v>3424.2149743300001</v>
      </c>
      <c r="N69" s="36">
        <f>SUMIFS(СВЦЭМ!$C$33:$C$776,СВЦЭМ!$A$33:$A$776,$A69,СВЦЭМ!$B$33:$B$776,N$47)+'СЕТ СН'!$G$12+СВЦЭМ!$D$10+'СЕТ СН'!$G$5-'СЕТ СН'!$G$20</f>
        <v>3457.9322645900002</v>
      </c>
      <c r="O69" s="36">
        <f>SUMIFS(СВЦЭМ!$C$33:$C$776,СВЦЭМ!$A$33:$A$776,$A69,СВЦЭМ!$B$33:$B$776,O$47)+'СЕТ СН'!$G$12+СВЦЭМ!$D$10+'СЕТ СН'!$G$5-'СЕТ СН'!$G$20</f>
        <v>3458.8414984599999</v>
      </c>
      <c r="P69" s="36">
        <f>SUMIFS(СВЦЭМ!$C$33:$C$776,СВЦЭМ!$A$33:$A$776,$A69,СВЦЭМ!$B$33:$B$776,P$47)+'СЕТ СН'!$G$12+СВЦЭМ!$D$10+'СЕТ СН'!$G$5-'СЕТ СН'!$G$20</f>
        <v>3476.9386633600002</v>
      </c>
      <c r="Q69" s="36">
        <f>SUMIFS(СВЦЭМ!$C$33:$C$776,СВЦЭМ!$A$33:$A$776,$A69,СВЦЭМ!$B$33:$B$776,Q$47)+'СЕТ СН'!$G$12+СВЦЭМ!$D$10+'СЕТ СН'!$G$5-'СЕТ СН'!$G$20</f>
        <v>3487.8460504599998</v>
      </c>
      <c r="R69" s="36">
        <f>SUMIFS(СВЦЭМ!$C$33:$C$776,СВЦЭМ!$A$33:$A$776,$A69,СВЦЭМ!$B$33:$B$776,R$47)+'СЕТ СН'!$G$12+СВЦЭМ!$D$10+'СЕТ СН'!$G$5-'СЕТ СН'!$G$20</f>
        <v>3463.8978341800002</v>
      </c>
      <c r="S69" s="36">
        <f>SUMIFS(СВЦЭМ!$C$33:$C$776,СВЦЭМ!$A$33:$A$776,$A69,СВЦЭМ!$B$33:$B$776,S$47)+'СЕТ СН'!$G$12+СВЦЭМ!$D$10+'СЕТ СН'!$G$5-'СЕТ СН'!$G$20</f>
        <v>3467.2883173700002</v>
      </c>
      <c r="T69" s="36">
        <f>SUMIFS(СВЦЭМ!$C$33:$C$776,СВЦЭМ!$A$33:$A$776,$A69,СВЦЭМ!$B$33:$B$776,T$47)+'СЕТ СН'!$G$12+СВЦЭМ!$D$10+'СЕТ СН'!$G$5-'СЕТ СН'!$G$20</f>
        <v>3500.0283713399999</v>
      </c>
      <c r="U69" s="36">
        <f>SUMIFS(СВЦЭМ!$C$33:$C$776,СВЦЭМ!$A$33:$A$776,$A69,СВЦЭМ!$B$33:$B$776,U$47)+'СЕТ СН'!$G$12+СВЦЭМ!$D$10+'СЕТ СН'!$G$5-'СЕТ СН'!$G$20</f>
        <v>3518.3904576099999</v>
      </c>
      <c r="V69" s="36">
        <f>SUMIFS(СВЦЭМ!$C$33:$C$776,СВЦЭМ!$A$33:$A$776,$A69,СВЦЭМ!$B$33:$B$776,V$47)+'СЕТ СН'!$G$12+СВЦЭМ!$D$10+'СЕТ СН'!$G$5-'СЕТ СН'!$G$20</f>
        <v>3519.8901851599999</v>
      </c>
      <c r="W69" s="36">
        <f>SUMIFS(СВЦЭМ!$C$33:$C$776,СВЦЭМ!$A$33:$A$776,$A69,СВЦЭМ!$B$33:$B$776,W$47)+'СЕТ СН'!$G$12+СВЦЭМ!$D$10+'СЕТ СН'!$G$5-'СЕТ СН'!$G$20</f>
        <v>3495.3657556100002</v>
      </c>
      <c r="X69" s="36">
        <f>SUMIFS(СВЦЭМ!$C$33:$C$776,СВЦЭМ!$A$33:$A$776,$A69,СВЦЭМ!$B$33:$B$776,X$47)+'СЕТ СН'!$G$12+СВЦЭМ!$D$10+'СЕТ СН'!$G$5-'СЕТ СН'!$G$20</f>
        <v>3555.9325117500002</v>
      </c>
      <c r="Y69" s="36">
        <f>SUMIFS(СВЦЭМ!$C$33:$C$776,СВЦЭМ!$A$33:$A$776,$A69,СВЦЭМ!$B$33:$B$776,Y$47)+'СЕТ СН'!$G$12+СВЦЭМ!$D$10+'СЕТ СН'!$G$5-'СЕТ СН'!$G$20</f>
        <v>3644.2024769</v>
      </c>
    </row>
    <row r="70" spans="1:27" ht="15.75" x14ac:dyDescent="0.2">
      <c r="A70" s="35">
        <f t="shared" si="1"/>
        <v>44035</v>
      </c>
      <c r="B70" s="36">
        <f>SUMIFS(СВЦЭМ!$C$33:$C$776,СВЦЭМ!$A$33:$A$776,$A70,СВЦЭМ!$B$33:$B$776,B$47)+'СЕТ СН'!$G$12+СВЦЭМ!$D$10+'СЕТ СН'!$G$5-'СЕТ СН'!$G$20</f>
        <v>3603.2597684699999</v>
      </c>
      <c r="C70" s="36">
        <f>SUMIFS(СВЦЭМ!$C$33:$C$776,СВЦЭМ!$A$33:$A$776,$A70,СВЦЭМ!$B$33:$B$776,C$47)+'СЕТ СН'!$G$12+СВЦЭМ!$D$10+'СЕТ СН'!$G$5-'СЕТ СН'!$G$20</f>
        <v>3607.6996767700002</v>
      </c>
      <c r="D70" s="36">
        <f>SUMIFS(СВЦЭМ!$C$33:$C$776,СВЦЭМ!$A$33:$A$776,$A70,СВЦЭМ!$B$33:$B$776,D$47)+'СЕТ СН'!$G$12+СВЦЭМ!$D$10+'СЕТ СН'!$G$5-'СЕТ СН'!$G$20</f>
        <v>3640.2510759400002</v>
      </c>
      <c r="E70" s="36">
        <f>SUMIFS(СВЦЭМ!$C$33:$C$776,СВЦЭМ!$A$33:$A$776,$A70,СВЦЭМ!$B$33:$B$776,E$47)+'СЕТ СН'!$G$12+СВЦЭМ!$D$10+'СЕТ СН'!$G$5-'СЕТ СН'!$G$20</f>
        <v>3673.2301817500002</v>
      </c>
      <c r="F70" s="36">
        <f>SUMIFS(СВЦЭМ!$C$33:$C$776,СВЦЭМ!$A$33:$A$776,$A70,СВЦЭМ!$B$33:$B$776,F$47)+'СЕТ СН'!$G$12+СВЦЭМ!$D$10+'СЕТ СН'!$G$5-'СЕТ СН'!$G$20</f>
        <v>3660.5456902400001</v>
      </c>
      <c r="G70" s="36">
        <f>SUMIFS(СВЦЭМ!$C$33:$C$776,СВЦЭМ!$A$33:$A$776,$A70,СВЦЭМ!$B$33:$B$776,G$47)+'СЕТ СН'!$G$12+СВЦЭМ!$D$10+'СЕТ СН'!$G$5-'СЕТ СН'!$G$20</f>
        <v>3651.5557623700001</v>
      </c>
      <c r="H70" s="36">
        <f>SUMIFS(СВЦЭМ!$C$33:$C$776,СВЦЭМ!$A$33:$A$776,$A70,СВЦЭМ!$B$33:$B$776,H$47)+'СЕТ СН'!$G$12+СВЦЭМ!$D$10+'СЕТ СН'!$G$5-'СЕТ СН'!$G$20</f>
        <v>3605.75158177</v>
      </c>
      <c r="I70" s="36">
        <f>SUMIFS(СВЦЭМ!$C$33:$C$776,СВЦЭМ!$A$33:$A$776,$A70,СВЦЭМ!$B$33:$B$776,I$47)+'СЕТ СН'!$G$12+СВЦЭМ!$D$10+'СЕТ СН'!$G$5-'СЕТ СН'!$G$20</f>
        <v>3541.0054953099998</v>
      </c>
      <c r="J70" s="36">
        <f>SUMIFS(СВЦЭМ!$C$33:$C$776,СВЦЭМ!$A$33:$A$776,$A70,СВЦЭМ!$B$33:$B$776,J$47)+'СЕТ СН'!$G$12+СВЦЭМ!$D$10+'СЕТ СН'!$G$5-'СЕТ СН'!$G$20</f>
        <v>3567.4643867599998</v>
      </c>
      <c r="K70" s="36">
        <f>SUMIFS(СВЦЭМ!$C$33:$C$776,СВЦЭМ!$A$33:$A$776,$A70,СВЦЭМ!$B$33:$B$776,K$47)+'СЕТ СН'!$G$12+СВЦЭМ!$D$10+'СЕТ СН'!$G$5-'СЕТ СН'!$G$20</f>
        <v>3596.0439032899999</v>
      </c>
      <c r="L70" s="36">
        <f>SUMIFS(СВЦЭМ!$C$33:$C$776,СВЦЭМ!$A$33:$A$776,$A70,СВЦЭМ!$B$33:$B$776,L$47)+'СЕТ СН'!$G$12+СВЦЭМ!$D$10+'СЕТ СН'!$G$5-'СЕТ СН'!$G$20</f>
        <v>3501.2578514799998</v>
      </c>
      <c r="M70" s="36">
        <f>SUMIFS(СВЦЭМ!$C$33:$C$776,СВЦЭМ!$A$33:$A$776,$A70,СВЦЭМ!$B$33:$B$776,M$47)+'СЕТ СН'!$G$12+СВЦЭМ!$D$10+'СЕТ СН'!$G$5-'СЕТ СН'!$G$20</f>
        <v>3478.04462521</v>
      </c>
      <c r="N70" s="36">
        <f>SUMIFS(СВЦЭМ!$C$33:$C$776,СВЦЭМ!$A$33:$A$776,$A70,СВЦЭМ!$B$33:$B$776,N$47)+'СЕТ СН'!$G$12+СВЦЭМ!$D$10+'СЕТ СН'!$G$5-'СЕТ СН'!$G$20</f>
        <v>3495.3086939200002</v>
      </c>
      <c r="O70" s="36">
        <f>SUMIFS(СВЦЭМ!$C$33:$C$776,СВЦЭМ!$A$33:$A$776,$A70,СВЦЭМ!$B$33:$B$776,O$47)+'СЕТ СН'!$G$12+СВЦЭМ!$D$10+'СЕТ СН'!$G$5-'СЕТ СН'!$G$20</f>
        <v>3507.4544787599998</v>
      </c>
      <c r="P70" s="36">
        <f>SUMIFS(СВЦЭМ!$C$33:$C$776,СВЦЭМ!$A$33:$A$776,$A70,СВЦЭМ!$B$33:$B$776,P$47)+'СЕТ СН'!$G$12+СВЦЭМ!$D$10+'СЕТ СН'!$G$5-'СЕТ СН'!$G$20</f>
        <v>3527.57793154</v>
      </c>
      <c r="Q70" s="36">
        <f>SUMIFS(СВЦЭМ!$C$33:$C$776,СВЦЭМ!$A$33:$A$776,$A70,СВЦЭМ!$B$33:$B$776,Q$47)+'СЕТ СН'!$G$12+СВЦЭМ!$D$10+'СЕТ СН'!$G$5-'СЕТ СН'!$G$20</f>
        <v>3546.7590762</v>
      </c>
      <c r="R70" s="36">
        <f>SUMIFS(СВЦЭМ!$C$33:$C$776,СВЦЭМ!$A$33:$A$776,$A70,СВЦЭМ!$B$33:$B$776,R$47)+'СЕТ СН'!$G$12+СВЦЭМ!$D$10+'СЕТ СН'!$G$5-'СЕТ СН'!$G$20</f>
        <v>3544.0736789000002</v>
      </c>
      <c r="S70" s="36">
        <f>SUMIFS(СВЦЭМ!$C$33:$C$776,СВЦЭМ!$A$33:$A$776,$A70,СВЦЭМ!$B$33:$B$776,S$47)+'СЕТ СН'!$G$12+СВЦЭМ!$D$10+'СЕТ СН'!$G$5-'СЕТ СН'!$G$20</f>
        <v>3547.9641551899999</v>
      </c>
      <c r="T70" s="36">
        <f>SUMIFS(СВЦЭМ!$C$33:$C$776,СВЦЭМ!$A$33:$A$776,$A70,СВЦЭМ!$B$33:$B$776,T$47)+'СЕТ СН'!$G$12+СВЦЭМ!$D$10+'СЕТ СН'!$G$5-'СЕТ СН'!$G$20</f>
        <v>3568.74557164</v>
      </c>
      <c r="U70" s="36">
        <f>SUMIFS(СВЦЭМ!$C$33:$C$776,СВЦЭМ!$A$33:$A$776,$A70,СВЦЭМ!$B$33:$B$776,U$47)+'СЕТ СН'!$G$12+СВЦЭМ!$D$10+'СЕТ СН'!$G$5-'СЕТ СН'!$G$20</f>
        <v>3559.56996097</v>
      </c>
      <c r="V70" s="36">
        <f>SUMIFS(СВЦЭМ!$C$33:$C$776,СВЦЭМ!$A$33:$A$776,$A70,СВЦЭМ!$B$33:$B$776,V$47)+'СЕТ СН'!$G$12+СВЦЭМ!$D$10+'СЕТ СН'!$G$5-'СЕТ СН'!$G$20</f>
        <v>3542.3906388</v>
      </c>
      <c r="W70" s="36">
        <f>SUMIFS(СВЦЭМ!$C$33:$C$776,СВЦЭМ!$A$33:$A$776,$A70,СВЦЭМ!$B$33:$B$776,W$47)+'СЕТ СН'!$G$12+СВЦЭМ!$D$10+'СЕТ СН'!$G$5-'СЕТ СН'!$G$20</f>
        <v>3506.79159338</v>
      </c>
      <c r="X70" s="36">
        <f>SUMIFS(СВЦЭМ!$C$33:$C$776,СВЦЭМ!$A$33:$A$776,$A70,СВЦЭМ!$B$33:$B$776,X$47)+'СЕТ СН'!$G$12+СВЦЭМ!$D$10+'СЕТ СН'!$G$5-'СЕТ СН'!$G$20</f>
        <v>3509.9897069200001</v>
      </c>
      <c r="Y70" s="36">
        <f>SUMIFS(СВЦЭМ!$C$33:$C$776,СВЦЭМ!$A$33:$A$776,$A70,СВЦЭМ!$B$33:$B$776,Y$47)+'СЕТ СН'!$G$12+СВЦЭМ!$D$10+'СЕТ СН'!$G$5-'СЕТ СН'!$G$20</f>
        <v>3640.7020877800001</v>
      </c>
    </row>
    <row r="71" spans="1:27" ht="15.75" x14ac:dyDescent="0.2">
      <c r="A71" s="35">
        <f t="shared" si="1"/>
        <v>44036</v>
      </c>
      <c r="B71" s="36">
        <f>SUMIFS(СВЦЭМ!$C$33:$C$776,СВЦЭМ!$A$33:$A$776,$A71,СВЦЭМ!$B$33:$B$776,B$47)+'СЕТ СН'!$G$12+СВЦЭМ!$D$10+'СЕТ СН'!$G$5-'СЕТ СН'!$G$20</f>
        <v>3604.62298556</v>
      </c>
      <c r="C71" s="36">
        <f>SUMIFS(СВЦЭМ!$C$33:$C$776,СВЦЭМ!$A$33:$A$776,$A71,СВЦЭМ!$B$33:$B$776,C$47)+'СЕТ СН'!$G$12+СВЦЭМ!$D$10+'СЕТ СН'!$G$5-'СЕТ СН'!$G$20</f>
        <v>3577.0056826600003</v>
      </c>
      <c r="D71" s="36">
        <f>SUMIFS(СВЦЭМ!$C$33:$C$776,СВЦЭМ!$A$33:$A$776,$A71,СВЦЭМ!$B$33:$B$776,D$47)+'СЕТ СН'!$G$12+СВЦЭМ!$D$10+'СЕТ СН'!$G$5-'СЕТ СН'!$G$20</f>
        <v>3582.6771741100001</v>
      </c>
      <c r="E71" s="36">
        <f>SUMIFS(СВЦЭМ!$C$33:$C$776,СВЦЭМ!$A$33:$A$776,$A71,СВЦЭМ!$B$33:$B$776,E$47)+'СЕТ СН'!$G$12+СВЦЭМ!$D$10+'СЕТ СН'!$G$5-'СЕТ СН'!$G$20</f>
        <v>3616.9142921100001</v>
      </c>
      <c r="F71" s="36">
        <f>SUMIFS(СВЦЭМ!$C$33:$C$776,СВЦЭМ!$A$33:$A$776,$A71,СВЦЭМ!$B$33:$B$776,F$47)+'СЕТ СН'!$G$12+СВЦЭМ!$D$10+'СЕТ СН'!$G$5-'СЕТ СН'!$G$20</f>
        <v>3618.5116431500001</v>
      </c>
      <c r="G71" s="36">
        <f>SUMIFS(СВЦЭМ!$C$33:$C$776,СВЦЭМ!$A$33:$A$776,$A71,СВЦЭМ!$B$33:$B$776,G$47)+'СЕТ СН'!$G$12+СВЦЭМ!$D$10+'СЕТ СН'!$G$5-'СЕТ СН'!$G$20</f>
        <v>3606.07438611</v>
      </c>
      <c r="H71" s="36">
        <f>SUMIFS(СВЦЭМ!$C$33:$C$776,СВЦЭМ!$A$33:$A$776,$A71,СВЦЭМ!$B$33:$B$776,H$47)+'СЕТ СН'!$G$12+СВЦЭМ!$D$10+'СЕТ СН'!$G$5-'СЕТ СН'!$G$20</f>
        <v>3557.6723432600002</v>
      </c>
      <c r="I71" s="36">
        <f>SUMIFS(СВЦЭМ!$C$33:$C$776,СВЦЭМ!$A$33:$A$776,$A71,СВЦЭМ!$B$33:$B$776,I$47)+'СЕТ СН'!$G$12+СВЦЭМ!$D$10+'СЕТ СН'!$G$5-'СЕТ СН'!$G$20</f>
        <v>3534.3346696500003</v>
      </c>
      <c r="J71" s="36">
        <f>SUMIFS(СВЦЭМ!$C$33:$C$776,СВЦЭМ!$A$33:$A$776,$A71,СВЦЭМ!$B$33:$B$776,J$47)+'СЕТ СН'!$G$12+СВЦЭМ!$D$10+'СЕТ СН'!$G$5-'СЕТ СН'!$G$20</f>
        <v>3568.92453144</v>
      </c>
      <c r="K71" s="36">
        <f>SUMIFS(СВЦЭМ!$C$33:$C$776,СВЦЭМ!$A$33:$A$776,$A71,СВЦЭМ!$B$33:$B$776,K$47)+'СЕТ СН'!$G$12+СВЦЭМ!$D$10+'СЕТ СН'!$G$5-'СЕТ СН'!$G$20</f>
        <v>3587.1294478099999</v>
      </c>
      <c r="L71" s="36">
        <f>SUMIFS(СВЦЭМ!$C$33:$C$776,СВЦЭМ!$A$33:$A$776,$A71,СВЦЭМ!$B$33:$B$776,L$47)+'СЕТ СН'!$G$12+СВЦЭМ!$D$10+'СЕТ СН'!$G$5-'СЕТ СН'!$G$20</f>
        <v>3514.0709818400001</v>
      </c>
      <c r="M71" s="36">
        <f>SUMIFS(СВЦЭМ!$C$33:$C$776,СВЦЭМ!$A$33:$A$776,$A71,СВЦЭМ!$B$33:$B$776,M$47)+'СЕТ СН'!$G$12+СВЦЭМ!$D$10+'СЕТ СН'!$G$5-'СЕТ СН'!$G$20</f>
        <v>3500.8774519399999</v>
      </c>
      <c r="N71" s="36">
        <f>SUMIFS(СВЦЭМ!$C$33:$C$776,СВЦЭМ!$A$33:$A$776,$A71,СВЦЭМ!$B$33:$B$776,N$47)+'СЕТ СН'!$G$12+СВЦЭМ!$D$10+'СЕТ СН'!$G$5-'СЕТ СН'!$G$20</f>
        <v>3526.2491076900001</v>
      </c>
      <c r="O71" s="36">
        <f>SUMIFS(СВЦЭМ!$C$33:$C$776,СВЦЭМ!$A$33:$A$776,$A71,СВЦЭМ!$B$33:$B$776,O$47)+'СЕТ СН'!$G$12+СВЦЭМ!$D$10+'СЕТ СН'!$G$5-'СЕТ СН'!$G$20</f>
        <v>3516.26085754</v>
      </c>
      <c r="P71" s="36">
        <f>SUMIFS(СВЦЭМ!$C$33:$C$776,СВЦЭМ!$A$33:$A$776,$A71,СВЦЭМ!$B$33:$B$776,P$47)+'СЕТ СН'!$G$12+СВЦЭМ!$D$10+'СЕТ СН'!$G$5-'СЕТ СН'!$G$20</f>
        <v>3518.2149577600003</v>
      </c>
      <c r="Q71" s="36">
        <f>SUMIFS(СВЦЭМ!$C$33:$C$776,СВЦЭМ!$A$33:$A$776,$A71,СВЦЭМ!$B$33:$B$776,Q$47)+'СЕТ СН'!$G$12+СВЦЭМ!$D$10+'СЕТ СН'!$G$5-'СЕТ СН'!$G$20</f>
        <v>4865.0351719499995</v>
      </c>
      <c r="R71" s="36">
        <f>SUMIFS(СВЦЭМ!$C$33:$C$776,СВЦЭМ!$A$33:$A$776,$A71,СВЦЭМ!$B$33:$B$776,R$47)+'СЕТ СН'!$G$12+СВЦЭМ!$D$10+'СЕТ СН'!$G$5-'СЕТ СН'!$G$20</f>
        <v>4899.5101427600002</v>
      </c>
      <c r="S71" s="36">
        <f>SUMIFS(СВЦЭМ!$C$33:$C$776,СВЦЭМ!$A$33:$A$776,$A71,СВЦЭМ!$B$33:$B$776,S$47)+'СЕТ СН'!$G$12+СВЦЭМ!$D$10+'СЕТ СН'!$G$5-'СЕТ СН'!$G$20</f>
        <v>3988.3129034399999</v>
      </c>
      <c r="T71" s="36">
        <f>SUMIFS(СВЦЭМ!$C$33:$C$776,СВЦЭМ!$A$33:$A$776,$A71,СВЦЭМ!$B$33:$B$776,T$47)+'СЕТ СН'!$G$12+СВЦЭМ!$D$10+'СЕТ СН'!$G$5-'СЕТ СН'!$G$20</f>
        <v>3626.9774653100003</v>
      </c>
      <c r="U71" s="36">
        <f>SUMIFS(СВЦЭМ!$C$33:$C$776,СВЦЭМ!$A$33:$A$776,$A71,СВЦЭМ!$B$33:$B$776,U$47)+'СЕТ СН'!$G$12+СВЦЭМ!$D$10+'СЕТ СН'!$G$5-'СЕТ СН'!$G$20</f>
        <v>3542.65242128</v>
      </c>
      <c r="V71" s="36">
        <f>SUMIFS(СВЦЭМ!$C$33:$C$776,СВЦЭМ!$A$33:$A$776,$A71,СВЦЭМ!$B$33:$B$776,V$47)+'СЕТ СН'!$G$12+СВЦЭМ!$D$10+'СЕТ СН'!$G$5-'СЕТ СН'!$G$20</f>
        <v>3506.2516631600001</v>
      </c>
      <c r="W71" s="36">
        <f>SUMIFS(СВЦЭМ!$C$33:$C$776,СВЦЭМ!$A$33:$A$776,$A71,СВЦЭМ!$B$33:$B$776,W$47)+'СЕТ СН'!$G$12+СВЦЭМ!$D$10+'СЕТ СН'!$G$5-'СЕТ СН'!$G$20</f>
        <v>3488.0512304600002</v>
      </c>
      <c r="X71" s="36">
        <f>SUMIFS(СВЦЭМ!$C$33:$C$776,СВЦЭМ!$A$33:$A$776,$A71,СВЦЭМ!$B$33:$B$776,X$47)+'СЕТ СН'!$G$12+СВЦЭМ!$D$10+'СЕТ СН'!$G$5-'СЕТ СН'!$G$20</f>
        <v>3553.6989332100002</v>
      </c>
      <c r="Y71" s="36">
        <f>SUMIFS(СВЦЭМ!$C$33:$C$776,СВЦЭМ!$A$33:$A$776,$A71,СВЦЭМ!$B$33:$B$776,Y$47)+'СЕТ СН'!$G$12+СВЦЭМ!$D$10+'СЕТ СН'!$G$5-'СЕТ СН'!$G$20</f>
        <v>3655.86394045</v>
      </c>
    </row>
    <row r="72" spans="1:27" ht="15.75" x14ac:dyDescent="0.2">
      <c r="A72" s="35">
        <f t="shared" si="1"/>
        <v>44037</v>
      </c>
      <c r="B72" s="36">
        <f>SUMIFS(СВЦЭМ!$C$33:$C$776,СВЦЭМ!$A$33:$A$776,$A72,СВЦЭМ!$B$33:$B$776,B$47)+'СЕТ СН'!$G$12+СВЦЭМ!$D$10+'СЕТ СН'!$G$5-'СЕТ СН'!$G$20</f>
        <v>3635.5264916400001</v>
      </c>
      <c r="C72" s="36">
        <f>SUMIFS(СВЦЭМ!$C$33:$C$776,СВЦЭМ!$A$33:$A$776,$A72,СВЦЭМ!$B$33:$B$776,C$47)+'СЕТ СН'!$G$12+СВЦЭМ!$D$10+'СЕТ СН'!$G$5-'СЕТ СН'!$G$20</f>
        <v>3685.97681053</v>
      </c>
      <c r="D72" s="36">
        <f>SUMIFS(СВЦЭМ!$C$33:$C$776,СВЦЭМ!$A$33:$A$776,$A72,СВЦЭМ!$B$33:$B$776,D$47)+'СЕТ СН'!$G$12+СВЦЭМ!$D$10+'СЕТ СН'!$G$5-'СЕТ СН'!$G$20</f>
        <v>3732.999851</v>
      </c>
      <c r="E72" s="36">
        <f>SUMIFS(СВЦЭМ!$C$33:$C$776,СВЦЭМ!$A$33:$A$776,$A72,СВЦЭМ!$B$33:$B$776,E$47)+'СЕТ СН'!$G$12+СВЦЭМ!$D$10+'СЕТ СН'!$G$5-'СЕТ СН'!$G$20</f>
        <v>3754.8855496000001</v>
      </c>
      <c r="F72" s="36">
        <f>SUMIFS(СВЦЭМ!$C$33:$C$776,СВЦЭМ!$A$33:$A$776,$A72,СВЦЭМ!$B$33:$B$776,F$47)+'СЕТ СН'!$G$12+СВЦЭМ!$D$10+'СЕТ СН'!$G$5-'СЕТ СН'!$G$20</f>
        <v>3751.2530907700002</v>
      </c>
      <c r="G72" s="36">
        <f>SUMIFS(СВЦЭМ!$C$33:$C$776,СВЦЭМ!$A$33:$A$776,$A72,СВЦЭМ!$B$33:$B$776,G$47)+'СЕТ СН'!$G$12+СВЦЭМ!$D$10+'СЕТ СН'!$G$5-'СЕТ СН'!$G$20</f>
        <v>3753.1874398500004</v>
      </c>
      <c r="H72" s="36">
        <f>SUMIFS(СВЦЭМ!$C$33:$C$776,СВЦЭМ!$A$33:$A$776,$A72,СВЦЭМ!$B$33:$B$776,H$47)+'СЕТ СН'!$G$12+СВЦЭМ!$D$10+'СЕТ СН'!$G$5-'СЕТ СН'!$G$20</f>
        <v>3751.82974642</v>
      </c>
      <c r="I72" s="36">
        <f>SUMIFS(СВЦЭМ!$C$33:$C$776,СВЦЭМ!$A$33:$A$776,$A72,СВЦЭМ!$B$33:$B$776,I$47)+'СЕТ СН'!$G$12+СВЦЭМ!$D$10+'СЕТ СН'!$G$5-'СЕТ СН'!$G$20</f>
        <v>3773.6299514700004</v>
      </c>
      <c r="J72" s="36">
        <f>SUMIFS(СВЦЭМ!$C$33:$C$776,СВЦЭМ!$A$33:$A$776,$A72,СВЦЭМ!$B$33:$B$776,J$47)+'СЕТ СН'!$G$12+СВЦЭМ!$D$10+'СЕТ СН'!$G$5-'СЕТ СН'!$G$20</f>
        <v>3721.2757551499999</v>
      </c>
      <c r="K72" s="36">
        <f>SUMIFS(СВЦЭМ!$C$33:$C$776,СВЦЭМ!$A$33:$A$776,$A72,СВЦЭМ!$B$33:$B$776,K$47)+'СЕТ СН'!$G$12+СВЦЭМ!$D$10+'СЕТ СН'!$G$5-'СЕТ СН'!$G$20</f>
        <v>3568.5670499100002</v>
      </c>
      <c r="L72" s="36">
        <f>SUMIFS(СВЦЭМ!$C$33:$C$776,СВЦЭМ!$A$33:$A$776,$A72,СВЦЭМ!$B$33:$B$776,L$47)+'СЕТ СН'!$G$12+СВЦЭМ!$D$10+'СЕТ СН'!$G$5-'СЕТ СН'!$G$20</f>
        <v>3460.2523534100001</v>
      </c>
      <c r="M72" s="36">
        <f>SUMIFS(СВЦЭМ!$C$33:$C$776,СВЦЭМ!$A$33:$A$776,$A72,СВЦЭМ!$B$33:$B$776,M$47)+'СЕТ СН'!$G$12+СВЦЭМ!$D$10+'СЕТ СН'!$G$5-'СЕТ СН'!$G$20</f>
        <v>3433.2712718100001</v>
      </c>
      <c r="N72" s="36">
        <f>SUMIFS(СВЦЭМ!$C$33:$C$776,СВЦЭМ!$A$33:$A$776,$A72,СВЦЭМ!$B$33:$B$776,N$47)+'СЕТ СН'!$G$12+СВЦЭМ!$D$10+'СЕТ СН'!$G$5-'СЕТ СН'!$G$20</f>
        <v>3418.1965209300001</v>
      </c>
      <c r="O72" s="36">
        <f>SUMIFS(СВЦЭМ!$C$33:$C$776,СВЦЭМ!$A$33:$A$776,$A72,СВЦЭМ!$B$33:$B$776,O$47)+'СЕТ СН'!$G$12+СВЦЭМ!$D$10+'СЕТ СН'!$G$5-'СЕТ СН'!$G$20</f>
        <v>3415.82535504</v>
      </c>
      <c r="P72" s="36">
        <f>SUMIFS(СВЦЭМ!$C$33:$C$776,СВЦЭМ!$A$33:$A$776,$A72,СВЦЭМ!$B$33:$B$776,P$47)+'СЕТ СН'!$G$12+СВЦЭМ!$D$10+'СЕТ СН'!$G$5-'СЕТ СН'!$G$20</f>
        <v>3424.96575618</v>
      </c>
      <c r="Q72" s="36">
        <f>SUMIFS(СВЦЭМ!$C$33:$C$776,СВЦЭМ!$A$33:$A$776,$A72,СВЦЭМ!$B$33:$B$776,Q$47)+'СЕТ СН'!$G$12+СВЦЭМ!$D$10+'СЕТ СН'!$G$5-'СЕТ СН'!$G$20</f>
        <v>3428.2745400700001</v>
      </c>
      <c r="R72" s="36">
        <f>SUMIFS(СВЦЭМ!$C$33:$C$776,СВЦЭМ!$A$33:$A$776,$A72,СВЦЭМ!$B$33:$B$776,R$47)+'СЕТ СН'!$G$12+СВЦЭМ!$D$10+'СЕТ СН'!$G$5-'СЕТ СН'!$G$20</f>
        <v>3436.3560839400002</v>
      </c>
      <c r="S72" s="36">
        <f>SUMIFS(СВЦЭМ!$C$33:$C$776,СВЦЭМ!$A$33:$A$776,$A72,СВЦЭМ!$B$33:$B$776,S$47)+'СЕТ СН'!$G$12+СВЦЭМ!$D$10+'СЕТ СН'!$G$5-'СЕТ СН'!$G$20</f>
        <v>3436.8364812700001</v>
      </c>
      <c r="T72" s="36">
        <f>SUMIFS(СВЦЭМ!$C$33:$C$776,СВЦЭМ!$A$33:$A$776,$A72,СВЦЭМ!$B$33:$B$776,T$47)+'СЕТ СН'!$G$12+СВЦЭМ!$D$10+'СЕТ СН'!$G$5-'СЕТ СН'!$G$20</f>
        <v>3450.7799552199999</v>
      </c>
      <c r="U72" s="36">
        <f>SUMIFS(СВЦЭМ!$C$33:$C$776,СВЦЭМ!$A$33:$A$776,$A72,СВЦЭМ!$B$33:$B$776,U$47)+'СЕТ СН'!$G$12+СВЦЭМ!$D$10+'СЕТ СН'!$G$5-'СЕТ СН'!$G$20</f>
        <v>3438.79365241</v>
      </c>
      <c r="V72" s="36">
        <f>SUMIFS(СВЦЭМ!$C$33:$C$776,СВЦЭМ!$A$33:$A$776,$A72,СВЦЭМ!$B$33:$B$776,V$47)+'СЕТ СН'!$G$12+СВЦЭМ!$D$10+'СЕТ СН'!$G$5-'СЕТ СН'!$G$20</f>
        <v>3426.7409361499999</v>
      </c>
      <c r="W72" s="36">
        <f>SUMIFS(СВЦЭМ!$C$33:$C$776,СВЦЭМ!$A$33:$A$776,$A72,СВЦЭМ!$B$33:$B$776,W$47)+'СЕТ СН'!$G$12+СВЦЭМ!$D$10+'СЕТ СН'!$G$5-'СЕТ СН'!$G$20</f>
        <v>3397.3451638000001</v>
      </c>
      <c r="X72" s="36">
        <f>SUMIFS(СВЦЭМ!$C$33:$C$776,СВЦЭМ!$A$33:$A$776,$A72,СВЦЭМ!$B$33:$B$776,X$47)+'СЕТ СН'!$G$12+СВЦЭМ!$D$10+'СЕТ СН'!$G$5-'СЕТ СН'!$G$20</f>
        <v>3451.7590295999998</v>
      </c>
      <c r="Y72" s="36">
        <f>SUMIFS(СВЦЭМ!$C$33:$C$776,СВЦЭМ!$A$33:$A$776,$A72,СВЦЭМ!$B$33:$B$776,Y$47)+'СЕТ СН'!$G$12+СВЦЭМ!$D$10+'СЕТ СН'!$G$5-'СЕТ СН'!$G$20</f>
        <v>3599.4592272700002</v>
      </c>
    </row>
    <row r="73" spans="1:27" ht="15.75" x14ac:dyDescent="0.2">
      <c r="A73" s="35">
        <f t="shared" si="1"/>
        <v>44038</v>
      </c>
      <c r="B73" s="36">
        <f>SUMIFS(СВЦЭМ!$C$33:$C$776,СВЦЭМ!$A$33:$A$776,$A73,СВЦЭМ!$B$33:$B$776,B$47)+'СЕТ СН'!$G$12+СВЦЭМ!$D$10+'СЕТ СН'!$G$5-'СЕТ СН'!$G$20</f>
        <v>3551.4078851600002</v>
      </c>
      <c r="C73" s="36">
        <f>SUMIFS(СВЦЭМ!$C$33:$C$776,СВЦЭМ!$A$33:$A$776,$A73,СВЦЭМ!$B$33:$B$776,C$47)+'СЕТ СН'!$G$12+СВЦЭМ!$D$10+'СЕТ СН'!$G$5-'СЕТ СН'!$G$20</f>
        <v>3577.4164358899998</v>
      </c>
      <c r="D73" s="36">
        <f>SUMIFS(СВЦЭМ!$C$33:$C$776,СВЦЭМ!$A$33:$A$776,$A73,СВЦЭМ!$B$33:$B$776,D$47)+'СЕТ СН'!$G$12+СВЦЭМ!$D$10+'СЕТ СН'!$G$5-'СЕТ СН'!$G$20</f>
        <v>3576.1750651000002</v>
      </c>
      <c r="E73" s="36">
        <f>SUMIFS(СВЦЭМ!$C$33:$C$776,СВЦЭМ!$A$33:$A$776,$A73,СВЦЭМ!$B$33:$B$776,E$47)+'СЕТ СН'!$G$12+СВЦЭМ!$D$10+'СЕТ СН'!$G$5-'СЕТ СН'!$G$20</f>
        <v>3591.5943610499999</v>
      </c>
      <c r="F73" s="36">
        <f>SUMIFS(СВЦЭМ!$C$33:$C$776,СВЦЭМ!$A$33:$A$776,$A73,СВЦЭМ!$B$33:$B$776,F$47)+'СЕТ СН'!$G$12+СВЦЭМ!$D$10+'СЕТ СН'!$G$5-'СЕТ СН'!$G$20</f>
        <v>3600.5705199900003</v>
      </c>
      <c r="G73" s="36">
        <f>SUMIFS(СВЦЭМ!$C$33:$C$776,СВЦЭМ!$A$33:$A$776,$A73,СВЦЭМ!$B$33:$B$776,G$47)+'СЕТ СН'!$G$12+СВЦЭМ!$D$10+'СЕТ СН'!$G$5-'СЕТ СН'!$G$20</f>
        <v>3610.5506123700002</v>
      </c>
      <c r="H73" s="36">
        <f>SUMIFS(СВЦЭМ!$C$33:$C$776,СВЦЭМ!$A$33:$A$776,$A73,СВЦЭМ!$B$33:$B$776,H$47)+'СЕТ СН'!$G$12+СВЦЭМ!$D$10+'СЕТ СН'!$G$5-'СЕТ СН'!$G$20</f>
        <v>3621.0502162800003</v>
      </c>
      <c r="I73" s="36">
        <f>SUMIFS(СВЦЭМ!$C$33:$C$776,СВЦЭМ!$A$33:$A$776,$A73,СВЦЭМ!$B$33:$B$776,I$47)+'СЕТ СН'!$G$12+СВЦЭМ!$D$10+'СЕТ СН'!$G$5-'СЕТ СН'!$G$20</f>
        <v>3642.5828923899999</v>
      </c>
      <c r="J73" s="36">
        <f>SUMIFS(СВЦЭМ!$C$33:$C$776,СВЦЭМ!$A$33:$A$776,$A73,СВЦЭМ!$B$33:$B$776,J$47)+'СЕТ СН'!$G$12+СВЦЭМ!$D$10+'СЕТ СН'!$G$5-'СЕТ СН'!$G$20</f>
        <v>3575.1575972199998</v>
      </c>
      <c r="K73" s="36">
        <f>SUMIFS(СВЦЭМ!$C$33:$C$776,СВЦЭМ!$A$33:$A$776,$A73,СВЦЭМ!$B$33:$B$776,K$47)+'СЕТ СН'!$G$12+СВЦЭМ!$D$10+'СЕТ СН'!$G$5-'СЕТ СН'!$G$20</f>
        <v>3491.4753030900001</v>
      </c>
      <c r="L73" s="36">
        <f>SUMIFS(СВЦЭМ!$C$33:$C$776,СВЦЭМ!$A$33:$A$776,$A73,СВЦЭМ!$B$33:$B$776,L$47)+'СЕТ СН'!$G$12+СВЦЭМ!$D$10+'СЕТ СН'!$G$5-'СЕТ СН'!$G$20</f>
        <v>3387.04381668</v>
      </c>
      <c r="M73" s="36">
        <f>SUMIFS(СВЦЭМ!$C$33:$C$776,СВЦЭМ!$A$33:$A$776,$A73,СВЦЭМ!$B$33:$B$776,M$47)+'СЕТ СН'!$G$12+СВЦЭМ!$D$10+'СЕТ СН'!$G$5-'СЕТ СН'!$G$20</f>
        <v>3355.4077565900002</v>
      </c>
      <c r="N73" s="36">
        <f>SUMIFS(СВЦЭМ!$C$33:$C$776,СВЦЭМ!$A$33:$A$776,$A73,СВЦЭМ!$B$33:$B$776,N$47)+'СЕТ СН'!$G$12+СВЦЭМ!$D$10+'СЕТ СН'!$G$5-'СЕТ СН'!$G$20</f>
        <v>3338.4348934200002</v>
      </c>
      <c r="O73" s="36">
        <f>SUMIFS(СВЦЭМ!$C$33:$C$776,СВЦЭМ!$A$33:$A$776,$A73,СВЦЭМ!$B$33:$B$776,O$47)+'СЕТ СН'!$G$12+СВЦЭМ!$D$10+'СЕТ СН'!$G$5-'СЕТ СН'!$G$20</f>
        <v>3349.7850848200001</v>
      </c>
      <c r="P73" s="36">
        <f>SUMIFS(СВЦЭМ!$C$33:$C$776,СВЦЭМ!$A$33:$A$776,$A73,СВЦЭМ!$B$33:$B$776,P$47)+'СЕТ СН'!$G$12+СВЦЭМ!$D$10+'СЕТ СН'!$G$5-'СЕТ СН'!$G$20</f>
        <v>3351.1958425299999</v>
      </c>
      <c r="Q73" s="36">
        <f>SUMIFS(СВЦЭМ!$C$33:$C$776,СВЦЭМ!$A$33:$A$776,$A73,СВЦЭМ!$B$33:$B$776,Q$47)+'СЕТ СН'!$G$12+СВЦЭМ!$D$10+'СЕТ СН'!$G$5-'СЕТ СН'!$G$20</f>
        <v>3359.8003972300003</v>
      </c>
      <c r="R73" s="36">
        <f>SUMIFS(СВЦЭМ!$C$33:$C$776,СВЦЭМ!$A$33:$A$776,$A73,СВЦЭМ!$B$33:$B$776,R$47)+'СЕТ СН'!$G$12+СВЦЭМ!$D$10+'СЕТ СН'!$G$5-'СЕТ СН'!$G$20</f>
        <v>3372.1687088200001</v>
      </c>
      <c r="S73" s="36">
        <f>SUMIFS(СВЦЭМ!$C$33:$C$776,СВЦЭМ!$A$33:$A$776,$A73,СВЦЭМ!$B$33:$B$776,S$47)+'СЕТ СН'!$G$12+СВЦЭМ!$D$10+'СЕТ СН'!$G$5-'СЕТ СН'!$G$20</f>
        <v>3376.0415655500001</v>
      </c>
      <c r="T73" s="36">
        <f>SUMIFS(СВЦЭМ!$C$33:$C$776,СВЦЭМ!$A$33:$A$776,$A73,СВЦЭМ!$B$33:$B$776,T$47)+'СЕТ СН'!$G$12+СВЦЭМ!$D$10+'СЕТ СН'!$G$5-'СЕТ СН'!$G$20</f>
        <v>3382.93808717</v>
      </c>
      <c r="U73" s="36">
        <f>SUMIFS(СВЦЭМ!$C$33:$C$776,СВЦЭМ!$A$33:$A$776,$A73,СВЦЭМ!$B$33:$B$776,U$47)+'СЕТ СН'!$G$12+СВЦЭМ!$D$10+'СЕТ СН'!$G$5-'СЕТ СН'!$G$20</f>
        <v>3366.0389255199998</v>
      </c>
      <c r="V73" s="36">
        <f>SUMIFS(СВЦЭМ!$C$33:$C$776,СВЦЭМ!$A$33:$A$776,$A73,СВЦЭМ!$B$33:$B$776,V$47)+'СЕТ СН'!$G$12+СВЦЭМ!$D$10+'СЕТ СН'!$G$5-'СЕТ СН'!$G$20</f>
        <v>3346.70362441</v>
      </c>
      <c r="W73" s="36">
        <f>SUMIFS(СВЦЭМ!$C$33:$C$776,СВЦЭМ!$A$33:$A$776,$A73,СВЦЭМ!$B$33:$B$776,W$47)+'СЕТ СН'!$G$12+СВЦЭМ!$D$10+'СЕТ СН'!$G$5-'СЕТ СН'!$G$20</f>
        <v>3335.3090426399999</v>
      </c>
      <c r="X73" s="36">
        <f>SUMIFS(СВЦЭМ!$C$33:$C$776,СВЦЭМ!$A$33:$A$776,$A73,СВЦЭМ!$B$33:$B$776,X$47)+'СЕТ СН'!$G$12+СВЦЭМ!$D$10+'СЕТ СН'!$G$5-'СЕТ СН'!$G$20</f>
        <v>3373.2648130500002</v>
      </c>
      <c r="Y73" s="36">
        <f>SUMIFS(СВЦЭМ!$C$33:$C$776,СВЦЭМ!$A$33:$A$776,$A73,СВЦЭМ!$B$33:$B$776,Y$47)+'СЕТ СН'!$G$12+СВЦЭМ!$D$10+'СЕТ СН'!$G$5-'СЕТ СН'!$G$20</f>
        <v>3511.2478693100002</v>
      </c>
    </row>
    <row r="74" spans="1:27" ht="15.75" x14ac:dyDescent="0.2">
      <c r="A74" s="35">
        <f t="shared" si="1"/>
        <v>44039</v>
      </c>
      <c r="B74" s="36">
        <f>SUMIFS(СВЦЭМ!$C$33:$C$776,СВЦЭМ!$A$33:$A$776,$A74,СВЦЭМ!$B$33:$B$776,B$47)+'СЕТ СН'!$G$12+СВЦЭМ!$D$10+'СЕТ СН'!$G$5-'СЕТ СН'!$G$20</f>
        <v>3592.9940587800002</v>
      </c>
      <c r="C74" s="36">
        <f>SUMIFS(СВЦЭМ!$C$33:$C$776,СВЦЭМ!$A$33:$A$776,$A74,СВЦЭМ!$B$33:$B$776,C$47)+'СЕТ СН'!$G$12+СВЦЭМ!$D$10+'СЕТ СН'!$G$5-'СЕТ СН'!$G$20</f>
        <v>3573.78702922</v>
      </c>
      <c r="D74" s="36">
        <f>SUMIFS(СВЦЭМ!$C$33:$C$776,СВЦЭМ!$A$33:$A$776,$A74,СВЦЭМ!$B$33:$B$776,D$47)+'СЕТ СН'!$G$12+СВЦЭМ!$D$10+'СЕТ СН'!$G$5-'СЕТ СН'!$G$20</f>
        <v>3578.0541583100003</v>
      </c>
      <c r="E74" s="36">
        <f>SUMIFS(СВЦЭМ!$C$33:$C$776,СВЦЭМ!$A$33:$A$776,$A74,СВЦЭМ!$B$33:$B$776,E$47)+'СЕТ СН'!$G$12+СВЦЭМ!$D$10+'СЕТ СН'!$G$5-'СЕТ СН'!$G$20</f>
        <v>3590.2233042600001</v>
      </c>
      <c r="F74" s="36">
        <f>SUMIFS(СВЦЭМ!$C$33:$C$776,СВЦЭМ!$A$33:$A$776,$A74,СВЦЭМ!$B$33:$B$776,F$47)+'СЕТ СН'!$G$12+СВЦЭМ!$D$10+'СЕТ СН'!$G$5-'СЕТ СН'!$G$20</f>
        <v>3588.2860024199999</v>
      </c>
      <c r="G74" s="36">
        <f>SUMIFS(СВЦЭМ!$C$33:$C$776,СВЦЭМ!$A$33:$A$776,$A74,СВЦЭМ!$B$33:$B$776,G$47)+'СЕТ СН'!$G$12+СВЦЭМ!$D$10+'СЕТ СН'!$G$5-'СЕТ СН'!$G$20</f>
        <v>3577.5175718999999</v>
      </c>
      <c r="H74" s="36">
        <f>SUMIFS(СВЦЭМ!$C$33:$C$776,СВЦЭМ!$A$33:$A$776,$A74,СВЦЭМ!$B$33:$B$776,H$47)+'СЕТ СН'!$G$12+СВЦЭМ!$D$10+'СЕТ СН'!$G$5-'СЕТ СН'!$G$20</f>
        <v>3569.3072054499999</v>
      </c>
      <c r="I74" s="36">
        <f>SUMIFS(СВЦЭМ!$C$33:$C$776,СВЦЭМ!$A$33:$A$776,$A74,СВЦЭМ!$B$33:$B$776,I$47)+'СЕТ СН'!$G$12+СВЦЭМ!$D$10+'СЕТ СН'!$G$5-'СЕТ СН'!$G$20</f>
        <v>3604.8468276399999</v>
      </c>
      <c r="J74" s="36">
        <f>SUMIFS(СВЦЭМ!$C$33:$C$776,СВЦЭМ!$A$33:$A$776,$A74,СВЦЭМ!$B$33:$B$776,J$47)+'СЕТ СН'!$G$12+СВЦЭМ!$D$10+'СЕТ СН'!$G$5-'СЕТ СН'!$G$20</f>
        <v>3562.51799944</v>
      </c>
      <c r="K74" s="36">
        <f>SUMIFS(СВЦЭМ!$C$33:$C$776,СВЦЭМ!$A$33:$A$776,$A74,СВЦЭМ!$B$33:$B$776,K$47)+'СЕТ СН'!$G$12+СВЦЭМ!$D$10+'СЕТ СН'!$G$5-'СЕТ СН'!$G$20</f>
        <v>3442.8640280600002</v>
      </c>
      <c r="L74" s="36">
        <f>SUMIFS(СВЦЭМ!$C$33:$C$776,СВЦЭМ!$A$33:$A$776,$A74,СВЦЭМ!$B$33:$B$776,L$47)+'СЕТ СН'!$G$12+СВЦЭМ!$D$10+'СЕТ СН'!$G$5-'СЕТ СН'!$G$20</f>
        <v>3351.8408130600001</v>
      </c>
      <c r="M74" s="36">
        <f>SUMIFS(СВЦЭМ!$C$33:$C$776,СВЦЭМ!$A$33:$A$776,$A74,СВЦЭМ!$B$33:$B$776,M$47)+'СЕТ СН'!$G$12+СВЦЭМ!$D$10+'СЕТ СН'!$G$5-'СЕТ СН'!$G$20</f>
        <v>3323.89983282</v>
      </c>
      <c r="N74" s="36">
        <f>SUMIFS(СВЦЭМ!$C$33:$C$776,СВЦЭМ!$A$33:$A$776,$A74,СВЦЭМ!$B$33:$B$776,N$47)+'СЕТ СН'!$G$12+СВЦЭМ!$D$10+'СЕТ СН'!$G$5-'СЕТ СН'!$G$20</f>
        <v>3303.7799052099999</v>
      </c>
      <c r="O74" s="36">
        <f>SUMIFS(СВЦЭМ!$C$33:$C$776,СВЦЭМ!$A$33:$A$776,$A74,СВЦЭМ!$B$33:$B$776,O$47)+'СЕТ СН'!$G$12+СВЦЭМ!$D$10+'СЕТ СН'!$G$5-'СЕТ СН'!$G$20</f>
        <v>3310.71215592</v>
      </c>
      <c r="P74" s="36">
        <f>SUMIFS(СВЦЭМ!$C$33:$C$776,СВЦЭМ!$A$33:$A$776,$A74,СВЦЭМ!$B$33:$B$776,P$47)+'СЕТ СН'!$G$12+СВЦЭМ!$D$10+'СЕТ СН'!$G$5-'СЕТ СН'!$G$20</f>
        <v>3321.4622806299999</v>
      </c>
      <c r="Q74" s="36">
        <f>SUMIFS(СВЦЭМ!$C$33:$C$776,СВЦЭМ!$A$33:$A$776,$A74,СВЦЭМ!$B$33:$B$776,Q$47)+'СЕТ СН'!$G$12+СВЦЭМ!$D$10+'СЕТ СН'!$G$5-'СЕТ СН'!$G$20</f>
        <v>3336.0080941599999</v>
      </c>
      <c r="R74" s="36">
        <f>SUMIFS(СВЦЭМ!$C$33:$C$776,СВЦЭМ!$A$33:$A$776,$A74,СВЦЭМ!$B$33:$B$776,R$47)+'СЕТ СН'!$G$12+СВЦЭМ!$D$10+'СЕТ СН'!$G$5-'СЕТ СН'!$G$20</f>
        <v>3338.9104177899999</v>
      </c>
      <c r="S74" s="36">
        <f>SUMIFS(СВЦЭМ!$C$33:$C$776,СВЦЭМ!$A$33:$A$776,$A74,СВЦЭМ!$B$33:$B$776,S$47)+'СЕТ СН'!$G$12+СВЦЭМ!$D$10+'СЕТ СН'!$G$5-'СЕТ СН'!$G$20</f>
        <v>3350.1473810299999</v>
      </c>
      <c r="T74" s="36">
        <f>SUMIFS(СВЦЭМ!$C$33:$C$776,СВЦЭМ!$A$33:$A$776,$A74,СВЦЭМ!$B$33:$B$776,T$47)+'СЕТ СН'!$G$12+СВЦЭМ!$D$10+'СЕТ СН'!$G$5-'СЕТ СН'!$G$20</f>
        <v>3366.1295062300001</v>
      </c>
      <c r="U74" s="36">
        <f>SUMIFS(СВЦЭМ!$C$33:$C$776,СВЦЭМ!$A$33:$A$776,$A74,СВЦЭМ!$B$33:$B$776,U$47)+'СЕТ СН'!$G$12+СВЦЭМ!$D$10+'СЕТ СН'!$G$5-'СЕТ СН'!$G$20</f>
        <v>3352.9508137100001</v>
      </c>
      <c r="V74" s="36">
        <f>SUMIFS(СВЦЭМ!$C$33:$C$776,СВЦЭМ!$A$33:$A$776,$A74,СВЦЭМ!$B$33:$B$776,V$47)+'СЕТ СН'!$G$12+СВЦЭМ!$D$10+'СЕТ СН'!$G$5-'СЕТ СН'!$G$20</f>
        <v>3342.85270928</v>
      </c>
      <c r="W74" s="36">
        <f>SUMIFS(СВЦЭМ!$C$33:$C$776,СВЦЭМ!$A$33:$A$776,$A74,СВЦЭМ!$B$33:$B$776,W$47)+'СЕТ СН'!$G$12+СВЦЭМ!$D$10+'СЕТ СН'!$G$5-'СЕТ СН'!$G$20</f>
        <v>3337.7432976600003</v>
      </c>
      <c r="X74" s="36">
        <f>SUMIFS(СВЦЭМ!$C$33:$C$776,СВЦЭМ!$A$33:$A$776,$A74,СВЦЭМ!$B$33:$B$776,X$47)+'СЕТ СН'!$G$12+СВЦЭМ!$D$10+'СЕТ СН'!$G$5-'СЕТ СН'!$G$20</f>
        <v>3405.4716453000001</v>
      </c>
      <c r="Y74" s="36">
        <f>SUMIFS(СВЦЭМ!$C$33:$C$776,СВЦЭМ!$A$33:$A$776,$A74,СВЦЭМ!$B$33:$B$776,Y$47)+'СЕТ СН'!$G$12+СВЦЭМ!$D$10+'СЕТ СН'!$G$5-'СЕТ СН'!$G$20</f>
        <v>3524.05020534</v>
      </c>
    </row>
    <row r="75" spans="1:27" ht="15.75" x14ac:dyDescent="0.2">
      <c r="A75" s="35">
        <f t="shared" si="1"/>
        <v>44040</v>
      </c>
      <c r="B75" s="36">
        <f>SUMIFS(СВЦЭМ!$C$33:$C$776,СВЦЭМ!$A$33:$A$776,$A75,СВЦЭМ!$B$33:$B$776,B$47)+'СЕТ СН'!$G$12+СВЦЭМ!$D$10+'СЕТ СН'!$G$5-'СЕТ СН'!$G$20</f>
        <v>3515.11648745</v>
      </c>
      <c r="C75" s="36">
        <f>SUMIFS(СВЦЭМ!$C$33:$C$776,СВЦЭМ!$A$33:$A$776,$A75,СВЦЭМ!$B$33:$B$776,C$47)+'СЕТ СН'!$G$12+СВЦЭМ!$D$10+'СЕТ СН'!$G$5-'СЕТ СН'!$G$20</f>
        <v>3580.7497807</v>
      </c>
      <c r="D75" s="36">
        <f>SUMIFS(СВЦЭМ!$C$33:$C$776,СВЦЭМ!$A$33:$A$776,$A75,СВЦЭМ!$B$33:$B$776,D$47)+'СЕТ СН'!$G$12+СВЦЭМ!$D$10+'СЕТ СН'!$G$5-'СЕТ СН'!$G$20</f>
        <v>3591.10355058</v>
      </c>
      <c r="E75" s="36">
        <f>SUMIFS(СВЦЭМ!$C$33:$C$776,СВЦЭМ!$A$33:$A$776,$A75,СВЦЭМ!$B$33:$B$776,E$47)+'СЕТ СН'!$G$12+СВЦЭМ!$D$10+'СЕТ СН'!$G$5-'СЕТ СН'!$G$20</f>
        <v>3604.9755337800002</v>
      </c>
      <c r="F75" s="36">
        <f>SUMIFS(СВЦЭМ!$C$33:$C$776,СВЦЭМ!$A$33:$A$776,$A75,СВЦЭМ!$B$33:$B$776,F$47)+'СЕТ СН'!$G$12+СВЦЭМ!$D$10+'СЕТ СН'!$G$5-'СЕТ СН'!$G$20</f>
        <v>3588.52999082</v>
      </c>
      <c r="G75" s="36">
        <f>SUMIFS(СВЦЭМ!$C$33:$C$776,СВЦЭМ!$A$33:$A$776,$A75,СВЦЭМ!$B$33:$B$776,G$47)+'СЕТ СН'!$G$12+СВЦЭМ!$D$10+'СЕТ СН'!$G$5-'СЕТ СН'!$G$20</f>
        <v>3610.3225807600002</v>
      </c>
      <c r="H75" s="36">
        <f>SUMIFS(СВЦЭМ!$C$33:$C$776,СВЦЭМ!$A$33:$A$776,$A75,СВЦЭМ!$B$33:$B$776,H$47)+'СЕТ СН'!$G$12+СВЦЭМ!$D$10+'СЕТ СН'!$G$5-'СЕТ СН'!$G$20</f>
        <v>3611.8063233600001</v>
      </c>
      <c r="I75" s="36">
        <f>SUMIFS(СВЦЭМ!$C$33:$C$776,СВЦЭМ!$A$33:$A$776,$A75,СВЦЭМ!$B$33:$B$776,I$47)+'СЕТ СН'!$G$12+СВЦЭМ!$D$10+'СЕТ СН'!$G$5-'СЕТ СН'!$G$20</f>
        <v>3624.2332268499999</v>
      </c>
      <c r="J75" s="36">
        <f>SUMIFS(СВЦЭМ!$C$33:$C$776,СВЦЭМ!$A$33:$A$776,$A75,СВЦЭМ!$B$33:$B$776,J$47)+'СЕТ СН'!$G$12+СВЦЭМ!$D$10+'СЕТ СН'!$G$5-'СЕТ СН'!$G$20</f>
        <v>3604.4161554699999</v>
      </c>
      <c r="K75" s="36">
        <f>SUMIFS(СВЦЭМ!$C$33:$C$776,СВЦЭМ!$A$33:$A$776,$A75,СВЦЭМ!$B$33:$B$776,K$47)+'СЕТ СН'!$G$12+СВЦЭМ!$D$10+'СЕТ СН'!$G$5-'СЕТ СН'!$G$20</f>
        <v>3484.6016094400002</v>
      </c>
      <c r="L75" s="36">
        <f>SUMIFS(СВЦЭМ!$C$33:$C$776,СВЦЭМ!$A$33:$A$776,$A75,СВЦЭМ!$B$33:$B$776,L$47)+'СЕТ СН'!$G$12+СВЦЭМ!$D$10+'СЕТ СН'!$G$5-'СЕТ СН'!$G$20</f>
        <v>3368.6271855599998</v>
      </c>
      <c r="M75" s="36">
        <f>SUMIFS(СВЦЭМ!$C$33:$C$776,СВЦЭМ!$A$33:$A$776,$A75,СВЦЭМ!$B$33:$B$776,M$47)+'СЕТ СН'!$G$12+СВЦЭМ!$D$10+'СЕТ СН'!$G$5-'СЕТ СН'!$G$20</f>
        <v>3397.7443950400002</v>
      </c>
      <c r="N75" s="36">
        <f>SUMIFS(СВЦЭМ!$C$33:$C$776,СВЦЭМ!$A$33:$A$776,$A75,СВЦЭМ!$B$33:$B$776,N$47)+'СЕТ СН'!$G$12+СВЦЭМ!$D$10+'СЕТ СН'!$G$5-'СЕТ СН'!$G$20</f>
        <v>3663.6331024299998</v>
      </c>
      <c r="O75" s="36">
        <f>SUMIFS(СВЦЭМ!$C$33:$C$776,СВЦЭМ!$A$33:$A$776,$A75,СВЦЭМ!$B$33:$B$776,O$47)+'СЕТ СН'!$G$12+СВЦЭМ!$D$10+'СЕТ СН'!$G$5-'СЕТ СН'!$G$20</f>
        <v>3488.28870353</v>
      </c>
      <c r="P75" s="36">
        <f>SUMIFS(СВЦЭМ!$C$33:$C$776,СВЦЭМ!$A$33:$A$776,$A75,СВЦЭМ!$B$33:$B$776,P$47)+'СЕТ СН'!$G$12+СВЦЭМ!$D$10+'СЕТ СН'!$G$5-'СЕТ СН'!$G$20</f>
        <v>3366.9230710500001</v>
      </c>
      <c r="Q75" s="36">
        <f>SUMIFS(СВЦЭМ!$C$33:$C$776,СВЦЭМ!$A$33:$A$776,$A75,СВЦЭМ!$B$33:$B$776,Q$47)+'СЕТ СН'!$G$12+СВЦЭМ!$D$10+'СЕТ СН'!$G$5-'СЕТ СН'!$G$20</f>
        <v>3366.72833042</v>
      </c>
      <c r="R75" s="36">
        <f>SUMIFS(СВЦЭМ!$C$33:$C$776,СВЦЭМ!$A$33:$A$776,$A75,СВЦЭМ!$B$33:$B$776,R$47)+'СЕТ СН'!$G$12+СВЦЭМ!$D$10+'СЕТ СН'!$G$5-'СЕТ СН'!$G$20</f>
        <v>3368.58575015</v>
      </c>
      <c r="S75" s="36">
        <f>SUMIFS(СВЦЭМ!$C$33:$C$776,СВЦЭМ!$A$33:$A$776,$A75,СВЦЭМ!$B$33:$B$776,S$47)+'СЕТ СН'!$G$12+СВЦЭМ!$D$10+'СЕТ СН'!$G$5-'СЕТ СН'!$G$20</f>
        <v>3372.7235884900001</v>
      </c>
      <c r="T75" s="36">
        <f>SUMIFS(СВЦЭМ!$C$33:$C$776,СВЦЭМ!$A$33:$A$776,$A75,СВЦЭМ!$B$33:$B$776,T$47)+'СЕТ СН'!$G$12+СВЦЭМ!$D$10+'СЕТ СН'!$G$5-'СЕТ СН'!$G$20</f>
        <v>3376.1427563299999</v>
      </c>
      <c r="U75" s="36">
        <f>SUMIFS(СВЦЭМ!$C$33:$C$776,СВЦЭМ!$A$33:$A$776,$A75,СВЦЭМ!$B$33:$B$776,U$47)+'СЕТ СН'!$G$12+СВЦЭМ!$D$10+'СЕТ СН'!$G$5-'СЕТ СН'!$G$20</f>
        <v>3360.6581652200002</v>
      </c>
      <c r="V75" s="36">
        <f>SUMIFS(СВЦЭМ!$C$33:$C$776,СВЦЭМ!$A$33:$A$776,$A75,СВЦЭМ!$B$33:$B$776,V$47)+'СЕТ СН'!$G$12+СВЦЭМ!$D$10+'СЕТ СН'!$G$5-'СЕТ СН'!$G$20</f>
        <v>3367.56218919</v>
      </c>
      <c r="W75" s="36">
        <f>SUMIFS(СВЦЭМ!$C$33:$C$776,СВЦЭМ!$A$33:$A$776,$A75,СВЦЭМ!$B$33:$B$776,W$47)+'СЕТ СН'!$G$12+СВЦЭМ!$D$10+'СЕТ СН'!$G$5-'СЕТ СН'!$G$20</f>
        <v>3374.7548209500001</v>
      </c>
      <c r="X75" s="36">
        <f>SUMIFS(СВЦЭМ!$C$33:$C$776,СВЦЭМ!$A$33:$A$776,$A75,СВЦЭМ!$B$33:$B$776,X$47)+'СЕТ СН'!$G$12+СВЦЭМ!$D$10+'СЕТ СН'!$G$5-'СЕТ СН'!$G$20</f>
        <v>3419.1179901999999</v>
      </c>
      <c r="Y75" s="36">
        <f>SUMIFS(СВЦЭМ!$C$33:$C$776,СВЦЭМ!$A$33:$A$776,$A75,СВЦЭМ!$B$33:$B$776,Y$47)+'СЕТ СН'!$G$12+СВЦЭМ!$D$10+'СЕТ СН'!$G$5-'СЕТ СН'!$G$20</f>
        <v>3536.18913342</v>
      </c>
    </row>
    <row r="76" spans="1:27" ht="15.75" x14ac:dyDescent="0.2">
      <c r="A76" s="35">
        <f t="shared" si="1"/>
        <v>44041</v>
      </c>
      <c r="B76" s="36">
        <f>SUMIFS(СВЦЭМ!$C$33:$C$776,СВЦЭМ!$A$33:$A$776,$A76,СВЦЭМ!$B$33:$B$776,B$47)+'СЕТ СН'!$G$12+СВЦЭМ!$D$10+'СЕТ СН'!$G$5-'СЕТ СН'!$G$20</f>
        <v>3635.49861655</v>
      </c>
      <c r="C76" s="36">
        <f>SUMIFS(СВЦЭМ!$C$33:$C$776,СВЦЭМ!$A$33:$A$776,$A76,СВЦЭМ!$B$33:$B$776,C$47)+'СЕТ СН'!$G$12+СВЦЭМ!$D$10+'СЕТ СН'!$G$5-'СЕТ СН'!$G$20</f>
        <v>3680.8872497399998</v>
      </c>
      <c r="D76" s="36">
        <f>SUMIFS(СВЦЭМ!$C$33:$C$776,СВЦЭМ!$A$33:$A$776,$A76,СВЦЭМ!$B$33:$B$776,D$47)+'СЕТ СН'!$G$12+СВЦЭМ!$D$10+'СЕТ СН'!$G$5-'СЕТ СН'!$G$20</f>
        <v>3722.1630000700002</v>
      </c>
      <c r="E76" s="36">
        <f>SUMIFS(СВЦЭМ!$C$33:$C$776,СВЦЭМ!$A$33:$A$776,$A76,СВЦЭМ!$B$33:$B$776,E$47)+'СЕТ СН'!$G$12+СВЦЭМ!$D$10+'СЕТ СН'!$G$5-'СЕТ СН'!$G$20</f>
        <v>3738.78973597</v>
      </c>
      <c r="F76" s="36">
        <f>SUMIFS(СВЦЭМ!$C$33:$C$776,СВЦЭМ!$A$33:$A$776,$A76,СВЦЭМ!$B$33:$B$776,F$47)+'СЕТ СН'!$G$12+СВЦЭМ!$D$10+'СЕТ СН'!$G$5-'СЕТ СН'!$G$20</f>
        <v>3702.0042855199999</v>
      </c>
      <c r="G76" s="36">
        <f>SUMIFS(СВЦЭМ!$C$33:$C$776,СВЦЭМ!$A$33:$A$776,$A76,СВЦЭМ!$B$33:$B$776,G$47)+'СЕТ СН'!$G$12+СВЦЭМ!$D$10+'СЕТ СН'!$G$5-'СЕТ СН'!$G$20</f>
        <v>3699.20914193</v>
      </c>
      <c r="H76" s="36">
        <f>SUMIFS(СВЦЭМ!$C$33:$C$776,СВЦЭМ!$A$33:$A$776,$A76,СВЦЭМ!$B$33:$B$776,H$47)+'СЕТ СН'!$G$12+СВЦЭМ!$D$10+'СЕТ СН'!$G$5-'СЕТ СН'!$G$20</f>
        <v>3670.23012079</v>
      </c>
      <c r="I76" s="36">
        <f>SUMIFS(СВЦЭМ!$C$33:$C$776,СВЦЭМ!$A$33:$A$776,$A76,СВЦЭМ!$B$33:$B$776,I$47)+'СЕТ СН'!$G$12+СВЦЭМ!$D$10+'СЕТ СН'!$G$5-'СЕТ СН'!$G$20</f>
        <v>3660.4073128499999</v>
      </c>
      <c r="J76" s="36">
        <f>SUMIFS(СВЦЭМ!$C$33:$C$776,СВЦЭМ!$A$33:$A$776,$A76,СВЦЭМ!$B$33:$B$776,J$47)+'СЕТ СН'!$G$12+СВЦЭМ!$D$10+'СЕТ СН'!$G$5-'СЕТ СН'!$G$20</f>
        <v>3583.3417173299999</v>
      </c>
      <c r="K76" s="36">
        <f>SUMIFS(СВЦЭМ!$C$33:$C$776,СВЦЭМ!$A$33:$A$776,$A76,СВЦЭМ!$B$33:$B$776,K$47)+'СЕТ СН'!$G$12+СВЦЭМ!$D$10+'СЕТ СН'!$G$5-'СЕТ СН'!$G$20</f>
        <v>3423.48636192</v>
      </c>
      <c r="L76" s="36">
        <f>SUMIFS(СВЦЭМ!$C$33:$C$776,СВЦЭМ!$A$33:$A$776,$A76,СВЦЭМ!$B$33:$B$776,L$47)+'СЕТ СН'!$G$12+СВЦЭМ!$D$10+'СЕТ СН'!$G$5-'СЕТ СН'!$G$20</f>
        <v>3363.6920108899999</v>
      </c>
      <c r="M76" s="36">
        <f>SUMIFS(СВЦЭМ!$C$33:$C$776,СВЦЭМ!$A$33:$A$776,$A76,СВЦЭМ!$B$33:$B$776,M$47)+'СЕТ СН'!$G$12+СВЦЭМ!$D$10+'СЕТ СН'!$G$5-'СЕТ СН'!$G$20</f>
        <v>3340.1698195600002</v>
      </c>
      <c r="N76" s="36">
        <f>SUMIFS(СВЦЭМ!$C$33:$C$776,СВЦЭМ!$A$33:$A$776,$A76,СВЦЭМ!$B$33:$B$776,N$47)+'СЕТ СН'!$G$12+СВЦЭМ!$D$10+'СЕТ СН'!$G$5-'СЕТ СН'!$G$20</f>
        <v>3312.0726316800001</v>
      </c>
      <c r="O76" s="36">
        <f>SUMIFS(СВЦЭМ!$C$33:$C$776,СВЦЭМ!$A$33:$A$776,$A76,СВЦЭМ!$B$33:$B$776,O$47)+'СЕТ СН'!$G$12+СВЦЭМ!$D$10+'СЕТ СН'!$G$5-'СЕТ СН'!$G$20</f>
        <v>3306.9559821399998</v>
      </c>
      <c r="P76" s="36">
        <f>SUMIFS(СВЦЭМ!$C$33:$C$776,СВЦЭМ!$A$33:$A$776,$A76,СВЦЭМ!$B$33:$B$776,P$47)+'СЕТ СН'!$G$12+СВЦЭМ!$D$10+'СЕТ СН'!$G$5-'СЕТ СН'!$G$20</f>
        <v>3311.3677720300002</v>
      </c>
      <c r="Q76" s="36">
        <f>SUMIFS(СВЦЭМ!$C$33:$C$776,СВЦЭМ!$A$33:$A$776,$A76,СВЦЭМ!$B$33:$B$776,Q$47)+'СЕТ СН'!$G$12+СВЦЭМ!$D$10+'СЕТ СН'!$G$5-'СЕТ СН'!$G$20</f>
        <v>3322.4737926100001</v>
      </c>
      <c r="R76" s="36">
        <f>SUMIFS(СВЦЭМ!$C$33:$C$776,СВЦЭМ!$A$33:$A$776,$A76,СВЦЭМ!$B$33:$B$776,R$47)+'СЕТ СН'!$G$12+СВЦЭМ!$D$10+'СЕТ СН'!$G$5-'СЕТ СН'!$G$20</f>
        <v>3328.4846487300001</v>
      </c>
      <c r="S76" s="36">
        <f>SUMIFS(СВЦЭМ!$C$33:$C$776,СВЦЭМ!$A$33:$A$776,$A76,СВЦЭМ!$B$33:$B$776,S$47)+'СЕТ СН'!$G$12+СВЦЭМ!$D$10+'СЕТ СН'!$G$5-'СЕТ СН'!$G$20</f>
        <v>3331.9269573800002</v>
      </c>
      <c r="T76" s="36">
        <f>SUMIFS(СВЦЭМ!$C$33:$C$776,СВЦЭМ!$A$33:$A$776,$A76,СВЦЭМ!$B$33:$B$776,T$47)+'СЕТ СН'!$G$12+СВЦЭМ!$D$10+'СЕТ СН'!$G$5-'СЕТ СН'!$G$20</f>
        <v>3359.85446224</v>
      </c>
      <c r="U76" s="36">
        <f>SUMIFS(СВЦЭМ!$C$33:$C$776,СВЦЭМ!$A$33:$A$776,$A76,СВЦЭМ!$B$33:$B$776,U$47)+'СЕТ СН'!$G$12+СВЦЭМ!$D$10+'СЕТ СН'!$G$5-'СЕТ СН'!$G$20</f>
        <v>3355.3677367999999</v>
      </c>
      <c r="V76" s="36">
        <f>SUMIFS(СВЦЭМ!$C$33:$C$776,СВЦЭМ!$A$33:$A$776,$A76,СВЦЭМ!$B$33:$B$776,V$47)+'СЕТ СН'!$G$12+СВЦЭМ!$D$10+'СЕТ СН'!$G$5-'СЕТ СН'!$G$20</f>
        <v>3343.3686111500001</v>
      </c>
      <c r="W76" s="36">
        <f>SUMIFS(СВЦЭМ!$C$33:$C$776,СВЦЭМ!$A$33:$A$776,$A76,СВЦЭМ!$B$33:$B$776,W$47)+'СЕТ СН'!$G$12+СВЦЭМ!$D$10+'СЕТ СН'!$G$5-'СЕТ СН'!$G$20</f>
        <v>3318.6174399299998</v>
      </c>
      <c r="X76" s="36">
        <f>SUMIFS(СВЦЭМ!$C$33:$C$776,СВЦЭМ!$A$33:$A$776,$A76,СВЦЭМ!$B$33:$B$776,X$47)+'СЕТ СН'!$G$12+СВЦЭМ!$D$10+'СЕТ СН'!$G$5-'СЕТ СН'!$G$20</f>
        <v>3377.5289038000001</v>
      </c>
      <c r="Y76" s="36">
        <f>SUMIFS(СВЦЭМ!$C$33:$C$776,СВЦЭМ!$A$33:$A$776,$A76,СВЦЭМ!$B$33:$B$776,Y$47)+'СЕТ СН'!$G$12+СВЦЭМ!$D$10+'СЕТ СН'!$G$5-'СЕТ СН'!$G$20</f>
        <v>3491.4844934900002</v>
      </c>
    </row>
    <row r="77" spans="1:27" ht="15.75" x14ac:dyDescent="0.2">
      <c r="A77" s="35">
        <f t="shared" si="1"/>
        <v>44042</v>
      </c>
      <c r="B77" s="36">
        <f>SUMIFS(СВЦЭМ!$C$33:$C$776,СВЦЭМ!$A$33:$A$776,$A77,СВЦЭМ!$B$33:$B$776,B$47)+'СЕТ СН'!$G$12+СВЦЭМ!$D$10+'СЕТ СН'!$G$5-'СЕТ СН'!$G$20</f>
        <v>3517.8570570100001</v>
      </c>
      <c r="C77" s="36">
        <f>SUMIFS(СВЦЭМ!$C$33:$C$776,СВЦЭМ!$A$33:$A$776,$A77,СВЦЭМ!$B$33:$B$776,C$47)+'СЕТ СН'!$G$12+СВЦЭМ!$D$10+'СЕТ СН'!$G$5-'СЕТ СН'!$G$20</f>
        <v>3566.1312861599999</v>
      </c>
      <c r="D77" s="36">
        <f>SUMIFS(СВЦЭМ!$C$33:$C$776,СВЦЭМ!$A$33:$A$776,$A77,СВЦЭМ!$B$33:$B$776,D$47)+'СЕТ СН'!$G$12+СВЦЭМ!$D$10+'СЕТ СН'!$G$5-'СЕТ СН'!$G$20</f>
        <v>3591.37294363</v>
      </c>
      <c r="E77" s="36">
        <f>SUMIFS(СВЦЭМ!$C$33:$C$776,СВЦЭМ!$A$33:$A$776,$A77,СВЦЭМ!$B$33:$B$776,E$47)+'СЕТ СН'!$G$12+СВЦЭМ!$D$10+'СЕТ СН'!$G$5-'СЕТ СН'!$G$20</f>
        <v>3598.3160648000003</v>
      </c>
      <c r="F77" s="36">
        <f>SUMIFS(СВЦЭМ!$C$33:$C$776,СВЦЭМ!$A$33:$A$776,$A77,СВЦЭМ!$B$33:$B$776,F$47)+'СЕТ СН'!$G$12+СВЦЭМ!$D$10+'СЕТ СН'!$G$5-'СЕТ СН'!$G$20</f>
        <v>3585.7993772499999</v>
      </c>
      <c r="G77" s="36">
        <f>SUMIFS(СВЦЭМ!$C$33:$C$776,СВЦЭМ!$A$33:$A$776,$A77,СВЦЭМ!$B$33:$B$776,G$47)+'СЕТ СН'!$G$12+СВЦЭМ!$D$10+'СЕТ СН'!$G$5-'СЕТ СН'!$G$20</f>
        <v>3598.6259528000001</v>
      </c>
      <c r="H77" s="36">
        <f>SUMIFS(СВЦЭМ!$C$33:$C$776,СВЦЭМ!$A$33:$A$776,$A77,СВЦЭМ!$B$33:$B$776,H$47)+'СЕТ СН'!$G$12+СВЦЭМ!$D$10+'СЕТ СН'!$G$5-'СЕТ СН'!$G$20</f>
        <v>3577.7885923399999</v>
      </c>
      <c r="I77" s="36">
        <f>SUMIFS(СВЦЭМ!$C$33:$C$776,СВЦЭМ!$A$33:$A$776,$A77,СВЦЭМ!$B$33:$B$776,I$47)+'СЕТ СН'!$G$12+СВЦЭМ!$D$10+'СЕТ СН'!$G$5-'СЕТ СН'!$G$20</f>
        <v>3541.6828953200002</v>
      </c>
      <c r="J77" s="36">
        <f>SUMIFS(СВЦЭМ!$C$33:$C$776,СВЦЭМ!$A$33:$A$776,$A77,СВЦЭМ!$B$33:$B$776,J$47)+'СЕТ СН'!$G$12+СВЦЭМ!$D$10+'СЕТ СН'!$G$5-'СЕТ СН'!$G$20</f>
        <v>3455.5171093500003</v>
      </c>
      <c r="K77" s="36">
        <f>SUMIFS(СВЦЭМ!$C$33:$C$776,СВЦЭМ!$A$33:$A$776,$A77,СВЦЭМ!$B$33:$B$776,K$47)+'СЕТ СН'!$G$12+СВЦЭМ!$D$10+'СЕТ СН'!$G$5-'СЕТ СН'!$G$20</f>
        <v>3397.01987147</v>
      </c>
      <c r="L77" s="36">
        <f>SUMIFS(СВЦЭМ!$C$33:$C$776,СВЦЭМ!$A$33:$A$776,$A77,СВЦЭМ!$B$33:$B$776,L$47)+'СЕТ СН'!$G$12+СВЦЭМ!$D$10+'СЕТ СН'!$G$5-'СЕТ СН'!$G$20</f>
        <v>3417.9647259900003</v>
      </c>
      <c r="M77" s="36">
        <f>SUMIFS(СВЦЭМ!$C$33:$C$776,СВЦЭМ!$A$33:$A$776,$A77,СВЦЭМ!$B$33:$B$776,M$47)+'СЕТ СН'!$G$12+СВЦЭМ!$D$10+'СЕТ СН'!$G$5-'СЕТ СН'!$G$20</f>
        <v>3408.9329092899998</v>
      </c>
      <c r="N77" s="36">
        <f>SUMIFS(СВЦЭМ!$C$33:$C$776,СВЦЭМ!$A$33:$A$776,$A77,СВЦЭМ!$B$33:$B$776,N$47)+'СЕТ СН'!$G$12+СВЦЭМ!$D$10+'СЕТ СН'!$G$5-'СЕТ СН'!$G$20</f>
        <v>3397.4422157399999</v>
      </c>
      <c r="O77" s="36">
        <f>SUMIFS(СВЦЭМ!$C$33:$C$776,СВЦЭМ!$A$33:$A$776,$A77,СВЦЭМ!$B$33:$B$776,O$47)+'СЕТ СН'!$G$12+СВЦЭМ!$D$10+'СЕТ СН'!$G$5-'СЕТ СН'!$G$20</f>
        <v>3397.8513233399999</v>
      </c>
      <c r="P77" s="36">
        <f>SUMIFS(СВЦЭМ!$C$33:$C$776,СВЦЭМ!$A$33:$A$776,$A77,СВЦЭМ!$B$33:$B$776,P$47)+'СЕТ СН'!$G$12+СВЦЭМ!$D$10+'СЕТ СН'!$G$5-'СЕТ СН'!$G$20</f>
        <v>3402.66628808</v>
      </c>
      <c r="Q77" s="36">
        <f>SUMIFS(СВЦЭМ!$C$33:$C$776,СВЦЭМ!$A$33:$A$776,$A77,СВЦЭМ!$B$33:$B$776,Q$47)+'СЕТ СН'!$G$12+СВЦЭМ!$D$10+'СЕТ СН'!$G$5-'СЕТ СН'!$G$20</f>
        <v>3405.5734206400002</v>
      </c>
      <c r="R77" s="36">
        <f>SUMIFS(СВЦЭМ!$C$33:$C$776,СВЦЭМ!$A$33:$A$776,$A77,СВЦЭМ!$B$33:$B$776,R$47)+'СЕТ СН'!$G$12+СВЦЭМ!$D$10+'СЕТ СН'!$G$5-'СЕТ СН'!$G$20</f>
        <v>3401.3047543500002</v>
      </c>
      <c r="S77" s="36">
        <f>SUMIFS(СВЦЭМ!$C$33:$C$776,СВЦЭМ!$A$33:$A$776,$A77,СВЦЭМ!$B$33:$B$776,S$47)+'СЕТ СН'!$G$12+СВЦЭМ!$D$10+'СЕТ СН'!$G$5-'СЕТ СН'!$G$20</f>
        <v>3401.2979774700002</v>
      </c>
      <c r="T77" s="36">
        <f>SUMIFS(СВЦЭМ!$C$33:$C$776,СВЦЭМ!$A$33:$A$776,$A77,СВЦЭМ!$B$33:$B$776,T$47)+'СЕТ СН'!$G$12+СВЦЭМ!$D$10+'СЕТ СН'!$G$5-'СЕТ СН'!$G$20</f>
        <v>3410.5934340900003</v>
      </c>
      <c r="U77" s="36">
        <f>SUMIFS(СВЦЭМ!$C$33:$C$776,СВЦЭМ!$A$33:$A$776,$A77,СВЦЭМ!$B$33:$B$776,U$47)+'СЕТ СН'!$G$12+СВЦЭМ!$D$10+'СЕТ СН'!$G$5-'СЕТ СН'!$G$20</f>
        <v>3406.34013611</v>
      </c>
      <c r="V77" s="36">
        <f>SUMIFS(СВЦЭМ!$C$33:$C$776,СВЦЭМ!$A$33:$A$776,$A77,СВЦЭМ!$B$33:$B$776,V$47)+'СЕТ СН'!$G$12+СВЦЭМ!$D$10+'СЕТ СН'!$G$5-'СЕТ СН'!$G$20</f>
        <v>3393.0065986600002</v>
      </c>
      <c r="W77" s="36">
        <f>SUMIFS(СВЦЭМ!$C$33:$C$776,СВЦЭМ!$A$33:$A$776,$A77,СВЦЭМ!$B$33:$B$776,W$47)+'СЕТ СН'!$G$12+СВЦЭМ!$D$10+'СЕТ СН'!$G$5-'СЕТ СН'!$G$20</f>
        <v>3420.3369706200001</v>
      </c>
      <c r="X77" s="36">
        <f>SUMIFS(СВЦЭМ!$C$33:$C$776,СВЦЭМ!$A$33:$A$776,$A77,СВЦЭМ!$B$33:$B$776,X$47)+'СЕТ СН'!$G$12+СВЦЭМ!$D$10+'СЕТ СН'!$G$5-'СЕТ СН'!$G$20</f>
        <v>3524.3172187</v>
      </c>
      <c r="Y77" s="36">
        <f>SUMIFS(СВЦЭМ!$C$33:$C$776,СВЦЭМ!$A$33:$A$776,$A77,СВЦЭМ!$B$33:$B$776,Y$47)+'СЕТ СН'!$G$12+СВЦЭМ!$D$10+'СЕТ СН'!$G$5-'СЕТ СН'!$G$20</f>
        <v>3486.3257928399998</v>
      </c>
      <c r="AA77" s="37"/>
    </row>
    <row r="78" spans="1:27" ht="15.75" x14ac:dyDescent="0.2">
      <c r="A78" s="35">
        <f t="shared" si="1"/>
        <v>44043</v>
      </c>
      <c r="B78" s="36">
        <f>SUMIFS(СВЦЭМ!$C$33:$C$776,СВЦЭМ!$A$33:$A$776,$A78,СВЦЭМ!$B$33:$B$776,B$47)+'СЕТ СН'!$G$12+СВЦЭМ!$D$10+'СЕТ СН'!$G$5-'СЕТ СН'!$G$20</f>
        <v>3530.6632679300001</v>
      </c>
      <c r="C78" s="36">
        <f>SUMIFS(СВЦЭМ!$C$33:$C$776,СВЦЭМ!$A$33:$A$776,$A78,СВЦЭМ!$B$33:$B$776,C$47)+'СЕТ СН'!$G$12+СВЦЭМ!$D$10+'СЕТ СН'!$G$5-'СЕТ СН'!$G$20</f>
        <v>3643.3155347699999</v>
      </c>
      <c r="D78" s="36">
        <f>SUMIFS(СВЦЭМ!$C$33:$C$776,СВЦЭМ!$A$33:$A$776,$A78,СВЦЭМ!$B$33:$B$776,D$47)+'СЕТ СН'!$G$12+СВЦЭМ!$D$10+'СЕТ СН'!$G$5-'СЕТ СН'!$G$20</f>
        <v>3649.57727815</v>
      </c>
      <c r="E78" s="36">
        <f>SUMIFS(СВЦЭМ!$C$33:$C$776,СВЦЭМ!$A$33:$A$776,$A78,СВЦЭМ!$B$33:$B$776,E$47)+'СЕТ СН'!$G$12+СВЦЭМ!$D$10+'СЕТ СН'!$G$5-'СЕТ СН'!$G$20</f>
        <v>3647.3147104999998</v>
      </c>
      <c r="F78" s="36">
        <f>SUMIFS(СВЦЭМ!$C$33:$C$776,СВЦЭМ!$A$33:$A$776,$A78,СВЦЭМ!$B$33:$B$776,F$47)+'СЕТ СН'!$G$12+СВЦЭМ!$D$10+'СЕТ СН'!$G$5-'СЕТ СН'!$G$20</f>
        <v>3646.2899781300002</v>
      </c>
      <c r="G78" s="36">
        <f>SUMIFS(СВЦЭМ!$C$33:$C$776,СВЦЭМ!$A$33:$A$776,$A78,СВЦЭМ!$B$33:$B$776,G$47)+'СЕТ СН'!$G$12+СВЦЭМ!$D$10+'СЕТ СН'!$G$5-'СЕТ СН'!$G$20</f>
        <v>3683.9670573499998</v>
      </c>
      <c r="H78" s="36">
        <f>SUMIFS(СВЦЭМ!$C$33:$C$776,СВЦЭМ!$A$33:$A$776,$A78,СВЦЭМ!$B$33:$B$776,H$47)+'СЕТ СН'!$G$12+СВЦЭМ!$D$10+'СЕТ СН'!$G$5-'СЕТ СН'!$G$20</f>
        <v>3630.44768737</v>
      </c>
      <c r="I78" s="36">
        <f>SUMIFS(СВЦЭМ!$C$33:$C$776,СВЦЭМ!$A$33:$A$776,$A78,СВЦЭМ!$B$33:$B$776,I$47)+'СЕТ СН'!$G$12+СВЦЭМ!$D$10+'СЕТ СН'!$G$5-'СЕТ СН'!$G$20</f>
        <v>3604.2073232600001</v>
      </c>
      <c r="J78" s="36">
        <f>SUMIFS(СВЦЭМ!$C$33:$C$776,СВЦЭМ!$A$33:$A$776,$A78,СВЦЭМ!$B$33:$B$776,J$47)+'СЕТ СН'!$G$12+СВЦЭМ!$D$10+'СЕТ СН'!$G$5-'СЕТ СН'!$G$20</f>
        <v>3571.8562252900001</v>
      </c>
      <c r="K78" s="36">
        <f>SUMIFS(СВЦЭМ!$C$33:$C$776,СВЦЭМ!$A$33:$A$776,$A78,СВЦЭМ!$B$33:$B$776,K$47)+'СЕТ СН'!$G$12+СВЦЭМ!$D$10+'СЕТ СН'!$G$5-'СЕТ СН'!$G$20</f>
        <v>3510.9782236800002</v>
      </c>
      <c r="L78" s="36">
        <f>SUMIFS(СВЦЭМ!$C$33:$C$776,СВЦЭМ!$A$33:$A$776,$A78,СВЦЭМ!$B$33:$B$776,L$47)+'СЕТ СН'!$G$12+СВЦЭМ!$D$10+'СЕТ СН'!$G$5-'СЕТ СН'!$G$20</f>
        <v>6112.0649322299996</v>
      </c>
      <c r="M78" s="36">
        <f>SUMIFS(СВЦЭМ!$C$33:$C$776,СВЦЭМ!$A$33:$A$776,$A78,СВЦЭМ!$B$33:$B$776,M$47)+'СЕТ СН'!$G$12+СВЦЭМ!$D$10+'СЕТ СН'!$G$5-'СЕТ СН'!$G$20</f>
        <v>3336.13194914</v>
      </c>
      <c r="N78" s="36">
        <f>SUMIFS(СВЦЭМ!$C$33:$C$776,СВЦЭМ!$A$33:$A$776,$A78,СВЦЭМ!$B$33:$B$776,N$47)+'СЕТ СН'!$G$12+СВЦЭМ!$D$10+'СЕТ СН'!$G$5-'СЕТ СН'!$G$20</f>
        <v>3342.2049520599999</v>
      </c>
      <c r="O78" s="36">
        <f>SUMIFS(СВЦЭМ!$C$33:$C$776,СВЦЭМ!$A$33:$A$776,$A78,СВЦЭМ!$B$33:$B$776,O$47)+'СЕТ СН'!$G$12+СВЦЭМ!$D$10+'СЕТ СН'!$G$5-'СЕТ СН'!$G$20</f>
        <v>3348.5015191299999</v>
      </c>
      <c r="P78" s="36">
        <f>SUMIFS(СВЦЭМ!$C$33:$C$776,СВЦЭМ!$A$33:$A$776,$A78,СВЦЭМ!$B$33:$B$776,P$47)+'СЕТ СН'!$G$12+СВЦЭМ!$D$10+'СЕТ СН'!$G$5-'СЕТ СН'!$G$20</f>
        <v>3352.2652866100002</v>
      </c>
      <c r="Q78" s="36">
        <f>SUMIFS(СВЦЭМ!$C$33:$C$776,СВЦЭМ!$A$33:$A$776,$A78,СВЦЭМ!$B$33:$B$776,Q$47)+'СЕТ СН'!$G$12+СВЦЭМ!$D$10+'СЕТ СН'!$G$5-'СЕТ СН'!$G$20</f>
        <v>3351.5068972399999</v>
      </c>
      <c r="R78" s="36">
        <f>SUMIFS(СВЦЭМ!$C$33:$C$776,СВЦЭМ!$A$33:$A$776,$A78,СВЦЭМ!$B$33:$B$776,R$47)+'СЕТ СН'!$G$12+СВЦЭМ!$D$10+'СЕТ СН'!$G$5-'СЕТ СН'!$G$20</f>
        <v>3343.9077121700002</v>
      </c>
      <c r="S78" s="36">
        <f>SUMIFS(СВЦЭМ!$C$33:$C$776,СВЦЭМ!$A$33:$A$776,$A78,СВЦЭМ!$B$33:$B$776,S$47)+'СЕТ СН'!$G$12+СВЦЭМ!$D$10+'СЕТ СН'!$G$5-'СЕТ СН'!$G$20</f>
        <v>3632.7702930700002</v>
      </c>
      <c r="T78" s="36">
        <f>SUMIFS(СВЦЭМ!$C$33:$C$776,СВЦЭМ!$A$33:$A$776,$A78,СВЦЭМ!$B$33:$B$776,T$47)+'СЕТ СН'!$G$12+СВЦЭМ!$D$10+'СЕТ СН'!$G$5-'СЕТ СН'!$G$20</f>
        <v>3400.2562353000003</v>
      </c>
      <c r="U78" s="36">
        <f>SUMIFS(СВЦЭМ!$C$33:$C$776,СВЦЭМ!$A$33:$A$776,$A78,СВЦЭМ!$B$33:$B$776,U$47)+'СЕТ СН'!$G$12+СВЦЭМ!$D$10+'СЕТ СН'!$G$5-'СЕТ СН'!$G$20</f>
        <v>3403.5597858599999</v>
      </c>
      <c r="V78" s="36">
        <f>SUMIFS(СВЦЭМ!$C$33:$C$776,СВЦЭМ!$A$33:$A$776,$A78,СВЦЭМ!$B$33:$B$776,V$47)+'СЕТ СН'!$G$12+СВЦЭМ!$D$10+'СЕТ СН'!$G$5-'СЕТ СН'!$G$20</f>
        <v>3382.81383951</v>
      </c>
      <c r="W78" s="36">
        <f>SUMIFS(СВЦЭМ!$C$33:$C$776,СВЦЭМ!$A$33:$A$776,$A78,СВЦЭМ!$B$33:$B$776,W$47)+'СЕТ СН'!$G$12+СВЦЭМ!$D$10+'СЕТ СН'!$G$5-'СЕТ СН'!$G$20</f>
        <v>3364.0375814600002</v>
      </c>
      <c r="X78" s="36">
        <f>SUMIFS(СВЦЭМ!$C$33:$C$776,СВЦЭМ!$A$33:$A$776,$A78,СВЦЭМ!$B$33:$B$776,X$47)+'СЕТ СН'!$G$12+СВЦЭМ!$D$10+'СЕТ СН'!$G$5-'СЕТ СН'!$G$20</f>
        <v>3367.0145479900002</v>
      </c>
      <c r="Y78" s="36">
        <f>SUMIFS(СВЦЭМ!$C$33:$C$776,СВЦЭМ!$A$33:$A$776,$A78,СВЦЭМ!$B$33:$B$776,Y$47)+'СЕТ СН'!$G$12+СВЦЭМ!$D$10+'СЕТ СН'!$G$5-'СЕТ СН'!$G$20</f>
        <v>3429.5952274400001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01.07.2020</v>
      </c>
      <c r="B84" s="36">
        <f>SUMIFS(СВЦЭМ!$C$33:$C$776,СВЦЭМ!$A$33:$A$776,$A84,СВЦЭМ!$B$33:$B$776,B$83)+'СЕТ СН'!$H$12+СВЦЭМ!$D$10+'СЕТ СН'!$H$5-'СЕТ СН'!$H$20</f>
        <v>3779.7488932000001</v>
      </c>
      <c r="C84" s="36">
        <f>SUMIFS(СВЦЭМ!$C$33:$C$776,СВЦЭМ!$A$33:$A$776,$A84,СВЦЭМ!$B$33:$B$776,C$83)+'СЕТ СН'!$H$12+СВЦЭМ!$D$10+'СЕТ СН'!$H$5-'СЕТ СН'!$H$20</f>
        <v>3787.8099075800001</v>
      </c>
      <c r="D84" s="36">
        <f>SUMIFS(СВЦЭМ!$C$33:$C$776,СВЦЭМ!$A$33:$A$776,$A84,СВЦЭМ!$B$33:$B$776,D$83)+'СЕТ СН'!$H$12+СВЦЭМ!$D$10+'СЕТ СН'!$H$5-'СЕТ СН'!$H$20</f>
        <v>3764.1041062700001</v>
      </c>
      <c r="E84" s="36">
        <f>SUMIFS(СВЦЭМ!$C$33:$C$776,СВЦЭМ!$A$33:$A$776,$A84,СВЦЭМ!$B$33:$B$776,E$83)+'СЕТ СН'!$H$12+СВЦЭМ!$D$10+'СЕТ СН'!$H$5-'СЕТ СН'!$H$20</f>
        <v>3746.6724295700001</v>
      </c>
      <c r="F84" s="36">
        <f>SUMIFS(СВЦЭМ!$C$33:$C$776,СВЦЭМ!$A$33:$A$776,$A84,СВЦЭМ!$B$33:$B$776,F$83)+'СЕТ СН'!$H$12+СВЦЭМ!$D$10+'СЕТ СН'!$H$5-'СЕТ СН'!$H$20</f>
        <v>3733.1899797999999</v>
      </c>
      <c r="G84" s="36">
        <f>SUMIFS(СВЦЭМ!$C$33:$C$776,СВЦЭМ!$A$33:$A$776,$A84,СВЦЭМ!$B$33:$B$776,G$83)+'СЕТ СН'!$H$12+СВЦЭМ!$D$10+'СЕТ СН'!$H$5-'СЕТ СН'!$H$20</f>
        <v>3738.1475640399999</v>
      </c>
      <c r="H84" s="36">
        <f>SUMIFS(СВЦЭМ!$C$33:$C$776,СВЦЭМ!$A$33:$A$776,$A84,СВЦЭМ!$B$33:$B$776,H$83)+'СЕТ СН'!$H$12+СВЦЭМ!$D$10+'СЕТ СН'!$H$5-'СЕТ СН'!$H$20</f>
        <v>3767.0905660200001</v>
      </c>
      <c r="I84" s="36">
        <f>SUMIFS(СВЦЭМ!$C$33:$C$776,СВЦЭМ!$A$33:$A$776,$A84,СВЦЭМ!$B$33:$B$776,I$83)+'СЕТ СН'!$H$12+СВЦЭМ!$D$10+'СЕТ СН'!$H$5-'СЕТ СН'!$H$20</f>
        <v>3745.3559974700001</v>
      </c>
      <c r="J84" s="36">
        <f>SUMIFS(СВЦЭМ!$C$33:$C$776,СВЦЭМ!$A$33:$A$776,$A84,СВЦЭМ!$B$33:$B$776,J$83)+'СЕТ СН'!$H$12+СВЦЭМ!$D$10+'СЕТ СН'!$H$5-'СЕТ СН'!$H$20</f>
        <v>3700.7685486800001</v>
      </c>
      <c r="K84" s="36">
        <f>SUMIFS(СВЦЭМ!$C$33:$C$776,СВЦЭМ!$A$33:$A$776,$A84,СВЦЭМ!$B$33:$B$776,K$83)+'СЕТ СН'!$H$12+СВЦЭМ!$D$10+'СЕТ СН'!$H$5-'СЕТ СН'!$H$20</f>
        <v>3597.32466428</v>
      </c>
      <c r="L84" s="36">
        <f>SUMIFS(СВЦЭМ!$C$33:$C$776,СВЦЭМ!$A$33:$A$776,$A84,СВЦЭМ!$B$33:$B$776,L$83)+'СЕТ СН'!$H$12+СВЦЭМ!$D$10+'СЕТ СН'!$H$5-'СЕТ СН'!$H$20</f>
        <v>3500.6948131600002</v>
      </c>
      <c r="M84" s="36">
        <f>SUMIFS(СВЦЭМ!$C$33:$C$776,СВЦЭМ!$A$33:$A$776,$A84,СВЦЭМ!$B$33:$B$776,M$83)+'СЕТ СН'!$H$12+СВЦЭМ!$D$10+'СЕТ СН'!$H$5-'СЕТ СН'!$H$20</f>
        <v>3491.74485607</v>
      </c>
      <c r="N84" s="36">
        <f>SUMIFS(СВЦЭМ!$C$33:$C$776,СВЦЭМ!$A$33:$A$776,$A84,СВЦЭМ!$B$33:$B$776,N$83)+'СЕТ СН'!$H$12+СВЦЭМ!$D$10+'СЕТ СН'!$H$5-'СЕТ СН'!$H$20</f>
        <v>3544.82286183</v>
      </c>
      <c r="O84" s="36">
        <f>SUMIFS(СВЦЭМ!$C$33:$C$776,СВЦЭМ!$A$33:$A$776,$A84,СВЦЭМ!$B$33:$B$776,O$83)+'СЕТ СН'!$H$12+СВЦЭМ!$D$10+'СЕТ СН'!$H$5-'СЕТ СН'!$H$20</f>
        <v>3526.77565921</v>
      </c>
      <c r="P84" s="36">
        <f>SUMIFS(СВЦЭМ!$C$33:$C$776,СВЦЭМ!$A$33:$A$776,$A84,СВЦЭМ!$B$33:$B$776,P$83)+'СЕТ СН'!$H$12+СВЦЭМ!$D$10+'СЕТ СН'!$H$5-'СЕТ СН'!$H$20</f>
        <v>3450.7263137700002</v>
      </c>
      <c r="Q84" s="36">
        <f>SUMIFS(СВЦЭМ!$C$33:$C$776,СВЦЭМ!$A$33:$A$776,$A84,СВЦЭМ!$B$33:$B$776,Q$83)+'СЕТ СН'!$H$12+СВЦЭМ!$D$10+'СЕТ СН'!$H$5-'СЕТ СН'!$H$20</f>
        <v>3468.1550862899999</v>
      </c>
      <c r="R84" s="36">
        <f>SUMIFS(СВЦЭМ!$C$33:$C$776,СВЦЭМ!$A$33:$A$776,$A84,СВЦЭМ!$B$33:$B$776,R$83)+'СЕТ СН'!$H$12+СВЦЭМ!$D$10+'СЕТ СН'!$H$5-'СЕТ СН'!$H$20</f>
        <v>3467.9949610900003</v>
      </c>
      <c r="S84" s="36">
        <f>SUMIFS(СВЦЭМ!$C$33:$C$776,СВЦЭМ!$A$33:$A$776,$A84,СВЦЭМ!$B$33:$B$776,S$83)+'СЕТ СН'!$H$12+СВЦЭМ!$D$10+'СЕТ СН'!$H$5-'СЕТ СН'!$H$20</f>
        <v>3471.27096041</v>
      </c>
      <c r="T84" s="36">
        <f>SUMIFS(СВЦЭМ!$C$33:$C$776,СВЦЭМ!$A$33:$A$776,$A84,СВЦЭМ!$B$33:$B$776,T$83)+'СЕТ СН'!$H$12+СВЦЭМ!$D$10+'СЕТ СН'!$H$5-'СЕТ СН'!$H$20</f>
        <v>3464.4699345600002</v>
      </c>
      <c r="U84" s="36">
        <f>SUMIFS(СВЦЭМ!$C$33:$C$776,СВЦЭМ!$A$33:$A$776,$A84,СВЦЭМ!$B$33:$B$776,U$83)+'СЕТ СН'!$H$12+СВЦЭМ!$D$10+'СЕТ СН'!$H$5-'СЕТ СН'!$H$20</f>
        <v>3457.3560130300002</v>
      </c>
      <c r="V84" s="36">
        <f>SUMIFS(СВЦЭМ!$C$33:$C$776,СВЦЭМ!$A$33:$A$776,$A84,СВЦЭМ!$B$33:$B$776,V$83)+'СЕТ СН'!$H$12+СВЦЭМ!$D$10+'СЕТ СН'!$H$5-'СЕТ СН'!$H$20</f>
        <v>3454.7825561600002</v>
      </c>
      <c r="W84" s="36">
        <f>SUMIFS(СВЦЭМ!$C$33:$C$776,СВЦЭМ!$A$33:$A$776,$A84,СВЦЭМ!$B$33:$B$776,W$83)+'СЕТ СН'!$H$12+СВЦЭМ!$D$10+'СЕТ СН'!$H$5-'СЕТ СН'!$H$20</f>
        <v>3432.01909118</v>
      </c>
      <c r="X84" s="36">
        <f>SUMIFS(СВЦЭМ!$C$33:$C$776,СВЦЭМ!$A$33:$A$776,$A84,СВЦЭМ!$B$33:$B$776,X$83)+'СЕТ СН'!$H$12+СВЦЭМ!$D$10+'СЕТ СН'!$H$5-'СЕТ СН'!$H$20</f>
        <v>3479.8274838299999</v>
      </c>
      <c r="Y84" s="36">
        <f>SUMIFS(СВЦЭМ!$C$33:$C$776,СВЦЭМ!$A$33:$A$776,$A84,СВЦЭМ!$B$33:$B$776,Y$83)+'СЕТ СН'!$H$12+СВЦЭМ!$D$10+'СЕТ СН'!$H$5-'СЕТ СН'!$H$20</f>
        <v>3640.44592805</v>
      </c>
    </row>
    <row r="85" spans="1:25" ht="15.75" x14ac:dyDescent="0.2">
      <c r="A85" s="35">
        <f>A84+1</f>
        <v>44014</v>
      </c>
      <c r="B85" s="36">
        <f>SUMIFS(СВЦЭМ!$C$33:$C$776,СВЦЭМ!$A$33:$A$776,$A85,СВЦЭМ!$B$33:$B$776,B$83)+'СЕТ СН'!$H$12+СВЦЭМ!$D$10+'СЕТ СН'!$H$5-'СЕТ СН'!$H$20</f>
        <v>3730.4599455299999</v>
      </c>
      <c r="C85" s="36">
        <f>SUMIFS(СВЦЭМ!$C$33:$C$776,СВЦЭМ!$A$33:$A$776,$A85,СВЦЭМ!$B$33:$B$776,C$83)+'СЕТ СН'!$H$12+СВЦЭМ!$D$10+'СЕТ СН'!$H$5-'СЕТ СН'!$H$20</f>
        <v>3705.6357126900002</v>
      </c>
      <c r="D85" s="36">
        <f>SUMIFS(СВЦЭМ!$C$33:$C$776,СВЦЭМ!$A$33:$A$776,$A85,СВЦЭМ!$B$33:$B$776,D$83)+'СЕТ СН'!$H$12+СВЦЭМ!$D$10+'СЕТ СН'!$H$5-'СЕТ СН'!$H$20</f>
        <v>3680.2262865800003</v>
      </c>
      <c r="E85" s="36">
        <f>SUMIFS(СВЦЭМ!$C$33:$C$776,СВЦЭМ!$A$33:$A$776,$A85,СВЦЭМ!$B$33:$B$776,E$83)+'СЕТ СН'!$H$12+СВЦЭМ!$D$10+'СЕТ СН'!$H$5-'СЕТ СН'!$H$20</f>
        <v>3680.3387578299998</v>
      </c>
      <c r="F85" s="36">
        <f>SUMIFS(СВЦЭМ!$C$33:$C$776,СВЦЭМ!$A$33:$A$776,$A85,СВЦЭМ!$B$33:$B$776,F$83)+'СЕТ СН'!$H$12+СВЦЭМ!$D$10+'СЕТ СН'!$H$5-'СЕТ СН'!$H$20</f>
        <v>3665.9863685099999</v>
      </c>
      <c r="G85" s="36">
        <f>SUMIFS(СВЦЭМ!$C$33:$C$776,СВЦЭМ!$A$33:$A$776,$A85,СВЦЭМ!$B$33:$B$776,G$83)+'СЕТ СН'!$H$12+СВЦЭМ!$D$10+'СЕТ СН'!$H$5-'СЕТ СН'!$H$20</f>
        <v>3681.7417956300001</v>
      </c>
      <c r="H85" s="36">
        <f>SUMIFS(СВЦЭМ!$C$33:$C$776,СВЦЭМ!$A$33:$A$776,$A85,СВЦЭМ!$B$33:$B$776,H$83)+'СЕТ СН'!$H$12+СВЦЭМ!$D$10+'СЕТ СН'!$H$5-'СЕТ СН'!$H$20</f>
        <v>3712.4317724000002</v>
      </c>
      <c r="I85" s="36">
        <f>SUMIFS(СВЦЭМ!$C$33:$C$776,СВЦЭМ!$A$33:$A$776,$A85,СВЦЭМ!$B$33:$B$776,I$83)+'СЕТ СН'!$H$12+СВЦЭМ!$D$10+'СЕТ СН'!$H$5-'СЕТ СН'!$H$20</f>
        <v>3726.27790671</v>
      </c>
      <c r="J85" s="36">
        <f>SUMIFS(СВЦЭМ!$C$33:$C$776,СВЦЭМ!$A$33:$A$776,$A85,СВЦЭМ!$B$33:$B$776,J$83)+'СЕТ СН'!$H$12+СВЦЭМ!$D$10+'СЕТ СН'!$H$5-'СЕТ СН'!$H$20</f>
        <v>3714.6648778799999</v>
      </c>
      <c r="K85" s="36">
        <f>SUMIFS(СВЦЭМ!$C$33:$C$776,СВЦЭМ!$A$33:$A$776,$A85,СВЦЭМ!$B$33:$B$776,K$83)+'СЕТ СН'!$H$12+СВЦЭМ!$D$10+'СЕТ СН'!$H$5-'СЕТ СН'!$H$20</f>
        <v>3607.0094308900002</v>
      </c>
      <c r="L85" s="36">
        <f>SUMIFS(СВЦЭМ!$C$33:$C$776,СВЦЭМ!$A$33:$A$776,$A85,СВЦЭМ!$B$33:$B$776,L$83)+'СЕТ СН'!$H$12+СВЦЭМ!$D$10+'СЕТ СН'!$H$5-'СЕТ СН'!$H$20</f>
        <v>3507.4971782699999</v>
      </c>
      <c r="M85" s="36">
        <f>SUMIFS(СВЦЭМ!$C$33:$C$776,СВЦЭМ!$A$33:$A$776,$A85,СВЦЭМ!$B$33:$B$776,M$83)+'СЕТ СН'!$H$12+СВЦЭМ!$D$10+'СЕТ СН'!$H$5-'СЕТ СН'!$H$20</f>
        <v>3492.6040303099999</v>
      </c>
      <c r="N85" s="36">
        <f>SUMIFS(СВЦЭМ!$C$33:$C$776,СВЦЭМ!$A$33:$A$776,$A85,СВЦЭМ!$B$33:$B$776,N$83)+'СЕТ СН'!$H$12+СВЦЭМ!$D$10+'СЕТ СН'!$H$5-'СЕТ СН'!$H$20</f>
        <v>3518.1701353899998</v>
      </c>
      <c r="O85" s="36">
        <f>SUMIFS(СВЦЭМ!$C$33:$C$776,СВЦЭМ!$A$33:$A$776,$A85,СВЦЭМ!$B$33:$B$776,O$83)+'СЕТ СН'!$H$12+СВЦЭМ!$D$10+'СЕТ СН'!$H$5-'СЕТ СН'!$H$20</f>
        <v>3527.1178418099998</v>
      </c>
      <c r="P85" s="36">
        <f>SUMIFS(СВЦЭМ!$C$33:$C$776,СВЦЭМ!$A$33:$A$776,$A85,СВЦЭМ!$B$33:$B$776,P$83)+'СЕТ СН'!$H$12+СВЦЭМ!$D$10+'СЕТ СН'!$H$5-'СЕТ СН'!$H$20</f>
        <v>3504.61561906</v>
      </c>
      <c r="Q85" s="36">
        <f>SUMIFS(СВЦЭМ!$C$33:$C$776,СВЦЭМ!$A$33:$A$776,$A85,СВЦЭМ!$B$33:$B$776,Q$83)+'СЕТ СН'!$H$12+СВЦЭМ!$D$10+'СЕТ СН'!$H$5-'СЕТ СН'!$H$20</f>
        <v>3518.57158768</v>
      </c>
      <c r="R85" s="36">
        <f>SUMIFS(СВЦЭМ!$C$33:$C$776,СВЦЭМ!$A$33:$A$776,$A85,СВЦЭМ!$B$33:$B$776,R$83)+'СЕТ СН'!$H$12+СВЦЭМ!$D$10+'СЕТ СН'!$H$5-'СЕТ СН'!$H$20</f>
        <v>3540.17377407</v>
      </c>
      <c r="S85" s="36">
        <f>SUMIFS(СВЦЭМ!$C$33:$C$776,СВЦЭМ!$A$33:$A$776,$A85,СВЦЭМ!$B$33:$B$776,S$83)+'СЕТ СН'!$H$12+СВЦЭМ!$D$10+'СЕТ СН'!$H$5-'СЕТ СН'!$H$20</f>
        <v>3543.4274234100003</v>
      </c>
      <c r="T85" s="36">
        <f>SUMIFS(СВЦЭМ!$C$33:$C$776,СВЦЭМ!$A$33:$A$776,$A85,СВЦЭМ!$B$33:$B$776,T$83)+'СЕТ СН'!$H$12+СВЦЭМ!$D$10+'СЕТ СН'!$H$5-'СЕТ СН'!$H$20</f>
        <v>3533.5084418400002</v>
      </c>
      <c r="U85" s="36">
        <f>SUMIFS(СВЦЭМ!$C$33:$C$776,СВЦЭМ!$A$33:$A$776,$A85,СВЦЭМ!$B$33:$B$776,U$83)+'СЕТ СН'!$H$12+СВЦЭМ!$D$10+'СЕТ СН'!$H$5-'СЕТ СН'!$H$20</f>
        <v>3521.8814774100001</v>
      </c>
      <c r="V85" s="36">
        <f>SUMIFS(СВЦЭМ!$C$33:$C$776,СВЦЭМ!$A$33:$A$776,$A85,СВЦЭМ!$B$33:$B$776,V$83)+'СЕТ СН'!$H$12+СВЦЭМ!$D$10+'СЕТ СН'!$H$5-'СЕТ СН'!$H$20</f>
        <v>3502.72711695</v>
      </c>
      <c r="W85" s="36">
        <f>SUMIFS(СВЦЭМ!$C$33:$C$776,СВЦЭМ!$A$33:$A$776,$A85,СВЦЭМ!$B$33:$B$776,W$83)+'СЕТ СН'!$H$12+СВЦЭМ!$D$10+'СЕТ СН'!$H$5-'СЕТ СН'!$H$20</f>
        <v>3467.97251065</v>
      </c>
      <c r="X85" s="36">
        <f>SUMIFS(СВЦЭМ!$C$33:$C$776,СВЦЭМ!$A$33:$A$776,$A85,СВЦЭМ!$B$33:$B$776,X$83)+'СЕТ СН'!$H$12+СВЦЭМ!$D$10+'СЕТ СН'!$H$5-'СЕТ СН'!$H$20</f>
        <v>3523.8313561300001</v>
      </c>
      <c r="Y85" s="36">
        <f>SUMIFS(СВЦЭМ!$C$33:$C$776,СВЦЭМ!$A$33:$A$776,$A85,СВЦЭМ!$B$33:$B$776,Y$83)+'СЕТ СН'!$H$12+СВЦЭМ!$D$10+'СЕТ СН'!$H$5-'СЕТ СН'!$H$20</f>
        <v>3665.1760240499998</v>
      </c>
    </row>
    <row r="86" spans="1:25" ht="15.75" x14ac:dyDescent="0.2">
      <c r="A86" s="35">
        <f t="shared" ref="A86:A114" si="2">A85+1</f>
        <v>44015</v>
      </c>
      <c r="B86" s="36">
        <f>SUMIFS(СВЦЭМ!$C$33:$C$776,СВЦЭМ!$A$33:$A$776,$A86,СВЦЭМ!$B$33:$B$776,B$83)+'СЕТ СН'!$H$12+СВЦЭМ!$D$10+'СЕТ СН'!$H$5-'СЕТ СН'!$H$20</f>
        <v>3790.2751802800003</v>
      </c>
      <c r="C86" s="36">
        <f>SUMIFS(СВЦЭМ!$C$33:$C$776,СВЦЭМ!$A$33:$A$776,$A86,СВЦЭМ!$B$33:$B$776,C$83)+'СЕТ СН'!$H$12+СВЦЭМ!$D$10+'СЕТ СН'!$H$5-'СЕТ СН'!$H$20</f>
        <v>3747.7326316099998</v>
      </c>
      <c r="D86" s="36">
        <f>SUMIFS(СВЦЭМ!$C$33:$C$776,СВЦЭМ!$A$33:$A$776,$A86,СВЦЭМ!$B$33:$B$776,D$83)+'СЕТ СН'!$H$12+СВЦЭМ!$D$10+'СЕТ СН'!$H$5-'СЕТ СН'!$H$20</f>
        <v>3721.6829416099999</v>
      </c>
      <c r="E86" s="36">
        <f>SUMIFS(СВЦЭМ!$C$33:$C$776,СВЦЭМ!$A$33:$A$776,$A86,СВЦЭМ!$B$33:$B$776,E$83)+'СЕТ СН'!$H$12+СВЦЭМ!$D$10+'СЕТ СН'!$H$5-'СЕТ СН'!$H$20</f>
        <v>3699.1489825399999</v>
      </c>
      <c r="F86" s="36">
        <f>SUMIFS(СВЦЭМ!$C$33:$C$776,СВЦЭМ!$A$33:$A$776,$A86,СВЦЭМ!$B$33:$B$776,F$83)+'СЕТ СН'!$H$12+СВЦЭМ!$D$10+'СЕТ СН'!$H$5-'СЕТ СН'!$H$20</f>
        <v>3690.9822555599999</v>
      </c>
      <c r="G86" s="36">
        <f>SUMIFS(СВЦЭМ!$C$33:$C$776,СВЦЭМ!$A$33:$A$776,$A86,СВЦЭМ!$B$33:$B$776,G$83)+'СЕТ СН'!$H$12+СВЦЭМ!$D$10+'СЕТ СН'!$H$5-'СЕТ СН'!$H$20</f>
        <v>3705.3541593199998</v>
      </c>
      <c r="H86" s="36">
        <f>SUMIFS(СВЦЭМ!$C$33:$C$776,СВЦЭМ!$A$33:$A$776,$A86,СВЦЭМ!$B$33:$B$776,H$83)+'СЕТ СН'!$H$12+СВЦЭМ!$D$10+'СЕТ СН'!$H$5-'СЕТ СН'!$H$20</f>
        <v>3743.3898484299998</v>
      </c>
      <c r="I86" s="36">
        <f>SUMIFS(СВЦЭМ!$C$33:$C$776,СВЦЭМ!$A$33:$A$776,$A86,СВЦЭМ!$B$33:$B$776,I$83)+'СЕТ СН'!$H$12+СВЦЭМ!$D$10+'СЕТ СН'!$H$5-'СЕТ СН'!$H$20</f>
        <v>3761.1527696000003</v>
      </c>
      <c r="J86" s="36">
        <f>SUMIFS(СВЦЭМ!$C$33:$C$776,СВЦЭМ!$A$33:$A$776,$A86,СВЦЭМ!$B$33:$B$776,J$83)+'СЕТ СН'!$H$12+СВЦЭМ!$D$10+'СЕТ СН'!$H$5-'СЕТ СН'!$H$20</f>
        <v>3684.8386755400002</v>
      </c>
      <c r="K86" s="36">
        <f>SUMIFS(СВЦЭМ!$C$33:$C$776,СВЦЭМ!$A$33:$A$776,$A86,СВЦЭМ!$B$33:$B$776,K$83)+'СЕТ СН'!$H$12+СВЦЭМ!$D$10+'СЕТ СН'!$H$5-'СЕТ СН'!$H$20</f>
        <v>3543.13426527</v>
      </c>
      <c r="L86" s="36">
        <f>SUMIFS(СВЦЭМ!$C$33:$C$776,СВЦЭМ!$A$33:$A$776,$A86,СВЦЭМ!$B$33:$B$776,L$83)+'СЕТ СН'!$H$12+СВЦЭМ!$D$10+'СЕТ СН'!$H$5-'СЕТ СН'!$H$20</f>
        <v>3445.4206743599998</v>
      </c>
      <c r="M86" s="36">
        <f>SUMIFS(СВЦЭМ!$C$33:$C$776,СВЦЭМ!$A$33:$A$776,$A86,СВЦЭМ!$B$33:$B$776,M$83)+'СЕТ СН'!$H$12+СВЦЭМ!$D$10+'СЕТ СН'!$H$5-'СЕТ СН'!$H$20</f>
        <v>3431.7217132999999</v>
      </c>
      <c r="N86" s="36">
        <f>SUMIFS(СВЦЭМ!$C$33:$C$776,СВЦЭМ!$A$33:$A$776,$A86,СВЦЭМ!$B$33:$B$776,N$83)+'СЕТ СН'!$H$12+СВЦЭМ!$D$10+'СЕТ СН'!$H$5-'СЕТ СН'!$H$20</f>
        <v>3471.86324259</v>
      </c>
      <c r="O86" s="36">
        <f>SUMIFS(СВЦЭМ!$C$33:$C$776,СВЦЭМ!$A$33:$A$776,$A86,СВЦЭМ!$B$33:$B$776,O$83)+'СЕТ СН'!$H$12+СВЦЭМ!$D$10+'СЕТ СН'!$H$5-'СЕТ СН'!$H$20</f>
        <v>3435.22195977</v>
      </c>
      <c r="P86" s="36">
        <f>SUMIFS(СВЦЭМ!$C$33:$C$776,СВЦЭМ!$A$33:$A$776,$A86,СВЦЭМ!$B$33:$B$776,P$83)+'СЕТ СН'!$H$12+СВЦЭМ!$D$10+'СЕТ СН'!$H$5-'СЕТ СН'!$H$20</f>
        <v>3460.2575457000003</v>
      </c>
      <c r="Q86" s="36">
        <f>SUMIFS(СВЦЭМ!$C$33:$C$776,СВЦЭМ!$A$33:$A$776,$A86,СВЦЭМ!$B$33:$B$776,Q$83)+'СЕТ СН'!$H$12+СВЦЭМ!$D$10+'СЕТ СН'!$H$5-'СЕТ СН'!$H$20</f>
        <v>3466.1858391999999</v>
      </c>
      <c r="R86" s="36">
        <f>SUMIFS(СВЦЭМ!$C$33:$C$776,СВЦЭМ!$A$33:$A$776,$A86,СВЦЭМ!$B$33:$B$776,R$83)+'СЕТ СН'!$H$12+СВЦЭМ!$D$10+'СЕТ СН'!$H$5-'СЕТ СН'!$H$20</f>
        <v>3462.5897747500003</v>
      </c>
      <c r="S86" s="36">
        <f>SUMIFS(СВЦЭМ!$C$33:$C$776,СВЦЭМ!$A$33:$A$776,$A86,СВЦЭМ!$B$33:$B$776,S$83)+'СЕТ СН'!$H$12+СВЦЭМ!$D$10+'СЕТ СН'!$H$5-'СЕТ СН'!$H$20</f>
        <v>3589.0692314799999</v>
      </c>
      <c r="T86" s="36">
        <f>SUMIFS(СВЦЭМ!$C$33:$C$776,СВЦЭМ!$A$33:$A$776,$A86,СВЦЭМ!$B$33:$B$776,T$83)+'СЕТ СН'!$H$12+СВЦЭМ!$D$10+'СЕТ СН'!$H$5-'СЕТ СН'!$H$20</f>
        <v>4265.7267559499996</v>
      </c>
      <c r="U86" s="36">
        <f>SUMIFS(СВЦЭМ!$C$33:$C$776,СВЦЭМ!$A$33:$A$776,$A86,СВЦЭМ!$B$33:$B$776,U$83)+'СЕТ СН'!$H$12+СВЦЭМ!$D$10+'СЕТ СН'!$H$5-'СЕТ СН'!$H$20</f>
        <v>3447.44175163</v>
      </c>
      <c r="V86" s="36">
        <f>SUMIFS(СВЦЭМ!$C$33:$C$776,СВЦЭМ!$A$33:$A$776,$A86,СВЦЭМ!$B$33:$B$776,V$83)+'СЕТ СН'!$H$12+СВЦЭМ!$D$10+'СЕТ СН'!$H$5-'СЕТ СН'!$H$20</f>
        <v>4232.2333917100004</v>
      </c>
      <c r="W86" s="36">
        <f>SUMIFS(СВЦЭМ!$C$33:$C$776,СВЦЭМ!$A$33:$A$776,$A86,СВЦЭМ!$B$33:$B$776,W$83)+'СЕТ СН'!$H$12+СВЦЭМ!$D$10+'СЕТ СН'!$H$5-'СЕТ СН'!$H$20</f>
        <v>3428.13288749</v>
      </c>
      <c r="X86" s="36">
        <f>SUMIFS(СВЦЭМ!$C$33:$C$776,СВЦЭМ!$A$33:$A$776,$A86,СВЦЭМ!$B$33:$B$776,X$83)+'СЕТ СН'!$H$12+СВЦЭМ!$D$10+'СЕТ СН'!$H$5-'СЕТ СН'!$H$20</f>
        <v>3469.1881824900001</v>
      </c>
      <c r="Y86" s="36">
        <f>SUMIFS(СВЦЭМ!$C$33:$C$776,СВЦЭМ!$A$33:$A$776,$A86,СВЦЭМ!$B$33:$B$776,Y$83)+'СЕТ СН'!$H$12+СВЦЭМ!$D$10+'СЕТ СН'!$H$5-'СЕТ СН'!$H$20</f>
        <v>3577.7949408700001</v>
      </c>
    </row>
    <row r="87" spans="1:25" ht="15.75" x14ac:dyDescent="0.2">
      <c r="A87" s="35">
        <f t="shared" si="2"/>
        <v>44016</v>
      </c>
      <c r="B87" s="36">
        <f>SUMIFS(СВЦЭМ!$C$33:$C$776,СВЦЭМ!$A$33:$A$776,$A87,СВЦЭМ!$B$33:$B$776,B$83)+'СЕТ СН'!$H$12+СВЦЭМ!$D$10+'СЕТ СН'!$H$5-'СЕТ СН'!$H$20</f>
        <v>3772.8585822200002</v>
      </c>
      <c r="C87" s="36">
        <f>SUMIFS(СВЦЭМ!$C$33:$C$776,СВЦЭМ!$A$33:$A$776,$A87,СВЦЭМ!$B$33:$B$776,C$83)+'СЕТ СН'!$H$12+СВЦЭМ!$D$10+'СЕТ СН'!$H$5-'СЕТ СН'!$H$20</f>
        <v>3775.5918584800002</v>
      </c>
      <c r="D87" s="36">
        <f>SUMIFS(СВЦЭМ!$C$33:$C$776,СВЦЭМ!$A$33:$A$776,$A87,СВЦЭМ!$B$33:$B$776,D$83)+'СЕТ СН'!$H$12+СВЦЭМ!$D$10+'СЕТ СН'!$H$5-'СЕТ СН'!$H$20</f>
        <v>3793.22305005</v>
      </c>
      <c r="E87" s="36">
        <f>SUMIFS(СВЦЭМ!$C$33:$C$776,СВЦЭМ!$A$33:$A$776,$A87,СВЦЭМ!$B$33:$B$776,E$83)+'СЕТ СН'!$H$12+СВЦЭМ!$D$10+'СЕТ СН'!$H$5-'СЕТ СН'!$H$20</f>
        <v>3795.3452000000002</v>
      </c>
      <c r="F87" s="36">
        <f>SUMIFS(СВЦЭМ!$C$33:$C$776,СВЦЭМ!$A$33:$A$776,$A87,СВЦЭМ!$B$33:$B$776,F$83)+'СЕТ СН'!$H$12+СВЦЭМ!$D$10+'СЕТ СН'!$H$5-'СЕТ СН'!$H$20</f>
        <v>3797.2638777399998</v>
      </c>
      <c r="G87" s="36">
        <f>SUMIFS(СВЦЭМ!$C$33:$C$776,СВЦЭМ!$A$33:$A$776,$A87,СВЦЭМ!$B$33:$B$776,G$83)+'СЕТ СН'!$H$12+СВЦЭМ!$D$10+'СЕТ СН'!$H$5-'СЕТ СН'!$H$20</f>
        <v>3785.0068127300001</v>
      </c>
      <c r="H87" s="36">
        <f>SUMIFS(СВЦЭМ!$C$33:$C$776,СВЦЭМ!$A$33:$A$776,$A87,СВЦЭМ!$B$33:$B$776,H$83)+'СЕТ СН'!$H$12+СВЦЭМ!$D$10+'СЕТ СН'!$H$5-'СЕТ СН'!$H$20</f>
        <v>3762.16205347</v>
      </c>
      <c r="I87" s="36">
        <f>SUMIFS(СВЦЭМ!$C$33:$C$776,СВЦЭМ!$A$33:$A$776,$A87,СВЦЭМ!$B$33:$B$776,I$83)+'СЕТ СН'!$H$12+СВЦЭМ!$D$10+'СЕТ СН'!$H$5-'СЕТ СН'!$H$20</f>
        <v>3775.7933482899998</v>
      </c>
      <c r="J87" s="36">
        <f>SUMIFS(СВЦЭМ!$C$33:$C$776,СВЦЭМ!$A$33:$A$776,$A87,СВЦЭМ!$B$33:$B$776,J$83)+'СЕТ СН'!$H$12+СВЦЭМ!$D$10+'СЕТ СН'!$H$5-'СЕТ СН'!$H$20</f>
        <v>3665.6671503400003</v>
      </c>
      <c r="K87" s="36">
        <f>SUMIFS(СВЦЭМ!$C$33:$C$776,СВЦЭМ!$A$33:$A$776,$A87,СВЦЭМ!$B$33:$B$776,K$83)+'СЕТ СН'!$H$12+СВЦЭМ!$D$10+'СЕТ СН'!$H$5-'СЕТ СН'!$H$20</f>
        <v>3532.1645422299998</v>
      </c>
      <c r="L87" s="36">
        <f>SUMIFS(СВЦЭМ!$C$33:$C$776,СВЦЭМ!$A$33:$A$776,$A87,СВЦЭМ!$B$33:$B$776,L$83)+'СЕТ СН'!$H$12+СВЦЭМ!$D$10+'СЕТ СН'!$H$5-'СЕТ СН'!$H$20</f>
        <v>3452.8037139799999</v>
      </c>
      <c r="M87" s="36">
        <f>SUMIFS(СВЦЭМ!$C$33:$C$776,СВЦЭМ!$A$33:$A$776,$A87,СВЦЭМ!$B$33:$B$776,M$83)+'СЕТ СН'!$H$12+СВЦЭМ!$D$10+'СЕТ СН'!$H$5-'СЕТ СН'!$H$20</f>
        <v>3434.3998097900003</v>
      </c>
      <c r="N87" s="36">
        <f>SUMIFS(СВЦЭМ!$C$33:$C$776,СВЦЭМ!$A$33:$A$776,$A87,СВЦЭМ!$B$33:$B$776,N$83)+'СЕТ СН'!$H$12+СВЦЭМ!$D$10+'СЕТ СН'!$H$5-'СЕТ СН'!$H$20</f>
        <v>3443.0737758800001</v>
      </c>
      <c r="O87" s="36">
        <f>SUMIFS(СВЦЭМ!$C$33:$C$776,СВЦЭМ!$A$33:$A$776,$A87,СВЦЭМ!$B$33:$B$776,O$83)+'СЕТ СН'!$H$12+СВЦЭМ!$D$10+'СЕТ СН'!$H$5-'СЕТ СН'!$H$20</f>
        <v>3436.1631876700003</v>
      </c>
      <c r="P87" s="36">
        <f>SUMIFS(СВЦЭМ!$C$33:$C$776,СВЦЭМ!$A$33:$A$776,$A87,СВЦЭМ!$B$33:$B$776,P$83)+'СЕТ СН'!$H$12+СВЦЭМ!$D$10+'СЕТ СН'!$H$5-'СЕТ СН'!$H$20</f>
        <v>3426.9171649099999</v>
      </c>
      <c r="Q87" s="36">
        <f>SUMIFS(СВЦЭМ!$C$33:$C$776,СВЦЭМ!$A$33:$A$776,$A87,СВЦЭМ!$B$33:$B$776,Q$83)+'СЕТ СН'!$H$12+СВЦЭМ!$D$10+'СЕТ СН'!$H$5-'СЕТ СН'!$H$20</f>
        <v>3432.9589362500001</v>
      </c>
      <c r="R87" s="36">
        <f>SUMIFS(СВЦЭМ!$C$33:$C$776,СВЦЭМ!$A$33:$A$776,$A87,СВЦЭМ!$B$33:$B$776,R$83)+'СЕТ СН'!$H$12+СВЦЭМ!$D$10+'СЕТ СН'!$H$5-'СЕТ СН'!$H$20</f>
        <v>3402.13045457</v>
      </c>
      <c r="S87" s="36">
        <f>SUMIFS(СВЦЭМ!$C$33:$C$776,СВЦЭМ!$A$33:$A$776,$A87,СВЦЭМ!$B$33:$B$776,S$83)+'СЕТ СН'!$H$12+СВЦЭМ!$D$10+'СЕТ СН'!$H$5-'СЕТ СН'!$H$20</f>
        <v>3401.3011405699999</v>
      </c>
      <c r="T87" s="36">
        <f>SUMIFS(СВЦЭМ!$C$33:$C$776,СВЦЭМ!$A$33:$A$776,$A87,СВЦЭМ!$B$33:$B$776,T$83)+'СЕТ СН'!$H$12+СВЦЭМ!$D$10+'СЕТ СН'!$H$5-'СЕТ СН'!$H$20</f>
        <v>3428.0433377899999</v>
      </c>
      <c r="U87" s="36">
        <f>SUMIFS(СВЦЭМ!$C$33:$C$776,СВЦЭМ!$A$33:$A$776,$A87,СВЦЭМ!$B$33:$B$776,U$83)+'СЕТ СН'!$H$12+СВЦЭМ!$D$10+'СЕТ СН'!$H$5-'СЕТ СН'!$H$20</f>
        <v>3437.3518673500002</v>
      </c>
      <c r="V87" s="36">
        <f>SUMIFS(СВЦЭМ!$C$33:$C$776,СВЦЭМ!$A$33:$A$776,$A87,СВЦЭМ!$B$33:$B$776,V$83)+'СЕТ СН'!$H$12+СВЦЭМ!$D$10+'СЕТ СН'!$H$5-'СЕТ СН'!$H$20</f>
        <v>3428.4706782000003</v>
      </c>
      <c r="W87" s="36">
        <f>SUMIFS(СВЦЭМ!$C$33:$C$776,СВЦЭМ!$A$33:$A$776,$A87,СВЦЭМ!$B$33:$B$776,W$83)+'СЕТ СН'!$H$12+СВЦЭМ!$D$10+'СЕТ СН'!$H$5-'СЕТ СН'!$H$20</f>
        <v>3429.0342071800001</v>
      </c>
      <c r="X87" s="36">
        <f>SUMIFS(СВЦЭМ!$C$33:$C$776,СВЦЭМ!$A$33:$A$776,$A87,СВЦЭМ!$B$33:$B$776,X$83)+'СЕТ СН'!$H$12+СВЦЭМ!$D$10+'СЕТ СН'!$H$5-'СЕТ СН'!$H$20</f>
        <v>3469.2689986400001</v>
      </c>
      <c r="Y87" s="36">
        <f>SUMIFS(СВЦЭМ!$C$33:$C$776,СВЦЭМ!$A$33:$A$776,$A87,СВЦЭМ!$B$33:$B$776,Y$83)+'СЕТ СН'!$H$12+СВЦЭМ!$D$10+'СЕТ СН'!$H$5-'СЕТ СН'!$H$20</f>
        <v>3576.49519693</v>
      </c>
    </row>
    <row r="88" spans="1:25" ht="15.75" x14ac:dyDescent="0.2">
      <c r="A88" s="35">
        <f t="shared" si="2"/>
        <v>44017</v>
      </c>
      <c r="B88" s="36">
        <f>SUMIFS(СВЦЭМ!$C$33:$C$776,СВЦЭМ!$A$33:$A$776,$A88,СВЦЭМ!$B$33:$B$776,B$83)+'СЕТ СН'!$H$12+СВЦЭМ!$D$10+'СЕТ СН'!$H$5-'СЕТ СН'!$H$20</f>
        <v>3668.8965932199999</v>
      </c>
      <c r="C88" s="36">
        <f>SUMIFS(СВЦЭМ!$C$33:$C$776,СВЦЭМ!$A$33:$A$776,$A88,СВЦЭМ!$B$33:$B$776,C$83)+'СЕТ СН'!$H$12+СВЦЭМ!$D$10+'СЕТ СН'!$H$5-'СЕТ СН'!$H$20</f>
        <v>3707.7908917899999</v>
      </c>
      <c r="D88" s="36">
        <f>SUMIFS(СВЦЭМ!$C$33:$C$776,СВЦЭМ!$A$33:$A$776,$A88,СВЦЭМ!$B$33:$B$776,D$83)+'СЕТ СН'!$H$12+СВЦЭМ!$D$10+'СЕТ СН'!$H$5-'СЕТ СН'!$H$20</f>
        <v>3762.0321442499999</v>
      </c>
      <c r="E88" s="36">
        <f>SUMIFS(СВЦЭМ!$C$33:$C$776,СВЦЭМ!$A$33:$A$776,$A88,СВЦЭМ!$B$33:$B$776,E$83)+'СЕТ СН'!$H$12+СВЦЭМ!$D$10+'СЕТ СН'!$H$5-'СЕТ СН'!$H$20</f>
        <v>3730.2060011000003</v>
      </c>
      <c r="F88" s="36">
        <f>SUMIFS(СВЦЭМ!$C$33:$C$776,СВЦЭМ!$A$33:$A$776,$A88,СВЦЭМ!$B$33:$B$776,F$83)+'СЕТ СН'!$H$12+СВЦЭМ!$D$10+'СЕТ СН'!$H$5-'СЕТ СН'!$H$20</f>
        <v>3692.1596239600003</v>
      </c>
      <c r="G88" s="36">
        <f>SUMIFS(СВЦЭМ!$C$33:$C$776,СВЦЭМ!$A$33:$A$776,$A88,СВЦЭМ!$B$33:$B$776,G$83)+'СЕТ СН'!$H$12+СВЦЭМ!$D$10+'СЕТ СН'!$H$5-'СЕТ СН'!$H$20</f>
        <v>3676.8458598900002</v>
      </c>
      <c r="H88" s="36">
        <f>SUMIFS(СВЦЭМ!$C$33:$C$776,СВЦЭМ!$A$33:$A$776,$A88,СВЦЭМ!$B$33:$B$776,H$83)+'СЕТ СН'!$H$12+СВЦЭМ!$D$10+'СЕТ СН'!$H$5-'СЕТ СН'!$H$20</f>
        <v>3656.2311370699999</v>
      </c>
      <c r="I88" s="36">
        <f>SUMIFS(СВЦЭМ!$C$33:$C$776,СВЦЭМ!$A$33:$A$776,$A88,СВЦЭМ!$B$33:$B$776,I$83)+'СЕТ СН'!$H$12+СВЦЭМ!$D$10+'СЕТ СН'!$H$5-'СЕТ СН'!$H$20</f>
        <v>3668.5064846300002</v>
      </c>
      <c r="J88" s="36">
        <f>SUMIFS(СВЦЭМ!$C$33:$C$776,СВЦЭМ!$A$33:$A$776,$A88,СВЦЭМ!$B$33:$B$776,J$83)+'СЕТ СН'!$H$12+СВЦЭМ!$D$10+'СЕТ СН'!$H$5-'СЕТ СН'!$H$20</f>
        <v>3588.3677755500003</v>
      </c>
      <c r="K88" s="36">
        <f>SUMIFS(СВЦЭМ!$C$33:$C$776,СВЦЭМ!$A$33:$A$776,$A88,СВЦЭМ!$B$33:$B$776,K$83)+'СЕТ СН'!$H$12+СВЦЭМ!$D$10+'СЕТ СН'!$H$5-'СЕТ СН'!$H$20</f>
        <v>3479.8836411000002</v>
      </c>
      <c r="L88" s="36">
        <f>SUMIFS(СВЦЭМ!$C$33:$C$776,СВЦЭМ!$A$33:$A$776,$A88,СВЦЭМ!$B$33:$B$776,L$83)+'СЕТ СН'!$H$12+СВЦЭМ!$D$10+'СЕТ СН'!$H$5-'СЕТ СН'!$H$20</f>
        <v>3411.1083327199999</v>
      </c>
      <c r="M88" s="36">
        <f>SUMIFS(СВЦЭМ!$C$33:$C$776,СВЦЭМ!$A$33:$A$776,$A88,СВЦЭМ!$B$33:$B$776,M$83)+'СЕТ СН'!$H$12+СВЦЭМ!$D$10+'СЕТ СН'!$H$5-'СЕТ СН'!$H$20</f>
        <v>3366.8617712200003</v>
      </c>
      <c r="N88" s="36">
        <f>SUMIFS(СВЦЭМ!$C$33:$C$776,СВЦЭМ!$A$33:$A$776,$A88,СВЦЭМ!$B$33:$B$776,N$83)+'СЕТ СН'!$H$12+СВЦЭМ!$D$10+'СЕТ СН'!$H$5-'СЕТ СН'!$H$20</f>
        <v>3384.8886007800002</v>
      </c>
      <c r="O88" s="36">
        <f>SUMIFS(СВЦЭМ!$C$33:$C$776,СВЦЭМ!$A$33:$A$776,$A88,СВЦЭМ!$B$33:$B$776,O$83)+'СЕТ СН'!$H$12+СВЦЭМ!$D$10+'СЕТ СН'!$H$5-'СЕТ СН'!$H$20</f>
        <v>3393.7420327199998</v>
      </c>
      <c r="P88" s="36">
        <f>SUMIFS(СВЦЭМ!$C$33:$C$776,СВЦЭМ!$A$33:$A$776,$A88,СВЦЭМ!$B$33:$B$776,P$83)+'СЕТ СН'!$H$12+СВЦЭМ!$D$10+'СЕТ СН'!$H$5-'СЕТ СН'!$H$20</f>
        <v>3379.97644154</v>
      </c>
      <c r="Q88" s="36">
        <f>SUMIFS(СВЦЭМ!$C$33:$C$776,СВЦЭМ!$A$33:$A$776,$A88,СВЦЭМ!$B$33:$B$776,Q$83)+'СЕТ СН'!$H$12+СВЦЭМ!$D$10+'СЕТ СН'!$H$5-'СЕТ СН'!$H$20</f>
        <v>3387.55026847</v>
      </c>
      <c r="R88" s="36">
        <f>SUMIFS(СВЦЭМ!$C$33:$C$776,СВЦЭМ!$A$33:$A$776,$A88,СВЦЭМ!$B$33:$B$776,R$83)+'СЕТ СН'!$H$12+СВЦЭМ!$D$10+'СЕТ СН'!$H$5-'СЕТ СН'!$H$20</f>
        <v>3407.93151631</v>
      </c>
      <c r="S88" s="36">
        <f>SUMIFS(СВЦЭМ!$C$33:$C$776,СВЦЭМ!$A$33:$A$776,$A88,СВЦЭМ!$B$33:$B$776,S$83)+'СЕТ СН'!$H$12+СВЦЭМ!$D$10+'СЕТ СН'!$H$5-'СЕТ СН'!$H$20</f>
        <v>3416.76551294</v>
      </c>
      <c r="T88" s="36">
        <f>SUMIFS(СВЦЭМ!$C$33:$C$776,СВЦЭМ!$A$33:$A$776,$A88,СВЦЭМ!$B$33:$B$776,T$83)+'СЕТ СН'!$H$12+СВЦЭМ!$D$10+'СЕТ СН'!$H$5-'СЕТ СН'!$H$20</f>
        <v>3413.37839807</v>
      </c>
      <c r="U88" s="36">
        <f>SUMIFS(СВЦЭМ!$C$33:$C$776,СВЦЭМ!$A$33:$A$776,$A88,СВЦЭМ!$B$33:$B$776,U$83)+'СЕТ СН'!$H$12+СВЦЭМ!$D$10+'СЕТ СН'!$H$5-'СЕТ СН'!$H$20</f>
        <v>3405.3911304799999</v>
      </c>
      <c r="V88" s="36">
        <f>SUMIFS(СВЦЭМ!$C$33:$C$776,СВЦЭМ!$A$33:$A$776,$A88,СВЦЭМ!$B$33:$B$776,V$83)+'СЕТ СН'!$H$12+СВЦЭМ!$D$10+'СЕТ СН'!$H$5-'СЕТ СН'!$H$20</f>
        <v>3388.0843024200003</v>
      </c>
      <c r="W88" s="36">
        <f>SUMIFS(СВЦЭМ!$C$33:$C$776,СВЦЭМ!$A$33:$A$776,$A88,СВЦЭМ!$B$33:$B$776,W$83)+'СЕТ СН'!$H$12+СВЦЭМ!$D$10+'СЕТ СН'!$H$5-'СЕТ СН'!$H$20</f>
        <v>3377.4701729200001</v>
      </c>
      <c r="X88" s="36">
        <f>SUMIFS(СВЦЭМ!$C$33:$C$776,СВЦЭМ!$A$33:$A$776,$A88,СВЦЭМ!$B$33:$B$776,X$83)+'СЕТ СН'!$H$12+СВЦЭМ!$D$10+'СЕТ СН'!$H$5-'СЕТ СН'!$H$20</f>
        <v>3426.1635719800001</v>
      </c>
      <c r="Y88" s="36">
        <f>SUMIFS(СВЦЭМ!$C$33:$C$776,СВЦЭМ!$A$33:$A$776,$A88,СВЦЭМ!$B$33:$B$776,Y$83)+'СЕТ СН'!$H$12+СВЦЭМ!$D$10+'СЕТ СН'!$H$5-'СЕТ СН'!$H$20</f>
        <v>3572.6714986400002</v>
      </c>
    </row>
    <row r="89" spans="1:25" ht="15.75" x14ac:dyDescent="0.2">
      <c r="A89" s="35">
        <f t="shared" si="2"/>
        <v>44018</v>
      </c>
      <c r="B89" s="36">
        <f>SUMIFS(СВЦЭМ!$C$33:$C$776,СВЦЭМ!$A$33:$A$776,$A89,СВЦЭМ!$B$33:$B$776,B$83)+'СЕТ СН'!$H$12+СВЦЭМ!$D$10+'СЕТ СН'!$H$5-'СЕТ СН'!$H$20</f>
        <v>3625.6361381000002</v>
      </c>
      <c r="C89" s="36">
        <f>SUMIFS(СВЦЭМ!$C$33:$C$776,СВЦЭМ!$A$33:$A$776,$A89,СВЦЭМ!$B$33:$B$776,C$83)+'СЕТ СН'!$H$12+СВЦЭМ!$D$10+'СЕТ СН'!$H$5-'СЕТ СН'!$H$20</f>
        <v>3726.6958148100002</v>
      </c>
      <c r="D89" s="36">
        <f>SUMIFS(СВЦЭМ!$C$33:$C$776,СВЦЭМ!$A$33:$A$776,$A89,СВЦЭМ!$B$33:$B$776,D$83)+'СЕТ СН'!$H$12+СВЦЭМ!$D$10+'СЕТ СН'!$H$5-'СЕТ СН'!$H$20</f>
        <v>3756.64985222</v>
      </c>
      <c r="E89" s="36">
        <f>SUMIFS(СВЦЭМ!$C$33:$C$776,СВЦЭМ!$A$33:$A$776,$A89,СВЦЭМ!$B$33:$B$776,E$83)+'СЕТ СН'!$H$12+СВЦЭМ!$D$10+'СЕТ СН'!$H$5-'СЕТ СН'!$H$20</f>
        <v>3814.87655718</v>
      </c>
      <c r="F89" s="36">
        <f>SUMIFS(СВЦЭМ!$C$33:$C$776,СВЦЭМ!$A$33:$A$776,$A89,СВЦЭМ!$B$33:$B$776,F$83)+'СЕТ СН'!$H$12+СВЦЭМ!$D$10+'СЕТ СН'!$H$5-'СЕТ СН'!$H$20</f>
        <v>3806.7861554700003</v>
      </c>
      <c r="G89" s="36">
        <f>SUMIFS(СВЦЭМ!$C$33:$C$776,СВЦЭМ!$A$33:$A$776,$A89,СВЦЭМ!$B$33:$B$776,G$83)+'СЕТ СН'!$H$12+СВЦЭМ!$D$10+'СЕТ СН'!$H$5-'СЕТ СН'!$H$20</f>
        <v>3797.5227651599998</v>
      </c>
      <c r="H89" s="36">
        <f>SUMIFS(СВЦЭМ!$C$33:$C$776,СВЦЭМ!$A$33:$A$776,$A89,СВЦЭМ!$B$33:$B$776,H$83)+'СЕТ СН'!$H$12+СВЦЭМ!$D$10+'СЕТ СН'!$H$5-'СЕТ СН'!$H$20</f>
        <v>3704.3417473700001</v>
      </c>
      <c r="I89" s="36">
        <f>SUMIFS(СВЦЭМ!$C$33:$C$776,СВЦЭМ!$A$33:$A$776,$A89,СВЦЭМ!$B$33:$B$776,I$83)+'СЕТ СН'!$H$12+СВЦЭМ!$D$10+'СЕТ СН'!$H$5-'СЕТ СН'!$H$20</f>
        <v>3726.3162295100001</v>
      </c>
      <c r="J89" s="36">
        <f>SUMIFS(СВЦЭМ!$C$33:$C$776,СВЦЭМ!$A$33:$A$776,$A89,СВЦЭМ!$B$33:$B$776,J$83)+'СЕТ СН'!$H$12+СВЦЭМ!$D$10+'СЕТ СН'!$H$5-'СЕТ СН'!$H$20</f>
        <v>3687.4569777699999</v>
      </c>
      <c r="K89" s="36">
        <f>SUMIFS(СВЦЭМ!$C$33:$C$776,СВЦЭМ!$A$33:$A$776,$A89,СВЦЭМ!$B$33:$B$776,K$83)+'СЕТ СН'!$H$12+СВЦЭМ!$D$10+'СЕТ СН'!$H$5-'СЕТ СН'!$H$20</f>
        <v>3555.13413769</v>
      </c>
      <c r="L89" s="36">
        <f>SUMIFS(СВЦЭМ!$C$33:$C$776,СВЦЭМ!$A$33:$A$776,$A89,СВЦЭМ!$B$33:$B$776,L$83)+'СЕТ СН'!$H$12+СВЦЭМ!$D$10+'СЕТ СН'!$H$5-'СЕТ СН'!$H$20</f>
        <v>3469.8572891700001</v>
      </c>
      <c r="M89" s="36">
        <f>SUMIFS(СВЦЭМ!$C$33:$C$776,СВЦЭМ!$A$33:$A$776,$A89,СВЦЭМ!$B$33:$B$776,M$83)+'СЕТ СН'!$H$12+СВЦЭМ!$D$10+'СЕТ СН'!$H$5-'СЕТ СН'!$H$20</f>
        <v>3433.9121251300003</v>
      </c>
      <c r="N89" s="36">
        <f>SUMIFS(СВЦЭМ!$C$33:$C$776,СВЦЭМ!$A$33:$A$776,$A89,СВЦЭМ!$B$33:$B$776,N$83)+'СЕТ СН'!$H$12+СВЦЭМ!$D$10+'СЕТ СН'!$H$5-'СЕТ СН'!$H$20</f>
        <v>3457.6129407100002</v>
      </c>
      <c r="O89" s="36">
        <f>SUMIFS(СВЦЭМ!$C$33:$C$776,СВЦЭМ!$A$33:$A$776,$A89,СВЦЭМ!$B$33:$B$776,O$83)+'СЕТ СН'!$H$12+СВЦЭМ!$D$10+'СЕТ СН'!$H$5-'СЕТ СН'!$H$20</f>
        <v>3503.8769567899999</v>
      </c>
      <c r="P89" s="36">
        <f>SUMIFS(СВЦЭМ!$C$33:$C$776,СВЦЭМ!$A$33:$A$776,$A89,СВЦЭМ!$B$33:$B$776,P$83)+'СЕТ СН'!$H$12+СВЦЭМ!$D$10+'СЕТ СН'!$H$5-'СЕТ СН'!$H$20</f>
        <v>3477.1684445800001</v>
      </c>
      <c r="Q89" s="36">
        <f>SUMIFS(СВЦЭМ!$C$33:$C$776,СВЦЭМ!$A$33:$A$776,$A89,СВЦЭМ!$B$33:$B$776,Q$83)+'СЕТ СН'!$H$12+СВЦЭМ!$D$10+'СЕТ СН'!$H$5-'СЕТ СН'!$H$20</f>
        <v>3482.2720964700002</v>
      </c>
      <c r="R89" s="36">
        <f>SUMIFS(СВЦЭМ!$C$33:$C$776,СВЦЭМ!$A$33:$A$776,$A89,СВЦЭМ!$B$33:$B$776,R$83)+'СЕТ СН'!$H$12+СВЦЭМ!$D$10+'СЕТ СН'!$H$5-'СЕТ СН'!$H$20</f>
        <v>3514.8860013799999</v>
      </c>
      <c r="S89" s="36">
        <f>SUMIFS(СВЦЭМ!$C$33:$C$776,СВЦЭМ!$A$33:$A$776,$A89,СВЦЭМ!$B$33:$B$776,S$83)+'СЕТ СН'!$H$12+СВЦЭМ!$D$10+'СЕТ СН'!$H$5-'СЕТ СН'!$H$20</f>
        <v>3517.12853236</v>
      </c>
      <c r="T89" s="36">
        <f>SUMIFS(СВЦЭМ!$C$33:$C$776,СВЦЭМ!$A$33:$A$776,$A89,СВЦЭМ!$B$33:$B$776,T$83)+'СЕТ СН'!$H$12+СВЦЭМ!$D$10+'СЕТ СН'!$H$5-'СЕТ СН'!$H$20</f>
        <v>3515.54439955</v>
      </c>
      <c r="U89" s="36">
        <f>SUMIFS(СВЦЭМ!$C$33:$C$776,СВЦЭМ!$A$33:$A$776,$A89,СВЦЭМ!$B$33:$B$776,U$83)+'СЕТ СН'!$H$12+СВЦЭМ!$D$10+'СЕТ СН'!$H$5-'СЕТ СН'!$H$20</f>
        <v>3504.5353892500002</v>
      </c>
      <c r="V89" s="36">
        <f>SUMIFS(СВЦЭМ!$C$33:$C$776,СВЦЭМ!$A$33:$A$776,$A89,СВЦЭМ!$B$33:$B$776,V$83)+'СЕТ СН'!$H$12+СВЦЭМ!$D$10+'СЕТ СН'!$H$5-'СЕТ СН'!$H$20</f>
        <v>3497.0164159400001</v>
      </c>
      <c r="W89" s="36">
        <f>SUMIFS(СВЦЭМ!$C$33:$C$776,СВЦЭМ!$A$33:$A$776,$A89,СВЦЭМ!$B$33:$B$776,W$83)+'СЕТ СН'!$H$12+СВЦЭМ!$D$10+'СЕТ СН'!$H$5-'СЕТ СН'!$H$20</f>
        <v>3457.3093984500001</v>
      </c>
      <c r="X89" s="36">
        <f>SUMIFS(СВЦЭМ!$C$33:$C$776,СВЦЭМ!$A$33:$A$776,$A89,СВЦЭМ!$B$33:$B$776,X$83)+'СЕТ СН'!$H$12+СВЦЭМ!$D$10+'СЕТ СН'!$H$5-'СЕТ СН'!$H$20</f>
        <v>3485.7991695199999</v>
      </c>
      <c r="Y89" s="36">
        <f>SUMIFS(СВЦЭМ!$C$33:$C$776,СВЦЭМ!$A$33:$A$776,$A89,СВЦЭМ!$B$33:$B$776,Y$83)+'СЕТ СН'!$H$12+СВЦЭМ!$D$10+'СЕТ СН'!$H$5-'СЕТ СН'!$H$20</f>
        <v>3628.2881603699998</v>
      </c>
    </row>
    <row r="90" spans="1:25" ht="15.75" x14ac:dyDescent="0.2">
      <c r="A90" s="35">
        <f t="shared" si="2"/>
        <v>44019</v>
      </c>
      <c r="B90" s="36">
        <f>SUMIFS(СВЦЭМ!$C$33:$C$776,СВЦЭМ!$A$33:$A$776,$A90,СВЦЭМ!$B$33:$B$776,B$83)+'СЕТ СН'!$H$12+СВЦЭМ!$D$10+'СЕТ СН'!$H$5-'СЕТ СН'!$H$20</f>
        <v>3661.2467274700002</v>
      </c>
      <c r="C90" s="36">
        <f>SUMIFS(СВЦЭМ!$C$33:$C$776,СВЦЭМ!$A$33:$A$776,$A90,СВЦЭМ!$B$33:$B$776,C$83)+'СЕТ СН'!$H$12+СВЦЭМ!$D$10+'СЕТ СН'!$H$5-'СЕТ СН'!$H$20</f>
        <v>3672.2407556100002</v>
      </c>
      <c r="D90" s="36">
        <f>SUMIFS(СВЦЭМ!$C$33:$C$776,СВЦЭМ!$A$33:$A$776,$A90,СВЦЭМ!$B$33:$B$776,D$83)+'СЕТ СН'!$H$12+СВЦЭМ!$D$10+'СЕТ СН'!$H$5-'СЕТ СН'!$H$20</f>
        <v>3681.8424014299999</v>
      </c>
      <c r="E90" s="36">
        <f>SUMIFS(СВЦЭМ!$C$33:$C$776,СВЦЭМ!$A$33:$A$776,$A90,СВЦЭМ!$B$33:$B$776,E$83)+'СЕТ СН'!$H$12+СВЦЭМ!$D$10+'СЕТ СН'!$H$5-'СЕТ СН'!$H$20</f>
        <v>3679.6977861400001</v>
      </c>
      <c r="F90" s="36">
        <f>SUMIFS(СВЦЭМ!$C$33:$C$776,СВЦЭМ!$A$33:$A$776,$A90,СВЦЭМ!$B$33:$B$776,F$83)+'СЕТ СН'!$H$12+СВЦЭМ!$D$10+'СЕТ СН'!$H$5-'СЕТ СН'!$H$20</f>
        <v>3682.7266655499998</v>
      </c>
      <c r="G90" s="36">
        <f>SUMIFS(СВЦЭМ!$C$33:$C$776,СВЦЭМ!$A$33:$A$776,$A90,СВЦЭМ!$B$33:$B$776,G$83)+'СЕТ СН'!$H$12+СВЦЭМ!$D$10+'СЕТ СН'!$H$5-'СЕТ СН'!$H$20</f>
        <v>3684.9162759700002</v>
      </c>
      <c r="H90" s="36">
        <f>SUMIFS(СВЦЭМ!$C$33:$C$776,СВЦЭМ!$A$33:$A$776,$A90,СВЦЭМ!$B$33:$B$776,H$83)+'СЕТ СН'!$H$12+СВЦЭМ!$D$10+'СЕТ СН'!$H$5-'СЕТ СН'!$H$20</f>
        <v>3678.4040966100001</v>
      </c>
      <c r="I90" s="36">
        <f>SUMIFS(СВЦЭМ!$C$33:$C$776,СВЦЭМ!$A$33:$A$776,$A90,СВЦЭМ!$B$33:$B$776,I$83)+'СЕТ СН'!$H$12+СВЦЭМ!$D$10+'СЕТ СН'!$H$5-'СЕТ СН'!$H$20</f>
        <v>3647.83178959</v>
      </c>
      <c r="J90" s="36">
        <f>SUMIFS(СВЦЭМ!$C$33:$C$776,СВЦЭМ!$A$33:$A$776,$A90,СВЦЭМ!$B$33:$B$776,J$83)+'СЕТ СН'!$H$12+СВЦЭМ!$D$10+'СЕТ СН'!$H$5-'СЕТ СН'!$H$20</f>
        <v>3677.20268506</v>
      </c>
      <c r="K90" s="36">
        <f>SUMIFS(СВЦЭМ!$C$33:$C$776,СВЦЭМ!$A$33:$A$776,$A90,СВЦЭМ!$B$33:$B$776,K$83)+'СЕТ СН'!$H$12+СВЦЭМ!$D$10+'СЕТ СН'!$H$5-'СЕТ СН'!$H$20</f>
        <v>3599.6603875999999</v>
      </c>
      <c r="L90" s="36">
        <f>SUMIFS(СВЦЭМ!$C$33:$C$776,СВЦЭМ!$A$33:$A$776,$A90,СВЦЭМ!$B$33:$B$776,L$83)+'СЕТ СН'!$H$12+СВЦЭМ!$D$10+'СЕТ СН'!$H$5-'СЕТ СН'!$H$20</f>
        <v>3562.4421016800002</v>
      </c>
      <c r="M90" s="36">
        <f>SUMIFS(СВЦЭМ!$C$33:$C$776,СВЦЭМ!$A$33:$A$776,$A90,СВЦЭМ!$B$33:$B$776,M$83)+'СЕТ СН'!$H$12+СВЦЭМ!$D$10+'СЕТ СН'!$H$5-'СЕТ СН'!$H$20</f>
        <v>3550.72016725</v>
      </c>
      <c r="N90" s="36">
        <f>SUMIFS(СВЦЭМ!$C$33:$C$776,СВЦЭМ!$A$33:$A$776,$A90,СВЦЭМ!$B$33:$B$776,N$83)+'СЕТ СН'!$H$12+СВЦЭМ!$D$10+'СЕТ СН'!$H$5-'СЕТ СН'!$H$20</f>
        <v>3554.7257320600002</v>
      </c>
      <c r="O90" s="36">
        <f>SUMIFS(СВЦЭМ!$C$33:$C$776,СВЦЭМ!$A$33:$A$776,$A90,СВЦЭМ!$B$33:$B$776,O$83)+'СЕТ СН'!$H$12+СВЦЭМ!$D$10+'СЕТ СН'!$H$5-'СЕТ СН'!$H$20</f>
        <v>3552.5233584400003</v>
      </c>
      <c r="P90" s="36">
        <f>SUMIFS(СВЦЭМ!$C$33:$C$776,СВЦЭМ!$A$33:$A$776,$A90,СВЦЭМ!$B$33:$B$776,P$83)+'СЕТ СН'!$H$12+СВЦЭМ!$D$10+'СЕТ СН'!$H$5-'СЕТ СН'!$H$20</f>
        <v>3544.2450858399998</v>
      </c>
      <c r="Q90" s="36">
        <f>SUMIFS(СВЦЭМ!$C$33:$C$776,СВЦЭМ!$A$33:$A$776,$A90,СВЦЭМ!$B$33:$B$776,Q$83)+'СЕТ СН'!$H$12+СВЦЭМ!$D$10+'СЕТ СН'!$H$5-'СЕТ СН'!$H$20</f>
        <v>3552.8774313900003</v>
      </c>
      <c r="R90" s="36">
        <f>SUMIFS(СВЦЭМ!$C$33:$C$776,СВЦЭМ!$A$33:$A$776,$A90,СВЦЭМ!$B$33:$B$776,R$83)+'СЕТ СН'!$H$12+СВЦЭМ!$D$10+'СЕТ СН'!$H$5-'СЕТ СН'!$H$20</f>
        <v>3555.7968298000001</v>
      </c>
      <c r="S90" s="36">
        <f>SUMIFS(СВЦЭМ!$C$33:$C$776,СВЦЭМ!$A$33:$A$776,$A90,СВЦЭМ!$B$33:$B$776,S$83)+'СЕТ СН'!$H$12+СВЦЭМ!$D$10+'СЕТ СН'!$H$5-'СЕТ СН'!$H$20</f>
        <v>3560.4458276599998</v>
      </c>
      <c r="T90" s="36">
        <f>SUMIFS(СВЦЭМ!$C$33:$C$776,СВЦЭМ!$A$33:$A$776,$A90,СВЦЭМ!$B$33:$B$776,T$83)+'СЕТ СН'!$H$12+СВЦЭМ!$D$10+'СЕТ СН'!$H$5-'СЕТ СН'!$H$20</f>
        <v>3565.8633650699999</v>
      </c>
      <c r="U90" s="36">
        <f>SUMIFS(СВЦЭМ!$C$33:$C$776,СВЦЭМ!$A$33:$A$776,$A90,СВЦЭМ!$B$33:$B$776,U$83)+'СЕТ СН'!$H$12+СВЦЭМ!$D$10+'СЕТ СН'!$H$5-'СЕТ СН'!$H$20</f>
        <v>3560.2359029300001</v>
      </c>
      <c r="V90" s="36">
        <f>SUMIFS(СВЦЭМ!$C$33:$C$776,СВЦЭМ!$A$33:$A$776,$A90,СВЦЭМ!$B$33:$B$776,V$83)+'СЕТ СН'!$H$12+СВЦЭМ!$D$10+'СЕТ СН'!$H$5-'СЕТ СН'!$H$20</f>
        <v>3561.3920869000003</v>
      </c>
      <c r="W90" s="36">
        <f>SUMIFS(СВЦЭМ!$C$33:$C$776,СВЦЭМ!$A$33:$A$776,$A90,СВЦЭМ!$B$33:$B$776,W$83)+'СЕТ СН'!$H$12+СВЦЭМ!$D$10+'СЕТ СН'!$H$5-'СЕТ СН'!$H$20</f>
        <v>3551.32867743</v>
      </c>
      <c r="X90" s="36">
        <f>SUMIFS(СВЦЭМ!$C$33:$C$776,СВЦЭМ!$A$33:$A$776,$A90,СВЦЭМ!$B$33:$B$776,X$83)+'СЕТ СН'!$H$12+СВЦЭМ!$D$10+'СЕТ СН'!$H$5-'СЕТ СН'!$H$20</f>
        <v>3583.1674750500001</v>
      </c>
      <c r="Y90" s="36">
        <f>SUMIFS(СВЦЭМ!$C$33:$C$776,СВЦЭМ!$A$33:$A$776,$A90,СВЦЭМ!$B$33:$B$776,Y$83)+'СЕТ СН'!$H$12+СВЦЭМ!$D$10+'СЕТ СН'!$H$5-'СЕТ СН'!$H$20</f>
        <v>3672.6271578999999</v>
      </c>
    </row>
    <row r="91" spans="1:25" ht="15.75" x14ac:dyDescent="0.2">
      <c r="A91" s="35">
        <f t="shared" si="2"/>
        <v>44020</v>
      </c>
      <c r="B91" s="36">
        <f>SUMIFS(СВЦЭМ!$C$33:$C$776,СВЦЭМ!$A$33:$A$776,$A91,СВЦЭМ!$B$33:$B$776,B$83)+'СЕТ СН'!$H$12+СВЦЭМ!$D$10+'СЕТ СН'!$H$5-'СЕТ СН'!$H$20</f>
        <v>3626.9199048</v>
      </c>
      <c r="C91" s="36">
        <f>SUMIFS(СВЦЭМ!$C$33:$C$776,СВЦЭМ!$A$33:$A$776,$A91,СВЦЭМ!$B$33:$B$776,C$83)+'СЕТ СН'!$H$12+СВЦЭМ!$D$10+'СЕТ СН'!$H$5-'СЕТ СН'!$H$20</f>
        <v>3638.4143882100002</v>
      </c>
      <c r="D91" s="36">
        <f>SUMIFS(СВЦЭМ!$C$33:$C$776,СВЦЭМ!$A$33:$A$776,$A91,СВЦЭМ!$B$33:$B$776,D$83)+'СЕТ СН'!$H$12+СВЦЭМ!$D$10+'СЕТ СН'!$H$5-'СЕТ СН'!$H$20</f>
        <v>3661.4278756900003</v>
      </c>
      <c r="E91" s="36">
        <f>SUMIFS(СВЦЭМ!$C$33:$C$776,СВЦЭМ!$A$33:$A$776,$A91,СВЦЭМ!$B$33:$B$776,E$83)+'СЕТ СН'!$H$12+СВЦЭМ!$D$10+'СЕТ СН'!$H$5-'СЕТ СН'!$H$20</f>
        <v>3691.4163591900001</v>
      </c>
      <c r="F91" s="36">
        <f>SUMIFS(СВЦЭМ!$C$33:$C$776,СВЦЭМ!$A$33:$A$776,$A91,СВЦЭМ!$B$33:$B$776,F$83)+'СЕТ СН'!$H$12+СВЦЭМ!$D$10+'СЕТ СН'!$H$5-'СЕТ СН'!$H$20</f>
        <v>3700.9849478300002</v>
      </c>
      <c r="G91" s="36">
        <f>SUMIFS(СВЦЭМ!$C$33:$C$776,СВЦЭМ!$A$33:$A$776,$A91,СВЦЭМ!$B$33:$B$776,G$83)+'СЕТ СН'!$H$12+СВЦЭМ!$D$10+'СЕТ СН'!$H$5-'СЕТ СН'!$H$20</f>
        <v>3708.7215420699999</v>
      </c>
      <c r="H91" s="36">
        <f>SUMIFS(СВЦЭМ!$C$33:$C$776,СВЦЭМ!$A$33:$A$776,$A91,СВЦЭМ!$B$33:$B$776,H$83)+'СЕТ СН'!$H$12+СВЦЭМ!$D$10+'СЕТ СН'!$H$5-'СЕТ СН'!$H$20</f>
        <v>3661.6475455999998</v>
      </c>
      <c r="I91" s="36">
        <f>SUMIFS(СВЦЭМ!$C$33:$C$776,СВЦЭМ!$A$33:$A$776,$A91,СВЦЭМ!$B$33:$B$776,I$83)+'СЕТ СН'!$H$12+СВЦЭМ!$D$10+'СЕТ СН'!$H$5-'СЕТ СН'!$H$20</f>
        <v>3595.9411287600001</v>
      </c>
      <c r="J91" s="36">
        <f>SUMIFS(СВЦЭМ!$C$33:$C$776,СВЦЭМ!$A$33:$A$776,$A91,СВЦЭМ!$B$33:$B$776,J$83)+'СЕТ СН'!$H$12+СВЦЭМ!$D$10+'СЕТ СН'!$H$5-'СЕТ СН'!$H$20</f>
        <v>3549.5006757599999</v>
      </c>
      <c r="K91" s="36">
        <f>SUMIFS(СВЦЭМ!$C$33:$C$776,СВЦЭМ!$A$33:$A$776,$A91,СВЦЭМ!$B$33:$B$776,K$83)+'СЕТ СН'!$H$12+СВЦЭМ!$D$10+'СЕТ СН'!$H$5-'СЕТ СН'!$H$20</f>
        <v>3561.4981368600002</v>
      </c>
      <c r="L91" s="36">
        <f>SUMIFS(СВЦЭМ!$C$33:$C$776,СВЦЭМ!$A$33:$A$776,$A91,СВЦЭМ!$B$33:$B$776,L$83)+'СЕТ СН'!$H$12+СВЦЭМ!$D$10+'СЕТ СН'!$H$5-'СЕТ СН'!$H$20</f>
        <v>3558.5197486400002</v>
      </c>
      <c r="M91" s="36">
        <f>SUMIFS(СВЦЭМ!$C$33:$C$776,СВЦЭМ!$A$33:$A$776,$A91,СВЦЭМ!$B$33:$B$776,M$83)+'СЕТ СН'!$H$12+СВЦЭМ!$D$10+'СЕТ СН'!$H$5-'СЕТ СН'!$H$20</f>
        <v>3544.46379488</v>
      </c>
      <c r="N91" s="36">
        <f>SUMIFS(СВЦЭМ!$C$33:$C$776,СВЦЭМ!$A$33:$A$776,$A91,СВЦЭМ!$B$33:$B$776,N$83)+'СЕТ СН'!$H$12+СВЦЭМ!$D$10+'СЕТ СН'!$H$5-'СЕТ СН'!$H$20</f>
        <v>3552.7317859899999</v>
      </c>
      <c r="O91" s="36">
        <f>SUMIFS(СВЦЭМ!$C$33:$C$776,СВЦЭМ!$A$33:$A$776,$A91,СВЦЭМ!$B$33:$B$776,O$83)+'СЕТ СН'!$H$12+СВЦЭМ!$D$10+'СЕТ СН'!$H$5-'СЕТ СН'!$H$20</f>
        <v>3562.5601949699999</v>
      </c>
      <c r="P91" s="36">
        <f>SUMIFS(СВЦЭМ!$C$33:$C$776,СВЦЭМ!$A$33:$A$776,$A91,СВЦЭМ!$B$33:$B$776,P$83)+'СЕТ СН'!$H$12+СВЦЭМ!$D$10+'СЕТ СН'!$H$5-'СЕТ СН'!$H$20</f>
        <v>3555.1388095000002</v>
      </c>
      <c r="Q91" s="36">
        <f>SUMIFS(СВЦЭМ!$C$33:$C$776,СВЦЭМ!$A$33:$A$776,$A91,СВЦЭМ!$B$33:$B$776,Q$83)+'СЕТ СН'!$H$12+СВЦЭМ!$D$10+'СЕТ СН'!$H$5-'СЕТ СН'!$H$20</f>
        <v>3554.8997780099999</v>
      </c>
      <c r="R91" s="36">
        <f>SUMIFS(СВЦЭМ!$C$33:$C$776,СВЦЭМ!$A$33:$A$776,$A91,СВЦЭМ!$B$33:$B$776,R$83)+'СЕТ СН'!$H$12+СВЦЭМ!$D$10+'СЕТ СН'!$H$5-'СЕТ СН'!$H$20</f>
        <v>3560.9216208400003</v>
      </c>
      <c r="S91" s="36">
        <f>SUMIFS(СВЦЭМ!$C$33:$C$776,СВЦЭМ!$A$33:$A$776,$A91,СВЦЭМ!$B$33:$B$776,S$83)+'СЕТ СН'!$H$12+СВЦЭМ!$D$10+'СЕТ СН'!$H$5-'СЕТ СН'!$H$20</f>
        <v>3565.9383895299998</v>
      </c>
      <c r="T91" s="36">
        <f>SUMIFS(СВЦЭМ!$C$33:$C$776,СВЦЭМ!$A$33:$A$776,$A91,СВЦЭМ!$B$33:$B$776,T$83)+'СЕТ СН'!$H$12+СВЦЭМ!$D$10+'СЕТ СН'!$H$5-'СЕТ СН'!$H$20</f>
        <v>3566.7107434700001</v>
      </c>
      <c r="U91" s="36">
        <f>SUMIFS(СВЦЭМ!$C$33:$C$776,СВЦЭМ!$A$33:$A$776,$A91,СВЦЭМ!$B$33:$B$776,U$83)+'СЕТ СН'!$H$12+СВЦЭМ!$D$10+'СЕТ СН'!$H$5-'СЕТ СН'!$H$20</f>
        <v>3560.4347839399998</v>
      </c>
      <c r="V91" s="36">
        <f>SUMIFS(СВЦЭМ!$C$33:$C$776,СВЦЭМ!$A$33:$A$776,$A91,СВЦЭМ!$B$33:$B$776,V$83)+'СЕТ СН'!$H$12+СВЦЭМ!$D$10+'СЕТ СН'!$H$5-'СЕТ СН'!$H$20</f>
        <v>3548.3498901799999</v>
      </c>
      <c r="W91" s="36">
        <f>SUMIFS(СВЦЭМ!$C$33:$C$776,СВЦЭМ!$A$33:$A$776,$A91,СВЦЭМ!$B$33:$B$776,W$83)+'СЕТ СН'!$H$12+СВЦЭМ!$D$10+'СЕТ СН'!$H$5-'СЕТ СН'!$H$20</f>
        <v>3558.6067928399998</v>
      </c>
      <c r="X91" s="36">
        <f>SUMIFS(СВЦЭМ!$C$33:$C$776,СВЦЭМ!$A$33:$A$776,$A91,СВЦЭМ!$B$33:$B$776,X$83)+'СЕТ СН'!$H$12+СВЦЭМ!$D$10+'СЕТ СН'!$H$5-'СЕТ СН'!$H$20</f>
        <v>3539.7101394000001</v>
      </c>
      <c r="Y91" s="36">
        <f>SUMIFS(СВЦЭМ!$C$33:$C$776,СВЦЭМ!$A$33:$A$776,$A91,СВЦЭМ!$B$33:$B$776,Y$83)+'СЕТ СН'!$H$12+СВЦЭМ!$D$10+'СЕТ СН'!$H$5-'СЕТ СН'!$H$20</f>
        <v>3600.5556949500001</v>
      </c>
    </row>
    <row r="92" spans="1:25" ht="15.75" x14ac:dyDescent="0.2">
      <c r="A92" s="35">
        <f t="shared" si="2"/>
        <v>44021</v>
      </c>
      <c r="B92" s="36">
        <f>SUMIFS(СВЦЭМ!$C$33:$C$776,СВЦЭМ!$A$33:$A$776,$A92,СВЦЭМ!$B$33:$B$776,B$83)+'СЕТ СН'!$H$12+СВЦЭМ!$D$10+'СЕТ СН'!$H$5-'СЕТ СН'!$H$20</f>
        <v>3669.8676475800003</v>
      </c>
      <c r="C92" s="36">
        <f>SUMIFS(СВЦЭМ!$C$33:$C$776,СВЦЭМ!$A$33:$A$776,$A92,СВЦЭМ!$B$33:$B$776,C$83)+'СЕТ СН'!$H$12+СВЦЭМ!$D$10+'СЕТ СН'!$H$5-'СЕТ СН'!$H$20</f>
        <v>3688.5791576400002</v>
      </c>
      <c r="D92" s="36">
        <f>SUMIFS(СВЦЭМ!$C$33:$C$776,СВЦЭМ!$A$33:$A$776,$A92,СВЦЭМ!$B$33:$B$776,D$83)+'СЕТ СН'!$H$12+СВЦЭМ!$D$10+'СЕТ СН'!$H$5-'СЕТ СН'!$H$20</f>
        <v>3689.9819554300002</v>
      </c>
      <c r="E92" s="36">
        <f>SUMIFS(СВЦЭМ!$C$33:$C$776,СВЦЭМ!$A$33:$A$776,$A92,СВЦЭМ!$B$33:$B$776,E$83)+'СЕТ СН'!$H$12+СВЦЭМ!$D$10+'СЕТ СН'!$H$5-'СЕТ СН'!$H$20</f>
        <v>3693.83338878</v>
      </c>
      <c r="F92" s="36">
        <f>SUMIFS(СВЦЭМ!$C$33:$C$776,СВЦЭМ!$A$33:$A$776,$A92,СВЦЭМ!$B$33:$B$776,F$83)+'СЕТ СН'!$H$12+СВЦЭМ!$D$10+'СЕТ СН'!$H$5-'СЕТ СН'!$H$20</f>
        <v>3686.56147207</v>
      </c>
      <c r="G92" s="36">
        <f>SUMIFS(СВЦЭМ!$C$33:$C$776,СВЦЭМ!$A$33:$A$776,$A92,СВЦЭМ!$B$33:$B$776,G$83)+'СЕТ СН'!$H$12+СВЦЭМ!$D$10+'СЕТ СН'!$H$5-'СЕТ СН'!$H$20</f>
        <v>3695.15843335</v>
      </c>
      <c r="H92" s="36">
        <f>SUMIFS(СВЦЭМ!$C$33:$C$776,СВЦЭМ!$A$33:$A$776,$A92,СВЦЭМ!$B$33:$B$776,H$83)+'СЕТ СН'!$H$12+СВЦЭМ!$D$10+'СЕТ СН'!$H$5-'СЕТ СН'!$H$20</f>
        <v>3695.02547856</v>
      </c>
      <c r="I92" s="36">
        <f>SUMIFS(СВЦЭМ!$C$33:$C$776,СВЦЭМ!$A$33:$A$776,$A92,СВЦЭМ!$B$33:$B$776,I$83)+'СЕТ СН'!$H$12+СВЦЭМ!$D$10+'СЕТ СН'!$H$5-'СЕТ СН'!$H$20</f>
        <v>3615.1889392799999</v>
      </c>
      <c r="J92" s="36">
        <f>SUMIFS(СВЦЭМ!$C$33:$C$776,СВЦЭМ!$A$33:$A$776,$A92,СВЦЭМ!$B$33:$B$776,J$83)+'СЕТ СН'!$H$12+СВЦЭМ!$D$10+'СЕТ СН'!$H$5-'СЕТ СН'!$H$20</f>
        <v>3599.4537915400001</v>
      </c>
      <c r="K92" s="36">
        <f>SUMIFS(СВЦЭМ!$C$33:$C$776,СВЦЭМ!$A$33:$A$776,$A92,СВЦЭМ!$B$33:$B$776,K$83)+'СЕТ СН'!$H$12+СВЦЭМ!$D$10+'СЕТ СН'!$H$5-'СЕТ СН'!$H$20</f>
        <v>3586.7054277299999</v>
      </c>
      <c r="L92" s="36">
        <f>SUMIFS(СВЦЭМ!$C$33:$C$776,СВЦЭМ!$A$33:$A$776,$A92,СВЦЭМ!$B$33:$B$776,L$83)+'СЕТ СН'!$H$12+СВЦЭМ!$D$10+'СЕТ СН'!$H$5-'СЕТ СН'!$H$20</f>
        <v>3563.0502136</v>
      </c>
      <c r="M92" s="36">
        <f>SUMIFS(СВЦЭМ!$C$33:$C$776,СВЦЭМ!$A$33:$A$776,$A92,СВЦЭМ!$B$33:$B$776,M$83)+'СЕТ СН'!$H$12+СВЦЭМ!$D$10+'СЕТ СН'!$H$5-'СЕТ СН'!$H$20</f>
        <v>3575.0887916900001</v>
      </c>
      <c r="N92" s="36">
        <f>SUMIFS(СВЦЭМ!$C$33:$C$776,СВЦЭМ!$A$33:$A$776,$A92,СВЦЭМ!$B$33:$B$776,N$83)+'СЕТ СН'!$H$12+СВЦЭМ!$D$10+'СЕТ СН'!$H$5-'СЕТ СН'!$H$20</f>
        <v>3570.2361195100002</v>
      </c>
      <c r="O92" s="36">
        <f>SUMIFS(СВЦЭМ!$C$33:$C$776,СВЦЭМ!$A$33:$A$776,$A92,СВЦЭМ!$B$33:$B$776,O$83)+'СЕТ СН'!$H$12+СВЦЭМ!$D$10+'СЕТ СН'!$H$5-'СЕТ СН'!$H$20</f>
        <v>3578.1513225399999</v>
      </c>
      <c r="P92" s="36">
        <f>SUMIFS(СВЦЭМ!$C$33:$C$776,СВЦЭМ!$A$33:$A$776,$A92,СВЦЭМ!$B$33:$B$776,P$83)+'СЕТ СН'!$H$12+СВЦЭМ!$D$10+'СЕТ СН'!$H$5-'СЕТ СН'!$H$20</f>
        <v>3565.89184303</v>
      </c>
      <c r="Q92" s="36">
        <f>SUMIFS(СВЦЭМ!$C$33:$C$776,СВЦЭМ!$A$33:$A$776,$A92,СВЦЭМ!$B$33:$B$776,Q$83)+'СЕТ СН'!$H$12+СВЦЭМ!$D$10+'СЕТ СН'!$H$5-'СЕТ СН'!$H$20</f>
        <v>3571.88575369</v>
      </c>
      <c r="R92" s="36">
        <f>SUMIFS(СВЦЭМ!$C$33:$C$776,СВЦЭМ!$A$33:$A$776,$A92,СВЦЭМ!$B$33:$B$776,R$83)+'СЕТ СН'!$H$12+СВЦЭМ!$D$10+'СЕТ СН'!$H$5-'СЕТ СН'!$H$20</f>
        <v>3584.20098229</v>
      </c>
      <c r="S92" s="36">
        <f>SUMIFS(СВЦЭМ!$C$33:$C$776,СВЦЭМ!$A$33:$A$776,$A92,СВЦЭМ!$B$33:$B$776,S$83)+'СЕТ СН'!$H$12+СВЦЭМ!$D$10+'СЕТ СН'!$H$5-'СЕТ СН'!$H$20</f>
        <v>3588.8251722700002</v>
      </c>
      <c r="T92" s="36">
        <f>SUMIFS(СВЦЭМ!$C$33:$C$776,СВЦЭМ!$A$33:$A$776,$A92,СВЦЭМ!$B$33:$B$776,T$83)+'СЕТ СН'!$H$12+СВЦЭМ!$D$10+'СЕТ СН'!$H$5-'СЕТ СН'!$H$20</f>
        <v>3592.8022642199999</v>
      </c>
      <c r="U92" s="36">
        <f>SUMIFS(СВЦЭМ!$C$33:$C$776,СВЦЭМ!$A$33:$A$776,$A92,СВЦЭМ!$B$33:$B$776,U$83)+'СЕТ СН'!$H$12+СВЦЭМ!$D$10+'СЕТ СН'!$H$5-'СЕТ СН'!$H$20</f>
        <v>3590.5644781599999</v>
      </c>
      <c r="V92" s="36">
        <f>SUMIFS(СВЦЭМ!$C$33:$C$776,СВЦЭМ!$A$33:$A$776,$A92,СВЦЭМ!$B$33:$B$776,V$83)+'СЕТ СН'!$H$12+СВЦЭМ!$D$10+'СЕТ СН'!$H$5-'СЕТ СН'!$H$20</f>
        <v>3577.2400164000001</v>
      </c>
      <c r="W92" s="36">
        <f>SUMIFS(СВЦЭМ!$C$33:$C$776,СВЦЭМ!$A$33:$A$776,$A92,СВЦЭМ!$B$33:$B$776,W$83)+'СЕТ СН'!$H$12+СВЦЭМ!$D$10+'СЕТ СН'!$H$5-'СЕТ СН'!$H$20</f>
        <v>3578.6754143799999</v>
      </c>
      <c r="X92" s="36">
        <f>SUMIFS(СВЦЭМ!$C$33:$C$776,СВЦЭМ!$A$33:$A$776,$A92,СВЦЭМ!$B$33:$B$776,X$83)+'СЕТ СН'!$H$12+СВЦЭМ!$D$10+'СЕТ СН'!$H$5-'СЕТ СН'!$H$20</f>
        <v>3579.3000082500002</v>
      </c>
      <c r="Y92" s="36">
        <f>SUMIFS(СВЦЭМ!$C$33:$C$776,СВЦЭМ!$A$33:$A$776,$A92,СВЦЭМ!$B$33:$B$776,Y$83)+'СЕТ СН'!$H$12+СВЦЭМ!$D$10+'СЕТ СН'!$H$5-'СЕТ СН'!$H$20</f>
        <v>3599.9219303499999</v>
      </c>
    </row>
    <row r="93" spans="1:25" ht="15.75" x14ac:dyDescent="0.2">
      <c r="A93" s="35">
        <f t="shared" si="2"/>
        <v>44022</v>
      </c>
      <c r="B93" s="36">
        <f>SUMIFS(СВЦЭМ!$C$33:$C$776,СВЦЭМ!$A$33:$A$776,$A93,СВЦЭМ!$B$33:$B$776,B$83)+'СЕТ СН'!$H$12+СВЦЭМ!$D$10+'СЕТ СН'!$H$5-'СЕТ СН'!$H$20</f>
        <v>3696.4966517600001</v>
      </c>
      <c r="C93" s="36">
        <f>SUMIFS(СВЦЭМ!$C$33:$C$776,СВЦЭМ!$A$33:$A$776,$A93,СВЦЭМ!$B$33:$B$776,C$83)+'СЕТ СН'!$H$12+СВЦЭМ!$D$10+'СЕТ СН'!$H$5-'СЕТ СН'!$H$20</f>
        <v>3672.2030210799999</v>
      </c>
      <c r="D93" s="36">
        <f>SUMIFS(СВЦЭМ!$C$33:$C$776,СВЦЭМ!$A$33:$A$776,$A93,СВЦЭМ!$B$33:$B$776,D$83)+'СЕТ СН'!$H$12+СВЦЭМ!$D$10+'СЕТ СН'!$H$5-'СЕТ СН'!$H$20</f>
        <v>3668.3962854900001</v>
      </c>
      <c r="E93" s="36">
        <f>SUMIFS(СВЦЭМ!$C$33:$C$776,СВЦЭМ!$A$33:$A$776,$A93,СВЦЭМ!$B$33:$B$776,E$83)+'СЕТ СН'!$H$12+СВЦЭМ!$D$10+'СЕТ СН'!$H$5-'СЕТ СН'!$H$20</f>
        <v>3688.3269866300002</v>
      </c>
      <c r="F93" s="36">
        <f>SUMIFS(СВЦЭМ!$C$33:$C$776,СВЦЭМ!$A$33:$A$776,$A93,СВЦЭМ!$B$33:$B$776,F$83)+'СЕТ СН'!$H$12+СВЦЭМ!$D$10+'СЕТ СН'!$H$5-'СЕТ СН'!$H$20</f>
        <v>3709.7659170799998</v>
      </c>
      <c r="G93" s="36">
        <f>SUMIFS(СВЦЭМ!$C$33:$C$776,СВЦЭМ!$A$33:$A$776,$A93,СВЦЭМ!$B$33:$B$776,G$83)+'СЕТ СН'!$H$12+СВЦЭМ!$D$10+'СЕТ СН'!$H$5-'СЕТ СН'!$H$20</f>
        <v>3750.1741676299998</v>
      </c>
      <c r="H93" s="36">
        <f>SUMIFS(СВЦЭМ!$C$33:$C$776,СВЦЭМ!$A$33:$A$776,$A93,СВЦЭМ!$B$33:$B$776,H$83)+'СЕТ СН'!$H$12+СВЦЭМ!$D$10+'СЕТ СН'!$H$5-'СЕТ СН'!$H$20</f>
        <v>3773.63683859</v>
      </c>
      <c r="I93" s="36">
        <f>SUMIFS(СВЦЭМ!$C$33:$C$776,СВЦЭМ!$A$33:$A$776,$A93,СВЦЭМ!$B$33:$B$776,I$83)+'СЕТ СН'!$H$12+СВЦЭМ!$D$10+'СЕТ СН'!$H$5-'СЕТ СН'!$H$20</f>
        <v>3693.3644759200001</v>
      </c>
      <c r="J93" s="36">
        <f>SUMIFS(СВЦЭМ!$C$33:$C$776,СВЦЭМ!$A$33:$A$776,$A93,СВЦЭМ!$B$33:$B$776,J$83)+'СЕТ СН'!$H$12+СВЦЭМ!$D$10+'СЕТ СН'!$H$5-'СЕТ СН'!$H$20</f>
        <v>3645.58489577</v>
      </c>
      <c r="K93" s="36">
        <f>SUMIFS(СВЦЭМ!$C$33:$C$776,СВЦЭМ!$A$33:$A$776,$A93,СВЦЭМ!$B$33:$B$776,K$83)+'СЕТ СН'!$H$12+СВЦЭМ!$D$10+'СЕТ СН'!$H$5-'СЕТ СН'!$H$20</f>
        <v>3572.25524774</v>
      </c>
      <c r="L93" s="36">
        <f>SUMIFS(СВЦЭМ!$C$33:$C$776,СВЦЭМ!$A$33:$A$776,$A93,СВЦЭМ!$B$33:$B$776,L$83)+'СЕТ СН'!$H$12+СВЦЭМ!$D$10+'СЕТ СН'!$H$5-'СЕТ СН'!$H$20</f>
        <v>3573.8752561299998</v>
      </c>
      <c r="M93" s="36">
        <f>SUMIFS(СВЦЭМ!$C$33:$C$776,СВЦЭМ!$A$33:$A$776,$A93,СВЦЭМ!$B$33:$B$776,M$83)+'СЕТ СН'!$H$12+СВЦЭМ!$D$10+'СЕТ СН'!$H$5-'СЕТ СН'!$H$20</f>
        <v>3575.1156703799998</v>
      </c>
      <c r="N93" s="36">
        <f>SUMIFS(СВЦЭМ!$C$33:$C$776,СВЦЭМ!$A$33:$A$776,$A93,СВЦЭМ!$B$33:$B$776,N$83)+'СЕТ СН'!$H$12+СВЦЭМ!$D$10+'СЕТ СН'!$H$5-'СЕТ СН'!$H$20</f>
        <v>3567.5321208599998</v>
      </c>
      <c r="O93" s="36">
        <f>SUMIFS(СВЦЭМ!$C$33:$C$776,СВЦЭМ!$A$33:$A$776,$A93,СВЦЭМ!$B$33:$B$776,O$83)+'СЕТ СН'!$H$12+СВЦЭМ!$D$10+'СЕТ СН'!$H$5-'СЕТ СН'!$H$20</f>
        <v>3572.9275219599999</v>
      </c>
      <c r="P93" s="36">
        <f>SUMIFS(СВЦЭМ!$C$33:$C$776,СВЦЭМ!$A$33:$A$776,$A93,СВЦЭМ!$B$33:$B$776,P$83)+'СЕТ СН'!$H$12+СВЦЭМ!$D$10+'СЕТ СН'!$H$5-'СЕТ СН'!$H$20</f>
        <v>3573.1989884700001</v>
      </c>
      <c r="Q93" s="36">
        <f>SUMIFS(СВЦЭМ!$C$33:$C$776,СВЦЭМ!$A$33:$A$776,$A93,СВЦЭМ!$B$33:$B$776,Q$83)+'СЕТ СН'!$H$12+СВЦЭМ!$D$10+'СЕТ СН'!$H$5-'СЕТ СН'!$H$20</f>
        <v>3574.9914485200002</v>
      </c>
      <c r="R93" s="36">
        <f>SUMIFS(СВЦЭМ!$C$33:$C$776,СВЦЭМ!$A$33:$A$776,$A93,СВЦЭМ!$B$33:$B$776,R$83)+'СЕТ СН'!$H$12+СВЦЭМ!$D$10+'СЕТ СН'!$H$5-'СЕТ СН'!$H$20</f>
        <v>3590.4148144599999</v>
      </c>
      <c r="S93" s="36">
        <f>SUMIFS(СВЦЭМ!$C$33:$C$776,СВЦЭМ!$A$33:$A$776,$A93,СВЦЭМ!$B$33:$B$776,S$83)+'СЕТ СН'!$H$12+СВЦЭМ!$D$10+'СЕТ СН'!$H$5-'СЕТ СН'!$H$20</f>
        <v>3594.45227634</v>
      </c>
      <c r="T93" s="36">
        <f>SUMIFS(СВЦЭМ!$C$33:$C$776,СВЦЭМ!$A$33:$A$776,$A93,СВЦЭМ!$B$33:$B$776,T$83)+'СЕТ СН'!$H$12+СВЦЭМ!$D$10+'СЕТ СН'!$H$5-'СЕТ СН'!$H$20</f>
        <v>3581.9147044199999</v>
      </c>
      <c r="U93" s="36">
        <f>SUMIFS(СВЦЭМ!$C$33:$C$776,СВЦЭМ!$A$33:$A$776,$A93,СВЦЭМ!$B$33:$B$776,U$83)+'СЕТ СН'!$H$12+СВЦЭМ!$D$10+'СЕТ СН'!$H$5-'СЕТ СН'!$H$20</f>
        <v>3567.0911935899999</v>
      </c>
      <c r="V93" s="36">
        <f>SUMIFS(СВЦЭМ!$C$33:$C$776,СВЦЭМ!$A$33:$A$776,$A93,СВЦЭМ!$B$33:$B$776,V$83)+'СЕТ СН'!$H$12+СВЦЭМ!$D$10+'СЕТ СН'!$H$5-'СЕТ СН'!$H$20</f>
        <v>3543.6779872900001</v>
      </c>
      <c r="W93" s="36">
        <f>SUMIFS(СВЦЭМ!$C$33:$C$776,СВЦЭМ!$A$33:$A$776,$A93,СВЦЭМ!$B$33:$B$776,W$83)+'СЕТ СН'!$H$12+СВЦЭМ!$D$10+'СЕТ СН'!$H$5-'СЕТ СН'!$H$20</f>
        <v>3558.7958497300001</v>
      </c>
      <c r="X93" s="36">
        <f>SUMIFS(СВЦЭМ!$C$33:$C$776,СВЦЭМ!$A$33:$A$776,$A93,СВЦЭМ!$B$33:$B$776,X$83)+'СЕТ СН'!$H$12+СВЦЭМ!$D$10+'СЕТ СН'!$H$5-'СЕТ СН'!$H$20</f>
        <v>3547.8761282300002</v>
      </c>
      <c r="Y93" s="36">
        <f>SUMIFS(СВЦЭМ!$C$33:$C$776,СВЦЭМ!$A$33:$A$776,$A93,СВЦЭМ!$B$33:$B$776,Y$83)+'СЕТ СН'!$H$12+СВЦЭМ!$D$10+'СЕТ СН'!$H$5-'СЕТ СН'!$H$20</f>
        <v>3582.7406565900001</v>
      </c>
    </row>
    <row r="94" spans="1:25" ht="15.75" x14ac:dyDescent="0.2">
      <c r="A94" s="35">
        <f t="shared" si="2"/>
        <v>44023</v>
      </c>
      <c r="B94" s="36">
        <f>SUMIFS(СВЦЭМ!$C$33:$C$776,СВЦЭМ!$A$33:$A$776,$A94,СВЦЭМ!$B$33:$B$776,B$83)+'СЕТ СН'!$H$12+СВЦЭМ!$D$10+'СЕТ СН'!$H$5-'СЕТ СН'!$H$20</f>
        <v>3692.12773685</v>
      </c>
      <c r="C94" s="36">
        <f>SUMIFS(СВЦЭМ!$C$33:$C$776,СВЦЭМ!$A$33:$A$776,$A94,СВЦЭМ!$B$33:$B$776,C$83)+'СЕТ СН'!$H$12+СВЦЭМ!$D$10+'СЕТ СН'!$H$5-'СЕТ СН'!$H$20</f>
        <v>3670.8922586899998</v>
      </c>
      <c r="D94" s="36">
        <f>SUMIFS(СВЦЭМ!$C$33:$C$776,СВЦЭМ!$A$33:$A$776,$A94,СВЦЭМ!$B$33:$B$776,D$83)+'СЕТ СН'!$H$12+СВЦЭМ!$D$10+'СЕТ СН'!$H$5-'СЕТ СН'!$H$20</f>
        <v>3698.41954687</v>
      </c>
      <c r="E94" s="36">
        <f>SUMIFS(СВЦЭМ!$C$33:$C$776,СВЦЭМ!$A$33:$A$776,$A94,СВЦЭМ!$B$33:$B$776,E$83)+'СЕТ СН'!$H$12+СВЦЭМ!$D$10+'СЕТ СН'!$H$5-'СЕТ СН'!$H$20</f>
        <v>3710.7006606700002</v>
      </c>
      <c r="F94" s="36">
        <f>SUMIFS(СВЦЭМ!$C$33:$C$776,СВЦЭМ!$A$33:$A$776,$A94,СВЦЭМ!$B$33:$B$776,F$83)+'СЕТ СН'!$H$12+СВЦЭМ!$D$10+'СЕТ СН'!$H$5-'СЕТ СН'!$H$20</f>
        <v>3700.05153888</v>
      </c>
      <c r="G94" s="36">
        <f>SUMIFS(СВЦЭМ!$C$33:$C$776,СВЦЭМ!$A$33:$A$776,$A94,СВЦЭМ!$B$33:$B$776,G$83)+'СЕТ СН'!$H$12+СВЦЭМ!$D$10+'СЕТ СН'!$H$5-'СЕТ СН'!$H$20</f>
        <v>3703.9668372400001</v>
      </c>
      <c r="H94" s="36">
        <f>SUMIFS(СВЦЭМ!$C$33:$C$776,СВЦЭМ!$A$33:$A$776,$A94,СВЦЭМ!$B$33:$B$776,H$83)+'СЕТ СН'!$H$12+СВЦЭМ!$D$10+'СЕТ СН'!$H$5-'СЕТ СН'!$H$20</f>
        <v>3684.96009718</v>
      </c>
      <c r="I94" s="36">
        <f>SUMIFS(СВЦЭМ!$C$33:$C$776,СВЦЭМ!$A$33:$A$776,$A94,СВЦЭМ!$B$33:$B$776,I$83)+'СЕТ СН'!$H$12+СВЦЭМ!$D$10+'СЕТ СН'!$H$5-'СЕТ СН'!$H$20</f>
        <v>3688.8166183900003</v>
      </c>
      <c r="J94" s="36">
        <f>SUMIFS(СВЦЭМ!$C$33:$C$776,СВЦЭМ!$A$33:$A$776,$A94,СВЦЭМ!$B$33:$B$776,J$83)+'СЕТ СН'!$H$12+СВЦЭМ!$D$10+'СЕТ СН'!$H$5-'СЕТ СН'!$H$20</f>
        <v>3653.7131781600001</v>
      </c>
      <c r="K94" s="36">
        <f>SUMIFS(СВЦЭМ!$C$33:$C$776,СВЦЭМ!$A$33:$A$776,$A94,СВЦЭМ!$B$33:$B$776,K$83)+'СЕТ СН'!$H$12+СВЦЭМ!$D$10+'СЕТ СН'!$H$5-'СЕТ СН'!$H$20</f>
        <v>3532.8466057300002</v>
      </c>
      <c r="L94" s="36">
        <f>SUMIFS(СВЦЭМ!$C$33:$C$776,СВЦЭМ!$A$33:$A$776,$A94,СВЦЭМ!$B$33:$B$776,L$83)+'СЕТ СН'!$H$12+СВЦЭМ!$D$10+'СЕТ СН'!$H$5-'СЕТ СН'!$H$20</f>
        <v>3498.4493709899998</v>
      </c>
      <c r="M94" s="36">
        <f>SUMIFS(СВЦЭМ!$C$33:$C$776,СВЦЭМ!$A$33:$A$776,$A94,СВЦЭМ!$B$33:$B$776,M$83)+'СЕТ СН'!$H$12+СВЦЭМ!$D$10+'СЕТ СН'!$H$5-'СЕТ СН'!$H$20</f>
        <v>3495.7714525900001</v>
      </c>
      <c r="N94" s="36">
        <f>SUMIFS(СВЦЭМ!$C$33:$C$776,СВЦЭМ!$A$33:$A$776,$A94,СВЦЭМ!$B$33:$B$776,N$83)+'СЕТ СН'!$H$12+СВЦЭМ!$D$10+'СЕТ СН'!$H$5-'СЕТ СН'!$H$20</f>
        <v>3499.3269904200001</v>
      </c>
      <c r="O94" s="36">
        <f>SUMIFS(СВЦЭМ!$C$33:$C$776,СВЦЭМ!$A$33:$A$776,$A94,СВЦЭМ!$B$33:$B$776,O$83)+'СЕТ СН'!$H$12+СВЦЭМ!$D$10+'СЕТ СН'!$H$5-'СЕТ СН'!$H$20</f>
        <v>3534.5574465999998</v>
      </c>
      <c r="P94" s="36">
        <f>SUMIFS(СВЦЭМ!$C$33:$C$776,СВЦЭМ!$A$33:$A$776,$A94,СВЦЭМ!$B$33:$B$776,P$83)+'СЕТ СН'!$H$12+СВЦЭМ!$D$10+'СЕТ СН'!$H$5-'СЕТ СН'!$H$20</f>
        <v>3537.9688246800001</v>
      </c>
      <c r="Q94" s="36">
        <f>SUMIFS(СВЦЭМ!$C$33:$C$776,СВЦЭМ!$A$33:$A$776,$A94,СВЦЭМ!$B$33:$B$776,Q$83)+'СЕТ СН'!$H$12+СВЦЭМ!$D$10+'СЕТ СН'!$H$5-'СЕТ СН'!$H$20</f>
        <v>3549.7103643600003</v>
      </c>
      <c r="R94" s="36">
        <f>SUMIFS(СВЦЭМ!$C$33:$C$776,СВЦЭМ!$A$33:$A$776,$A94,СВЦЭМ!$B$33:$B$776,R$83)+'СЕТ СН'!$H$12+СВЦЭМ!$D$10+'СЕТ СН'!$H$5-'СЕТ СН'!$H$20</f>
        <v>3571.30206159</v>
      </c>
      <c r="S94" s="36">
        <f>SUMIFS(СВЦЭМ!$C$33:$C$776,СВЦЭМ!$A$33:$A$776,$A94,СВЦЭМ!$B$33:$B$776,S$83)+'СЕТ СН'!$H$12+СВЦЭМ!$D$10+'СЕТ СН'!$H$5-'СЕТ СН'!$H$20</f>
        <v>3571.1623700099999</v>
      </c>
      <c r="T94" s="36">
        <f>SUMIFS(СВЦЭМ!$C$33:$C$776,СВЦЭМ!$A$33:$A$776,$A94,СВЦЭМ!$B$33:$B$776,T$83)+'СЕТ СН'!$H$12+СВЦЭМ!$D$10+'СЕТ СН'!$H$5-'СЕТ СН'!$H$20</f>
        <v>3567.0656249499998</v>
      </c>
      <c r="U94" s="36">
        <f>SUMIFS(СВЦЭМ!$C$33:$C$776,СВЦЭМ!$A$33:$A$776,$A94,СВЦЭМ!$B$33:$B$776,U$83)+'СЕТ СН'!$H$12+СВЦЭМ!$D$10+'СЕТ СН'!$H$5-'СЕТ СН'!$H$20</f>
        <v>3554.7227132600001</v>
      </c>
      <c r="V94" s="36">
        <f>SUMIFS(СВЦЭМ!$C$33:$C$776,СВЦЭМ!$A$33:$A$776,$A94,СВЦЭМ!$B$33:$B$776,V$83)+'СЕТ СН'!$H$12+СВЦЭМ!$D$10+'СЕТ СН'!$H$5-'СЕТ СН'!$H$20</f>
        <v>3533.4882608799999</v>
      </c>
      <c r="W94" s="36">
        <f>SUMIFS(СВЦЭМ!$C$33:$C$776,СВЦЭМ!$A$33:$A$776,$A94,СВЦЭМ!$B$33:$B$776,W$83)+'СЕТ СН'!$H$12+СВЦЭМ!$D$10+'СЕТ СН'!$H$5-'СЕТ СН'!$H$20</f>
        <v>3521.53038251</v>
      </c>
      <c r="X94" s="36">
        <f>SUMIFS(СВЦЭМ!$C$33:$C$776,СВЦЭМ!$A$33:$A$776,$A94,СВЦЭМ!$B$33:$B$776,X$83)+'СЕТ СН'!$H$12+СВЦЭМ!$D$10+'СЕТ СН'!$H$5-'СЕТ СН'!$H$20</f>
        <v>3540.4483461</v>
      </c>
      <c r="Y94" s="36">
        <f>SUMIFS(СВЦЭМ!$C$33:$C$776,СВЦЭМ!$A$33:$A$776,$A94,СВЦЭМ!$B$33:$B$776,Y$83)+'СЕТ СН'!$H$12+СВЦЭМ!$D$10+'СЕТ СН'!$H$5-'СЕТ СН'!$H$20</f>
        <v>3551.79322508</v>
      </c>
    </row>
    <row r="95" spans="1:25" ht="15.75" x14ac:dyDescent="0.2">
      <c r="A95" s="35">
        <f t="shared" si="2"/>
        <v>44024</v>
      </c>
      <c r="B95" s="36">
        <f>SUMIFS(СВЦЭМ!$C$33:$C$776,СВЦЭМ!$A$33:$A$776,$A95,СВЦЭМ!$B$33:$B$776,B$83)+'СЕТ СН'!$H$12+СВЦЭМ!$D$10+'СЕТ СН'!$H$5-'СЕТ СН'!$H$20</f>
        <v>3671.2032838499999</v>
      </c>
      <c r="C95" s="36">
        <f>SUMIFS(СВЦЭМ!$C$33:$C$776,СВЦЭМ!$A$33:$A$776,$A95,СВЦЭМ!$B$33:$B$776,C$83)+'СЕТ СН'!$H$12+СВЦЭМ!$D$10+'СЕТ СН'!$H$5-'СЕТ СН'!$H$20</f>
        <v>3721.1478342600003</v>
      </c>
      <c r="D95" s="36">
        <f>SUMIFS(СВЦЭМ!$C$33:$C$776,СВЦЭМ!$A$33:$A$776,$A95,СВЦЭМ!$B$33:$B$776,D$83)+'СЕТ СН'!$H$12+СВЦЭМ!$D$10+'СЕТ СН'!$H$5-'СЕТ СН'!$H$20</f>
        <v>3760.75597483</v>
      </c>
      <c r="E95" s="36">
        <f>SUMIFS(СВЦЭМ!$C$33:$C$776,СВЦЭМ!$A$33:$A$776,$A95,СВЦЭМ!$B$33:$B$776,E$83)+'СЕТ СН'!$H$12+СВЦЭМ!$D$10+'СЕТ СН'!$H$5-'СЕТ СН'!$H$20</f>
        <v>3781.9551192500003</v>
      </c>
      <c r="F95" s="36">
        <f>SUMIFS(СВЦЭМ!$C$33:$C$776,СВЦЭМ!$A$33:$A$776,$A95,СВЦЭМ!$B$33:$B$776,F$83)+'СЕТ СН'!$H$12+СВЦЭМ!$D$10+'СЕТ СН'!$H$5-'СЕТ СН'!$H$20</f>
        <v>3785.37540334</v>
      </c>
      <c r="G95" s="36">
        <f>SUMIFS(СВЦЭМ!$C$33:$C$776,СВЦЭМ!$A$33:$A$776,$A95,СВЦЭМ!$B$33:$B$776,G$83)+'СЕТ СН'!$H$12+СВЦЭМ!$D$10+'СЕТ СН'!$H$5-'СЕТ СН'!$H$20</f>
        <v>3792.2403884599998</v>
      </c>
      <c r="H95" s="36">
        <f>SUMIFS(СВЦЭМ!$C$33:$C$776,СВЦЭМ!$A$33:$A$776,$A95,СВЦЭМ!$B$33:$B$776,H$83)+'СЕТ СН'!$H$12+СВЦЭМ!$D$10+'СЕТ СН'!$H$5-'СЕТ СН'!$H$20</f>
        <v>3768.6824750000001</v>
      </c>
      <c r="I95" s="36">
        <f>SUMIFS(СВЦЭМ!$C$33:$C$776,СВЦЭМ!$A$33:$A$776,$A95,СВЦЭМ!$B$33:$B$776,I$83)+'СЕТ СН'!$H$12+СВЦЭМ!$D$10+'СЕТ СН'!$H$5-'СЕТ СН'!$H$20</f>
        <v>3733.4010652300003</v>
      </c>
      <c r="J95" s="36">
        <f>SUMIFS(СВЦЭМ!$C$33:$C$776,СВЦЭМ!$A$33:$A$776,$A95,СВЦЭМ!$B$33:$B$776,J$83)+'СЕТ СН'!$H$12+СВЦЭМ!$D$10+'СЕТ СН'!$H$5-'СЕТ СН'!$H$20</f>
        <v>3643.2592818900002</v>
      </c>
      <c r="K95" s="36">
        <f>SUMIFS(СВЦЭМ!$C$33:$C$776,СВЦЭМ!$A$33:$A$776,$A95,СВЦЭМ!$B$33:$B$776,K$83)+'СЕТ СН'!$H$12+СВЦЭМ!$D$10+'СЕТ СН'!$H$5-'СЕТ СН'!$H$20</f>
        <v>3500.1117570199999</v>
      </c>
      <c r="L95" s="36">
        <f>SUMIFS(СВЦЭМ!$C$33:$C$776,СВЦЭМ!$A$33:$A$776,$A95,СВЦЭМ!$B$33:$B$776,L$83)+'СЕТ СН'!$H$12+СВЦЭМ!$D$10+'СЕТ СН'!$H$5-'СЕТ СН'!$H$20</f>
        <v>3464.6248594799999</v>
      </c>
      <c r="M95" s="36">
        <f>SUMIFS(СВЦЭМ!$C$33:$C$776,СВЦЭМ!$A$33:$A$776,$A95,СВЦЭМ!$B$33:$B$776,M$83)+'СЕТ СН'!$H$12+СВЦЭМ!$D$10+'СЕТ СН'!$H$5-'СЕТ СН'!$H$20</f>
        <v>3467.7243943600001</v>
      </c>
      <c r="N95" s="36">
        <f>SUMIFS(СВЦЭМ!$C$33:$C$776,СВЦЭМ!$A$33:$A$776,$A95,СВЦЭМ!$B$33:$B$776,N$83)+'СЕТ СН'!$H$12+СВЦЭМ!$D$10+'СЕТ СН'!$H$5-'СЕТ СН'!$H$20</f>
        <v>3468.36844397</v>
      </c>
      <c r="O95" s="36">
        <f>SUMIFS(СВЦЭМ!$C$33:$C$776,СВЦЭМ!$A$33:$A$776,$A95,СВЦЭМ!$B$33:$B$776,O$83)+'СЕТ СН'!$H$12+СВЦЭМ!$D$10+'СЕТ СН'!$H$5-'СЕТ СН'!$H$20</f>
        <v>3472.2374196999999</v>
      </c>
      <c r="P95" s="36">
        <f>SUMIFS(СВЦЭМ!$C$33:$C$776,СВЦЭМ!$A$33:$A$776,$A95,СВЦЭМ!$B$33:$B$776,P$83)+'СЕТ СН'!$H$12+СВЦЭМ!$D$10+'СЕТ СН'!$H$5-'СЕТ СН'!$H$20</f>
        <v>3477.8887105600002</v>
      </c>
      <c r="Q95" s="36">
        <f>SUMIFS(СВЦЭМ!$C$33:$C$776,СВЦЭМ!$A$33:$A$776,$A95,СВЦЭМ!$B$33:$B$776,Q$83)+'СЕТ СН'!$H$12+СВЦЭМ!$D$10+'СЕТ СН'!$H$5-'СЕТ СН'!$H$20</f>
        <v>3494.38692885</v>
      </c>
      <c r="R95" s="36">
        <f>SUMIFS(СВЦЭМ!$C$33:$C$776,СВЦЭМ!$A$33:$A$776,$A95,СВЦЭМ!$B$33:$B$776,R$83)+'СЕТ СН'!$H$12+СВЦЭМ!$D$10+'СЕТ СН'!$H$5-'СЕТ СН'!$H$20</f>
        <v>3494.0307562600001</v>
      </c>
      <c r="S95" s="36">
        <f>SUMIFS(СВЦЭМ!$C$33:$C$776,СВЦЭМ!$A$33:$A$776,$A95,СВЦЭМ!$B$33:$B$776,S$83)+'СЕТ СН'!$H$12+СВЦЭМ!$D$10+'СЕТ СН'!$H$5-'СЕТ СН'!$H$20</f>
        <v>3499.4412070899998</v>
      </c>
      <c r="T95" s="36">
        <f>SUMIFS(СВЦЭМ!$C$33:$C$776,СВЦЭМ!$A$33:$A$776,$A95,СВЦЭМ!$B$33:$B$776,T$83)+'СЕТ СН'!$H$12+СВЦЭМ!$D$10+'СЕТ СН'!$H$5-'СЕТ СН'!$H$20</f>
        <v>3495.9841989199999</v>
      </c>
      <c r="U95" s="36">
        <f>SUMIFS(СВЦЭМ!$C$33:$C$776,СВЦЭМ!$A$33:$A$776,$A95,СВЦЭМ!$B$33:$B$776,U$83)+'СЕТ СН'!$H$12+СВЦЭМ!$D$10+'СЕТ СН'!$H$5-'СЕТ СН'!$H$20</f>
        <v>3474.0530107200002</v>
      </c>
      <c r="V95" s="36">
        <f>SUMIFS(СВЦЭМ!$C$33:$C$776,СВЦЭМ!$A$33:$A$776,$A95,СВЦЭМ!$B$33:$B$776,V$83)+'СЕТ СН'!$H$12+СВЦЭМ!$D$10+'СЕТ СН'!$H$5-'СЕТ СН'!$H$20</f>
        <v>3470.4689567300002</v>
      </c>
      <c r="W95" s="36">
        <f>SUMIFS(СВЦЭМ!$C$33:$C$776,СВЦЭМ!$A$33:$A$776,$A95,СВЦЭМ!$B$33:$B$776,W$83)+'СЕТ СН'!$H$12+СВЦЭМ!$D$10+'СЕТ СН'!$H$5-'СЕТ СН'!$H$20</f>
        <v>3468.3631938200001</v>
      </c>
      <c r="X95" s="36">
        <f>SUMIFS(СВЦЭМ!$C$33:$C$776,СВЦЭМ!$A$33:$A$776,$A95,СВЦЭМ!$B$33:$B$776,X$83)+'СЕТ СН'!$H$12+СВЦЭМ!$D$10+'СЕТ СН'!$H$5-'СЕТ СН'!$H$20</f>
        <v>3477.0028034900001</v>
      </c>
      <c r="Y95" s="36">
        <f>SUMIFS(СВЦЭМ!$C$33:$C$776,СВЦЭМ!$A$33:$A$776,$A95,СВЦЭМ!$B$33:$B$776,Y$83)+'СЕТ СН'!$H$12+СВЦЭМ!$D$10+'СЕТ СН'!$H$5-'СЕТ СН'!$H$20</f>
        <v>3582.9661025</v>
      </c>
    </row>
    <row r="96" spans="1:25" ht="15.75" x14ac:dyDescent="0.2">
      <c r="A96" s="35">
        <f t="shared" si="2"/>
        <v>44025</v>
      </c>
      <c r="B96" s="36">
        <f>SUMIFS(СВЦЭМ!$C$33:$C$776,СВЦЭМ!$A$33:$A$776,$A96,СВЦЭМ!$B$33:$B$776,B$83)+'СЕТ СН'!$H$12+СВЦЭМ!$D$10+'СЕТ СН'!$H$5-'СЕТ СН'!$H$20</f>
        <v>3667.9077131600002</v>
      </c>
      <c r="C96" s="36">
        <f>SUMIFS(СВЦЭМ!$C$33:$C$776,СВЦЭМ!$A$33:$A$776,$A96,СВЦЭМ!$B$33:$B$776,C$83)+'СЕТ СН'!$H$12+СВЦЭМ!$D$10+'СЕТ СН'!$H$5-'СЕТ СН'!$H$20</f>
        <v>3629.9889858500001</v>
      </c>
      <c r="D96" s="36">
        <f>SUMIFS(СВЦЭМ!$C$33:$C$776,СВЦЭМ!$A$33:$A$776,$A96,СВЦЭМ!$B$33:$B$776,D$83)+'СЕТ СН'!$H$12+СВЦЭМ!$D$10+'СЕТ СН'!$H$5-'СЕТ СН'!$H$20</f>
        <v>3663.01336201</v>
      </c>
      <c r="E96" s="36">
        <f>SUMIFS(СВЦЭМ!$C$33:$C$776,СВЦЭМ!$A$33:$A$776,$A96,СВЦЭМ!$B$33:$B$776,E$83)+'СЕТ СН'!$H$12+СВЦЭМ!$D$10+'СЕТ СН'!$H$5-'СЕТ СН'!$H$20</f>
        <v>3675.6191349599999</v>
      </c>
      <c r="F96" s="36">
        <f>SUMIFS(СВЦЭМ!$C$33:$C$776,СВЦЭМ!$A$33:$A$776,$A96,СВЦЭМ!$B$33:$B$776,F$83)+'СЕТ СН'!$H$12+СВЦЭМ!$D$10+'СЕТ СН'!$H$5-'СЕТ СН'!$H$20</f>
        <v>3666.8693468000001</v>
      </c>
      <c r="G96" s="36">
        <f>SUMIFS(СВЦЭМ!$C$33:$C$776,СВЦЭМ!$A$33:$A$776,$A96,СВЦЭМ!$B$33:$B$776,G$83)+'СЕТ СН'!$H$12+СВЦЭМ!$D$10+'СЕТ СН'!$H$5-'СЕТ СН'!$H$20</f>
        <v>3668.4302965300003</v>
      </c>
      <c r="H96" s="36">
        <f>SUMIFS(СВЦЭМ!$C$33:$C$776,СВЦЭМ!$A$33:$A$776,$A96,СВЦЭМ!$B$33:$B$776,H$83)+'СЕТ СН'!$H$12+СВЦЭМ!$D$10+'СЕТ СН'!$H$5-'СЕТ СН'!$H$20</f>
        <v>3656.25409898</v>
      </c>
      <c r="I96" s="36">
        <f>SUMIFS(СВЦЭМ!$C$33:$C$776,СВЦЭМ!$A$33:$A$776,$A96,СВЦЭМ!$B$33:$B$776,I$83)+'СЕТ СН'!$H$12+СВЦЭМ!$D$10+'СЕТ СН'!$H$5-'СЕТ СН'!$H$20</f>
        <v>3677.7242176600002</v>
      </c>
      <c r="J96" s="36">
        <f>SUMIFS(СВЦЭМ!$C$33:$C$776,СВЦЭМ!$A$33:$A$776,$A96,СВЦЭМ!$B$33:$B$776,J$83)+'СЕТ СН'!$H$12+СВЦЭМ!$D$10+'СЕТ СН'!$H$5-'СЕТ СН'!$H$20</f>
        <v>3705.4532407799998</v>
      </c>
      <c r="K96" s="36">
        <f>SUMIFS(СВЦЭМ!$C$33:$C$776,СВЦЭМ!$A$33:$A$776,$A96,СВЦЭМ!$B$33:$B$776,K$83)+'СЕТ СН'!$H$12+СВЦЭМ!$D$10+'СЕТ СН'!$H$5-'СЕТ СН'!$H$20</f>
        <v>3602.9862334600002</v>
      </c>
      <c r="L96" s="36">
        <f>SUMIFS(СВЦЭМ!$C$33:$C$776,СВЦЭМ!$A$33:$A$776,$A96,СВЦЭМ!$B$33:$B$776,L$83)+'СЕТ СН'!$H$12+СВЦЭМ!$D$10+'СЕТ СН'!$H$5-'СЕТ СН'!$H$20</f>
        <v>3569.3666879699999</v>
      </c>
      <c r="M96" s="36">
        <f>SUMIFS(СВЦЭМ!$C$33:$C$776,СВЦЭМ!$A$33:$A$776,$A96,СВЦЭМ!$B$33:$B$776,M$83)+'СЕТ СН'!$H$12+СВЦЭМ!$D$10+'СЕТ СН'!$H$5-'СЕТ СН'!$H$20</f>
        <v>3580.4987374100001</v>
      </c>
      <c r="N96" s="36">
        <f>SUMIFS(СВЦЭМ!$C$33:$C$776,СВЦЭМ!$A$33:$A$776,$A96,СВЦЭМ!$B$33:$B$776,N$83)+'СЕТ СН'!$H$12+СВЦЭМ!$D$10+'СЕТ СН'!$H$5-'СЕТ СН'!$H$20</f>
        <v>3582.4041265200003</v>
      </c>
      <c r="O96" s="36">
        <f>SUMIFS(СВЦЭМ!$C$33:$C$776,СВЦЭМ!$A$33:$A$776,$A96,СВЦЭМ!$B$33:$B$776,O$83)+'СЕТ СН'!$H$12+СВЦЭМ!$D$10+'СЕТ СН'!$H$5-'СЕТ СН'!$H$20</f>
        <v>3576.2211938600003</v>
      </c>
      <c r="P96" s="36">
        <f>SUMIFS(СВЦЭМ!$C$33:$C$776,СВЦЭМ!$A$33:$A$776,$A96,СВЦЭМ!$B$33:$B$776,P$83)+'СЕТ СН'!$H$12+СВЦЭМ!$D$10+'СЕТ СН'!$H$5-'СЕТ СН'!$H$20</f>
        <v>3567.58737483</v>
      </c>
      <c r="Q96" s="36">
        <f>SUMIFS(СВЦЭМ!$C$33:$C$776,СВЦЭМ!$A$33:$A$776,$A96,СВЦЭМ!$B$33:$B$776,Q$83)+'СЕТ СН'!$H$12+СВЦЭМ!$D$10+'СЕТ СН'!$H$5-'СЕТ СН'!$H$20</f>
        <v>3544.81457615</v>
      </c>
      <c r="R96" s="36">
        <f>SUMIFS(СВЦЭМ!$C$33:$C$776,СВЦЭМ!$A$33:$A$776,$A96,СВЦЭМ!$B$33:$B$776,R$83)+'СЕТ СН'!$H$12+СВЦЭМ!$D$10+'СЕТ СН'!$H$5-'СЕТ СН'!$H$20</f>
        <v>3573.8210034399999</v>
      </c>
      <c r="S96" s="36">
        <f>SUMIFS(СВЦЭМ!$C$33:$C$776,СВЦЭМ!$A$33:$A$776,$A96,СВЦЭМ!$B$33:$B$776,S$83)+'СЕТ СН'!$H$12+СВЦЭМ!$D$10+'СЕТ СН'!$H$5-'СЕТ СН'!$H$20</f>
        <v>3609.0280621699999</v>
      </c>
      <c r="T96" s="36">
        <f>SUMIFS(СВЦЭМ!$C$33:$C$776,СВЦЭМ!$A$33:$A$776,$A96,СВЦЭМ!$B$33:$B$776,T$83)+'СЕТ СН'!$H$12+СВЦЭМ!$D$10+'СЕТ СН'!$H$5-'СЕТ СН'!$H$20</f>
        <v>3582.10499897</v>
      </c>
      <c r="U96" s="36">
        <f>SUMIFS(СВЦЭМ!$C$33:$C$776,СВЦЭМ!$A$33:$A$776,$A96,СВЦЭМ!$B$33:$B$776,U$83)+'СЕТ СН'!$H$12+СВЦЭМ!$D$10+'СЕТ СН'!$H$5-'СЕТ СН'!$H$20</f>
        <v>3562.35885121</v>
      </c>
      <c r="V96" s="36">
        <f>SUMIFS(СВЦЭМ!$C$33:$C$776,СВЦЭМ!$A$33:$A$776,$A96,СВЦЭМ!$B$33:$B$776,V$83)+'СЕТ СН'!$H$12+СВЦЭМ!$D$10+'СЕТ СН'!$H$5-'СЕТ СН'!$H$20</f>
        <v>3555.5185732499999</v>
      </c>
      <c r="W96" s="36">
        <f>SUMIFS(СВЦЭМ!$C$33:$C$776,СВЦЭМ!$A$33:$A$776,$A96,СВЦЭМ!$B$33:$B$776,W$83)+'СЕТ СН'!$H$12+СВЦЭМ!$D$10+'СЕТ СН'!$H$5-'СЕТ СН'!$H$20</f>
        <v>3531.1365782800003</v>
      </c>
      <c r="X96" s="36">
        <f>SUMIFS(СВЦЭМ!$C$33:$C$776,СВЦЭМ!$A$33:$A$776,$A96,СВЦЭМ!$B$33:$B$776,X$83)+'СЕТ СН'!$H$12+СВЦЭМ!$D$10+'СЕТ СН'!$H$5-'СЕТ СН'!$H$20</f>
        <v>3511.5894694899998</v>
      </c>
      <c r="Y96" s="36">
        <f>SUMIFS(СВЦЭМ!$C$33:$C$776,СВЦЭМ!$A$33:$A$776,$A96,СВЦЭМ!$B$33:$B$776,Y$83)+'СЕТ СН'!$H$12+СВЦЭМ!$D$10+'СЕТ СН'!$H$5-'СЕТ СН'!$H$20</f>
        <v>3586.3594357699999</v>
      </c>
    </row>
    <row r="97" spans="1:25" ht="15.75" x14ac:dyDescent="0.2">
      <c r="A97" s="35">
        <f t="shared" si="2"/>
        <v>44026</v>
      </c>
      <c r="B97" s="36">
        <f>SUMIFS(СВЦЭМ!$C$33:$C$776,СВЦЭМ!$A$33:$A$776,$A97,СВЦЭМ!$B$33:$B$776,B$83)+'СЕТ СН'!$H$12+СВЦЭМ!$D$10+'СЕТ СН'!$H$5-'СЕТ СН'!$H$20</f>
        <v>3657.6593075700002</v>
      </c>
      <c r="C97" s="36">
        <f>SUMIFS(СВЦЭМ!$C$33:$C$776,СВЦЭМ!$A$33:$A$776,$A97,СВЦЭМ!$B$33:$B$776,C$83)+'СЕТ СН'!$H$12+СВЦЭМ!$D$10+'СЕТ СН'!$H$5-'СЕТ СН'!$H$20</f>
        <v>3636.5316895000001</v>
      </c>
      <c r="D97" s="36">
        <f>SUMIFS(СВЦЭМ!$C$33:$C$776,СВЦЭМ!$A$33:$A$776,$A97,СВЦЭМ!$B$33:$B$776,D$83)+'СЕТ СН'!$H$12+СВЦЭМ!$D$10+'СЕТ СН'!$H$5-'СЕТ СН'!$H$20</f>
        <v>3653.61691372</v>
      </c>
      <c r="E97" s="36">
        <f>SUMIFS(СВЦЭМ!$C$33:$C$776,СВЦЭМ!$A$33:$A$776,$A97,СВЦЭМ!$B$33:$B$776,E$83)+'СЕТ СН'!$H$12+СВЦЭМ!$D$10+'СЕТ СН'!$H$5-'СЕТ СН'!$H$20</f>
        <v>3669.1914382300001</v>
      </c>
      <c r="F97" s="36">
        <f>SUMIFS(СВЦЭМ!$C$33:$C$776,СВЦЭМ!$A$33:$A$776,$A97,СВЦЭМ!$B$33:$B$776,F$83)+'СЕТ СН'!$H$12+СВЦЭМ!$D$10+'СЕТ СН'!$H$5-'СЕТ СН'!$H$20</f>
        <v>3670.55113342</v>
      </c>
      <c r="G97" s="36">
        <f>SUMIFS(СВЦЭМ!$C$33:$C$776,СВЦЭМ!$A$33:$A$776,$A97,СВЦЭМ!$B$33:$B$776,G$83)+'СЕТ СН'!$H$12+СВЦЭМ!$D$10+'СЕТ СН'!$H$5-'СЕТ СН'!$H$20</f>
        <v>3673.2182482600001</v>
      </c>
      <c r="H97" s="36">
        <f>SUMIFS(СВЦЭМ!$C$33:$C$776,СВЦЭМ!$A$33:$A$776,$A97,СВЦЭМ!$B$33:$B$776,H$83)+'СЕТ СН'!$H$12+СВЦЭМ!$D$10+'СЕТ СН'!$H$5-'СЕТ СН'!$H$20</f>
        <v>3654.56263042</v>
      </c>
      <c r="I97" s="36">
        <f>SUMIFS(СВЦЭМ!$C$33:$C$776,СВЦЭМ!$A$33:$A$776,$A97,СВЦЭМ!$B$33:$B$776,I$83)+'СЕТ СН'!$H$12+СВЦЭМ!$D$10+'СЕТ СН'!$H$5-'СЕТ СН'!$H$20</f>
        <v>3716.70399318</v>
      </c>
      <c r="J97" s="36">
        <f>SUMIFS(СВЦЭМ!$C$33:$C$776,СВЦЭМ!$A$33:$A$776,$A97,СВЦЭМ!$B$33:$B$776,J$83)+'СЕТ СН'!$H$12+СВЦЭМ!$D$10+'СЕТ СН'!$H$5-'СЕТ СН'!$H$20</f>
        <v>3657.1949768200002</v>
      </c>
      <c r="K97" s="36">
        <f>SUMIFS(СВЦЭМ!$C$33:$C$776,СВЦЭМ!$A$33:$A$776,$A97,СВЦЭМ!$B$33:$B$776,K$83)+'СЕТ СН'!$H$12+СВЦЭМ!$D$10+'СЕТ СН'!$H$5-'СЕТ СН'!$H$20</f>
        <v>3583.6287049699999</v>
      </c>
      <c r="L97" s="36">
        <f>SUMIFS(СВЦЭМ!$C$33:$C$776,СВЦЭМ!$A$33:$A$776,$A97,СВЦЭМ!$B$33:$B$776,L$83)+'СЕТ СН'!$H$12+СВЦЭМ!$D$10+'СЕТ СН'!$H$5-'СЕТ СН'!$H$20</f>
        <v>3618.2524270200001</v>
      </c>
      <c r="M97" s="36">
        <f>SUMIFS(СВЦЭМ!$C$33:$C$776,СВЦЭМ!$A$33:$A$776,$A97,СВЦЭМ!$B$33:$B$776,M$83)+'СЕТ СН'!$H$12+СВЦЭМ!$D$10+'СЕТ СН'!$H$5-'СЕТ СН'!$H$20</f>
        <v>3596.5403335299998</v>
      </c>
      <c r="N97" s="36">
        <f>SUMIFS(СВЦЭМ!$C$33:$C$776,СВЦЭМ!$A$33:$A$776,$A97,СВЦЭМ!$B$33:$B$776,N$83)+'СЕТ СН'!$H$12+СВЦЭМ!$D$10+'СЕТ СН'!$H$5-'СЕТ СН'!$H$20</f>
        <v>3623.5963824199998</v>
      </c>
      <c r="O97" s="36">
        <f>SUMIFS(СВЦЭМ!$C$33:$C$776,СВЦЭМ!$A$33:$A$776,$A97,СВЦЭМ!$B$33:$B$776,O$83)+'СЕТ СН'!$H$12+СВЦЭМ!$D$10+'СЕТ СН'!$H$5-'СЕТ СН'!$H$20</f>
        <v>3605.3155895</v>
      </c>
      <c r="P97" s="36">
        <f>SUMIFS(СВЦЭМ!$C$33:$C$776,СВЦЭМ!$A$33:$A$776,$A97,СВЦЭМ!$B$33:$B$776,P$83)+'СЕТ СН'!$H$12+СВЦЭМ!$D$10+'СЕТ СН'!$H$5-'СЕТ СН'!$H$20</f>
        <v>4302.66239993</v>
      </c>
      <c r="Q97" s="36">
        <f>SUMIFS(СВЦЭМ!$C$33:$C$776,СВЦЭМ!$A$33:$A$776,$A97,СВЦЭМ!$B$33:$B$776,Q$83)+'СЕТ СН'!$H$12+СВЦЭМ!$D$10+'СЕТ СН'!$H$5-'СЕТ СН'!$H$20</f>
        <v>3617.9841970299999</v>
      </c>
      <c r="R97" s="36">
        <f>SUMIFS(СВЦЭМ!$C$33:$C$776,СВЦЭМ!$A$33:$A$776,$A97,СВЦЭМ!$B$33:$B$776,R$83)+'СЕТ СН'!$H$12+СВЦЭМ!$D$10+'СЕТ СН'!$H$5-'СЕТ СН'!$H$20</f>
        <v>3607.4632580500001</v>
      </c>
      <c r="S97" s="36">
        <f>SUMIFS(СВЦЭМ!$C$33:$C$776,СВЦЭМ!$A$33:$A$776,$A97,СВЦЭМ!$B$33:$B$776,S$83)+'СЕТ СН'!$H$12+СВЦЭМ!$D$10+'СЕТ СН'!$H$5-'СЕТ СН'!$H$20</f>
        <v>3609.7666387999998</v>
      </c>
      <c r="T97" s="36">
        <f>SUMIFS(СВЦЭМ!$C$33:$C$776,СВЦЭМ!$A$33:$A$776,$A97,СВЦЭМ!$B$33:$B$776,T$83)+'СЕТ СН'!$H$12+СВЦЭМ!$D$10+'СЕТ СН'!$H$5-'СЕТ СН'!$H$20</f>
        <v>3605.2384541599999</v>
      </c>
      <c r="U97" s="36">
        <f>SUMIFS(СВЦЭМ!$C$33:$C$776,СВЦЭМ!$A$33:$A$776,$A97,СВЦЭМ!$B$33:$B$776,U$83)+'СЕТ СН'!$H$12+СВЦЭМ!$D$10+'СЕТ СН'!$H$5-'СЕТ СН'!$H$20</f>
        <v>3603.49786718</v>
      </c>
      <c r="V97" s="36">
        <f>SUMIFS(СВЦЭМ!$C$33:$C$776,СВЦЭМ!$A$33:$A$776,$A97,СВЦЭМ!$B$33:$B$776,V$83)+'СЕТ СН'!$H$12+СВЦЭМ!$D$10+'СЕТ СН'!$H$5-'СЕТ СН'!$H$20</f>
        <v>3592.3456896799999</v>
      </c>
      <c r="W97" s="36">
        <f>SUMIFS(СВЦЭМ!$C$33:$C$776,СВЦЭМ!$A$33:$A$776,$A97,СВЦЭМ!$B$33:$B$776,W$83)+'СЕТ СН'!$H$12+СВЦЭМ!$D$10+'СЕТ СН'!$H$5-'СЕТ СН'!$H$20</f>
        <v>3596.8431350400001</v>
      </c>
      <c r="X97" s="36">
        <f>SUMIFS(СВЦЭМ!$C$33:$C$776,СВЦЭМ!$A$33:$A$776,$A97,СВЦЭМ!$B$33:$B$776,X$83)+'СЕТ СН'!$H$12+СВЦЭМ!$D$10+'СЕТ СН'!$H$5-'СЕТ СН'!$H$20</f>
        <v>3582.0461726799999</v>
      </c>
      <c r="Y97" s="36">
        <f>SUMIFS(СВЦЭМ!$C$33:$C$776,СВЦЭМ!$A$33:$A$776,$A97,СВЦЭМ!$B$33:$B$776,Y$83)+'СЕТ СН'!$H$12+СВЦЭМ!$D$10+'СЕТ СН'!$H$5-'СЕТ СН'!$H$20</f>
        <v>3576.14904256</v>
      </c>
    </row>
    <row r="98" spans="1:25" ht="15.75" x14ac:dyDescent="0.2">
      <c r="A98" s="35">
        <f t="shared" si="2"/>
        <v>44027</v>
      </c>
      <c r="B98" s="36">
        <f>SUMIFS(СВЦЭМ!$C$33:$C$776,СВЦЭМ!$A$33:$A$776,$A98,СВЦЭМ!$B$33:$B$776,B$83)+'СЕТ СН'!$H$12+СВЦЭМ!$D$10+'СЕТ СН'!$H$5-'СЕТ СН'!$H$20</f>
        <v>3770.3225644200002</v>
      </c>
      <c r="C98" s="36">
        <f>SUMIFS(СВЦЭМ!$C$33:$C$776,СВЦЭМ!$A$33:$A$776,$A98,СВЦЭМ!$B$33:$B$776,C$83)+'СЕТ СН'!$H$12+СВЦЭМ!$D$10+'СЕТ СН'!$H$5-'СЕТ СН'!$H$20</f>
        <v>3794.7552548799999</v>
      </c>
      <c r="D98" s="36">
        <f>SUMIFS(СВЦЭМ!$C$33:$C$776,СВЦЭМ!$A$33:$A$776,$A98,СВЦЭМ!$B$33:$B$776,D$83)+'СЕТ СН'!$H$12+СВЦЭМ!$D$10+'СЕТ СН'!$H$5-'СЕТ СН'!$H$20</f>
        <v>3788.5976748600001</v>
      </c>
      <c r="E98" s="36">
        <f>SUMIFS(СВЦЭМ!$C$33:$C$776,СВЦЭМ!$A$33:$A$776,$A98,СВЦЭМ!$B$33:$B$776,E$83)+'СЕТ СН'!$H$12+СВЦЭМ!$D$10+'СЕТ СН'!$H$5-'СЕТ СН'!$H$20</f>
        <v>3800.1223191700001</v>
      </c>
      <c r="F98" s="36">
        <f>SUMIFS(СВЦЭМ!$C$33:$C$776,СВЦЭМ!$A$33:$A$776,$A98,СВЦЭМ!$B$33:$B$776,F$83)+'СЕТ СН'!$H$12+СВЦЭМ!$D$10+'СЕТ СН'!$H$5-'СЕТ СН'!$H$20</f>
        <v>3793.1332956400001</v>
      </c>
      <c r="G98" s="36">
        <f>SUMIFS(СВЦЭМ!$C$33:$C$776,СВЦЭМ!$A$33:$A$776,$A98,СВЦЭМ!$B$33:$B$776,G$83)+'СЕТ СН'!$H$12+СВЦЭМ!$D$10+'СЕТ СН'!$H$5-'СЕТ СН'!$H$20</f>
        <v>3795.3212459199999</v>
      </c>
      <c r="H98" s="36">
        <f>SUMIFS(СВЦЭМ!$C$33:$C$776,СВЦЭМ!$A$33:$A$776,$A98,СВЦЭМ!$B$33:$B$776,H$83)+'СЕТ СН'!$H$12+СВЦЭМ!$D$10+'СЕТ СН'!$H$5-'СЕТ СН'!$H$20</f>
        <v>3808.2757049500001</v>
      </c>
      <c r="I98" s="36">
        <f>SUMIFS(СВЦЭМ!$C$33:$C$776,СВЦЭМ!$A$33:$A$776,$A98,СВЦЭМ!$B$33:$B$776,I$83)+'СЕТ СН'!$H$12+СВЦЭМ!$D$10+'СЕТ СН'!$H$5-'СЕТ СН'!$H$20</f>
        <v>3836.81933471</v>
      </c>
      <c r="J98" s="36">
        <f>SUMIFS(СВЦЭМ!$C$33:$C$776,СВЦЭМ!$A$33:$A$776,$A98,СВЦЭМ!$B$33:$B$776,J$83)+'СЕТ СН'!$H$12+СВЦЭМ!$D$10+'СЕТ СН'!$H$5-'СЕТ СН'!$H$20</f>
        <v>3710.6464832400002</v>
      </c>
      <c r="K98" s="36">
        <f>SUMIFS(СВЦЭМ!$C$33:$C$776,СВЦЭМ!$A$33:$A$776,$A98,СВЦЭМ!$B$33:$B$776,K$83)+'СЕТ СН'!$H$12+СВЦЭМ!$D$10+'СЕТ СН'!$H$5-'СЕТ СН'!$H$20</f>
        <v>3557.4878451300001</v>
      </c>
      <c r="L98" s="36">
        <f>SUMIFS(СВЦЭМ!$C$33:$C$776,СВЦЭМ!$A$33:$A$776,$A98,СВЦЭМ!$B$33:$B$776,L$83)+'СЕТ СН'!$H$12+СВЦЭМ!$D$10+'СЕТ СН'!$H$5-'СЕТ СН'!$H$20</f>
        <v>3530.2259807099999</v>
      </c>
      <c r="M98" s="36">
        <f>SUMIFS(СВЦЭМ!$C$33:$C$776,СВЦЭМ!$A$33:$A$776,$A98,СВЦЭМ!$B$33:$B$776,M$83)+'СЕТ СН'!$H$12+СВЦЭМ!$D$10+'СЕТ СН'!$H$5-'СЕТ СН'!$H$20</f>
        <v>3531.2155733300001</v>
      </c>
      <c r="N98" s="36">
        <f>SUMIFS(СВЦЭМ!$C$33:$C$776,СВЦЭМ!$A$33:$A$776,$A98,СВЦЭМ!$B$33:$B$776,N$83)+'СЕТ СН'!$H$12+СВЦЭМ!$D$10+'СЕТ СН'!$H$5-'СЕТ СН'!$H$20</f>
        <v>3530.43218338</v>
      </c>
      <c r="O98" s="36">
        <f>SUMIFS(СВЦЭМ!$C$33:$C$776,СВЦЭМ!$A$33:$A$776,$A98,СВЦЭМ!$B$33:$B$776,O$83)+'СЕТ СН'!$H$12+СВЦЭМ!$D$10+'СЕТ СН'!$H$5-'СЕТ СН'!$H$20</f>
        <v>3534.06462663</v>
      </c>
      <c r="P98" s="36">
        <f>SUMIFS(СВЦЭМ!$C$33:$C$776,СВЦЭМ!$A$33:$A$776,$A98,СВЦЭМ!$B$33:$B$776,P$83)+'СЕТ СН'!$H$12+СВЦЭМ!$D$10+'СЕТ СН'!$H$5-'СЕТ СН'!$H$20</f>
        <v>3536.0050486800001</v>
      </c>
      <c r="Q98" s="36">
        <f>SUMIFS(СВЦЭМ!$C$33:$C$776,СВЦЭМ!$A$33:$A$776,$A98,СВЦЭМ!$B$33:$B$776,Q$83)+'СЕТ СН'!$H$12+СВЦЭМ!$D$10+'СЕТ СН'!$H$5-'СЕТ СН'!$H$20</f>
        <v>3536.9518702</v>
      </c>
      <c r="R98" s="36">
        <f>SUMIFS(СВЦЭМ!$C$33:$C$776,СВЦЭМ!$A$33:$A$776,$A98,СВЦЭМ!$B$33:$B$776,R$83)+'СЕТ СН'!$H$12+СВЦЭМ!$D$10+'СЕТ СН'!$H$5-'СЕТ СН'!$H$20</f>
        <v>3530.96684607</v>
      </c>
      <c r="S98" s="36">
        <f>SUMIFS(СВЦЭМ!$C$33:$C$776,СВЦЭМ!$A$33:$A$776,$A98,СВЦЭМ!$B$33:$B$776,S$83)+'СЕТ СН'!$H$12+СВЦЭМ!$D$10+'СЕТ СН'!$H$5-'СЕТ СН'!$H$20</f>
        <v>3531.73105093</v>
      </c>
      <c r="T98" s="36">
        <f>SUMIFS(СВЦЭМ!$C$33:$C$776,СВЦЭМ!$A$33:$A$776,$A98,СВЦЭМ!$B$33:$B$776,T$83)+'СЕТ СН'!$H$12+СВЦЭМ!$D$10+'СЕТ СН'!$H$5-'СЕТ СН'!$H$20</f>
        <v>3529.5079753499999</v>
      </c>
      <c r="U98" s="36">
        <f>SUMIFS(СВЦЭМ!$C$33:$C$776,СВЦЭМ!$A$33:$A$776,$A98,СВЦЭМ!$B$33:$B$776,U$83)+'СЕТ СН'!$H$12+СВЦЭМ!$D$10+'СЕТ СН'!$H$5-'СЕТ СН'!$H$20</f>
        <v>3517.6103542599999</v>
      </c>
      <c r="V98" s="36">
        <f>SUMIFS(СВЦЭМ!$C$33:$C$776,СВЦЭМ!$A$33:$A$776,$A98,СВЦЭМ!$B$33:$B$776,V$83)+'СЕТ СН'!$H$12+СВЦЭМ!$D$10+'СЕТ СН'!$H$5-'СЕТ СН'!$H$20</f>
        <v>3501.7126411899999</v>
      </c>
      <c r="W98" s="36">
        <f>SUMIFS(СВЦЭМ!$C$33:$C$776,СВЦЭМ!$A$33:$A$776,$A98,СВЦЭМ!$B$33:$B$776,W$83)+'СЕТ СН'!$H$12+СВЦЭМ!$D$10+'СЕТ СН'!$H$5-'СЕТ СН'!$H$20</f>
        <v>3523.8829683600002</v>
      </c>
      <c r="X98" s="36">
        <f>SUMIFS(СВЦЭМ!$C$33:$C$776,СВЦЭМ!$A$33:$A$776,$A98,СВЦЭМ!$B$33:$B$776,X$83)+'СЕТ СН'!$H$12+СВЦЭМ!$D$10+'СЕТ СН'!$H$5-'СЕТ СН'!$H$20</f>
        <v>3540.26660872</v>
      </c>
      <c r="Y98" s="36">
        <f>SUMIFS(СВЦЭМ!$C$33:$C$776,СВЦЭМ!$A$33:$A$776,$A98,СВЦЭМ!$B$33:$B$776,Y$83)+'СЕТ СН'!$H$12+СВЦЭМ!$D$10+'СЕТ СН'!$H$5-'СЕТ СН'!$H$20</f>
        <v>3587.2602958500001</v>
      </c>
    </row>
    <row r="99" spans="1:25" ht="15.75" x14ac:dyDescent="0.2">
      <c r="A99" s="35">
        <f t="shared" si="2"/>
        <v>44028</v>
      </c>
      <c r="B99" s="36">
        <f>SUMIFS(СВЦЭМ!$C$33:$C$776,СВЦЭМ!$A$33:$A$776,$A99,СВЦЭМ!$B$33:$B$776,B$83)+'СЕТ СН'!$H$12+СВЦЭМ!$D$10+'СЕТ СН'!$H$5-'СЕТ СН'!$H$20</f>
        <v>3747.1740111399999</v>
      </c>
      <c r="C99" s="36">
        <f>SUMIFS(СВЦЭМ!$C$33:$C$776,СВЦЭМ!$A$33:$A$776,$A99,СВЦЭМ!$B$33:$B$776,C$83)+'СЕТ СН'!$H$12+СВЦЭМ!$D$10+'СЕТ СН'!$H$5-'СЕТ СН'!$H$20</f>
        <v>3801.0433053500001</v>
      </c>
      <c r="D99" s="36">
        <f>SUMIFS(СВЦЭМ!$C$33:$C$776,СВЦЭМ!$A$33:$A$776,$A99,СВЦЭМ!$B$33:$B$776,D$83)+'СЕТ СН'!$H$12+СВЦЭМ!$D$10+'СЕТ СН'!$H$5-'СЕТ СН'!$H$20</f>
        <v>3791.1262858</v>
      </c>
      <c r="E99" s="36">
        <f>SUMIFS(СВЦЭМ!$C$33:$C$776,СВЦЭМ!$A$33:$A$776,$A99,СВЦЭМ!$B$33:$B$776,E$83)+'СЕТ СН'!$H$12+СВЦЭМ!$D$10+'СЕТ СН'!$H$5-'СЕТ СН'!$H$20</f>
        <v>3805.6834004699999</v>
      </c>
      <c r="F99" s="36">
        <f>SUMIFS(СВЦЭМ!$C$33:$C$776,СВЦЭМ!$A$33:$A$776,$A99,СВЦЭМ!$B$33:$B$776,F$83)+'СЕТ СН'!$H$12+СВЦЭМ!$D$10+'СЕТ СН'!$H$5-'СЕТ СН'!$H$20</f>
        <v>3796.9862098600001</v>
      </c>
      <c r="G99" s="36">
        <f>SUMIFS(СВЦЭМ!$C$33:$C$776,СВЦЭМ!$A$33:$A$776,$A99,СВЦЭМ!$B$33:$B$776,G$83)+'СЕТ СН'!$H$12+СВЦЭМ!$D$10+'СЕТ СН'!$H$5-'СЕТ СН'!$H$20</f>
        <v>3794.06381508</v>
      </c>
      <c r="H99" s="36">
        <f>SUMIFS(СВЦЭМ!$C$33:$C$776,СВЦЭМ!$A$33:$A$776,$A99,СВЦЭМ!$B$33:$B$776,H$83)+'СЕТ СН'!$H$12+СВЦЭМ!$D$10+'СЕТ СН'!$H$5-'СЕТ СН'!$H$20</f>
        <v>3810.6212735500003</v>
      </c>
      <c r="I99" s="36">
        <f>SUMIFS(СВЦЭМ!$C$33:$C$776,СВЦЭМ!$A$33:$A$776,$A99,СВЦЭМ!$B$33:$B$776,I$83)+'СЕТ СН'!$H$12+СВЦЭМ!$D$10+'СЕТ СН'!$H$5-'СЕТ СН'!$H$20</f>
        <v>3784.7453858099998</v>
      </c>
      <c r="J99" s="36">
        <f>SUMIFS(СВЦЭМ!$C$33:$C$776,СВЦЭМ!$A$33:$A$776,$A99,СВЦЭМ!$B$33:$B$776,J$83)+'СЕТ СН'!$H$12+СВЦЭМ!$D$10+'СЕТ СН'!$H$5-'СЕТ СН'!$H$20</f>
        <v>3741.23850567</v>
      </c>
      <c r="K99" s="36">
        <f>SUMIFS(СВЦЭМ!$C$33:$C$776,СВЦЭМ!$A$33:$A$776,$A99,СВЦЭМ!$B$33:$B$776,K$83)+'СЕТ СН'!$H$12+СВЦЭМ!$D$10+'СЕТ СН'!$H$5-'СЕТ СН'!$H$20</f>
        <v>3559.7970522000001</v>
      </c>
      <c r="L99" s="36">
        <f>SUMIFS(СВЦЭМ!$C$33:$C$776,СВЦЭМ!$A$33:$A$776,$A99,СВЦЭМ!$B$33:$B$776,L$83)+'СЕТ СН'!$H$12+СВЦЭМ!$D$10+'СЕТ СН'!$H$5-'СЕТ СН'!$H$20</f>
        <v>3508.4641367600002</v>
      </c>
      <c r="M99" s="36">
        <f>SUMIFS(СВЦЭМ!$C$33:$C$776,СВЦЭМ!$A$33:$A$776,$A99,СВЦЭМ!$B$33:$B$776,M$83)+'СЕТ СН'!$H$12+СВЦЭМ!$D$10+'СЕТ СН'!$H$5-'СЕТ СН'!$H$20</f>
        <v>3492.1978508500001</v>
      </c>
      <c r="N99" s="36">
        <f>SUMIFS(СВЦЭМ!$C$33:$C$776,СВЦЭМ!$A$33:$A$776,$A99,СВЦЭМ!$B$33:$B$776,N$83)+'СЕТ СН'!$H$12+СВЦЭМ!$D$10+'СЕТ СН'!$H$5-'СЕТ СН'!$H$20</f>
        <v>3517.40353456</v>
      </c>
      <c r="O99" s="36">
        <f>SUMIFS(СВЦЭМ!$C$33:$C$776,СВЦЭМ!$A$33:$A$776,$A99,СВЦЭМ!$B$33:$B$776,O$83)+'СЕТ СН'!$H$12+СВЦЭМ!$D$10+'СЕТ СН'!$H$5-'СЕТ СН'!$H$20</f>
        <v>3513.5448691000001</v>
      </c>
      <c r="P99" s="36">
        <f>SUMIFS(СВЦЭМ!$C$33:$C$776,СВЦЭМ!$A$33:$A$776,$A99,СВЦЭМ!$B$33:$B$776,P$83)+'СЕТ СН'!$H$12+СВЦЭМ!$D$10+'СЕТ СН'!$H$5-'СЕТ СН'!$H$20</f>
        <v>3517.0259935899999</v>
      </c>
      <c r="Q99" s="36">
        <f>SUMIFS(СВЦЭМ!$C$33:$C$776,СВЦЭМ!$A$33:$A$776,$A99,СВЦЭМ!$B$33:$B$776,Q$83)+'СЕТ СН'!$H$12+СВЦЭМ!$D$10+'СЕТ СН'!$H$5-'СЕТ СН'!$H$20</f>
        <v>3521.5616623599999</v>
      </c>
      <c r="R99" s="36">
        <f>SUMIFS(СВЦЭМ!$C$33:$C$776,СВЦЭМ!$A$33:$A$776,$A99,СВЦЭМ!$B$33:$B$776,R$83)+'СЕТ СН'!$H$12+СВЦЭМ!$D$10+'СЕТ СН'!$H$5-'СЕТ СН'!$H$20</f>
        <v>3521.60905447</v>
      </c>
      <c r="S99" s="36">
        <f>SUMIFS(СВЦЭМ!$C$33:$C$776,СВЦЭМ!$A$33:$A$776,$A99,СВЦЭМ!$B$33:$B$776,S$83)+'СЕТ СН'!$H$12+СВЦЭМ!$D$10+'СЕТ СН'!$H$5-'СЕТ СН'!$H$20</f>
        <v>3518.8253020699999</v>
      </c>
      <c r="T99" s="36">
        <f>SUMIFS(СВЦЭМ!$C$33:$C$776,СВЦЭМ!$A$33:$A$776,$A99,СВЦЭМ!$B$33:$B$776,T$83)+'СЕТ СН'!$H$12+СВЦЭМ!$D$10+'СЕТ СН'!$H$5-'СЕТ СН'!$H$20</f>
        <v>3518.8007982300001</v>
      </c>
      <c r="U99" s="36">
        <f>SUMIFS(СВЦЭМ!$C$33:$C$776,СВЦЭМ!$A$33:$A$776,$A99,СВЦЭМ!$B$33:$B$776,U$83)+'СЕТ СН'!$H$12+СВЦЭМ!$D$10+'СЕТ СН'!$H$5-'СЕТ СН'!$H$20</f>
        <v>3517.5867206900002</v>
      </c>
      <c r="V99" s="36">
        <f>SUMIFS(СВЦЭМ!$C$33:$C$776,СВЦЭМ!$A$33:$A$776,$A99,СВЦЭМ!$B$33:$B$776,V$83)+'СЕТ СН'!$H$12+СВЦЭМ!$D$10+'СЕТ СН'!$H$5-'СЕТ СН'!$H$20</f>
        <v>3504.57605173</v>
      </c>
      <c r="W99" s="36">
        <f>SUMIFS(СВЦЭМ!$C$33:$C$776,СВЦЭМ!$A$33:$A$776,$A99,СВЦЭМ!$B$33:$B$776,W$83)+'СЕТ СН'!$H$12+СВЦЭМ!$D$10+'СЕТ СН'!$H$5-'СЕТ СН'!$H$20</f>
        <v>3513.6499268900002</v>
      </c>
      <c r="X99" s="36">
        <f>SUMIFS(СВЦЭМ!$C$33:$C$776,СВЦЭМ!$A$33:$A$776,$A99,СВЦЭМ!$B$33:$B$776,X$83)+'СЕТ СН'!$H$12+СВЦЭМ!$D$10+'СЕТ СН'!$H$5-'СЕТ СН'!$H$20</f>
        <v>3558.92825128</v>
      </c>
      <c r="Y99" s="36">
        <f>SUMIFS(СВЦЭМ!$C$33:$C$776,СВЦЭМ!$A$33:$A$776,$A99,СВЦЭМ!$B$33:$B$776,Y$83)+'СЕТ СН'!$H$12+СВЦЭМ!$D$10+'СЕТ СН'!$H$5-'СЕТ СН'!$H$20</f>
        <v>3594.0851545099999</v>
      </c>
    </row>
    <row r="100" spans="1:25" ht="15.75" x14ac:dyDescent="0.2">
      <c r="A100" s="35">
        <f t="shared" si="2"/>
        <v>44029</v>
      </c>
      <c r="B100" s="36">
        <f>SUMIFS(СВЦЭМ!$C$33:$C$776,СВЦЭМ!$A$33:$A$776,$A100,СВЦЭМ!$B$33:$B$776,B$83)+'СЕТ СН'!$H$12+СВЦЭМ!$D$10+'СЕТ СН'!$H$5-'СЕТ СН'!$H$20</f>
        <v>3753.9642562500003</v>
      </c>
      <c r="C100" s="36">
        <f>SUMIFS(СВЦЭМ!$C$33:$C$776,СВЦЭМ!$A$33:$A$776,$A100,СВЦЭМ!$B$33:$B$776,C$83)+'СЕТ СН'!$H$12+СВЦЭМ!$D$10+'СЕТ СН'!$H$5-'СЕТ СН'!$H$20</f>
        <v>3868.1851593199999</v>
      </c>
      <c r="D100" s="36">
        <f>SUMIFS(СВЦЭМ!$C$33:$C$776,СВЦЭМ!$A$33:$A$776,$A100,СВЦЭМ!$B$33:$B$776,D$83)+'СЕТ СН'!$H$12+СВЦЭМ!$D$10+'СЕТ СН'!$H$5-'СЕТ СН'!$H$20</f>
        <v>3846.30424275</v>
      </c>
      <c r="E100" s="36">
        <f>SUMIFS(СВЦЭМ!$C$33:$C$776,СВЦЭМ!$A$33:$A$776,$A100,СВЦЭМ!$B$33:$B$776,E$83)+'СЕТ СН'!$H$12+СВЦЭМ!$D$10+'СЕТ СН'!$H$5-'СЕТ СН'!$H$20</f>
        <v>3824.13228222</v>
      </c>
      <c r="F100" s="36">
        <f>SUMIFS(СВЦЭМ!$C$33:$C$776,СВЦЭМ!$A$33:$A$776,$A100,СВЦЭМ!$B$33:$B$776,F$83)+'СЕТ СН'!$H$12+СВЦЭМ!$D$10+'СЕТ СН'!$H$5-'СЕТ СН'!$H$20</f>
        <v>3826.5033822099999</v>
      </c>
      <c r="G100" s="36">
        <f>SUMIFS(СВЦЭМ!$C$33:$C$776,СВЦЭМ!$A$33:$A$776,$A100,СВЦЭМ!$B$33:$B$776,G$83)+'СЕТ СН'!$H$12+СВЦЭМ!$D$10+'СЕТ СН'!$H$5-'СЕТ СН'!$H$20</f>
        <v>3804.4163181499998</v>
      </c>
      <c r="H100" s="36">
        <f>SUMIFS(СВЦЭМ!$C$33:$C$776,СВЦЭМ!$A$33:$A$776,$A100,СВЦЭМ!$B$33:$B$776,H$83)+'СЕТ СН'!$H$12+СВЦЭМ!$D$10+'СЕТ СН'!$H$5-'СЕТ СН'!$H$20</f>
        <v>3782.9720183700001</v>
      </c>
      <c r="I100" s="36">
        <f>SUMIFS(СВЦЭМ!$C$33:$C$776,СВЦЭМ!$A$33:$A$776,$A100,СВЦЭМ!$B$33:$B$776,I$83)+'СЕТ СН'!$H$12+СВЦЭМ!$D$10+'СЕТ СН'!$H$5-'СЕТ СН'!$H$20</f>
        <v>3735.8936569100001</v>
      </c>
      <c r="J100" s="36">
        <f>SUMIFS(СВЦЭМ!$C$33:$C$776,СВЦЭМ!$A$33:$A$776,$A100,СВЦЭМ!$B$33:$B$776,J$83)+'СЕТ СН'!$H$12+СВЦЭМ!$D$10+'СЕТ СН'!$H$5-'СЕТ СН'!$H$20</f>
        <v>3670.0938725199999</v>
      </c>
      <c r="K100" s="36">
        <f>SUMIFS(СВЦЭМ!$C$33:$C$776,СВЦЭМ!$A$33:$A$776,$A100,СВЦЭМ!$B$33:$B$776,K$83)+'СЕТ СН'!$H$12+СВЦЭМ!$D$10+'СЕТ СН'!$H$5-'СЕТ СН'!$H$20</f>
        <v>3563.7664564500001</v>
      </c>
      <c r="L100" s="36">
        <f>SUMIFS(СВЦЭМ!$C$33:$C$776,СВЦЭМ!$A$33:$A$776,$A100,СВЦЭМ!$B$33:$B$776,L$83)+'СЕТ СН'!$H$12+СВЦЭМ!$D$10+'СЕТ СН'!$H$5-'СЕТ СН'!$H$20</f>
        <v>3473.27631092</v>
      </c>
      <c r="M100" s="36">
        <f>SUMIFS(СВЦЭМ!$C$33:$C$776,СВЦЭМ!$A$33:$A$776,$A100,СВЦЭМ!$B$33:$B$776,M$83)+'СЕТ СН'!$H$12+СВЦЭМ!$D$10+'СЕТ СН'!$H$5-'СЕТ СН'!$H$20</f>
        <v>3441.2978441400001</v>
      </c>
      <c r="N100" s="36">
        <f>SUMIFS(СВЦЭМ!$C$33:$C$776,СВЦЭМ!$A$33:$A$776,$A100,СВЦЭМ!$B$33:$B$776,N$83)+'СЕТ СН'!$H$12+СВЦЭМ!$D$10+'СЕТ СН'!$H$5-'СЕТ СН'!$H$20</f>
        <v>3456.6934367900003</v>
      </c>
      <c r="O100" s="36">
        <f>SUMIFS(СВЦЭМ!$C$33:$C$776,СВЦЭМ!$A$33:$A$776,$A100,СВЦЭМ!$B$33:$B$776,O$83)+'СЕТ СН'!$H$12+СВЦЭМ!$D$10+'СЕТ СН'!$H$5-'СЕТ СН'!$H$20</f>
        <v>3455.7710243700003</v>
      </c>
      <c r="P100" s="36">
        <f>SUMIFS(СВЦЭМ!$C$33:$C$776,СВЦЭМ!$A$33:$A$776,$A100,СВЦЭМ!$B$33:$B$776,P$83)+'СЕТ СН'!$H$12+СВЦЭМ!$D$10+'СЕТ СН'!$H$5-'СЕТ СН'!$H$20</f>
        <v>3460.1272322200002</v>
      </c>
      <c r="Q100" s="36">
        <f>SUMIFS(СВЦЭМ!$C$33:$C$776,СВЦЭМ!$A$33:$A$776,$A100,СВЦЭМ!$B$33:$B$776,Q$83)+'СЕТ СН'!$H$12+СВЦЭМ!$D$10+'СЕТ СН'!$H$5-'СЕТ СН'!$H$20</f>
        <v>3463.2715791599999</v>
      </c>
      <c r="R100" s="36">
        <f>SUMIFS(СВЦЭМ!$C$33:$C$776,СВЦЭМ!$A$33:$A$776,$A100,СВЦЭМ!$B$33:$B$776,R$83)+'СЕТ СН'!$H$12+СВЦЭМ!$D$10+'СЕТ СН'!$H$5-'СЕТ СН'!$H$20</f>
        <v>3487.1051058100002</v>
      </c>
      <c r="S100" s="36">
        <f>SUMIFS(СВЦЭМ!$C$33:$C$776,СВЦЭМ!$A$33:$A$776,$A100,СВЦЭМ!$B$33:$B$776,S$83)+'СЕТ СН'!$H$12+СВЦЭМ!$D$10+'СЕТ СН'!$H$5-'СЕТ СН'!$H$20</f>
        <v>3499.06782234</v>
      </c>
      <c r="T100" s="36">
        <f>SUMIFS(СВЦЭМ!$C$33:$C$776,СВЦЭМ!$A$33:$A$776,$A100,СВЦЭМ!$B$33:$B$776,T$83)+'СЕТ СН'!$H$12+СВЦЭМ!$D$10+'СЕТ СН'!$H$5-'СЕТ СН'!$H$20</f>
        <v>3498.57330998</v>
      </c>
      <c r="U100" s="36">
        <f>SUMIFS(СВЦЭМ!$C$33:$C$776,СВЦЭМ!$A$33:$A$776,$A100,СВЦЭМ!$B$33:$B$776,U$83)+'СЕТ СН'!$H$12+СВЦЭМ!$D$10+'СЕТ СН'!$H$5-'СЕТ СН'!$H$20</f>
        <v>3492.2972574800001</v>
      </c>
      <c r="V100" s="36">
        <f>SUMIFS(СВЦЭМ!$C$33:$C$776,СВЦЭМ!$A$33:$A$776,$A100,СВЦЭМ!$B$33:$B$776,V$83)+'СЕТ СН'!$H$12+СВЦЭМ!$D$10+'СЕТ СН'!$H$5-'СЕТ СН'!$H$20</f>
        <v>3479.1111403099999</v>
      </c>
      <c r="W100" s="36">
        <f>SUMIFS(СВЦЭМ!$C$33:$C$776,СВЦЭМ!$A$33:$A$776,$A100,СВЦЭМ!$B$33:$B$776,W$83)+'СЕТ СН'!$H$12+СВЦЭМ!$D$10+'СЕТ СН'!$H$5-'СЕТ СН'!$H$20</f>
        <v>3464.0316187399999</v>
      </c>
      <c r="X100" s="36">
        <f>SUMIFS(СВЦЭМ!$C$33:$C$776,СВЦЭМ!$A$33:$A$776,$A100,СВЦЭМ!$B$33:$B$776,X$83)+'СЕТ СН'!$H$12+СВЦЭМ!$D$10+'СЕТ СН'!$H$5-'СЕТ СН'!$H$20</f>
        <v>3533.7381393300002</v>
      </c>
      <c r="Y100" s="36">
        <f>SUMIFS(СВЦЭМ!$C$33:$C$776,СВЦЭМ!$A$33:$A$776,$A100,СВЦЭМ!$B$33:$B$776,Y$83)+'СЕТ СН'!$H$12+СВЦЭМ!$D$10+'СЕТ СН'!$H$5-'СЕТ СН'!$H$20</f>
        <v>3608.6696711</v>
      </c>
    </row>
    <row r="101" spans="1:25" ht="15.75" x14ac:dyDescent="0.2">
      <c r="A101" s="35">
        <f t="shared" si="2"/>
        <v>44030</v>
      </c>
      <c r="B101" s="36">
        <f>SUMIFS(СВЦЭМ!$C$33:$C$776,СВЦЭМ!$A$33:$A$776,$A101,СВЦЭМ!$B$33:$B$776,B$83)+'СЕТ СН'!$H$12+СВЦЭМ!$D$10+'СЕТ СН'!$H$5-'СЕТ СН'!$H$20</f>
        <v>3772.3336179299999</v>
      </c>
      <c r="C101" s="36">
        <f>SUMIFS(СВЦЭМ!$C$33:$C$776,СВЦЭМ!$A$33:$A$776,$A101,СВЦЭМ!$B$33:$B$776,C$83)+'СЕТ СН'!$H$12+СВЦЭМ!$D$10+'СЕТ СН'!$H$5-'СЕТ СН'!$H$20</f>
        <v>3874.67348997</v>
      </c>
      <c r="D101" s="36">
        <f>SUMIFS(СВЦЭМ!$C$33:$C$776,СВЦЭМ!$A$33:$A$776,$A101,СВЦЭМ!$B$33:$B$776,D$83)+'СЕТ СН'!$H$12+СВЦЭМ!$D$10+'СЕТ СН'!$H$5-'СЕТ СН'!$H$20</f>
        <v>3891.1117643500002</v>
      </c>
      <c r="E101" s="36">
        <f>SUMIFS(СВЦЭМ!$C$33:$C$776,СВЦЭМ!$A$33:$A$776,$A101,СВЦЭМ!$B$33:$B$776,E$83)+'СЕТ СН'!$H$12+СВЦЭМ!$D$10+'СЕТ СН'!$H$5-'СЕТ СН'!$H$20</f>
        <v>3884.3618160400001</v>
      </c>
      <c r="F101" s="36">
        <f>SUMIFS(СВЦЭМ!$C$33:$C$776,СВЦЭМ!$A$33:$A$776,$A101,СВЦЭМ!$B$33:$B$776,F$83)+'СЕТ СН'!$H$12+СВЦЭМ!$D$10+'СЕТ СН'!$H$5-'СЕТ СН'!$H$20</f>
        <v>3873.1777240599999</v>
      </c>
      <c r="G101" s="36">
        <f>SUMIFS(СВЦЭМ!$C$33:$C$776,СВЦЭМ!$A$33:$A$776,$A101,СВЦЭМ!$B$33:$B$776,G$83)+'СЕТ СН'!$H$12+СВЦЭМ!$D$10+'СЕТ СН'!$H$5-'СЕТ СН'!$H$20</f>
        <v>3882.4035753600001</v>
      </c>
      <c r="H101" s="36">
        <f>SUMIFS(СВЦЭМ!$C$33:$C$776,СВЦЭМ!$A$33:$A$776,$A101,СВЦЭМ!$B$33:$B$776,H$83)+'СЕТ СН'!$H$12+СВЦЭМ!$D$10+'СЕТ СН'!$H$5-'СЕТ СН'!$H$20</f>
        <v>3883.2739024100001</v>
      </c>
      <c r="I101" s="36">
        <f>SUMIFS(СВЦЭМ!$C$33:$C$776,СВЦЭМ!$A$33:$A$776,$A101,СВЦЭМ!$B$33:$B$776,I$83)+'СЕТ СН'!$H$12+СВЦЭМ!$D$10+'СЕТ СН'!$H$5-'СЕТ СН'!$H$20</f>
        <v>3869.2286808899999</v>
      </c>
      <c r="J101" s="36">
        <f>SUMIFS(СВЦЭМ!$C$33:$C$776,СВЦЭМ!$A$33:$A$776,$A101,СВЦЭМ!$B$33:$B$776,J$83)+'СЕТ СН'!$H$12+СВЦЭМ!$D$10+'СЕТ СН'!$H$5-'СЕТ СН'!$H$20</f>
        <v>3795.0195750900002</v>
      </c>
      <c r="K101" s="36">
        <f>SUMIFS(СВЦЭМ!$C$33:$C$776,СВЦЭМ!$A$33:$A$776,$A101,СВЦЭМ!$B$33:$B$776,K$83)+'СЕТ СН'!$H$12+СВЦЭМ!$D$10+'СЕТ СН'!$H$5-'СЕТ СН'!$H$20</f>
        <v>3609.8939480999998</v>
      </c>
      <c r="L101" s="36">
        <f>SUMIFS(СВЦЭМ!$C$33:$C$776,СВЦЭМ!$A$33:$A$776,$A101,СВЦЭМ!$B$33:$B$776,L$83)+'СЕТ СН'!$H$12+СВЦЭМ!$D$10+'СЕТ СН'!$H$5-'СЕТ СН'!$H$20</f>
        <v>3461.2246180500001</v>
      </c>
      <c r="M101" s="36">
        <f>SUMIFS(СВЦЭМ!$C$33:$C$776,СВЦЭМ!$A$33:$A$776,$A101,СВЦЭМ!$B$33:$B$776,M$83)+'СЕТ СН'!$H$12+СВЦЭМ!$D$10+'СЕТ СН'!$H$5-'СЕТ СН'!$H$20</f>
        <v>3443.1899435999999</v>
      </c>
      <c r="N101" s="36">
        <f>SUMIFS(СВЦЭМ!$C$33:$C$776,СВЦЭМ!$A$33:$A$776,$A101,СВЦЭМ!$B$33:$B$776,N$83)+'СЕТ СН'!$H$12+СВЦЭМ!$D$10+'СЕТ СН'!$H$5-'СЕТ СН'!$H$20</f>
        <v>3460.0836392900001</v>
      </c>
      <c r="O101" s="36">
        <f>SUMIFS(СВЦЭМ!$C$33:$C$776,СВЦЭМ!$A$33:$A$776,$A101,СВЦЭМ!$B$33:$B$776,O$83)+'СЕТ СН'!$H$12+СВЦЭМ!$D$10+'СЕТ СН'!$H$5-'СЕТ СН'!$H$20</f>
        <v>3461.4409285299998</v>
      </c>
      <c r="P101" s="36">
        <f>SUMIFS(СВЦЭМ!$C$33:$C$776,СВЦЭМ!$A$33:$A$776,$A101,СВЦЭМ!$B$33:$B$776,P$83)+'СЕТ СН'!$H$12+СВЦЭМ!$D$10+'СЕТ СН'!$H$5-'СЕТ СН'!$H$20</f>
        <v>3462.9535780400001</v>
      </c>
      <c r="Q101" s="36">
        <f>SUMIFS(СВЦЭМ!$C$33:$C$776,СВЦЭМ!$A$33:$A$776,$A101,СВЦЭМ!$B$33:$B$776,Q$83)+'СЕТ СН'!$H$12+СВЦЭМ!$D$10+'СЕТ СН'!$H$5-'СЕТ СН'!$H$20</f>
        <v>3463.2538613699999</v>
      </c>
      <c r="R101" s="36">
        <f>SUMIFS(СВЦЭМ!$C$33:$C$776,СВЦЭМ!$A$33:$A$776,$A101,СВЦЭМ!$B$33:$B$776,R$83)+'СЕТ СН'!$H$12+СВЦЭМ!$D$10+'СЕТ СН'!$H$5-'СЕТ СН'!$H$20</f>
        <v>3458.33901818</v>
      </c>
      <c r="S101" s="36">
        <f>SUMIFS(СВЦЭМ!$C$33:$C$776,СВЦЭМ!$A$33:$A$776,$A101,СВЦЭМ!$B$33:$B$776,S$83)+'СЕТ СН'!$H$12+СВЦЭМ!$D$10+'СЕТ СН'!$H$5-'СЕТ СН'!$H$20</f>
        <v>3466.7925805</v>
      </c>
      <c r="T101" s="36">
        <f>SUMIFS(СВЦЭМ!$C$33:$C$776,СВЦЭМ!$A$33:$A$776,$A101,СВЦЭМ!$B$33:$B$776,T$83)+'СЕТ СН'!$H$12+СВЦЭМ!$D$10+'СЕТ СН'!$H$5-'СЕТ СН'!$H$20</f>
        <v>3493.94317069</v>
      </c>
      <c r="U101" s="36">
        <f>SUMIFS(СВЦЭМ!$C$33:$C$776,СВЦЭМ!$A$33:$A$776,$A101,СВЦЭМ!$B$33:$B$776,U$83)+'СЕТ СН'!$H$12+СВЦЭМ!$D$10+'СЕТ СН'!$H$5-'СЕТ СН'!$H$20</f>
        <v>3489.6095689700001</v>
      </c>
      <c r="V101" s="36">
        <f>SUMIFS(СВЦЭМ!$C$33:$C$776,СВЦЭМ!$A$33:$A$776,$A101,СВЦЭМ!$B$33:$B$776,V$83)+'СЕТ СН'!$H$12+СВЦЭМ!$D$10+'СЕТ СН'!$H$5-'СЕТ СН'!$H$20</f>
        <v>3479.47903348</v>
      </c>
      <c r="W101" s="36">
        <f>SUMIFS(СВЦЭМ!$C$33:$C$776,СВЦЭМ!$A$33:$A$776,$A101,СВЦЭМ!$B$33:$B$776,W$83)+'СЕТ СН'!$H$12+СВЦЭМ!$D$10+'СЕТ СН'!$H$5-'СЕТ СН'!$H$20</f>
        <v>3454.4077584799998</v>
      </c>
      <c r="X101" s="36">
        <f>SUMIFS(СВЦЭМ!$C$33:$C$776,СВЦЭМ!$A$33:$A$776,$A101,СВЦЭМ!$B$33:$B$776,X$83)+'СЕТ СН'!$H$12+СВЦЭМ!$D$10+'СЕТ СН'!$H$5-'СЕТ СН'!$H$20</f>
        <v>3523.3688945700001</v>
      </c>
      <c r="Y101" s="36">
        <f>SUMIFS(СВЦЭМ!$C$33:$C$776,СВЦЭМ!$A$33:$A$776,$A101,СВЦЭМ!$B$33:$B$776,Y$83)+'СЕТ СН'!$H$12+СВЦЭМ!$D$10+'СЕТ СН'!$H$5-'СЕТ СН'!$H$20</f>
        <v>3662.9446386</v>
      </c>
    </row>
    <row r="102" spans="1:25" ht="15.75" x14ac:dyDescent="0.2">
      <c r="A102" s="35">
        <f t="shared" si="2"/>
        <v>44031</v>
      </c>
      <c r="B102" s="36">
        <f>SUMIFS(СВЦЭМ!$C$33:$C$776,СВЦЭМ!$A$33:$A$776,$A102,СВЦЭМ!$B$33:$B$776,B$83)+'СЕТ СН'!$H$12+СВЦЭМ!$D$10+'СЕТ СН'!$H$5-'СЕТ СН'!$H$20</f>
        <v>3711.2744664100001</v>
      </c>
      <c r="C102" s="36">
        <f>SUMIFS(СВЦЭМ!$C$33:$C$776,СВЦЭМ!$A$33:$A$776,$A102,СВЦЭМ!$B$33:$B$776,C$83)+'СЕТ СН'!$H$12+СВЦЭМ!$D$10+'СЕТ СН'!$H$5-'СЕТ СН'!$H$20</f>
        <v>3760.87759714</v>
      </c>
      <c r="D102" s="36">
        <f>SUMIFS(СВЦЭМ!$C$33:$C$776,СВЦЭМ!$A$33:$A$776,$A102,СВЦЭМ!$B$33:$B$776,D$83)+'СЕТ СН'!$H$12+СВЦЭМ!$D$10+'СЕТ СН'!$H$5-'СЕТ СН'!$H$20</f>
        <v>3755.3258537500001</v>
      </c>
      <c r="E102" s="36">
        <f>SUMIFS(СВЦЭМ!$C$33:$C$776,СВЦЭМ!$A$33:$A$776,$A102,СВЦЭМ!$B$33:$B$776,E$83)+'СЕТ СН'!$H$12+СВЦЭМ!$D$10+'СЕТ СН'!$H$5-'СЕТ СН'!$H$20</f>
        <v>3738.1862210600002</v>
      </c>
      <c r="F102" s="36">
        <f>SUMIFS(СВЦЭМ!$C$33:$C$776,СВЦЭМ!$A$33:$A$776,$A102,СВЦЭМ!$B$33:$B$776,F$83)+'СЕТ СН'!$H$12+СВЦЭМ!$D$10+'СЕТ СН'!$H$5-'СЕТ СН'!$H$20</f>
        <v>3724.0383545599998</v>
      </c>
      <c r="G102" s="36">
        <f>SUMIFS(СВЦЭМ!$C$33:$C$776,СВЦЭМ!$A$33:$A$776,$A102,СВЦЭМ!$B$33:$B$776,G$83)+'СЕТ СН'!$H$12+СВЦЭМ!$D$10+'СЕТ СН'!$H$5-'СЕТ СН'!$H$20</f>
        <v>3742.2254542800001</v>
      </c>
      <c r="H102" s="36">
        <f>SUMIFS(СВЦЭМ!$C$33:$C$776,СВЦЭМ!$A$33:$A$776,$A102,СВЦЭМ!$B$33:$B$776,H$83)+'СЕТ СН'!$H$12+СВЦЭМ!$D$10+'СЕТ СН'!$H$5-'СЕТ СН'!$H$20</f>
        <v>3765.3112691199999</v>
      </c>
      <c r="I102" s="36">
        <f>SUMIFS(СВЦЭМ!$C$33:$C$776,СВЦЭМ!$A$33:$A$776,$A102,СВЦЭМ!$B$33:$B$776,I$83)+'СЕТ СН'!$H$12+СВЦЭМ!$D$10+'СЕТ СН'!$H$5-'СЕТ СН'!$H$20</f>
        <v>3800.54321015</v>
      </c>
      <c r="J102" s="36">
        <f>SUMIFS(СВЦЭМ!$C$33:$C$776,СВЦЭМ!$A$33:$A$776,$A102,СВЦЭМ!$B$33:$B$776,J$83)+'СЕТ СН'!$H$12+СВЦЭМ!$D$10+'СЕТ СН'!$H$5-'СЕТ СН'!$H$20</f>
        <v>3791.3219094699998</v>
      </c>
      <c r="K102" s="36">
        <f>SUMIFS(СВЦЭМ!$C$33:$C$776,СВЦЭМ!$A$33:$A$776,$A102,СВЦЭМ!$B$33:$B$776,K$83)+'СЕТ СН'!$H$12+СВЦЭМ!$D$10+'СЕТ СН'!$H$5-'СЕТ СН'!$H$20</f>
        <v>3625.2014392800002</v>
      </c>
      <c r="L102" s="36">
        <f>SUMIFS(СВЦЭМ!$C$33:$C$776,СВЦЭМ!$A$33:$A$776,$A102,СВЦЭМ!$B$33:$B$776,L$83)+'СЕТ СН'!$H$12+СВЦЭМ!$D$10+'СЕТ СН'!$H$5-'СЕТ СН'!$H$20</f>
        <v>3541.9230700799999</v>
      </c>
      <c r="M102" s="36">
        <f>SUMIFS(СВЦЭМ!$C$33:$C$776,СВЦЭМ!$A$33:$A$776,$A102,СВЦЭМ!$B$33:$B$776,M$83)+'СЕТ СН'!$H$12+СВЦЭМ!$D$10+'СЕТ СН'!$H$5-'СЕТ СН'!$H$20</f>
        <v>3488.2725701600002</v>
      </c>
      <c r="N102" s="36">
        <f>SUMIFS(СВЦЭМ!$C$33:$C$776,СВЦЭМ!$A$33:$A$776,$A102,СВЦЭМ!$B$33:$B$776,N$83)+'СЕТ СН'!$H$12+СВЦЭМ!$D$10+'СЕТ СН'!$H$5-'СЕТ СН'!$H$20</f>
        <v>3496.5874416000001</v>
      </c>
      <c r="O102" s="36">
        <f>SUMIFS(СВЦЭМ!$C$33:$C$776,СВЦЭМ!$A$33:$A$776,$A102,СВЦЭМ!$B$33:$B$776,O$83)+'СЕТ СН'!$H$12+СВЦЭМ!$D$10+'СЕТ СН'!$H$5-'СЕТ СН'!$H$20</f>
        <v>3501.09591151</v>
      </c>
      <c r="P102" s="36">
        <f>SUMIFS(СВЦЭМ!$C$33:$C$776,СВЦЭМ!$A$33:$A$776,$A102,СВЦЭМ!$B$33:$B$776,P$83)+'СЕТ СН'!$H$12+СВЦЭМ!$D$10+'СЕТ СН'!$H$5-'СЕТ СН'!$H$20</f>
        <v>3497.8658872000001</v>
      </c>
      <c r="Q102" s="36">
        <f>SUMIFS(СВЦЭМ!$C$33:$C$776,СВЦЭМ!$A$33:$A$776,$A102,СВЦЭМ!$B$33:$B$776,Q$83)+'СЕТ СН'!$H$12+СВЦЭМ!$D$10+'СЕТ СН'!$H$5-'СЕТ СН'!$H$20</f>
        <v>3496.5485361800002</v>
      </c>
      <c r="R102" s="36">
        <f>SUMIFS(СВЦЭМ!$C$33:$C$776,СВЦЭМ!$A$33:$A$776,$A102,СВЦЭМ!$B$33:$B$776,R$83)+'СЕТ СН'!$H$12+СВЦЭМ!$D$10+'СЕТ СН'!$H$5-'СЕТ СН'!$H$20</f>
        <v>3509.3648060800001</v>
      </c>
      <c r="S102" s="36">
        <f>SUMIFS(СВЦЭМ!$C$33:$C$776,СВЦЭМ!$A$33:$A$776,$A102,СВЦЭМ!$B$33:$B$776,S$83)+'СЕТ СН'!$H$12+СВЦЭМ!$D$10+'СЕТ СН'!$H$5-'СЕТ СН'!$H$20</f>
        <v>3516.37547107</v>
      </c>
      <c r="T102" s="36">
        <f>SUMIFS(СВЦЭМ!$C$33:$C$776,СВЦЭМ!$A$33:$A$776,$A102,СВЦЭМ!$B$33:$B$776,T$83)+'СЕТ СН'!$H$12+СВЦЭМ!$D$10+'СЕТ СН'!$H$5-'СЕТ СН'!$H$20</f>
        <v>3517.0331539600002</v>
      </c>
      <c r="U102" s="36">
        <f>SUMIFS(СВЦЭМ!$C$33:$C$776,СВЦЭМ!$A$33:$A$776,$A102,СВЦЭМ!$B$33:$B$776,U$83)+'СЕТ СН'!$H$12+СВЦЭМ!$D$10+'СЕТ СН'!$H$5-'СЕТ СН'!$H$20</f>
        <v>3513.6418993500001</v>
      </c>
      <c r="V102" s="36">
        <f>SUMIFS(СВЦЭМ!$C$33:$C$776,СВЦЭМ!$A$33:$A$776,$A102,СВЦЭМ!$B$33:$B$776,V$83)+'СЕТ СН'!$H$12+СВЦЭМ!$D$10+'СЕТ СН'!$H$5-'СЕТ СН'!$H$20</f>
        <v>3506.9916348000002</v>
      </c>
      <c r="W102" s="36">
        <f>SUMIFS(СВЦЭМ!$C$33:$C$776,СВЦЭМ!$A$33:$A$776,$A102,СВЦЭМ!$B$33:$B$776,W$83)+'СЕТ СН'!$H$12+СВЦЭМ!$D$10+'СЕТ СН'!$H$5-'СЕТ СН'!$H$20</f>
        <v>3457.9081221000001</v>
      </c>
      <c r="X102" s="36">
        <f>SUMIFS(СВЦЭМ!$C$33:$C$776,СВЦЭМ!$A$33:$A$776,$A102,СВЦЭМ!$B$33:$B$776,X$83)+'СЕТ СН'!$H$12+СВЦЭМ!$D$10+'СЕТ СН'!$H$5-'СЕТ СН'!$H$20</f>
        <v>3529.2982742499998</v>
      </c>
      <c r="Y102" s="36">
        <f>SUMIFS(СВЦЭМ!$C$33:$C$776,СВЦЭМ!$A$33:$A$776,$A102,СВЦЭМ!$B$33:$B$776,Y$83)+'СЕТ СН'!$H$12+СВЦЭМ!$D$10+'СЕТ СН'!$H$5-'СЕТ СН'!$H$20</f>
        <v>3724.3252067399999</v>
      </c>
    </row>
    <row r="103" spans="1:25" ht="15.75" x14ac:dyDescent="0.2">
      <c r="A103" s="35">
        <f t="shared" si="2"/>
        <v>44032</v>
      </c>
      <c r="B103" s="36">
        <f>SUMIFS(СВЦЭМ!$C$33:$C$776,СВЦЭМ!$A$33:$A$776,$A103,СВЦЭМ!$B$33:$B$776,B$83)+'СЕТ СН'!$H$12+СВЦЭМ!$D$10+'СЕТ СН'!$H$5-'СЕТ СН'!$H$20</f>
        <v>3688.1328834599999</v>
      </c>
      <c r="C103" s="36">
        <f>SUMIFS(СВЦЭМ!$C$33:$C$776,СВЦЭМ!$A$33:$A$776,$A103,СВЦЭМ!$B$33:$B$776,C$83)+'СЕТ СН'!$H$12+СВЦЭМ!$D$10+'СЕТ СН'!$H$5-'СЕТ СН'!$H$20</f>
        <v>3665.0010146599998</v>
      </c>
      <c r="D103" s="36">
        <f>SUMIFS(СВЦЭМ!$C$33:$C$776,СВЦЭМ!$A$33:$A$776,$A103,СВЦЭМ!$B$33:$B$776,D$83)+'СЕТ СН'!$H$12+СВЦЭМ!$D$10+'СЕТ СН'!$H$5-'СЕТ СН'!$H$20</f>
        <v>3796.3779539900002</v>
      </c>
      <c r="E103" s="36">
        <f>SUMIFS(СВЦЭМ!$C$33:$C$776,СВЦЭМ!$A$33:$A$776,$A103,СВЦЭМ!$B$33:$B$776,E$83)+'СЕТ СН'!$H$12+СВЦЭМ!$D$10+'СЕТ СН'!$H$5-'СЕТ СН'!$H$20</f>
        <v>3770.1906787100002</v>
      </c>
      <c r="F103" s="36">
        <f>SUMIFS(СВЦЭМ!$C$33:$C$776,СВЦЭМ!$A$33:$A$776,$A103,СВЦЭМ!$B$33:$B$776,F$83)+'СЕТ СН'!$H$12+СВЦЭМ!$D$10+'СЕТ СН'!$H$5-'СЕТ СН'!$H$20</f>
        <v>3766.8858404299999</v>
      </c>
      <c r="G103" s="36">
        <f>SUMIFS(СВЦЭМ!$C$33:$C$776,СВЦЭМ!$A$33:$A$776,$A103,СВЦЭМ!$B$33:$B$776,G$83)+'СЕТ СН'!$H$12+СВЦЭМ!$D$10+'СЕТ СН'!$H$5-'СЕТ СН'!$H$20</f>
        <v>3769.2158856999999</v>
      </c>
      <c r="H103" s="36">
        <f>SUMIFS(СВЦЭМ!$C$33:$C$776,СВЦЭМ!$A$33:$A$776,$A103,СВЦЭМ!$B$33:$B$776,H$83)+'СЕТ СН'!$H$12+СВЦЭМ!$D$10+'СЕТ СН'!$H$5-'СЕТ СН'!$H$20</f>
        <v>3807.62824942</v>
      </c>
      <c r="I103" s="36">
        <f>SUMIFS(СВЦЭМ!$C$33:$C$776,СВЦЭМ!$A$33:$A$776,$A103,СВЦЭМ!$B$33:$B$776,I$83)+'СЕТ СН'!$H$12+СВЦЭМ!$D$10+'СЕТ СН'!$H$5-'СЕТ СН'!$H$20</f>
        <v>3705.5323151299999</v>
      </c>
      <c r="J103" s="36">
        <f>SUMIFS(СВЦЭМ!$C$33:$C$776,СВЦЭМ!$A$33:$A$776,$A103,СВЦЭМ!$B$33:$B$776,J$83)+'СЕТ СН'!$H$12+СВЦЭМ!$D$10+'СЕТ СН'!$H$5-'СЕТ СН'!$H$20</f>
        <v>3758.86324461</v>
      </c>
      <c r="K103" s="36">
        <f>SUMIFS(СВЦЭМ!$C$33:$C$776,СВЦЭМ!$A$33:$A$776,$A103,СВЦЭМ!$B$33:$B$776,K$83)+'СЕТ СН'!$H$12+СВЦЭМ!$D$10+'СЕТ СН'!$H$5-'СЕТ СН'!$H$20</f>
        <v>3699.7493722899999</v>
      </c>
      <c r="L103" s="36">
        <f>SUMIFS(СВЦЭМ!$C$33:$C$776,СВЦЭМ!$A$33:$A$776,$A103,СВЦЭМ!$B$33:$B$776,L$83)+'СЕТ СН'!$H$12+СВЦЭМ!$D$10+'СЕТ СН'!$H$5-'СЕТ СН'!$H$20</f>
        <v>3561.8251963299999</v>
      </c>
      <c r="M103" s="36">
        <f>SUMIFS(СВЦЭМ!$C$33:$C$776,СВЦЭМ!$A$33:$A$776,$A103,СВЦЭМ!$B$33:$B$776,M$83)+'СЕТ СН'!$H$12+СВЦЭМ!$D$10+'СЕТ СН'!$H$5-'СЕТ СН'!$H$20</f>
        <v>3540.3205597699998</v>
      </c>
      <c r="N103" s="36">
        <f>SUMIFS(СВЦЭМ!$C$33:$C$776,СВЦЭМ!$A$33:$A$776,$A103,СВЦЭМ!$B$33:$B$776,N$83)+'СЕТ СН'!$H$12+СВЦЭМ!$D$10+'СЕТ СН'!$H$5-'СЕТ СН'!$H$20</f>
        <v>3545.0596021000001</v>
      </c>
      <c r="O103" s="36">
        <f>SUMIFS(СВЦЭМ!$C$33:$C$776,СВЦЭМ!$A$33:$A$776,$A103,СВЦЭМ!$B$33:$B$776,O$83)+'СЕТ СН'!$H$12+СВЦЭМ!$D$10+'СЕТ СН'!$H$5-'СЕТ СН'!$H$20</f>
        <v>3544.3474341000001</v>
      </c>
      <c r="P103" s="36">
        <f>SUMIFS(СВЦЭМ!$C$33:$C$776,СВЦЭМ!$A$33:$A$776,$A103,СВЦЭМ!$B$33:$B$776,P$83)+'СЕТ СН'!$H$12+СВЦЭМ!$D$10+'СЕТ СН'!$H$5-'СЕТ СН'!$H$20</f>
        <v>3530.1535520299999</v>
      </c>
      <c r="Q103" s="36">
        <f>SUMIFS(СВЦЭМ!$C$33:$C$776,СВЦЭМ!$A$33:$A$776,$A103,СВЦЭМ!$B$33:$B$776,Q$83)+'СЕТ СН'!$H$12+СВЦЭМ!$D$10+'СЕТ СН'!$H$5-'СЕТ СН'!$H$20</f>
        <v>3529.3898107800001</v>
      </c>
      <c r="R103" s="36">
        <f>SUMIFS(СВЦЭМ!$C$33:$C$776,СВЦЭМ!$A$33:$A$776,$A103,СВЦЭМ!$B$33:$B$776,R$83)+'СЕТ СН'!$H$12+СВЦЭМ!$D$10+'СЕТ СН'!$H$5-'СЕТ СН'!$H$20</f>
        <v>3529.9162108300002</v>
      </c>
      <c r="S103" s="36">
        <f>SUMIFS(СВЦЭМ!$C$33:$C$776,СВЦЭМ!$A$33:$A$776,$A103,СВЦЭМ!$B$33:$B$776,S$83)+'СЕТ СН'!$H$12+СВЦЭМ!$D$10+'СЕТ СН'!$H$5-'СЕТ СН'!$H$20</f>
        <v>3530.8097145000002</v>
      </c>
      <c r="T103" s="36">
        <f>SUMIFS(СВЦЭМ!$C$33:$C$776,СВЦЭМ!$A$33:$A$776,$A103,СВЦЭМ!$B$33:$B$776,T$83)+'СЕТ СН'!$H$12+СВЦЭМ!$D$10+'СЕТ СН'!$H$5-'СЕТ СН'!$H$20</f>
        <v>3526.8300907500002</v>
      </c>
      <c r="U103" s="36">
        <f>SUMIFS(СВЦЭМ!$C$33:$C$776,СВЦЭМ!$A$33:$A$776,$A103,СВЦЭМ!$B$33:$B$776,U$83)+'СЕТ СН'!$H$12+СВЦЭМ!$D$10+'СЕТ СН'!$H$5-'СЕТ СН'!$H$20</f>
        <v>3522.6738701499999</v>
      </c>
      <c r="V103" s="36">
        <f>SUMIFS(СВЦЭМ!$C$33:$C$776,СВЦЭМ!$A$33:$A$776,$A103,СВЦЭМ!$B$33:$B$776,V$83)+'СЕТ СН'!$H$12+СВЦЭМ!$D$10+'СЕТ СН'!$H$5-'СЕТ СН'!$H$20</f>
        <v>3526.5668383000002</v>
      </c>
      <c r="W103" s="36">
        <f>SUMIFS(СВЦЭМ!$C$33:$C$776,СВЦЭМ!$A$33:$A$776,$A103,СВЦЭМ!$B$33:$B$776,W$83)+'СЕТ СН'!$H$12+СВЦЭМ!$D$10+'СЕТ СН'!$H$5-'СЕТ СН'!$H$20</f>
        <v>3524.8093060700003</v>
      </c>
      <c r="X103" s="36">
        <f>SUMIFS(СВЦЭМ!$C$33:$C$776,СВЦЭМ!$A$33:$A$776,$A103,СВЦЭМ!$B$33:$B$776,X$83)+'СЕТ СН'!$H$12+СВЦЭМ!$D$10+'СЕТ СН'!$H$5-'СЕТ СН'!$H$20</f>
        <v>3556.2744651399998</v>
      </c>
      <c r="Y103" s="36">
        <f>SUMIFS(СВЦЭМ!$C$33:$C$776,СВЦЭМ!$A$33:$A$776,$A103,СВЦЭМ!$B$33:$B$776,Y$83)+'СЕТ СН'!$H$12+СВЦЭМ!$D$10+'СЕТ СН'!$H$5-'СЕТ СН'!$H$20</f>
        <v>3712.1635067500001</v>
      </c>
    </row>
    <row r="104" spans="1:25" ht="15.75" x14ac:dyDescent="0.2">
      <c r="A104" s="35">
        <f t="shared" si="2"/>
        <v>44033</v>
      </c>
      <c r="B104" s="36">
        <f>SUMIFS(СВЦЭМ!$C$33:$C$776,СВЦЭМ!$A$33:$A$776,$A104,СВЦЭМ!$B$33:$B$776,B$83)+'СЕТ СН'!$H$12+СВЦЭМ!$D$10+'СЕТ СН'!$H$5-'СЕТ СН'!$H$20</f>
        <v>3736.1132787300003</v>
      </c>
      <c r="C104" s="36">
        <f>SUMIFS(СВЦЭМ!$C$33:$C$776,СВЦЭМ!$A$33:$A$776,$A104,СВЦЭМ!$B$33:$B$776,C$83)+'СЕТ СН'!$H$12+СВЦЭМ!$D$10+'СЕТ СН'!$H$5-'СЕТ СН'!$H$20</f>
        <v>3691.67361132</v>
      </c>
      <c r="D104" s="36">
        <f>SUMIFS(СВЦЭМ!$C$33:$C$776,СВЦЭМ!$A$33:$A$776,$A104,СВЦЭМ!$B$33:$B$776,D$83)+'СЕТ СН'!$H$12+СВЦЭМ!$D$10+'СЕТ СН'!$H$5-'СЕТ СН'!$H$20</f>
        <v>3679.1071342700002</v>
      </c>
      <c r="E104" s="36">
        <f>SUMIFS(СВЦЭМ!$C$33:$C$776,СВЦЭМ!$A$33:$A$776,$A104,СВЦЭМ!$B$33:$B$776,E$83)+'СЕТ СН'!$H$12+СВЦЭМ!$D$10+'СЕТ СН'!$H$5-'СЕТ СН'!$H$20</f>
        <v>3677.2372156400002</v>
      </c>
      <c r="F104" s="36">
        <f>SUMIFS(СВЦЭМ!$C$33:$C$776,СВЦЭМ!$A$33:$A$776,$A104,СВЦЭМ!$B$33:$B$776,F$83)+'СЕТ СН'!$H$12+СВЦЭМ!$D$10+'СЕТ СН'!$H$5-'СЕТ СН'!$H$20</f>
        <v>3668.3500123700001</v>
      </c>
      <c r="G104" s="36">
        <f>SUMIFS(СВЦЭМ!$C$33:$C$776,СВЦЭМ!$A$33:$A$776,$A104,СВЦЭМ!$B$33:$B$776,G$83)+'СЕТ СН'!$H$12+СВЦЭМ!$D$10+'СЕТ СН'!$H$5-'СЕТ СН'!$H$20</f>
        <v>3659.60000347</v>
      </c>
      <c r="H104" s="36">
        <f>SUMIFS(СВЦЭМ!$C$33:$C$776,СВЦЭМ!$A$33:$A$776,$A104,СВЦЭМ!$B$33:$B$776,H$83)+'СЕТ СН'!$H$12+СВЦЭМ!$D$10+'СЕТ СН'!$H$5-'СЕТ СН'!$H$20</f>
        <v>3684.23004459</v>
      </c>
      <c r="I104" s="36">
        <f>SUMIFS(СВЦЭМ!$C$33:$C$776,СВЦЭМ!$A$33:$A$776,$A104,СВЦЭМ!$B$33:$B$776,I$83)+'СЕТ СН'!$H$12+СВЦЭМ!$D$10+'СЕТ СН'!$H$5-'СЕТ СН'!$H$20</f>
        <v>3735.51723915</v>
      </c>
      <c r="J104" s="36">
        <f>SUMIFS(СВЦЭМ!$C$33:$C$776,СВЦЭМ!$A$33:$A$776,$A104,СВЦЭМ!$B$33:$B$776,J$83)+'СЕТ СН'!$H$12+СВЦЭМ!$D$10+'СЕТ СН'!$H$5-'СЕТ СН'!$H$20</f>
        <v>3761.7672652800002</v>
      </c>
      <c r="K104" s="36">
        <f>SUMIFS(СВЦЭМ!$C$33:$C$776,СВЦЭМ!$A$33:$A$776,$A104,СВЦЭМ!$B$33:$B$776,K$83)+'СЕТ СН'!$H$12+СВЦЭМ!$D$10+'СЕТ СН'!$H$5-'СЕТ СН'!$H$20</f>
        <v>3660.3022406700002</v>
      </c>
      <c r="L104" s="36">
        <f>SUMIFS(СВЦЭМ!$C$33:$C$776,СВЦЭМ!$A$33:$A$776,$A104,СВЦЭМ!$B$33:$B$776,L$83)+'СЕТ СН'!$H$12+СВЦЭМ!$D$10+'СЕТ СН'!$H$5-'СЕТ СН'!$H$20</f>
        <v>3558.21282354</v>
      </c>
      <c r="M104" s="36">
        <f>SUMIFS(СВЦЭМ!$C$33:$C$776,СВЦЭМ!$A$33:$A$776,$A104,СВЦЭМ!$B$33:$B$776,M$83)+'СЕТ СН'!$H$12+СВЦЭМ!$D$10+'СЕТ СН'!$H$5-'СЕТ СН'!$H$20</f>
        <v>3551.0136538199999</v>
      </c>
      <c r="N104" s="36">
        <f>SUMIFS(СВЦЭМ!$C$33:$C$776,СВЦЭМ!$A$33:$A$776,$A104,СВЦЭМ!$B$33:$B$776,N$83)+'СЕТ СН'!$H$12+СВЦЭМ!$D$10+'СЕТ СН'!$H$5-'СЕТ СН'!$H$20</f>
        <v>3557.7683041199998</v>
      </c>
      <c r="O104" s="36">
        <f>SUMIFS(СВЦЭМ!$C$33:$C$776,СВЦЭМ!$A$33:$A$776,$A104,СВЦЭМ!$B$33:$B$776,O$83)+'СЕТ СН'!$H$12+СВЦЭМ!$D$10+'СЕТ СН'!$H$5-'СЕТ СН'!$H$20</f>
        <v>3564.85930108</v>
      </c>
      <c r="P104" s="36">
        <f>SUMIFS(СВЦЭМ!$C$33:$C$776,СВЦЭМ!$A$33:$A$776,$A104,СВЦЭМ!$B$33:$B$776,P$83)+'СЕТ СН'!$H$12+СВЦЭМ!$D$10+'СЕТ СН'!$H$5-'СЕТ СН'!$H$20</f>
        <v>3564.32816985</v>
      </c>
      <c r="Q104" s="36">
        <f>SUMIFS(СВЦЭМ!$C$33:$C$776,СВЦЭМ!$A$33:$A$776,$A104,СВЦЭМ!$B$33:$B$776,Q$83)+'СЕТ СН'!$H$12+СВЦЭМ!$D$10+'СЕТ СН'!$H$5-'СЕТ СН'!$H$20</f>
        <v>3566.94430023</v>
      </c>
      <c r="R104" s="36">
        <f>SUMIFS(СВЦЭМ!$C$33:$C$776,СВЦЭМ!$A$33:$A$776,$A104,СВЦЭМ!$B$33:$B$776,R$83)+'СЕТ СН'!$H$12+СВЦЭМ!$D$10+'СЕТ СН'!$H$5-'СЕТ СН'!$H$20</f>
        <v>3560.1287596000002</v>
      </c>
      <c r="S104" s="36">
        <f>SUMIFS(СВЦЭМ!$C$33:$C$776,СВЦЭМ!$A$33:$A$776,$A104,СВЦЭМ!$B$33:$B$776,S$83)+'СЕТ СН'!$H$12+СВЦЭМ!$D$10+'СЕТ СН'!$H$5-'СЕТ СН'!$H$20</f>
        <v>3557.2837998700002</v>
      </c>
      <c r="T104" s="36">
        <f>SUMIFS(СВЦЭМ!$C$33:$C$776,СВЦЭМ!$A$33:$A$776,$A104,СВЦЭМ!$B$33:$B$776,T$83)+'СЕТ СН'!$H$12+СВЦЭМ!$D$10+'СЕТ СН'!$H$5-'СЕТ СН'!$H$20</f>
        <v>3547.3626277799999</v>
      </c>
      <c r="U104" s="36">
        <f>SUMIFS(СВЦЭМ!$C$33:$C$776,СВЦЭМ!$A$33:$A$776,$A104,СВЦЭМ!$B$33:$B$776,U$83)+'СЕТ СН'!$H$12+СВЦЭМ!$D$10+'СЕТ СН'!$H$5-'СЕТ СН'!$H$20</f>
        <v>3547.2775467500001</v>
      </c>
      <c r="V104" s="36">
        <f>SUMIFS(СВЦЭМ!$C$33:$C$776,СВЦЭМ!$A$33:$A$776,$A104,СВЦЭМ!$B$33:$B$776,V$83)+'СЕТ СН'!$H$12+СВЦЭМ!$D$10+'СЕТ СН'!$H$5-'СЕТ СН'!$H$20</f>
        <v>3552.2988700699998</v>
      </c>
      <c r="W104" s="36">
        <f>SUMIFS(СВЦЭМ!$C$33:$C$776,СВЦЭМ!$A$33:$A$776,$A104,СВЦЭМ!$B$33:$B$776,W$83)+'СЕТ СН'!$H$12+СВЦЭМ!$D$10+'СЕТ СН'!$H$5-'СЕТ СН'!$H$20</f>
        <v>3559.7411774900002</v>
      </c>
      <c r="X104" s="36">
        <f>SUMIFS(СВЦЭМ!$C$33:$C$776,СВЦЭМ!$A$33:$A$776,$A104,СВЦЭМ!$B$33:$B$776,X$83)+'СЕТ СН'!$H$12+СВЦЭМ!$D$10+'СЕТ СН'!$H$5-'СЕТ СН'!$H$20</f>
        <v>3606.8259730899999</v>
      </c>
      <c r="Y104" s="36">
        <f>SUMIFS(СВЦЭМ!$C$33:$C$776,СВЦЭМ!$A$33:$A$776,$A104,СВЦЭМ!$B$33:$B$776,Y$83)+'СЕТ СН'!$H$12+СВЦЭМ!$D$10+'СЕТ СН'!$H$5-'СЕТ СН'!$H$20</f>
        <v>3739.1467987699998</v>
      </c>
    </row>
    <row r="105" spans="1:25" ht="15.75" x14ac:dyDescent="0.2">
      <c r="A105" s="35">
        <f t="shared" si="2"/>
        <v>44034</v>
      </c>
      <c r="B105" s="36">
        <f>SUMIFS(СВЦЭМ!$C$33:$C$776,СВЦЭМ!$A$33:$A$776,$A105,СВЦЭМ!$B$33:$B$776,B$83)+'СЕТ СН'!$H$12+СВЦЭМ!$D$10+'СЕТ СН'!$H$5-'СЕТ СН'!$H$20</f>
        <v>3728.2224796300002</v>
      </c>
      <c r="C105" s="36">
        <f>SUMIFS(СВЦЭМ!$C$33:$C$776,СВЦЭМ!$A$33:$A$776,$A105,СВЦЭМ!$B$33:$B$776,C$83)+'СЕТ СН'!$H$12+СВЦЭМ!$D$10+'СЕТ СН'!$H$5-'СЕТ СН'!$H$20</f>
        <v>3702.3399992200002</v>
      </c>
      <c r="D105" s="36">
        <f>SUMIFS(СВЦЭМ!$C$33:$C$776,СВЦЭМ!$A$33:$A$776,$A105,СВЦЭМ!$B$33:$B$776,D$83)+'СЕТ СН'!$H$12+СВЦЭМ!$D$10+'СЕТ СН'!$H$5-'СЕТ СН'!$H$20</f>
        <v>3697.78493097</v>
      </c>
      <c r="E105" s="36">
        <f>SUMIFS(СВЦЭМ!$C$33:$C$776,СВЦЭМ!$A$33:$A$776,$A105,СВЦЭМ!$B$33:$B$776,E$83)+'СЕТ СН'!$H$12+СВЦЭМ!$D$10+'СЕТ СН'!$H$5-'СЕТ СН'!$H$20</f>
        <v>3720.0215527800001</v>
      </c>
      <c r="F105" s="36">
        <f>SUMIFS(СВЦЭМ!$C$33:$C$776,СВЦЭМ!$A$33:$A$776,$A105,СВЦЭМ!$B$33:$B$776,F$83)+'СЕТ СН'!$H$12+СВЦЭМ!$D$10+'СЕТ СН'!$H$5-'СЕТ СН'!$H$20</f>
        <v>3722.56358361</v>
      </c>
      <c r="G105" s="36">
        <f>SUMIFS(СВЦЭМ!$C$33:$C$776,СВЦЭМ!$A$33:$A$776,$A105,СВЦЭМ!$B$33:$B$776,G$83)+'СЕТ СН'!$H$12+СВЦЭМ!$D$10+'СЕТ СН'!$H$5-'СЕТ СН'!$H$20</f>
        <v>3728.1918070000002</v>
      </c>
      <c r="H105" s="36">
        <f>SUMIFS(СВЦЭМ!$C$33:$C$776,СВЦЭМ!$A$33:$A$776,$A105,СВЦЭМ!$B$33:$B$776,H$83)+'СЕТ СН'!$H$12+СВЦЭМ!$D$10+'СЕТ СН'!$H$5-'СЕТ СН'!$H$20</f>
        <v>3709.8127999799999</v>
      </c>
      <c r="I105" s="36">
        <f>SUMIFS(СВЦЭМ!$C$33:$C$776,СВЦЭМ!$A$33:$A$776,$A105,СВЦЭМ!$B$33:$B$776,I$83)+'СЕТ СН'!$H$12+СВЦЭМ!$D$10+'СЕТ СН'!$H$5-'СЕТ СН'!$H$20</f>
        <v>3764.7207175499998</v>
      </c>
      <c r="J105" s="36">
        <f>SUMIFS(СВЦЭМ!$C$33:$C$776,СВЦЭМ!$A$33:$A$776,$A105,СВЦЭМ!$B$33:$B$776,J$83)+'СЕТ СН'!$H$12+СВЦЭМ!$D$10+'СЕТ СН'!$H$5-'СЕТ СН'!$H$20</f>
        <v>3780.6374601500002</v>
      </c>
      <c r="K105" s="36">
        <f>SUMIFS(СВЦЭМ!$C$33:$C$776,СВЦЭМ!$A$33:$A$776,$A105,СВЦЭМ!$B$33:$B$776,K$83)+'СЕТ СН'!$H$12+СВЦЭМ!$D$10+'СЕТ СН'!$H$5-'СЕТ СН'!$H$20</f>
        <v>3659.49856219</v>
      </c>
      <c r="L105" s="36">
        <f>SUMIFS(СВЦЭМ!$C$33:$C$776,СВЦЭМ!$A$33:$A$776,$A105,СВЦЭМ!$B$33:$B$776,L$83)+'СЕТ СН'!$H$12+СВЦЭМ!$D$10+'СЕТ СН'!$H$5-'СЕТ СН'!$H$20</f>
        <v>3517.2990383300003</v>
      </c>
      <c r="M105" s="36">
        <f>SUMIFS(СВЦЭМ!$C$33:$C$776,СВЦЭМ!$A$33:$A$776,$A105,СВЦЭМ!$B$33:$B$776,M$83)+'СЕТ СН'!$H$12+СВЦЭМ!$D$10+'СЕТ СН'!$H$5-'СЕТ СН'!$H$20</f>
        <v>3494.2149743300001</v>
      </c>
      <c r="N105" s="36">
        <f>SUMIFS(СВЦЭМ!$C$33:$C$776,СВЦЭМ!$A$33:$A$776,$A105,СВЦЭМ!$B$33:$B$776,N$83)+'СЕТ СН'!$H$12+СВЦЭМ!$D$10+'СЕТ СН'!$H$5-'СЕТ СН'!$H$20</f>
        <v>3527.9322645900002</v>
      </c>
      <c r="O105" s="36">
        <f>SUMIFS(СВЦЭМ!$C$33:$C$776,СВЦЭМ!$A$33:$A$776,$A105,СВЦЭМ!$B$33:$B$776,O$83)+'СЕТ СН'!$H$12+СВЦЭМ!$D$10+'СЕТ СН'!$H$5-'СЕТ СН'!$H$20</f>
        <v>3528.8414984599999</v>
      </c>
      <c r="P105" s="36">
        <f>SUMIFS(СВЦЭМ!$C$33:$C$776,СВЦЭМ!$A$33:$A$776,$A105,СВЦЭМ!$B$33:$B$776,P$83)+'СЕТ СН'!$H$12+СВЦЭМ!$D$10+'СЕТ СН'!$H$5-'СЕТ СН'!$H$20</f>
        <v>3546.9386633600002</v>
      </c>
      <c r="Q105" s="36">
        <f>SUMIFS(СВЦЭМ!$C$33:$C$776,СВЦЭМ!$A$33:$A$776,$A105,СВЦЭМ!$B$33:$B$776,Q$83)+'СЕТ СН'!$H$12+СВЦЭМ!$D$10+'СЕТ СН'!$H$5-'СЕТ СН'!$H$20</f>
        <v>3557.8460504599998</v>
      </c>
      <c r="R105" s="36">
        <f>SUMIFS(СВЦЭМ!$C$33:$C$776,СВЦЭМ!$A$33:$A$776,$A105,СВЦЭМ!$B$33:$B$776,R$83)+'СЕТ СН'!$H$12+СВЦЭМ!$D$10+'СЕТ СН'!$H$5-'СЕТ СН'!$H$20</f>
        <v>3533.8978341800002</v>
      </c>
      <c r="S105" s="36">
        <f>SUMIFS(СВЦЭМ!$C$33:$C$776,СВЦЭМ!$A$33:$A$776,$A105,СВЦЭМ!$B$33:$B$776,S$83)+'СЕТ СН'!$H$12+СВЦЭМ!$D$10+'СЕТ СН'!$H$5-'СЕТ СН'!$H$20</f>
        <v>3537.2883173700002</v>
      </c>
      <c r="T105" s="36">
        <f>SUMIFS(СВЦЭМ!$C$33:$C$776,СВЦЭМ!$A$33:$A$776,$A105,СВЦЭМ!$B$33:$B$776,T$83)+'СЕТ СН'!$H$12+СВЦЭМ!$D$10+'СЕТ СН'!$H$5-'СЕТ СН'!$H$20</f>
        <v>3570.0283713399999</v>
      </c>
      <c r="U105" s="36">
        <f>SUMIFS(СВЦЭМ!$C$33:$C$776,СВЦЭМ!$A$33:$A$776,$A105,СВЦЭМ!$B$33:$B$776,U$83)+'СЕТ СН'!$H$12+СВЦЭМ!$D$10+'СЕТ СН'!$H$5-'СЕТ СН'!$H$20</f>
        <v>3588.3904576099999</v>
      </c>
      <c r="V105" s="36">
        <f>SUMIFS(СВЦЭМ!$C$33:$C$776,СВЦЭМ!$A$33:$A$776,$A105,СВЦЭМ!$B$33:$B$776,V$83)+'СЕТ СН'!$H$12+СВЦЭМ!$D$10+'СЕТ СН'!$H$5-'СЕТ СН'!$H$20</f>
        <v>3589.8901851599999</v>
      </c>
      <c r="W105" s="36">
        <f>SUMIFS(СВЦЭМ!$C$33:$C$776,СВЦЭМ!$A$33:$A$776,$A105,СВЦЭМ!$B$33:$B$776,W$83)+'СЕТ СН'!$H$12+СВЦЭМ!$D$10+'СЕТ СН'!$H$5-'СЕТ СН'!$H$20</f>
        <v>3565.3657556100002</v>
      </c>
      <c r="X105" s="36">
        <f>SUMIFS(СВЦЭМ!$C$33:$C$776,СВЦЭМ!$A$33:$A$776,$A105,СВЦЭМ!$B$33:$B$776,X$83)+'СЕТ СН'!$H$12+СВЦЭМ!$D$10+'СЕТ СН'!$H$5-'СЕТ СН'!$H$20</f>
        <v>3625.9325117500002</v>
      </c>
      <c r="Y105" s="36">
        <f>SUMIFS(СВЦЭМ!$C$33:$C$776,СВЦЭМ!$A$33:$A$776,$A105,СВЦЭМ!$B$33:$B$776,Y$83)+'СЕТ СН'!$H$12+СВЦЭМ!$D$10+'СЕТ СН'!$H$5-'СЕТ СН'!$H$20</f>
        <v>3714.2024769</v>
      </c>
    </row>
    <row r="106" spans="1:25" ht="15.75" x14ac:dyDescent="0.2">
      <c r="A106" s="35">
        <f t="shared" si="2"/>
        <v>44035</v>
      </c>
      <c r="B106" s="36">
        <f>SUMIFS(СВЦЭМ!$C$33:$C$776,СВЦЭМ!$A$33:$A$776,$A106,СВЦЭМ!$B$33:$B$776,B$83)+'СЕТ СН'!$H$12+СВЦЭМ!$D$10+'СЕТ СН'!$H$5-'СЕТ СН'!$H$20</f>
        <v>3673.2597684699999</v>
      </c>
      <c r="C106" s="36">
        <f>SUMIFS(СВЦЭМ!$C$33:$C$776,СВЦЭМ!$A$33:$A$776,$A106,СВЦЭМ!$B$33:$B$776,C$83)+'СЕТ СН'!$H$12+СВЦЭМ!$D$10+'СЕТ СН'!$H$5-'СЕТ СН'!$H$20</f>
        <v>3677.6996767700002</v>
      </c>
      <c r="D106" s="36">
        <f>SUMIFS(СВЦЭМ!$C$33:$C$776,СВЦЭМ!$A$33:$A$776,$A106,СВЦЭМ!$B$33:$B$776,D$83)+'СЕТ СН'!$H$12+СВЦЭМ!$D$10+'СЕТ СН'!$H$5-'СЕТ СН'!$H$20</f>
        <v>3710.2510759400002</v>
      </c>
      <c r="E106" s="36">
        <f>SUMIFS(СВЦЭМ!$C$33:$C$776,СВЦЭМ!$A$33:$A$776,$A106,СВЦЭМ!$B$33:$B$776,E$83)+'СЕТ СН'!$H$12+СВЦЭМ!$D$10+'СЕТ СН'!$H$5-'СЕТ СН'!$H$20</f>
        <v>3743.2301817500002</v>
      </c>
      <c r="F106" s="36">
        <f>SUMIFS(СВЦЭМ!$C$33:$C$776,СВЦЭМ!$A$33:$A$776,$A106,СВЦЭМ!$B$33:$B$776,F$83)+'СЕТ СН'!$H$12+СВЦЭМ!$D$10+'СЕТ СН'!$H$5-'СЕТ СН'!$H$20</f>
        <v>3730.5456902400001</v>
      </c>
      <c r="G106" s="36">
        <f>SUMIFS(СВЦЭМ!$C$33:$C$776,СВЦЭМ!$A$33:$A$776,$A106,СВЦЭМ!$B$33:$B$776,G$83)+'СЕТ СН'!$H$12+СВЦЭМ!$D$10+'СЕТ СН'!$H$5-'СЕТ СН'!$H$20</f>
        <v>3721.5557623700001</v>
      </c>
      <c r="H106" s="36">
        <f>SUMIFS(СВЦЭМ!$C$33:$C$776,СВЦЭМ!$A$33:$A$776,$A106,СВЦЭМ!$B$33:$B$776,H$83)+'СЕТ СН'!$H$12+СВЦЭМ!$D$10+'СЕТ СН'!$H$5-'СЕТ СН'!$H$20</f>
        <v>3675.75158177</v>
      </c>
      <c r="I106" s="36">
        <f>SUMIFS(СВЦЭМ!$C$33:$C$776,СВЦЭМ!$A$33:$A$776,$A106,СВЦЭМ!$B$33:$B$776,I$83)+'СЕТ СН'!$H$12+СВЦЭМ!$D$10+'СЕТ СН'!$H$5-'СЕТ СН'!$H$20</f>
        <v>3611.0054953099998</v>
      </c>
      <c r="J106" s="36">
        <f>SUMIFS(СВЦЭМ!$C$33:$C$776,СВЦЭМ!$A$33:$A$776,$A106,СВЦЭМ!$B$33:$B$776,J$83)+'СЕТ СН'!$H$12+СВЦЭМ!$D$10+'СЕТ СН'!$H$5-'СЕТ СН'!$H$20</f>
        <v>3637.4643867599998</v>
      </c>
      <c r="K106" s="36">
        <f>SUMIFS(СВЦЭМ!$C$33:$C$776,СВЦЭМ!$A$33:$A$776,$A106,СВЦЭМ!$B$33:$B$776,K$83)+'СЕТ СН'!$H$12+СВЦЭМ!$D$10+'СЕТ СН'!$H$5-'СЕТ СН'!$H$20</f>
        <v>3666.0439032899999</v>
      </c>
      <c r="L106" s="36">
        <f>SUMIFS(СВЦЭМ!$C$33:$C$776,СВЦЭМ!$A$33:$A$776,$A106,СВЦЭМ!$B$33:$B$776,L$83)+'СЕТ СН'!$H$12+СВЦЭМ!$D$10+'СЕТ СН'!$H$5-'СЕТ СН'!$H$20</f>
        <v>3571.2578514799998</v>
      </c>
      <c r="M106" s="36">
        <f>SUMIFS(СВЦЭМ!$C$33:$C$776,СВЦЭМ!$A$33:$A$776,$A106,СВЦЭМ!$B$33:$B$776,M$83)+'СЕТ СН'!$H$12+СВЦЭМ!$D$10+'СЕТ СН'!$H$5-'СЕТ СН'!$H$20</f>
        <v>3548.04462521</v>
      </c>
      <c r="N106" s="36">
        <f>SUMIFS(СВЦЭМ!$C$33:$C$776,СВЦЭМ!$A$33:$A$776,$A106,СВЦЭМ!$B$33:$B$776,N$83)+'СЕТ СН'!$H$12+СВЦЭМ!$D$10+'СЕТ СН'!$H$5-'СЕТ СН'!$H$20</f>
        <v>3565.3086939200002</v>
      </c>
      <c r="O106" s="36">
        <f>SUMIFS(СВЦЭМ!$C$33:$C$776,СВЦЭМ!$A$33:$A$776,$A106,СВЦЭМ!$B$33:$B$776,O$83)+'СЕТ СН'!$H$12+СВЦЭМ!$D$10+'СЕТ СН'!$H$5-'СЕТ СН'!$H$20</f>
        <v>3577.4544787599998</v>
      </c>
      <c r="P106" s="36">
        <f>SUMIFS(СВЦЭМ!$C$33:$C$776,СВЦЭМ!$A$33:$A$776,$A106,СВЦЭМ!$B$33:$B$776,P$83)+'СЕТ СН'!$H$12+СВЦЭМ!$D$10+'СЕТ СН'!$H$5-'СЕТ СН'!$H$20</f>
        <v>3597.57793154</v>
      </c>
      <c r="Q106" s="36">
        <f>SUMIFS(СВЦЭМ!$C$33:$C$776,СВЦЭМ!$A$33:$A$776,$A106,СВЦЭМ!$B$33:$B$776,Q$83)+'СЕТ СН'!$H$12+СВЦЭМ!$D$10+'СЕТ СН'!$H$5-'СЕТ СН'!$H$20</f>
        <v>3616.7590762</v>
      </c>
      <c r="R106" s="36">
        <f>SUMIFS(СВЦЭМ!$C$33:$C$776,СВЦЭМ!$A$33:$A$776,$A106,СВЦЭМ!$B$33:$B$776,R$83)+'СЕТ СН'!$H$12+СВЦЭМ!$D$10+'СЕТ СН'!$H$5-'СЕТ СН'!$H$20</f>
        <v>3614.0736789000002</v>
      </c>
      <c r="S106" s="36">
        <f>SUMIFS(СВЦЭМ!$C$33:$C$776,СВЦЭМ!$A$33:$A$776,$A106,СВЦЭМ!$B$33:$B$776,S$83)+'СЕТ СН'!$H$12+СВЦЭМ!$D$10+'СЕТ СН'!$H$5-'СЕТ СН'!$H$20</f>
        <v>3617.9641551899999</v>
      </c>
      <c r="T106" s="36">
        <f>SUMIFS(СВЦЭМ!$C$33:$C$776,СВЦЭМ!$A$33:$A$776,$A106,СВЦЭМ!$B$33:$B$776,T$83)+'СЕТ СН'!$H$12+СВЦЭМ!$D$10+'СЕТ СН'!$H$5-'СЕТ СН'!$H$20</f>
        <v>3638.74557164</v>
      </c>
      <c r="U106" s="36">
        <f>SUMIFS(СВЦЭМ!$C$33:$C$776,СВЦЭМ!$A$33:$A$776,$A106,СВЦЭМ!$B$33:$B$776,U$83)+'СЕТ СН'!$H$12+СВЦЭМ!$D$10+'СЕТ СН'!$H$5-'СЕТ СН'!$H$20</f>
        <v>3629.56996097</v>
      </c>
      <c r="V106" s="36">
        <f>SUMIFS(СВЦЭМ!$C$33:$C$776,СВЦЭМ!$A$33:$A$776,$A106,СВЦЭМ!$B$33:$B$776,V$83)+'СЕТ СН'!$H$12+СВЦЭМ!$D$10+'СЕТ СН'!$H$5-'СЕТ СН'!$H$20</f>
        <v>3612.3906388</v>
      </c>
      <c r="W106" s="36">
        <f>SUMIFS(СВЦЭМ!$C$33:$C$776,СВЦЭМ!$A$33:$A$776,$A106,СВЦЭМ!$B$33:$B$776,W$83)+'СЕТ СН'!$H$12+СВЦЭМ!$D$10+'СЕТ СН'!$H$5-'СЕТ СН'!$H$20</f>
        <v>3576.79159338</v>
      </c>
      <c r="X106" s="36">
        <f>SUMIFS(СВЦЭМ!$C$33:$C$776,СВЦЭМ!$A$33:$A$776,$A106,СВЦЭМ!$B$33:$B$776,X$83)+'СЕТ СН'!$H$12+СВЦЭМ!$D$10+'СЕТ СН'!$H$5-'СЕТ СН'!$H$20</f>
        <v>3579.9897069200001</v>
      </c>
      <c r="Y106" s="36">
        <f>SUMIFS(СВЦЭМ!$C$33:$C$776,СВЦЭМ!$A$33:$A$776,$A106,СВЦЭМ!$B$33:$B$776,Y$83)+'СЕТ СН'!$H$12+СВЦЭМ!$D$10+'СЕТ СН'!$H$5-'СЕТ СН'!$H$20</f>
        <v>3710.7020877800001</v>
      </c>
    </row>
    <row r="107" spans="1:25" ht="15.75" x14ac:dyDescent="0.2">
      <c r="A107" s="35">
        <f t="shared" si="2"/>
        <v>44036</v>
      </c>
      <c r="B107" s="36">
        <f>SUMIFS(СВЦЭМ!$C$33:$C$776,СВЦЭМ!$A$33:$A$776,$A107,СВЦЭМ!$B$33:$B$776,B$83)+'СЕТ СН'!$H$12+СВЦЭМ!$D$10+'СЕТ СН'!$H$5-'СЕТ СН'!$H$20</f>
        <v>3674.62298556</v>
      </c>
      <c r="C107" s="36">
        <f>SUMIFS(СВЦЭМ!$C$33:$C$776,СВЦЭМ!$A$33:$A$776,$A107,СВЦЭМ!$B$33:$B$776,C$83)+'СЕТ СН'!$H$12+СВЦЭМ!$D$10+'СЕТ СН'!$H$5-'СЕТ СН'!$H$20</f>
        <v>3647.0056826600003</v>
      </c>
      <c r="D107" s="36">
        <f>SUMIFS(СВЦЭМ!$C$33:$C$776,СВЦЭМ!$A$33:$A$776,$A107,СВЦЭМ!$B$33:$B$776,D$83)+'СЕТ СН'!$H$12+СВЦЭМ!$D$10+'СЕТ СН'!$H$5-'СЕТ СН'!$H$20</f>
        <v>3652.6771741100001</v>
      </c>
      <c r="E107" s="36">
        <f>SUMIFS(СВЦЭМ!$C$33:$C$776,СВЦЭМ!$A$33:$A$776,$A107,СВЦЭМ!$B$33:$B$776,E$83)+'СЕТ СН'!$H$12+СВЦЭМ!$D$10+'СЕТ СН'!$H$5-'СЕТ СН'!$H$20</f>
        <v>3686.9142921100001</v>
      </c>
      <c r="F107" s="36">
        <f>SUMIFS(СВЦЭМ!$C$33:$C$776,СВЦЭМ!$A$33:$A$776,$A107,СВЦЭМ!$B$33:$B$776,F$83)+'СЕТ СН'!$H$12+СВЦЭМ!$D$10+'СЕТ СН'!$H$5-'СЕТ СН'!$H$20</f>
        <v>3688.5116431500001</v>
      </c>
      <c r="G107" s="36">
        <f>SUMIFS(СВЦЭМ!$C$33:$C$776,СВЦЭМ!$A$33:$A$776,$A107,СВЦЭМ!$B$33:$B$776,G$83)+'СЕТ СН'!$H$12+СВЦЭМ!$D$10+'СЕТ СН'!$H$5-'СЕТ СН'!$H$20</f>
        <v>3676.07438611</v>
      </c>
      <c r="H107" s="36">
        <f>SUMIFS(СВЦЭМ!$C$33:$C$776,СВЦЭМ!$A$33:$A$776,$A107,СВЦЭМ!$B$33:$B$776,H$83)+'СЕТ СН'!$H$12+СВЦЭМ!$D$10+'СЕТ СН'!$H$5-'СЕТ СН'!$H$20</f>
        <v>3627.6723432600002</v>
      </c>
      <c r="I107" s="36">
        <f>SUMIFS(СВЦЭМ!$C$33:$C$776,СВЦЭМ!$A$33:$A$776,$A107,СВЦЭМ!$B$33:$B$776,I$83)+'СЕТ СН'!$H$12+СВЦЭМ!$D$10+'СЕТ СН'!$H$5-'СЕТ СН'!$H$20</f>
        <v>3604.3346696500003</v>
      </c>
      <c r="J107" s="36">
        <f>SUMIFS(СВЦЭМ!$C$33:$C$776,СВЦЭМ!$A$33:$A$776,$A107,СВЦЭМ!$B$33:$B$776,J$83)+'СЕТ СН'!$H$12+СВЦЭМ!$D$10+'СЕТ СН'!$H$5-'СЕТ СН'!$H$20</f>
        <v>3638.92453144</v>
      </c>
      <c r="K107" s="36">
        <f>SUMIFS(СВЦЭМ!$C$33:$C$776,СВЦЭМ!$A$33:$A$776,$A107,СВЦЭМ!$B$33:$B$776,K$83)+'СЕТ СН'!$H$12+СВЦЭМ!$D$10+'СЕТ СН'!$H$5-'СЕТ СН'!$H$20</f>
        <v>3657.1294478099999</v>
      </c>
      <c r="L107" s="36">
        <f>SUMIFS(СВЦЭМ!$C$33:$C$776,СВЦЭМ!$A$33:$A$776,$A107,СВЦЭМ!$B$33:$B$776,L$83)+'СЕТ СН'!$H$12+СВЦЭМ!$D$10+'СЕТ СН'!$H$5-'СЕТ СН'!$H$20</f>
        <v>3584.0709818400001</v>
      </c>
      <c r="M107" s="36">
        <f>SUMIFS(СВЦЭМ!$C$33:$C$776,СВЦЭМ!$A$33:$A$776,$A107,СВЦЭМ!$B$33:$B$776,M$83)+'СЕТ СН'!$H$12+СВЦЭМ!$D$10+'СЕТ СН'!$H$5-'СЕТ СН'!$H$20</f>
        <v>3570.8774519399999</v>
      </c>
      <c r="N107" s="36">
        <f>SUMIFS(СВЦЭМ!$C$33:$C$776,СВЦЭМ!$A$33:$A$776,$A107,СВЦЭМ!$B$33:$B$776,N$83)+'СЕТ СН'!$H$12+СВЦЭМ!$D$10+'СЕТ СН'!$H$5-'СЕТ СН'!$H$20</f>
        <v>3596.2491076900001</v>
      </c>
      <c r="O107" s="36">
        <f>SUMIFS(СВЦЭМ!$C$33:$C$776,СВЦЭМ!$A$33:$A$776,$A107,СВЦЭМ!$B$33:$B$776,O$83)+'СЕТ СН'!$H$12+СВЦЭМ!$D$10+'СЕТ СН'!$H$5-'СЕТ СН'!$H$20</f>
        <v>3586.26085754</v>
      </c>
      <c r="P107" s="36">
        <f>SUMIFS(СВЦЭМ!$C$33:$C$776,СВЦЭМ!$A$33:$A$776,$A107,СВЦЭМ!$B$33:$B$776,P$83)+'СЕТ СН'!$H$12+СВЦЭМ!$D$10+'СЕТ СН'!$H$5-'СЕТ СН'!$H$20</f>
        <v>3588.2149577600003</v>
      </c>
      <c r="Q107" s="36">
        <f>SUMIFS(СВЦЭМ!$C$33:$C$776,СВЦЭМ!$A$33:$A$776,$A107,СВЦЭМ!$B$33:$B$776,Q$83)+'СЕТ СН'!$H$12+СВЦЭМ!$D$10+'СЕТ СН'!$H$5-'СЕТ СН'!$H$20</f>
        <v>4935.0351719499995</v>
      </c>
      <c r="R107" s="36">
        <f>SUMIFS(СВЦЭМ!$C$33:$C$776,СВЦЭМ!$A$33:$A$776,$A107,СВЦЭМ!$B$33:$B$776,R$83)+'СЕТ СН'!$H$12+СВЦЭМ!$D$10+'СЕТ СН'!$H$5-'СЕТ СН'!$H$20</f>
        <v>4969.5101427600002</v>
      </c>
      <c r="S107" s="36">
        <f>SUMIFS(СВЦЭМ!$C$33:$C$776,СВЦЭМ!$A$33:$A$776,$A107,СВЦЭМ!$B$33:$B$776,S$83)+'СЕТ СН'!$H$12+СВЦЭМ!$D$10+'СЕТ СН'!$H$5-'СЕТ СН'!$H$20</f>
        <v>4058.3129034399999</v>
      </c>
      <c r="T107" s="36">
        <f>SUMIFS(СВЦЭМ!$C$33:$C$776,СВЦЭМ!$A$33:$A$776,$A107,СВЦЭМ!$B$33:$B$776,T$83)+'СЕТ СН'!$H$12+СВЦЭМ!$D$10+'СЕТ СН'!$H$5-'СЕТ СН'!$H$20</f>
        <v>3696.9774653100003</v>
      </c>
      <c r="U107" s="36">
        <f>SUMIFS(СВЦЭМ!$C$33:$C$776,СВЦЭМ!$A$33:$A$776,$A107,СВЦЭМ!$B$33:$B$776,U$83)+'СЕТ СН'!$H$12+СВЦЭМ!$D$10+'СЕТ СН'!$H$5-'СЕТ СН'!$H$20</f>
        <v>3612.65242128</v>
      </c>
      <c r="V107" s="36">
        <f>SUMIFS(СВЦЭМ!$C$33:$C$776,СВЦЭМ!$A$33:$A$776,$A107,СВЦЭМ!$B$33:$B$776,V$83)+'СЕТ СН'!$H$12+СВЦЭМ!$D$10+'СЕТ СН'!$H$5-'СЕТ СН'!$H$20</f>
        <v>3576.2516631600001</v>
      </c>
      <c r="W107" s="36">
        <f>SUMIFS(СВЦЭМ!$C$33:$C$776,СВЦЭМ!$A$33:$A$776,$A107,СВЦЭМ!$B$33:$B$776,W$83)+'СЕТ СН'!$H$12+СВЦЭМ!$D$10+'СЕТ СН'!$H$5-'СЕТ СН'!$H$20</f>
        <v>3558.0512304600002</v>
      </c>
      <c r="X107" s="36">
        <f>SUMIFS(СВЦЭМ!$C$33:$C$776,СВЦЭМ!$A$33:$A$776,$A107,СВЦЭМ!$B$33:$B$776,X$83)+'СЕТ СН'!$H$12+СВЦЭМ!$D$10+'СЕТ СН'!$H$5-'СЕТ СН'!$H$20</f>
        <v>3623.6989332100002</v>
      </c>
      <c r="Y107" s="36">
        <f>SUMIFS(СВЦЭМ!$C$33:$C$776,СВЦЭМ!$A$33:$A$776,$A107,СВЦЭМ!$B$33:$B$776,Y$83)+'СЕТ СН'!$H$12+СВЦЭМ!$D$10+'СЕТ СН'!$H$5-'СЕТ СН'!$H$20</f>
        <v>3725.86394045</v>
      </c>
    </row>
    <row r="108" spans="1:25" ht="15.75" x14ac:dyDescent="0.2">
      <c r="A108" s="35">
        <f t="shared" si="2"/>
        <v>44037</v>
      </c>
      <c r="B108" s="36">
        <f>SUMIFS(СВЦЭМ!$C$33:$C$776,СВЦЭМ!$A$33:$A$776,$A108,СВЦЭМ!$B$33:$B$776,B$83)+'СЕТ СН'!$H$12+СВЦЭМ!$D$10+'СЕТ СН'!$H$5-'СЕТ СН'!$H$20</f>
        <v>3705.5264916400001</v>
      </c>
      <c r="C108" s="36">
        <f>SUMIFS(СВЦЭМ!$C$33:$C$776,СВЦЭМ!$A$33:$A$776,$A108,СВЦЭМ!$B$33:$B$776,C$83)+'СЕТ СН'!$H$12+СВЦЭМ!$D$10+'СЕТ СН'!$H$5-'СЕТ СН'!$H$20</f>
        <v>3755.97681053</v>
      </c>
      <c r="D108" s="36">
        <f>SUMIFS(СВЦЭМ!$C$33:$C$776,СВЦЭМ!$A$33:$A$776,$A108,СВЦЭМ!$B$33:$B$776,D$83)+'СЕТ СН'!$H$12+СВЦЭМ!$D$10+'СЕТ СН'!$H$5-'СЕТ СН'!$H$20</f>
        <v>3802.999851</v>
      </c>
      <c r="E108" s="36">
        <f>SUMIFS(СВЦЭМ!$C$33:$C$776,СВЦЭМ!$A$33:$A$776,$A108,СВЦЭМ!$B$33:$B$776,E$83)+'СЕТ СН'!$H$12+СВЦЭМ!$D$10+'СЕТ СН'!$H$5-'СЕТ СН'!$H$20</f>
        <v>3824.8855496000001</v>
      </c>
      <c r="F108" s="36">
        <f>SUMIFS(СВЦЭМ!$C$33:$C$776,СВЦЭМ!$A$33:$A$776,$A108,СВЦЭМ!$B$33:$B$776,F$83)+'СЕТ СН'!$H$12+СВЦЭМ!$D$10+'СЕТ СН'!$H$5-'СЕТ СН'!$H$20</f>
        <v>3821.2530907700002</v>
      </c>
      <c r="G108" s="36">
        <f>SUMIFS(СВЦЭМ!$C$33:$C$776,СВЦЭМ!$A$33:$A$776,$A108,СВЦЭМ!$B$33:$B$776,G$83)+'СЕТ СН'!$H$12+СВЦЭМ!$D$10+'СЕТ СН'!$H$5-'СЕТ СН'!$H$20</f>
        <v>3823.1874398500004</v>
      </c>
      <c r="H108" s="36">
        <f>SUMIFS(СВЦЭМ!$C$33:$C$776,СВЦЭМ!$A$33:$A$776,$A108,СВЦЭМ!$B$33:$B$776,H$83)+'СЕТ СН'!$H$12+СВЦЭМ!$D$10+'СЕТ СН'!$H$5-'СЕТ СН'!$H$20</f>
        <v>3821.82974642</v>
      </c>
      <c r="I108" s="36">
        <f>SUMIFS(СВЦЭМ!$C$33:$C$776,СВЦЭМ!$A$33:$A$776,$A108,СВЦЭМ!$B$33:$B$776,I$83)+'СЕТ СН'!$H$12+СВЦЭМ!$D$10+'СЕТ СН'!$H$5-'СЕТ СН'!$H$20</f>
        <v>3843.6299514700004</v>
      </c>
      <c r="J108" s="36">
        <f>SUMIFS(СВЦЭМ!$C$33:$C$776,СВЦЭМ!$A$33:$A$776,$A108,СВЦЭМ!$B$33:$B$776,J$83)+'СЕТ СН'!$H$12+СВЦЭМ!$D$10+'СЕТ СН'!$H$5-'СЕТ СН'!$H$20</f>
        <v>3791.2757551499999</v>
      </c>
      <c r="K108" s="36">
        <f>SUMIFS(СВЦЭМ!$C$33:$C$776,СВЦЭМ!$A$33:$A$776,$A108,СВЦЭМ!$B$33:$B$776,K$83)+'СЕТ СН'!$H$12+СВЦЭМ!$D$10+'СЕТ СН'!$H$5-'СЕТ СН'!$H$20</f>
        <v>3638.5670499100002</v>
      </c>
      <c r="L108" s="36">
        <f>SUMIFS(СВЦЭМ!$C$33:$C$776,СВЦЭМ!$A$33:$A$776,$A108,СВЦЭМ!$B$33:$B$776,L$83)+'СЕТ СН'!$H$12+СВЦЭМ!$D$10+'СЕТ СН'!$H$5-'СЕТ СН'!$H$20</f>
        <v>3530.2523534100001</v>
      </c>
      <c r="M108" s="36">
        <f>SUMIFS(СВЦЭМ!$C$33:$C$776,СВЦЭМ!$A$33:$A$776,$A108,СВЦЭМ!$B$33:$B$776,M$83)+'СЕТ СН'!$H$12+СВЦЭМ!$D$10+'СЕТ СН'!$H$5-'СЕТ СН'!$H$20</f>
        <v>3503.2712718100001</v>
      </c>
      <c r="N108" s="36">
        <f>SUMIFS(СВЦЭМ!$C$33:$C$776,СВЦЭМ!$A$33:$A$776,$A108,СВЦЭМ!$B$33:$B$776,N$83)+'СЕТ СН'!$H$12+СВЦЭМ!$D$10+'СЕТ СН'!$H$5-'СЕТ СН'!$H$20</f>
        <v>3488.1965209300001</v>
      </c>
      <c r="O108" s="36">
        <f>SUMIFS(СВЦЭМ!$C$33:$C$776,СВЦЭМ!$A$33:$A$776,$A108,СВЦЭМ!$B$33:$B$776,O$83)+'СЕТ СН'!$H$12+СВЦЭМ!$D$10+'СЕТ СН'!$H$5-'СЕТ СН'!$H$20</f>
        <v>3485.82535504</v>
      </c>
      <c r="P108" s="36">
        <f>SUMIFS(СВЦЭМ!$C$33:$C$776,СВЦЭМ!$A$33:$A$776,$A108,СВЦЭМ!$B$33:$B$776,P$83)+'СЕТ СН'!$H$12+СВЦЭМ!$D$10+'СЕТ СН'!$H$5-'СЕТ СН'!$H$20</f>
        <v>3494.96575618</v>
      </c>
      <c r="Q108" s="36">
        <f>SUMIFS(СВЦЭМ!$C$33:$C$776,СВЦЭМ!$A$33:$A$776,$A108,СВЦЭМ!$B$33:$B$776,Q$83)+'СЕТ СН'!$H$12+СВЦЭМ!$D$10+'СЕТ СН'!$H$5-'СЕТ СН'!$H$20</f>
        <v>3498.2745400700001</v>
      </c>
      <c r="R108" s="36">
        <f>SUMIFS(СВЦЭМ!$C$33:$C$776,СВЦЭМ!$A$33:$A$776,$A108,СВЦЭМ!$B$33:$B$776,R$83)+'СЕТ СН'!$H$12+СВЦЭМ!$D$10+'СЕТ СН'!$H$5-'СЕТ СН'!$H$20</f>
        <v>3506.3560839400002</v>
      </c>
      <c r="S108" s="36">
        <f>SUMIFS(СВЦЭМ!$C$33:$C$776,СВЦЭМ!$A$33:$A$776,$A108,СВЦЭМ!$B$33:$B$776,S$83)+'СЕТ СН'!$H$12+СВЦЭМ!$D$10+'СЕТ СН'!$H$5-'СЕТ СН'!$H$20</f>
        <v>3506.8364812700001</v>
      </c>
      <c r="T108" s="36">
        <f>SUMIFS(СВЦЭМ!$C$33:$C$776,СВЦЭМ!$A$33:$A$776,$A108,СВЦЭМ!$B$33:$B$776,T$83)+'СЕТ СН'!$H$12+СВЦЭМ!$D$10+'СЕТ СН'!$H$5-'СЕТ СН'!$H$20</f>
        <v>3520.7799552199999</v>
      </c>
      <c r="U108" s="36">
        <f>SUMIFS(СВЦЭМ!$C$33:$C$776,СВЦЭМ!$A$33:$A$776,$A108,СВЦЭМ!$B$33:$B$776,U$83)+'СЕТ СН'!$H$12+СВЦЭМ!$D$10+'СЕТ СН'!$H$5-'СЕТ СН'!$H$20</f>
        <v>3508.79365241</v>
      </c>
      <c r="V108" s="36">
        <f>SUMIFS(СВЦЭМ!$C$33:$C$776,СВЦЭМ!$A$33:$A$776,$A108,СВЦЭМ!$B$33:$B$776,V$83)+'СЕТ СН'!$H$12+СВЦЭМ!$D$10+'СЕТ СН'!$H$5-'СЕТ СН'!$H$20</f>
        <v>3496.7409361499999</v>
      </c>
      <c r="W108" s="36">
        <f>SUMIFS(СВЦЭМ!$C$33:$C$776,СВЦЭМ!$A$33:$A$776,$A108,СВЦЭМ!$B$33:$B$776,W$83)+'СЕТ СН'!$H$12+СВЦЭМ!$D$10+'СЕТ СН'!$H$5-'СЕТ СН'!$H$20</f>
        <v>3467.3451638000001</v>
      </c>
      <c r="X108" s="36">
        <f>SUMIFS(СВЦЭМ!$C$33:$C$776,СВЦЭМ!$A$33:$A$776,$A108,СВЦЭМ!$B$33:$B$776,X$83)+'СЕТ СН'!$H$12+СВЦЭМ!$D$10+'СЕТ СН'!$H$5-'СЕТ СН'!$H$20</f>
        <v>3521.7590295999998</v>
      </c>
      <c r="Y108" s="36">
        <f>SUMIFS(СВЦЭМ!$C$33:$C$776,СВЦЭМ!$A$33:$A$776,$A108,СВЦЭМ!$B$33:$B$776,Y$83)+'СЕТ СН'!$H$12+СВЦЭМ!$D$10+'СЕТ СН'!$H$5-'СЕТ СН'!$H$20</f>
        <v>3669.4592272700002</v>
      </c>
    </row>
    <row r="109" spans="1:25" ht="15.75" x14ac:dyDescent="0.2">
      <c r="A109" s="35">
        <f t="shared" si="2"/>
        <v>44038</v>
      </c>
      <c r="B109" s="36">
        <f>SUMIFS(СВЦЭМ!$C$33:$C$776,СВЦЭМ!$A$33:$A$776,$A109,СВЦЭМ!$B$33:$B$776,B$83)+'СЕТ СН'!$H$12+СВЦЭМ!$D$10+'СЕТ СН'!$H$5-'СЕТ СН'!$H$20</f>
        <v>3621.4078851600002</v>
      </c>
      <c r="C109" s="36">
        <f>SUMIFS(СВЦЭМ!$C$33:$C$776,СВЦЭМ!$A$33:$A$776,$A109,СВЦЭМ!$B$33:$B$776,C$83)+'СЕТ СН'!$H$12+СВЦЭМ!$D$10+'СЕТ СН'!$H$5-'СЕТ СН'!$H$20</f>
        <v>3647.4164358899998</v>
      </c>
      <c r="D109" s="36">
        <f>SUMIFS(СВЦЭМ!$C$33:$C$776,СВЦЭМ!$A$33:$A$776,$A109,СВЦЭМ!$B$33:$B$776,D$83)+'СЕТ СН'!$H$12+СВЦЭМ!$D$10+'СЕТ СН'!$H$5-'СЕТ СН'!$H$20</f>
        <v>3646.1750651000002</v>
      </c>
      <c r="E109" s="36">
        <f>SUMIFS(СВЦЭМ!$C$33:$C$776,СВЦЭМ!$A$33:$A$776,$A109,СВЦЭМ!$B$33:$B$776,E$83)+'СЕТ СН'!$H$12+СВЦЭМ!$D$10+'СЕТ СН'!$H$5-'СЕТ СН'!$H$20</f>
        <v>3661.5943610499999</v>
      </c>
      <c r="F109" s="36">
        <f>SUMIFS(СВЦЭМ!$C$33:$C$776,СВЦЭМ!$A$33:$A$776,$A109,СВЦЭМ!$B$33:$B$776,F$83)+'СЕТ СН'!$H$12+СВЦЭМ!$D$10+'СЕТ СН'!$H$5-'СЕТ СН'!$H$20</f>
        <v>3670.5705199900003</v>
      </c>
      <c r="G109" s="36">
        <f>SUMIFS(СВЦЭМ!$C$33:$C$776,СВЦЭМ!$A$33:$A$776,$A109,СВЦЭМ!$B$33:$B$776,G$83)+'СЕТ СН'!$H$12+СВЦЭМ!$D$10+'СЕТ СН'!$H$5-'СЕТ СН'!$H$20</f>
        <v>3680.5506123700002</v>
      </c>
      <c r="H109" s="36">
        <f>SUMIFS(СВЦЭМ!$C$33:$C$776,СВЦЭМ!$A$33:$A$776,$A109,СВЦЭМ!$B$33:$B$776,H$83)+'СЕТ СН'!$H$12+СВЦЭМ!$D$10+'СЕТ СН'!$H$5-'СЕТ СН'!$H$20</f>
        <v>3691.0502162800003</v>
      </c>
      <c r="I109" s="36">
        <f>SUMIFS(СВЦЭМ!$C$33:$C$776,СВЦЭМ!$A$33:$A$776,$A109,СВЦЭМ!$B$33:$B$776,I$83)+'СЕТ СН'!$H$12+СВЦЭМ!$D$10+'СЕТ СН'!$H$5-'СЕТ СН'!$H$20</f>
        <v>3712.5828923899999</v>
      </c>
      <c r="J109" s="36">
        <f>SUMIFS(СВЦЭМ!$C$33:$C$776,СВЦЭМ!$A$33:$A$776,$A109,СВЦЭМ!$B$33:$B$776,J$83)+'СЕТ СН'!$H$12+СВЦЭМ!$D$10+'СЕТ СН'!$H$5-'СЕТ СН'!$H$20</f>
        <v>3645.1575972199998</v>
      </c>
      <c r="K109" s="36">
        <f>SUMIFS(СВЦЭМ!$C$33:$C$776,СВЦЭМ!$A$33:$A$776,$A109,СВЦЭМ!$B$33:$B$776,K$83)+'СЕТ СН'!$H$12+СВЦЭМ!$D$10+'СЕТ СН'!$H$5-'СЕТ СН'!$H$20</f>
        <v>3561.4753030900001</v>
      </c>
      <c r="L109" s="36">
        <f>SUMIFS(СВЦЭМ!$C$33:$C$776,СВЦЭМ!$A$33:$A$776,$A109,СВЦЭМ!$B$33:$B$776,L$83)+'СЕТ СН'!$H$12+СВЦЭМ!$D$10+'СЕТ СН'!$H$5-'СЕТ СН'!$H$20</f>
        <v>3457.04381668</v>
      </c>
      <c r="M109" s="36">
        <f>SUMIFS(СВЦЭМ!$C$33:$C$776,СВЦЭМ!$A$33:$A$776,$A109,СВЦЭМ!$B$33:$B$776,M$83)+'СЕТ СН'!$H$12+СВЦЭМ!$D$10+'СЕТ СН'!$H$5-'СЕТ СН'!$H$20</f>
        <v>3425.4077565900002</v>
      </c>
      <c r="N109" s="36">
        <f>SUMIFS(СВЦЭМ!$C$33:$C$776,СВЦЭМ!$A$33:$A$776,$A109,СВЦЭМ!$B$33:$B$776,N$83)+'СЕТ СН'!$H$12+СВЦЭМ!$D$10+'СЕТ СН'!$H$5-'СЕТ СН'!$H$20</f>
        <v>3408.4348934200002</v>
      </c>
      <c r="O109" s="36">
        <f>SUMIFS(СВЦЭМ!$C$33:$C$776,СВЦЭМ!$A$33:$A$776,$A109,СВЦЭМ!$B$33:$B$776,O$83)+'СЕТ СН'!$H$12+СВЦЭМ!$D$10+'СЕТ СН'!$H$5-'СЕТ СН'!$H$20</f>
        <v>3419.7850848200001</v>
      </c>
      <c r="P109" s="36">
        <f>SUMIFS(СВЦЭМ!$C$33:$C$776,СВЦЭМ!$A$33:$A$776,$A109,СВЦЭМ!$B$33:$B$776,P$83)+'СЕТ СН'!$H$12+СВЦЭМ!$D$10+'СЕТ СН'!$H$5-'СЕТ СН'!$H$20</f>
        <v>3421.1958425299999</v>
      </c>
      <c r="Q109" s="36">
        <f>SUMIFS(СВЦЭМ!$C$33:$C$776,СВЦЭМ!$A$33:$A$776,$A109,СВЦЭМ!$B$33:$B$776,Q$83)+'СЕТ СН'!$H$12+СВЦЭМ!$D$10+'СЕТ СН'!$H$5-'СЕТ СН'!$H$20</f>
        <v>3429.8003972300003</v>
      </c>
      <c r="R109" s="36">
        <f>SUMIFS(СВЦЭМ!$C$33:$C$776,СВЦЭМ!$A$33:$A$776,$A109,СВЦЭМ!$B$33:$B$776,R$83)+'СЕТ СН'!$H$12+СВЦЭМ!$D$10+'СЕТ СН'!$H$5-'СЕТ СН'!$H$20</f>
        <v>3442.1687088200001</v>
      </c>
      <c r="S109" s="36">
        <f>SUMIFS(СВЦЭМ!$C$33:$C$776,СВЦЭМ!$A$33:$A$776,$A109,СВЦЭМ!$B$33:$B$776,S$83)+'СЕТ СН'!$H$12+СВЦЭМ!$D$10+'СЕТ СН'!$H$5-'СЕТ СН'!$H$20</f>
        <v>3446.0415655500001</v>
      </c>
      <c r="T109" s="36">
        <f>SUMIFS(СВЦЭМ!$C$33:$C$776,СВЦЭМ!$A$33:$A$776,$A109,СВЦЭМ!$B$33:$B$776,T$83)+'СЕТ СН'!$H$12+СВЦЭМ!$D$10+'СЕТ СН'!$H$5-'СЕТ СН'!$H$20</f>
        <v>3452.93808717</v>
      </c>
      <c r="U109" s="36">
        <f>SUMIFS(СВЦЭМ!$C$33:$C$776,СВЦЭМ!$A$33:$A$776,$A109,СВЦЭМ!$B$33:$B$776,U$83)+'СЕТ СН'!$H$12+СВЦЭМ!$D$10+'СЕТ СН'!$H$5-'СЕТ СН'!$H$20</f>
        <v>3436.0389255199998</v>
      </c>
      <c r="V109" s="36">
        <f>SUMIFS(СВЦЭМ!$C$33:$C$776,СВЦЭМ!$A$33:$A$776,$A109,СВЦЭМ!$B$33:$B$776,V$83)+'СЕТ СН'!$H$12+СВЦЭМ!$D$10+'СЕТ СН'!$H$5-'СЕТ СН'!$H$20</f>
        <v>3416.70362441</v>
      </c>
      <c r="W109" s="36">
        <f>SUMIFS(СВЦЭМ!$C$33:$C$776,СВЦЭМ!$A$33:$A$776,$A109,СВЦЭМ!$B$33:$B$776,W$83)+'СЕТ СН'!$H$12+СВЦЭМ!$D$10+'СЕТ СН'!$H$5-'СЕТ СН'!$H$20</f>
        <v>3405.3090426399999</v>
      </c>
      <c r="X109" s="36">
        <f>SUMIFS(СВЦЭМ!$C$33:$C$776,СВЦЭМ!$A$33:$A$776,$A109,СВЦЭМ!$B$33:$B$776,X$83)+'СЕТ СН'!$H$12+СВЦЭМ!$D$10+'СЕТ СН'!$H$5-'СЕТ СН'!$H$20</f>
        <v>3443.2648130500002</v>
      </c>
      <c r="Y109" s="36">
        <f>SUMIFS(СВЦЭМ!$C$33:$C$776,СВЦЭМ!$A$33:$A$776,$A109,СВЦЭМ!$B$33:$B$776,Y$83)+'СЕТ СН'!$H$12+СВЦЭМ!$D$10+'СЕТ СН'!$H$5-'СЕТ СН'!$H$20</f>
        <v>3581.2478693100002</v>
      </c>
    </row>
    <row r="110" spans="1:25" ht="15.75" x14ac:dyDescent="0.2">
      <c r="A110" s="35">
        <f t="shared" si="2"/>
        <v>44039</v>
      </c>
      <c r="B110" s="36">
        <f>SUMIFS(СВЦЭМ!$C$33:$C$776,СВЦЭМ!$A$33:$A$776,$A110,СВЦЭМ!$B$33:$B$776,B$83)+'СЕТ СН'!$H$12+СВЦЭМ!$D$10+'СЕТ СН'!$H$5-'СЕТ СН'!$H$20</f>
        <v>3662.9940587800002</v>
      </c>
      <c r="C110" s="36">
        <f>SUMIFS(СВЦЭМ!$C$33:$C$776,СВЦЭМ!$A$33:$A$776,$A110,СВЦЭМ!$B$33:$B$776,C$83)+'СЕТ СН'!$H$12+СВЦЭМ!$D$10+'СЕТ СН'!$H$5-'СЕТ СН'!$H$20</f>
        <v>3643.78702922</v>
      </c>
      <c r="D110" s="36">
        <f>SUMIFS(СВЦЭМ!$C$33:$C$776,СВЦЭМ!$A$33:$A$776,$A110,СВЦЭМ!$B$33:$B$776,D$83)+'СЕТ СН'!$H$12+СВЦЭМ!$D$10+'СЕТ СН'!$H$5-'СЕТ СН'!$H$20</f>
        <v>3648.0541583100003</v>
      </c>
      <c r="E110" s="36">
        <f>SUMIFS(СВЦЭМ!$C$33:$C$776,СВЦЭМ!$A$33:$A$776,$A110,СВЦЭМ!$B$33:$B$776,E$83)+'СЕТ СН'!$H$12+СВЦЭМ!$D$10+'СЕТ СН'!$H$5-'СЕТ СН'!$H$20</f>
        <v>3660.2233042600001</v>
      </c>
      <c r="F110" s="36">
        <f>SUMIFS(СВЦЭМ!$C$33:$C$776,СВЦЭМ!$A$33:$A$776,$A110,СВЦЭМ!$B$33:$B$776,F$83)+'СЕТ СН'!$H$12+СВЦЭМ!$D$10+'СЕТ СН'!$H$5-'СЕТ СН'!$H$20</f>
        <v>3658.2860024199999</v>
      </c>
      <c r="G110" s="36">
        <f>SUMIFS(СВЦЭМ!$C$33:$C$776,СВЦЭМ!$A$33:$A$776,$A110,СВЦЭМ!$B$33:$B$776,G$83)+'СЕТ СН'!$H$12+СВЦЭМ!$D$10+'СЕТ СН'!$H$5-'СЕТ СН'!$H$20</f>
        <v>3647.5175718999999</v>
      </c>
      <c r="H110" s="36">
        <f>SUMIFS(СВЦЭМ!$C$33:$C$776,СВЦЭМ!$A$33:$A$776,$A110,СВЦЭМ!$B$33:$B$776,H$83)+'СЕТ СН'!$H$12+СВЦЭМ!$D$10+'СЕТ СН'!$H$5-'СЕТ СН'!$H$20</f>
        <v>3639.3072054499999</v>
      </c>
      <c r="I110" s="36">
        <f>SUMIFS(СВЦЭМ!$C$33:$C$776,СВЦЭМ!$A$33:$A$776,$A110,СВЦЭМ!$B$33:$B$776,I$83)+'СЕТ СН'!$H$12+СВЦЭМ!$D$10+'СЕТ СН'!$H$5-'СЕТ СН'!$H$20</f>
        <v>3674.8468276399999</v>
      </c>
      <c r="J110" s="36">
        <f>SUMIFS(СВЦЭМ!$C$33:$C$776,СВЦЭМ!$A$33:$A$776,$A110,СВЦЭМ!$B$33:$B$776,J$83)+'СЕТ СН'!$H$12+СВЦЭМ!$D$10+'СЕТ СН'!$H$5-'СЕТ СН'!$H$20</f>
        <v>3632.51799944</v>
      </c>
      <c r="K110" s="36">
        <f>SUMIFS(СВЦЭМ!$C$33:$C$776,СВЦЭМ!$A$33:$A$776,$A110,СВЦЭМ!$B$33:$B$776,K$83)+'СЕТ СН'!$H$12+СВЦЭМ!$D$10+'СЕТ СН'!$H$5-'СЕТ СН'!$H$20</f>
        <v>3512.8640280600002</v>
      </c>
      <c r="L110" s="36">
        <f>SUMIFS(СВЦЭМ!$C$33:$C$776,СВЦЭМ!$A$33:$A$776,$A110,СВЦЭМ!$B$33:$B$776,L$83)+'СЕТ СН'!$H$12+СВЦЭМ!$D$10+'СЕТ СН'!$H$5-'СЕТ СН'!$H$20</f>
        <v>3421.8408130600001</v>
      </c>
      <c r="M110" s="36">
        <f>SUMIFS(СВЦЭМ!$C$33:$C$776,СВЦЭМ!$A$33:$A$776,$A110,СВЦЭМ!$B$33:$B$776,M$83)+'СЕТ СН'!$H$12+СВЦЭМ!$D$10+'СЕТ СН'!$H$5-'СЕТ СН'!$H$20</f>
        <v>3393.89983282</v>
      </c>
      <c r="N110" s="36">
        <f>SUMIFS(СВЦЭМ!$C$33:$C$776,СВЦЭМ!$A$33:$A$776,$A110,СВЦЭМ!$B$33:$B$776,N$83)+'СЕТ СН'!$H$12+СВЦЭМ!$D$10+'СЕТ СН'!$H$5-'СЕТ СН'!$H$20</f>
        <v>3373.7799052099999</v>
      </c>
      <c r="O110" s="36">
        <f>SUMIFS(СВЦЭМ!$C$33:$C$776,СВЦЭМ!$A$33:$A$776,$A110,СВЦЭМ!$B$33:$B$776,O$83)+'СЕТ СН'!$H$12+СВЦЭМ!$D$10+'СЕТ СН'!$H$5-'СЕТ СН'!$H$20</f>
        <v>3380.71215592</v>
      </c>
      <c r="P110" s="36">
        <f>SUMIFS(СВЦЭМ!$C$33:$C$776,СВЦЭМ!$A$33:$A$776,$A110,СВЦЭМ!$B$33:$B$776,P$83)+'СЕТ СН'!$H$12+СВЦЭМ!$D$10+'СЕТ СН'!$H$5-'СЕТ СН'!$H$20</f>
        <v>3391.4622806299999</v>
      </c>
      <c r="Q110" s="36">
        <f>SUMIFS(СВЦЭМ!$C$33:$C$776,СВЦЭМ!$A$33:$A$776,$A110,СВЦЭМ!$B$33:$B$776,Q$83)+'СЕТ СН'!$H$12+СВЦЭМ!$D$10+'СЕТ СН'!$H$5-'СЕТ СН'!$H$20</f>
        <v>3406.0080941599999</v>
      </c>
      <c r="R110" s="36">
        <f>SUMIFS(СВЦЭМ!$C$33:$C$776,СВЦЭМ!$A$33:$A$776,$A110,СВЦЭМ!$B$33:$B$776,R$83)+'СЕТ СН'!$H$12+СВЦЭМ!$D$10+'СЕТ СН'!$H$5-'СЕТ СН'!$H$20</f>
        <v>3408.9104177899999</v>
      </c>
      <c r="S110" s="36">
        <f>SUMIFS(СВЦЭМ!$C$33:$C$776,СВЦЭМ!$A$33:$A$776,$A110,СВЦЭМ!$B$33:$B$776,S$83)+'СЕТ СН'!$H$12+СВЦЭМ!$D$10+'СЕТ СН'!$H$5-'СЕТ СН'!$H$20</f>
        <v>3420.1473810299999</v>
      </c>
      <c r="T110" s="36">
        <f>SUMIFS(СВЦЭМ!$C$33:$C$776,СВЦЭМ!$A$33:$A$776,$A110,СВЦЭМ!$B$33:$B$776,T$83)+'СЕТ СН'!$H$12+СВЦЭМ!$D$10+'СЕТ СН'!$H$5-'СЕТ СН'!$H$20</f>
        <v>3436.1295062300001</v>
      </c>
      <c r="U110" s="36">
        <f>SUMIFS(СВЦЭМ!$C$33:$C$776,СВЦЭМ!$A$33:$A$776,$A110,СВЦЭМ!$B$33:$B$776,U$83)+'СЕТ СН'!$H$12+СВЦЭМ!$D$10+'СЕТ СН'!$H$5-'СЕТ СН'!$H$20</f>
        <v>3422.9508137100001</v>
      </c>
      <c r="V110" s="36">
        <f>SUMIFS(СВЦЭМ!$C$33:$C$776,СВЦЭМ!$A$33:$A$776,$A110,СВЦЭМ!$B$33:$B$776,V$83)+'СЕТ СН'!$H$12+СВЦЭМ!$D$10+'СЕТ СН'!$H$5-'СЕТ СН'!$H$20</f>
        <v>3412.85270928</v>
      </c>
      <c r="W110" s="36">
        <f>SUMIFS(СВЦЭМ!$C$33:$C$776,СВЦЭМ!$A$33:$A$776,$A110,СВЦЭМ!$B$33:$B$776,W$83)+'СЕТ СН'!$H$12+СВЦЭМ!$D$10+'СЕТ СН'!$H$5-'СЕТ СН'!$H$20</f>
        <v>3407.7432976600003</v>
      </c>
      <c r="X110" s="36">
        <f>SUMIFS(СВЦЭМ!$C$33:$C$776,СВЦЭМ!$A$33:$A$776,$A110,СВЦЭМ!$B$33:$B$776,X$83)+'СЕТ СН'!$H$12+СВЦЭМ!$D$10+'СЕТ СН'!$H$5-'СЕТ СН'!$H$20</f>
        <v>3475.4716453000001</v>
      </c>
      <c r="Y110" s="36">
        <f>SUMIFS(СВЦЭМ!$C$33:$C$776,СВЦЭМ!$A$33:$A$776,$A110,СВЦЭМ!$B$33:$B$776,Y$83)+'СЕТ СН'!$H$12+СВЦЭМ!$D$10+'СЕТ СН'!$H$5-'СЕТ СН'!$H$20</f>
        <v>3594.05020534</v>
      </c>
    </row>
    <row r="111" spans="1:25" ht="15.75" x14ac:dyDescent="0.2">
      <c r="A111" s="35">
        <f t="shared" si="2"/>
        <v>44040</v>
      </c>
      <c r="B111" s="36">
        <f>SUMIFS(СВЦЭМ!$C$33:$C$776,СВЦЭМ!$A$33:$A$776,$A111,СВЦЭМ!$B$33:$B$776,B$83)+'СЕТ СН'!$H$12+СВЦЭМ!$D$10+'СЕТ СН'!$H$5-'СЕТ СН'!$H$20</f>
        <v>3585.11648745</v>
      </c>
      <c r="C111" s="36">
        <f>SUMIFS(СВЦЭМ!$C$33:$C$776,СВЦЭМ!$A$33:$A$776,$A111,СВЦЭМ!$B$33:$B$776,C$83)+'СЕТ СН'!$H$12+СВЦЭМ!$D$10+'СЕТ СН'!$H$5-'СЕТ СН'!$H$20</f>
        <v>3650.7497807</v>
      </c>
      <c r="D111" s="36">
        <f>SUMIFS(СВЦЭМ!$C$33:$C$776,СВЦЭМ!$A$33:$A$776,$A111,СВЦЭМ!$B$33:$B$776,D$83)+'СЕТ СН'!$H$12+СВЦЭМ!$D$10+'СЕТ СН'!$H$5-'СЕТ СН'!$H$20</f>
        <v>3661.10355058</v>
      </c>
      <c r="E111" s="36">
        <f>SUMIFS(СВЦЭМ!$C$33:$C$776,СВЦЭМ!$A$33:$A$776,$A111,СВЦЭМ!$B$33:$B$776,E$83)+'СЕТ СН'!$H$12+СВЦЭМ!$D$10+'СЕТ СН'!$H$5-'СЕТ СН'!$H$20</f>
        <v>3674.9755337800002</v>
      </c>
      <c r="F111" s="36">
        <f>SUMIFS(СВЦЭМ!$C$33:$C$776,СВЦЭМ!$A$33:$A$776,$A111,СВЦЭМ!$B$33:$B$776,F$83)+'СЕТ СН'!$H$12+СВЦЭМ!$D$10+'СЕТ СН'!$H$5-'СЕТ СН'!$H$20</f>
        <v>3658.52999082</v>
      </c>
      <c r="G111" s="36">
        <f>SUMIFS(СВЦЭМ!$C$33:$C$776,СВЦЭМ!$A$33:$A$776,$A111,СВЦЭМ!$B$33:$B$776,G$83)+'СЕТ СН'!$H$12+СВЦЭМ!$D$10+'СЕТ СН'!$H$5-'СЕТ СН'!$H$20</f>
        <v>3680.3225807600002</v>
      </c>
      <c r="H111" s="36">
        <f>SUMIFS(СВЦЭМ!$C$33:$C$776,СВЦЭМ!$A$33:$A$776,$A111,СВЦЭМ!$B$33:$B$776,H$83)+'СЕТ СН'!$H$12+СВЦЭМ!$D$10+'СЕТ СН'!$H$5-'СЕТ СН'!$H$20</f>
        <v>3681.8063233600001</v>
      </c>
      <c r="I111" s="36">
        <f>SUMIFS(СВЦЭМ!$C$33:$C$776,СВЦЭМ!$A$33:$A$776,$A111,СВЦЭМ!$B$33:$B$776,I$83)+'СЕТ СН'!$H$12+СВЦЭМ!$D$10+'СЕТ СН'!$H$5-'СЕТ СН'!$H$20</f>
        <v>3694.2332268499999</v>
      </c>
      <c r="J111" s="36">
        <f>SUMIFS(СВЦЭМ!$C$33:$C$776,СВЦЭМ!$A$33:$A$776,$A111,СВЦЭМ!$B$33:$B$776,J$83)+'СЕТ СН'!$H$12+СВЦЭМ!$D$10+'СЕТ СН'!$H$5-'СЕТ СН'!$H$20</f>
        <v>3674.4161554699999</v>
      </c>
      <c r="K111" s="36">
        <f>SUMIFS(СВЦЭМ!$C$33:$C$776,СВЦЭМ!$A$33:$A$776,$A111,СВЦЭМ!$B$33:$B$776,K$83)+'СЕТ СН'!$H$12+СВЦЭМ!$D$10+'СЕТ СН'!$H$5-'СЕТ СН'!$H$20</f>
        <v>3554.6016094400002</v>
      </c>
      <c r="L111" s="36">
        <f>SUMIFS(СВЦЭМ!$C$33:$C$776,СВЦЭМ!$A$33:$A$776,$A111,СВЦЭМ!$B$33:$B$776,L$83)+'СЕТ СН'!$H$12+СВЦЭМ!$D$10+'СЕТ СН'!$H$5-'СЕТ СН'!$H$20</f>
        <v>3438.6271855599998</v>
      </c>
      <c r="M111" s="36">
        <f>SUMIFS(СВЦЭМ!$C$33:$C$776,СВЦЭМ!$A$33:$A$776,$A111,СВЦЭМ!$B$33:$B$776,M$83)+'СЕТ СН'!$H$12+СВЦЭМ!$D$10+'СЕТ СН'!$H$5-'СЕТ СН'!$H$20</f>
        <v>3467.7443950400002</v>
      </c>
      <c r="N111" s="36">
        <f>SUMIFS(СВЦЭМ!$C$33:$C$776,СВЦЭМ!$A$33:$A$776,$A111,СВЦЭМ!$B$33:$B$776,N$83)+'СЕТ СН'!$H$12+СВЦЭМ!$D$10+'СЕТ СН'!$H$5-'СЕТ СН'!$H$20</f>
        <v>3733.6331024299998</v>
      </c>
      <c r="O111" s="36">
        <f>SUMIFS(СВЦЭМ!$C$33:$C$776,СВЦЭМ!$A$33:$A$776,$A111,СВЦЭМ!$B$33:$B$776,O$83)+'СЕТ СН'!$H$12+СВЦЭМ!$D$10+'СЕТ СН'!$H$5-'СЕТ СН'!$H$20</f>
        <v>3558.28870353</v>
      </c>
      <c r="P111" s="36">
        <f>SUMIFS(СВЦЭМ!$C$33:$C$776,СВЦЭМ!$A$33:$A$776,$A111,СВЦЭМ!$B$33:$B$776,P$83)+'СЕТ СН'!$H$12+СВЦЭМ!$D$10+'СЕТ СН'!$H$5-'СЕТ СН'!$H$20</f>
        <v>3436.9230710500001</v>
      </c>
      <c r="Q111" s="36">
        <f>SUMIFS(СВЦЭМ!$C$33:$C$776,СВЦЭМ!$A$33:$A$776,$A111,СВЦЭМ!$B$33:$B$776,Q$83)+'СЕТ СН'!$H$12+СВЦЭМ!$D$10+'СЕТ СН'!$H$5-'СЕТ СН'!$H$20</f>
        <v>3436.72833042</v>
      </c>
      <c r="R111" s="36">
        <f>SUMIFS(СВЦЭМ!$C$33:$C$776,СВЦЭМ!$A$33:$A$776,$A111,СВЦЭМ!$B$33:$B$776,R$83)+'СЕТ СН'!$H$12+СВЦЭМ!$D$10+'СЕТ СН'!$H$5-'СЕТ СН'!$H$20</f>
        <v>3438.58575015</v>
      </c>
      <c r="S111" s="36">
        <f>SUMIFS(СВЦЭМ!$C$33:$C$776,СВЦЭМ!$A$33:$A$776,$A111,СВЦЭМ!$B$33:$B$776,S$83)+'СЕТ СН'!$H$12+СВЦЭМ!$D$10+'СЕТ СН'!$H$5-'СЕТ СН'!$H$20</f>
        <v>3442.7235884900001</v>
      </c>
      <c r="T111" s="36">
        <f>SUMIFS(СВЦЭМ!$C$33:$C$776,СВЦЭМ!$A$33:$A$776,$A111,СВЦЭМ!$B$33:$B$776,T$83)+'СЕТ СН'!$H$12+СВЦЭМ!$D$10+'СЕТ СН'!$H$5-'СЕТ СН'!$H$20</f>
        <v>3446.1427563299999</v>
      </c>
      <c r="U111" s="36">
        <f>SUMIFS(СВЦЭМ!$C$33:$C$776,СВЦЭМ!$A$33:$A$776,$A111,СВЦЭМ!$B$33:$B$776,U$83)+'СЕТ СН'!$H$12+СВЦЭМ!$D$10+'СЕТ СН'!$H$5-'СЕТ СН'!$H$20</f>
        <v>3430.6581652200002</v>
      </c>
      <c r="V111" s="36">
        <f>SUMIFS(СВЦЭМ!$C$33:$C$776,СВЦЭМ!$A$33:$A$776,$A111,СВЦЭМ!$B$33:$B$776,V$83)+'СЕТ СН'!$H$12+СВЦЭМ!$D$10+'СЕТ СН'!$H$5-'СЕТ СН'!$H$20</f>
        <v>3437.56218919</v>
      </c>
      <c r="W111" s="36">
        <f>SUMIFS(СВЦЭМ!$C$33:$C$776,СВЦЭМ!$A$33:$A$776,$A111,СВЦЭМ!$B$33:$B$776,W$83)+'СЕТ СН'!$H$12+СВЦЭМ!$D$10+'СЕТ СН'!$H$5-'СЕТ СН'!$H$20</f>
        <v>3444.7548209500001</v>
      </c>
      <c r="X111" s="36">
        <f>SUMIFS(СВЦЭМ!$C$33:$C$776,СВЦЭМ!$A$33:$A$776,$A111,СВЦЭМ!$B$33:$B$776,X$83)+'СЕТ СН'!$H$12+СВЦЭМ!$D$10+'СЕТ СН'!$H$5-'СЕТ СН'!$H$20</f>
        <v>3489.1179901999999</v>
      </c>
      <c r="Y111" s="36">
        <f>SUMIFS(СВЦЭМ!$C$33:$C$776,СВЦЭМ!$A$33:$A$776,$A111,СВЦЭМ!$B$33:$B$776,Y$83)+'СЕТ СН'!$H$12+СВЦЭМ!$D$10+'СЕТ СН'!$H$5-'СЕТ СН'!$H$20</f>
        <v>3606.18913342</v>
      </c>
    </row>
    <row r="112" spans="1:25" ht="15.75" x14ac:dyDescent="0.2">
      <c r="A112" s="35">
        <f t="shared" si="2"/>
        <v>44041</v>
      </c>
      <c r="B112" s="36">
        <f>SUMIFS(СВЦЭМ!$C$33:$C$776,СВЦЭМ!$A$33:$A$776,$A112,СВЦЭМ!$B$33:$B$776,B$83)+'СЕТ СН'!$H$12+СВЦЭМ!$D$10+'СЕТ СН'!$H$5-'СЕТ СН'!$H$20</f>
        <v>3705.49861655</v>
      </c>
      <c r="C112" s="36">
        <f>SUMIFS(СВЦЭМ!$C$33:$C$776,СВЦЭМ!$A$33:$A$776,$A112,СВЦЭМ!$B$33:$B$776,C$83)+'СЕТ СН'!$H$12+СВЦЭМ!$D$10+'СЕТ СН'!$H$5-'СЕТ СН'!$H$20</f>
        <v>3750.8872497399998</v>
      </c>
      <c r="D112" s="36">
        <f>SUMIFS(СВЦЭМ!$C$33:$C$776,СВЦЭМ!$A$33:$A$776,$A112,СВЦЭМ!$B$33:$B$776,D$83)+'СЕТ СН'!$H$12+СВЦЭМ!$D$10+'СЕТ СН'!$H$5-'СЕТ СН'!$H$20</f>
        <v>3792.1630000700002</v>
      </c>
      <c r="E112" s="36">
        <f>SUMIFS(СВЦЭМ!$C$33:$C$776,СВЦЭМ!$A$33:$A$776,$A112,СВЦЭМ!$B$33:$B$776,E$83)+'СЕТ СН'!$H$12+СВЦЭМ!$D$10+'СЕТ СН'!$H$5-'СЕТ СН'!$H$20</f>
        <v>3808.78973597</v>
      </c>
      <c r="F112" s="36">
        <f>SUMIFS(СВЦЭМ!$C$33:$C$776,СВЦЭМ!$A$33:$A$776,$A112,СВЦЭМ!$B$33:$B$776,F$83)+'СЕТ СН'!$H$12+СВЦЭМ!$D$10+'СЕТ СН'!$H$5-'СЕТ СН'!$H$20</f>
        <v>3772.0042855199999</v>
      </c>
      <c r="G112" s="36">
        <f>SUMIFS(СВЦЭМ!$C$33:$C$776,СВЦЭМ!$A$33:$A$776,$A112,СВЦЭМ!$B$33:$B$776,G$83)+'СЕТ СН'!$H$12+СВЦЭМ!$D$10+'СЕТ СН'!$H$5-'СЕТ СН'!$H$20</f>
        <v>3769.20914193</v>
      </c>
      <c r="H112" s="36">
        <f>SUMIFS(СВЦЭМ!$C$33:$C$776,СВЦЭМ!$A$33:$A$776,$A112,СВЦЭМ!$B$33:$B$776,H$83)+'СЕТ СН'!$H$12+СВЦЭМ!$D$10+'СЕТ СН'!$H$5-'СЕТ СН'!$H$20</f>
        <v>3740.23012079</v>
      </c>
      <c r="I112" s="36">
        <f>SUMIFS(СВЦЭМ!$C$33:$C$776,СВЦЭМ!$A$33:$A$776,$A112,СВЦЭМ!$B$33:$B$776,I$83)+'СЕТ СН'!$H$12+СВЦЭМ!$D$10+'СЕТ СН'!$H$5-'СЕТ СН'!$H$20</f>
        <v>3730.4073128499999</v>
      </c>
      <c r="J112" s="36">
        <f>SUMIFS(СВЦЭМ!$C$33:$C$776,СВЦЭМ!$A$33:$A$776,$A112,СВЦЭМ!$B$33:$B$776,J$83)+'СЕТ СН'!$H$12+СВЦЭМ!$D$10+'СЕТ СН'!$H$5-'СЕТ СН'!$H$20</f>
        <v>3653.3417173299999</v>
      </c>
      <c r="K112" s="36">
        <f>SUMIFS(СВЦЭМ!$C$33:$C$776,СВЦЭМ!$A$33:$A$776,$A112,СВЦЭМ!$B$33:$B$776,K$83)+'СЕТ СН'!$H$12+СВЦЭМ!$D$10+'СЕТ СН'!$H$5-'СЕТ СН'!$H$20</f>
        <v>3493.48636192</v>
      </c>
      <c r="L112" s="36">
        <f>SUMIFS(СВЦЭМ!$C$33:$C$776,СВЦЭМ!$A$33:$A$776,$A112,СВЦЭМ!$B$33:$B$776,L$83)+'СЕТ СН'!$H$12+СВЦЭМ!$D$10+'СЕТ СН'!$H$5-'СЕТ СН'!$H$20</f>
        <v>3433.6920108899999</v>
      </c>
      <c r="M112" s="36">
        <f>SUMIFS(СВЦЭМ!$C$33:$C$776,СВЦЭМ!$A$33:$A$776,$A112,СВЦЭМ!$B$33:$B$776,M$83)+'СЕТ СН'!$H$12+СВЦЭМ!$D$10+'СЕТ СН'!$H$5-'СЕТ СН'!$H$20</f>
        <v>3410.1698195600002</v>
      </c>
      <c r="N112" s="36">
        <f>SUMIFS(СВЦЭМ!$C$33:$C$776,СВЦЭМ!$A$33:$A$776,$A112,СВЦЭМ!$B$33:$B$776,N$83)+'СЕТ СН'!$H$12+СВЦЭМ!$D$10+'СЕТ СН'!$H$5-'СЕТ СН'!$H$20</f>
        <v>3382.0726316800001</v>
      </c>
      <c r="O112" s="36">
        <f>SUMIFS(СВЦЭМ!$C$33:$C$776,СВЦЭМ!$A$33:$A$776,$A112,СВЦЭМ!$B$33:$B$776,O$83)+'СЕТ СН'!$H$12+СВЦЭМ!$D$10+'СЕТ СН'!$H$5-'СЕТ СН'!$H$20</f>
        <v>3376.9559821399998</v>
      </c>
      <c r="P112" s="36">
        <f>SUMIFS(СВЦЭМ!$C$33:$C$776,СВЦЭМ!$A$33:$A$776,$A112,СВЦЭМ!$B$33:$B$776,P$83)+'СЕТ СН'!$H$12+СВЦЭМ!$D$10+'СЕТ СН'!$H$5-'СЕТ СН'!$H$20</f>
        <v>3381.3677720300002</v>
      </c>
      <c r="Q112" s="36">
        <f>SUMIFS(СВЦЭМ!$C$33:$C$776,СВЦЭМ!$A$33:$A$776,$A112,СВЦЭМ!$B$33:$B$776,Q$83)+'СЕТ СН'!$H$12+СВЦЭМ!$D$10+'СЕТ СН'!$H$5-'СЕТ СН'!$H$20</f>
        <v>3392.4737926100001</v>
      </c>
      <c r="R112" s="36">
        <f>SUMIFS(СВЦЭМ!$C$33:$C$776,СВЦЭМ!$A$33:$A$776,$A112,СВЦЭМ!$B$33:$B$776,R$83)+'СЕТ СН'!$H$12+СВЦЭМ!$D$10+'СЕТ СН'!$H$5-'СЕТ СН'!$H$20</f>
        <v>3398.4846487300001</v>
      </c>
      <c r="S112" s="36">
        <f>SUMIFS(СВЦЭМ!$C$33:$C$776,СВЦЭМ!$A$33:$A$776,$A112,СВЦЭМ!$B$33:$B$776,S$83)+'СЕТ СН'!$H$12+СВЦЭМ!$D$10+'СЕТ СН'!$H$5-'СЕТ СН'!$H$20</f>
        <v>3401.9269573800002</v>
      </c>
      <c r="T112" s="36">
        <f>SUMIFS(СВЦЭМ!$C$33:$C$776,СВЦЭМ!$A$33:$A$776,$A112,СВЦЭМ!$B$33:$B$776,T$83)+'СЕТ СН'!$H$12+СВЦЭМ!$D$10+'СЕТ СН'!$H$5-'СЕТ СН'!$H$20</f>
        <v>3429.85446224</v>
      </c>
      <c r="U112" s="36">
        <f>SUMIFS(СВЦЭМ!$C$33:$C$776,СВЦЭМ!$A$33:$A$776,$A112,СВЦЭМ!$B$33:$B$776,U$83)+'СЕТ СН'!$H$12+СВЦЭМ!$D$10+'СЕТ СН'!$H$5-'СЕТ СН'!$H$20</f>
        <v>3425.3677367999999</v>
      </c>
      <c r="V112" s="36">
        <f>SUMIFS(СВЦЭМ!$C$33:$C$776,СВЦЭМ!$A$33:$A$776,$A112,СВЦЭМ!$B$33:$B$776,V$83)+'СЕТ СН'!$H$12+СВЦЭМ!$D$10+'СЕТ СН'!$H$5-'СЕТ СН'!$H$20</f>
        <v>3413.3686111500001</v>
      </c>
      <c r="W112" s="36">
        <f>SUMIFS(СВЦЭМ!$C$33:$C$776,СВЦЭМ!$A$33:$A$776,$A112,СВЦЭМ!$B$33:$B$776,W$83)+'СЕТ СН'!$H$12+СВЦЭМ!$D$10+'СЕТ СН'!$H$5-'СЕТ СН'!$H$20</f>
        <v>3388.6174399299998</v>
      </c>
      <c r="X112" s="36">
        <f>SUMIFS(СВЦЭМ!$C$33:$C$776,СВЦЭМ!$A$33:$A$776,$A112,СВЦЭМ!$B$33:$B$776,X$83)+'СЕТ СН'!$H$12+СВЦЭМ!$D$10+'СЕТ СН'!$H$5-'СЕТ СН'!$H$20</f>
        <v>3447.5289038000001</v>
      </c>
      <c r="Y112" s="36">
        <f>SUMIFS(СВЦЭМ!$C$33:$C$776,СВЦЭМ!$A$33:$A$776,$A112,СВЦЭМ!$B$33:$B$776,Y$83)+'СЕТ СН'!$H$12+СВЦЭМ!$D$10+'СЕТ СН'!$H$5-'СЕТ СН'!$H$20</f>
        <v>3561.4844934900002</v>
      </c>
    </row>
    <row r="113" spans="1:27" ht="15.75" x14ac:dyDescent="0.2">
      <c r="A113" s="35">
        <f t="shared" si="2"/>
        <v>44042</v>
      </c>
      <c r="B113" s="36">
        <f>SUMIFS(СВЦЭМ!$C$33:$C$776,СВЦЭМ!$A$33:$A$776,$A113,СВЦЭМ!$B$33:$B$776,B$83)+'СЕТ СН'!$H$12+СВЦЭМ!$D$10+'СЕТ СН'!$H$5-'СЕТ СН'!$H$20</f>
        <v>3587.8570570100001</v>
      </c>
      <c r="C113" s="36">
        <f>SUMIFS(СВЦЭМ!$C$33:$C$776,СВЦЭМ!$A$33:$A$776,$A113,СВЦЭМ!$B$33:$B$776,C$83)+'СЕТ СН'!$H$12+СВЦЭМ!$D$10+'СЕТ СН'!$H$5-'СЕТ СН'!$H$20</f>
        <v>3636.1312861599999</v>
      </c>
      <c r="D113" s="36">
        <f>SUMIFS(СВЦЭМ!$C$33:$C$776,СВЦЭМ!$A$33:$A$776,$A113,СВЦЭМ!$B$33:$B$776,D$83)+'СЕТ СН'!$H$12+СВЦЭМ!$D$10+'СЕТ СН'!$H$5-'СЕТ СН'!$H$20</f>
        <v>3661.37294363</v>
      </c>
      <c r="E113" s="36">
        <f>SUMIFS(СВЦЭМ!$C$33:$C$776,СВЦЭМ!$A$33:$A$776,$A113,СВЦЭМ!$B$33:$B$776,E$83)+'СЕТ СН'!$H$12+СВЦЭМ!$D$10+'СЕТ СН'!$H$5-'СЕТ СН'!$H$20</f>
        <v>3668.3160648000003</v>
      </c>
      <c r="F113" s="36">
        <f>SUMIFS(СВЦЭМ!$C$33:$C$776,СВЦЭМ!$A$33:$A$776,$A113,СВЦЭМ!$B$33:$B$776,F$83)+'СЕТ СН'!$H$12+СВЦЭМ!$D$10+'СЕТ СН'!$H$5-'СЕТ СН'!$H$20</f>
        <v>3655.7993772499999</v>
      </c>
      <c r="G113" s="36">
        <f>SUMIFS(СВЦЭМ!$C$33:$C$776,СВЦЭМ!$A$33:$A$776,$A113,СВЦЭМ!$B$33:$B$776,G$83)+'СЕТ СН'!$H$12+СВЦЭМ!$D$10+'СЕТ СН'!$H$5-'СЕТ СН'!$H$20</f>
        <v>3668.6259528000001</v>
      </c>
      <c r="H113" s="36">
        <f>SUMIFS(СВЦЭМ!$C$33:$C$776,СВЦЭМ!$A$33:$A$776,$A113,СВЦЭМ!$B$33:$B$776,H$83)+'СЕТ СН'!$H$12+СВЦЭМ!$D$10+'СЕТ СН'!$H$5-'СЕТ СН'!$H$20</f>
        <v>3647.7885923399999</v>
      </c>
      <c r="I113" s="36">
        <f>SUMIFS(СВЦЭМ!$C$33:$C$776,СВЦЭМ!$A$33:$A$776,$A113,СВЦЭМ!$B$33:$B$776,I$83)+'СЕТ СН'!$H$12+СВЦЭМ!$D$10+'СЕТ СН'!$H$5-'СЕТ СН'!$H$20</f>
        <v>3611.6828953200002</v>
      </c>
      <c r="J113" s="36">
        <f>SUMIFS(СВЦЭМ!$C$33:$C$776,СВЦЭМ!$A$33:$A$776,$A113,СВЦЭМ!$B$33:$B$776,J$83)+'СЕТ СН'!$H$12+СВЦЭМ!$D$10+'СЕТ СН'!$H$5-'СЕТ СН'!$H$20</f>
        <v>3525.5171093500003</v>
      </c>
      <c r="K113" s="36">
        <f>SUMIFS(СВЦЭМ!$C$33:$C$776,СВЦЭМ!$A$33:$A$776,$A113,СВЦЭМ!$B$33:$B$776,K$83)+'СЕТ СН'!$H$12+СВЦЭМ!$D$10+'СЕТ СН'!$H$5-'СЕТ СН'!$H$20</f>
        <v>3467.01987147</v>
      </c>
      <c r="L113" s="36">
        <f>SUMIFS(СВЦЭМ!$C$33:$C$776,СВЦЭМ!$A$33:$A$776,$A113,СВЦЭМ!$B$33:$B$776,L$83)+'СЕТ СН'!$H$12+СВЦЭМ!$D$10+'СЕТ СН'!$H$5-'СЕТ СН'!$H$20</f>
        <v>3487.9647259900003</v>
      </c>
      <c r="M113" s="36">
        <f>SUMIFS(СВЦЭМ!$C$33:$C$776,СВЦЭМ!$A$33:$A$776,$A113,СВЦЭМ!$B$33:$B$776,M$83)+'СЕТ СН'!$H$12+СВЦЭМ!$D$10+'СЕТ СН'!$H$5-'СЕТ СН'!$H$20</f>
        <v>3478.9329092899998</v>
      </c>
      <c r="N113" s="36">
        <f>SUMIFS(СВЦЭМ!$C$33:$C$776,СВЦЭМ!$A$33:$A$776,$A113,СВЦЭМ!$B$33:$B$776,N$83)+'СЕТ СН'!$H$12+СВЦЭМ!$D$10+'СЕТ СН'!$H$5-'СЕТ СН'!$H$20</f>
        <v>3467.4422157399999</v>
      </c>
      <c r="O113" s="36">
        <f>SUMIFS(СВЦЭМ!$C$33:$C$776,СВЦЭМ!$A$33:$A$776,$A113,СВЦЭМ!$B$33:$B$776,O$83)+'СЕТ СН'!$H$12+СВЦЭМ!$D$10+'СЕТ СН'!$H$5-'СЕТ СН'!$H$20</f>
        <v>3467.8513233399999</v>
      </c>
      <c r="P113" s="36">
        <f>SUMIFS(СВЦЭМ!$C$33:$C$776,СВЦЭМ!$A$33:$A$776,$A113,СВЦЭМ!$B$33:$B$776,P$83)+'СЕТ СН'!$H$12+СВЦЭМ!$D$10+'СЕТ СН'!$H$5-'СЕТ СН'!$H$20</f>
        <v>3472.66628808</v>
      </c>
      <c r="Q113" s="36">
        <f>SUMIFS(СВЦЭМ!$C$33:$C$776,СВЦЭМ!$A$33:$A$776,$A113,СВЦЭМ!$B$33:$B$776,Q$83)+'СЕТ СН'!$H$12+СВЦЭМ!$D$10+'СЕТ СН'!$H$5-'СЕТ СН'!$H$20</f>
        <v>3475.5734206400002</v>
      </c>
      <c r="R113" s="36">
        <f>SUMIFS(СВЦЭМ!$C$33:$C$776,СВЦЭМ!$A$33:$A$776,$A113,СВЦЭМ!$B$33:$B$776,R$83)+'СЕТ СН'!$H$12+СВЦЭМ!$D$10+'СЕТ СН'!$H$5-'СЕТ СН'!$H$20</f>
        <v>3471.3047543500002</v>
      </c>
      <c r="S113" s="36">
        <f>SUMIFS(СВЦЭМ!$C$33:$C$776,СВЦЭМ!$A$33:$A$776,$A113,СВЦЭМ!$B$33:$B$776,S$83)+'СЕТ СН'!$H$12+СВЦЭМ!$D$10+'СЕТ СН'!$H$5-'СЕТ СН'!$H$20</f>
        <v>3471.2979774700002</v>
      </c>
      <c r="T113" s="36">
        <f>SUMIFS(СВЦЭМ!$C$33:$C$776,СВЦЭМ!$A$33:$A$776,$A113,СВЦЭМ!$B$33:$B$776,T$83)+'СЕТ СН'!$H$12+СВЦЭМ!$D$10+'СЕТ СН'!$H$5-'СЕТ СН'!$H$20</f>
        <v>3480.5934340900003</v>
      </c>
      <c r="U113" s="36">
        <f>SUMIFS(СВЦЭМ!$C$33:$C$776,СВЦЭМ!$A$33:$A$776,$A113,СВЦЭМ!$B$33:$B$776,U$83)+'СЕТ СН'!$H$12+СВЦЭМ!$D$10+'СЕТ СН'!$H$5-'СЕТ СН'!$H$20</f>
        <v>3476.34013611</v>
      </c>
      <c r="V113" s="36">
        <f>SUMIFS(СВЦЭМ!$C$33:$C$776,СВЦЭМ!$A$33:$A$776,$A113,СВЦЭМ!$B$33:$B$776,V$83)+'СЕТ СН'!$H$12+СВЦЭМ!$D$10+'СЕТ СН'!$H$5-'СЕТ СН'!$H$20</f>
        <v>3463.0065986600002</v>
      </c>
      <c r="W113" s="36">
        <f>SUMIFS(СВЦЭМ!$C$33:$C$776,СВЦЭМ!$A$33:$A$776,$A113,СВЦЭМ!$B$33:$B$776,W$83)+'СЕТ СН'!$H$12+СВЦЭМ!$D$10+'СЕТ СН'!$H$5-'СЕТ СН'!$H$20</f>
        <v>3490.3369706200001</v>
      </c>
      <c r="X113" s="36">
        <f>SUMIFS(СВЦЭМ!$C$33:$C$776,СВЦЭМ!$A$33:$A$776,$A113,СВЦЭМ!$B$33:$B$776,X$83)+'СЕТ СН'!$H$12+СВЦЭМ!$D$10+'СЕТ СН'!$H$5-'СЕТ СН'!$H$20</f>
        <v>3594.3172187</v>
      </c>
      <c r="Y113" s="36">
        <f>SUMIFS(СВЦЭМ!$C$33:$C$776,СВЦЭМ!$A$33:$A$776,$A113,СВЦЭМ!$B$33:$B$776,Y$83)+'СЕТ СН'!$H$12+СВЦЭМ!$D$10+'СЕТ СН'!$H$5-'СЕТ СН'!$H$20</f>
        <v>3556.3257928399998</v>
      </c>
      <c r="AA113" s="37"/>
    </row>
    <row r="114" spans="1:27" ht="15.75" x14ac:dyDescent="0.2">
      <c r="A114" s="35">
        <f t="shared" si="2"/>
        <v>44043</v>
      </c>
      <c r="B114" s="36">
        <f>SUMIFS(СВЦЭМ!$C$33:$C$776,СВЦЭМ!$A$33:$A$776,$A114,СВЦЭМ!$B$33:$B$776,B$83)+'СЕТ СН'!$H$12+СВЦЭМ!$D$10+'СЕТ СН'!$H$5-'СЕТ СН'!$H$20</f>
        <v>3600.6632679300001</v>
      </c>
      <c r="C114" s="36">
        <f>SUMIFS(СВЦЭМ!$C$33:$C$776,СВЦЭМ!$A$33:$A$776,$A114,СВЦЭМ!$B$33:$B$776,C$83)+'СЕТ СН'!$H$12+СВЦЭМ!$D$10+'СЕТ СН'!$H$5-'СЕТ СН'!$H$20</f>
        <v>3713.3155347699999</v>
      </c>
      <c r="D114" s="36">
        <f>SUMIFS(СВЦЭМ!$C$33:$C$776,СВЦЭМ!$A$33:$A$776,$A114,СВЦЭМ!$B$33:$B$776,D$83)+'СЕТ СН'!$H$12+СВЦЭМ!$D$10+'СЕТ СН'!$H$5-'СЕТ СН'!$H$20</f>
        <v>3719.57727815</v>
      </c>
      <c r="E114" s="36">
        <f>SUMIFS(СВЦЭМ!$C$33:$C$776,СВЦЭМ!$A$33:$A$776,$A114,СВЦЭМ!$B$33:$B$776,E$83)+'СЕТ СН'!$H$12+СВЦЭМ!$D$10+'СЕТ СН'!$H$5-'СЕТ СН'!$H$20</f>
        <v>3717.3147104999998</v>
      </c>
      <c r="F114" s="36">
        <f>SUMIFS(СВЦЭМ!$C$33:$C$776,СВЦЭМ!$A$33:$A$776,$A114,СВЦЭМ!$B$33:$B$776,F$83)+'СЕТ СН'!$H$12+СВЦЭМ!$D$10+'СЕТ СН'!$H$5-'СЕТ СН'!$H$20</f>
        <v>3716.2899781300002</v>
      </c>
      <c r="G114" s="36">
        <f>SUMIFS(СВЦЭМ!$C$33:$C$776,СВЦЭМ!$A$33:$A$776,$A114,СВЦЭМ!$B$33:$B$776,G$83)+'СЕТ СН'!$H$12+СВЦЭМ!$D$10+'СЕТ СН'!$H$5-'СЕТ СН'!$H$20</f>
        <v>3753.9670573499998</v>
      </c>
      <c r="H114" s="36">
        <f>SUMIFS(СВЦЭМ!$C$33:$C$776,СВЦЭМ!$A$33:$A$776,$A114,СВЦЭМ!$B$33:$B$776,H$83)+'СЕТ СН'!$H$12+СВЦЭМ!$D$10+'СЕТ СН'!$H$5-'СЕТ СН'!$H$20</f>
        <v>3700.44768737</v>
      </c>
      <c r="I114" s="36">
        <f>SUMIFS(СВЦЭМ!$C$33:$C$776,СВЦЭМ!$A$33:$A$776,$A114,СВЦЭМ!$B$33:$B$776,I$83)+'СЕТ СН'!$H$12+СВЦЭМ!$D$10+'СЕТ СН'!$H$5-'СЕТ СН'!$H$20</f>
        <v>3674.2073232600001</v>
      </c>
      <c r="J114" s="36">
        <f>SUMIFS(СВЦЭМ!$C$33:$C$776,СВЦЭМ!$A$33:$A$776,$A114,СВЦЭМ!$B$33:$B$776,J$83)+'СЕТ СН'!$H$12+СВЦЭМ!$D$10+'СЕТ СН'!$H$5-'СЕТ СН'!$H$20</f>
        <v>3641.8562252900001</v>
      </c>
      <c r="K114" s="36">
        <f>SUMIFS(СВЦЭМ!$C$33:$C$776,СВЦЭМ!$A$33:$A$776,$A114,СВЦЭМ!$B$33:$B$776,K$83)+'СЕТ СН'!$H$12+СВЦЭМ!$D$10+'СЕТ СН'!$H$5-'СЕТ СН'!$H$20</f>
        <v>3580.9782236800002</v>
      </c>
      <c r="L114" s="36">
        <f>SUMIFS(СВЦЭМ!$C$33:$C$776,СВЦЭМ!$A$33:$A$776,$A114,СВЦЭМ!$B$33:$B$776,L$83)+'СЕТ СН'!$H$12+СВЦЭМ!$D$10+'СЕТ СН'!$H$5-'СЕТ СН'!$H$20</f>
        <v>6182.0649322299996</v>
      </c>
      <c r="M114" s="36">
        <f>SUMIFS(СВЦЭМ!$C$33:$C$776,СВЦЭМ!$A$33:$A$776,$A114,СВЦЭМ!$B$33:$B$776,M$83)+'СЕТ СН'!$H$12+СВЦЭМ!$D$10+'СЕТ СН'!$H$5-'СЕТ СН'!$H$20</f>
        <v>3406.13194914</v>
      </c>
      <c r="N114" s="36">
        <f>SUMIFS(СВЦЭМ!$C$33:$C$776,СВЦЭМ!$A$33:$A$776,$A114,СВЦЭМ!$B$33:$B$776,N$83)+'СЕТ СН'!$H$12+СВЦЭМ!$D$10+'СЕТ СН'!$H$5-'СЕТ СН'!$H$20</f>
        <v>3412.2049520599999</v>
      </c>
      <c r="O114" s="36">
        <f>SUMIFS(СВЦЭМ!$C$33:$C$776,СВЦЭМ!$A$33:$A$776,$A114,СВЦЭМ!$B$33:$B$776,O$83)+'СЕТ СН'!$H$12+СВЦЭМ!$D$10+'СЕТ СН'!$H$5-'СЕТ СН'!$H$20</f>
        <v>3418.5015191299999</v>
      </c>
      <c r="P114" s="36">
        <f>SUMIFS(СВЦЭМ!$C$33:$C$776,СВЦЭМ!$A$33:$A$776,$A114,СВЦЭМ!$B$33:$B$776,P$83)+'СЕТ СН'!$H$12+СВЦЭМ!$D$10+'СЕТ СН'!$H$5-'СЕТ СН'!$H$20</f>
        <v>3422.2652866100002</v>
      </c>
      <c r="Q114" s="36">
        <f>SUMIFS(СВЦЭМ!$C$33:$C$776,СВЦЭМ!$A$33:$A$776,$A114,СВЦЭМ!$B$33:$B$776,Q$83)+'СЕТ СН'!$H$12+СВЦЭМ!$D$10+'СЕТ СН'!$H$5-'СЕТ СН'!$H$20</f>
        <v>3421.5068972399999</v>
      </c>
      <c r="R114" s="36">
        <f>SUMIFS(СВЦЭМ!$C$33:$C$776,СВЦЭМ!$A$33:$A$776,$A114,СВЦЭМ!$B$33:$B$776,R$83)+'СЕТ СН'!$H$12+СВЦЭМ!$D$10+'СЕТ СН'!$H$5-'СЕТ СН'!$H$20</f>
        <v>3413.9077121700002</v>
      </c>
      <c r="S114" s="36">
        <f>SUMIFS(СВЦЭМ!$C$33:$C$776,СВЦЭМ!$A$33:$A$776,$A114,СВЦЭМ!$B$33:$B$776,S$83)+'СЕТ СН'!$H$12+СВЦЭМ!$D$10+'СЕТ СН'!$H$5-'СЕТ СН'!$H$20</f>
        <v>3702.7702930700002</v>
      </c>
      <c r="T114" s="36">
        <f>SUMIFS(СВЦЭМ!$C$33:$C$776,СВЦЭМ!$A$33:$A$776,$A114,СВЦЭМ!$B$33:$B$776,T$83)+'СЕТ СН'!$H$12+СВЦЭМ!$D$10+'СЕТ СН'!$H$5-'СЕТ СН'!$H$20</f>
        <v>3470.2562353000003</v>
      </c>
      <c r="U114" s="36">
        <f>SUMIFS(СВЦЭМ!$C$33:$C$776,СВЦЭМ!$A$33:$A$776,$A114,СВЦЭМ!$B$33:$B$776,U$83)+'СЕТ СН'!$H$12+СВЦЭМ!$D$10+'СЕТ СН'!$H$5-'СЕТ СН'!$H$20</f>
        <v>3473.5597858599999</v>
      </c>
      <c r="V114" s="36">
        <f>SUMIFS(СВЦЭМ!$C$33:$C$776,СВЦЭМ!$A$33:$A$776,$A114,СВЦЭМ!$B$33:$B$776,V$83)+'СЕТ СН'!$H$12+СВЦЭМ!$D$10+'СЕТ СН'!$H$5-'СЕТ СН'!$H$20</f>
        <v>3452.81383951</v>
      </c>
      <c r="W114" s="36">
        <f>SUMIFS(СВЦЭМ!$C$33:$C$776,СВЦЭМ!$A$33:$A$776,$A114,СВЦЭМ!$B$33:$B$776,W$83)+'СЕТ СН'!$H$12+СВЦЭМ!$D$10+'СЕТ СН'!$H$5-'СЕТ СН'!$H$20</f>
        <v>3434.0375814600002</v>
      </c>
      <c r="X114" s="36">
        <f>SUMIFS(СВЦЭМ!$C$33:$C$776,СВЦЭМ!$A$33:$A$776,$A114,СВЦЭМ!$B$33:$B$776,X$83)+'СЕТ СН'!$H$12+СВЦЭМ!$D$10+'СЕТ СН'!$H$5-'СЕТ СН'!$H$20</f>
        <v>3437.0145479900002</v>
      </c>
      <c r="Y114" s="36">
        <f>SUMIFS(СВЦЭМ!$C$33:$C$776,СВЦЭМ!$A$33:$A$776,$A114,СВЦЭМ!$B$33:$B$776,Y$83)+'СЕТ СН'!$H$12+СВЦЭМ!$D$10+'СЕТ СН'!$H$5-'СЕТ СН'!$H$20</f>
        <v>3499.5952274400001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01.07.2020</v>
      </c>
      <c r="B120" s="36">
        <f>SUMIFS(СВЦЭМ!$C$33:$C$776,СВЦЭМ!$A$33:$A$776,$A120,СВЦЭМ!$B$33:$B$776,B$119)+'СЕТ СН'!$I$12+СВЦЭМ!$D$10+'СЕТ СН'!$I$5-'СЕТ СН'!$I$20</f>
        <v>3779.7488932000001</v>
      </c>
      <c r="C120" s="36">
        <f>SUMIFS(СВЦЭМ!$C$33:$C$776,СВЦЭМ!$A$33:$A$776,$A120,СВЦЭМ!$B$33:$B$776,C$119)+'СЕТ СН'!$I$12+СВЦЭМ!$D$10+'СЕТ СН'!$I$5-'СЕТ СН'!$I$20</f>
        <v>3787.8099075800001</v>
      </c>
      <c r="D120" s="36">
        <f>SUMIFS(СВЦЭМ!$C$33:$C$776,СВЦЭМ!$A$33:$A$776,$A120,СВЦЭМ!$B$33:$B$776,D$119)+'СЕТ СН'!$I$12+СВЦЭМ!$D$10+'СЕТ СН'!$I$5-'СЕТ СН'!$I$20</f>
        <v>3764.1041062700001</v>
      </c>
      <c r="E120" s="36">
        <f>SUMIFS(СВЦЭМ!$C$33:$C$776,СВЦЭМ!$A$33:$A$776,$A120,СВЦЭМ!$B$33:$B$776,E$119)+'СЕТ СН'!$I$12+СВЦЭМ!$D$10+'СЕТ СН'!$I$5-'СЕТ СН'!$I$20</f>
        <v>3746.6724295700001</v>
      </c>
      <c r="F120" s="36">
        <f>SUMIFS(СВЦЭМ!$C$33:$C$776,СВЦЭМ!$A$33:$A$776,$A120,СВЦЭМ!$B$33:$B$776,F$119)+'СЕТ СН'!$I$12+СВЦЭМ!$D$10+'СЕТ СН'!$I$5-'СЕТ СН'!$I$20</f>
        <v>3733.1899797999999</v>
      </c>
      <c r="G120" s="36">
        <f>SUMIFS(СВЦЭМ!$C$33:$C$776,СВЦЭМ!$A$33:$A$776,$A120,СВЦЭМ!$B$33:$B$776,G$119)+'СЕТ СН'!$I$12+СВЦЭМ!$D$10+'СЕТ СН'!$I$5-'СЕТ СН'!$I$20</f>
        <v>3738.1475640399999</v>
      </c>
      <c r="H120" s="36">
        <f>SUMIFS(СВЦЭМ!$C$33:$C$776,СВЦЭМ!$A$33:$A$776,$A120,СВЦЭМ!$B$33:$B$776,H$119)+'СЕТ СН'!$I$12+СВЦЭМ!$D$10+'СЕТ СН'!$I$5-'СЕТ СН'!$I$20</f>
        <v>3767.0905660200001</v>
      </c>
      <c r="I120" s="36">
        <f>SUMIFS(СВЦЭМ!$C$33:$C$776,СВЦЭМ!$A$33:$A$776,$A120,СВЦЭМ!$B$33:$B$776,I$119)+'СЕТ СН'!$I$12+СВЦЭМ!$D$10+'СЕТ СН'!$I$5-'СЕТ СН'!$I$20</f>
        <v>3745.3559974700001</v>
      </c>
      <c r="J120" s="36">
        <f>SUMIFS(СВЦЭМ!$C$33:$C$776,СВЦЭМ!$A$33:$A$776,$A120,СВЦЭМ!$B$33:$B$776,J$119)+'СЕТ СН'!$I$12+СВЦЭМ!$D$10+'СЕТ СН'!$I$5-'СЕТ СН'!$I$20</f>
        <v>3700.7685486800001</v>
      </c>
      <c r="K120" s="36">
        <f>SUMIFS(СВЦЭМ!$C$33:$C$776,СВЦЭМ!$A$33:$A$776,$A120,СВЦЭМ!$B$33:$B$776,K$119)+'СЕТ СН'!$I$12+СВЦЭМ!$D$10+'СЕТ СН'!$I$5-'СЕТ СН'!$I$20</f>
        <v>3597.32466428</v>
      </c>
      <c r="L120" s="36">
        <f>SUMIFS(СВЦЭМ!$C$33:$C$776,СВЦЭМ!$A$33:$A$776,$A120,СВЦЭМ!$B$33:$B$776,L$119)+'СЕТ СН'!$I$12+СВЦЭМ!$D$10+'СЕТ СН'!$I$5-'СЕТ СН'!$I$20</f>
        <v>3500.6948131600002</v>
      </c>
      <c r="M120" s="36">
        <f>SUMIFS(СВЦЭМ!$C$33:$C$776,СВЦЭМ!$A$33:$A$776,$A120,СВЦЭМ!$B$33:$B$776,M$119)+'СЕТ СН'!$I$12+СВЦЭМ!$D$10+'СЕТ СН'!$I$5-'СЕТ СН'!$I$20</f>
        <v>3491.74485607</v>
      </c>
      <c r="N120" s="36">
        <f>SUMIFS(СВЦЭМ!$C$33:$C$776,СВЦЭМ!$A$33:$A$776,$A120,СВЦЭМ!$B$33:$B$776,N$119)+'СЕТ СН'!$I$12+СВЦЭМ!$D$10+'СЕТ СН'!$I$5-'СЕТ СН'!$I$20</f>
        <v>3544.82286183</v>
      </c>
      <c r="O120" s="36">
        <f>SUMIFS(СВЦЭМ!$C$33:$C$776,СВЦЭМ!$A$33:$A$776,$A120,СВЦЭМ!$B$33:$B$776,O$119)+'СЕТ СН'!$I$12+СВЦЭМ!$D$10+'СЕТ СН'!$I$5-'СЕТ СН'!$I$20</f>
        <v>3526.77565921</v>
      </c>
      <c r="P120" s="36">
        <f>SUMIFS(СВЦЭМ!$C$33:$C$776,СВЦЭМ!$A$33:$A$776,$A120,СВЦЭМ!$B$33:$B$776,P$119)+'СЕТ СН'!$I$12+СВЦЭМ!$D$10+'СЕТ СН'!$I$5-'СЕТ СН'!$I$20</f>
        <v>3450.7263137700002</v>
      </c>
      <c r="Q120" s="36">
        <f>SUMIFS(СВЦЭМ!$C$33:$C$776,СВЦЭМ!$A$33:$A$776,$A120,СВЦЭМ!$B$33:$B$776,Q$119)+'СЕТ СН'!$I$12+СВЦЭМ!$D$10+'СЕТ СН'!$I$5-'СЕТ СН'!$I$20</f>
        <v>3468.1550862899999</v>
      </c>
      <c r="R120" s="36">
        <f>SUMIFS(СВЦЭМ!$C$33:$C$776,СВЦЭМ!$A$33:$A$776,$A120,СВЦЭМ!$B$33:$B$776,R$119)+'СЕТ СН'!$I$12+СВЦЭМ!$D$10+'СЕТ СН'!$I$5-'СЕТ СН'!$I$20</f>
        <v>3467.9949610900003</v>
      </c>
      <c r="S120" s="36">
        <f>SUMIFS(СВЦЭМ!$C$33:$C$776,СВЦЭМ!$A$33:$A$776,$A120,СВЦЭМ!$B$33:$B$776,S$119)+'СЕТ СН'!$I$12+СВЦЭМ!$D$10+'СЕТ СН'!$I$5-'СЕТ СН'!$I$20</f>
        <v>3471.27096041</v>
      </c>
      <c r="T120" s="36">
        <f>SUMIFS(СВЦЭМ!$C$33:$C$776,СВЦЭМ!$A$33:$A$776,$A120,СВЦЭМ!$B$33:$B$776,T$119)+'СЕТ СН'!$I$12+СВЦЭМ!$D$10+'СЕТ СН'!$I$5-'СЕТ СН'!$I$20</f>
        <v>3464.4699345600002</v>
      </c>
      <c r="U120" s="36">
        <f>SUMIFS(СВЦЭМ!$C$33:$C$776,СВЦЭМ!$A$33:$A$776,$A120,СВЦЭМ!$B$33:$B$776,U$119)+'СЕТ СН'!$I$12+СВЦЭМ!$D$10+'СЕТ СН'!$I$5-'СЕТ СН'!$I$20</f>
        <v>3457.3560130300002</v>
      </c>
      <c r="V120" s="36">
        <f>SUMIFS(СВЦЭМ!$C$33:$C$776,СВЦЭМ!$A$33:$A$776,$A120,СВЦЭМ!$B$33:$B$776,V$119)+'СЕТ СН'!$I$12+СВЦЭМ!$D$10+'СЕТ СН'!$I$5-'СЕТ СН'!$I$20</f>
        <v>3454.7825561600002</v>
      </c>
      <c r="W120" s="36">
        <f>SUMIFS(СВЦЭМ!$C$33:$C$776,СВЦЭМ!$A$33:$A$776,$A120,СВЦЭМ!$B$33:$B$776,W$119)+'СЕТ СН'!$I$12+СВЦЭМ!$D$10+'СЕТ СН'!$I$5-'СЕТ СН'!$I$20</f>
        <v>3432.01909118</v>
      </c>
      <c r="X120" s="36">
        <f>SUMIFS(СВЦЭМ!$C$33:$C$776,СВЦЭМ!$A$33:$A$776,$A120,СВЦЭМ!$B$33:$B$776,X$119)+'СЕТ СН'!$I$12+СВЦЭМ!$D$10+'СЕТ СН'!$I$5-'СЕТ СН'!$I$20</f>
        <v>3479.8274838299999</v>
      </c>
      <c r="Y120" s="36">
        <f>SUMIFS(СВЦЭМ!$C$33:$C$776,СВЦЭМ!$A$33:$A$776,$A120,СВЦЭМ!$B$33:$B$776,Y$119)+'СЕТ СН'!$I$12+СВЦЭМ!$D$10+'СЕТ СН'!$I$5-'СЕТ СН'!$I$20</f>
        <v>3640.44592805</v>
      </c>
    </row>
    <row r="121" spans="1:27" ht="15.75" x14ac:dyDescent="0.2">
      <c r="A121" s="35">
        <f>A120+1</f>
        <v>44014</v>
      </c>
      <c r="B121" s="36">
        <f>SUMIFS(СВЦЭМ!$C$33:$C$776,СВЦЭМ!$A$33:$A$776,$A121,СВЦЭМ!$B$33:$B$776,B$119)+'СЕТ СН'!$I$12+СВЦЭМ!$D$10+'СЕТ СН'!$I$5-'СЕТ СН'!$I$20</f>
        <v>3730.4599455299999</v>
      </c>
      <c r="C121" s="36">
        <f>SUMIFS(СВЦЭМ!$C$33:$C$776,СВЦЭМ!$A$33:$A$776,$A121,СВЦЭМ!$B$33:$B$776,C$119)+'СЕТ СН'!$I$12+СВЦЭМ!$D$10+'СЕТ СН'!$I$5-'СЕТ СН'!$I$20</f>
        <v>3705.6357126900002</v>
      </c>
      <c r="D121" s="36">
        <f>SUMIFS(СВЦЭМ!$C$33:$C$776,СВЦЭМ!$A$33:$A$776,$A121,СВЦЭМ!$B$33:$B$776,D$119)+'СЕТ СН'!$I$12+СВЦЭМ!$D$10+'СЕТ СН'!$I$5-'СЕТ СН'!$I$20</f>
        <v>3680.2262865800003</v>
      </c>
      <c r="E121" s="36">
        <f>SUMIFS(СВЦЭМ!$C$33:$C$776,СВЦЭМ!$A$33:$A$776,$A121,СВЦЭМ!$B$33:$B$776,E$119)+'СЕТ СН'!$I$12+СВЦЭМ!$D$10+'СЕТ СН'!$I$5-'СЕТ СН'!$I$20</f>
        <v>3680.3387578299998</v>
      </c>
      <c r="F121" s="36">
        <f>SUMIFS(СВЦЭМ!$C$33:$C$776,СВЦЭМ!$A$33:$A$776,$A121,СВЦЭМ!$B$33:$B$776,F$119)+'СЕТ СН'!$I$12+СВЦЭМ!$D$10+'СЕТ СН'!$I$5-'СЕТ СН'!$I$20</f>
        <v>3665.9863685099999</v>
      </c>
      <c r="G121" s="36">
        <f>SUMIFS(СВЦЭМ!$C$33:$C$776,СВЦЭМ!$A$33:$A$776,$A121,СВЦЭМ!$B$33:$B$776,G$119)+'СЕТ СН'!$I$12+СВЦЭМ!$D$10+'СЕТ СН'!$I$5-'СЕТ СН'!$I$20</f>
        <v>3681.7417956300001</v>
      </c>
      <c r="H121" s="36">
        <f>SUMIFS(СВЦЭМ!$C$33:$C$776,СВЦЭМ!$A$33:$A$776,$A121,СВЦЭМ!$B$33:$B$776,H$119)+'СЕТ СН'!$I$12+СВЦЭМ!$D$10+'СЕТ СН'!$I$5-'СЕТ СН'!$I$20</f>
        <v>3712.4317724000002</v>
      </c>
      <c r="I121" s="36">
        <f>SUMIFS(СВЦЭМ!$C$33:$C$776,СВЦЭМ!$A$33:$A$776,$A121,СВЦЭМ!$B$33:$B$776,I$119)+'СЕТ СН'!$I$12+СВЦЭМ!$D$10+'СЕТ СН'!$I$5-'СЕТ СН'!$I$20</f>
        <v>3726.27790671</v>
      </c>
      <c r="J121" s="36">
        <f>SUMIFS(СВЦЭМ!$C$33:$C$776,СВЦЭМ!$A$33:$A$776,$A121,СВЦЭМ!$B$33:$B$776,J$119)+'СЕТ СН'!$I$12+СВЦЭМ!$D$10+'СЕТ СН'!$I$5-'СЕТ СН'!$I$20</f>
        <v>3714.6648778799999</v>
      </c>
      <c r="K121" s="36">
        <f>SUMIFS(СВЦЭМ!$C$33:$C$776,СВЦЭМ!$A$33:$A$776,$A121,СВЦЭМ!$B$33:$B$776,K$119)+'СЕТ СН'!$I$12+СВЦЭМ!$D$10+'СЕТ СН'!$I$5-'СЕТ СН'!$I$20</f>
        <v>3607.0094308900002</v>
      </c>
      <c r="L121" s="36">
        <f>SUMIFS(СВЦЭМ!$C$33:$C$776,СВЦЭМ!$A$33:$A$776,$A121,СВЦЭМ!$B$33:$B$776,L$119)+'СЕТ СН'!$I$12+СВЦЭМ!$D$10+'СЕТ СН'!$I$5-'СЕТ СН'!$I$20</f>
        <v>3507.4971782699999</v>
      </c>
      <c r="M121" s="36">
        <f>SUMIFS(СВЦЭМ!$C$33:$C$776,СВЦЭМ!$A$33:$A$776,$A121,СВЦЭМ!$B$33:$B$776,M$119)+'СЕТ СН'!$I$12+СВЦЭМ!$D$10+'СЕТ СН'!$I$5-'СЕТ СН'!$I$20</f>
        <v>3492.6040303099999</v>
      </c>
      <c r="N121" s="36">
        <f>SUMIFS(СВЦЭМ!$C$33:$C$776,СВЦЭМ!$A$33:$A$776,$A121,СВЦЭМ!$B$33:$B$776,N$119)+'СЕТ СН'!$I$12+СВЦЭМ!$D$10+'СЕТ СН'!$I$5-'СЕТ СН'!$I$20</f>
        <v>3518.1701353899998</v>
      </c>
      <c r="O121" s="36">
        <f>SUMIFS(СВЦЭМ!$C$33:$C$776,СВЦЭМ!$A$33:$A$776,$A121,СВЦЭМ!$B$33:$B$776,O$119)+'СЕТ СН'!$I$12+СВЦЭМ!$D$10+'СЕТ СН'!$I$5-'СЕТ СН'!$I$20</f>
        <v>3527.1178418099998</v>
      </c>
      <c r="P121" s="36">
        <f>SUMIFS(СВЦЭМ!$C$33:$C$776,СВЦЭМ!$A$33:$A$776,$A121,СВЦЭМ!$B$33:$B$776,P$119)+'СЕТ СН'!$I$12+СВЦЭМ!$D$10+'СЕТ СН'!$I$5-'СЕТ СН'!$I$20</f>
        <v>3504.61561906</v>
      </c>
      <c r="Q121" s="36">
        <f>SUMIFS(СВЦЭМ!$C$33:$C$776,СВЦЭМ!$A$33:$A$776,$A121,СВЦЭМ!$B$33:$B$776,Q$119)+'СЕТ СН'!$I$12+СВЦЭМ!$D$10+'СЕТ СН'!$I$5-'СЕТ СН'!$I$20</f>
        <v>3518.57158768</v>
      </c>
      <c r="R121" s="36">
        <f>SUMIFS(СВЦЭМ!$C$33:$C$776,СВЦЭМ!$A$33:$A$776,$A121,СВЦЭМ!$B$33:$B$776,R$119)+'СЕТ СН'!$I$12+СВЦЭМ!$D$10+'СЕТ СН'!$I$5-'СЕТ СН'!$I$20</f>
        <v>3540.17377407</v>
      </c>
      <c r="S121" s="36">
        <f>SUMIFS(СВЦЭМ!$C$33:$C$776,СВЦЭМ!$A$33:$A$776,$A121,СВЦЭМ!$B$33:$B$776,S$119)+'СЕТ СН'!$I$12+СВЦЭМ!$D$10+'СЕТ СН'!$I$5-'СЕТ СН'!$I$20</f>
        <v>3543.4274234100003</v>
      </c>
      <c r="T121" s="36">
        <f>SUMIFS(СВЦЭМ!$C$33:$C$776,СВЦЭМ!$A$33:$A$776,$A121,СВЦЭМ!$B$33:$B$776,T$119)+'СЕТ СН'!$I$12+СВЦЭМ!$D$10+'СЕТ СН'!$I$5-'СЕТ СН'!$I$20</f>
        <v>3533.5084418400002</v>
      </c>
      <c r="U121" s="36">
        <f>SUMIFS(СВЦЭМ!$C$33:$C$776,СВЦЭМ!$A$33:$A$776,$A121,СВЦЭМ!$B$33:$B$776,U$119)+'СЕТ СН'!$I$12+СВЦЭМ!$D$10+'СЕТ СН'!$I$5-'СЕТ СН'!$I$20</f>
        <v>3521.8814774100001</v>
      </c>
      <c r="V121" s="36">
        <f>SUMIFS(СВЦЭМ!$C$33:$C$776,СВЦЭМ!$A$33:$A$776,$A121,СВЦЭМ!$B$33:$B$776,V$119)+'СЕТ СН'!$I$12+СВЦЭМ!$D$10+'СЕТ СН'!$I$5-'СЕТ СН'!$I$20</f>
        <v>3502.72711695</v>
      </c>
      <c r="W121" s="36">
        <f>SUMIFS(СВЦЭМ!$C$33:$C$776,СВЦЭМ!$A$33:$A$776,$A121,СВЦЭМ!$B$33:$B$776,W$119)+'СЕТ СН'!$I$12+СВЦЭМ!$D$10+'СЕТ СН'!$I$5-'СЕТ СН'!$I$20</f>
        <v>3467.97251065</v>
      </c>
      <c r="X121" s="36">
        <f>SUMIFS(СВЦЭМ!$C$33:$C$776,СВЦЭМ!$A$33:$A$776,$A121,СВЦЭМ!$B$33:$B$776,X$119)+'СЕТ СН'!$I$12+СВЦЭМ!$D$10+'СЕТ СН'!$I$5-'СЕТ СН'!$I$20</f>
        <v>3523.8313561300001</v>
      </c>
      <c r="Y121" s="36">
        <f>SUMIFS(СВЦЭМ!$C$33:$C$776,СВЦЭМ!$A$33:$A$776,$A121,СВЦЭМ!$B$33:$B$776,Y$119)+'СЕТ СН'!$I$12+СВЦЭМ!$D$10+'СЕТ СН'!$I$5-'СЕТ СН'!$I$20</f>
        <v>3665.1760240499998</v>
      </c>
    </row>
    <row r="122" spans="1:27" ht="15.75" x14ac:dyDescent="0.2">
      <c r="A122" s="35">
        <f t="shared" ref="A122:A150" si="3">A121+1</f>
        <v>44015</v>
      </c>
      <c r="B122" s="36">
        <f>SUMIFS(СВЦЭМ!$C$33:$C$776,СВЦЭМ!$A$33:$A$776,$A122,СВЦЭМ!$B$33:$B$776,B$119)+'СЕТ СН'!$I$12+СВЦЭМ!$D$10+'СЕТ СН'!$I$5-'СЕТ СН'!$I$20</f>
        <v>3790.2751802800003</v>
      </c>
      <c r="C122" s="36">
        <f>SUMIFS(СВЦЭМ!$C$33:$C$776,СВЦЭМ!$A$33:$A$776,$A122,СВЦЭМ!$B$33:$B$776,C$119)+'СЕТ СН'!$I$12+СВЦЭМ!$D$10+'СЕТ СН'!$I$5-'СЕТ СН'!$I$20</f>
        <v>3747.7326316099998</v>
      </c>
      <c r="D122" s="36">
        <f>SUMIFS(СВЦЭМ!$C$33:$C$776,СВЦЭМ!$A$33:$A$776,$A122,СВЦЭМ!$B$33:$B$776,D$119)+'СЕТ СН'!$I$12+СВЦЭМ!$D$10+'СЕТ СН'!$I$5-'СЕТ СН'!$I$20</f>
        <v>3721.6829416099999</v>
      </c>
      <c r="E122" s="36">
        <f>SUMIFS(СВЦЭМ!$C$33:$C$776,СВЦЭМ!$A$33:$A$776,$A122,СВЦЭМ!$B$33:$B$776,E$119)+'СЕТ СН'!$I$12+СВЦЭМ!$D$10+'СЕТ СН'!$I$5-'СЕТ СН'!$I$20</f>
        <v>3699.1489825399999</v>
      </c>
      <c r="F122" s="36">
        <f>SUMIFS(СВЦЭМ!$C$33:$C$776,СВЦЭМ!$A$33:$A$776,$A122,СВЦЭМ!$B$33:$B$776,F$119)+'СЕТ СН'!$I$12+СВЦЭМ!$D$10+'СЕТ СН'!$I$5-'СЕТ СН'!$I$20</f>
        <v>3690.9822555599999</v>
      </c>
      <c r="G122" s="36">
        <f>SUMIFS(СВЦЭМ!$C$33:$C$776,СВЦЭМ!$A$33:$A$776,$A122,СВЦЭМ!$B$33:$B$776,G$119)+'СЕТ СН'!$I$12+СВЦЭМ!$D$10+'СЕТ СН'!$I$5-'СЕТ СН'!$I$20</f>
        <v>3705.3541593199998</v>
      </c>
      <c r="H122" s="36">
        <f>SUMIFS(СВЦЭМ!$C$33:$C$776,СВЦЭМ!$A$33:$A$776,$A122,СВЦЭМ!$B$33:$B$776,H$119)+'СЕТ СН'!$I$12+СВЦЭМ!$D$10+'СЕТ СН'!$I$5-'СЕТ СН'!$I$20</f>
        <v>3743.3898484299998</v>
      </c>
      <c r="I122" s="36">
        <f>SUMIFS(СВЦЭМ!$C$33:$C$776,СВЦЭМ!$A$33:$A$776,$A122,СВЦЭМ!$B$33:$B$776,I$119)+'СЕТ СН'!$I$12+СВЦЭМ!$D$10+'СЕТ СН'!$I$5-'СЕТ СН'!$I$20</f>
        <v>3761.1527696000003</v>
      </c>
      <c r="J122" s="36">
        <f>SUMIFS(СВЦЭМ!$C$33:$C$776,СВЦЭМ!$A$33:$A$776,$A122,СВЦЭМ!$B$33:$B$776,J$119)+'СЕТ СН'!$I$12+СВЦЭМ!$D$10+'СЕТ СН'!$I$5-'СЕТ СН'!$I$20</f>
        <v>3684.8386755400002</v>
      </c>
      <c r="K122" s="36">
        <f>SUMIFS(СВЦЭМ!$C$33:$C$776,СВЦЭМ!$A$33:$A$776,$A122,СВЦЭМ!$B$33:$B$776,K$119)+'СЕТ СН'!$I$12+СВЦЭМ!$D$10+'СЕТ СН'!$I$5-'СЕТ СН'!$I$20</f>
        <v>3543.13426527</v>
      </c>
      <c r="L122" s="36">
        <f>SUMIFS(СВЦЭМ!$C$33:$C$776,СВЦЭМ!$A$33:$A$776,$A122,СВЦЭМ!$B$33:$B$776,L$119)+'СЕТ СН'!$I$12+СВЦЭМ!$D$10+'СЕТ СН'!$I$5-'СЕТ СН'!$I$20</f>
        <v>3445.4206743599998</v>
      </c>
      <c r="M122" s="36">
        <f>SUMIFS(СВЦЭМ!$C$33:$C$776,СВЦЭМ!$A$33:$A$776,$A122,СВЦЭМ!$B$33:$B$776,M$119)+'СЕТ СН'!$I$12+СВЦЭМ!$D$10+'СЕТ СН'!$I$5-'СЕТ СН'!$I$20</f>
        <v>3431.7217132999999</v>
      </c>
      <c r="N122" s="36">
        <f>SUMIFS(СВЦЭМ!$C$33:$C$776,СВЦЭМ!$A$33:$A$776,$A122,СВЦЭМ!$B$33:$B$776,N$119)+'СЕТ СН'!$I$12+СВЦЭМ!$D$10+'СЕТ СН'!$I$5-'СЕТ СН'!$I$20</f>
        <v>3471.86324259</v>
      </c>
      <c r="O122" s="36">
        <f>SUMIFS(СВЦЭМ!$C$33:$C$776,СВЦЭМ!$A$33:$A$776,$A122,СВЦЭМ!$B$33:$B$776,O$119)+'СЕТ СН'!$I$12+СВЦЭМ!$D$10+'СЕТ СН'!$I$5-'СЕТ СН'!$I$20</f>
        <v>3435.22195977</v>
      </c>
      <c r="P122" s="36">
        <f>SUMIFS(СВЦЭМ!$C$33:$C$776,СВЦЭМ!$A$33:$A$776,$A122,СВЦЭМ!$B$33:$B$776,P$119)+'СЕТ СН'!$I$12+СВЦЭМ!$D$10+'СЕТ СН'!$I$5-'СЕТ СН'!$I$20</f>
        <v>3460.2575457000003</v>
      </c>
      <c r="Q122" s="36">
        <f>SUMIFS(СВЦЭМ!$C$33:$C$776,СВЦЭМ!$A$33:$A$776,$A122,СВЦЭМ!$B$33:$B$776,Q$119)+'СЕТ СН'!$I$12+СВЦЭМ!$D$10+'СЕТ СН'!$I$5-'СЕТ СН'!$I$20</f>
        <v>3466.1858391999999</v>
      </c>
      <c r="R122" s="36">
        <f>SUMIFS(СВЦЭМ!$C$33:$C$776,СВЦЭМ!$A$33:$A$776,$A122,СВЦЭМ!$B$33:$B$776,R$119)+'СЕТ СН'!$I$12+СВЦЭМ!$D$10+'СЕТ СН'!$I$5-'СЕТ СН'!$I$20</f>
        <v>3462.5897747500003</v>
      </c>
      <c r="S122" s="36">
        <f>SUMIFS(СВЦЭМ!$C$33:$C$776,СВЦЭМ!$A$33:$A$776,$A122,СВЦЭМ!$B$33:$B$776,S$119)+'СЕТ СН'!$I$12+СВЦЭМ!$D$10+'СЕТ СН'!$I$5-'СЕТ СН'!$I$20</f>
        <v>3589.0692314799999</v>
      </c>
      <c r="T122" s="36">
        <f>SUMIFS(СВЦЭМ!$C$33:$C$776,СВЦЭМ!$A$33:$A$776,$A122,СВЦЭМ!$B$33:$B$776,T$119)+'СЕТ СН'!$I$12+СВЦЭМ!$D$10+'СЕТ СН'!$I$5-'СЕТ СН'!$I$20</f>
        <v>4265.7267559499996</v>
      </c>
      <c r="U122" s="36">
        <f>SUMIFS(СВЦЭМ!$C$33:$C$776,СВЦЭМ!$A$33:$A$776,$A122,СВЦЭМ!$B$33:$B$776,U$119)+'СЕТ СН'!$I$12+СВЦЭМ!$D$10+'СЕТ СН'!$I$5-'СЕТ СН'!$I$20</f>
        <v>3447.44175163</v>
      </c>
      <c r="V122" s="36">
        <f>SUMIFS(СВЦЭМ!$C$33:$C$776,СВЦЭМ!$A$33:$A$776,$A122,СВЦЭМ!$B$33:$B$776,V$119)+'СЕТ СН'!$I$12+СВЦЭМ!$D$10+'СЕТ СН'!$I$5-'СЕТ СН'!$I$20</f>
        <v>4232.2333917100004</v>
      </c>
      <c r="W122" s="36">
        <f>SUMIFS(СВЦЭМ!$C$33:$C$776,СВЦЭМ!$A$33:$A$776,$A122,СВЦЭМ!$B$33:$B$776,W$119)+'СЕТ СН'!$I$12+СВЦЭМ!$D$10+'СЕТ СН'!$I$5-'СЕТ СН'!$I$20</f>
        <v>3428.13288749</v>
      </c>
      <c r="X122" s="36">
        <f>SUMIFS(СВЦЭМ!$C$33:$C$776,СВЦЭМ!$A$33:$A$776,$A122,СВЦЭМ!$B$33:$B$776,X$119)+'СЕТ СН'!$I$12+СВЦЭМ!$D$10+'СЕТ СН'!$I$5-'СЕТ СН'!$I$20</f>
        <v>3469.1881824900001</v>
      </c>
      <c r="Y122" s="36">
        <f>SUMIFS(СВЦЭМ!$C$33:$C$776,СВЦЭМ!$A$33:$A$776,$A122,СВЦЭМ!$B$33:$B$776,Y$119)+'СЕТ СН'!$I$12+СВЦЭМ!$D$10+'СЕТ СН'!$I$5-'СЕТ СН'!$I$20</f>
        <v>3577.7949408700001</v>
      </c>
    </row>
    <row r="123" spans="1:27" ht="15.75" x14ac:dyDescent="0.2">
      <c r="A123" s="35">
        <f t="shared" si="3"/>
        <v>44016</v>
      </c>
      <c r="B123" s="36">
        <f>SUMIFS(СВЦЭМ!$C$33:$C$776,СВЦЭМ!$A$33:$A$776,$A123,СВЦЭМ!$B$33:$B$776,B$119)+'СЕТ СН'!$I$12+СВЦЭМ!$D$10+'СЕТ СН'!$I$5-'СЕТ СН'!$I$20</f>
        <v>3772.8585822200002</v>
      </c>
      <c r="C123" s="36">
        <f>SUMIFS(СВЦЭМ!$C$33:$C$776,СВЦЭМ!$A$33:$A$776,$A123,СВЦЭМ!$B$33:$B$776,C$119)+'СЕТ СН'!$I$12+СВЦЭМ!$D$10+'СЕТ СН'!$I$5-'СЕТ СН'!$I$20</f>
        <v>3775.5918584800002</v>
      </c>
      <c r="D123" s="36">
        <f>SUMIFS(СВЦЭМ!$C$33:$C$776,СВЦЭМ!$A$33:$A$776,$A123,СВЦЭМ!$B$33:$B$776,D$119)+'СЕТ СН'!$I$12+СВЦЭМ!$D$10+'СЕТ СН'!$I$5-'СЕТ СН'!$I$20</f>
        <v>3793.22305005</v>
      </c>
      <c r="E123" s="36">
        <f>SUMIFS(СВЦЭМ!$C$33:$C$776,СВЦЭМ!$A$33:$A$776,$A123,СВЦЭМ!$B$33:$B$776,E$119)+'СЕТ СН'!$I$12+СВЦЭМ!$D$10+'СЕТ СН'!$I$5-'СЕТ СН'!$I$20</f>
        <v>3795.3452000000002</v>
      </c>
      <c r="F123" s="36">
        <f>SUMIFS(СВЦЭМ!$C$33:$C$776,СВЦЭМ!$A$33:$A$776,$A123,СВЦЭМ!$B$33:$B$776,F$119)+'СЕТ СН'!$I$12+СВЦЭМ!$D$10+'СЕТ СН'!$I$5-'СЕТ СН'!$I$20</f>
        <v>3797.2638777399998</v>
      </c>
      <c r="G123" s="36">
        <f>SUMIFS(СВЦЭМ!$C$33:$C$776,СВЦЭМ!$A$33:$A$776,$A123,СВЦЭМ!$B$33:$B$776,G$119)+'СЕТ СН'!$I$12+СВЦЭМ!$D$10+'СЕТ СН'!$I$5-'СЕТ СН'!$I$20</f>
        <v>3785.0068127300001</v>
      </c>
      <c r="H123" s="36">
        <f>SUMIFS(СВЦЭМ!$C$33:$C$776,СВЦЭМ!$A$33:$A$776,$A123,СВЦЭМ!$B$33:$B$776,H$119)+'СЕТ СН'!$I$12+СВЦЭМ!$D$10+'СЕТ СН'!$I$5-'СЕТ СН'!$I$20</f>
        <v>3762.16205347</v>
      </c>
      <c r="I123" s="36">
        <f>SUMIFS(СВЦЭМ!$C$33:$C$776,СВЦЭМ!$A$33:$A$776,$A123,СВЦЭМ!$B$33:$B$776,I$119)+'СЕТ СН'!$I$12+СВЦЭМ!$D$10+'СЕТ СН'!$I$5-'СЕТ СН'!$I$20</f>
        <v>3775.7933482899998</v>
      </c>
      <c r="J123" s="36">
        <f>SUMIFS(СВЦЭМ!$C$33:$C$776,СВЦЭМ!$A$33:$A$776,$A123,СВЦЭМ!$B$33:$B$776,J$119)+'СЕТ СН'!$I$12+СВЦЭМ!$D$10+'СЕТ СН'!$I$5-'СЕТ СН'!$I$20</f>
        <v>3665.6671503400003</v>
      </c>
      <c r="K123" s="36">
        <f>SUMIFS(СВЦЭМ!$C$33:$C$776,СВЦЭМ!$A$33:$A$776,$A123,СВЦЭМ!$B$33:$B$776,K$119)+'СЕТ СН'!$I$12+СВЦЭМ!$D$10+'СЕТ СН'!$I$5-'СЕТ СН'!$I$20</f>
        <v>3532.1645422299998</v>
      </c>
      <c r="L123" s="36">
        <f>SUMIFS(СВЦЭМ!$C$33:$C$776,СВЦЭМ!$A$33:$A$776,$A123,СВЦЭМ!$B$33:$B$776,L$119)+'СЕТ СН'!$I$12+СВЦЭМ!$D$10+'СЕТ СН'!$I$5-'СЕТ СН'!$I$20</f>
        <v>3452.8037139799999</v>
      </c>
      <c r="M123" s="36">
        <f>SUMIFS(СВЦЭМ!$C$33:$C$776,СВЦЭМ!$A$33:$A$776,$A123,СВЦЭМ!$B$33:$B$776,M$119)+'СЕТ СН'!$I$12+СВЦЭМ!$D$10+'СЕТ СН'!$I$5-'СЕТ СН'!$I$20</f>
        <v>3434.3998097900003</v>
      </c>
      <c r="N123" s="36">
        <f>SUMIFS(СВЦЭМ!$C$33:$C$776,СВЦЭМ!$A$33:$A$776,$A123,СВЦЭМ!$B$33:$B$776,N$119)+'СЕТ СН'!$I$12+СВЦЭМ!$D$10+'СЕТ СН'!$I$5-'СЕТ СН'!$I$20</f>
        <v>3443.0737758800001</v>
      </c>
      <c r="O123" s="36">
        <f>SUMIFS(СВЦЭМ!$C$33:$C$776,СВЦЭМ!$A$33:$A$776,$A123,СВЦЭМ!$B$33:$B$776,O$119)+'СЕТ СН'!$I$12+СВЦЭМ!$D$10+'СЕТ СН'!$I$5-'СЕТ СН'!$I$20</f>
        <v>3436.1631876700003</v>
      </c>
      <c r="P123" s="36">
        <f>SUMIFS(СВЦЭМ!$C$33:$C$776,СВЦЭМ!$A$33:$A$776,$A123,СВЦЭМ!$B$33:$B$776,P$119)+'СЕТ СН'!$I$12+СВЦЭМ!$D$10+'СЕТ СН'!$I$5-'СЕТ СН'!$I$20</f>
        <v>3426.9171649099999</v>
      </c>
      <c r="Q123" s="36">
        <f>SUMIFS(СВЦЭМ!$C$33:$C$776,СВЦЭМ!$A$33:$A$776,$A123,СВЦЭМ!$B$33:$B$776,Q$119)+'СЕТ СН'!$I$12+СВЦЭМ!$D$10+'СЕТ СН'!$I$5-'СЕТ СН'!$I$20</f>
        <v>3432.9589362500001</v>
      </c>
      <c r="R123" s="36">
        <f>SUMIFS(СВЦЭМ!$C$33:$C$776,СВЦЭМ!$A$33:$A$776,$A123,СВЦЭМ!$B$33:$B$776,R$119)+'СЕТ СН'!$I$12+СВЦЭМ!$D$10+'СЕТ СН'!$I$5-'СЕТ СН'!$I$20</f>
        <v>3402.13045457</v>
      </c>
      <c r="S123" s="36">
        <f>SUMIFS(СВЦЭМ!$C$33:$C$776,СВЦЭМ!$A$33:$A$776,$A123,СВЦЭМ!$B$33:$B$776,S$119)+'СЕТ СН'!$I$12+СВЦЭМ!$D$10+'СЕТ СН'!$I$5-'СЕТ СН'!$I$20</f>
        <v>3401.3011405699999</v>
      </c>
      <c r="T123" s="36">
        <f>SUMIFS(СВЦЭМ!$C$33:$C$776,СВЦЭМ!$A$33:$A$776,$A123,СВЦЭМ!$B$33:$B$776,T$119)+'СЕТ СН'!$I$12+СВЦЭМ!$D$10+'СЕТ СН'!$I$5-'СЕТ СН'!$I$20</f>
        <v>3428.0433377899999</v>
      </c>
      <c r="U123" s="36">
        <f>SUMIFS(СВЦЭМ!$C$33:$C$776,СВЦЭМ!$A$33:$A$776,$A123,СВЦЭМ!$B$33:$B$776,U$119)+'СЕТ СН'!$I$12+СВЦЭМ!$D$10+'СЕТ СН'!$I$5-'СЕТ СН'!$I$20</f>
        <v>3437.3518673500002</v>
      </c>
      <c r="V123" s="36">
        <f>SUMIFS(СВЦЭМ!$C$33:$C$776,СВЦЭМ!$A$33:$A$776,$A123,СВЦЭМ!$B$33:$B$776,V$119)+'СЕТ СН'!$I$12+СВЦЭМ!$D$10+'СЕТ СН'!$I$5-'СЕТ СН'!$I$20</f>
        <v>3428.4706782000003</v>
      </c>
      <c r="W123" s="36">
        <f>SUMIFS(СВЦЭМ!$C$33:$C$776,СВЦЭМ!$A$33:$A$776,$A123,СВЦЭМ!$B$33:$B$776,W$119)+'СЕТ СН'!$I$12+СВЦЭМ!$D$10+'СЕТ СН'!$I$5-'СЕТ СН'!$I$20</f>
        <v>3429.0342071800001</v>
      </c>
      <c r="X123" s="36">
        <f>SUMIFS(СВЦЭМ!$C$33:$C$776,СВЦЭМ!$A$33:$A$776,$A123,СВЦЭМ!$B$33:$B$776,X$119)+'СЕТ СН'!$I$12+СВЦЭМ!$D$10+'СЕТ СН'!$I$5-'СЕТ СН'!$I$20</f>
        <v>3469.2689986400001</v>
      </c>
      <c r="Y123" s="36">
        <f>SUMIFS(СВЦЭМ!$C$33:$C$776,СВЦЭМ!$A$33:$A$776,$A123,СВЦЭМ!$B$33:$B$776,Y$119)+'СЕТ СН'!$I$12+СВЦЭМ!$D$10+'СЕТ СН'!$I$5-'СЕТ СН'!$I$20</f>
        <v>3576.49519693</v>
      </c>
    </row>
    <row r="124" spans="1:27" ht="15.75" x14ac:dyDescent="0.2">
      <c r="A124" s="35">
        <f t="shared" si="3"/>
        <v>44017</v>
      </c>
      <c r="B124" s="36">
        <f>SUMIFS(СВЦЭМ!$C$33:$C$776,СВЦЭМ!$A$33:$A$776,$A124,СВЦЭМ!$B$33:$B$776,B$119)+'СЕТ СН'!$I$12+СВЦЭМ!$D$10+'СЕТ СН'!$I$5-'СЕТ СН'!$I$20</f>
        <v>3668.8965932199999</v>
      </c>
      <c r="C124" s="36">
        <f>SUMIFS(СВЦЭМ!$C$33:$C$776,СВЦЭМ!$A$33:$A$776,$A124,СВЦЭМ!$B$33:$B$776,C$119)+'СЕТ СН'!$I$12+СВЦЭМ!$D$10+'СЕТ СН'!$I$5-'СЕТ СН'!$I$20</f>
        <v>3707.7908917899999</v>
      </c>
      <c r="D124" s="36">
        <f>SUMIFS(СВЦЭМ!$C$33:$C$776,СВЦЭМ!$A$33:$A$776,$A124,СВЦЭМ!$B$33:$B$776,D$119)+'СЕТ СН'!$I$12+СВЦЭМ!$D$10+'СЕТ СН'!$I$5-'СЕТ СН'!$I$20</f>
        <v>3762.0321442499999</v>
      </c>
      <c r="E124" s="36">
        <f>SUMIFS(СВЦЭМ!$C$33:$C$776,СВЦЭМ!$A$33:$A$776,$A124,СВЦЭМ!$B$33:$B$776,E$119)+'СЕТ СН'!$I$12+СВЦЭМ!$D$10+'СЕТ СН'!$I$5-'СЕТ СН'!$I$20</f>
        <v>3730.2060011000003</v>
      </c>
      <c r="F124" s="36">
        <f>SUMIFS(СВЦЭМ!$C$33:$C$776,СВЦЭМ!$A$33:$A$776,$A124,СВЦЭМ!$B$33:$B$776,F$119)+'СЕТ СН'!$I$12+СВЦЭМ!$D$10+'СЕТ СН'!$I$5-'СЕТ СН'!$I$20</f>
        <v>3692.1596239600003</v>
      </c>
      <c r="G124" s="36">
        <f>SUMIFS(СВЦЭМ!$C$33:$C$776,СВЦЭМ!$A$33:$A$776,$A124,СВЦЭМ!$B$33:$B$776,G$119)+'СЕТ СН'!$I$12+СВЦЭМ!$D$10+'СЕТ СН'!$I$5-'СЕТ СН'!$I$20</f>
        <v>3676.8458598900002</v>
      </c>
      <c r="H124" s="36">
        <f>SUMIFS(СВЦЭМ!$C$33:$C$776,СВЦЭМ!$A$33:$A$776,$A124,СВЦЭМ!$B$33:$B$776,H$119)+'СЕТ СН'!$I$12+СВЦЭМ!$D$10+'СЕТ СН'!$I$5-'СЕТ СН'!$I$20</f>
        <v>3656.2311370699999</v>
      </c>
      <c r="I124" s="36">
        <f>SUMIFS(СВЦЭМ!$C$33:$C$776,СВЦЭМ!$A$33:$A$776,$A124,СВЦЭМ!$B$33:$B$776,I$119)+'СЕТ СН'!$I$12+СВЦЭМ!$D$10+'СЕТ СН'!$I$5-'СЕТ СН'!$I$20</f>
        <v>3668.5064846300002</v>
      </c>
      <c r="J124" s="36">
        <f>SUMIFS(СВЦЭМ!$C$33:$C$776,СВЦЭМ!$A$33:$A$776,$A124,СВЦЭМ!$B$33:$B$776,J$119)+'СЕТ СН'!$I$12+СВЦЭМ!$D$10+'СЕТ СН'!$I$5-'СЕТ СН'!$I$20</f>
        <v>3588.3677755500003</v>
      </c>
      <c r="K124" s="36">
        <f>SUMIFS(СВЦЭМ!$C$33:$C$776,СВЦЭМ!$A$33:$A$776,$A124,СВЦЭМ!$B$33:$B$776,K$119)+'СЕТ СН'!$I$12+СВЦЭМ!$D$10+'СЕТ СН'!$I$5-'СЕТ СН'!$I$20</f>
        <v>3479.8836411000002</v>
      </c>
      <c r="L124" s="36">
        <f>SUMIFS(СВЦЭМ!$C$33:$C$776,СВЦЭМ!$A$33:$A$776,$A124,СВЦЭМ!$B$33:$B$776,L$119)+'СЕТ СН'!$I$12+СВЦЭМ!$D$10+'СЕТ СН'!$I$5-'СЕТ СН'!$I$20</f>
        <v>3411.1083327199999</v>
      </c>
      <c r="M124" s="36">
        <f>SUMIFS(СВЦЭМ!$C$33:$C$776,СВЦЭМ!$A$33:$A$776,$A124,СВЦЭМ!$B$33:$B$776,M$119)+'СЕТ СН'!$I$12+СВЦЭМ!$D$10+'СЕТ СН'!$I$5-'СЕТ СН'!$I$20</f>
        <v>3366.8617712200003</v>
      </c>
      <c r="N124" s="36">
        <f>SUMIFS(СВЦЭМ!$C$33:$C$776,СВЦЭМ!$A$33:$A$776,$A124,СВЦЭМ!$B$33:$B$776,N$119)+'СЕТ СН'!$I$12+СВЦЭМ!$D$10+'СЕТ СН'!$I$5-'СЕТ СН'!$I$20</f>
        <v>3384.8886007800002</v>
      </c>
      <c r="O124" s="36">
        <f>SUMIFS(СВЦЭМ!$C$33:$C$776,СВЦЭМ!$A$33:$A$776,$A124,СВЦЭМ!$B$33:$B$776,O$119)+'СЕТ СН'!$I$12+СВЦЭМ!$D$10+'СЕТ СН'!$I$5-'СЕТ СН'!$I$20</f>
        <v>3393.7420327199998</v>
      </c>
      <c r="P124" s="36">
        <f>SUMIFS(СВЦЭМ!$C$33:$C$776,СВЦЭМ!$A$33:$A$776,$A124,СВЦЭМ!$B$33:$B$776,P$119)+'СЕТ СН'!$I$12+СВЦЭМ!$D$10+'СЕТ СН'!$I$5-'СЕТ СН'!$I$20</f>
        <v>3379.97644154</v>
      </c>
      <c r="Q124" s="36">
        <f>SUMIFS(СВЦЭМ!$C$33:$C$776,СВЦЭМ!$A$33:$A$776,$A124,СВЦЭМ!$B$33:$B$776,Q$119)+'СЕТ СН'!$I$12+СВЦЭМ!$D$10+'СЕТ СН'!$I$5-'СЕТ СН'!$I$20</f>
        <v>3387.55026847</v>
      </c>
      <c r="R124" s="36">
        <f>SUMIFS(СВЦЭМ!$C$33:$C$776,СВЦЭМ!$A$33:$A$776,$A124,СВЦЭМ!$B$33:$B$776,R$119)+'СЕТ СН'!$I$12+СВЦЭМ!$D$10+'СЕТ СН'!$I$5-'СЕТ СН'!$I$20</f>
        <v>3407.93151631</v>
      </c>
      <c r="S124" s="36">
        <f>SUMIFS(СВЦЭМ!$C$33:$C$776,СВЦЭМ!$A$33:$A$776,$A124,СВЦЭМ!$B$33:$B$776,S$119)+'СЕТ СН'!$I$12+СВЦЭМ!$D$10+'СЕТ СН'!$I$5-'СЕТ СН'!$I$20</f>
        <v>3416.76551294</v>
      </c>
      <c r="T124" s="36">
        <f>SUMIFS(СВЦЭМ!$C$33:$C$776,СВЦЭМ!$A$33:$A$776,$A124,СВЦЭМ!$B$33:$B$776,T$119)+'СЕТ СН'!$I$12+СВЦЭМ!$D$10+'СЕТ СН'!$I$5-'СЕТ СН'!$I$20</f>
        <v>3413.37839807</v>
      </c>
      <c r="U124" s="36">
        <f>SUMIFS(СВЦЭМ!$C$33:$C$776,СВЦЭМ!$A$33:$A$776,$A124,СВЦЭМ!$B$33:$B$776,U$119)+'СЕТ СН'!$I$12+СВЦЭМ!$D$10+'СЕТ СН'!$I$5-'СЕТ СН'!$I$20</f>
        <v>3405.3911304799999</v>
      </c>
      <c r="V124" s="36">
        <f>SUMIFS(СВЦЭМ!$C$33:$C$776,СВЦЭМ!$A$33:$A$776,$A124,СВЦЭМ!$B$33:$B$776,V$119)+'СЕТ СН'!$I$12+СВЦЭМ!$D$10+'СЕТ СН'!$I$5-'СЕТ СН'!$I$20</f>
        <v>3388.0843024200003</v>
      </c>
      <c r="W124" s="36">
        <f>SUMIFS(СВЦЭМ!$C$33:$C$776,СВЦЭМ!$A$33:$A$776,$A124,СВЦЭМ!$B$33:$B$776,W$119)+'СЕТ СН'!$I$12+СВЦЭМ!$D$10+'СЕТ СН'!$I$5-'СЕТ СН'!$I$20</f>
        <v>3377.4701729200001</v>
      </c>
      <c r="X124" s="36">
        <f>SUMIFS(СВЦЭМ!$C$33:$C$776,СВЦЭМ!$A$33:$A$776,$A124,СВЦЭМ!$B$33:$B$776,X$119)+'СЕТ СН'!$I$12+СВЦЭМ!$D$10+'СЕТ СН'!$I$5-'СЕТ СН'!$I$20</f>
        <v>3426.1635719800001</v>
      </c>
      <c r="Y124" s="36">
        <f>SUMIFS(СВЦЭМ!$C$33:$C$776,СВЦЭМ!$A$33:$A$776,$A124,СВЦЭМ!$B$33:$B$776,Y$119)+'СЕТ СН'!$I$12+СВЦЭМ!$D$10+'СЕТ СН'!$I$5-'СЕТ СН'!$I$20</f>
        <v>3572.6714986400002</v>
      </c>
    </row>
    <row r="125" spans="1:27" ht="15.75" x14ac:dyDescent="0.2">
      <c r="A125" s="35">
        <f t="shared" si="3"/>
        <v>44018</v>
      </c>
      <c r="B125" s="36">
        <f>SUMIFS(СВЦЭМ!$C$33:$C$776,СВЦЭМ!$A$33:$A$776,$A125,СВЦЭМ!$B$33:$B$776,B$119)+'СЕТ СН'!$I$12+СВЦЭМ!$D$10+'СЕТ СН'!$I$5-'СЕТ СН'!$I$20</f>
        <v>3625.6361381000002</v>
      </c>
      <c r="C125" s="36">
        <f>SUMIFS(СВЦЭМ!$C$33:$C$776,СВЦЭМ!$A$33:$A$776,$A125,СВЦЭМ!$B$33:$B$776,C$119)+'СЕТ СН'!$I$12+СВЦЭМ!$D$10+'СЕТ СН'!$I$5-'СЕТ СН'!$I$20</f>
        <v>3726.6958148100002</v>
      </c>
      <c r="D125" s="36">
        <f>SUMIFS(СВЦЭМ!$C$33:$C$776,СВЦЭМ!$A$33:$A$776,$A125,СВЦЭМ!$B$33:$B$776,D$119)+'СЕТ СН'!$I$12+СВЦЭМ!$D$10+'СЕТ СН'!$I$5-'СЕТ СН'!$I$20</f>
        <v>3756.64985222</v>
      </c>
      <c r="E125" s="36">
        <f>SUMIFS(СВЦЭМ!$C$33:$C$776,СВЦЭМ!$A$33:$A$776,$A125,СВЦЭМ!$B$33:$B$776,E$119)+'СЕТ СН'!$I$12+СВЦЭМ!$D$10+'СЕТ СН'!$I$5-'СЕТ СН'!$I$20</f>
        <v>3814.87655718</v>
      </c>
      <c r="F125" s="36">
        <f>SUMIFS(СВЦЭМ!$C$33:$C$776,СВЦЭМ!$A$33:$A$776,$A125,СВЦЭМ!$B$33:$B$776,F$119)+'СЕТ СН'!$I$12+СВЦЭМ!$D$10+'СЕТ СН'!$I$5-'СЕТ СН'!$I$20</f>
        <v>3806.7861554700003</v>
      </c>
      <c r="G125" s="36">
        <f>SUMIFS(СВЦЭМ!$C$33:$C$776,СВЦЭМ!$A$33:$A$776,$A125,СВЦЭМ!$B$33:$B$776,G$119)+'СЕТ СН'!$I$12+СВЦЭМ!$D$10+'СЕТ СН'!$I$5-'СЕТ СН'!$I$20</f>
        <v>3797.5227651599998</v>
      </c>
      <c r="H125" s="36">
        <f>SUMIFS(СВЦЭМ!$C$33:$C$776,СВЦЭМ!$A$33:$A$776,$A125,СВЦЭМ!$B$33:$B$776,H$119)+'СЕТ СН'!$I$12+СВЦЭМ!$D$10+'СЕТ СН'!$I$5-'СЕТ СН'!$I$20</f>
        <v>3704.3417473700001</v>
      </c>
      <c r="I125" s="36">
        <f>SUMIFS(СВЦЭМ!$C$33:$C$776,СВЦЭМ!$A$33:$A$776,$A125,СВЦЭМ!$B$33:$B$776,I$119)+'СЕТ СН'!$I$12+СВЦЭМ!$D$10+'СЕТ СН'!$I$5-'СЕТ СН'!$I$20</f>
        <v>3726.3162295100001</v>
      </c>
      <c r="J125" s="36">
        <f>SUMIFS(СВЦЭМ!$C$33:$C$776,СВЦЭМ!$A$33:$A$776,$A125,СВЦЭМ!$B$33:$B$776,J$119)+'СЕТ СН'!$I$12+СВЦЭМ!$D$10+'СЕТ СН'!$I$5-'СЕТ СН'!$I$20</f>
        <v>3687.4569777699999</v>
      </c>
      <c r="K125" s="36">
        <f>SUMIFS(СВЦЭМ!$C$33:$C$776,СВЦЭМ!$A$33:$A$776,$A125,СВЦЭМ!$B$33:$B$776,K$119)+'СЕТ СН'!$I$12+СВЦЭМ!$D$10+'СЕТ СН'!$I$5-'СЕТ СН'!$I$20</f>
        <v>3555.13413769</v>
      </c>
      <c r="L125" s="36">
        <f>SUMIFS(СВЦЭМ!$C$33:$C$776,СВЦЭМ!$A$33:$A$776,$A125,СВЦЭМ!$B$33:$B$776,L$119)+'СЕТ СН'!$I$12+СВЦЭМ!$D$10+'СЕТ СН'!$I$5-'СЕТ СН'!$I$20</f>
        <v>3469.8572891700001</v>
      </c>
      <c r="M125" s="36">
        <f>SUMIFS(СВЦЭМ!$C$33:$C$776,СВЦЭМ!$A$33:$A$776,$A125,СВЦЭМ!$B$33:$B$776,M$119)+'СЕТ СН'!$I$12+СВЦЭМ!$D$10+'СЕТ СН'!$I$5-'СЕТ СН'!$I$20</f>
        <v>3433.9121251300003</v>
      </c>
      <c r="N125" s="36">
        <f>SUMIFS(СВЦЭМ!$C$33:$C$776,СВЦЭМ!$A$33:$A$776,$A125,СВЦЭМ!$B$33:$B$776,N$119)+'СЕТ СН'!$I$12+СВЦЭМ!$D$10+'СЕТ СН'!$I$5-'СЕТ СН'!$I$20</f>
        <v>3457.6129407100002</v>
      </c>
      <c r="O125" s="36">
        <f>SUMIFS(СВЦЭМ!$C$33:$C$776,СВЦЭМ!$A$33:$A$776,$A125,СВЦЭМ!$B$33:$B$776,O$119)+'СЕТ СН'!$I$12+СВЦЭМ!$D$10+'СЕТ СН'!$I$5-'СЕТ СН'!$I$20</f>
        <v>3503.8769567899999</v>
      </c>
      <c r="P125" s="36">
        <f>SUMIFS(СВЦЭМ!$C$33:$C$776,СВЦЭМ!$A$33:$A$776,$A125,СВЦЭМ!$B$33:$B$776,P$119)+'СЕТ СН'!$I$12+СВЦЭМ!$D$10+'СЕТ СН'!$I$5-'СЕТ СН'!$I$20</f>
        <v>3477.1684445800001</v>
      </c>
      <c r="Q125" s="36">
        <f>SUMIFS(СВЦЭМ!$C$33:$C$776,СВЦЭМ!$A$33:$A$776,$A125,СВЦЭМ!$B$33:$B$776,Q$119)+'СЕТ СН'!$I$12+СВЦЭМ!$D$10+'СЕТ СН'!$I$5-'СЕТ СН'!$I$20</f>
        <v>3482.2720964700002</v>
      </c>
      <c r="R125" s="36">
        <f>SUMIFS(СВЦЭМ!$C$33:$C$776,СВЦЭМ!$A$33:$A$776,$A125,СВЦЭМ!$B$33:$B$776,R$119)+'СЕТ СН'!$I$12+СВЦЭМ!$D$10+'СЕТ СН'!$I$5-'СЕТ СН'!$I$20</f>
        <v>3514.8860013799999</v>
      </c>
      <c r="S125" s="36">
        <f>SUMIFS(СВЦЭМ!$C$33:$C$776,СВЦЭМ!$A$33:$A$776,$A125,СВЦЭМ!$B$33:$B$776,S$119)+'СЕТ СН'!$I$12+СВЦЭМ!$D$10+'СЕТ СН'!$I$5-'СЕТ СН'!$I$20</f>
        <v>3517.12853236</v>
      </c>
      <c r="T125" s="36">
        <f>SUMIFS(СВЦЭМ!$C$33:$C$776,СВЦЭМ!$A$33:$A$776,$A125,СВЦЭМ!$B$33:$B$776,T$119)+'СЕТ СН'!$I$12+СВЦЭМ!$D$10+'СЕТ СН'!$I$5-'СЕТ СН'!$I$20</f>
        <v>3515.54439955</v>
      </c>
      <c r="U125" s="36">
        <f>SUMIFS(СВЦЭМ!$C$33:$C$776,СВЦЭМ!$A$33:$A$776,$A125,СВЦЭМ!$B$33:$B$776,U$119)+'СЕТ СН'!$I$12+СВЦЭМ!$D$10+'СЕТ СН'!$I$5-'СЕТ СН'!$I$20</f>
        <v>3504.5353892500002</v>
      </c>
      <c r="V125" s="36">
        <f>SUMIFS(СВЦЭМ!$C$33:$C$776,СВЦЭМ!$A$33:$A$776,$A125,СВЦЭМ!$B$33:$B$776,V$119)+'СЕТ СН'!$I$12+СВЦЭМ!$D$10+'СЕТ СН'!$I$5-'СЕТ СН'!$I$20</f>
        <v>3497.0164159400001</v>
      </c>
      <c r="W125" s="36">
        <f>SUMIFS(СВЦЭМ!$C$33:$C$776,СВЦЭМ!$A$33:$A$776,$A125,СВЦЭМ!$B$33:$B$776,W$119)+'СЕТ СН'!$I$12+СВЦЭМ!$D$10+'СЕТ СН'!$I$5-'СЕТ СН'!$I$20</f>
        <v>3457.3093984500001</v>
      </c>
      <c r="X125" s="36">
        <f>SUMIFS(СВЦЭМ!$C$33:$C$776,СВЦЭМ!$A$33:$A$776,$A125,СВЦЭМ!$B$33:$B$776,X$119)+'СЕТ СН'!$I$12+СВЦЭМ!$D$10+'СЕТ СН'!$I$5-'СЕТ СН'!$I$20</f>
        <v>3485.7991695199999</v>
      </c>
      <c r="Y125" s="36">
        <f>SUMIFS(СВЦЭМ!$C$33:$C$776,СВЦЭМ!$A$33:$A$776,$A125,СВЦЭМ!$B$33:$B$776,Y$119)+'СЕТ СН'!$I$12+СВЦЭМ!$D$10+'СЕТ СН'!$I$5-'СЕТ СН'!$I$20</f>
        <v>3628.2881603699998</v>
      </c>
    </row>
    <row r="126" spans="1:27" ht="15.75" x14ac:dyDescent="0.2">
      <c r="A126" s="35">
        <f t="shared" si="3"/>
        <v>44019</v>
      </c>
      <c r="B126" s="36">
        <f>SUMIFS(СВЦЭМ!$C$33:$C$776,СВЦЭМ!$A$33:$A$776,$A126,СВЦЭМ!$B$33:$B$776,B$119)+'СЕТ СН'!$I$12+СВЦЭМ!$D$10+'СЕТ СН'!$I$5-'СЕТ СН'!$I$20</f>
        <v>3661.2467274700002</v>
      </c>
      <c r="C126" s="36">
        <f>SUMIFS(СВЦЭМ!$C$33:$C$776,СВЦЭМ!$A$33:$A$776,$A126,СВЦЭМ!$B$33:$B$776,C$119)+'СЕТ СН'!$I$12+СВЦЭМ!$D$10+'СЕТ СН'!$I$5-'СЕТ СН'!$I$20</f>
        <v>3672.2407556100002</v>
      </c>
      <c r="D126" s="36">
        <f>SUMIFS(СВЦЭМ!$C$33:$C$776,СВЦЭМ!$A$33:$A$776,$A126,СВЦЭМ!$B$33:$B$776,D$119)+'СЕТ СН'!$I$12+СВЦЭМ!$D$10+'СЕТ СН'!$I$5-'СЕТ СН'!$I$20</f>
        <v>3681.8424014299999</v>
      </c>
      <c r="E126" s="36">
        <f>SUMIFS(СВЦЭМ!$C$33:$C$776,СВЦЭМ!$A$33:$A$776,$A126,СВЦЭМ!$B$33:$B$776,E$119)+'СЕТ СН'!$I$12+СВЦЭМ!$D$10+'СЕТ СН'!$I$5-'СЕТ СН'!$I$20</f>
        <v>3679.6977861400001</v>
      </c>
      <c r="F126" s="36">
        <f>SUMIFS(СВЦЭМ!$C$33:$C$776,СВЦЭМ!$A$33:$A$776,$A126,СВЦЭМ!$B$33:$B$776,F$119)+'СЕТ СН'!$I$12+СВЦЭМ!$D$10+'СЕТ СН'!$I$5-'СЕТ СН'!$I$20</f>
        <v>3682.7266655499998</v>
      </c>
      <c r="G126" s="36">
        <f>SUMIFS(СВЦЭМ!$C$33:$C$776,СВЦЭМ!$A$33:$A$776,$A126,СВЦЭМ!$B$33:$B$776,G$119)+'СЕТ СН'!$I$12+СВЦЭМ!$D$10+'СЕТ СН'!$I$5-'СЕТ СН'!$I$20</f>
        <v>3684.9162759700002</v>
      </c>
      <c r="H126" s="36">
        <f>SUMIFS(СВЦЭМ!$C$33:$C$776,СВЦЭМ!$A$33:$A$776,$A126,СВЦЭМ!$B$33:$B$776,H$119)+'СЕТ СН'!$I$12+СВЦЭМ!$D$10+'СЕТ СН'!$I$5-'СЕТ СН'!$I$20</f>
        <v>3678.4040966100001</v>
      </c>
      <c r="I126" s="36">
        <f>SUMIFS(СВЦЭМ!$C$33:$C$776,СВЦЭМ!$A$33:$A$776,$A126,СВЦЭМ!$B$33:$B$776,I$119)+'СЕТ СН'!$I$12+СВЦЭМ!$D$10+'СЕТ СН'!$I$5-'СЕТ СН'!$I$20</f>
        <v>3647.83178959</v>
      </c>
      <c r="J126" s="36">
        <f>SUMIFS(СВЦЭМ!$C$33:$C$776,СВЦЭМ!$A$33:$A$776,$A126,СВЦЭМ!$B$33:$B$776,J$119)+'СЕТ СН'!$I$12+СВЦЭМ!$D$10+'СЕТ СН'!$I$5-'СЕТ СН'!$I$20</f>
        <v>3677.20268506</v>
      </c>
      <c r="K126" s="36">
        <f>SUMIFS(СВЦЭМ!$C$33:$C$776,СВЦЭМ!$A$33:$A$776,$A126,СВЦЭМ!$B$33:$B$776,K$119)+'СЕТ СН'!$I$12+СВЦЭМ!$D$10+'СЕТ СН'!$I$5-'СЕТ СН'!$I$20</f>
        <v>3599.6603875999999</v>
      </c>
      <c r="L126" s="36">
        <f>SUMIFS(СВЦЭМ!$C$33:$C$776,СВЦЭМ!$A$33:$A$776,$A126,СВЦЭМ!$B$33:$B$776,L$119)+'СЕТ СН'!$I$12+СВЦЭМ!$D$10+'СЕТ СН'!$I$5-'СЕТ СН'!$I$20</f>
        <v>3562.4421016800002</v>
      </c>
      <c r="M126" s="36">
        <f>SUMIFS(СВЦЭМ!$C$33:$C$776,СВЦЭМ!$A$33:$A$776,$A126,СВЦЭМ!$B$33:$B$776,M$119)+'СЕТ СН'!$I$12+СВЦЭМ!$D$10+'СЕТ СН'!$I$5-'СЕТ СН'!$I$20</f>
        <v>3550.72016725</v>
      </c>
      <c r="N126" s="36">
        <f>SUMIFS(СВЦЭМ!$C$33:$C$776,СВЦЭМ!$A$33:$A$776,$A126,СВЦЭМ!$B$33:$B$776,N$119)+'СЕТ СН'!$I$12+СВЦЭМ!$D$10+'СЕТ СН'!$I$5-'СЕТ СН'!$I$20</f>
        <v>3554.7257320600002</v>
      </c>
      <c r="O126" s="36">
        <f>SUMIFS(СВЦЭМ!$C$33:$C$776,СВЦЭМ!$A$33:$A$776,$A126,СВЦЭМ!$B$33:$B$776,O$119)+'СЕТ СН'!$I$12+СВЦЭМ!$D$10+'СЕТ СН'!$I$5-'СЕТ СН'!$I$20</f>
        <v>3552.5233584400003</v>
      </c>
      <c r="P126" s="36">
        <f>SUMIFS(СВЦЭМ!$C$33:$C$776,СВЦЭМ!$A$33:$A$776,$A126,СВЦЭМ!$B$33:$B$776,P$119)+'СЕТ СН'!$I$12+СВЦЭМ!$D$10+'СЕТ СН'!$I$5-'СЕТ СН'!$I$20</f>
        <v>3544.2450858399998</v>
      </c>
      <c r="Q126" s="36">
        <f>SUMIFS(СВЦЭМ!$C$33:$C$776,СВЦЭМ!$A$33:$A$776,$A126,СВЦЭМ!$B$33:$B$776,Q$119)+'СЕТ СН'!$I$12+СВЦЭМ!$D$10+'СЕТ СН'!$I$5-'СЕТ СН'!$I$20</f>
        <v>3552.8774313900003</v>
      </c>
      <c r="R126" s="36">
        <f>SUMIFS(СВЦЭМ!$C$33:$C$776,СВЦЭМ!$A$33:$A$776,$A126,СВЦЭМ!$B$33:$B$776,R$119)+'СЕТ СН'!$I$12+СВЦЭМ!$D$10+'СЕТ СН'!$I$5-'СЕТ СН'!$I$20</f>
        <v>3555.7968298000001</v>
      </c>
      <c r="S126" s="36">
        <f>SUMIFS(СВЦЭМ!$C$33:$C$776,СВЦЭМ!$A$33:$A$776,$A126,СВЦЭМ!$B$33:$B$776,S$119)+'СЕТ СН'!$I$12+СВЦЭМ!$D$10+'СЕТ СН'!$I$5-'СЕТ СН'!$I$20</f>
        <v>3560.4458276599998</v>
      </c>
      <c r="T126" s="36">
        <f>SUMIFS(СВЦЭМ!$C$33:$C$776,СВЦЭМ!$A$33:$A$776,$A126,СВЦЭМ!$B$33:$B$776,T$119)+'СЕТ СН'!$I$12+СВЦЭМ!$D$10+'СЕТ СН'!$I$5-'СЕТ СН'!$I$20</f>
        <v>3565.8633650699999</v>
      </c>
      <c r="U126" s="36">
        <f>SUMIFS(СВЦЭМ!$C$33:$C$776,СВЦЭМ!$A$33:$A$776,$A126,СВЦЭМ!$B$33:$B$776,U$119)+'СЕТ СН'!$I$12+СВЦЭМ!$D$10+'СЕТ СН'!$I$5-'СЕТ СН'!$I$20</f>
        <v>3560.2359029300001</v>
      </c>
      <c r="V126" s="36">
        <f>SUMIFS(СВЦЭМ!$C$33:$C$776,СВЦЭМ!$A$33:$A$776,$A126,СВЦЭМ!$B$33:$B$776,V$119)+'СЕТ СН'!$I$12+СВЦЭМ!$D$10+'СЕТ СН'!$I$5-'СЕТ СН'!$I$20</f>
        <v>3561.3920869000003</v>
      </c>
      <c r="W126" s="36">
        <f>SUMIFS(СВЦЭМ!$C$33:$C$776,СВЦЭМ!$A$33:$A$776,$A126,СВЦЭМ!$B$33:$B$776,W$119)+'СЕТ СН'!$I$12+СВЦЭМ!$D$10+'СЕТ СН'!$I$5-'СЕТ СН'!$I$20</f>
        <v>3551.32867743</v>
      </c>
      <c r="X126" s="36">
        <f>SUMIFS(СВЦЭМ!$C$33:$C$776,СВЦЭМ!$A$33:$A$776,$A126,СВЦЭМ!$B$33:$B$776,X$119)+'СЕТ СН'!$I$12+СВЦЭМ!$D$10+'СЕТ СН'!$I$5-'СЕТ СН'!$I$20</f>
        <v>3583.1674750500001</v>
      </c>
      <c r="Y126" s="36">
        <f>SUMIFS(СВЦЭМ!$C$33:$C$776,СВЦЭМ!$A$33:$A$776,$A126,СВЦЭМ!$B$33:$B$776,Y$119)+'СЕТ СН'!$I$12+СВЦЭМ!$D$10+'СЕТ СН'!$I$5-'СЕТ СН'!$I$20</f>
        <v>3672.6271578999999</v>
      </c>
    </row>
    <row r="127" spans="1:27" ht="15.75" x14ac:dyDescent="0.2">
      <c r="A127" s="35">
        <f t="shared" si="3"/>
        <v>44020</v>
      </c>
      <c r="B127" s="36">
        <f>SUMIFS(СВЦЭМ!$C$33:$C$776,СВЦЭМ!$A$33:$A$776,$A127,СВЦЭМ!$B$33:$B$776,B$119)+'СЕТ СН'!$I$12+СВЦЭМ!$D$10+'СЕТ СН'!$I$5-'СЕТ СН'!$I$20</f>
        <v>3626.9199048</v>
      </c>
      <c r="C127" s="36">
        <f>SUMIFS(СВЦЭМ!$C$33:$C$776,СВЦЭМ!$A$33:$A$776,$A127,СВЦЭМ!$B$33:$B$776,C$119)+'СЕТ СН'!$I$12+СВЦЭМ!$D$10+'СЕТ СН'!$I$5-'СЕТ СН'!$I$20</f>
        <v>3638.4143882100002</v>
      </c>
      <c r="D127" s="36">
        <f>SUMIFS(СВЦЭМ!$C$33:$C$776,СВЦЭМ!$A$33:$A$776,$A127,СВЦЭМ!$B$33:$B$776,D$119)+'СЕТ СН'!$I$12+СВЦЭМ!$D$10+'СЕТ СН'!$I$5-'СЕТ СН'!$I$20</f>
        <v>3661.4278756900003</v>
      </c>
      <c r="E127" s="36">
        <f>SUMIFS(СВЦЭМ!$C$33:$C$776,СВЦЭМ!$A$33:$A$776,$A127,СВЦЭМ!$B$33:$B$776,E$119)+'СЕТ СН'!$I$12+СВЦЭМ!$D$10+'СЕТ СН'!$I$5-'СЕТ СН'!$I$20</f>
        <v>3691.4163591900001</v>
      </c>
      <c r="F127" s="36">
        <f>SUMIFS(СВЦЭМ!$C$33:$C$776,СВЦЭМ!$A$33:$A$776,$A127,СВЦЭМ!$B$33:$B$776,F$119)+'СЕТ СН'!$I$12+СВЦЭМ!$D$10+'СЕТ СН'!$I$5-'СЕТ СН'!$I$20</f>
        <v>3700.9849478300002</v>
      </c>
      <c r="G127" s="36">
        <f>SUMIFS(СВЦЭМ!$C$33:$C$776,СВЦЭМ!$A$33:$A$776,$A127,СВЦЭМ!$B$33:$B$776,G$119)+'СЕТ СН'!$I$12+СВЦЭМ!$D$10+'СЕТ СН'!$I$5-'СЕТ СН'!$I$20</f>
        <v>3708.7215420699999</v>
      </c>
      <c r="H127" s="36">
        <f>SUMIFS(СВЦЭМ!$C$33:$C$776,СВЦЭМ!$A$33:$A$776,$A127,СВЦЭМ!$B$33:$B$776,H$119)+'СЕТ СН'!$I$12+СВЦЭМ!$D$10+'СЕТ СН'!$I$5-'СЕТ СН'!$I$20</f>
        <v>3661.6475455999998</v>
      </c>
      <c r="I127" s="36">
        <f>SUMIFS(СВЦЭМ!$C$33:$C$776,СВЦЭМ!$A$33:$A$776,$A127,СВЦЭМ!$B$33:$B$776,I$119)+'СЕТ СН'!$I$12+СВЦЭМ!$D$10+'СЕТ СН'!$I$5-'СЕТ СН'!$I$20</f>
        <v>3595.9411287600001</v>
      </c>
      <c r="J127" s="36">
        <f>SUMIFS(СВЦЭМ!$C$33:$C$776,СВЦЭМ!$A$33:$A$776,$A127,СВЦЭМ!$B$33:$B$776,J$119)+'СЕТ СН'!$I$12+СВЦЭМ!$D$10+'СЕТ СН'!$I$5-'СЕТ СН'!$I$20</f>
        <v>3549.5006757599999</v>
      </c>
      <c r="K127" s="36">
        <f>SUMIFS(СВЦЭМ!$C$33:$C$776,СВЦЭМ!$A$33:$A$776,$A127,СВЦЭМ!$B$33:$B$776,K$119)+'СЕТ СН'!$I$12+СВЦЭМ!$D$10+'СЕТ СН'!$I$5-'СЕТ СН'!$I$20</f>
        <v>3561.4981368600002</v>
      </c>
      <c r="L127" s="36">
        <f>SUMIFS(СВЦЭМ!$C$33:$C$776,СВЦЭМ!$A$33:$A$776,$A127,СВЦЭМ!$B$33:$B$776,L$119)+'СЕТ СН'!$I$12+СВЦЭМ!$D$10+'СЕТ СН'!$I$5-'СЕТ СН'!$I$20</f>
        <v>3558.5197486400002</v>
      </c>
      <c r="M127" s="36">
        <f>SUMIFS(СВЦЭМ!$C$33:$C$776,СВЦЭМ!$A$33:$A$776,$A127,СВЦЭМ!$B$33:$B$776,M$119)+'СЕТ СН'!$I$12+СВЦЭМ!$D$10+'СЕТ СН'!$I$5-'СЕТ СН'!$I$20</f>
        <v>3544.46379488</v>
      </c>
      <c r="N127" s="36">
        <f>SUMIFS(СВЦЭМ!$C$33:$C$776,СВЦЭМ!$A$33:$A$776,$A127,СВЦЭМ!$B$33:$B$776,N$119)+'СЕТ СН'!$I$12+СВЦЭМ!$D$10+'СЕТ СН'!$I$5-'СЕТ СН'!$I$20</f>
        <v>3552.7317859899999</v>
      </c>
      <c r="O127" s="36">
        <f>SUMIFS(СВЦЭМ!$C$33:$C$776,СВЦЭМ!$A$33:$A$776,$A127,СВЦЭМ!$B$33:$B$776,O$119)+'СЕТ СН'!$I$12+СВЦЭМ!$D$10+'СЕТ СН'!$I$5-'СЕТ СН'!$I$20</f>
        <v>3562.5601949699999</v>
      </c>
      <c r="P127" s="36">
        <f>SUMIFS(СВЦЭМ!$C$33:$C$776,СВЦЭМ!$A$33:$A$776,$A127,СВЦЭМ!$B$33:$B$776,P$119)+'СЕТ СН'!$I$12+СВЦЭМ!$D$10+'СЕТ СН'!$I$5-'СЕТ СН'!$I$20</f>
        <v>3555.1388095000002</v>
      </c>
      <c r="Q127" s="36">
        <f>SUMIFS(СВЦЭМ!$C$33:$C$776,СВЦЭМ!$A$33:$A$776,$A127,СВЦЭМ!$B$33:$B$776,Q$119)+'СЕТ СН'!$I$12+СВЦЭМ!$D$10+'СЕТ СН'!$I$5-'СЕТ СН'!$I$20</f>
        <v>3554.8997780099999</v>
      </c>
      <c r="R127" s="36">
        <f>SUMIFS(СВЦЭМ!$C$33:$C$776,СВЦЭМ!$A$33:$A$776,$A127,СВЦЭМ!$B$33:$B$776,R$119)+'СЕТ СН'!$I$12+СВЦЭМ!$D$10+'СЕТ СН'!$I$5-'СЕТ СН'!$I$20</f>
        <v>3560.9216208400003</v>
      </c>
      <c r="S127" s="36">
        <f>SUMIFS(СВЦЭМ!$C$33:$C$776,СВЦЭМ!$A$33:$A$776,$A127,СВЦЭМ!$B$33:$B$776,S$119)+'СЕТ СН'!$I$12+СВЦЭМ!$D$10+'СЕТ СН'!$I$5-'СЕТ СН'!$I$20</f>
        <v>3565.9383895299998</v>
      </c>
      <c r="T127" s="36">
        <f>SUMIFS(СВЦЭМ!$C$33:$C$776,СВЦЭМ!$A$33:$A$776,$A127,СВЦЭМ!$B$33:$B$776,T$119)+'СЕТ СН'!$I$12+СВЦЭМ!$D$10+'СЕТ СН'!$I$5-'СЕТ СН'!$I$20</f>
        <v>3566.7107434700001</v>
      </c>
      <c r="U127" s="36">
        <f>SUMIFS(СВЦЭМ!$C$33:$C$776,СВЦЭМ!$A$33:$A$776,$A127,СВЦЭМ!$B$33:$B$776,U$119)+'СЕТ СН'!$I$12+СВЦЭМ!$D$10+'СЕТ СН'!$I$5-'СЕТ СН'!$I$20</f>
        <v>3560.4347839399998</v>
      </c>
      <c r="V127" s="36">
        <f>SUMIFS(СВЦЭМ!$C$33:$C$776,СВЦЭМ!$A$33:$A$776,$A127,СВЦЭМ!$B$33:$B$776,V$119)+'СЕТ СН'!$I$12+СВЦЭМ!$D$10+'СЕТ СН'!$I$5-'СЕТ СН'!$I$20</f>
        <v>3548.3498901799999</v>
      </c>
      <c r="W127" s="36">
        <f>SUMIFS(СВЦЭМ!$C$33:$C$776,СВЦЭМ!$A$33:$A$776,$A127,СВЦЭМ!$B$33:$B$776,W$119)+'СЕТ СН'!$I$12+СВЦЭМ!$D$10+'СЕТ СН'!$I$5-'СЕТ СН'!$I$20</f>
        <v>3558.6067928399998</v>
      </c>
      <c r="X127" s="36">
        <f>SUMIFS(СВЦЭМ!$C$33:$C$776,СВЦЭМ!$A$33:$A$776,$A127,СВЦЭМ!$B$33:$B$776,X$119)+'СЕТ СН'!$I$12+СВЦЭМ!$D$10+'СЕТ СН'!$I$5-'СЕТ СН'!$I$20</f>
        <v>3539.7101394000001</v>
      </c>
      <c r="Y127" s="36">
        <f>SUMIFS(СВЦЭМ!$C$33:$C$776,СВЦЭМ!$A$33:$A$776,$A127,СВЦЭМ!$B$33:$B$776,Y$119)+'СЕТ СН'!$I$12+СВЦЭМ!$D$10+'СЕТ СН'!$I$5-'СЕТ СН'!$I$20</f>
        <v>3600.5556949500001</v>
      </c>
    </row>
    <row r="128" spans="1:27" ht="15.75" x14ac:dyDescent="0.2">
      <c r="A128" s="35">
        <f t="shared" si="3"/>
        <v>44021</v>
      </c>
      <c r="B128" s="36">
        <f>SUMIFS(СВЦЭМ!$C$33:$C$776,СВЦЭМ!$A$33:$A$776,$A128,СВЦЭМ!$B$33:$B$776,B$119)+'СЕТ СН'!$I$12+СВЦЭМ!$D$10+'СЕТ СН'!$I$5-'СЕТ СН'!$I$20</f>
        <v>3669.8676475800003</v>
      </c>
      <c r="C128" s="36">
        <f>SUMIFS(СВЦЭМ!$C$33:$C$776,СВЦЭМ!$A$33:$A$776,$A128,СВЦЭМ!$B$33:$B$776,C$119)+'СЕТ СН'!$I$12+СВЦЭМ!$D$10+'СЕТ СН'!$I$5-'СЕТ СН'!$I$20</f>
        <v>3688.5791576400002</v>
      </c>
      <c r="D128" s="36">
        <f>SUMIFS(СВЦЭМ!$C$33:$C$776,СВЦЭМ!$A$33:$A$776,$A128,СВЦЭМ!$B$33:$B$776,D$119)+'СЕТ СН'!$I$12+СВЦЭМ!$D$10+'СЕТ СН'!$I$5-'СЕТ СН'!$I$20</f>
        <v>3689.9819554300002</v>
      </c>
      <c r="E128" s="36">
        <f>SUMIFS(СВЦЭМ!$C$33:$C$776,СВЦЭМ!$A$33:$A$776,$A128,СВЦЭМ!$B$33:$B$776,E$119)+'СЕТ СН'!$I$12+СВЦЭМ!$D$10+'СЕТ СН'!$I$5-'СЕТ СН'!$I$20</f>
        <v>3693.83338878</v>
      </c>
      <c r="F128" s="36">
        <f>SUMIFS(СВЦЭМ!$C$33:$C$776,СВЦЭМ!$A$33:$A$776,$A128,СВЦЭМ!$B$33:$B$776,F$119)+'СЕТ СН'!$I$12+СВЦЭМ!$D$10+'СЕТ СН'!$I$5-'СЕТ СН'!$I$20</f>
        <v>3686.56147207</v>
      </c>
      <c r="G128" s="36">
        <f>SUMIFS(СВЦЭМ!$C$33:$C$776,СВЦЭМ!$A$33:$A$776,$A128,СВЦЭМ!$B$33:$B$776,G$119)+'СЕТ СН'!$I$12+СВЦЭМ!$D$10+'СЕТ СН'!$I$5-'СЕТ СН'!$I$20</f>
        <v>3695.15843335</v>
      </c>
      <c r="H128" s="36">
        <f>SUMIFS(СВЦЭМ!$C$33:$C$776,СВЦЭМ!$A$33:$A$776,$A128,СВЦЭМ!$B$33:$B$776,H$119)+'СЕТ СН'!$I$12+СВЦЭМ!$D$10+'СЕТ СН'!$I$5-'СЕТ СН'!$I$20</f>
        <v>3695.02547856</v>
      </c>
      <c r="I128" s="36">
        <f>SUMIFS(СВЦЭМ!$C$33:$C$776,СВЦЭМ!$A$33:$A$776,$A128,СВЦЭМ!$B$33:$B$776,I$119)+'СЕТ СН'!$I$12+СВЦЭМ!$D$10+'СЕТ СН'!$I$5-'СЕТ СН'!$I$20</f>
        <v>3615.1889392799999</v>
      </c>
      <c r="J128" s="36">
        <f>SUMIFS(СВЦЭМ!$C$33:$C$776,СВЦЭМ!$A$33:$A$776,$A128,СВЦЭМ!$B$33:$B$776,J$119)+'СЕТ СН'!$I$12+СВЦЭМ!$D$10+'СЕТ СН'!$I$5-'СЕТ СН'!$I$20</f>
        <v>3599.4537915400001</v>
      </c>
      <c r="K128" s="36">
        <f>SUMIFS(СВЦЭМ!$C$33:$C$776,СВЦЭМ!$A$33:$A$776,$A128,СВЦЭМ!$B$33:$B$776,K$119)+'СЕТ СН'!$I$12+СВЦЭМ!$D$10+'СЕТ СН'!$I$5-'СЕТ СН'!$I$20</f>
        <v>3586.7054277299999</v>
      </c>
      <c r="L128" s="36">
        <f>SUMIFS(СВЦЭМ!$C$33:$C$776,СВЦЭМ!$A$33:$A$776,$A128,СВЦЭМ!$B$33:$B$776,L$119)+'СЕТ СН'!$I$12+СВЦЭМ!$D$10+'СЕТ СН'!$I$5-'СЕТ СН'!$I$20</f>
        <v>3563.0502136</v>
      </c>
      <c r="M128" s="36">
        <f>SUMIFS(СВЦЭМ!$C$33:$C$776,СВЦЭМ!$A$33:$A$776,$A128,СВЦЭМ!$B$33:$B$776,M$119)+'СЕТ СН'!$I$12+СВЦЭМ!$D$10+'СЕТ СН'!$I$5-'СЕТ СН'!$I$20</f>
        <v>3575.0887916900001</v>
      </c>
      <c r="N128" s="36">
        <f>SUMIFS(СВЦЭМ!$C$33:$C$776,СВЦЭМ!$A$33:$A$776,$A128,СВЦЭМ!$B$33:$B$776,N$119)+'СЕТ СН'!$I$12+СВЦЭМ!$D$10+'СЕТ СН'!$I$5-'СЕТ СН'!$I$20</f>
        <v>3570.2361195100002</v>
      </c>
      <c r="O128" s="36">
        <f>SUMIFS(СВЦЭМ!$C$33:$C$776,СВЦЭМ!$A$33:$A$776,$A128,СВЦЭМ!$B$33:$B$776,O$119)+'СЕТ СН'!$I$12+СВЦЭМ!$D$10+'СЕТ СН'!$I$5-'СЕТ СН'!$I$20</f>
        <v>3578.1513225399999</v>
      </c>
      <c r="P128" s="36">
        <f>SUMIFS(СВЦЭМ!$C$33:$C$776,СВЦЭМ!$A$33:$A$776,$A128,СВЦЭМ!$B$33:$B$776,P$119)+'СЕТ СН'!$I$12+СВЦЭМ!$D$10+'СЕТ СН'!$I$5-'СЕТ СН'!$I$20</f>
        <v>3565.89184303</v>
      </c>
      <c r="Q128" s="36">
        <f>SUMIFS(СВЦЭМ!$C$33:$C$776,СВЦЭМ!$A$33:$A$776,$A128,СВЦЭМ!$B$33:$B$776,Q$119)+'СЕТ СН'!$I$12+СВЦЭМ!$D$10+'СЕТ СН'!$I$5-'СЕТ СН'!$I$20</f>
        <v>3571.88575369</v>
      </c>
      <c r="R128" s="36">
        <f>SUMIFS(СВЦЭМ!$C$33:$C$776,СВЦЭМ!$A$33:$A$776,$A128,СВЦЭМ!$B$33:$B$776,R$119)+'СЕТ СН'!$I$12+СВЦЭМ!$D$10+'СЕТ СН'!$I$5-'СЕТ СН'!$I$20</f>
        <v>3584.20098229</v>
      </c>
      <c r="S128" s="36">
        <f>SUMIFS(СВЦЭМ!$C$33:$C$776,СВЦЭМ!$A$33:$A$776,$A128,СВЦЭМ!$B$33:$B$776,S$119)+'СЕТ СН'!$I$12+СВЦЭМ!$D$10+'СЕТ СН'!$I$5-'СЕТ СН'!$I$20</f>
        <v>3588.8251722700002</v>
      </c>
      <c r="T128" s="36">
        <f>SUMIFS(СВЦЭМ!$C$33:$C$776,СВЦЭМ!$A$33:$A$776,$A128,СВЦЭМ!$B$33:$B$776,T$119)+'СЕТ СН'!$I$12+СВЦЭМ!$D$10+'СЕТ СН'!$I$5-'СЕТ СН'!$I$20</f>
        <v>3592.8022642199999</v>
      </c>
      <c r="U128" s="36">
        <f>SUMIFS(СВЦЭМ!$C$33:$C$776,СВЦЭМ!$A$33:$A$776,$A128,СВЦЭМ!$B$33:$B$776,U$119)+'СЕТ СН'!$I$12+СВЦЭМ!$D$10+'СЕТ СН'!$I$5-'СЕТ СН'!$I$20</f>
        <v>3590.5644781599999</v>
      </c>
      <c r="V128" s="36">
        <f>SUMIFS(СВЦЭМ!$C$33:$C$776,СВЦЭМ!$A$33:$A$776,$A128,СВЦЭМ!$B$33:$B$776,V$119)+'СЕТ СН'!$I$12+СВЦЭМ!$D$10+'СЕТ СН'!$I$5-'СЕТ СН'!$I$20</f>
        <v>3577.2400164000001</v>
      </c>
      <c r="W128" s="36">
        <f>SUMIFS(СВЦЭМ!$C$33:$C$776,СВЦЭМ!$A$33:$A$776,$A128,СВЦЭМ!$B$33:$B$776,W$119)+'СЕТ СН'!$I$12+СВЦЭМ!$D$10+'СЕТ СН'!$I$5-'СЕТ СН'!$I$20</f>
        <v>3578.6754143799999</v>
      </c>
      <c r="X128" s="36">
        <f>SUMIFS(СВЦЭМ!$C$33:$C$776,СВЦЭМ!$A$33:$A$776,$A128,СВЦЭМ!$B$33:$B$776,X$119)+'СЕТ СН'!$I$12+СВЦЭМ!$D$10+'СЕТ СН'!$I$5-'СЕТ СН'!$I$20</f>
        <v>3579.3000082500002</v>
      </c>
      <c r="Y128" s="36">
        <f>SUMIFS(СВЦЭМ!$C$33:$C$776,СВЦЭМ!$A$33:$A$776,$A128,СВЦЭМ!$B$33:$B$776,Y$119)+'СЕТ СН'!$I$12+СВЦЭМ!$D$10+'СЕТ СН'!$I$5-'СЕТ СН'!$I$20</f>
        <v>3599.9219303499999</v>
      </c>
    </row>
    <row r="129" spans="1:25" ht="15.75" x14ac:dyDescent="0.2">
      <c r="A129" s="35">
        <f t="shared" si="3"/>
        <v>44022</v>
      </c>
      <c r="B129" s="36">
        <f>SUMIFS(СВЦЭМ!$C$33:$C$776,СВЦЭМ!$A$33:$A$776,$A129,СВЦЭМ!$B$33:$B$776,B$119)+'СЕТ СН'!$I$12+СВЦЭМ!$D$10+'СЕТ СН'!$I$5-'СЕТ СН'!$I$20</f>
        <v>3696.4966517600001</v>
      </c>
      <c r="C129" s="36">
        <f>SUMIFS(СВЦЭМ!$C$33:$C$776,СВЦЭМ!$A$33:$A$776,$A129,СВЦЭМ!$B$33:$B$776,C$119)+'СЕТ СН'!$I$12+СВЦЭМ!$D$10+'СЕТ СН'!$I$5-'СЕТ СН'!$I$20</f>
        <v>3672.2030210799999</v>
      </c>
      <c r="D129" s="36">
        <f>SUMIFS(СВЦЭМ!$C$33:$C$776,СВЦЭМ!$A$33:$A$776,$A129,СВЦЭМ!$B$33:$B$776,D$119)+'СЕТ СН'!$I$12+СВЦЭМ!$D$10+'СЕТ СН'!$I$5-'СЕТ СН'!$I$20</f>
        <v>3668.3962854900001</v>
      </c>
      <c r="E129" s="36">
        <f>SUMIFS(СВЦЭМ!$C$33:$C$776,СВЦЭМ!$A$33:$A$776,$A129,СВЦЭМ!$B$33:$B$776,E$119)+'СЕТ СН'!$I$12+СВЦЭМ!$D$10+'СЕТ СН'!$I$5-'СЕТ СН'!$I$20</f>
        <v>3688.3269866300002</v>
      </c>
      <c r="F129" s="36">
        <f>SUMIFS(СВЦЭМ!$C$33:$C$776,СВЦЭМ!$A$33:$A$776,$A129,СВЦЭМ!$B$33:$B$776,F$119)+'СЕТ СН'!$I$12+СВЦЭМ!$D$10+'СЕТ СН'!$I$5-'СЕТ СН'!$I$20</f>
        <v>3709.7659170799998</v>
      </c>
      <c r="G129" s="36">
        <f>SUMIFS(СВЦЭМ!$C$33:$C$776,СВЦЭМ!$A$33:$A$776,$A129,СВЦЭМ!$B$33:$B$776,G$119)+'СЕТ СН'!$I$12+СВЦЭМ!$D$10+'СЕТ СН'!$I$5-'СЕТ СН'!$I$20</f>
        <v>3750.1741676299998</v>
      </c>
      <c r="H129" s="36">
        <f>SUMIFS(СВЦЭМ!$C$33:$C$776,СВЦЭМ!$A$33:$A$776,$A129,СВЦЭМ!$B$33:$B$776,H$119)+'СЕТ СН'!$I$12+СВЦЭМ!$D$10+'СЕТ СН'!$I$5-'СЕТ СН'!$I$20</f>
        <v>3773.63683859</v>
      </c>
      <c r="I129" s="36">
        <f>SUMIFS(СВЦЭМ!$C$33:$C$776,СВЦЭМ!$A$33:$A$776,$A129,СВЦЭМ!$B$33:$B$776,I$119)+'СЕТ СН'!$I$12+СВЦЭМ!$D$10+'СЕТ СН'!$I$5-'СЕТ СН'!$I$20</f>
        <v>3693.3644759200001</v>
      </c>
      <c r="J129" s="36">
        <f>SUMIFS(СВЦЭМ!$C$33:$C$776,СВЦЭМ!$A$33:$A$776,$A129,СВЦЭМ!$B$33:$B$776,J$119)+'СЕТ СН'!$I$12+СВЦЭМ!$D$10+'СЕТ СН'!$I$5-'СЕТ СН'!$I$20</f>
        <v>3645.58489577</v>
      </c>
      <c r="K129" s="36">
        <f>SUMIFS(СВЦЭМ!$C$33:$C$776,СВЦЭМ!$A$33:$A$776,$A129,СВЦЭМ!$B$33:$B$776,K$119)+'СЕТ СН'!$I$12+СВЦЭМ!$D$10+'СЕТ СН'!$I$5-'СЕТ СН'!$I$20</f>
        <v>3572.25524774</v>
      </c>
      <c r="L129" s="36">
        <f>SUMIFS(СВЦЭМ!$C$33:$C$776,СВЦЭМ!$A$33:$A$776,$A129,СВЦЭМ!$B$33:$B$776,L$119)+'СЕТ СН'!$I$12+СВЦЭМ!$D$10+'СЕТ СН'!$I$5-'СЕТ СН'!$I$20</f>
        <v>3573.8752561299998</v>
      </c>
      <c r="M129" s="36">
        <f>SUMIFS(СВЦЭМ!$C$33:$C$776,СВЦЭМ!$A$33:$A$776,$A129,СВЦЭМ!$B$33:$B$776,M$119)+'СЕТ СН'!$I$12+СВЦЭМ!$D$10+'СЕТ СН'!$I$5-'СЕТ СН'!$I$20</f>
        <v>3575.1156703799998</v>
      </c>
      <c r="N129" s="36">
        <f>SUMIFS(СВЦЭМ!$C$33:$C$776,СВЦЭМ!$A$33:$A$776,$A129,СВЦЭМ!$B$33:$B$776,N$119)+'СЕТ СН'!$I$12+СВЦЭМ!$D$10+'СЕТ СН'!$I$5-'СЕТ СН'!$I$20</f>
        <v>3567.5321208599998</v>
      </c>
      <c r="O129" s="36">
        <f>SUMIFS(СВЦЭМ!$C$33:$C$776,СВЦЭМ!$A$33:$A$776,$A129,СВЦЭМ!$B$33:$B$776,O$119)+'СЕТ СН'!$I$12+СВЦЭМ!$D$10+'СЕТ СН'!$I$5-'СЕТ СН'!$I$20</f>
        <v>3572.9275219599999</v>
      </c>
      <c r="P129" s="36">
        <f>SUMIFS(СВЦЭМ!$C$33:$C$776,СВЦЭМ!$A$33:$A$776,$A129,СВЦЭМ!$B$33:$B$776,P$119)+'СЕТ СН'!$I$12+СВЦЭМ!$D$10+'СЕТ СН'!$I$5-'СЕТ СН'!$I$20</f>
        <v>3573.1989884700001</v>
      </c>
      <c r="Q129" s="36">
        <f>SUMIFS(СВЦЭМ!$C$33:$C$776,СВЦЭМ!$A$33:$A$776,$A129,СВЦЭМ!$B$33:$B$776,Q$119)+'СЕТ СН'!$I$12+СВЦЭМ!$D$10+'СЕТ СН'!$I$5-'СЕТ СН'!$I$20</f>
        <v>3574.9914485200002</v>
      </c>
      <c r="R129" s="36">
        <f>SUMIFS(СВЦЭМ!$C$33:$C$776,СВЦЭМ!$A$33:$A$776,$A129,СВЦЭМ!$B$33:$B$776,R$119)+'СЕТ СН'!$I$12+СВЦЭМ!$D$10+'СЕТ СН'!$I$5-'СЕТ СН'!$I$20</f>
        <v>3590.4148144599999</v>
      </c>
      <c r="S129" s="36">
        <f>SUMIFS(СВЦЭМ!$C$33:$C$776,СВЦЭМ!$A$33:$A$776,$A129,СВЦЭМ!$B$33:$B$776,S$119)+'СЕТ СН'!$I$12+СВЦЭМ!$D$10+'СЕТ СН'!$I$5-'СЕТ СН'!$I$20</f>
        <v>3594.45227634</v>
      </c>
      <c r="T129" s="36">
        <f>SUMIFS(СВЦЭМ!$C$33:$C$776,СВЦЭМ!$A$33:$A$776,$A129,СВЦЭМ!$B$33:$B$776,T$119)+'СЕТ СН'!$I$12+СВЦЭМ!$D$10+'СЕТ СН'!$I$5-'СЕТ СН'!$I$20</f>
        <v>3581.9147044199999</v>
      </c>
      <c r="U129" s="36">
        <f>SUMIFS(СВЦЭМ!$C$33:$C$776,СВЦЭМ!$A$33:$A$776,$A129,СВЦЭМ!$B$33:$B$776,U$119)+'СЕТ СН'!$I$12+СВЦЭМ!$D$10+'СЕТ СН'!$I$5-'СЕТ СН'!$I$20</f>
        <v>3567.0911935899999</v>
      </c>
      <c r="V129" s="36">
        <f>SUMIFS(СВЦЭМ!$C$33:$C$776,СВЦЭМ!$A$33:$A$776,$A129,СВЦЭМ!$B$33:$B$776,V$119)+'СЕТ СН'!$I$12+СВЦЭМ!$D$10+'СЕТ СН'!$I$5-'СЕТ СН'!$I$20</f>
        <v>3543.6779872900001</v>
      </c>
      <c r="W129" s="36">
        <f>SUMIFS(СВЦЭМ!$C$33:$C$776,СВЦЭМ!$A$33:$A$776,$A129,СВЦЭМ!$B$33:$B$776,W$119)+'СЕТ СН'!$I$12+СВЦЭМ!$D$10+'СЕТ СН'!$I$5-'СЕТ СН'!$I$20</f>
        <v>3558.7958497300001</v>
      </c>
      <c r="X129" s="36">
        <f>SUMIFS(СВЦЭМ!$C$33:$C$776,СВЦЭМ!$A$33:$A$776,$A129,СВЦЭМ!$B$33:$B$776,X$119)+'СЕТ СН'!$I$12+СВЦЭМ!$D$10+'СЕТ СН'!$I$5-'СЕТ СН'!$I$20</f>
        <v>3547.8761282300002</v>
      </c>
      <c r="Y129" s="36">
        <f>SUMIFS(СВЦЭМ!$C$33:$C$776,СВЦЭМ!$A$33:$A$776,$A129,СВЦЭМ!$B$33:$B$776,Y$119)+'СЕТ СН'!$I$12+СВЦЭМ!$D$10+'СЕТ СН'!$I$5-'СЕТ СН'!$I$20</f>
        <v>3582.7406565900001</v>
      </c>
    </row>
    <row r="130" spans="1:25" ht="15.75" x14ac:dyDescent="0.2">
      <c r="A130" s="35">
        <f t="shared" si="3"/>
        <v>44023</v>
      </c>
      <c r="B130" s="36">
        <f>SUMIFS(СВЦЭМ!$C$33:$C$776,СВЦЭМ!$A$33:$A$776,$A130,СВЦЭМ!$B$33:$B$776,B$119)+'СЕТ СН'!$I$12+СВЦЭМ!$D$10+'СЕТ СН'!$I$5-'СЕТ СН'!$I$20</f>
        <v>3692.12773685</v>
      </c>
      <c r="C130" s="36">
        <f>SUMIFS(СВЦЭМ!$C$33:$C$776,СВЦЭМ!$A$33:$A$776,$A130,СВЦЭМ!$B$33:$B$776,C$119)+'СЕТ СН'!$I$12+СВЦЭМ!$D$10+'СЕТ СН'!$I$5-'СЕТ СН'!$I$20</f>
        <v>3670.8922586899998</v>
      </c>
      <c r="D130" s="36">
        <f>SUMIFS(СВЦЭМ!$C$33:$C$776,СВЦЭМ!$A$33:$A$776,$A130,СВЦЭМ!$B$33:$B$776,D$119)+'СЕТ СН'!$I$12+СВЦЭМ!$D$10+'СЕТ СН'!$I$5-'СЕТ СН'!$I$20</f>
        <v>3698.41954687</v>
      </c>
      <c r="E130" s="36">
        <f>SUMIFS(СВЦЭМ!$C$33:$C$776,СВЦЭМ!$A$33:$A$776,$A130,СВЦЭМ!$B$33:$B$776,E$119)+'СЕТ СН'!$I$12+СВЦЭМ!$D$10+'СЕТ СН'!$I$5-'СЕТ СН'!$I$20</f>
        <v>3710.7006606700002</v>
      </c>
      <c r="F130" s="36">
        <f>SUMIFS(СВЦЭМ!$C$33:$C$776,СВЦЭМ!$A$33:$A$776,$A130,СВЦЭМ!$B$33:$B$776,F$119)+'СЕТ СН'!$I$12+СВЦЭМ!$D$10+'СЕТ СН'!$I$5-'СЕТ СН'!$I$20</f>
        <v>3700.05153888</v>
      </c>
      <c r="G130" s="36">
        <f>SUMIFS(СВЦЭМ!$C$33:$C$776,СВЦЭМ!$A$33:$A$776,$A130,СВЦЭМ!$B$33:$B$776,G$119)+'СЕТ СН'!$I$12+СВЦЭМ!$D$10+'СЕТ СН'!$I$5-'СЕТ СН'!$I$20</f>
        <v>3703.9668372400001</v>
      </c>
      <c r="H130" s="36">
        <f>SUMIFS(СВЦЭМ!$C$33:$C$776,СВЦЭМ!$A$33:$A$776,$A130,СВЦЭМ!$B$33:$B$776,H$119)+'СЕТ СН'!$I$12+СВЦЭМ!$D$10+'СЕТ СН'!$I$5-'СЕТ СН'!$I$20</f>
        <v>3684.96009718</v>
      </c>
      <c r="I130" s="36">
        <f>SUMIFS(СВЦЭМ!$C$33:$C$776,СВЦЭМ!$A$33:$A$776,$A130,СВЦЭМ!$B$33:$B$776,I$119)+'СЕТ СН'!$I$12+СВЦЭМ!$D$10+'СЕТ СН'!$I$5-'СЕТ СН'!$I$20</f>
        <v>3688.8166183900003</v>
      </c>
      <c r="J130" s="36">
        <f>SUMIFS(СВЦЭМ!$C$33:$C$776,СВЦЭМ!$A$33:$A$776,$A130,СВЦЭМ!$B$33:$B$776,J$119)+'СЕТ СН'!$I$12+СВЦЭМ!$D$10+'СЕТ СН'!$I$5-'СЕТ СН'!$I$20</f>
        <v>3653.7131781600001</v>
      </c>
      <c r="K130" s="36">
        <f>SUMIFS(СВЦЭМ!$C$33:$C$776,СВЦЭМ!$A$33:$A$776,$A130,СВЦЭМ!$B$33:$B$776,K$119)+'СЕТ СН'!$I$12+СВЦЭМ!$D$10+'СЕТ СН'!$I$5-'СЕТ СН'!$I$20</f>
        <v>3532.8466057300002</v>
      </c>
      <c r="L130" s="36">
        <f>SUMIFS(СВЦЭМ!$C$33:$C$776,СВЦЭМ!$A$33:$A$776,$A130,СВЦЭМ!$B$33:$B$776,L$119)+'СЕТ СН'!$I$12+СВЦЭМ!$D$10+'СЕТ СН'!$I$5-'СЕТ СН'!$I$20</f>
        <v>3498.4493709899998</v>
      </c>
      <c r="M130" s="36">
        <f>SUMIFS(СВЦЭМ!$C$33:$C$776,СВЦЭМ!$A$33:$A$776,$A130,СВЦЭМ!$B$33:$B$776,M$119)+'СЕТ СН'!$I$12+СВЦЭМ!$D$10+'СЕТ СН'!$I$5-'СЕТ СН'!$I$20</f>
        <v>3495.7714525900001</v>
      </c>
      <c r="N130" s="36">
        <f>SUMIFS(СВЦЭМ!$C$33:$C$776,СВЦЭМ!$A$33:$A$776,$A130,СВЦЭМ!$B$33:$B$776,N$119)+'СЕТ СН'!$I$12+СВЦЭМ!$D$10+'СЕТ СН'!$I$5-'СЕТ СН'!$I$20</f>
        <v>3499.3269904200001</v>
      </c>
      <c r="O130" s="36">
        <f>SUMIFS(СВЦЭМ!$C$33:$C$776,СВЦЭМ!$A$33:$A$776,$A130,СВЦЭМ!$B$33:$B$776,O$119)+'СЕТ СН'!$I$12+СВЦЭМ!$D$10+'СЕТ СН'!$I$5-'СЕТ СН'!$I$20</f>
        <v>3534.5574465999998</v>
      </c>
      <c r="P130" s="36">
        <f>SUMIFS(СВЦЭМ!$C$33:$C$776,СВЦЭМ!$A$33:$A$776,$A130,СВЦЭМ!$B$33:$B$776,P$119)+'СЕТ СН'!$I$12+СВЦЭМ!$D$10+'СЕТ СН'!$I$5-'СЕТ СН'!$I$20</f>
        <v>3537.9688246800001</v>
      </c>
      <c r="Q130" s="36">
        <f>SUMIFS(СВЦЭМ!$C$33:$C$776,СВЦЭМ!$A$33:$A$776,$A130,СВЦЭМ!$B$33:$B$776,Q$119)+'СЕТ СН'!$I$12+СВЦЭМ!$D$10+'СЕТ СН'!$I$5-'СЕТ СН'!$I$20</f>
        <v>3549.7103643600003</v>
      </c>
      <c r="R130" s="36">
        <f>SUMIFS(СВЦЭМ!$C$33:$C$776,СВЦЭМ!$A$33:$A$776,$A130,СВЦЭМ!$B$33:$B$776,R$119)+'СЕТ СН'!$I$12+СВЦЭМ!$D$10+'СЕТ СН'!$I$5-'СЕТ СН'!$I$20</f>
        <v>3571.30206159</v>
      </c>
      <c r="S130" s="36">
        <f>SUMIFS(СВЦЭМ!$C$33:$C$776,СВЦЭМ!$A$33:$A$776,$A130,СВЦЭМ!$B$33:$B$776,S$119)+'СЕТ СН'!$I$12+СВЦЭМ!$D$10+'СЕТ СН'!$I$5-'СЕТ СН'!$I$20</f>
        <v>3571.1623700099999</v>
      </c>
      <c r="T130" s="36">
        <f>SUMIFS(СВЦЭМ!$C$33:$C$776,СВЦЭМ!$A$33:$A$776,$A130,СВЦЭМ!$B$33:$B$776,T$119)+'СЕТ СН'!$I$12+СВЦЭМ!$D$10+'СЕТ СН'!$I$5-'СЕТ СН'!$I$20</f>
        <v>3567.0656249499998</v>
      </c>
      <c r="U130" s="36">
        <f>SUMIFS(СВЦЭМ!$C$33:$C$776,СВЦЭМ!$A$33:$A$776,$A130,СВЦЭМ!$B$33:$B$776,U$119)+'СЕТ СН'!$I$12+СВЦЭМ!$D$10+'СЕТ СН'!$I$5-'СЕТ СН'!$I$20</f>
        <v>3554.7227132600001</v>
      </c>
      <c r="V130" s="36">
        <f>SUMIFS(СВЦЭМ!$C$33:$C$776,СВЦЭМ!$A$33:$A$776,$A130,СВЦЭМ!$B$33:$B$776,V$119)+'СЕТ СН'!$I$12+СВЦЭМ!$D$10+'СЕТ СН'!$I$5-'СЕТ СН'!$I$20</f>
        <v>3533.4882608799999</v>
      </c>
      <c r="W130" s="36">
        <f>SUMIFS(СВЦЭМ!$C$33:$C$776,СВЦЭМ!$A$33:$A$776,$A130,СВЦЭМ!$B$33:$B$776,W$119)+'СЕТ СН'!$I$12+СВЦЭМ!$D$10+'СЕТ СН'!$I$5-'СЕТ СН'!$I$20</f>
        <v>3521.53038251</v>
      </c>
      <c r="X130" s="36">
        <f>SUMIFS(СВЦЭМ!$C$33:$C$776,СВЦЭМ!$A$33:$A$776,$A130,СВЦЭМ!$B$33:$B$776,X$119)+'СЕТ СН'!$I$12+СВЦЭМ!$D$10+'СЕТ СН'!$I$5-'СЕТ СН'!$I$20</f>
        <v>3540.4483461</v>
      </c>
      <c r="Y130" s="36">
        <f>SUMIFS(СВЦЭМ!$C$33:$C$776,СВЦЭМ!$A$33:$A$776,$A130,СВЦЭМ!$B$33:$B$776,Y$119)+'СЕТ СН'!$I$12+СВЦЭМ!$D$10+'СЕТ СН'!$I$5-'СЕТ СН'!$I$20</f>
        <v>3551.79322508</v>
      </c>
    </row>
    <row r="131" spans="1:25" ht="15.75" x14ac:dyDescent="0.2">
      <c r="A131" s="35">
        <f t="shared" si="3"/>
        <v>44024</v>
      </c>
      <c r="B131" s="36">
        <f>SUMIFS(СВЦЭМ!$C$33:$C$776,СВЦЭМ!$A$33:$A$776,$A131,СВЦЭМ!$B$33:$B$776,B$119)+'СЕТ СН'!$I$12+СВЦЭМ!$D$10+'СЕТ СН'!$I$5-'СЕТ СН'!$I$20</f>
        <v>3671.2032838499999</v>
      </c>
      <c r="C131" s="36">
        <f>SUMIFS(СВЦЭМ!$C$33:$C$776,СВЦЭМ!$A$33:$A$776,$A131,СВЦЭМ!$B$33:$B$776,C$119)+'СЕТ СН'!$I$12+СВЦЭМ!$D$10+'СЕТ СН'!$I$5-'СЕТ СН'!$I$20</f>
        <v>3721.1478342600003</v>
      </c>
      <c r="D131" s="36">
        <f>SUMIFS(СВЦЭМ!$C$33:$C$776,СВЦЭМ!$A$33:$A$776,$A131,СВЦЭМ!$B$33:$B$776,D$119)+'СЕТ СН'!$I$12+СВЦЭМ!$D$10+'СЕТ СН'!$I$5-'СЕТ СН'!$I$20</f>
        <v>3760.75597483</v>
      </c>
      <c r="E131" s="36">
        <f>SUMIFS(СВЦЭМ!$C$33:$C$776,СВЦЭМ!$A$33:$A$776,$A131,СВЦЭМ!$B$33:$B$776,E$119)+'СЕТ СН'!$I$12+СВЦЭМ!$D$10+'СЕТ СН'!$I$5-'СЕТ СН'!$I$20</f>
        <v>3781.9551192500003</v>
      </c>
      <c r="F131" s="36">
        <f>SUMIFS(СВЦЭМ!$C$33:$C$776,СВЦЭМ!$A$33:$A$776,$A131,СВЦЭМ!$B$33:$B$776,F$119)+'СЕТ СН'!$I$12+СВЦЭМ!$D$10+'СЕТ СН'!$I$5-'СЕТ СН'!$I$20</f>
        <v>3785.37540334</v>
      </c>
      <c r="G131" s="36">
        <f>SUMIFS(СВЦЭМ!$C$33:$C$776,СВЦЭМ!$A$33:$A$776,$A131,СВЦЭМ!$B$33:$B$776,G$119)+'СЕТ СН'!$I$12+СВЦЭМ!$D$10+'СЕТ СН'!$I$5-'СЕТ СН'!$I$20</f>
        <v>3792.2403884599998</v>
      </c>
      <c r="H131" s="36">
        <f>SUMIFS(СВЦЭМ!$C$33:$C$776,СВЦЭМ!$A$33:$A$776,$A131,СВЦЭМ!$B$33:$B$776,H$119)+'СЕТ СН'!$I$12+СВЦЭМ!$D$10+'СЕТ СН'!$I$5-'СЕТ СН'!$I$20</f>
        <v>3768.6824750000001</v>
      </c>
      <c r="I131" s="36">
        <f>SUMIFS(СВЦЭМ!$C$33:$C$776,СВЦЭМ!$A$33:$A$776,$A131,СВЦЭМ!$B$33:$B$776,I$119)+'СЕТ СН'!$I$12+СВЦЭМ!$D$10+'СЕТ СН'!$I$5-'СЕТ СН'!$I$20</f>
        <v>3733.4010652300003</v>
      </c>
      <c r="J131" s="36">
        <f>SUMIFS(СВЦЭМ!$C$33:$C$776,СВЦЭМ!$A$33:$A$776,$A131,СВЦЭМ!$B$33:$B$776,J$119)+'СЕТ СН'!$I$12+СВЦЭМ!$D$10+'СЕТ СН'!$I$5-'СЕТ СН'!$I$20</f>
        <v>3643.2592818900002</v>
      </c>
      <c r="K131" s="36">
        <f>SUMIFS(СВЦЭМ!$C$33:$C$776,СВЦЭМ!$A$33:$A$776,$A131,СВЦЭМ!$B$33:$B$776,K$119)+'СЕТ СН'!$I$12+СВЦЭМ!$D$10+'СЕТ СН'!$I$5-'СЕТ СН'!$I$20</f>
        <v>3500.1117570199999</v>
      </c>
      <c r="L131" s="36">
        <f>SUMIFS(СВЦЭМ!$C$33:$C$776,СВЦЭМ!$A$33:$A$776,$A131,СВЦЭМ!$B$33:$B$776,L$119)+'СЕТ СН'!$I$12+СВЦЭМ!$D$10+'СЕТ СН'!$I$5-'СЕТ СН'!$I$20</f>
        <v>3464.6248594799999</v>
      </c>
      <c r="M131" s="36">
        <f>SUMIFS(СВЦЭМ!$C$33:$C$776,СВЦЭМ!$A$33:$A$776,$A131,СВЦЭМ!$B$33:$B$776,M$119)+'СЕТ СН'!$I$12+СВЦЭМ!$D$10+'СЕТ СН'!$I$5-'СЕТ СН'!$I$20</f>
        <v>3467.7243943600001</v>
      </c>
      <c r="N131" s="36">
        <f>SUMIFS(СВЦЭМ!$C$33:$C$776,СВЦЭМ!$A$33:$A$776,$A131,СВЦЭМ!$B$33:$B$776,N$119)+'СЕТ СН'!$I$12+СВЦЭМ!$D$10+'СЕТ СН'!$I$5-'СЕТ СН'!$I$20</f>
        <v>3468.36844397</v>
      </c>
      <c r="O131" s="36">
        <f>SUMIFS(СВЦЭМ!$C$33:$C$776,СВЦЭМ!$A$33:$A$776,$A131,СВЦЭМ!$B$33:$B$776,O$119)+'СЕТ СН'!$I$12+СВЦЭМ!$D$10+'СЕТ СН'!$I$5-'СЕТ СН'!$I$20</f>
        <v>3472.2374196999999</v>
      </c>
      <c r="P131" s="36">
        <f>SUMIFS(СВЦЭМ!$C$33:$C$776,СВЦЭМ!$A$33:$A$776,$A131,СВЦЭМ!$B$33:$B$776,P$119)+'СЕТ СН'!$I$12+СВЦЭМ!$D$10+'СЕТ СН'!$I$5-'СЕТ СН'!$I$20</f>
        <v>3477.8887105600002</v>
      </c>
      <c r="Q131" s="36">
        <f>SUMIFS(СВЦЭМ!$C$33:$C$776,СВЦЭМ!$A$33:$A$776,$A131,СВЦЭМ!$B$33:$B$776,Q$119)+'СЕТ СН'!$I$12+СВЦЭМ!$D$10+'СЕТ СН'!$I$5-'СЕТ СН'!$I$20</f>
        <v>3494.38692885</v>
      </c>
      <c r="R131" s="36">
        <f>SUMIFS(СВЦЭМ!$C$33:$C$776,СВЦЭМ!$A$33:$A$776,$A131,СВЦЭМ!$B$33:$B$776,R$119)+'СЕТ СН'!$I$12+СВЦЭМ!$D$10+'СЕТ СН'!$I$5-'СЕТ СН'!$I$20</f>
        <v>3494.0307562600001</v>
      </c>
      <c r="S131" s="36">
        <f>SUMIFS(СВЦЭМ!$C$33:$C$776,СВЦЭМ!$A$33:$A$776,$A131,СВЦЭМ!$B$33:$B$776,S$119)+'СЕТ СН'!$I$12+СВЦЭМ!$D$10+'СЕТ СН'!$I$5-'СЕТ СН'!$I$20</f>
        <v>3499.4412070899998</v>
      </c>
      <c r="T131" s="36">
        <f>SUMIFS(СВЦЭМ!$C$33:$C$776,СВЦЭМ!$A$33:$A$776,$A131,СВЦЭМ!$B$33:$B$776,T$119)+'СЕТ СН'!$I$12+СВЦЭМ!$D$10+'СЕТ СН'!$I$5-'СЕТ СН'!$I$20</f>
        <v>3495.9841989199999</v>
      </c>
      <c r="U131" s="36">
        <f>SUMIFS(СВЦЭМ!$C$33:$C$776,СВЦЭМ!$A$33:$A$776,$A131,СВЦЭМ!$B$33:$B$776,U$119)+'СЕТ СН'!$I$12+СВЦЭМ!$D$10+'СЕТ СН'!$I$5-'СЕТ СН'!$I$20</f>
        <v>3474.0530107200002</v>
      </c>
      <c r="V131" s="36">
        <f>SUMIFS(СВЦЭМ!$C$33:$C$776,СВЦЭМ!$A$33:$A$776,$A131,СВЦЭМ!$B$33:$B$776,V$119)+'СЕТ СН'!$I$12+СВЦЭМ!$D$10+'СЕТ СН'!$I$5-'СЕТ СН'!$I$20</f>
        <v>3470.4689567300002</v>
      </c>
      <c r="W131" s="36">
        <f>SUMIFS(СВЦЭМ!$C$33:$C$776,СВЦЭМ!$A$33:$A$776,$A131,СВЦЭМ!$B$33:$B$776,W$119)+'СЕТ СН'!$I$12+СВЦЭМ!$D$10+'СЕТ СН'!$I$5-'СЕТ СН'!$I$20</f>
        <v>3468.3631938200001</v>
      </c>
      <c r="X131" s="36">
        <f>SUMIFS(СВЦЭМ!$C$33:$C$776,СВЦЭМ!$A$33:$A$776,$A131,СВЦЭМ!$B$33:$B$776,X$119)+'СЕТ СН'!$I$12+СВЦЭМ!$D$10+'СЕТ СН'!$I$5-'СЕТ СН'!$I$20</f>
        <v>3477.0028034900001</v>
      </c>
      <c r="Y131" s="36">
        <f>SUMIFS(СВЦЭМ!$C$33:$C$776,СВЦЭМ!$A$33:$A$776,$A131,СВЦЭМ!$B$33:$B$776,Y$119)+'СЕТ СН'!$I$12+СВЦЭМ!$D$10+'СЕТ СН'!$I$5-'СЕТ СН'!$I$20</f>
        <v>3582.9661025</v>
      </c>
    </row>
    <row r="132" spans="1:25" ht="15.75" x14ac:dyDescent="0.2">
      <c r="A132" s="35">
        <f t="shared" si="3"/>
        <v>44025</v>
      </c>
      <c r="B132" s="36">
        <f>SUMIFS(СВЦЭМ!$C$33:$C$776,СВЦЭМ!$A$33:$A$776,$A132,СВЦЭМ!$B$33:$B$776,B$119)+'СЕТ СН'!$I$12+СВЦЭМ!$D$10+'СЕТ СН'!$I$5-'СЕТ СН'!$I$20</f>
        <v>3667.9077131600002</v>
      </c>
      <c r="C132" s="36">
        <f>SUMIFS(СВЦЭМ!$C$33:$C$776,СВЦЭМ!$A$33:$A$776,$A132,СВЦЭМ!$B$33:$B$776,C$119)+'СЕТ СН'!$I$12+СВЦЭМ!$D$10+'СЕТ СН'!$I$5-'СЕТ СН'!$I$20</f>
        <v>3629.9889858500001</v>
      </c>
      <c r="D132" s="36">
        <f>SUMIFS(СВЦЭМ!$C$33:$C$776,СВЦЭМ!$A$33:$A$776,$A132,СВЦЭМ!$B$33:$B$776,D$119)+'СЕТ СН'!$I$12+СВЦЭМ!$D$10+'СЕТ СН'!$I$5-'СЕТ СН'!$I$20</f>
        <v>3663.01336201</v>
      </c>
      <c r="E132" s="36">
        <f>SUMIFS(СВЦЭМ!$C$33:$C$776,СВЦЭМ!$A$33:$A$776,$A132,СВЦЭМ!$B$33:$B$776,E$119)+'СЕТ СН'!$I$12+СВЦЭМ!$D$10+'СЕТ СН'!$I$5-'СЕТ СН'!$I$20</f>
        <v>3675.6191349599999</v>
      </c>
      <c r="F132" s="36">
        <f>SUMIFS(СВЦЭМ!$C$33:$C$776,СВЦЭМ!$A$33:$A$776,$A132,СВЦЭМ!$B$33:$B$776,F$119)+'СЕТ СН'!$I$12+СВЦЭМ!$D$10+'СЕТ СН'!$I$5-'СЕТ СН'!$I$20</f>
        <v>3666.8693468000001</v>
      </c>
      <c r="G132" s="36">
        <f>SUMIFS(СВЦЭМ!$C$33:$C$776,СВЦЭМ!$A$33:$A$776,$A132,СВЦЭМ!$B$33:$B$776,G$119)+'СЕТ СН'!$I$12+СВЦЭМ!$D$10+'СЕТ СН'!$I$5-'СЕТ СН'!$I$20</f>
        <v>3668.4302965300003</v>
      </c>
      <c r="H132" s="36">
        <f>SUMIFS(СВЦЭМ!$C$33:$C$776,СВЦЭМ!$A$33:$A$776,$A132,СВЦЭМ!$B$33:$B$776,H$119)+'СЕТ СН'!$I$12+СВЦЭМ!$D$10+'СЕТ СН'!$I$5-'СЕТ СН'!$I$20</f>
        <v>3656.25409898</v>
      </c>
      <c r="I132" s="36">
        <f>SUMIFS(СВЦЭМ!$C$33:$C$776,СВЦЭМ!$A$33:$A$776,$A132,СВЦЭМ!$B$33:$B$776,I$119)+'СЕТ СН'!$I$12+СВЦЭМ!$D$10+'СЕТ СН'!$I$5-'СЕТ СН'!$I$20</f>
        <v>3677.7242176600002</v>
      </c>
      <c r="J132" s="36">
        <f>SUMIFS(СВЦЭМ!$C$33:$C$776,СВЦЭМ!$A$33:$A$776,$A132,СВЦЭМ!$B$33:$B$776,J$119)+'СЕТ СН'!$I$12+СВЦЭМ!$D$10+'СЕТ СН'!$I$5-'СЕТ СН'!$I$20</f>
        <v>3705.4532407799998</v>
      </c>
      <c r="K132" s="36">
        <f>SUMIFS(СВЦЭМ!$C$33:$C$776,СВЦЭМ!$A$33:$A$776,$A132,СВЦЭМ!$B$33:$B$776,K$119)+'СЕТ СН'!$I$12+СВЦЭМ!$D$10+'СЕТ СН'!$I$5-'СЕТ СН'!$I$20</f>
        <v>3602.9862334600002</v>
      </c>
      <c r="L132" s="36">
        <f>SUMIFS(СВЦЭМ!$C$33:$C$776,СВЦЭМ!$A$33:$A$776,$A132,СВЦЭМ!$B$33:$B$776,L$119)+'СЕТ СН'!$I$12+СВЦЭМ!$D$10+'СЕТ СН'!$I$5-'СЕТ СН'!$I$20</f>
        <v>3569.3666879699999</v>
      </c>
      <c r="M132" s="36">
        <f>SUMIFS(СВЦЭМ!$C$33:$C$776,СВЦЭМ!$A$33:$A$776,$A132,СВЦЭМ!$B$33:$B$776,M$119)+'СЕТ СН'!$I$12+СВЦЭМ!$D$10+'СЕТ СН'!$I$5-'СЕТ СН'!$I$20</f>
        <v>3580.4987374100001</v>
      </c>
      <c r="N132" s="36">
        <f>SUMIFS(СВЦЭМ!$C$33:$C$776,СВЦЭМ!$A$33:$A$776,$A132,СВЦЭМ!$B$33:$B$776,N$119)+'СЕТ СН'!$I$12+СВЦЭМ!$D$10+'СЕТ СН'!$I$5-'СЕТ СН'!$I$20</f>
        <v>3582.4041265200003</v>
      </c>
      <c r="O132" s="36">
        <f>SUMIFS(СВЦЭМ!$C$33:$C$776,СВЦЭМ!$A$33:$A$776,$A132,СВЦЭМ!$B$33:$B$776,O$119)+'СЕТ СН'!$I$12+СВЦЭМ!$D$10+'СЕТ СН'!$I$5-'СЕТ СН'!$I$20</f>
        <v>3576.2211938600003</v>
      </c>
      <c r="P132" s="36">
        <f>SUMIFS(СВЦЭМ!$C$33:$C$776,СВЦЭМ!$A$33:$A$776,$A132,СВЦЭМ!$B$33:$B$776,P$119)+'СЕТ СН'!$I$12+СВЦЭМ!$D$10+'СЕТ СН'!$I$5-'СЕТ СН'!$I$20</f>
        <v>3567.58737483</v>
      </c>
      <c r="Q132" s="36">
        <f>SUMIFS(СВЦЭМ!$C$33:$C$776,СВЦЭМ!$A$33:$A$776,$A132,СВЦЭМ!$B$33:$B$776,Q$119)+'СЕТ СН'!$I$12+СВЦЭМ!$D$10+'СЕТ СН'!$I$5-'СЕТ СН'!$I$20</f>
        <v>3544.81457615</v>
      </c>
      <c r="R132" s="36">
        <f>SUMIFS(СВЦЭМ!$C$33:$C$776,СВЦЭМ!$A$33:$A$776,$A132,СВЦЭМ!$B$33:$B$776,R$119)+'СЕТ СН'!$I$12+СВЦЭМ!$D$10+'СЕТ СН'!$I$5-'СЕТ СН'!$I$20</f>
        <v>3573.8210034399999</v>
      </c>
      <c r="S132" s="36">
        <f>SUMIFS(СВЦЭМ!$C$33:$C$776,СВЦЭМ!$A$33:$A$776,$A132,СВЦЭМ!$B$33:$B$776,S$119)+'СЕТ СН'!$I$12+СВЦЭМ!$D$10+'СЕТ СН'!$I$5-'СЕТ СН'!$I$20</f>
        <v>3609.0280621699999</v>
      </c>
      <c r="T132" s="36">
        <f>SUMIFS(СВЦЭМ!$C$33:$C$776,СВЦЭМ!$A$33:$A$776,$A132,СВЦЭМ!$B$33:$B$776,T$119)+'СЕТ СН'!$I$12+СВЦЭМ!$D$10+'СЕТ СН'!$I$5-'СЕТ СН'!$I$20</f>
        <v>3582.10499897</v>
      </c>
      <c r="U132" s="36">
        <f>SUMIFS(СВЦЭМ!$C$33:$C$776,СВЦЭМ!$A$33:$A$776,$A132,СВЦЭМ!$B$33:$B$776,U$119)+'СЕТ СН'!$I$12+СВЦЭМ!$D$10+'СЕТ СН'!$I$5-'СЕТ СН'!$I$20</f>
        <v>3562.35885121</v>
      </c>
      <c r="V132" s="36">
        <f>SUMIFS(СВЦЭМ!$C$33:$C$776,СВЦЭМ!$A$33:$A$776,$A132,СВЦЭМ!$B$33:$B$776,V$119)+'СЕТ СН'!$I$12+СВЦЭМ!$D$10+'СЕТ СН'!$I$5-'СЕТ СН'!$I$20</f>
        <v>3555.5185732499999</v>
      </c>
      <c r="W132" s="36">
        <f>SUMIFS(СВЦЭМ!$C$33:$C$776,СВЦЭМ!$A$33:$A$776,$A132,СВЦЭМ!$B$33:$B$776,W$119)+'СЕТ СН'!$I$12+СВЦЭМ!$D$10+'СЕТ СН'!$I$5-'СЕТ СН'!$I$20</f>
        <v>3531.1365782800003</v>
      </c>
      <c r="X132" s="36">
        <f>SUMIFS(СВЦЭМ!$C$33:$C$776,СВЦЭМ!$A$33:$A$776,$A132,СВЦЭМ!$B$33:$B$776,X$119)+'СЕТ СН'!$I$12+СВЦЭМ!$D$10+'СЕТ СН'!$I$5-'СЕТ СН'!$I$20</f>
        <v>3511.5894694899998</v>
      </c>
      <c r="Y132" s="36">
        <f>SUMIFS(СВЦЭМ!$C$33:$C$776,СВЦЭМ!$A$33:$A$776,$A132,СВЦЭМ!$B$33:$B$776,Y$119)+'СЕТ СН'!$I$12+СВЦЭМ!$D$10+'СЕТ СН'!$I$5-'СЕТ СН'!$I$20</f>
        <v>3586.3594357699999</v>
      </c>
    </row>
    <row r="133" spans="1:25" ht="15.75" x14ac:dyDescent="0.2">
      <c r="A133" s="35">
        <f t="shared" si="3"/>
        <v>44026</v>
      </c>
      <c r="B133" s="36">
        <f>SUMIFS(СВЦЭМ!$C$33:$C$776,СВЦЭМ!$A$33:$A$776,$A133,СВЦЭМ!$B$33:$B$776,B$119)+'СЕТ СН'!$I$12+СВЦЭМ!$D$10+'СЕТ СН'!$I$5-'СЕТ СН'!$I$20</f>
        <v>3657.6593075700002</v>
      </c>
      <c r="C133" s="36">
        <f>SUMIFS(СВЦЭМ!$C$33:$C$776,СВЦЭМ!$A$33:$A$776,$A133,СВЦЭМ!$B$33:$B$776,C$119)+'СЕТ СН'!$I$12+СВЦЭМ!$D$10+'СЕТ СН'!$I$5-'СЕТ СН'!$I$20</f>
        <v>3636.5316895000001</v>
      </c>
      <c r="D133" s="36">
        <f>SUMIFS(СВЦЭМ!$C$33:$C$776,СВЦЭМ!$A$33:$A$776,$A133,СВЦЭМ!$B$33:$B$776,D$119)+'СЕТ СН'!$I$12+СВЦЭМ!$D$10+'СЕТ СН'!$I$5-'СЕТ СН'!$I$20</f>
        <v>3653.61691372</v>
      </c>
      <c r="E133" s="36">
        <f>SUMIFS(СВЦЭМ!$C$33:$C$776,СВЦЭМ!$A$33:$A$776,$A133,СВЦЭМ!$B$33:$B$776,E$119)+'СЕТ СН'!$I$12+СВЦЭМ!$D$10+'СЕТ СН'!$I$5-'СЕТ СН'!$I$20</f>
        <v>3669.1914382300001</v>
      </c>
      <c r="F133" s="36">
        <f>SUMIFS(СВЦЭМ!$C$33:$C$776,СВЦЭМ!$A$33:$A$776,$A133,СВЦЭМ!$B$33:$B$776,F$119)+'СЕТ СН'!$I$12+СВЦЭМ!$D$10+'СЕТ СН'!$I$5-'СЕТ СН'!$I$20</f>
        <v>3670.55113342</v>
      </c>
      <c r="G133" s="36">
        <f>SUMIFS(СВЦЭМ!$C$33:$C$776,СВЦЭМ!$A$33:$A$776,$A133,СВЦЭМ!$B$33:$B$776,G$119)+'СЕТ СН'!$I$12+СВЦЭМ!$D$10+'СЕТ СН'!$I$5-'СЕТ СН'!$I$20</f>
        <v>3673.2182482600001</v>
      </c>
      <c r="H133" s="36">
        <f>SUMIFS(СВЦЭМ!$C$33:$C$776,СВЦЭМ!$A$33:$A$776,$A133,СВЦЭМ!$B$33:$B$776,H$119)+'СЕТ СН'!$I$12+СВЦЭМ!$D$10+'СЕТ СН'!$I$5-'СЕТ СН'!$I$20</f>
        <v>3654.56263042</v>
      </c>
      <c r="I133" s="36">
        <f>SUMIFS(СВЦЭМ!$C$33:$C$776,СВЦЭМ!$A$33:$A$776,$A133,СВЦЭМ!$B$33:$B$776,I$119)+'СЕТ СН'!$I$12+СВЦЭМ!$D$10+'СЕТ СН'!$I$5-'СЕТ СН'!$I$20</f>
        <v>3716.70399318</v>
      </c>
      <c r="J133" s="36">
        <f>SUMIFS(СВЦЭМ!$C$33:$C$776,СВЦЭМ!$A$33:$A$776,$A133,СВЦЭМ!$B$33:$B$776,J$119)+'СЕТ СН'!$I$12+СВЦЭМ!$D$10+'СЕТ СН'!$I$5-'СЕТ СН'!$I$20</f>
        <v>3657.1949768200002</v>
      </c>
      <c r="K133" s="36">
        <f>SUMIFS(СВЦЭМ!$C$33:$C$776,СВЦЭМ!$A$33:$A$776,$A133,СВЦЭМ!$B$33:$B$776,K$119)+'СЕТ СН'!$I$12+СВЦЭМ!$D$10+'СЕТ СН'!$I$5-'СЕТ СН'!$I$20</f>
        <v>3583.6287049699999</v>
      </c>
      <c r="L133" s="36">
        <f>SUMIFS(СВЦЭМ!$C$33:$C$776,СВЦЭМ!$A$33:$A$776,$A133,СВЦЭМ!$B$33:$B$776,L$119)+'СЕТ СН'!$I$12+СВЦЭМ!$D$10+'СЕТ СН'!$I$5-'СЕТ СН'!$I$20</f>
        <v>3618.2524270200001</v>
      </c>
      <c r="M133" s="36">
        <f>SUMIFS(СВЦЭМ!$C$33:$C$776,СВЦЭМ!$A$33:$A$776,$A133,СВЦЭМ!$B$33:$B$776,M$119)+'СЕТ СН'!$I$12+СВЦЭМ!$D$10+'СЕТ СН'!$I$5-'СЕТ СН'!$I$20</f>
        <v>3596.5403335299998</v>
      </c>
      <c r="N133" s="36">
        <f>SUMIFS(СВЦЭМ!$C$33:$C$776,СВЦЭМ!$A$33:$A$776,$A133,СВЦЭМ!$B$33:$B$776,N$119)+'СЕТ СН'!$I$12+СВЦЭМ!$D$10+'СЕТ СН'!$I$5-'СЕТ СН'!$I$20</f>
        <v>3623.5963824199998</v>
      </c>
      <c r="O133" s="36">
        <f>SUMIFS(СВЦЭМ!$C$33:$C$776,СВЦЭМ!$A$33:$A$776,$A133,СВЦЭМ!$B$33:$B$776,O$119)+'СЕТ СН'!$I$12+СВЦЭМ!$D$10+'СЕТ СН'!$I$5-'СЕТ СН'!$I$20</f>
        <v>3605.3155895</v>
      </c>
      <c r="P133" s="36">
        <f>SUMIFS(СВЦЭМ!$C$33:$C$776,СВЦЭМ!$A$33:$A$776,$A133,СВЦЭМ!$B$33:$B$776,P$119)+'СЕТ СН'!$I$12+СВЦЭМ!$D$10+'СЕТ СН'!$I$5-'СЕТ СН'!$I$20</f>
        <v>4302.66239993</v>
      </c>
      <c r="Q133" s="36">
        <f>SUMIFS(СВЦЭМ!$C$33:$C$776,СВЦЭМ!$A$33:$A$776,$A133,СВЦЭМ!$B$33:$B$776,Q$119)+'СЕТ СН'!$I$12+СВЦЭМ!$D$10+'СЕТ СН'!$I$5-'СЕТ СН'!$I$20</f>
        <v>3617.9841970299999</v>
      </c>
      <c r="R133" s="36">
        <f>SUMIFS(СВЦЭМ!$C$33:$C$776,СВЦЭМ!$A$33:$A$776,$A133,СВЦЭМ!$B$33:$B$776,R$119)+'СЕТ СН'!$I$12+СВЦЭМ!$D$10+'СЕТ СН'!$I$5-'СЕТ СН'!$I$20</f>
        <v>3607.4632580500001</v>
      </c>
      <c r="S133" s="36">
        <f>SUMIFS(СВЦЭМ!$C$33:$C$776,СВЦЭМ!$A$33:$A$776,$A133,СВЦЭМ!$B$33:$B$776,S$119)+'СЕТ СН'!$I$12+СВЦЭМ!$D$10+'СЕТ СН'!$I$5-'СЕТ СН'!$I$20</f>
        <v>3609.7666387999998</v>
      </c>
      <c r="T133" s="36">
        <f>SUMIFS(СВЦЭМ!$C$33:$C$776,СВЦЭМ!$A$33:$A$776,$A133,СВЦЭМ!$B$33:$B$776,T$119)+'СЕТ СН'!$I$12+СВЦЭМ!$D$10+'СЕТ СН'!$I$5-'СЕТ СН'!$I$20</f>
        <v>3605.2384541599999</v>
      </c>
      <c r="U133" s="36">
        <f>SUMIFS(СВЦЭМ!$C$33:$C$776,СВЦЭМ!$A$33:$A$776,$A133,СВЦЭМ!$B$33:$B$776,U$119)+'СЕТ СН'!$I$12+СВЦЭМ!$D$10+'СЕТ СН'!$I$5-'СЕТ СН'!$I$20</f>
        <v>3603.49786718</v>
      </c>
      <c r="V133" s="36">
        <f>SUMIFS(СВЦЭМ!$C$33:$C$776,СВЦЭМ!$A$33:$A$776,$A133,СВЦЭМ!$B$33:$B$776,V$119)+'СЕТ СН'!$I$12+СВЦЭМ!$D$10+'СЕТ СН'!$I$5-'СЕТ СН'!$I$20</f>
        <v>3592.3456896799999</v>
      </c>
      <c r="W133" s="36">
        <f>SUMIFS(СВЦЭМ!$C$33:$C$776,СВЦЭМ!$A$33:$A$776,$A133,СВЦЭМ!$B$33:$B$776,W$119)+'СЕТ СН'!$I$12+СВЦЭМ!$D$10+'СЕТ СН'!$I$5-'СЕТ СН'!$I$20</f>
        <v>3596.8431350400001</v>
      </c>
      <c r="X133" s="36">
        <f>SUMIFS(СВЦЭМ!$C$33:$C$776,СВЦЭМ!$A$33:$A$776,$A133,СВЦЭМ!$B$33:$B$776,X$119)+'СЕТ СН'!$I$12+СВЦЭМ!$D$10+'СЕТ СН'!$I$5-'СЕТ СН'!$I$20</f>
        <v>3582.0461726799999</v>
      </c>
      <c r="Y133" s="36">
        <f>SUMIFS(СВЦЭМ!$C$33:$C$776,СВЦЭМ!$A$33:$A$776,$A133,СВЦЭМ!$B$33:$B$776,Y$119)+'СЕТ СН'!$I$12+СВЦЭМ!$D$10+'СЕТ СН'!$I$5-'СЕТ СН'!$I$20</f>
        <v>3576.14904256</v>
      </c>
    </row>
    <row r="134" spans="1:25" ht="15.75" x14ac:dyDescent="0.2">
      <c r="A134" s="35">
        <f t="shared" si="3"/>
        <v>44027</v>
      </c>
      <c r="B134" s="36">
        <f>SUMIFS(СВЦЭМ!$C$33:$C$776,СВЦЭМ!$A$33:$A$776,$A134,СВЦЭМ!$B$33:$B$776,B$119)+'СЕТ СН'!$I$12+СВЦЭМ!$D$10+'СЕТ СН'!$I$5-'СЕТ СН'!$I$20</f>
        <v>3770.3225644200002</v>
      </c>
      <c r="C134" s="36">
        <f>SUMIFS(СВЦЭМ!$C$33:$C$776,СВЦЭМ!$A$33:$A$776,$A134,СВЦЭМ!$B$33:$B$776,C$119)+'СЕТ СН'!$I$12+СВЦЭМ!$D$10+'СЕТ СН'!$I$5-'СЕТ СН'!$I$20</f>
        <v>3794.7552548799999</v>
      </c>
      <c r="D134" s="36">
        <f>SUMIFS(СВЦЭМ!$C$33:$C$776,СВЦЭМ!$A$33:$A$776,$A134,СВЦЭМ!$B$33:$B$776,D$119)+'СЕТ СН'!$I$12+СВЦЭМ!$D$10+'СЕТ СН'!$I$5-'СЕТ СН'!$I$20</f>
        <v>3788.5976748600001</v>
      </c>
      <c r="E134" s="36">
        <f>SUMIFS(СВЦЭМ!$C$33:$C$776,СВЦЭМ!$A$33:$A$776,$A134,СВЦЭМ!$B$33:$B$776,E$119)+'СЕТ СН'!$I$12+СВЦЭМ!$D$10+'СЕТ СН'!$I$5-'СЕТ СН'!$I$20</f>
        <v>3800.1223191700001</v>
      </c>
      <c r="F134" s="36">
        <f>SUMIFS(СВЦЭМ!$C$33:$C$776,СВЦЭМ!$A$33:$A$776,$A134,СВЦЭМ!$B$33:$B$776,F$119)+'СЕТ СН'!$I$12+СВЦЭМ!$D$10+'СЕТ СН'!$I$5-'СЕТ СН'!$I$20</f>
        <v>3793.1332956400001</v>
      </c>
      <c r="G134" s="36">
        <f>SUMIFS(СВЦЭМ!$C$33:$C$776,СВЦЭМ!$A$33:$A$776,$A134,СВЦЭМ!$B$33:$B$776,G$119)+'СЕТ СН'!$I$12+СВЦЭМ!$D$10+'СЕТ СН'!$I$5-'СЕТ СН'!$I$20</f>
        <v>3795.3212459199999</v>
      </c>
      <c r="H134" s="36">
        <f>SUMIFS(СВЦЭМ!$C$33:$C$776,СВЦЭМ!$A$33:$A$776,$A134,СВЦЭМ!$B$33:$B$776,H$119)+'СЕТ СН'!$I$12+СВЦЭМ!$D$10+'СЕТ СН'!$I$5-'СЕТ СН'!$I$20</f>
        <v>3808.2757049500001</v>
      </c>
      <c r="I134" s="36">
        <f>SUMIFS(СВЦЭМ!$C$33:$C$776,СВЦЭМ!$A$33:$A$776,$A134,СВЦЭМ!$B$33:$B$776,I$119)+'СЕТ СН'!$I$12+СВЦЭМ!$D$10+'СЕТ СН'!$I$5-'СЕТ СН'!$I$20</f>
        <v>3836.81933471</v>
      </c>
      <c r="J134" s="36">
        <f>SUMIFS(СВЦЭМ!$C$33:$C$776,СВЦЭМ!$A$33:$A$776,$A134,СВЦЭМ!$B$33:$B$776,J$119)+'СЕТ СН'!$I$12+СВЦЭМ!$D$10+'СЕТ СН'!$I$5-'СЕТ СН'!$I$20</f>
        <v>3710.6464832400002</v>
      </c>
      <c r="K134" s="36">
        <f>SUMIFS(СВЦЭМ!$C$33:$C$776,СВЦЭМ!$A$33:$A$776,$A134,СВЦЭМ!$B$33:$B$776,K$119)+'СЕТ СН'!$I$12+СВЦЭМ!$D$10+'СЕТ СН'!$I$5-'СЕТ СН'!$I$20</f>
        <v>3557.4878451300001</v>
      </c>
      <c r="L134" s="36">
        <f>SUMIFS(СВЦЭМ!$C$33:$C$776,СВЦЭМ!$A$33:$A$776,$A134,СВЦЭМ!$B$33:$B$776,L$119)+'СЕТ СН'!$I$12+СВЦЭМ!$D$10+'СЕТ СН'!$I$5-'СЕТ СН'!$I$20</f>
        <v>3530.2259807099999</v>
      </c>
      <c r="M134" s="36">
        <f>SUMIFS(СВЦЭМ!$C$33:$C$776,СВЦЭМ!$A$33:$A$776,$A134,СВЦЭМ!$B$33:$B$776,M$119)+'СЕТ СН'!$I$12+СВЦЭМ!$D$10+'СЕТ СН'!$I$5-'СЕТ СН'!$I$20</f>
        <v>3531.2155733300001</v>
      </c>
      <c r="N134" s="36">
        <f>SUMIFS(СВЦЭМ!$C$33:$C$776,СВЦЭМ!$A$33:$A$776,$A134,СВЦЭМ!$B$33:$B$776,N$119)+'СЕТ СН'!$I$12+СВЦЭМ!$D$10+'СЕТ СН'!$I$5-'СЕТ СН'!$I$20</f>
        <v>3530.43218338</v>
      </c>
      <c r="O134" s="36">
        <f>SUMIFS(СВЦЭМ!$C$33:$C$776,СВЦЭМ!$A$33:$A$776,$A134,СВЦЭМ!$B$33:$B$776,O$119)+'СЕТ СН'!$I$12+СВЦЭМ!$D$10+'СЕТ СН'!$I$5-'СЕТ СН'!$I$20</f>
        <v>3534.06462663</v>
      </c>
      <c r="P134" s="36">
        <f>SUMIFS(СВЦЭМ!$C$33:$C$776,СВЦЭМ!$A$33:$A$776,$A134,СВЦЭМ!$B$33:$B$776,P$119)+'СЕТ СН'!$I$12+СВЦЭМ!$D$10+'СЕТ СН'!$I$5-'СЕТ СН'!$I$20</f>
        <v>3536.0050486800001</v>
      </c>
      <c r="Q134" s="36">
        <f>SUMIFS(СВЦЭМ!$C$33:$C$776,СВЦЭМ!$A$33:$A$776,$A134,СВЦЭМ!$B$33:$B$776,Q$119)+'СЕТ СН'!$I$12+СВЦЭМ!$D$10+'СЕТ СН'!$I$5-'СЕТ СН'!$I$20</f>
        <v>3536.9518702</v>
      </c>
      <c r="R134" s="36">
        <f>SUMIFS(СВЦЭМ!$C$33:$C$776,СВЦЭМ!$A$33:$A$776,$A134,СВЦЭМ!$B$33:$B$776,R$119)+'СЕТ СН'!$I$12+СВЦЭМ!$D$10+'СЕТ СН'!$I$5-'СЕТ СН'!$I$20</f>
        <v>3530.96684607</v>
      </c>
      <c r="S134" s="36">
        <f>SUMIFS(СВЦЭМ!$C$33:$C$776,СВЦЭМ!$A$33:$A$776,$A134,СВЦЭМ!$B$33:$B$776,S$119)+'СЕТ СН'!$I$12+СВЦЭМ!$D$10+'СЕТ СН'!$I$5-'СЕТ СН'!$I$20</f>
        <v>3531.73105093</v>
      </c>
      <c r="T134" s="36">
        <f>SUMIFS(СВЦЭМ!$C$33:$C$776,СВЦЭМ!$A$33:$A$776,$A134,СВЦЭМ!$B$33:$B$776,T$119)+'СЕТ СН'!$I$12+СВЦЭМ!$D$10+'СЕТ СН'!$I$5-'СЕТ СН'!$I$20</f>
        <v>3529.5079753499999</v>
      </c>
      <c r="U134" s="36">
        <f>SUMIFS(СВЦЭМ!$C$33:$C$776,СВЦЭМ!$A$33:$A$776,$A134,СВЦЭМ!$B$33:$B$776,U$119)+'СЕТ СН'!$I$12+СВЦЭМ!$D$10+'СЕТ СН'!$I$5-'СЕТ СН'!$I$20</f>
        <v>3517.6103542599999</v>
      </c>
      <c r="V134" s="36">
        <f>SUMIFS(СВЦЭМ!$C$33:$C$776,СВЦЭМ!$A$33:$A$776,$A134,СВЦЭМ!$B$33:$B$776,V$119)+'СЕТ СН'!$I$12+СВЦЭМ!$D$10+'СЕТ СН'!$I$5-'СЕТ СН'!$I$20</f>
        <v>3501.7126411899999</v>
      </c>
      <c r="W134" s="36">
        <f>SUMIFS(СВЦЭМ!$C$33:$C$776,СВЦЭМ!$A$33:$A$776,$A134,СВЦЭМ!$B$33:$B$776,W$119)+'СЕТ СН'!$I$12+СВЦЭМ!$D$10+'СЕТ СН'!$I$5-'СЕТ СН'!$I$20</f>
        <v>3523.8829683600002</v>
      </c>
      <c r="X134" s="36">
        <f>SUMIFS(СВЦЭМ!$C$33:$C$776,СВЦЭМ!$A$33:$A$776,$A134,СВЦЭМ!$B$33:$B$776,X$119)+'СЕТ СН'!$I$12+СВЦЭМ!$D$10+'СЕТ СН'!$I$5-'СЕТ СН'!$I$20</f>
        <v>3540.26660872</v>
      </c>
      <c r="Y134" s="36">
        <f>SUMIFS(СВЦЭМ!$C$33:$C$776,СВЦЭМ!$A$33:$A$776,$A134,СВЦЭМ!$B$33:$B$776,Y$119)+'СЕТ СН'!$I$12+СВЦЭМ!$D$10+'СЕТ СН'!$I$5-'СЕТ СН'!$I$20</f>
        <v>3587.2602958500001</v>
      </c>
    </row>
    <row r="135" spans="1:25" ht="15.75" x14ac:dyDescent="0.2">
      <c r="A135" s="35">
        <f t="shared" si="3"/>
        <v>44028</v>
      </c>
      <c r="B135" s="36">
        <f>SUMIFS(СВЦЭМ!$C$33:$C$776,СВЦЭМ!$A$33:$A$776,$A135,СВЦЭМ!$B$33:$B$776,B$119)+'СЕТ СН'!$I$12+СВЦЭМ!$D$10+'СЕТ СН'!$I$5-'СЕТ СН'!$I$20</f>
        <v>3747.1740111399999</v>
      </c>
      <c r="C135" s="36">
        <f>SUMIFS(СВЦЭМ!$C$33:$C$776,СВЦЭМ!$A$33:$A$776,$A135,СВЦЭМ!$B$33:$B$776,C$119)+'СЕТ СН'!$I$12+СВЦЭМ!$D$10+'СЕТ СН'!$I$5-'СЕТ СН'!$I$20</f>
        <v>3801.0433053500001</v>
      </c>
      <c r="D135" s="36">
        <f>SUMIFS(СВЦЭМ!$C$33:$C$776,СВЦЭМ!$A$33:$A$776,$A135,СВЦЭМ!$B$33:$B$776,D$119)+'СЕТ СН'!$I$12+СВЦЭМ!$D$10+'СЕТ СН'!$I$5-'СЕТ СН'!$I$20</f>
        <v>3791.1262858</v>
      </c>
      <c r="E135" s="36">
        <f>SUMIFS(СВЦЭМ!$C$33:$C$776,СВЦЭМ!$A$33:$A$776,$A135,СВЦЭМ!$B$33:$B$776,E$119)+'СЕТ СН'!$I$12+СВЦЭМ!$D$10+'СЕТ СН'!$I$5-'СЕТ СН'!$I$20</f>
        <v>3805.6834004699999</v>
      </c>
      <c r="F135" s="36">
        <f>SUMIFS(СВЦЭМ!$C$33:$C$776,СВЦЭМ!$A$33:$A$776,$A135,СВЦЭМ!$B$33:$B$776,F$119)+'СЕТ СН'!$I$12+СВЦЭМ!$D$10+'СЕТ СН'!$I$5-'СЕТ СН'!$I$20</f>
        <v>3796.9862098600001</v>
      </c>
      <c r="G135" s="36">
        <f>SUMIFS(СВЦЭМ!$C$33:$C$776,СВЦЭМ!$A$33:$A$776,$A135,СВЦЭМ!$B$33:$B$776,G$119)+'СЕТ СН'!$I$12+СВЦЭМ!$D$10+'СЕТ СН'!$I$5-'СЕТ СН'!$I$20</f>
        <v>3794.06381508</v>
      </c>
      <c r="H135" s="36">
        <f>SUMIFS(СВЦЭМ!$C$33:$C$776,СВЦЭМ!$A$33:$A$776,$A135,СВЦЭМ!$B$33:$B$776,H$119)+'СЕТ СН'!$I$12+СВЦЭМ!$D$10+'СЕТ СН'!$I$5-'СЕТ СН'!$I$20</f>
        <v>3810.6212735500003</v>
      </c>
      <c r="I135" s="36">
        <f>SUMIFS(СВЦЭМ!$C$33:$C$776,СВЦЭМ!$A$33:$A$776,$A135,СВЦЭМ!$B$33:$B$776,I$119)+'СЕТ СН'!$I$12+СВЦЭМ!$D$10+'СЕТ СН'!$I$5-'СЕТ СН'!$I$20</f>
        <v>3784.7453858099998</v>
      </c>
      <c r="J135" s="36">
        <f>SUMIFS(СВЦЭМ!$C$33:$C$776,СВЦЭМ!$A$33:$A$776,$A135,СВЦЭМ!$B$33:$B$776,J$119)+'СЕТ СН'!$I$12+СВЦЭМ!$D$10+'СЕТ СН'!$I$5-'СЕТ СН'!$I$20</f>
        <v>3741.23850567</v>
      </c>
      <c r="K135" s="36">
        <f>SUMIFS(СВЦЭМ!$C$33:$C$776,СВЦЭМ!$A$33:$A$776,$A135,СВЦЭМ!$B$33:$B$776,K$119)+'СЕТ СН'!$I$12+СВЦЭМ!$D$10+'СЕТ СН'!$I$5-'СЕТ СН'!$I$20</f>
        <v>3559.7970522000001</v>
      </c>
      <c r="L135" s="36">
        <f>SUMIFS(СВЦЭМ!$C$33:$C$776,СВЦЭМ!$A$33:$A$776,$A135,СВЦЭМ!$B$33:$B$776,L$119)+'СЕТ СН'!$I$12+СВЦЭМ!$D$10+'СЕТ СН'!$I$5-'СЕТ СН'!$I$20</f>
        <v>3508.4641367600002</v>
      </c>
      <c r="M135" s="36">
        <f>SUMIFS(СВЦЭМ!$C$33:$C$776,СВЦЭМ!$A$33:$A$776,$A135,СВЦЭМ!$B$33:$B$776,M$119)+'СЕТ СН'!$I$12+СВЦЭМ!$D$10+'СЕТ СН'!$I$5-'СЕТ СН'!$I$20</f>
        <v>3492.1978508500001</v>
      </c>
      <c r="N135" s="36">
        <f>SUMIFS(СВЦЭМ!$C$33:$C$776,СВЦЭМ!$A$33:$A$776,$A135,СВЦЭМ!$B$33:$B$776,N$119)+'СЕТ СН'!$I$12+СВЦЭМ!$D$10+'СЕТ СН'!$I$5-'СЕТ СН'!$I$20</f>
        <v>3517.40353456</v>
      </c>
      <c r="O135" s="36">
        <f>SUMIFS(СВЦЭМ!$C$33:$C$776,СВЦЭМ!$A$33:$A$776,$A135,СВЦЭМ!$B$33:$B$776,O$119)+'СЕТ СН'!$I$12+СВЦЭМ!$D$10+'СЕТ СН'!$I$5-'СЕТ СН'!$I$20</f>
        <v>3513.5448691000001</v>
      </c>
      <c r="P135" s="36">
        <f>SUMIFS(СВЦЭМ!$C$33:$C$776,СВЦЭМ!$A$33:$A$776,$A135,СВЦЭМ!$B$33:$B$776,P$119)+'СЕТ СН'!$I$12+СВЦЭМ!$D$10+'СЕТ СН'!$I$5-'СЕТ СН'!$I$20</f>
        <v>3517.0259935899999</v>
      </c>
      <c r="Q135" s="36">
        <f>SUMIFS(СВЦЭМ!$C$33:$C$776,СВЦЭМ!$A$33:$A$776,$A135,СВЦЭМ!$B$33:$B$776,Q$119)+'СЕТ СН'!$I$12+СВЦЭМ!$D$10+'СЕТ СН'!$I$5-'СЕТ СН'!$I$20</f>
        <v>3521.5616623599999</v>
      </c>
      <c r="R135" s="36">
        <f>SUMIFS(СВЦЭМ!$C$33:$C$776,СВЦЭМ!$A$33:$A$776,$A135,СВЦЭМ!$B$33:$B$776,R$119)+'СЕТ СН'!$I$12+СВЦЭМ!$D$10+'СЕТ СН'!$I$5-'СЕТ СН'!$I$20</f>
        <v>3521.60905447</v>
      </c>
      <c r="S135" s="36">
        <f>SUMIFS(СВЦЭМ!$C$33:$C$776,СВЦЭМ!$A$33:$A$776,$A135,СВЦЭМ!$B$33:$B$776,S$119)+'СЕТ СН'!$I$12+СВЦЭМ!$D$10+'СЕТ СН'!$I$5-'СЕТ СН'!$I$20</f>
        <v>3518.8253020699999</v>
      </c>
      <c r="T135" s="36">
        <f>SUMIFS(СВЦЭМ!$C$33:$C$776,СВЦЭМ!$A$33:$A$776,$A135,СВЦЭМ!$B$33:$B$776,T$119)+'СЕТ СН'!$I$12+СВЦЭМ!$D$10+'СЕТ СН'!$I$5-'СЕТ СН'!$I$20</f>
        <v>3518.8007982300001</v>
      </c>
      <c r="U135" s="36">
        <f>SUMIFS(СВЦЭМ!$C$33:$C$776,СВЦЭМ!$A$33:$A$776,$A135,СВЦЭМ!$B$33:$B$776,U$119)+'СЕТ СН'!$I$12+СВЦЭМ!$D$10+'СЕТ СН'!$I$5-'СЕТ СН'!$I$20</f>
        <v>3517.5867206900002</v>
      </c>
      <c r="V135" s="36">
        <f>SUMIFS(СВЦЭМ!$C$33:$C$776,СВЦЭМ!$A$33:$A$776,$A135,СВЦЭМ!$B$33:$B$776,V$119)+'СЕТ СН'!$I$12+СВЦЭМ!$D$10+'СЕТ СН'!$I$5-'СЕТ СН'!$I$20</f>
        <v>3504.57605173</v>
      </c>
      <c r="W135" s="36">
        <f>SUMIFS(СВЦЭМ!$C$33:$C$776,СВЦЭМ!$A$33:$A$776,$A135,СВЦЭМ!$B$33:$B$776,W$119)+'СЕТ СН'!$I$12+СВЦЭМ!$D$10+'СЕТ СН'!$I$5-'СЕТ СН'!$I$20</f>
        <v>3513.6499268900002</v>
      </c>
      <c r="X135" s="36">
        <f>SUMIFS(СВЦЭМ!$C$33:$C$776,СВЦЭМ!$A$33:$A$776,$A135,СВЦЭМ!$B$33:$B$776,X$119)+'СЕТ СН'!$I$12+СВЦЭМ!$D$10+'СЕТ СН'!$I$5-'СЕТ СН'!$I$20</f>
        <v>3558.92825128</v>
      </c>
      <c r="Y135" s="36">
        <f>SUMIFS(СВЦЭМ!$C$33:$C$776,СВЦЭМ!$A$33:$A$776,$A135,СВЦЭМ!$B$33:$B$776,Y$119)+'СЕТ СН'!$I$12+СВЦЭМ!$D$10+'СЕТ СН'!$I$5-'СЕТ СН'!$I$20</f>
        <v>3594.0851545099999</v>
      </c>
    </row>
    <row r="136" spans="1:25" ht="15.75" x14ac:dyDescent="0.2">
      <c r="A136" s="35">
        <f t="shared" si="3"/>
        <v>44029</v>
      </c>
      <c r="B136" s="36">
        <f>SUMIFS(СВЦЭМ!$C$33:$C$776,СВЦЭМ!$A$33:$A$776,$A136,СВЦЭМ!$B$33:$B$776,B$119)+'СЕТ СН'!$I$12+СВЦЭМ!$D$10+'СЕТ СН'!$I$5-'СЕТ СН'!$I$20</f>
        <v>3753.9642562500003</v>
      </c>
      <c r="C136" s="36">
        <f>SUMIFS(СВЦЭМ!$C$33:$C$776,СВЦЭМ!$A$33:$A$776,$A136,СВЦЭМ!$B$33:$B$776,C$119)+'СЕТ СН'!$I$12+СВЦЭМ!$D$10+'СЕТ СН'!$I$5-'СЕТ СН'!$I$20</f>
        <v>3868.1851593199999</v>
      </c>
      <c r="D136" s="36">
        <f>SUMIFS(СВЦЭМ!$C$33:$C$776,СВЦЭМ!$A$33:$A$776,$A136,СВЦЭМ!$B$33:$B$776,D$119)+'СЕТ СН'!$I$12+СВЦЭМ!$D$10+'СЕТ СН'!$I$5-'СЕТ СН'!$I$20</f>
        <v>3846.30424275</v>
      </c>
      <c r="E136" s="36">
        <f>SUMIFS(СВЦЭМ!$C$33:$C$776,СВЦЭМ!$A$33:$A$776,$A136,СВЦЭМ!$B$33:$B$776,E$119)+'СЕТ СН'!$I$12+СВЦЭМ!$D$10+'СЕТ СН'!$I$5-'СЕТ СН'!$I$20</f>
        <v>3824.13228222</v>
      </c>
      <c r="F136" s="36">
        <f>SUMIFS(СВЦЭМ!$C$33:$C$776,СВЦЭМ!$A$33:$A$776,$A136,СВЦЭМ!$B$33:$B$776,F$119)+'СЕТ СН'!$I$12+СВЦЭМ!$D$10+'СЕТ СН'!$I$5-'СЕТ СН'!$I$20</f>
        <v>3826.5033822099999</v>
      </c>
      <c r="G136" s="36">
        <f>SUMIFS(СВЦЭМ!$C$33:$C$776,СВЦЭМ!$A$33:$A$776,$A136,СВЦЭМ!$B$33:$B$776,G$119)+'СЕТ СН'!$I$12+СВЦЭМ!$D$10+'СЕТ СН'!$I$5-'СЕТ СН'!$I$20</f>
        <v>3804.4163181499998</v>
      </c>
      <c r="H136" s="36">
        <f>SUMIFS(СВЦЭМ!$C$33:$C$776,СВЦЭМ!$A$33:$A$776,$A136,СВЦЭМ!$B$33:$B$776,H$119)+'СЕТ СН'!$I$12+СВЦЭМ!$D$10+'СЕТ СН'!$I$5-'СЕТ СН'!$I$20</f>
        <v>3782.9720183700001</v>
      </c>
      <c r="I136" s="36">
        <f>SUMIFS(СВЦЭМ!$C$33:$C$776,СВЦЭМ!$A$33:$A$776,$A136,СВЦЭМ!$B$33:$B$776,I$119)+'СЕТ СН'!$I$12+СВЦЭМ!$D$10+'СЕТ СН'!$I$5-'СЕТ СН'!$I$20</f>
        <v>3735.8936569100001</v>
      </c>
      <c r="J136" s="36">
        <f>SUMIFS(СВЦЭМ!$C$33:$C$776,СВЦЭМ!$A$33:$A$776,$A136,СВЦЭМ!$B$33:$B$776,J$119)+'СЕТ СН'!$I$12+СВЦЭМ!$D$10+'СЕТ СН'!$I$5-'СЕТ СН'!$I$20</f>
        <v>3670.0938725199999</v>
      </c>
      <c r="K136" s="36">
        <f>SUMIFS(СВЦЭМ!$C$33:$C$776,СВЦЭМ!$A$33:$A$776,$A136,СВЦЭМ!$B$33:$B$776,K$119)+'СЕТ СН'!$I$12+СВЦЭМ!$D$10+'СЕТ СН'!$I$5-'СЕТ СН'!$I$20</f>
        <v>3563.7664564500001</v>
      </c>
      <c r="L136" s="36">
        <f>SUMIFS(СВЦЭМ!$C$33:$C$776,СВЦЭМ!$A$33:$A$776,$A136,СВЦЭМ!$B$33:$B$776,L$119)+'СЕТ СН'!$I$12+СВЦЭМ!$D$10+'СЕТ СН'!$I$5-'СЕТ СН'!$I$20</f>
        <v>3473.27631092</v>
      </c>
      <c r="M136" s="36">
        <f>SUMIFS(СВЦЭМ!$C$33:$C$776,СВЦЭМ!$A$33:$A$776,$A136,СВЦЭМ!$B$33:$B$776,M$119)+'СЕТ СН'!$I$12+СВЦЭМ!$D$10+'СЕТ СН'!$I$5-'СЕТ СН'!$I$20</f>
        <v>3441.2978441400001</v>
      </c>
      <c r="N136" s="36">
        <f>SUMIFS(СВЦЭМ!$C$33:$C$776,СВЦЭМ!$A$33:$A$776,$A136,СВЦЭМ!$B$33:$B$776,N$119)+'СЕТ СН'!$I$12+СВЦЭМ!$D$10+'СЕТ СН'!$I$5-'СЕТ СН'!$I$20</f>
        <v>3456.6934367900003</v>
      </c>
      <c r="O136" s="36">
        <f>SUMIFS(СВЦЭМ!$C$33:$C$776,СВЦЭМ!$A$33:$A$776,$A136,СВЦЭМ!$B$33:$B$776,O$119)+'СЕТ СН'!$I$12+СВЦЭМ!$D$10+'СЕТ СН'!$I$5-'СЕТ СН'!$I$20</f>
        <v>3455.7710243700003</v>
      </c>
      <c r="P136" s="36">
        <f>SUMIFS(СВЦЭМ!$C$33:$C$776,СВЦЭМ!$A$33:$A$776,$A136,СВЦЭМ!$B$33:$B$776,P$119)+'СЕТ СН'!$I$12+СВЦЭМ!$D$10+'СЕТ СН'!$I$5-'СЕТ СН'!$I$20</f>
        <v>3460.1272322200002</v>
      </c>
      <c r="Q136" s="36">
        <f>SUMIFS(СВЦЭМ!$C$33:$C$776,СВЦЭМ!$A$33:$A$776,$A136,СВЦЭМ!$B$33:$B$776,Q$119)+'СЕТ СН'!$I$12+СВЦЭМ!$D$10+'СЕТ СН'!$I$5-'СЕТ СН'!$I$20</f>
        <v>3463.2715791599999</v>
      </c>
      <c r="R136" s="36">
        <f>SUMIFS(СВЦЭМ!$C$33:$C$776,СВЦЭМ!$A$33:$A$776,$A136,СВЦЭМ!$B$33:$B$776,R$119)+'СЕТ СН'!$I$12+СВЦЭМ!$D$10+'СЕТ СН'!$I$5-'СЕТ СН'!$I$20</f>
        <v>3487.1051058100002</v>
      </c>
      <c r="S136" s="36">
        <f>SUMIFS(СВЦЭМ!$C$33:$C$776,СВЦЭМ!$A$33:$A$776,$A136,СВЦЭМ!$B$33:$B$776,S$119)+'СЕТ СН'!$I$12+СВЦЭМ!$D$10+'СЕТ СН'!$I$5-'СЕТ СН'!$I$20</f>
        <v>3499.06782234</v>
      </c>
      <c r="T136" s="36">
        <f>SUMIFS(СВЦЭМ!$C$33:$C$776,СВЦЭМ!$A$33:$A$776,$A136,СВЦЭМ!$B$33:$B$776,T$119)+'СЕТ СН'!$I$12+СВЦЭМ!$D$10+'СЕТ СН'!$I$5-'СЕТ СН'!$I$20</f>
        <v>3498.57330998</v>
      </c>
      <c r="U136" s="36">
        <f>SUMIFS(СВЦЭМ!$C$33:$C$776,СВЦЭМ!$A$33:$A$776,$A136,СВЦЭМ!$B$33:$B$776,U$119)+'СЕТ СН'!$I$12+СВЦЭМ!$D$10+'СЕТ СН'!$I$5-'СЕТ СН'!$I$20</f>
        <v>3492.2972574800001</v>
      </c>
      <c r="V136" s="36">
        <f>SUMIFS(СВЦЭМ!$C$33:$C$776,СВЦЭМ!$A$33:$A$776,$A136,СВЦЭМ!$B$33:$B$776,V$119)+'СЕТ СН'!$I$12+СВЦЭМ!$D$10+'СЕТ СН'!$I$5-'СЕТ СН'!$I$20</f>
        <v>3479.1111403099999</v>
      </c>
      <c r="W136" s="36">
        <f>SUMIFS(СВЦЭМ!$C$33:$C$776,СВЦЭМ!$A$33:$A$776,$A136,СВЦЭМ!$B$33:$B$776,W$119)+'СЕТ СН'!$I$12+СВЦЭМ!$D$10+'СЕТ СН'!$I$5-'СЕТ СН'!$I$20</f>
        <v>3464.0316187399999</v>
      </c>
      <c r="X136" s="36">
        <f>SUMIFS(СВЦЭМ!$C$33:$C$776,СВЦЭМ!$A$33:$A$776,$A136,СВЦЭМ!$B$33:$B$776,X$119)+'СЕТ СН'!$I$12+СВЦЭМ!$D$10+'СЕТ СН'!$I$5-'СЕТ СН'!$I$20</f>
        <v>3533.7381393300002</v>
      </c>
      <c r="Y136" s="36">
        <f>SUMIFS(СВЦЭМ!$C$33:$C$776,СВЦЭМ!$A$33:$A$776,$A136,СВЦЭМ!$B$33:$B$776,Y$119)+'СЕТ СН'!$I$12+СВЦЭМ!$D$10+'СЕТ СН'!$I$5-'СЕТ СН'!$I$20</f>
        <v>3608.6696711</v>
      </c>
    </row>
    <row r="137" spans="1:25" ht="15.75" x14ac:dyDescent="0.2">
      <c r="A137" s="35">
        <f t="shared" si="3"/>
        <v>44030</v>
      </c>
      <c r="B137" s="36">
        <f>SUMIFS(СВЦЭМ!$C$33:$C$776,СВЦЭМ!$A$33:$A$776,$A137,СВЦЭМ!$B$33:$B$776,B$119)+'СЕТ СН'!$I$12+СВЦЭМ!$D$10+'СЕТ СН'!$I$5-'СЕТ СН'!$I$20</f>
        <v>3772.3336179299999</v>
      </c>
      <c r="C137" s="36">
        <f>SUMIFS(СВЦЭМ!$C$33:$C$776,СВЦЭМ!$A$33:$A$776,$A137,СВЦЭМ!$B$33:$B$776,C$119)+'СЕТ СН'!$I$12+СВЦЭМ!$D$10+'СЕТ СН'!$I$5-'СЕТ СН'!$I$20</f>
        <v>3874.67348997</v>
      </c>
      <c r="D137" s="36">
        <f>SUMIFS(СВЦЭМ!$C$33:$C$776,СВЦЭМ!$A$33:$A$776,$A137,СВЦЭМ!$B$33:$B$776,D$119)+'СЕТ СН'!$I$12+СВЦЭМ!$D$10+'СЕТ СН'!$I$5-'СЕТ СН'!$I$20</f>
        <v>3891.1117643500002</v>
      </c>
      <c r="E137" s="36">
        <f>SUMIFS(СВЦЭМ!$C$33:$C$776,СВЦЭМ!$A$33:$A$776,$A137,СВЦЭМ!$B$33:$B$776,E$119)+'СЕТ СН'!$I$12+СВЦЭМ!$D$10+'СЕТ СН'!$I$5-'СЕТ СН'!$I$20</f>
        <v>3884.3618160400001</v>
      </c>
      <c r="F137" s="36">
        <f>SUMIFS(СВЦЭМ!$C$33:$C$776,СВЦЭМ!$A$33:$A$776,$A137,СВЦЭМ!$B$33:$B$776,F$119)+'СЕТ СН'!$I$12+СВЦЭМ!$D$10+'СЕТ СН'!$I$5-'СЕТ СН'!$I$20</f>
        <v>3873.1777240599999</v>
      </c>
      <c r="G137" s="36">
        <f>SUMIFS(СВЦЭМ!$C$33:$C$776,СВЦЭМ!$A$33:$A$776,$A137,СВЦЭМ!$B$33:$B$776,G$119)+'СЕТ СН'!$I$12+СВЦЭМ!$D$10+'СЕТ СН'!$I$5-'СЕТ СН'!$I$20</f>
        <v>3882.4035753600001</v>
      </c>
      <c r="H137" s="36">
        <f>SUMIFS(СВЦЭМ!$C$33:$C$776,СВЦЭМ!$A$33:$A$776,$A137,СВЦЭМ!$B$33:$B$776,H$119)+'СЕТ СН'!$I$12+СВЦЭМ!$D$10+'СЕТ СН'!$I$5-'СЕТ СН'!$I$20</f>
        <v>3883.2739024100001</v>
      </c>
      <c r="I137" s="36">
        <f>SUMIFS(СВЦЭМ!$C$33:$C$776,СВЦЭМ!$A$33:$A$776,$A137,СВЦЭМ!$B$33:$B$776,I$119)+'СЕТ СН'!$I$12+СВЦЭМ!$D$10+'СЕТ СН'!$I$5-'СЕТ СН'!$I$20</f>
        <v>3869.2286808899999</v>
      </c>
      <c r="J137" s="36">
        <f>SUMIFS(СВЦЭМ!$C$33:$C$776,СВЦЭМ!$A$33:$A$776,$A137,СВЦЭМ!$B$33:$B$776,J$119)+'СЕТ СН'!$I$12+СВЦЭМ!$D$10+'СЕТ СН'!$I$5-'СЕТ СН'!$I$20</f>
        <v>3795.0195750900002</v>
      </c>
      <c r="K137" s="36">
        <f>SUMIFS(СВЦЭМ!$C$33:$C$776,СВЦЭМ!$A$33:$A$776,$A137,СВЦЭМ!$B$33:$B$776,K$119)+'СЕТ СН'!$I$12+СВЦЭМ!$D$10+'СЕТ СН'!$I$5-'СЕТ СН'!$I$20</f>
        <v>3609.8939480999998</v>
      </c>
      <c r="L137" s="36">
        <f>SUMIFS(СВЦЭМ!$C$33:$C$776,СВЦЭМ!$A$33:$A$776,$A137,СВЦЭМ!$B$33:$B$776,L$119)+'СЕТ СН'!$I$12+СВЦЭМ!$D$10+'СЕТ СН'!$I$5-'СЕТ СН'!$I$20</f>
        <v>3461.2246180500001</v>
      </c>
      <c r="M137" s="36">
        <f>SUMIFS(СВЦЭМ!$C$33:$C$776,СВЦЭМ!$A$33:$A$776,$A137,СВЦЭМ!$B$33:$B$776,M$119)+'СЕТ СН'!$I$12+СВЦЭМ!$D$10+'СЕТ СН'!$I$5-'СЕТ СН'!$I$20</f>
        <v>3443.1899435999999</v>
      </c>
      <c r="N137" s="36">
        <f>SUMIFS(СВЦЭМ!$C$33:$C$776,СВЦЭМ!$A$33:$A$776,$A137,СВЦЭМ!$B$33:$B$776,N$119)+'СЕТ СН'!$I$12+СВЦЭМ!$D$10+'СЕТ СН'!$I$5-'СЕТ СН'!$I$20</f>
        <v>3460.0836392900001</v>
      </c>
      <c r="O137" s="36">
        <f>SUMIFS(СВЦЭМ!$C$33:$C$776,СВЦЭМ!$A$33:$A$776,$A137,СВЦЭМ!$B$33:$B$776,O$119)+'СЕТ СН'!$I$12+СВЦЭМ!$D$10+'СЕТ СН'!$I$5-'СЕТ СН'!$I$20</f>
        <v>3461.4409285299998</v>
      </c>
      <c r="P137" s="36">
        <f>SUMIFS(СВЦЭМ!$C$33:$C$776,СВЦЭМ!$A$33:$A$776,$A137,СВЦЭМ!$B$33:$B$776,P$119)+'СЕТ СН'!$I$12+СВЦЭМ!$D$10+'СЕТ СН'!$I$5-'СЕТ СН'!$I$20</f>
        <v>3462.9535780400001</v>
      </c>
      <c r="Q137" s="36">
        <f>SUMIFS(СВЦЭМ!$C$33:$C$776,СВЦЭМ!$A$33:$A$776,$A137,СВЦЭМ!$B$33:$B$776,Q$119)+'СЕТ СН'!$I$12+СВЦЭМ!$D$10+'СЕТ СН'!$I$5-'СЕТ СН'!$I$20</f>
        <v>3463.2538613699999</v>
      </c>
      <c r="R137" s="36">
        <f>SUMIFS(СВЦЭМ!$C$33:$C$776,СВЦЭМ!$A$33:$A$776,$A137,СВЦЭМ!$B$33:$B$776,R$119)+'СЕТ СН'!$I$12+СВЦЭМ!$D$10+'СЕТ СН'!$I$5-'СЕТ СН'!$I$20</f>
        <v>3458.33901818</v>
      </c>
      <c r="S137" s="36">
        <f>SUMIFS(СВЦЭМ!$C$33:$C$776,СВЦЭМ!$A$33:$A$776,$A137,СВЦЭМ!$B$33:$B$776,S$119)+'СЕТ СН'!$I$12+СВЦЭМ!$D$10+'СЕТ СН'!$I$5-'СЕТ СН'!$I$20</f>
        <v>3466.7925805</v>
      </c>
      <c r="T137" s="36">
        <f>SUMIFS(СВЦЭМ!$C$33:$C$776,СВЦЭМ!$A$33:$A$776,$A137,СВЦЭМ!$B$33:$B$776,T$119)+'СЕТ СН'!$I$12+СВЦЭМ!$D$10+'СЕТ СН'!$I$5-'СЕТ СН'!$I$20</f>
        <v>3493.94317069</v>
      </c>
      <c r="U137" s="36">
        <f>SUMIFS(СВЦЭМ!$C$33:$C$776,СВЦЭМ!$A$33:$A$776,$A137,СВЦЭМ!$B$33:$B$776,U$119)+'СЕТ СН'!$I$12+СВЦЭМ!$D$10+'СЕТ СН'!$I$5-'СЕТ СН'!$I$20</f>
        <v>3489.6095689700001</v>
      </c>
      <c r="V137" s="36">
        <f>SUMIFS(СВЦЭМ!$C$33:$C$776,СВЦЭМ!$A$33:$A$776,$A137,СВЦЭМ!$B$33:$B$776,V$119)+'СЕТ СН'!$I$12+СВЦЭМ!$D$10+'СЕТ СН'!$I$5-'СЕТ СН'!$I$20</f>
        <v>3479.47903348</v>
      </c>
      <c r="W137" s="36">
        <f>SUMIFS(СВЦЭМ!$C$33:$C$776,СВЦЭМ!$A$33:$A$776,$A137,СВЦЭМ!$B$33:$B$776,W$119)+'СЕТ СН'!$I$12+СВЦЭМ!$D$10+'СЕТ СН'!$I$5-'СЕТ СН'!$I$20</f>
        <v>3454.4077584799998</v>
      </c>
      <c r="X137" s="36">
        <f>SUMIFS(СВЦЭМ!$C$33:$C$776,СВЦЭМ!$A$33:$A$776,$A137,СВЦЭМ!$B$33:$B$776,X$119)+'СЕТ СН'!$I$12+СВЦЭМ!$D$10+'СЕТ СН'!$I$5-'СЕТ СН'!$I$20</f>
        <v>3523.3688945700001</v>
      </c>
      <c r="Y137" s="36">
        <f>SUMIFS(СВЦЭМ!$C$33:$C$776,СВЦЭМ!$A$33:$A$776,$A137,СВЦЭМ!$B$33:$B$776,Y$119)+'СЕТ СН'!$I$12+СВЦЭМ!$D$10+'СЕТ СН'!$I$5-'СЕТ СН'!$I$20</f>
        <v>3662.9446386</v>
      </c>
    </row>
    <row r="138" spans="1:25" ht="15.75" x14ac:dyDescent="0.2">
      <c r="A138" s="35">
        <f t="shared" si="3"/>
        <v>44031</v>
      </c>
      <c r="B138" s="36">
        <f>SUMIFS(СВЦЭМ!$C$33:$C$776,СВЦЭМ!$A$33:$A$776,$A138,СВЦЭМ!$B$33:$B$776,B$119)+'СЕТ СН'!$I$12+СВЦЭМ!$D$10+'СЕТ СН'!$I$5-'СЕТ СН'!$I$20</f>
        <v>3711.2744664100001</v>
      </c>
      <c r="C138" s="36">
        <f>SUMIFS(СВЦЭМ!$C$33:$C$776,СВЦЭМ!$A$33:$A$776,$A138,СВЦЭМ!$B$33:$B$776,C$119)+'СЕТ СН'!$I$12+СВЦЭМ!$D$10+'СЕТ СН'!$I$5-'СЕТ СН'!$I$20</f>
        <v>3760.87759714</v>
      </c>
      <c r="D138" s="36">
        <f>SUMIFS(СВЦЭМ!$C$33:$C$776,СВЦЭМ!$A$33:$A$776,$A138,СВЦЭМ!$B$33:$B$776,D$119)+'СЕТ СН'!$I$12+СВЦЭМ!$D$10+'СЕТ СН'!$I$5-'СЕТ СН'!$I$20</f>
        <v>3755.3258537500001</v>
      </c>
      <c r="E138" s="36">
        <f>SUMIFS(СВЦЭМ!$C$33:$C$776,СВЦЭМ!$A$33:$A$776,$A138,СВЦЭМ!$B$33:$B$776,E$119)+'СЕТ СН'!$I$12+СВЦЭМ!$D$10+'СЕТ СН'!$I$5-'СЕТ СН'!$I$20</f>
        <v>3738.1862210600002</v>
      </c>
      <c r="F138" s="36">
        <f>SUMIFS(СВЦЭМ!$C$33:$C$776,СВЦЭМ!$A$33:$A$776,$A138,СВЦЭМ!$B$33:$B$776,F$119)+'СЕТ СН'!$I$12+СВЦЭМ!$D$10+'СЕТ СН'!$I$5-'СЕТ СН'!$I$20</f>
        <v>3724.0383545599998</v>
      </c>
      <c r="G138" s="36">
        <f>SUMIFS(СВЦЭМ!$C$33:$C$776,СВЦЭМ!$A$33:$A$776,$A138,СВЦЭМ!$B$33:$B$776,G$119)+'СЕТ СН'!$I$12+СВЦЭМ!$D$10+'СЕТ СН'!$I$5-'СЕТ СН'!$I$20</f>
        <v>3742.2254542800001</v>
      </c>
      <c r="H138" s="36">
        <f>SUMIFS(СВЦЭМ!$C$33:$C$776,СВЦЭМ!$A$33:$A$776,$A138,СВЦЭМ!$B$33:$B$776,H$119)+'СЕТ СН'!$I$12+СВЦЭМ!$D$10+'СЕТ СН'!$I$5-'СЕТ СН'!$I$20</f>
        <v>3765.3112691199999</v>
      </c>
      <c r="I138" s="36">
        <f>SUMIFS(СВЦЭМ!$C$33:$C$776,СВЦЭМ!$A$33:$A$776,$A138,СВЦЭМ!$B$33:$B$776,I$119)+'СЕТ СН'!$I$12+СВЦЭМ!$D$10+'СЕТ СН'!$I$5-'СЕТ СН'!$I$20</f>
        <v>3800.54321015</v>
      </c>
      <c r="J138" s="36">
        <f>SUMIFS(СВЦЭМ!$C$33:$C$776,СВЦЭМ!$A$33:$A$776,$A138,СВЦЭМ!$B$33:$B$776,J$119)+'СЕТ СН'!$I$12+СВЦЭМ!$D$10+'СЕТ СН'!$I$5-'СЕТ СН'!$I$20</f>
        <v>3791.3219094699998</v>
      </c>
      <c r="K138" s="36">
        <f>SUMIFS(СВЦЭМ!$C$33:$C$776,СВЦЭМ!$A$33:$A$776,$A138,СВЦЭМ!$B$33:$B$776,K$119)+'СЕТ СН'!$I$12+СВЦЭМ!$D$10+'СЕТ СН'!$I$5-'СЕТ СН'!$I$20</f>
        <v>3625.2014392800002</v>
      </c>
      <c r="L138" s="36">
        <f>SUMIFS(СВЦЭМ!$C$33:$C$776,СВЦЭМ!$A$33:$A$776,$A138,СВЦЭМ!$B$33:$B$776,L$119)+'СЕТ СН'!$I$12+СВЦЭМ!$D$10+'СЕТ СН'!$I$5-'СЕТ СН'!$I$20</f>
        <v>3541.9230700799999</v>
      </c>
      <c r="M138" s="36">
        <f>SUMIFS(СВЦЭМ!$C$33:$C$776,СВЦЭМ!$A$33:$A$776,$A138,СВЦЭМ!$B$33:$B$776,M$119)+'СЕТ СН'!$I$12+СВЦЭМ!$D$10+'СЕТ СН'!$I$5-'СЕТ СН'!$I$20</f>
        <v>3488.2725701600002</v>
      </c>
      <c r="N138" s="36">
        <f>SUMIFS(СВЦЭМ!$C$33:$C$776,СВЦЭМ!$A$33:$A$776,$A138,СВЦЭМ!$B$33:$B$776,N$119)+'СЕТ СН'!$I$12+СВЦЭМ!$D$10+'СЕТ СН'!$I$5-'СЕТ СН'!$I$20</f>
        <v>3496.5874416000001</v>
      </c>
      <c r="O138" s="36">
        <f>SUMIFS(СВЦЭМ!$C$33:$C$776,СВЦЭМ!$A$33:$A$776,$A138,СВЦЭМ!$B$33:$B$776,O$119)+'СЕТ СН'!$I$12+СВЦЭМ!$D$10+'СЕТ СН'!$I$5-'СЕТ СН'!$I$20</f>
        <v>3501.09591151</v>
      </c>
      <c r="P138" s="36">
        <f>SUMIFS(СВЦЭМ!$C$33:$C$776,СВЦЭМ!$A$33:$A$776,$A138,СВЦЭМ!$B$33:$B$776,P$119)+'СЕТ СН'!$I$12+СВЦЭМ!$D$10+'СЕТ СН'!$I$5-'СЕТ СН'!$I$20</f>
        <v>3497.8658872000001</v>
      </c>
      <c r="Q138" s="36">
        <f>SUMIFS(СВЦЭМ!$C$33:$C$776,СВЦЭМ!$A$33:$A$776,$A138,СВЦЭМ!$B$33:$B$776,Q$119)+'СЕТ СН'!$I$12+СВЦЭМ!$D$10+'СЕТ СН'!$I$5-'СЕТ СН'!$I$20</f>
        <v>3496.5485361800002</v>
      </c>
      <c r="R138" s="36">
        <f>SUMIFS(СВЦЭМ!$C$33:$C$776,СВЦЭМ!$A$33:$A$776,$A138,СВЦЭМ!$B$33:$B$776,R$119)+'СЕТ СН'!$I$12+СВЦЭМ!$D$10+'СЕТ СН'!$I$5-'СЕТ СН'!$I$20</f>
        <v>3509.3648060800001</v>
      </c>
      <c r="S138" s="36">
        <f>SUMIFS(СВЦЭМ!$C$33:$C$776,СВЦЭМ!$A$33:$A$776,$A138,СВЦЭМ!$B$33:$B$776,S$119)+'СЕТ СН'!$I$12+СВЦЭМ!$D$10+'СЕТ СН'!$I$5-'СЕТ СН'!$I$20</f>
        <v>3516.37547107</v>
      </c>
      <c r="T138" s="36">
        <f>SUMIFS(СВЦЭМ!$C$33:$C$776,СВЦЭМ!$A$33:$A$776,$A138,СВЦЭМ!$B$33:$B$776,T$119)+'СЕТ СН'!$I$12+СВЦЭМ!$D$10+'СЕТ СН'!$I$5-'СЕТ СН'!$I$20</f>
        <v>3517.0331539600002</v>
      </c>
      <c r="U138" s="36">
        <f>SUMIFS(СВЦЭМ!$C$33:$C$776,СВЦЭМ!$A$33:$A$776,$A138,СВЦЭМ!$B$33:$B$776,U$119)+'СЕТ СН'!$I$12+СВЦЭМ!$D$10+'СЕТ СН'!$I$5-'СЕТ СН'!$I$20</f>
        <v>3513.6418993500001</v>
      </c>
      <c r="V138" s="36">
        <f>SUMIFS(СВЦЭМ!$C$33:$C$776,СВЦЭМ!$A$33:$A$776,$A138,СВЦЭМ!$B$33:$B$776,V$119)+'СЕТ СН'!$I$12+СВЦЭМ!$D$10+'СЕТ СН'!$I$5-'СЕТ СН'!$I$20</f>
        <v>3506.9916348000002</v>
      </c>
      <c r="W138" s="36">
        <f>SUMIFS(СВЦЭМ!$C$33:$C$776,СВЦЭМ!$A$33:$A$776,$A138,СВЦЭМ!$B$33:$B$776,W$119)+'СЕТ СН'!$I$12+СВЦЭМ!$D$10+'СЕТ СН'!$I$5-'СЕТ СН'!$I$20</f>
        <v>3457.9081221000001</v>
      </c>
      <c r="X138" s="36">
        <f>SUMIFS(СВЦЭМ!$C$33:$C$776,СВЦЭМ!$A$33:$A$776,$A138,СВЦЭМ!$B$33:$B$776,X$119)+'СЕТ СН'!$I$12+СВЦЭМ!$D$10+'СЕТ СН'!$I$5-'СЕТ СН'!$I$20</f>
        <v>3529.2982742499998</v>
      </c>
      <c r="Y138" s="36">
        <f>SUMIFS(СВЦЭМ!$C$33:$C$776,СВЦЭМ!$A$33:$A$776,$A138,СВЦЭМ!$B$33:$B$776,Y$119)+'СЕТ СН'!$I$12+СВЦЭМ!$D$10+'СЕТ СН'!$I$5-'СЕТ СН'!$I$20</f>
        <v>3724.3252067399999</v>
      </c>
    </row>
    <row r="139" spans="1:25" ht="15.75" x14ac:dyDescent="0.2">
      <c r="A139" s="35">
        <f t="shared" si="3"/>
        <v>44032</v>
      </c>
      <c r="B139" s="36">
        <f>SUMIFS(СВЦЭМ!$C$33:$C$776,СВЦЭМ!$A$33:$A$776,$A139,СВЦЭМ!$B$33:$B$776,B$119)+'СЕТ СН'!$I$12+СВЦЭМ!$D$10+'СЕТ СН'!$I$5-'СЕТ СН'!$I$20</f>
        <v>3688.1328834599999</v>
      </c>
      <c r="C139" s="36">
        <f>SUMIFS(СВЦЭМ!$C$33:$C$776,СВЦЭМ!$A$33:$A$776,$A139,СВЦЭМ!$B$33:$B$776,C$119)+'СЕТ СН'!$I$12+СВЦЭМ!$D$10+'СЕТ СН'!$I$5-'СЕТ СН'!$I$20</f>
        <v>3665.0010146599998</v>
      </c>
      <c r="D139" s="36">
        <f>SUMIFS(СВЦЭМ!$C$33:$C$776,СВЦЭМ!$A$33:$A$776,$A139,СВЦЭМ!$B$33:$B$776,D$119)+'СЕТ СН'!$I$12+СВЦЭМ!$D$10+'СЕТ СН'!$I$5-'СЕТ СН'!$I$20</f>
        <v>3796.3779539900002</v>
      </c>
      <c r="E139" s="36">
        <f>SUMIFS(СВЦЭМ!$C$33:$C$776,СВЦЭМ!$A$33:$A$776,$A139,СВЦЭМ!$B$33:$B$776,E$119)+'СЕТ СН'!$I$12+СВЦЭМ!$D$10+'СЕТ СН'!$I$5-'СЕТ СН'!$I$20</f>
        <v>3770.1906787100002</v>
      </c>
      <c r="F139" s="36">
        <f>SUMIFS(СВЦЭМ!$C$33:$C$776,СВЦЭМ!$A$33:$A$776,$A139,СВЦЭМ!$B$33:$B$776,F$119)+'СЕТ СН'!$I$12+СВЦЭМ!$D$10+'СЕТ СН'!$I$5-'СЕТ СН'!$I$20</f>
        <v>3766.8858404299999</v>
      </c>
      <c r="G139" s="36">
        <f>SUMIFS(СВЦЭМ!$C$33:$C$776,СВЦЭМ!$A$33:$A$776,$A139,СВЦЭМ!$B$33:$B$776,G$119)+'СЕТ СН'!$I$12+СВЦЭМ!$D$10+'СЕТ СН'!$I$5-'СЕТ СН'!$I$20</f>
        <v>3769.2158856999999</v>
      </c>
      <c r="H139" s="36">
        <f>SUMIFS(СВЦЭМ!$C$33:$C$776,СВЦЭМ!$A$33:$A$776,$A139,СВЦЭМ!$B$33:$B$776,H$119)+'СЕТ СН'!$I$12+СВЦЭМ!$D$10+'СЕТ СН'!$I$5-'СЕТ СН'!$I$20</f>
        <v>3807.62824942</v>
      </c>
      <c r="I139" s="36">
        <f>SUMIFS(СВЦЭМ!$C$33:$C$776,СВЦЭМ!$A$33:$A$776,$A139,СВЦЭМ!$B$33:$B$776,I$119)+'СЕТ СН'!$I$12+СВЦЭМ!$D$10+'СЕТ СН'!$I$5-'СЕТ СН'!$I$20</f>
        <v>3705.5323151299999</v>
      </c>
      <c r="J139" s="36">
        <f>SUMIFS(СВЦЭМ!$C$33:$C$776,СВЦЭМ!$A$33:$A$776,$A139,СВЦЭМ!$B$33:$B$776,J$119)+'СЕТ СН'!$I$12+СВЦЭМ!$D$10+'СЕТ СН'!$I$5-'СЕТ СН'!$I$20</f>
        <v>3758.86324461</v>
      </c>
      <c r="K139" s="36">
        <f>SUMIFS(СВЦЭМ!$C$33:$C$776,СВЦЭМ!$A$33:$A$776,$A139,СВЦЭМ!$B$33:$B$776,K$119)+'СЕТ СН'!$I$12+СВЦЭМ!$D$10+'СЕТ СН'!$I$5-'СЕТ СН'!$I$20</f>
        <v>3699.7493722899999</v>
      </c>
      <c r="L139" s="36">
        <f>SUMIFS(СВЦЭМ!$C$33:$C$776,СВЦЭМ!$A$33:$A$776,$A139,СВЦЭМ!$B$33:$B$776,L$119)+'СЕТ СН'!$I$12+СВЦЭМ!$D$10+'СЕТ СН'!$I$5-'СЕТ СН'!$I$20</f>
        <v>3561.8251963299999</v>
      </c>
      <c r="M139" s="36">
        <f>SUMIFS(СВЦЭМ!$C$33:$C$776,СВЦЭМ!$A$33:$A$776,$A139,СВЦЭМ!$B$33:$B$776,M$119)+'СЕТ СН'!$I$12+СВЦЭМ!$D$10+'СЕТ СН'!$I$5-'СЕТ СН'!$I$20</f>
        <v>3540.3205597699998</v>
      </c>
      <c r="N139" s="36">
        <f>SUMIFS(СВЦЭМ!$C$33:$C$776,СВЦЭМ!$A$33:$A$776,$A139,СВЦЭМ!$B$33:$B$776,N$119)+'СЕТ СН'!$I$12+СВЦЭМ!$D$10+'СЕТ СН'!$I$5-'СЕТ СН'!$I$20</f>
        <v>3545.0596021000001</v>
      </c>
      <c r="O139" s="36">
        <f>SUMIFS(СВЦЭМ!$C$33:$C$776,СВЦЭМ!$A$33:$A$776,$A139,СВЦЭМ!$B$33:$B$776,O$119)+'СЕТ СН'!$I$12+СВЦЭМ!$D$10+'СЕТ СН'!$I$5-'СЕТ СН'!$I$20</f>
        <v>3544.3474341000001</v>
      </c>
      <c r="P139" s="36">
        <f>SUMIFS(СВЦЭМ!$C$33:$C$776,СВЦЭМ!$A$33:$A$776,$A139,СВЦЭМ!$B$33:$B$776,P$119)+'СЕТ СН'!$I$12+СВЦЭМ!$D$10+'СЕТ СН'!$I$5-'СЕТ СН'!$I$20</f>
        <v>3530.1535520299999</v>
      </c>
      <c r="Q139" s="36">
        <f>SUMIFS(СВЦЭМ!$C$33:$C$776,СВЦЭМ!$A$33:$A$776,$A139,СВЦЭМ!$B$33:$B$776,Q$119)+'СЕТ СН'!$I$12+СВЦЭМ!$D$10+'СЕТ СН'!$I$5-'СЕТ СН'!$I$20</f>
        <v>3529.3898107800001</v>
      </c>
      <c r="R139" s="36">
        <f>SUMIFS(СВЦЭМ!$C$33:$C$776,СВЦЭМ!$A$33:$A$776,$A139,СВЦЭМ!$B$33:$B$776,R$119)+'СЕТ СН'!$I$12+СВЦЭМ!$D$10+'СЕТ СН'!$I$5-'СЕТ СН'!$I$20</f>
        <v>3529.9162108300002</v>
      </c>
      <c r="S139" s="36">
        <f>SUMIFS(СВЦЭМ!$C$33:$C$776,СВЦЭМ!$A$33:$A$776,$A139,СВЦЭМ!$B$33:$B$776,S$119)+'СЕТ СН'!$I$12+СВЦЭМ!$D$10+'СЕТ СН'!$I$5-'СЕТ СН'!$I$20</f>
        <v>3530.8097145000002</v>
      </c>
      <c r="T139" s="36">
        <f>SUMIFS(СВЦЭМ!$C$33:$C$776,СВЦЭМ!$A$33:$A$776,$A139,СВЦЭМ!$B$33:$B$776,T$119)+'СЕТ СН'!$I$12+СВЦЭМ!$D$10+'СЕТ СН'!$I$5-'СЕТ СН'!$I$20</f>
        <v>3526.8300907500002</v>
      </c>
      <c r="U139" s="36">
        <f>SUMIFS(СВЦЭМ!$C$33:$C$776,СВЦЭМ!$A$33:$A$776,$A139,СВЦЭМ!$B$33:$B$776,U$119)+'СЕТ СН'!$I$12+СВЦЭМ!$D$10+'СЕТ СН'!$I$5-'СЕТ СН'!$I$20</f>
        <v>3522.6738701499999</v>
      </c>
      <c r="V139" s="36">
        <f>SUMIFS(СВЦЭМ!$C$33:$C$776,СВЦЭМ!$A$33:$A$776,$A139,СВЦЭМ!$B$33:$B$776,V$119)+'СЕТ СН'!$I$12+СВЦЭМ!$D$10+'СЕТ СН'!$I$5-'СЕТ СН'!$I$20</f>
        <v>3526.5668383000002</v>
      </c>
      <c r="W139" s="36">
        <f>SUMIFS(СВЦЭМ!$C$33:$C$776,СВЦЭМ!$A$33:$A$776,$A139,СВЦЭМ!$B$33:$B$776,W$119)+'СЕТ СН'!$I$12+СВЦЭМ!$D$10+'СЕТ СН'!$I$5-'СЕТ СН'!$I$20</f>
        <v>3524.8093060700003</v>
      </c>
      <c r="X139" s="36">
        <f>SUMIFS(СВЦЭМ!$C$33:$C$776,СВЦЭМ!$A$33:$A$776,$A139,СВЦЭМ!$B$33:$B$776,X$119)+'СЕТ СН'!$I$12+СВЦЭМ!$D$10+'СЕТ СН'!$I$5-'СЕТ СН'!$I$20</f>
        <v>3556.2744651399998</v>
      </c>
      <c r="Y139" s="36">
        <f>SUMIFS(СВЦЭМ!$C$33:$C$776,СВЦЭМ!$A$33:$A$776,$A139,СВЦЭМ!$B$33:$B$776,Y$119)+'СЕТ СН'!$I$12+СВЦЭМ!$D$10+'СЕТ СН'!$I$5-'СЕТ СН'!$I$20</f>
        <v>3712.1635067500001</v>
      </c>
    </row>
    <row r="140" spans="1:25" ht="15.75" x14ac:dyDescent="0.2">
      <c r="A140" s="35">
        <f t="shared" si="3"/>
        <v>44033</v>
      </c>
      <c r="B140" s="36">
        <f>SUMIFS(СВЦЭМ!$C$33:$C$776,СВЦЭМ!$A$33:$A$776,$A140,СВЦЭМ!$B$33:$B$776,B$119)+'СЕТ СН'!$I$12+СВЦЭМ!$D$10+'СЕТ СН'!$I$5-'СЕТ СН'!$I$20</f>
        <v>3736.1132787300003</v>
      </c>
      <c r="C140" s="36">
        <f>SUMIFS(СВЦЭМ!$C$33:$C$776,СВЦЭМ!$A$33:$A$776,$A140,СВЦЭМ!$B$33:$B$776,C$119)+'СЕТ СН'!$I$12+СВЦЭМ!$D$10+'СЕТ СН'!$I$5-'СЕТ СН'!$I$20</f>
        <v>3691.67361132</v>
      </c>
      <c r="D140" s="36">
        <f>SUMIFS(СВЦЭМ!$C$33:$C$776,СВЦЭМ!$A$33:$A$776,$A140,СВЦЭМ!$B$33:$B$776,D$119)+'СЕТ СН'!$I$12+СВЦЭМ!$D$10+'СЕТ СН'!$I$5-'СЕТ СН'!$I$20</f>
        <v>3679.1071342700002</v>
      </c>
      <c r="E140" s="36">
        <f>SUMIFS(СВЦЭМ!$C$33:$C$776,СВЦЭМ!$A$33:$A$776,$A140,СВЦЭМ!$B$33:$B$776,E$119)+'СЕТ СН'!$I$12+СВЦЭМ!$D$10+'СЕТ СН'!$I$5-'СЕТ СН'!$I$20</f>
        <v>3677.2372156400002</v>
      </c>
      <c r="F140" s="36">
        <f>SUMIFS(СВЦЭМ!$C$33:$C$776,СВЦЭМ!$A$33:$A$776,$A140,СВЦЭМ!$B$33:$B$776,F$119)+'СЕТ СН'!$I$12+СВЦЭМ!$D$10+'СЕТ СН'!$I$5-'СЕТ СН'!$I$20</f>
        <v>3668.3500123700001</v>
      </c>
      <c r="G140" s="36">
        <f>SUMIFS(СВЦЭМ!$C$33:$C$776,СВЦЭМ!$A$33:$A$776,$A140,СВЦЭМ!$B$33:$B$776,G$119)+'СЕТ СН'!$I$12+СВЦЭМ!$D$10+'СЕТ СН'!$I$5-'СЕТ СН'!$I$20</f>
        <v>3659.60000347</v>
      </c>
      <c r="H140" s="36">
        <f>SUMIFS(СВЦЭМ!$C$33:$C$776,СВЦЭМ!$A$33:$A$776,$A140,СВЦЭМ!$B$33:$B$776,H$119)+'СЕТ СН'!$I$12+СВЦЭМ!$D$10+'СЕТ СН'!$I$5-'СЕТ СН'!$I$20</f>
        <v>3684.23004459</v>
      </c>
      <c r="I140" s="36">
        <f>SUMIFS(СВЦЭМ!$C$33:$C$776,СВЦЭМ!$A$33:$A$776,$A140,СВЦЭМ!$B$33:$B$776,I$119)+'СЕТ СН'!$I$12+СВЦЭМ!$D$10+'СЕТ СН'!$I$5-'СЕТ СН'!$I$20</f>
        <v>3735.51723915</v>
      </c>
      <c r="J140" s="36">
        <f>SUMIFS(СВЦЭМ!$C$33:$C$776,СВЦЭМ!$A$33:$A$776,$A140,СВЦЭМ!$B$33:$B$776,J$119)+'СЕТ СН'!$I$12+СВЦЭМ!$D$10+'СЕТ СН'!$I$5-'СЕТ СН'!$I$20</f>
        <v>3761.7672652800002</v>
      </c>
      <c r="K140" s="36">
        <f>SUMIFS(СВЦЭМ!$C$33:$C$776,СВЦЭМ!$A$33:$A$776,$A140,СВЦЭМ!$B$33:$B$776,K$119)+'СЕТ СН'!$I$12+СВЦЭМ!$D$10+'СЕТ СН'!$I$5-'СЕТ СН'!$I$20</f>
        <v>3660.3022406700002</v>
      </c>
      <c r="L140" s="36">
        <f>SUMIFS(СВЦЭМ!$C$33:$C$776,СВЦЭМ!$A$33:$A$776,$A140,СВЦЭМ!$B$33:$B$776,L$119)+'СЕТ СН'!$I$12+СВЦЭМ!$D$10+'СЕТ СН'!$I$5-'СЕТ СН'!$I$20</f>
        <v>3558.21282354</v>
      </c>
      <c r="M140" s="36">
        <f>SUMIFS(СВЦЭМ!$C$33:$C$776,СВЦЭМ!$A$33:$A$776,$A140,СВЦЭМ!$B$33:$B$776,M$119)+'СЕТ СН'!$I$12+СВЦЭМ!$D$10+'СЕТ СН'!$I$5-'СЕТ СН'!$I$20</f>
        <v>3551.0136538199999</v>
      </c>
      <c r="N140" s="36">
        <f>SUMIFS(СВЦЭМ!$C$33:$C$776,СВЦЭМ!$A$33:$A$776,$A140,СВЦЭМ!$B$33:$B$776,N$119)+'СЕТ СН'!$I$12+СВЦЭМ!$D$10+'СЕТ СН'!$I$5-'СЕТ СН'!$I$20</f>
        <v>3557.7683041199998</v>
      </c>
      <c r="O140" s="36">
        <f>SUMIFS(СВЦЭМ!$C$33:$C$776,СВЦЭМ!$A$33:$A$776,$A140,СВЦЭМ!$B$33:$B$776,O$119)+'СЕТ СН'!$I$12+СВЦЭМ!$D$10+'СЕТ СН'!$I$5-'СЕТ СН'!$I$20</f>
        <v>3564.85930108</v>
      </c>
      <c r="P140" s="36">
        <f>SUMIFS(СВЦЭМ!$C$33:$C$776,СВЦЭМ!$A$33:$A$776,$A140,СВЦЭМ!$B$33:$B$776,P$119)+'СЕТ СН'!$I$12+СВЦЭМ!$D$10+'СЕТ СН'!$I$5-'СЕТ СН'!$I$20</f>
        <v>3564.32816985</v>
      </c>
      <c r="Q140" s="36">
        <f>SUMIFS(СВЦЭМ!$C$33:$C$776,СВЦЭМ!$A$33:$A$776,$A140,СВЦЭМ!$B$33:$B$776,Q$119)+'СЕТ СН'!$I$12+СВЦЭМ!$D$10+'СЕТ СН'!$I$5-'СЕТ СН'!$I$20</f>
        <v>3566.94430023</v>
      </c>
      <c r="R140" s="36">
        <f>SUMIFS(СВЦЭМ!$C$33:$C$776,СВЦЭМ!$A$33:$A$776,$A140,СВЦЭМ!$B$33:$B$776,R$119)+'СЕТ СН'!$I$12+СВЦЭМ!$D$10+'СЕТ СН'!$I$5-'СЕТ СН'!$I$20</f>
        <v>3560.1287596000002</v>
      </c>
      <c r="S140" s="36">
        <f>SUMIFS(СВЦЭМ!$C$33:$C$776,СВЦЭМ!$A$33:$A$776,$A140,СВЦЭМ!$B$33:$B$776,S$119)+'СЕТ СН'!$I$12+СВЦЭМ!$D$10+'СЕТ СН'!$I$5-'СЕТ СН'!$I$20</f>
        <v>3557.2837998700002</v>
      </c>
      <c r="T140" s="36">
        <f>SUMIFS(СВЦЭМ!$C$33:$C$776,СВЦЭМ!$A$33:$A$776,$A140,СВЦЭМ!$B$33:$B$776,T$119)+'СЕТ СН'!$I$12+СВЦЭМ!$D$10+'СЕТ СН'!$I$5-'СЕТ СН'!$I$20</f>
        <v>3547.3626277799999</v>
      </c>
      <c r="U140" s="36">
        <f>SUMIFS(СВЦЭМ!$C$33:$C$776,СВЦЭМ!$A$33:$A$776,$A140,СВЦЭМ!$B$33:$B$776,U$119)+'СЕТ СН'!$I$12+СВЦЭМ!$D$10+'СЕТ СН'!$I$5-'СЕТ СН'!$I$20</f>
        <v>3547.2775467500001</v>
      </c>
      <c r="V140" s="36">
        <f>SUMIFS(СВЦЭМ!$C$33:$C$776,СВЦЭМ!$A$33:$A$776,$A140,СВЦЭМ!$B$33:$B$776,V$119)+'СЕТ СН'!$I$12+СВЦЭМ!$D$10+'СЕТ СН'!$I$5-'СЕТ СН'!$I$20</f>
        <v>3552.2988700699998</v>
      </c>
      <c r="W140" s="36">
        <f>SUMIFS(СВЦЭМ!$C$33:$C$776,СВЦЭМ!$A$33:$A$776,$A140,СВЦЭМ!$B$33:$B$776,W$119)+'СЕТ СН'!$I$12+СВЦЭМ!$D$10+'СЕТ СН'!$I$5-'СЕТ СН'!$I$20</f>
        <v>3559.7411774900002</v>
      </c>
      <c r="X140" s="36">
        <f>SUMIFS(СВЦЭМ!$C$33:$C$776,СВЦЭМ!$A$33:$A$776,$A140,СВЦЭМ!$B$33:$B$776,X$119)+'СЕТ СН'!$I$12+СВЦЭМ!$D$10+'СЕТ СН'!$I$5-'СЕТ СН'!$I$20</f>
        <v>3606.8259730899999</v>
      </c>
      <c r="Y140" s="36">
        <f>SUMIFS(СВЦЭМ!$C$33:$C$776,СВЦЭМ!$A$33:$A$776,$A140,СВЦЭМ!$B$33:$B$776,Y$119)+'СЕТ СН'!$I$12+СВЦЭМ!$D$10+'СЕТ СН'!$I$5-'СЕТ СН'!$I$20</f>
        <v>3739.1467987699998</v>
      </c>
    </row>
    <row r="141" spans="1:25" ht="15.75" x14ac:dyDescent="0.2">
      <c r="A141" s="35">
        <f t="shared" si="3"/>
        <v>44034</v>
      </c>
      <c r="B141" s="36">
        <f>SUMIFS(СВЦЭМ!$C$33:$C$776,СВЦЭМ!$A$33:$A$776,$A141,СВЦЭМ!$B$33:$B$776,B$119)+'СЕТ СН'!$I$12+СВЦЭМ!$D$10+'СЕТ СН'!$I$5-'СЕТ СН'!$I$20</f>
        <v>3728.2224796300002</v>
      </c>
      <c r="C141" s="36">
        <f>SUMIFS(СВЦЭМ!$C$33:$C$776,СВЦЭМ!$A$33:$A$776,$A141,СВЦЭМ!$B$33:$B$776,C$119)+'СЕТ СН'!$I$12+СВЦЭМ!$D$10+'СЕТ СН'!$I$5-'СЕТ СН'!$I$20</f>
        <v>3702.3399992200002</v>
      </c>
      <c r="D141" s="36">
        <f>SUMIFS(СВЦЭМ!$C$33:$C$776,СВЦЭМ!$A$33:$A$776,$A141,СВЦЭМ!$B$33:$B$776,D$119)+'СЕТ СН'!$I$12+СВЦЭМ!$D$10+'СЕТ СН'!$I$5-'СЕТ СН'!$I$20</f>
        <v>3697.78493097</v>
      </c>
      <c r="E141" s="36">
        <f>SUMIFS(СВЦЭМ!$C$33:$C$776,СВЦЭМ!$A$33:$A$776,$A141,СВЦЭМ!$B$33:$B$776,E$119)+'СЕТ СН'!$I$12+СВЦЭМ!$D$10+'СЕТ СН'!$I$5-'СЕТ СН'!$I$20</f>
        <v>3720.0215527800001</v>
      </c>
      <c r="F141" s="36">
        <f>SUMIFS(СВЦЭМ!$C$33:$C$776,СВЦЭМ!$A$33:$A$776,$A141,СВЦЭМ!$B$33:$B$776,F$119)+'СЕТ СН'!$I$12+СВЦЭМ!$D$10+'СЕТ СН'!$I$5-'СЕТ СН'!$I$20</f>
        <v>3722.56358361</v>
      </c>
      <c r="G141" s="36">
        <f>SUMIFS(СВЦЭМ!$C$33:$C$776,СВЦЭМ!$A$33:$A$776,$A141,СВЦЭМ!$B$33:$B$776,G$119)+'СЕТ СН'!$I$12+СВЦЭМ!$D$10+'СЕТ СН'!$I$5-'СЕТ СН'!$I$20</f>
        <v>3728.1918070000002</v>
      </c>
      <c r="H141" s="36">
        <f>SUMIFS(СВЦЭМ!$C$33:$C$776,СВЦЭМ!$A$33:$A$776,$A141,СВЦЭМ!$B$33:$B$776,H$119)+'СЕТ СН'!$I$12+СВЦЭМ!$D$10+'СЕТ СН'!$I$5-'СЕТ СН'!$I$20</f>
        <v>3709.8127999799999</v>
      </c>
      <c r="I141" s="36">
        <f>SUMIFS(СВЦЭМ!$C$33:$C$776,СВЦЭМ!$A$33:$A$776,$A141,СВЦЭМ!$B$33:$B$776,I$119)+'СЕТ СН'!$I$12+СВЦЭМ!$D$10+'СЕТ СН'!$I$5-'СЕТ СН'!$I$20</f>
        <v>3764.7207175499998</v>
      </c>
      <c r="J141" s="36">
        <f>SUMIFS(СВЦЭМ!$C$33:$C$776,СВЦЭМ!$A$33:$A$776,$A141,СВЦЭМ!$B$33:$B$776,J$119)+'СЕТ СН'!$I$12+СВЦЭМ!$D$10+'СЕТ СН'!$I$5-'СЕТ СН'!$I$20</f>
        <v>3780.6374601500002</v>
      </c>
      <c r="K141" s="36">
        <f>SUMIFS(СВЦЭМ!$C$33:$C$776,СВЦЭМ!$A$33:$A$776,$A141,СВЦЭМ!$B$33:$B$776,K$119)+'СЕТ СН'!$I$12+СВЦЭМ!$D$10+'СЕТ СН'!$I$5-'СЕТ СН'!$I$20</f>
        <v>3659.49856219</v>
      </c>
      <c r="L141" s="36">
        <f>SUMIFS(СВЦЭМ!$C$33:$C$776,СВЦЭМ!$A$33:$A$776,$A141,СВЦЭМ!$B$33:$B$776,L$119)+'СЕТ СН'!$I$12+СВЦЭМ!$D$10+'СЕТ СН'!$I$5-'СЕТ СН'!$I$20</f>
        <v>3517.2990383300003</v>
      </c>
      <c r="M141" s="36">
        <f>SUMIFS(СВЦЭМ!$C$33:$C$776,СВЦЭМ!$A$33:$A$776,$A141,СВЦЭМ!$B$33:$B$776,M$119)+'СЕТ СН'!$I$12+СВЦЭМ!$D$10+'СЕТ СН'!$I$5-'СЕТ СН'!$I$20</f>
        <v>3494.2149743300001</v>
      </c>
      <c r="N141" s="36">
        <f>SUMIFS(СВЦЭМ!$C$33:$C$776,СВЦЭМ!$A$33:$A$776,$A141,СВЦЭМ!$B$33:$B$776,N$119)+'СЕТ СН'!$I$12+СВЦЭМ!$D$10+'СЕТ СН'!$I$5-'СЕТ СН'!$I$20</f>
        <v>3527.9322645900002</v>
      </c>
      <c r="O141" s="36">
        <f>SUMIFS(СВЦЭМ!$C$33:$C$776,СВЦЭМ!$A$33:$A$776,$A141,СВЦЭМ!$B$33:$B$776,O$119)+'СЕТ СН'!$I$12+СВЦЭМ!$D$10+'СЕТ СН'!$I$5-'СЕТ СН'!$I$20</f>
        <v>3528.8414984599999</v>
      </c>
      <c r="P141" s="36">
        <f>SUMIFS(СВЦЭМ!$C$33:$C$776,СВЦЭМ!$A$33:$A$776,$A141,СВЦЭМ!$B$33:$B$776,P$119)+'СЕТ СН'!$I$12+СВЦЭМ!$D$10+'СЕТ СН'!$I$5-'СЕТ СН'!$I$20</f>
        <v>3546.9386633600002</v>
      </c>
      <c r="Q141" s="36">
        <f>SUMIFS(СВЦЭМ!$C$33:$C$776,СВЦЭМ!$A$33:$A$776,$A141,СВЦЭМ!$B$33:$B$776,Q$119)+'СЕТ СН'!$I$12+СВЦЭМ!$D$10+'СЕТ СН'!$I$5-'СЕТ СН'!$I$20</f>
        <v>3557.8460504599998</v>
      </c>
      <c r="R141" s="36">
        <f>SUMIFS(СВЦЭМ!$C$33:$C$776,СВЦЭМ!$A$33:$A$776,$A141,СВЦЭМ!$B$33:$B$776,R$119)+'СЕТ СН'!$I$12+СВЦЭМ!$D$10+'СЕТ СН'!$I$5-'СЕТ СН'!$I$20</f>
        <v>3533.8978341800002</v>
      </c>
      <c r="S141" s="36">
        <f>SUMIFS(СВЦЭМ!$C$33:$C$776,СВЦЭМ!$A$33:$A$776,$A141,СВЦЭМ!$B$33:$B$776,S$119)+'СЕТ СН'!$I$12+СВЦЭМ!$D$10+'СЕТ СН'!$I$5-'СЕТ СН'!$I$20</f>
        <v>3537.2883173700002</v>
      </c>
      <c r="T141" s="36">
        <f>SUMIFS(СВЦЭМ!$C$33:$C$776,СВЦЭМ!$A$33:$A$776,$A141,СВЦЭМ!$B$33:$B$776,T$119)+'СЕТ СН'!$I$12+СВЦЭМ!$D$10+'СЕТ СН'!$I$5-'СЕТ СН'!$I$20</f>
        <v>3570.0283713399999</v>
      </c>
      <c r="U141" s="36">
        <f>SUMIFS(СВЦЭМ!$C$33:$C$776,СВЦЭМ!$A$33:$A$776,$A141,СВЦЭМ!$B$33:$B$776,U$119)+'СЕТ СН'!$I$12+СВЦЭМ!$D$10+'СЕТ СН'!$I$5-'СЕТ СН'!$I$20</f>
        <v>3588.3904576099999</v>
      </c>
      <c r="V141" s="36">
        <f>SUMIFS(СВЦЭМ!$C$33:$C$776,СВЦЭМ!$A$33:$A$776,$A141,СВЦЭМ!$B$33:$B$776,V$119)+'СЕТ СН'!$I$12+СВЦЭМ!$D$10+'СЕТ СН'!$I$5-'СЕТ СН'!$I$20</f>
        <v>3589.8901851599999</v>
      </c>
      <c r="W141" s="36">
        <f>SUMIFS(СВЦЭМ!$C$33:$C$776,СВЦЭМ!$A$33:$A$776,$A141,СВЦЭМ!$B$33:$B$776,W$119)+'СЕТ СН'!$I$12+СВЦЭМ!$D$10+'СЕТ СН'!$I$5-'СЕТ СН'!$I$20</f>
        <v>3565.3657556100002</v>
      </c>
      <c r="X141" s="36">
        <f>SUMIFS(СВЦЭМ!$C$33:$C$776,СВЦЭМ!$A$33:$A$776,$A141,СВЦЭМ!$B$33:$B$776,X$119)+'СЕТ СН'!$I$12+СВЦЭМ!$D$10+'СЕТ СН'!$I$5-'СЕТ СН'!$I$20</f>
        <v>3625.9325117500002</v>
      </c>
      <c r="Y141" s="36">
        <f>SUMIFS(СВЦЭМ!$C$33:$C$776,СВЦЭМ!$A$33:$A$776,$A141,СВЦЭМ!$B$33:$B$776,Y$119)+'СЕТ СН'!$I$12+СВЦЭМ!$D$10+'СЕТ СН'!$I$5-'СЕТ СН'!$I$20</f>
        <v>3714.2024769</v>
      </c>
    </row>
    <row r="142" spans="1:25" ht="15.75" x14ac:dyDescent="0.2">
      <c r="A142" s="35">
        <f t="shared" si="3"/>
        <v>44035</v>
      </c>
      <c r="B142" s="36">
        <f>SUMIFS(СВЦЭМ!$C$33:$C$776,СВЦЭМ!$A$33:$A$776,$A142,СВЦЭМ!$B$33:$B$776,B$119)+'СЕТ СН'!$I$12+СВЦЭМ!$D$10+'СЕТ СН'!$I$5-'СЕТ СН'!$I$20</f>
        <v>3673.2597684699999</v>
      </c>
      <c r="C142" s="36">
        <f>SUMIFS(СВЦЭМ!$C$33:$C$776,СВЦЭМ!$A$33:$A$776,$A142,СВЦЭМ!$B$33:$B$776,C$119)+'СЕТ СН'!$I$12+СВЦЭМ!$D$10+'СЕТ СН'!$I$5-'СЕТ СН'!$I$20</f>
        <v>3677.6996767700002</v>
      </c>
      <c r="D142" s="36">
        <f>SUMIFS(СВЦЭМ!$C$33:$C$776,СВЦЭМ!$A$33:$A$776,$A142,СВЦЭМ!$B$33:$B$776,D$119)+'СЕТ СН'!$I$12+СВЦЭМ!$D$10+'СЕТ СН'!$I$5-'СЕТ СН'!$I$20</f>
        <v>3710.2510759400002</v>
      </c>
      <c r="E142" s="36">
        <f>SUMIFS(СВЦЭМ!$C$33:$C$776,СВЦЭМ!$A$33:$A$776,$A142,СВЦЭМ!$B$33:$B$776,E$119)+'СЕТ СН'!$I$12+СВЦЭМ!$D$10+'СЕТ СН'!$I$5-'СЕТ СН'!$I$20</f>
        <v>3743.2301817500002</v>
      </c>
      <c r="F142" s="36">
        <f>SUMIFS(СВЦЭМ!$C$33:$C$776,СВЦЭМ!$A$33:$A$776,$A142,СВЦЭМ!$B$33:$B$776,F$119)+'СЕТ СН'!$I$12+СВЦЭМ!$D$10+'СЕТ СН'!$I$5-'СЕТ СН'!$I$20</f>
        <v>3730.5456902400001</v>
      </c>
      <c r="G142" s="36">
        <f>SUMIFS(СВЦЭМ!$C$33:$C$776,СВЦЭМ!$A$33:$A$776,$A142,СВЦЭМ!$B$33:$B$776,G$119)+'СЕТ СН'!$I$12+СВЦЭМ!$D$10+'СЕТ СН'!$I$5-'СЕТ СН'!$I$20</f>
        <v>3721.5557623700001</v>
      </c>
      <c r="H142" s="36">
        <f>SUMIFS(СВЦЭМ!$C$33:$C$776,СВЦЭМ!$A$33:$A$776,$A142,СВЦЭМ!$B$33:$B$776,H$119)+'СЕТ СН'!$I$12+СВЦЭМ!$D$10+'СЕТ СН'!$I$5-'СЕТ СН'!$I$20</f>
        <v>3675.75158177</v>
      </c>
      <c r="I142" s="36">
        <f>SUMIFS(СВЦЭМ!$C$33:$C$776,СВЦЭМ!$A$33:$A$776,$A142,СВЦЭМ!$B$33:$B$776,I$119)+'СЕТ СН'!$I$12+СВЦЭМ!$D$10+'СЕТ СН'!$I$5-'СЕТ СН'!$I$20</f>
        <v>3611.0054953099998</v>
      </c>
      <c r="J142" s="36">
        <f>SUMIFS(СВЦЭМ!$C$33:$C$776,СВЦЭМ!$A$33:$A$776,$A142,СВЦЭМ!$B$33:$B$776,J$119)+'СЕТ СН'!$I$12+СВЦЭМ!$D$10+'СЕТ СН'!$I$5-'СЕТ СН'!$I$20</f>
        <v>3637.4643867599998</v>
      </c>
      <c r="K142" s="36">
        <f>SUMIFS(СВЦЭМ!$C$33:$C$776,СВЦЭМ!$A$33:$A$776,$A142,СВЦЭМ!$B$33:$B$776,K$119)+'СЕТ СН'!$I$12+СВЦЭМ!$D$10+'СЕТ СН'!$I$5-'СЕТ СН'!$I$20</f>
        <v>3666.0439032899999</v>
      </c>
      <c r="L142" s="36">
        <f>SUMIFS(СВЦЭМ!$C$33:$C$776,СВЦЭМ!$A$33:$A$776,$A142,СВЦЭМ!$B$33:$B$776,L$119)+'СЕТ СН'!$I$12+СВЦЭМ!$D$10+'СЕТ СН'!$I$5-'СЕТ СН'!$I$20</f>
        <v>3571.2578514799998</v>
      </c>
      <c r="M142" s="36">
        <f>SUMIFS(СВЦЭМ!$C$33:$C$776,СВЦЭМ!$A$33:$A$776,$A142,СВЦЭМ!$B$33:$B$776,M$119)+'СЕТ СН'!$I$12+СВЦЭМ!$D$10+'СЕТ СН'!$I$5-'СЕТ СН'!$I$20</f>
        <v>3548.04462521</v>
      </c>
      <c r="N142" s="36">
        <f>SUMIFS(СВЦЭМ!$C$33:$C$776,СВЦЭМ!$A$33:$A$776,$A142,СВЦЭМ!$B$33:$B$776,N$119)+'СЕТ СН'!$I$12+СВЦЭМ!$D$10+'СЕТ СН'!$I$5-'СЕТ СН'!$I$20</f>
        <v>3565.3086939200002</v>
      </c>
      <c r="O142" s="36">
        <f>SUMIFS(СВЦЭМ!$C$33:$C$776,СВЦЭМ!$A$33:$A$776,$A142,СВЦЭМ!$B$33:$B$776,O$119)+'СЕТ СН'!$I$12+СВЦЭМ!$D$10+'СЕТ СН'!$I$5-'СЕТ СН'!$I$20</f>
        <v>3577.4544787599998</v>
      </c>
      <c r="P142" s="36">
        <f>SUMIFS(СВЦЭМ!$C$33:$C$776,СВЦЭМ!$A$33:$A$776,$A142,СВЦЭМ!$B$33:$B$776,P$119)+'СЕТ СН'!$I$12+СВЦЭМ!$D$10+'СЕТ СН'!$I$5-'СЕТ СН'!$I$20</f>
        <v>3597.57793154</v>
      </c>
      <c r="Q142" s="36">
        <f>SUMIFS(СВЦЭМ!$C$33:$C$776,СВЦЭМ!$A$33:$A$776,$A142,СВЦЭМ!$B$33:$B$776,Q$119)+'СЕТ СН'!$I$12+СВЦЭМ!$D$10+'СЕТ СН'!$I$5-'СЕТ СН'!$I$20</f>
        <v>3616.7590762</v>
      </c>
      <c r="R142" s="36">
        <f>SUMIFS(СВЦЭМ!$C$33:$C$776,СВЦЭМ!$A$33:$A$776,$A142,СВЦЭМ!$B$33:$B$776,R$119)+'СЕТ СН'!$I$12+СВЦЭМ!$D$10+'СЕТ СН'!$I$5-'СЕТ СН'!$I$20</f>
        <v>3614.0736789000002</v>
      </c>
      <c r="S142" s="36">
        <f>SUMIFS(СВЦЭМ!$C$33:$C$776,СВЦЭМ!$A$33:$A$776,$A142,СВЦЭМ!$B$33:$B$776,S$119)+'СЕТ СН'!$I$12+СВЦЭМ!$D$10+'СЕТ СН'!$I$5-'СЕТ СН'!$I$20</f>
        <v>3617.9641551899999</v>
      </c>
      <c r="T142" s="36">
        <f>SUMIFS(СВЦЭМ!$C$33:$C$776,СВЦЭМ!$A$33:$A$776,$A142,СВЦЭМ!$B$33:$B$776,T$119)+'СЕТ СН'!$I$12+СВЦЭМ!$D$10+'СЕТ СН'!$I$5-'СЕТ СН'!$I$20</f>
        <v>3638.74557164</v>
      </c>
      <c r="U142" s="36">
        <f>SUMIFS(СВЦЭМ!$C$33:$C$776,СВЦЭМ!$A$33:$A$776,$A142,СВЦЭМ!$B$33:$B$776,U$119)+'СЕТ СН'!$I$12+СВЦЭМ!$D$10+'СЕТ СН'!$I$5-'СЕТ СН'!$I$20</f>
        <v>3629.56996097</v>
      </c>
      <c r="V142" s="36">
        <f>SUMIFS(СВЦЭМ!$C$33:$C$776,СВЦЭМ!$A$33:$A$776,$A142,СВЦЭМ!$B$33:$B$776,V$119)+'СЕТ СН'!$I$12+СВЦЭМ!$D$10+'СЕТ СН'!$I$5-'СЕТ СН'!$I$20</f>
        <v>3612.3906388</v>
      </c>
      <c r="W142" s="36">
        <f>SUMIFS(СВЦЭМ!$C$33:$C$776,СВЦЭМ!$A$33:$A$776,$A142,СВЦЭМ!$B$33:$B$776,W$119)+'СЕТ СН'!$I$12+СВЦЭМ!$D$10+'СЕТ СН'!$I$5-'СЕТ СН'!$I$20</f>
        <v>3576.79159338</v>
      </c>
      <c r="X142" s="36">
        <f>SUMIFS(СВЦЭМ!$C$33:$C$776,СВЦЭМ!$A$33:$A$776,$A142,СВЦЭМ!$B$33:$B$776,X$119)+'СЕТ СН'!$I$12+СВЦЭМ!$D$10+'СЕТ СН'!$I$5-'СЕТ СН'!$I$20</f>
        <v>3579.9897069200001</v>
      </c>
      <c r="Y142" s="36">
        <f>SUMIFS(СВЦЭМ!$C$33:$C$776,СВЦЭМ!$A$33:$A$776,$A142,СВЦЭМ!$B$33:$B$776,Y$119)+'СЕТ СН'!$I$12+СВЦЭМ!$D$10+'СЕТ СН'!$I$5-'СЕТ СН'!$I$20</f>
        <v>3710.7020877800001</v>
      </c>
    </row>
    <row r="143" spans="1:25" ht="15.75" x14ac:dyDescent="0.2">
      <c r="A143" s="35">
        <f t="shared" si="3"/>
        <v>44036</v>
      </c>
      <c r="B143" s="36">
        <f>SUMIFS(СВЦЭМ!$C$33:$C$776,СВЦЭМ!$A$33:$A$776,$A143,СВЦЭМ!$B$33:$B$776,B$119)+'СЕТ СН'!$I$12+СВЦЭМ!$D$10+'СЕТ СН'!$I$5-'СЕТ СН'!$I$20</f>
        <v>3674.62298556</v>
      </c>
      <c r="C143" s="36">
        <f>SUMIFS(СВЦЭМ!$C$33:$C$776,СВЦЭМ!$A$33:$A$776,$A143,СВЦЭМ!$B$33:$B$776,C$119)+'СЕТ СН'!$I$12+СВЦЭМ!$D$10+'СЕТ СН'!$I$5-'СЕТ СН'!$I$20</f>
        <v>3647.0056826600003</v>
      </c>
      <c r="D143" s="36">
        <f>SUMIFS(СВЦЭМ!$C$33:$C$776,СВЦЭМ!$A$33:$A$776,$A143,СВЦЭМ!$B$33:$B$776,D$119)+'СЕТ СН'!$I$12+СВЦЭМ!$D$10+'СЕТ СН'!$I$5-'СЕТ СН'!$I$20</f>
        <v>3652.6771741100001</v>
      </c>
      <c r="E143" s="36">
        <f>SUMIFS(СВЦЭМ!$C$33:$C$776,СВЦЭМ!$A$33:$A$776,$A143,СВЦЭМ!$B$33:$B$776,E$119)+'СЕТ СН'!$I$12+СВЦЭМ!$D$10+'СЕТ СН'!$I$5-'СЕТ СН'!$I$20</f>
        <v>3686.9142921100001</v>
      </c>
      <c r="F143" s="36">
        <f>SUMIFS(СВЦЭМ!$C$33:$C$776,СВЦЭМ!$A$33:$A$776,$A143,СВЦЭМ!$B$33:$B$776,F$119)+'СЕТ СН'!$I$12+СВЦЭМ!$D$10+'СЕТ СН'!$I$5-'СЕТ СН'!$I$20</f>
        <v>3688.5116431500001</v>
      </c>
      <c r="G143" s="36">
        <f>SUMIFS(СВЦЭМ!$C$33:$C$776,СВЦЭМ!$A$33:$A$776,$A143,СВЦЭМ!$B$33:$B$776,G$119)+'СЕТ СН'!$I$12+СВЦЭМ!$D$10+'СЕТ СН'!$I$5-'СЕТ СН'!$I$20</f>
        <v>3676.07438611</v>
      </c>
      <c r="H143" s="36">
        <f>SUMIFS(СВЦЭМ!$C$33:$C$776,СВЦЭМ!$A$33:$A$776,$A143,СВЦЭМ!$B$33:$B$776,H$119)+'СЕТ СН'!$I$12+СВЦЭМ!$D$10+'СЕТ СН'!$I$5-'СЕТ СН'!$I$20</f>
        <v>3627.6723432600002</v>
      </c>
      <c r="I143" s="36">
        <f>SUMIFS(СВЦЭМ!$C$33:$C$776,СВЦЭМ!$A$33:$A$776,$A143,СВЦЭМ!$B$33:$B$776,I$119)+'СЕТ СН'!$I$12+СВЦЭМ!$D$10+'СЕТ СН'!$I$5-'СЕТ СН'!$I$20</f>
        <v>3604.3346696500003</v>
      </c>
      <c r="J143" s="36">
        <f>SUMIFS(СВЦЭМ!$C$33:$C$776,СВЦЭМ!$A$33:$A$776,$A143,СВЦЭМ!$B$33:$B$776,J$119)+'СЕТ СН'!$I$12+СВЦЭМ!$D$10+'СЕТ СН'!$I$5-'СЕТ СН'!$I$20</f>
        <v>3638.92453144</v>
      </c>
      <c r="K143" s="36">
        <f>SUMIFS(СВЦЭМ!$C$33:$C$776,СВЦЭМ!$A$33:$A$776,$A143,СВЦЭМ!$B$33:$B$776,K$119)+'СЕТ СН'!$I$12+СВЦЭМ!$D$10+'СЕТ СН'!$I$5-'СЕТ СН'!$I$20</f>
        <v>3657.1294478099999</v>
      </c>
      <c r="L143" s="36">
        <f>SUMIFS(СВЦЭМ!$C$33:$C$776,СВЦЭМ!$A$33:$A$776,$A143,СВЦЭМ!$B$33:$B$776,L$119)+'СЕТ СН'!$I$12+СВЦЭМ!$D$10+'СЕТ СН'!$I$5-'СЕТ СН'!$I$20</f>
        <v>3584.0709818400001</v>
      </c>
      <c r="M143" s="36">
        <f>SUMIFS(СВЦЭМ!$C$33:$C$776,СВЦЭМ!$A$33:$A$776,$A143,СВЦЭМ!$B$33:$B$776,M$119)+'СЕТ СН'!$I$12+СВЦЭМ!$D$10+'СЕТ СН'!$I$5-'СЕТ СН'!$I$20</f>
        <v>3570.8774519399999</v>
      </c>
      <c r="N143" s="36">
        <f>SUMIFS(СВЦЭМ!$C$33:$C$776,СВЦЭМ!$A$33:$A$776,$A143,СВЦЭМ!$B$33:$B$776,N$119)+'СЕТ СН'!$I$12+СВЦЭМ!$D$10+'СЕТ СН'!$I$5-'СЕТ СН'!$I$20</f>
        <v>3596.2491076900001</v>
      </c>
      <c r="O143" s="36">
        <f>SUMIFS(СВЦЭМ!$C$33:$C$776,СВЦЭМ!$A$33:$A$776,$A143,СВЦЭМ!$B$33:$B$776,O$119)+'СЕТ СН'!$I$12+СВЦЭМ!$D$10+'СЕТ СН'!$I$5-'СЕТ СН'!$I$20</f>
        <v>3586.26085754</v>
      </c>
      <c r="P143" s="36">
        <f>SUMIFS(СВЦЭМ!$C$33:$C$776,СВЦЭМ!$A$33:$A$776,$A143,СВЦЭМ!$B$33:$B$776,P$119)+'СЕТ СН'!$I$12+СВЦЭМ!$D$10+'СЕТ СН'!$I$5-'СЕТ СН'!$I$20</f>
        <v>3588.2149577600003</v>
      </c>
      <c r="Q143" s="36">
        <f>SUMIFS(СВЦЭМ!$C$33:$C$776,СВЦЭМ!$A$33:$A$776,$A143,СВЦЭМ!$B$33:$B$776,Q$119)+'СЕТ СН'!$I$12+СВЦЭМ!$D$10+'СЕТ СН'!$I$5-'СЕТ СН'!$I$20</f>
        <v>4935.0351719499995</v>
      </c>
      <c r="R143" s="36">
        <f>SUMIFS(СВЦЭМ!$C$33:$C$776,СВЦЭМ!$A$33:$A$776,$A143,СВЦЭМ!$B$33:$B$776,R$119)+'СЕТ СН'!$I$12+СВЦЭМ!$D$10+'СЕТ СН'!$I$5-'СЕТ СН'!$I$20</f>
        <v>4969.5101427600002</v>
      </c>
      <c r="S143" s="36">
        <f>SUMIFS(СВЦЭМ!$C$33:$C$776,СВЦЭМ!$A$33:$A$776,$A143,СВЦЭМ!$B$33:$B$776,S$119)+'СЕТ СН'!$I$12+СВЦЭМ!$D$10+'СЕТ СН'!$I$5-'СЕТ СН'!$I$20</f>
        <v>4058.3129034399999</v>
      </c>
      <c r="T143" s="36">
        <f>SUMIFS(СВЦЭМ!$C$33:$C$776,СВЦЭМ!$A$33:$A$776,$A143,СВЦЭМ!$B$33:$B$776,T$119)+'СЕТ СН'!$I$12+СВЦЭМ!$D$10+'СЕТ СН'!$I$5-'СЕТ СН'!$I$20</f>
        <v>3696.9774653100003</v>
      </c>
      <c r="U143" s="36">
        <f>SUMIFS(СВЦЭМ!$C$33:$C$776,СВЦЭМ!$A$33:$A$776,$A143,СВЦЭМ!$B$33:$B$776,U$119)+'СЕТ СН'!$I$12+СВЦЭМ!$D$10+'СЕТ СН'!$I$5-'СЕТ СН'!$I$20</f>
        <v>3612.65242128</v>
      </c>
      <c r="V143" s="36">
        <f>SUMIFS(СВЦЭМ!$C$33:$C$776,СВЦЭМ!$A$33:$A$776,$A143,СВЦЭМ!$B$33:$B$776,V$119)+'СЕТ СН'!$I$12+СВЦЭМ!$D$10+'СЕТ СН'!$I$5-'СЕТ СН'!$I$20</f>
        <v>3576.2516631600001</v>
      </c>
      <c r="W143" s="36">
        <f>SUMIFS(СВЦЭМ!$C$33:$C$776,СВЦЭМ!$A$33:$A$776,$A143,СВЦЭМ!$B$33:$B$776,W$119)+'СЕТ СН'!$I$12+СВЦЭМ!$D$10+'СЕТ СН'!$I$5-'СЕТ СН'!$I$20</f>
        <v>3558.0512304600002</v>
      </c>
      <c r="X143" s="36">
        <f>SUMIFS(СВЦЭМ!$C$33:$C$776,СВЦЭМ!$A$33:$A$776,$A143,СВЦЭМ!$B$33:$B$776,X$119)+'СЕТ СН'!$I$12+СВЦЭМ!$D$10+'СЕТ СН'!$I$5-'СЕТ СН'!$I$20</f>
        <v>3623.6989332100002</v>
      </c>
      <c r="Y143" s="36">
        <f>SUMIFS(СВЦЭМ!$C$33:$C$776,СВЦЭМ!$A$33:$A$776,$A143,СВЦЭМ!$B$33:$B$776,Y$119)+'СЕТ СН'!$I$12+СВЦЭМ!$D$10+'СЕТ СН'!$I$5-'СЕТ СН'!$I$20</f>
        <v>3725.86394045</v>
      </c>
    </row>
    <row r="144" spans="1:25" ht="15.75" x14ac:dyDescent="0.2">
      <c r="A144" s="35">
        <f t="shared" si="3"/>
        <v>44037</v>
      </c>
      <c r="B144" s="36">
        <f>SUMIFS(СВЦЭМ!$C$33:$C$776,СВЦЭМ!$A$33:$A$776,$A144,СВЦЭМ!$B$33:$B$776,B$119)+'СЕТ СН'!$I$12+СВЦЭМ!$D$10+'СЕТ СН'!$I$5-'СЕТ СН'!$I$20</f>
        <v>3705.5264916400001</v>
      </c>
      <c r="C144" s="36">
        <f>SUMIFS(СВЦЭМ!$C$33:$C$776,СВЦЭМ!$A$33:$A$776,$A144,СВЦЭМ!$B$33:$B$776,C$119)+'СЕТ СН'!$I$12+СВЦЭМ!$D$10+'СЕТ СН'!$I$5-'СЕТ СН'!$I$20</f>
        <v>3755.97681053</v>
      </c>
      <c r="D144" s="36">
        <f>SUMIFS(СВЦЭМ!$C$33:$C$776,СВЦЭМ!$A$33:$A$776,$A144,СВЦЭМ!$B$33:$B$776,D$119)+'СЕТ СН'!$I$12+СВЦЭМ!$D$10+'СЕТ СН'!$I$5-'СЕТ СН'!$I$20</f>
        <v>3802.999851</v>
      </c>
      <c r="E144" s="36">
        <f>SUMIFS(СВЦЭМ!$C$33:$C$776,СВЦЭМ!$A$33:$A$776,$A144,СВЦЭМ!$B$33:$B$776,E$119)+'СЕТ СН'!$I$12+СВЦЭМ!$D$10+'СЕТ СН'!$I$5-'СЕТ СН'!$I$20</f>
        <v>3824.8855496000001</v>
      </c>
      <c r="F144" s="36">
        <f>SUMIFS(СВЦЭМ!$C$33:$C$776,СВЦЭМ!$A$33:$A$776,$A144,СВЦЭМ!$B$33:$B$776,F$119)+'СЕТ СН'!$I$12+СВЦЭМ!$D$10+'СЕТ СН'!$I$5-'СЕТ СН'!$I$20</f>
        <v>3821.2530907700002</v>
      </c>
      <c r="G144" s="36">
        <f>SUMIFS(СВЦЭМ!$C$33:$C$776,СВЦЭМ!$A$33:$A$776,$A144,СВЦЭМ!$B$33:$B$776,G$119)+'СЕТ СН'!$I$12+СВЦЭМ!$D$10+'СЕТ СН'!$I$5-'СЕТ СН'!$I$20</f>
        <v>3823.1874398500004</v>
      </c>
      <c r="H144" s="36">
        <f>SUMIFS(СВЦЭМ!$C$33:$C$776,СВЦЭМ!$A$33:$A$776,$A144,СВЦЭМ!$B$33:$B$776,H$119)+'СЕТ СН'!$I$12+СВЦЭМ!$D$10+'СЕТ СН'!$I$5-'СЕТ СН'!$I$20</f>
        <v>3821.82974642</v>
      </c>
      <c r="I144" s="36">
        <f>SUMIFS(СВЦЭМ!$C$33:$C$776,СВЦЭМ!$A$33:$A$776,$A144,СВЦЭМ!$B$33:$B$776,I$119)+'СЕТ СН'!$I$12+СВЦЭМ!$D$10+'СЕТ СН'!$I$5-'СЕТ СН'!$I$20</f>
        <v>3843.6299514700004</v>
      </c>
      <c r="J144" s="36">
        <f>SUMIFS(СВЦЭМ!$C$33:$C$776,СВЦЭМ!$A$33:$A$776,$A144,СВЦЭМ!$B$33:$B$776,J$119)+'СЕТ СН'!$I$12+СВЦЭМ!$D$10+'СЕТ СН'!$I$5-'СЕТ СН'!$I$20</f>
        <v>3791.2757551499999</v>
      </c>
      <c r="K144" s="36">
        <f>SUMIFS(СВЦЭМ!$C$33:$C$776,СВЦЭМ!$A$33:$A$776,$A144,СВЦЭМ!$B$33:$B$776,K$119)+'СЕТ СН'!$I$12+СВЦЭМ!$D$10+'СЕТ СН'!$I$5-'СЕТ СН'!$I$20</f>
        <v>3638.5670499100002</v>
      </c>
      <c r="L144" s="36">
        <f>SUMIFS(СВЦЭМ!$C$33:$C$776,СВЦЭМ!$A$33:$A$776,$A144,СВЦЭМ!$B$33:$B$776,L$119)+'СЕТ СН'!$I$12+СВЦЭМ!$D$10+'СЕТ СН'!$I$5-'СЕТ СН'!$I$20</f>
        <v>3530.2523534100001</v>
      </c>
      <c r="M144" s="36">
        <f>SUMIFS(СВЦЭМ!$C$33:$C$776,СВЦЭМ!$A$33:$A$776,$A144,СВЦЭМ!$B$33:$B$776,M$119)+'СЕТ СН'!$I$12+СВЦЭМ!$D$10+'СЕТ СН'!$I$5-'СЕТ СН'!$I$20</f>
        <v>3503.2712718100001</v>
      </c>
      <c r="N144" s="36">
        <f>SUMIFS(СВЦЭМ!$C$33:$C$776,СВЦЭМ!$A$33:$A$776,$A144,СВЦЭМ!$B$33:$B$776,N$119)+'СЕТ СН'!$I$12+СВЦЭМ!$D$10+'СЕТ СН'!$I$5-'СЕТ СН'!$I$20</f>
        <v>3488.1965209300001</v>
      </c>
      <c r="O144" s="36">
        <f>SUMIFS(СВЦЭМ!$C$33:$C$776,СВЦЭМ!$A$33:$A$776,$A144,СВЦЭМ!$B$33:$B$776,O$119)+'СЕТ СН'!$I$12+СВЦЭМ!$D$10+'СЕТ СН'!$I$5-'СЕТ СН'!$I$20</f>
        <v>3485.82535504</v>
      </c>
      <c r="P144" s="36">
        <f>SUMIFS(СВЦЭМ!$C$33:$C$776,СВЦЭМ!$A$33:$A$776,$A144,СВЦЭМ!$B$33:$B$776,P$119)+'СЕТ СН'!$I$12+СВЦЭМ!$D$10+'СЕТ СН'!$I$5-'СЕТ СН'!$I$20</f>
        <v>3494.96575618</v>
      </c>
      <c r="Q144" s="36">
        <f>SUMIFS(СВЦЭМ!$C$33:$C$776,СВЦЭМ!$A$33:$A$776,$A144,СВЦЭМ!$B$33:$B$776,Q$119)+'СЕТ СН'!$I$12+СВЦЭМ!$D$10+'СЕТ СН'!$I$5-'СЕТ СН'!$I$20</f>
        <v>3498.2745400700001</v>
      </c>
      <c r="R144" s="36">
        <f>SUMIFS(СВЦЭМ!$C$33:$C$776,СВЦЭМ!$A$33:$A$776,$A144,СВЦЭМ!$B$33:$B$776,R$119)+'СЕТ СН'!$I$12+СВЦЭМ!$D$10+'СЕТ СН'!$I$5-'СЕТ СН'!$I$20</f>
        <v>3506.3560839400002</v>
      </c>
      <c r="S144" s="36">
        <f>SUMIFS(СВЦЭМ!$C$33:$C$776,СВЦЭМ!$A$33:$A$776,$A144,СВЦЭМ!$B$33:$B$776,S$119)+'СЕТ СН'!$I$12+СВЦЭМ!$D$10+'СЕТ СН'!$I$5-'СЕТ СН'!$I$20</f>
        <v>3506.8364812700001</v>
      </c>
      <c r="T144" s="36">
        <f>SUMIFS(СВЦЭМ!$C$33:$C$776,СВЦЭМ!$A$33:$A$776,$A144,СВЦЭМ!$B$33:$B$776,T$119)+'СЕТ СН'!$I$12+СВЦЭМ!$D$10+'СЕТ СН'!$I$5-'СЕТ СН'!$I$20</f>
        <v>3520.7799552199999</v>
      </c>
      <c r="U144" s="36">
        <f>SUMIFS(СВЦЭМ!$C$33:$C$776,СВЦЭМ!$A$33:$A$776,$A144,СВЦЭМ!$B$33:$B$776,U$119)+'СЕТ СН'!$I$12+СВЦЭМ!$D$10+'СЕТ СН'!$I$5-'СЕТ СН'!$I$20</f>
        <v>3508.79365241</v>
      </c>
      <c r="V144" s="36">
        <f>SUMIFS(СВЦЭМ!$C$33:$C$776,СВЦЭМ!$A$33:$A$776,$A144,СВЦЭМ!$B$33:$B$776,V$119)+'СЕТ СН'!$I$12+СВЦЭМ!$D$10+'СЕТ СН'!$I$5-'СЕТ СН'!$I$20</f>
        <v>3496.7409361499999</v>
      </c>
      <c r="W144" s="36">
        <f>SUMIFS(СВЦЭМ!$C$33:$C$776,СВЦЭМ!$A$33:$A$776,$A144,СВЦЭМ!$B$33:$B$776,W$119)+'СЕТ СН'!$I$12+СВЦЭМ!$D$10+'СЕТ СН'!$I$5-'СЕТ СН'!$I$20</f>
        <v>3467.3451638000001</v>
      </c>
      <c r="X144" s="36">
        <f>SUMIFS(СВЦЭМ!$C$33:$C$776,СВЦЭМ!$A$33:$A$776,$A144,СВЦЭМ!$B$33:$B$776,X$119)+'СЕТ СН'!$I$12+СВЦЭМ!$D$10+'СЕТ СН'!$I$5-'СЕТ СН'!$I$20</f>
        <v>3521.7590295999998</v>
      </c>
      <c r="Y144" s="36">
        <f>SUMIFS(СВЦЭМ!$C$33:$C$776,СВЦЭМ!$A$33:$A$776,$A144,СВЦЭМ!$B$33:$B$776,Y$119)+'СЕТ СН'!$I$12+СВЦЭМ!$D$10+'СЕТ СН'!$I$5-'СЕТ СН'!$I$20</f>
        <v>3669.4592272700002</v>
      </c>
    </row>
    <row r="145" spans="1:26" ht="15.75" x14ac:dyDescent="0.2">
      <c r="A145" s="35">
        <f t="shared" si="3"/>
        <v>44038</v>
      </c>
      <c r="B145" s="36">
        <f>SUMIFS(СВЦЭМ!$C$33:$C$776,СВЦЭМ!$A$33:$A$776,$A145,СВЦЭМ!$B$33:$B$776,B$119)+'СЕТ СН'!$I$12+СВЦЭМ!$D$10+'СЕТ СН'!$I$5-'СЕТ СН'!$I$20</f>
        <v>3621.4078851600002</v>
      </c>
      <c r="C145" s="36">
        <f>SUMIFS(СВЦЭМ!$C$33:$C$776,СВЦЭМ!$A$33:$A$776,$A145,СВЦЭМ!$B$33:$B$776,C$119)+'СЕТ СН'!$I$12+СВЦЭМ!$D$10+'СЕТ СН'!$I$5-'СЕТ СН'!$I$20</f>
        <v>3647.4164358899998</v>
      </c>
      <c r="D145" s="36">
        <f>SUMIFS(СВЦЭМ!$C$33:$C$776,СВЦЭМ!$A$33:$A$776,$A145,СВЦЭМ!$B$33:$B$776,D$119)+'СЕТ СН'!$I$12+СВЦЭМ!$D$10+'СЕТ СН'!$I$5-'СЕТ СН'!$I$20</f>
        <v>3646.1750651000002</v>
      </c>
      <c r="E145" s="36">
        <f>SUMIFS(СВЦЭМ!$C$33:$C$776,СВЦЭМ!$A$33:$A$776,$A145,СВЦЭМ!$B$33:$B$776,E$119)+'СЕТ СН'!$I$12+СВЦЭМ!$D$10+'СЕТ СН'!$I$5-'СЕТ СН'!$I$20</f>
        <v>3661.5943610499999</v>
      </c>
      <c r="F145" s="36">
        <f>SUMIFS(СВЦЭМ!$C$33:$C$776,СВЦЭМ!$A$33:$A$776,$A145,СВЦЭМ!$B$33:$B$776,F$119)+'СЕТ СН'!$I$12+СВЦЭМ!$D$10+'СЕТ СН'!$I$5-'СЕТ СН'!$I$20</f>
        <v>3670.5705199900003</v>
      </c>
      <c r="G145" s="36">
        <f>SUMIFS(СВЦЭМ!$C$33:$C$776,СВЦЭМ!$A$33:$A$776,$A145,СВЦЭМ!$B$33:$B$776,G$119)+'СЕТ СН'!$I$12+СВЦЭМ!$D$10+'СЕТ СН'!$I$5-'СЕТ СН'!$I$20</f>
        <v>3680.5506123700002</v>
      </c>
      <c r="H145" s="36">
        <f>SUMIFS(СВЦЭМ!$C$33:$C$776,СВЦЭМ!$A$33:$A$776,$A145,СВЦЭМ!$B$33:$B$776,H$119)+'СЕТ СН'!$I$12+СВЦЭМ!$D$10+'СЕТ СН'!$I$5-'СЕТ СН'!$I$20</f>
        <v>3691.0502162800003</v>
      </c>
      <c r="I145" s="36">
        <f>SUMIFS(СВЦЭМ!$C$33:$C$776,СВЦЭМ!$A$33:$A$776,$A145,СВЦЭМ!$B$33:$B$776,I$119)+'СЕТ СН'!$I$12+СВЦЭМ!$D$10+'СЕТ СН'!$I$5-'СЕТ СН'!$I$20</f>
        <v>3712.5828923899999</v>
      </c>
      <c r="J145" s="36">
        <f>SUMIFS(СВЦЭМ!$C$33:$C$776,СВЦЭМ!$A$33:$A$776,$A145,СВЦЭМ!$B$33:$B$776,J$119)+'СЕТ СН'!$I$12+СВЦЭМ!$D$10+'СЕТ СН'!$I$5-'СЕТ СН'!$I$20</f>
        <v>3645.1575972199998</v>
      </c>
      <c r="K145" s="36">
        <f>SUMIFS(СВЦЭМ!$C$33:$C$776,СВЦЭМ!$A$33:$A$776,$A145,СВЦЭМ!$B$33:$B$776,K$119)+'СЕТ СН'!$I$12+СВЦЭМ!$D$10+'СЕТ СН'!$I$5-'СЕТ СН'!$I$20</f>
        <v>3561.4753030900001</v>
      </c>
      <c r="L145" s="36">
        <f>SUMIFS(СВЦЭМ!$C$33:$C$776,СВЦЭМ!$A$33:$A$776,$A145,СВЦЭМ!$B$33:$B$776,L$119)+'СЕТ СН'!$I$12+СВЦЭМ!$D$10+'СЕТ СН'!$I$5-'СЕТ СН'!$I$20</f>
        <v>3457.04381668</v>
      </c>
      <c r="M145" s="36">
        <f>SUMIFS(СВЦЭМ!$C$33:$C$776,СВЦЭМ!$A$33:$A$776,$A145,СВЦЭМ!$B$33:$B$776,M$119)+'СЕТ СН'!$I$12+СВЦЭМ!$D$10+'СЕТ СН'!$I$5-'СЕТ СН'!$I$20</f>
        <v>3425.4077565900002</v>
      </c>
      <c r="N145" s="36">
        <f>SUMIFS(СВЦЭМ!$C$33:$C$776,СВЦЭМ!$A$33:$A$776,$A145,СВЦЭМ!$B$33:$B$776,N$119)+'СЕТ СН'!$I$12+СВЦЭМ!$D$10+'СЕТ СН'!$I$5-'СЕТ СН'!$I$20</f>
        <v>3408.4348934200002</v>
      </c>
      <c r="O145" s="36">
        <f>SUMIFS(СВЦЭМ!$C$33:$C$776,СВЦЭМ!$A$33:$A$776,$A145,СВЦЭМ!$B$33:$B$776,O$119)+'СЕТ СН'!$I$12+СВЦЭМ!$D$10+'СЕТ СН'!$I$5-'СЕТ СН'!$I$20</f>
        <v>3419.7850848200001</v>
      </c>
      <c r="P145" s="36">
        <f>SUMIFS(СВЦЭМ!$C$33:$C$776,СВЦЭМ!$A$33:$A$776,$A145,СВЦЭМ!$B$33:$B$776,P$119)+'СЕТ СН'!$I$12+СВЦЭМ!$D$10+'СЕТ СН'!$I$5-'СЕТ СН'!$I$20</f>
        <v>3421.1958425299999</v>
      </c>
      <c r="Q145" s="36">
        <f>SUMIFS(СВЦЭМ!$C$33:$C$776,СВЦЭМ!$A$33:$A$776,$A145,СВЦЭМ!$B$33:$B$776,Q$119)+'СЕТ СН'!$I$12+СВЦЭМ!$D$10+'СЕТ СН'!$I$5-'СЕТ СН'!$I$20</f>
        <v>3429.8003972300003</v>
      </c>
      <c r="R145" s="36">
        <f>SUMIFS(СВЦЭМ!$C$33:$C$776,СВЦЭМ!$A$33:$A$776,$A145,СВЦЭМ!$B$33:$B$776,R$119)+'СЕТ СН'!$I$12+СВЦЭМ!$D$10+'СЕТ СН'!$I$5-'СЕТ СН'!$I$20</f>
        <v>3442.1687088200001</v>
      </c>
      <c r="S145" s="36">
        <f>SUMIFS(СВЦЭМ!$C$33:$C$776,СВЦЭМ!$A$33:$A$776,$A145,СВЦЭМ!$B$33:$B$776,S$119)+'СЕТ СН'!$I$12+СВЦЭМ!$D$10+'СЕТ СН'!$I$5-'СЕТ СН'!$I$20</f>
        <v>3446.0415655500001</v>
      </c>
      <c r="T145" s="36">
        <f>SUMIFS(СВЦЭМ!$C$33:$C$776,СВЦЭМ!$A$33:$A$776,$A145,СВЦЭМ!$B$33:$B$776,T$119)+'СЕТ СН'!$I$12+СВЦЭМ!$D$10+'СЕТ СН'!$I$5-'СЕТ СН'!$I$20</f>
        <v>3452.93808717</v>
      </c>
      <c r="U145" s="36">
        <f>SUMIFS(СВЦЭМ!$C$33:$C$776,СВЦЭМ!$A$33:$A$776,$A145,СВЦЭМ!$B$33:$B$776,U$119)+'СЕТ СН'!$I$12+СВЦЭМ!$D$10+'СЕТ СН'!$I$5-'СЕТ СН'!$I$20</f>
        <v>3436.0389255199998</v>
      </c>
      <c r="V145" s="36">
        <f>SUMIFS(СВЦЭМ!$C$33:$C$776,СВЦЭМ!$A$33:$A$776,$A145,СВЦЭМ!$B$33:$B$776,V$119)+'СЕТ СН'!$I$12+СВЦЭМ!$D$10+'СЕТ СН'!$I$5-'СЕТ СН'!$I$20</f>
        <v>3416.70362441</v>
      </c>
      <c r="W145" s="36">
        <f>SUMIFS(СВЦЭМ!$C$33:$C$776,СВЦЭМ!$A$33:$A$776,$A145,СВЦЭМ!$B$33:$B$776,W$119)+'СЕТ СН'!$I$12+СВЦЭМ!$D$10+'СЕТ СН'!$I$5-'СЕТ СН'!$I$20</f>
        <v>3405.3090426399999</v>
      </c>
      <c r="X145" s="36">
        <f>SUMIFS(СВЦЭМ!$C$33:$C$776,СВЦЭМ!$A$33:$A$776,$A145,СВЦЭМ!$B$33:$B$776,X$119)+'СЕТ СН'!$I$12+СВЦЭМ!$D$10+'СЕТ СН'!$I$5-'СЕТ СН'!$I$20</f>
        <v>3443.2648130500002</v>
      </c>
      <c r="Y145" s="36">
        <f>SUMIFS(СВЦЭМ!$C$33:$C$776,СВЦЭМ!$A$33:$A$776,$A145,СВЦЭМ!$B$33:$B$776,Y$119)+'СЕТ СН'!$I$12+СВЦЭМ!$D$10+'СЕТ СН'!$I$5-'СЕТ СН'!$I$20</f>
        <v>3581.2478693100002</v>
      </c>
    </row>
    <row r="146" spans="1:26" ht="15.75" x14ac:dyDescent="0.2">
      <c r="A146" s="35">
        <f t="shared" si="3"/>
        <v>44039</v>
      </c>
      <c r="B146" s="36">
        <f>SUMIFS(СВЦЭМ!$C$33:$C$776,СВЦЭМ!$A$33:$A$776,$A146,СВЦЭМ!$B$33:$B$776,B$119)+'СЕТ СН'!$I$12+СВЦЭМ!$D$10+'СЕТ СН'!$I$5-'СЕТ СН'!$I$20</f>
        <v>3662.9940587800002</v>
      </c>
      <c r="C146" s="36">
        <f>SUMIFS(СВЦЭМ!$C$33:$C$776,СВЦЭМ!$A$33:$A$776,$A146,СВЦЭМ!$B$33:$B$776,C$119)+'СЕТ СН'!$I$12+СВЦЭМ!$D$10+'СЕТ СН'!$I$5-'СЕТ СН'!$I$20</f>
        <v>3643.78702922</v>
      </c>
      <c r="D146" s="36">
        <f>SUMIFS(СВЦЭМ!$C$33:$C$776,СВЦЭМ!$A$33:$A$776,$A146,СВЦЭМ!$B$33:$B$776,D$119)+'СЕТ СН'!$I$12+СВЦЭМ!$D$10+'СЕТ СН'!$I$5-'СЕТ СН'!$I$20</f>
        <v>3648.0541583100003</v>
      </c>
      <c r="E146" s="36">
        <f>SUMIFS(СВЦЭМ!$C$33:$C$776,СВЦЭМ!$A$33:$A$776,$A146,СВЦЭМ!$B$33:$B$776,E$119)+'СЕТ СН'!$I$12+СВЦЭМ!$D$10+'СЕТ СН'!$I$5-'СЕТ СН'!$I$20</f>
        <v>3660.2233042600001</v>
      </c>
      <c r="F146" s="36">
        <f>SUMIFS(СВЦЭМ!$C$33:$C$776,СВЦЭМ!$A$33:$A$776,$A146,СВЦЭМ!$B$33:$B$776,F$119)+'СЕТ СН'!$I$12+СВЦЭМ!$D$10+'СЕТ СН'!$I$5-'СЕТ СН'!$I$20</f>
        <v>3658.2860024199999</v>
      </c>
      <c r="G146" s="36">
        <f>SUMIFS(СВЦЭМ!$C$33:$C$776,СВЦЭМ!$A$33:$A$776,$A146,СВЦЭМ!$B$33:$B$776,G$119)+'СЕТ СН'!$I$12+СВЦЭМ!$D$10+'СЕТ СН'!$I$5-'СЕТ СН'!$I$20</f>
        <v>3647.5175718999999</v>
      </c>
      <c r="H146" s="36">
        <f>SUMIFS(СВЦЭМ!$C$33:$C$776,СВЦЭМ!$A$33:$A$776,$A146,СВЦЭМ!$B$33:$B$776,H$119)+'СЕТ СН'!$I$12+СВЦЭМ!$D$10+'СЕТ СН'!$I$5-'СЕТ СН'!$I$20</f>
        <v>3639.3072054499999</v>
      </c>
      <c r="I146" s="36">
        <f>SUMIFS(СВЦЭМ!$C$33:$C$776,СВЦЭМ!$A$33:$A$776,$A146,СВЦЭМ!$B$33:$B$776,I$119)+'СЕТ СН'!$I$12+СВЦЭМ!$D$10+'СЕТ СН'!$I$5-'СЕТ СН'!$I$20</f>
        <v>3674.8468276399999</v>
      </c>
      <c r="J146" s="36">
        <f>SUMIFS(СВЦЭМ!$C$33:$C$776,СВЦЭМ!$A$33:$A$776,$A146,СВЦЭМ!$B$33:$B$776,J$119)+'СЕТ СН'!$I$12+СВЦЭМ!$D$10+'СЕТ СН'!$I$5-'СЕТ СН'!$I$20</f>
        <v>3632.51799944</v>
      </c>
      <c r="K146" s="36">
        <f>SUMIFS(СВЦЭМ!$C$33:$C$776,СВЦЭМ!$A$33:$A$776,$A146,СВЦЭМ!$B$33:$B$776,K$119)+'СЕТ СН'!$I$12+СВЦЭМ!$D$10+'СЕТ СН'!$I$5-'СЕТ СН'!$I$20</f>
        <v>3512.8640280600002</v>
      </c>
      <c r="L146" s="36">
        <f>SUMIFS(СВЦЭМ!$C$33:$C$776,СВЦЭМ!$A$33:$A$776,$A146,СВЦЭМ!$B$33:$B$776,L$119)+'СЕТ СН'!$I$12+СВЦЭМ!$D$10+'СЕТ СН'!$I$5-'СЕТ СН'!$I$20</f>
        <v>3421.8408130600001</v>
      </c>
      <c r="M146" s="36">
        <f>SUMIFS(СВЦЭМ!$C$33:$C$776,СВЦЭМ!$A$33:$A$776,$A146,СВЦЭМ!$B$33:$B$776,M$119)+'СЕТ СН'!$I$12+СВЦЭМ!$D$10+'СЕТ СН'!$I$5-'СЕТ СН'!$I$20</f>
        <v>3393.89983282</v>
      </c>
      <c r="N146" s="36">
        <f>SUMIFS(СВЦЭМ!$C$33:$C$776,СВЦЭМ!$A$33:$A$776,$A146,СВЦЭМ!$B$33:$B$776,N$119)+'СЕТ СН'!$I$12+СВЦЭМ!$D$10+'СЕТ СН'!$I$5-'СЕТ СН'!$I$20</f>
        <v>3373.7799052099999</v>
      </c>
      <c r="O146" s="36">
        <f>SUMIFS(СВЦЭМ!$C$33:$C$776,СВЦЭМ!$A$33:$A$776,$A146,СВЦЭМ!$B$33:$B$776,O$119)+'СЕТ СН'!$I$12+СВЦЭМ!$D$10+'СЕТ СН'!$I$5-'СЕТ СН'!$I$20</f>
        <v>3380.71215592</v>
      </c>
      <c r="P146" s="36">
        <f>SUMIFS(СВЦЭМ!$C$33:$C$776,СВЦЭМ!$A$33:$A$776,$A146,СВЦЭМ!$B$33:$B$776,P$119)+'СЕТ СН'!$I$12+СВЦЭМ!$D$10+'СЕТ СН'!$I$5-'СЕТ СН'!$I$20</f>
        <v>3391.4622806299999</v>
      </c>
      <c r="Q146" s="36">
        <f>SUMIFS(СВЦЭМ!$C$33:$C$776,СВЦЭМ!$A$33:$A$776,$A146,СВЦЭМ!$B$33:$B$776,Q$119)+'СЕТ СН'!$I$12+СВЦЭМ!$D$10+'СЕТ СН'!$I$5-'СЕТ СН'!$I$20</f>
        <v>3406.0080941599999</v>
      </c>
      <c r="R146" s="36">
        <f>SUMIFS(СВЦЭМ!$C$33:$C$776,СВЦЭМ!$A$33:$A$776,$A146,СВЦЭМ!$B$33:$B$776,R$119)+'СЕТ СН'!$I$12+СВЦЭМ!$D$10+'СЕТ СН'!$I$5-'СЕТ СН'!$I$20</f>
        <v>3408.9104177899999</v>
      </c>
      <c r="S146" s="36">
        <f>SUMIFS(СВЦЭМ!$C$33:$C$776,СВЦЭМ!$A$33:$A$776,$A146,СВЦЭМ!$B$33:$B$776,S$119)+'СЕТ СН'!$I$12+СВЦЭМ!$D$10+'СЕТ СН'!$I$5-'СЕТ СН'!$I$20</f>
        <v>3420.1473810299999</v>
      </c>
      <c r="T146" s="36">
        <f>SUMIFS(СВЦЭМ!$C$33:$C$776,СВЦЭМ!$A$33:$A$776,$A146,СВЦЭМ!$B$33:$B$776,T$119)+'СЕТ СН'!$I$12+СВЦЭМ!$D$10+'СЕТ СН'!$I$5-'СЕТ СН'!$I$20</f>
        <v>3436.1295062300001</v>
      </c>
      <c r="U146" s="36">
        <f>SUMIFS(СВЦЭМ!$C$33:$C$776,СВЦЭМ!$A$33:$A$776,$A146,СВЦЭМ!$B$33:$B$776,U$119)+'СЕТ СН'!$I$12+СВЦЭМ!$D$10+'СЕТ СН'!$I$5-'СЕТ СН'!$I$20</f>
        <v>3422.9508137100001</v>
      </c>
      <c r="V146" s="36">
        <f>SUMIFS(СВЦЭМ!$C$33:$C$776,СВЦЭМ!$A$33:$A$776,$A146,СВЦЭМ!$B$33:$B$776,V$119)+'СЕТ СН'!$I$12+СВЦЭМ!$D$10+'СЕТ СН'!$I$5-'СЕТ СН'!$I$20</f>
        <v>3412.85270928</v>
      </c>
      <c r="W146" s="36">
        <f>SUMIFS(СВЦЭМ!$C$33:$C$776,СВЦЭМ!$A$33:$A$776,$A146,СВЦЭМ!$B$33:$B$776,W$119)+'СЕТ СН'!$I$12+СВЦЭМ!$D$10+'СЕТ СН'!$I$5-'СЕТ СН'!$I$20</f>
        <v>3407.7432976600003</v>
      </c>
      <c r="X146" s="36">
        <f>SUMIFS(СВЦЭМ!$C$33:$C$776,СВЦЭМ!$A$33:$A$776,$A146,СВЦЭМ!$B$33:$B$776,X$119)+'СЕТ СН'!$I$12+СВЦЭМ!$D$10+'СЕТ СН'!$I$5-'СЕТ СН'!$I$20</f>
        <v>3475.4716453000001</v>
      </c>
      <c r="Y146" s="36">
        <f>SUMIFS(СВЦЭМ!$C$33:$C$776,СВЦЭМ!$A$33:$A$776,$A146,СВЦЭМ!$B$33:$B$776,Y$119)+'СЕТ СН'!$I$12+СВЦЭМ!$D$10+'СЕТ СН'!$I$5-'СЕТ СН'!$I$20</f>
        <v>3594.05020534</v>
      </c>
    </row>
    <row r="147" spans="1:26" ht="15.75" x14ac:dyDescent="0.2">
      <c r="A147" s="35">
        <f t="shared" si="3"/>
        <v>44040</v>
      </c>
      <c r="B147" s="36">
        <f>SUMIFS(СВЦЭМ!$C$33:$C$776,СВЦЭМ!$A$33:$A$776,$A147,СВЦЭМ!$B$33:$B$776,B$119)+'СЕТ СН'!$I$12+СВЦЭМ!$D$10+'СЕТ СН'!$I$5-'СЕТ СН'!$I$20</f>
        <v>3585.11648745</v>
      </c>
      <c r="C147" s="36">
        <f>SUMIFS(СВЦЭМ!$C$33:$C$776,СВЦЭМ!$A$33:$A$776,$A147,СВЦЭМ!$B$33:$B$776,C$119)+'СЕТ СН'!$I$12+СВЦЭМ!$D$10+'СЕТ СН'!$I$5-'СЕТ СН'!$I$20</f>
        <v>3650.7497807</v>
      </c>
      <c r="D147" s="36">
        <f>SUMIFS(СВЦЭМ!$C$33:$C$776,СВЦЭМ!$A$33:$A$776,$A147,СВЦЭМ!$B$33:$B$776,D$119)+'СЕТ СН'!$I$12+СВЦЭМ!$D$10+'СЕТ СН'!$I$5-'СЕТ СН'!$I$20</f>
        <v>3661.10355058</v>
      </c>
      <c r="E147" s="36">
        <f>SUMIFS(СВЦЭМ!$C$33:$C$776,СВЦЭМ!$A$33:$A$776,$A147,СВЦЭМ!$B$33:$B$776,E$119)+'СЕТ СН'!$I$12+СВЦЭМ!$D$10+'СЕТ СН'!$I$5-'СЕТ СН'!$I$20</f>
        <v>3674.9755337800002</v>
      </c>
      <c r="F147" s="36">
        <f>SUMIFS(СВЦЭМ!$C$33:$C$776,СВЦЭМ!$A$33:$A$776,$A147,СВЦЭМ!$B$33:$B$776,F$119)+'СЕТ СН'!$I$12+СВЦЭМ!$D$10+'СЕТ СН'!$I$5-'СЕТ СН'!$I$20</f>
        <v>3658.52999082</v>
      </c>
      <c r="G147" s="36">
        <f>SUMIFS(СВЦЭМ!$C$33:$C$776,СВЦЭМ!$A$33:$A$776,$A147,СВЦЭМ!$B$33:$B$776,G$119)+'СЕТ СН'!$I$12+СВЦЭМ!$D$10+'СЕТ СН'!$I$5-'СЕТ СН'!$I$20</f>
        <v>3680.3225807600002</v>
      </c>
      <c r="H147" s="36">
        <f>SUMIFS(СВЦЭМ!$C$33:$C$776,СВЦЭМ!$A$33:$A$776,$A147,СВЦЭМ!$B$33:$B$776,H$119)+'СЕТ СН'!$I$12+СВЦЭМ!$D$10+'СЕТ СН'!$I$5-'СЕТ СН'!$I$20</f>
        <v>3681.8063233600001</v>
      </c>
      <c r="I147" s="36">
        <f>SUMIFS(СВЦЭМ!$C$33:$C$776,СВЦЭМ!$A$33:$A$776,$A147,СВЦЭМ!$B$33:$B$776,I$119)+'СЕТ СН'!$I$12+СВЦЭМ!$D$10+'СЕТ СН'!$I$5-'СЕТ СН'!$I$20</f>
        <v>3694.2332268499999</v>
      </c>
      <c r="J147" s="36">
        <f>SUMIFS(СВЦЭМ!$C$33:$C$776,СВЦЭМ!$A$33:$A$776,$A147,СВЦЭМ!$B$33:$B$776,J$119)+'СЕТ СН'!$I$12+СВЦЭМ!$D$10+'СЕТ СН'!$I$5-'СЕТ СН'!$I$20</f>
        <v>3674.4161554699999</v>
      </c>
      <c r="K147" s="36">
        <f>SUMIFS(СВЦЭМ!$C$33:$C$776,СВЦЭМ!$A$33:$A$776,$A147,СВЦЭМ!$B$33:$B$776,K$119)+'СЕТ СН'!$I$12+СВЦЭМ!$D$10+'СЕТ СН'!$I$5-'СЕТ СН'!$I$20</f>
        <v>3554.6016094400002</v>
      </c>
      <c r="L147" s="36">
        <f>SUMIFS(СВЦЭМ!$C$33:$C$776,СВЦЭМ!$A$33:$A$776,$A147,СВЦЭМ!$B$33:$B$776,L$119)+'СЕТ СН'!$I$12+СВЦЭМ!$D$10+'СЕТ СН'!$I$5-'СЕТ СН'!$I$20</f>
        <v>3438.6271855599998</v>
      </c>
      <c r="M147" s="36">
        <f>SUMIFS(СВЦЭМ!$C$33:$C$776,СВЦЭМ!$A$33:$A$776,$A147,СВЦЭМ!$B$33:$B$776,M$119)+'СЕТ СН'!$I$12+СВЦЭМ!$D$10+'СЕТ СН'!$I$5-'СЕТ СН'!$I$20</f>
        <v>3467.7443950400002</v>
      </c>
      <c r="N147" s="36">
        <f>SUMIFS(СВЦЭМ!$C$33:$C$776,СВЦЭМ!$A$33:$A$776,$A147,СВЦЭМ!$B$33:$B$776,N$119)+'СЕТ СН'!$I$12+СВЦЭМ!$D$10+'СЕТ СН'!$I$5-'СЕТ СН'!$I$20</f>
        <v>3733.6331024299998</v>
      </c>
      <c r="O147" s="36">
        <f>SUMIFS(СВЦЭМ!$C$33:$C$776,СВЦЭМ!$A$33:$A$776,$A147,СВЦЭМ!$B$33:$B$776,O$119)+'СЕТ СН'!$I$12+СВЦЭМ!$D$10+'СЕТ СН'!$I$5-'СЕТ СН'!$I$20</f>
        <v>3558.28870353</v>
      </c>
      <c r="P147" s="36">
        <f>SUMIFS(СВЦЭМ!$C$33:$C$776,СВЦЭМ!$A$33:$A$776,$A147,СВЦЭМ!$B$33:$B$776,P$119)+'СЕТ СН'!$I$12+СВЦЭМ!$D$10+'СЕТ СН'!$I$5-'СЕТ СН'!$I$20</f>
        <v>3436.9230710500001</v>
      </c>
      <c r="Q147" s="36">
        <f>SUMIFS(СВЦЭМ!$C$33:$C$776,СВЦЭМ!$A$33:$A$776,$A147,СВЦЭМ!$B$33:$B$776,Q$119)+'СЕТ СН'!$I$12+СВЦЭМ!$D$10+'СЕТ СН'!$I$5-'СЕТ СН'!$I$20</f>
        <v>3436.72833042</v>
      </c>
      <c r="R147" s="36">
        <f>SUMIFS(СВЦЭМ!$C$33:$C$776,СВЦЭМ!$A$33:$A$776,$A147,СВЦЭМ!$B$33:$B$776,R$119)+'СЕТ СН'!$I$12+СВЦЭМ!$D$10+'СЕТ СН'!$I$5-'СЕТ СН'!$I$20</f>
        <v>3438.58575015</v>
      </c>
      <c r="S147" s="36">
        <f>SUMIFS(СВЦЭМ!$C$33:$C$776,СВЦЭМ!$A$33:$A$776,$A147,СВЦЭМ!$B$33:$B$776,S$119)+'СЕТ СН'!$I$12+СВЦЭМ!$D$10+'СЕТ СН'!$I$5-'СЕТ СН'!$I$20</f>
        <v>3442.7235884900001</v>
      </c>
      <c r="T147" s="36">
        <f>SUMIFS(СВЦЭМ!$C$33:$C$776,СВЦЭМ!$A$33:$A$776,$A147,СВЦЭМ!$B$33:$B$776,T$119)+'СЕТ СН'!$I$12+СВЦЭМ!$D$10+'СЕТ СН'!$I$5-'СЕТ СН'!$I$20</f>
        <v>3446.1427563299999</v>
      </c>
      <c r="U147" s="36">
        <f>SUMIFS(СВЦЭМ!$C$33:$C$776,СВЦЭМ!$A$33:$A$776,$A147,СВЦЭМ!$B$33:$B$776,U$119)+'СЕТ СН'!$I$12+СВЦЭМ!$D$10+'СЕТ СН'!$I$5-'СЕТ СН'!$I$20</f>
        <v>3430.6581652200002</v>
      </c>
      <c r="V147" s="36">
        <f>SUMIFS(СВЦЭМ!$C$33:$C$776,СВЦЭМ!$A$33:$A$776,$A147,СВЦЭМ!$B$33:$B$776,V$119)+'СЕТ СН'!$I$12+СВЦЭМ!$D$10+'СЕТ СН'!$I$5-'СЕТ СН'!$I$20</f>
        <v>3437.56218919</v>
      </c>
      <c r="W147" s="36">
        <f>SUMIFS(СВЦЭМ!$C$33:$C$776,СВЦЭМ!$A$33:$A$776,$A147,СВЦЭМ!$B$33:$B$776,W$119)+'СЕТ СН'!$I$12+СВЦЭМ!$D$10+'СЕТ СН'!$I$5-'СЕТ СН'!$I$20</f>
        <v>3444.7548209500001</v>
      </c>
      <c r="X147" s="36">
        <f>SUMIFS(СВЦЭМ!$C$33:$C$776,СВЦЭМ!$A$33:$A$776,$A147,СВЦЭМ!$B$33:$B$776,X$119)+'СЕТ СН'!$I$12+СВЦЭМ!$D$10+'СЕТ СН'!$I$5-'СЕТ СН'!$I$20</f>
        <v>3489.1179901999999</v>
      </c>
      <c r="Y147" s="36">
        <f>SUMIFS(СВЦЭМ!$C$33:$C$776,СВЦЭМ!$A$33:$A$776,$A147,СВЦЭМ!$B$33:$B$776,Y$119)+'СЕТ СН'!$I$12+СВЦЭМ!$D$10+'СЕТ СН'!$I$5-'СЕТ СН'!$I$20</f>
        <v>3606.18913342</v>
      </c>
    </row>
    <row r="148" spans="1:26" ht="15.75" x14ac:dyDescent="0.2">
      <c r="A148" s="35">
        <f t="shared" si="3"/>
        <v>44041</v>
      </c>
      <c r="B148" s="36">
        <f>SUMIFS(СВЦЭМ!$C$33:$C$776,СВЦЭМ!$A$33:$A$776,$A148,СВЦЭМ!$B$33:$B$776,B$119)+'СЕТ СН'!$I$12+СВЦЭМ!$D$10+'СЕТ СН'!$I$5-'СЕТ СН'!$I$20</f>
        <v>3705.49861655</v>
      </c>
      <c r="C148" s="36">
        <f>SUMIFS(СВЦЭМ!$C$33:$C$776,СВЦЭМ!$A$33:$A$776,$A148,СВЦЭМ!$B$33:$B$776,C$119)+'СЕТ СН'!$I$12+СВЦЭМ!$D$10+'СЕТ СН'!$I$5-'СЕТ СН'!$I$20</f>
        <v>3750.8872497399998</v>
      </c>
      <c r="D148" s="36">
        <f>SUMIFS(СВЦЭМ!$C$33:$C$776,СВЦЭМ!$A$33:$A$776,$A148,СВЦЭМ!$B$33:$B$776,D$119)+'СЕТ СН'!$I$12+СВЦЭМ!$D$10+'СЕТ СН'!$I$5-'СЕТ СН'!$I$20</f>
        <v>3792.1630000700002</v>
      </c>
      <c r="E148" s="36">
        <f>SUMIFS(СВЦЭМ!$C$33:$C$776,СВЦЭМ!$A$33:$A$776,$A148,СВЦЭМ!$B$33:$B$776,E$119)+'СЕТ СН'!$I$12+СВЦЭМ!$D$10+'СЕТ СН'!$I$5-'СЕТ СН'!$I$20</f>
        <v>3808.78973597</v>
      </c>
      <c r="F148" s="36">
        <f>SUMIFS(СВЦЭМ!$C$33:$C$776,СВЦЭМ!$A$33:$A$776,$A148,СВЦЭМ!$B$33:$B$776,F$119)+'СЕТ СН'!$I$12+СВЦЭМ!$D$10+'СЕТ СН'!$I$5-'СЕТ СН'!$I$20</f>
        <v>3772.0042855199999</v>
      </c>
      <c r="G148" s="36">
        <f>SUMIFS(СВЦЭМ!$C$33:$C$776,СВЦЭМ!$A$33:$A$776,$A148,СВЦЭМ!$B$33:$B$776,G$119)+'СЕТ СН'!$I$12+СВЦЭМ!$D$10+'СЕТ СН'!$I$5-'СЕТ СН'!$I$20</f>
        <v>3769.20914193</v>
      </c>
      <c r="H148" s="36">
        <f>SUMIFS(СВЦЭМ!$C$33:$C$776,СВЦЭМ!$A$33:$A$776,$A148,СВЦЭМ!$B$33:$B$776,H$119)+'СЕТ СН'!$I$12+СВЦЭМ!$D$10+'СЕТ СН'!$I$5-'СЕТ СН'!$I$20</f>
        <v>3740.23012079</v>
      </c>
      <c r="I148" s="36">
        <f>SUMIFS(СВЦЭМ!$C$33:$C$776,СВЦЭМ!$A$33:$A$776,$A148,СВЦЭМ!$B$33:$B$776,I$119)+'СЕТ СН'!$I$12+СВЦЭМ!$D$10+'СЕТ СН'!$I$5-'СЕТ СН'!$I$20</f>
        <v>3730.4073128499999</v>
      </c>
      <c r="J148" s="36">
        <f>SUMIFS(СВЦЭМ!$C$33:$C$776,СВЦЭМ!$A$33:$A$776,$A148,СВЦЭМ!$B$33:$B$776,J$119)+'СЕТ СН'!$I$12+СВЦЭМ!$D$10+'СЕТ СН'!$I$5-'СЕТ СН'!$I$20</f>
        <v>3653.3417173299999</v>
      </c>
      <c r="K148" s="36">
        <f>SUMIFS(СВЦЭМ!$C$33:$C$776,СВЦЭМ!$A$33:$A$776,$A148,СВЦЭМ!$B$33:$B$776,K$119)+'СЕТ СН'!$I$12+СВЦЭМ!$D$10+'СЕТ СН'!$I$5-'СЕТ СН'!$I$20</f>
        <v>3493.48636192</v>
      </c>
      <c r="L148" s="36">
        <f>SUMIFS(СВЦЭМ!$C$33:$C$776,СВЦЭМ!$A$33:$A$776,$A148,СВЦЭМ!$B$33:$B$776,L$119)+'СЕТ СН'!$I$12+СВЦЭМ!$D$10+'СЕТ СН'!$I$5-'СЕТ СН'!$I$20</f>
        <v>3433.6920108899999</v>
      </c>
      <c r="M148" s="36">
        <f>SUMIFS(СВЦЭМ!$C$33:$C$776,СВЦЭМ!$A$33:$A$776,$A148,СВЦЭМ!$B$33:$B$776,M$119)+'СЕТ СН'!$I$12+СВЦЭМ!$D$10+'СЕТ СН'!$I$5-'СЕТ СН'!$I$20</f>
        <v>3410.1698195600002</v>
      </c>
      <c r="N148" s="36">
        <f>SUMIFS(СВЦЭМ!$C$33:$C$776,СВЦЭМ!$A$33:$A$776,$A148,СВЦЭМ!$B$33:$B$776,N$119)+'СЕТ СН'!$I$12+СВЦЭМ!$D$10+'СЕТ СН'!$I$5-'СЕТ СН'!$I$20</f>
        <v>3382.0726316800001</v>
      </c>
      <c r="O148" s="36">
        <f>SUMIFS(СВЦЭМ!$C$33:$C$776,СВЦЭМ!$A$33:$A$776,$A148,СВЦЭМ!$B$33:$B$776,O$119)+'СЕТ СН'!$I$12+СВЦЭМ!$D$10+'СЕТ СН'!$I$5-'СЕТ СН'!$I$20</f>
        <v>3376.9559821399998</v>
      </c>
      <c r="P148" s="36">
        <f>SUMIFS(СВЦЭМ!$C$33:$C$776,СВЦЭМ!$A$33:$A$776,$A148,СВЦЭМ!$B$33:$B$776,P$119)+'СЕТ СН'!$I$12+СВЦЭМ!$D$10+'СЕТ СН'!$I$5-'СЕТ СН'!$I$20</f>
        <v>3381.3677720300002</v>
      </c>
      <c r="Q148" s="36">
        <f>SUMIFS(СВЦЭМ!$C$33:$C$776,СВЦЭМ!$A$33:$A$776,$A148,СВЦЭМ!$B$33:$B$776,Q$119)+'СЕТ СН'!$I$12+СВЦЭМ!$D$10+'СЕТ СН'!$I$5-'СЕТ СН'!$I$20</f>
        <v>3392.4737926100001</v>
      </c>
      <c r="R148" s="36">
        <f>SUMIFS(СВЦЭМ!$C$33:$C$776,СВЦЭМ!$A$33:$A$776,$A148,СВЦЭМ!$B$33:$B$776,R$119)+'СЕТ СН'!$I$12+СВЦЭМ!$D$10+'СЕТ СН'!$I$5-'СЕТ СН'!$I$20</f>
        <v>3398.4846487300001</v>
      </c>
      <c r="S148" s="36">
        <f>SUMIFS(СВЦЭМ!$C$33:$C$776,СВЦЭМ!$A$33:$A$776,$A148,СВЦЭМ!$B$33:$B$776,S$119)+'СЕТ СН'!$I$12+СВЦЭМ!$D$10+'СЕТ СН'!$I$5-'СЕТ СН'!$I$20</f>
        <v>3401.9269573800002</v>
      </c>
      <c r="T148" s="36">
        <f>SUMIFS(СВЦЭМ!$C$33:$C$776,СВЦЭМ!$A$33:$A$776,$A148,СВЦЭМ!$B$33:$B$776,T$119)+'СЕТ СН'!$I$12+СВЦЭМ!$D$10+'СЕТ СН'!$I$5-'СЕТ СН'!$I$20</f>
        <v>3429.85446224</v>
      </c>
      <c r="U148" s="36">
        <f>SUMIFS(СВЦЭМ!$C$33:$C$776,СВЦЭМ!$A$33:$A$776,$A148,СВЦЭМ!$B$33:$B$776,U$119)+'СЕТ СН'!$I$12+СВЦЭМ!$D$10+'СЕТ СН'!$I$5-'СЕТ СН'!$I$20</f>
        <v>3425.3677367999999</v>
      </c>
      <c r="V148" s="36">
        <f>SUMIFS(СВЦЭМ!$C$33:$C$776,СВЦЭМ!$A$33:$A$776,$A148,СВЦЭМ!$B$33:$B$776,V$119)+'СЕТ СН'!$I$12+СВЦЭМ!$D$10+'СЕТ СН'!$I$5-'СЕТ СН'!$I$20</f>
        <v>3413.3686111500001</v>
      </c>
      <c r="W148" s="36">
        <f>SUMIFS(СВЦЭМ!$C$33:$C$776,СВЦЭМ!$A$33:$A$776,$A148,СВЦЭМ!$B$33:$B$776,W$119)+'СЕТ СН'!$I$12+СВЦЭМ!$D$10+'СЕТ СН'!$I$5-'СЕТ СН'!$I$20</f>
        <v>3388.6174399299998</v>
      </c>
      <c r="X148" s="36">
        <f>SUMIFS(СВЦЭМ!$C$33:$C$776,СВЦЭМ!$A$33:$A$776,$A148,СВЦЭМ!$B$33:$B$776,X$119)+'СЕТ СН'!$I$12+СВЦЭМ!$D$10+'СЕТ СН'!$I$5-'СЕТ СН'!$I$20</f>
        <v>3447.5289038000001</v>
      </c>
      <c r="Y148" s="36">
        <f>SUMIFS(СВЦЭМ!$C$33:$C$776,СВЦЭМ!$A$33:$A$776,$A148,СВЦЭМ!$B$33:$B$776,Y$119)+'СЕТ СН'!$I$12+СВЦЭМ!$D$10+'СЕТ СН'!$I$5-'СЕТ СН'!$I$20</f>
        <v>3561.4844934900002</v>
      </c>
    </row>
    <row r="149" spans="1:26" ht="15.75" x14ac:dyDescent="0.2">
      <c r="A149" s="35">
        <f t="shared" si="3"/>
        <v>44042</v>
      </c>
      <c r="B149" s="36">
        <f>SUMIFS(СВЦЭМ!$C$33:$C$776,СВЦЭМ!$A$33:$A$776,$A149,СВЦЭМ!$B$33:$B$776,B$119)+'СЕТ СН'!$I$12+СВЦЭМ!$D$10+'СЕТ СН'!$I$5-'СЕТ СН'!$I$20</f>
        <v>3587.8570570100001</v>
      </c>
      <c r="C149" s="36">
        <f>SUMIFS(СВЦЭМ!$C$33:$C$776,СВЦЭМ!$A$33:$A$776,$A149,СВЦЭМ!$B$33:$B$776,C$119)+'СЕТ СН'!$I$12+СВЦЭМ!$D$10+'СЕТ СН'!$I$5-'СЕТ СН'!$I$20</f>
        <v>3636.1312861599999</v>
      </c>
      <c r="D149" s="36">
        <f>SUMIFS(СВЦЭМ!$C$33:$C$776,СВЦЭМ!$A$33:$A$776,$A149,СВЦЭМ!$B$33:$B$776,D$119)+'СЕТ СН'!$I$12+СВЦЭМ!$D$10+'СЕТ СН'!$I$5-'СЕТ СН'!$I$20</f>
        <v>3661.37294363</v>
      </c>
      <c r="E149" s="36">
        <f>SUMIFS(СВЦЭМ!$C$33:$C$776,СВЦЭМ!$A$33:$A$776,$A149,СВЦЭМ!$B$33:$B$776,E$119)+'СЕТ СН'!$I$12+СВЦЭМ!$D$10+'СЕТ СН'!$I$5-'СЕТ СН'!$I$20</f>
        <v>3668.3160648000003</v>
      </c>
      <c r="F149" s="36">
        <f>SUMIFS(СВЦЭМ!$C$33:$C$776,СВЦЭМ!$A$33:$A$776,$A149,СВЦЭМ!$B$33:$B$776,F$119)+'СЕТ СН'!$I$12+СВЦЭМ!$D$10+'СЕТ СН'!$I$5-'СЕТ СН'!$I$20</f>
        <v>3655.7993772499999</v>
      </c>
      <c r="G149" s="36">
        <f>SUMIFS(СВЦЭМ!$C$33:$C$776,СВЦЭМ!$A$33:$A$776,$A149,СВЦЭМ!$B$33:$B$776,G$119)+'СЕТ СН'!$I$12+СВЦЭМ!$D$10+'СЕТ СН'!$I$5-'СЕТ СН'!$I$20</f>
        <v>3668.6259528000001</v>
      </c>
      <c r="H149" s="36">
        <f>SUMIFS(СВЦЭМ!$C$33:$C$776,СВЦЭМ!$A$33:$A$776,$A149,СВЦЭМ!$B$33:$B$776,H$119)+'СЕТ СН'!$I$12+СВЦЭМ!$D$10+'СЕТ СН'!$I$5-'СЕТ СН'!$I$20</f>
        <v>3647.7885923399999</v>
      </c>
      <c r="I149" s="36">
        <f>SUMIFS(СВЦЭМ!$C$33:$C$776,СВЦЭМ!$A$33:$A$776,$A149,СВЦЭМ!$B$33:$B$776,I$119)+'СЕТ СН'!$I$12+СВЦЭМ!$D$10+'СЕТ СН'!$I$5-'СЕТ СН'!$I$20</f>
        <v>3611.6828953200002</v>
      </c>
      <c r="J149" s="36">
        <f>SUMIFS(СВЦЭМ!$C$33:$C$776,СВЦЭМ!$A$33:$A$776,$A149,СВЦЭМ!$B$33:$B$776,J$119)+'СЕТ СН'!$I$12+СВЦЭМ!$D$10+'СЕТ СН'!$I$5-'СЕТ СН'!$I$20</f>
        <v>3525.5171093500003</v>
      </c>
      <c r="K149" s="36">
        <f>SUMIFS(СВЦЭМ!$C$33:$C$776,СВЦЭМ!$A$33:$A$776,$A149,СВЦЭМ!$B$33:$B$776,K$119)+'СЕТ СН'!$I$12+СВЦЭМ!$D$10+'СЕТ СН'!$I$5-'СЕТ СН'!$I$20</f>
        <v>3467.01987147</v>
      </c>
      <c r="L149" s="36">
        <f>SUMIFS(СВЦЭМ!$C$33:$C$776,СВЦЭМ!$A$33:$A$776,$A149,СВЦЭМ!$B$33:$B$776,L$119)+'СЕТ СН'!$I$12+СВЦЭМ!$D$10+'СЕТ СН'!$I$5-'СЕТ СН'!$I$20</f>
        <v>3487.9647259900003</v>
      </c>
      <c r="M149" s="36">
        <f>SUMIFS(СВЦЭМ!$C$33:$C$776,СВЦЭМ!$A$33:$A$776,$A149,СВЦЭМ!$B$33:$B$776,M$119)+'СЕТ СН'!$I$12+СВЦЭМ!$D$10+'СЕТ СН'!$I$5-'СЕТ СН'!$I$20</f>
        <v>3478.9329092899998</v>
      </c>
      <c r="N149" s="36">
        <f>SUMIFS(СВЦЭМ!$C$33:$C$776,СВЦЭМ!$A$33:$A$776,$A149,СВЦЭМ!$B$33:$B$776,N$119)+'СЕТ СН'!$I$12+СВЦЭМ!$D$10+'СЕТ СН'!$I$5-'СЕТ СН'!$I$20</f>
        <v>3467.4422157399999</v>
      </c>
      <c r="O149" s="36">
        <f>SUMIFS(СВЦЭМ!$C$33:$C$776,СВЦЭМ!$A$33:$A$776,$A149,СВЦЭМ!$B$33:$B$776,O$119)+'СЕТ СН'!$I$12+СВЦЭМ!$D$10+'СЕТ СН'!$I$5-'СЕТ СН'!$I$20</f>
        <v>3467.8513233399999</v>
      </c>
      <c r="P149" s="36">
        <f>SUMIFS(СВЦЭМ!$C$33:$C$776,СВЦЭМ!$A$33:$A$776,$A149,СВЦЭМ!$B$33:$B$776,P$119)+'СЕТ СН'!$I$12+СВЦЭМ!$D$10+'СЕТ СН'!$I$5-'СЕТ СН'!$I$20</f>
        <v>3472.66628808</v>
      </c>
      <c r="Q149" s="36">
        <f>SUMIFS(СВЦЭМ!$C$33:$C$776,СВЦЭМ!$A$33:$A$776,$A149,СВЦЭМ!$B$33:$B$776,Q$119)+'СЕТ СН'!$I$12+СВЦЭМ!$D$10+'СЕТ СН'!$I$5-'СЕТ СН'!$I$20</f>
        <v>3475.5734206400002</v>
      </c>
      <c r="R149" s="36">
        <f>SUMIFS(СВЦЭМ!$C$33:$C$776,СВЦЭМ!$A$33:$A$776,$A149,СВЦЭМ!$B$33:$B$776,R$119)+'СЕТ СН'!$I$12+СВЦЭМ!$D$10+'СЕТ СН'!$I$5-'СЕТ СН'!$I$20</f>
        <v>3471.3047543500002</v>
      </c>
      <c r="S149" s="36">
        <f>SUMIFS(СВЦЭМ!$C$33:$C$776,СВЦЭМ!$A$33:$A$776,$A149,СВЦЭМ!$B$33:$B$776,S$119)+'СЕТ СН'!$I$12+СВЦЭМ!$D$10+'СЕТ СН'!$I$5-'СЕТ СН'!$I$20</f>
        <v>3471.2979774700002</v>
      </c>
      <c r="T149" s="36">
        <f>SUMIFS(СВЦЭМ!$C$33:$C$776,СВЦЭМ!$A$33:$A$776,$A149,СВЦЭМ!$B$33:$B$776,T$119)+'СЕТ СН'!$I$12+СВЦЭМ!$D$10+'СЕТ СН'!$I$5-'СЕТ СН'!$I$20</f>
        <v>3480.5934340900003</v>
      </c>
      <c r="U149" s="36">
        <f>SUMIFS(СВЦЭМ!$C$33:$C$776,СВЦЭМ!$A$33:$A$776,$A149,СВЦЭМ!$B$33:$B$776,U$119)+'СЕТ СН'!$I$12+СВЦЭМ!$D$10+'СЕТ СН'!$I$5-'СЕТ СН'!$I$20</f>
        <v>3476.34013611</v>
      </c>
      <c r="V149" s="36">
        <f>SUMIFS(СВЦЭМ!$C$33:$C$776,СВЦЭМ!$A$33:$A$776,$A149,СВЦЭМ!$B$33:$B$776,V$119)+'СЕТ СН'!$I$12+СВЦЭМ!$D$10+'СЕТ СН'!$I$5-'СЕТ СН'!$I$20</f>
        <v>3463.0065986600002</v>
      </c>
      <c r="W149" s="36">
        <f>SUMIFS(СВЦЭМ!$C$33:$C$776,СВЦЭМ!$A$33:$A$776,$A149,СВЦЭМ!$B$33:$B$776,W$119)+'СЕТ СН'!$I$12+СВЦЭМ!$D$10+'СЕТ СН'!$I$5-'СЕТ СН'!$I$20</f>
        <v>3490.3369706200001</v>
      </c>
      <c r="X149" s="36">
        <f>SUMIFS(СВЦЭМ!$C$33:$C$776,СВЦЭМ!$A$33:$A$776,$A149,СВЦЭМ!$B$33:$B$776,X$119)+'СЕТ СН'!$I$12+СВЦЭМ!$D$10+'СЕТ СН'!$I$5-'СЕТ СН'!$I$20</f>
        <v>3594.3172187</v>
      </c>
      <c r="Y149" s="36">
        <f>SUMIFS(СВЦЭМ!$C$33:$C$776,СВЦЭМ!$A$33:$A$776,$A149,СВЦЭМ!$B$33:$B$776,Y$119)+'СЕТ СН'!$I$12+СВЦЭМ!$D$10+'СЕТ СН'!$I$5-'СЕТ СН'!$I$20</f>
        <v>3556.3257928399998</v>
      </c>
    </row>
    <row r="150" spans="1:26" ht="15.75" x14ac:dyDescent="0.2">
      <c r="A150" s="35">
        <f t="shared" si="3"/>
        <v>44043</v>
      </c>
      <c r="B150" s="36">
        <f>SUMIFS(СВЦЭМ!$C$33:$C$776,СВЦЭМ!$A$33:$A$776,$A150,СВЦЭМ!$B$33:$B$776,B$119)+'СЕТ СН'!$I$12+СВЦЭМ!$D$10+'СЕТ СН'!$I$5-'СЕТ СН'!$I$20</f>
        <v>3600.6632679300001</v>
      </c>
      <c r="C150" s="36">
        <f>SUMIFS(СВЦЭМ!$C$33:$C$776,СВЦЭМ!$A$33:$A$776,$A150,СВЦЭМ!$B$33:$B$776,C$119)+'СЕТ СН'!$I$12+СВЦЭМ!$D$10+'СЕТ СН'!$I$5-'СЕТ СН'!$I$20</f>
        <v>3713.3155347699999</v>
      </c>
      <c r="D150" s="36">
        <f>SUMIFS(СВЦЭМ!$C$33:$C$776,СВЦЭМ!$A$33:$A$776,$A150,СВЦЭМ!$B$33:$B$776,D$119)+'СЕТ СН'!$I$12+СВЦЭМ!$D$10+'СЕТ СН'!$I$5-'СЕТ СН'!$I$20</f>
        <v>3719.57727815</v>
      </c>
      <c r="E150" s="36">
        <f>SUMIFS(СВЦЭМ!$C$33:$C$776,СВЦЭМ!$A$33:$A$776,$A150,СВЦЭМ!$B$33:$B$776,E$119)+'СЕТ СН'!$I$12+СВЦЭМ!$D$10+'СЕТ СН'!$I$5-'СЕТ СН'!$I$20</f>
        <v>3717.3147104999998</v>
      </c>
      <c r="F150" s="36">
        <f>SUMIFS(СВЦЭМ!$C$33:$C$776,СВЦЭМ!$A$33:$A$776,$A150,СВЦЭМ!$B$33:$B$776,F$119)+'СЕТ СН'!$I$12+СВЦЭМ!$D$10+'СЕТ СН'!$I$5-'СЕТ СН'!$I$20</f>
        <v>3716.2899781300002</v>
      </c>
      <c r="G150" s="36">
        <f>SUMIFS(СВЦЭМ!$C$33:$C$776,СВЦЭМ!$A$33:$A$776,$A150,СВЦЭМ!$B$33:$B$776,G$119)+'СЕТ СН'!$I$12+СВЦЭМ!$D$10+'СЕТ СН'!$I$5-'СЕТ СН'!$I$20</f>
        <v>3753.9670573499998</v>
      </c>
      <c r="H150" s="36">
        <f>SUMIFS(СВЦЭМ!$C$33:$C$776,СВЦЭМ!$A$33:$A$776,$A150,СВЦЭМ!$B$33:$B$776,H$119)+'СЕТ СН'!$I$12+СВЦЭМ!$D$10+'СЕТ СН'!$I$5-'СЕТ СН'!$I$20</f>
        <v>3700.44768737</v>
      </c>
      <c r="I150" s="36">
        <f>SUMIFS(СВЦЭМ!$C$33:$C$776,СВЦЭМ!$A$33:$A$776,$A150,СВЦЭМ!$B$33:$B$776,I$119)+'СЕТ СН'!$I$12+СВЦЭМ!$D$10+'СЕТ СН'!$I$5-'СЕТ СН'!$I$20</f>
        <v>3674.2073232600001</v>
      </c>
      <c r="J150" s="36">
        <f>SUMIFS(СВЦЭМ!$C$33:$C$776,СВЦЭМ!$A$33:$A$776,$A150,СВЦЭМ!$B$33:$B$776,J$119)+'СЕТ СН'!$I$12+СВЦЭМ!$D$10+'СЕТ СН'!$I$5-'СЕТ СН'!$I$20</f>
        <v>3641.8562252900001</v>
      </c>
      <c r="K150" s="36">
        <f>SUMIFS(СВЦЭМ!$C$33:$C$776,СВЦЭМ!$A$33:$A$776,$A150,СВЦЭМ!$B$33:$B$776,K$119)+'СЕТ СН'!$I$12+СВЦЭМ!$D$10+'СЕТ СН'!$I$5-'СЕТ СН'!$I$20</f>
        <v>3580.9782236800002</v>
      </c>
      <c r="L150" s="36">
        <f>SUMIFS(СВЦЭМ!$C$33:$C$776,СВЦЭМ!$A$33:$A$776,$A150,СВЦЭМ!$B$33:$B$776,L$119)+'СЕТ СН'!$I$12+СВЦЭМ!$D$10+'СЕТ СН'!$I$5-'СЕТ СН'!$I$20</f>
        <v>6182.0649322299996</v>
      </c>
      <c r="M150" s="36">
        <f>SUMIFS(СВЦЭМ!$C$33:$C$776,СВЦЭМ!$A$33:$A$776,$A150,СВЦЭМ!$B$33:$B$776,M$119)+'СЕТ СН'!$I$12+СВЦЭМ!$D$10+'СЕТ СН'!$I$5-'СЕТ СН'!$I$20</f>
        <v>3406.13194914</v>
      </c>
      <c r="N150" s="36">
        <f>SUMIFS(СВЦЭМ!$C$33:$C$776,СВЦЭМ!$A$33:$A$776,$A150,СВЦЭМ!$B$33:$B$776,N$119)+'СЕТ СН'!$I$12+СВЦЭМ!$D$10+'СЕТ СН'!$I$5-'СЕТ СН'!$I$20</f>
        <v>3412.2049520599999</v>
      </c>
      <c r="O150" s="36">
        <f>SUMIFS(СВЦЭМ!$C$33:$C$776,СВЦЭМ!$A$33:$A$776,$A150,СВЦЭМ!$B$33:$B$776,O$119)+'СЕТ СН'!$I$12+СВЦЭМ!$D$10+'СЕТ СН'!$I$5-'СЕТ СН'!$I$20</f>
        <v>3418.5015191299999</v>
      </c>
      <c r="P150" s="36">
        <f>SUMIFS(СВЦЭМ!$C$33:$C$776,СВЦЭМ!$A$33:$A$776,$A150,СВЦЭМ!$B$33:$B$776,P$119)+'СЕТ СН'!$I$12+СВЦЭМ!$D$10+'СЕТ СН'!$I$5-'СЕТ СН'!$I$20</f>
        <v>3422.2652866100002</v>
      </c>
      <c r="Q150" s="36">
        <f>SUMIFS(СВЦЭМ!$C$33:$C$776,СВЦЭМ!$A$33:$A$776,$A150,СВЦЭМ!$B$33:$B$776,Q$119)+'СЕТ СН'!$I$12+СВЦЭМ!$D$10+'СЕТ СН'!$I$5-'СЕТ СН'!$I$20</f>
        <v>3421.5068972399999</v>
      </c>
      <c r="R150" s="36">
        <f>SUMIFS(СВЦЭМ!$C$33:$C$776,СВЦЭМ!$A$33:$A$776,$A150,СВЦЭМ!$B$33:$B$776,R$119)+'СЕТ СН'!$I$12+СВЦЭМ!$D$10+'СЕТ СН'!$I$5-'СЕТ СН'!$I$20</f>
        <v>3413.9077121700002</v>
      </c>
      <c r="S150" s="36">
        <f>SUMIFS(СВЦЭМ!$C$33:$C$776,СВЦЭМ!$A$33:$A$776,$A150,СВЦЭМ!$B$33:$B$776,S$119)+'СЕТ СН'!$I$12+СВЦЭМ!$D$10+'СЕТ СН'!$I$5-'СЕТ СН'!$I$20</f>
        <v>3702.7702930700002</v>
      </c>
      <c r="T150" s="36">
        <f>SUMIFS(СВЦЭМ!$C$33:$C$776,СВЦЭМ!$A$33:$A$776,$A150,СВЦЭМ!$B$33:$B$776,T$119)+'СЕТ СН'!$I$12+СВЦЭМ!$D$10+'СЕТ СН'!$I$5-'СЕТ СН'!$I$20</f>
        <v>3470.2562353000003</v>
      </c>
      <c r="U150" s="36">
        <f>SUMIFS(СВЦЭМ!$C$33:$C$776,СВЦЭМ!$A$33:$A$776,$A150,СВЦЭМ!$B$33:$B$776,U$119)+'СЕТ СН'!$I$12+СВЦЭМ!$D$10+'СЕТ СН'!$I$5-'СЕТ СН'!$I$20</f>
        <v>3473.5597858599999</v>
      </c>
      <c r="V150" s="36">
        <f>SUMIFS(СВЦЭМ!$C$33:$C$776,СВЦЭМ!$A$33:$A$776,$A150,СВЦЭМ!$B$33:$B$776,V$119)+'СЕТ СН'!$I$12+СВЦЭМ!$D$10+'СЕТ СН'!$I$5-'СЕТ СН'!$I$20</f>
        <v>3452.81383951</v>
      </c>
      <c r="W150" s="36">
        <f>SUMIFS(СВЦЭМ!$C$33:$C$776,СВЦЭМ!$A$33:$A$776,$A150,СВЦЭМ!$B$33:$B$776,W$119)+'СЕТ СН'!$I$12+СВЦЭМ!$D$10+'СЕТ СН'!$I$5-'СЕТ СН'!$I$20</f>
        <v>3434.0375814600002</v>
      </c>
      <c r="X150" s="36">
        <f>SUMIFS(СВЦЭМ!$C$33:$C$776,СВЦЭМ!$A$33:$A$776,$A150,СВЦЭМ!$B$33:$B$776,X$119)+'СЕТ СН'!$I$12+СВЦЭМ!$D$10+'СЕТ СН'!$I$5-'СЕТ СН'!$I$20</f>
        <v>3437.0145479900002</v>
      </c>
      <c r="Y150" s="36">
        <f>SUMIFS(СВЦЭМ!$C$33:$C$776,СВЦЭМ!$A$33:$A$776,$A150,СВЦЭМ!$B$33:$B$776,Y$119)+'СЕТ СН'!$I$12+СВЦЭМ!$D$10+'СЕТ СН'!$I$5-'СЕТ СН'!$I$20</f>
        <v>3499.5952274400001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5" t="s">
        <v>74</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9"/>
      <c r="W154" s="39"/>
      <c r="X154" s="39"/>
      <c r="Y154" s="39"/>
      <c r="Z154" s="39"/>
    </row>
    <row r="155" spans="1:26" ht="15.75" customHeight="1" x14ac:dyDescent="0.2">
      <c r="A155" s="125"/>
      <c r="B155" s="125"/>
      <c r="C155" s="125"/>
      <c r="D155" s="125"/>
      <c r="E155" s="125"/>
      <c r="F155" s="125"/>
      <c r="G155" s="125"/>
      <c r="H155" s="125"/>
      <c r="I155" s="125"/>
      <c r="J155" s="125"/>
      <c r="K155" s="125"/>
      <c r="L155" s="125"/>
      <c r="M155" s="125"/>
      <c r="N155" s="128">
        <f>СВЦЭМ!$D$12+'СЕТ СН'!$F$13-'СЕТ СН'!$F$21</f>
        <v>580622.94949494954</v>
      </c>
      <c r="O155" s="129"/>
      <c r="P155" s="128">
        <f>СВЦЭМ!$D$12+'СЕТ СН'!$F$13-'СЕТ СН'!$G$21</f>
        <v>580622.94949494954</v>
      </c>
      <c r="Q155" s="129"/>
      <c r="R155" s="128">
        <f>СВЦЭМ!$D$12+'СЕТ СН'!$F$13-'СЕТ СН'!$H$21</f>
        <v>580622.94949494954</v>
      </c>
      <c r="S155" s="129"/>
      <c r="T155" s="128">
        <f>СВЦЭМ!$D$12+'СЕТ СН'!$F$13-'СЕТ СН'!$I$21</f>
        <v>580622.94949494954</v>
      </c>
      <c r="U155" s="129"/>
      <c r="V155" s="40"/>
      <c r="W155" s="40"/>
      <c r="X155" s="40"/>
      <c r="Y155" s="30"/>
    </row>
    <row r="156" spans="1:26" x14ac:dyDescent="0.25">
      <c r="A156" s="139"/>
      <c r="B156" s="139"/>
      <c r="C156" s="139"/>
      <c r="D156" s="139"/>
      <c r="E156" s="139"/>
      <c r="F156" s="140"/>
      <c r="G156" s="140"/>
      <c r="H156" s="140"/>
      <c r="I156" s="140"/>
      <c r="J156" s="140"/>
      <c r="K156" s="140"/>
      <c r="L156" s="140"/>
      <c r="M156" s="140"/>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39</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3" customHeight="1" x14ac:dyDescent="0.2">
      <c r="A4" s="155" t="s">
        <v>9</v>
      </c>
      <c r="B4" s="155"/>
      <c r="C4" s="155"/>
      <c r="D4" s="155"/>
      <c r="E4" s="155"/>
      <c r="F4" s="155"/>
      <c r="G4" s="155"/>
      <c r="H4" s="155"/>
      <c r="I4" s="155"/>
      <c r="J4" s="155"/>
      <c r="K4" s="155"/>
      <c r="L4" s="155"/>
      <c r="M4" s="155"/>
      <c r="N4" s="155"/>
      <c r="O4" s="155"/>
      <c r="P4" s="155"/>
      <c r="Q4" s="155"/>
      <c r="R4" s="155"/>
      <c r="S4" s="155"/>
      <c r="T4" s="155"/>
      <c r="U4" s="155"/>
      <c r="V4" s="155"/>
      <c r="W4" s="155"/>
      <c r="X4" s="155"/>
      <c r="Y4" s="15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01.07.2020</v>
      </c>
      <c r="B12" s="36">
        <f>SUMIFS(СВЦЭМ!$C$33:$C$776,СВЦЭМ!$A$33:$A$776,$A12,СВЦЭМ!$B$33:$B$776,B$11)+'СЕТ СН'!$F$12+СВЦЭМ!$D$10+'СЕТ СН'!$F$6-'СЕТ СН'!$F$22</f>
        <v>1122.9788932000001</v>
      </c>
      <c r="C12" s="36">
        <f>SUMIFS(СВЦЭМ!$C$33:$C$776,СВЦЭМ!$A$33:$A$776,$A12,СВЦЭМ!$B$33:$B$776,C$11)+'СЕТ СН'!$F$12+СВЦЭМ!$D$10+'СЕТ СН'!$F$6-'СЕТ СН'!$F$22</f>
        <v>1131.0399075800001</v>
      </c>
      <c r="D12" s="36">
        <f>SUMIFS(СВЦЭМ!$C$33:$C$776,СВЦЭМ!$A$33:$A$776,$A12,СВЦЭМ!$B$33:$B$776,D$11)+'СЕТ СН'!$F$12+СВЦЭМ!$D$10+'СЕТ СН'!$F$6-'СЕТ СН'!$F$22</f>
        <v>1107.3341062700001</v>
      </c>
      <c r="E12" s="36">
        <f>SUMIFS(СВЦЭМ!$C$33:$C$776,СВЦЭМ!$A$33:$A$776,$A12,СВЦЭМ!$B$33:$B$776,E$11)+'СЕТ СН'!$F$12+СВЦЭМ!$D$10+'СЕТ СН'!$F$6-'СЕТ СН'!$F$22</f>
        <v>1089.9024295700001</v>
      </c>
      <c r="F12" s="36">
        <f>SUMIFS(СВЦЭМ!$C$33:$C$776,СВЦЭМ!$A$33:$A$776,$A12,СВЦЭМ!$B$33:$B$776,F$11)+'СЕТ СН'!$F$12+СВЦЭМ!$D$10+'СЕТ СН'!$F$6-'СЕТ СН'!$F$22</f>
        <v>1076.4199798</v>
      </c>
      <c r="G12" s="36">
        <f>SUMIFS(СВЦЭМ!$C$33:$C$776,СВЦЭМ!$A$33:$A$776,$A12,СВЦЭМ!$B$33:$B$776,G$11)+'СЕТ СН'!$F$12+СВЦЭМ!$D$10+'СЕТ СН'!$F$6-'СЕТ СН'!$F$22</f>
        <v>1081.3775640399999</v>
      </c>
      <c r="H12" s="36">
        <f>SUMIFS(СВЦЭМ!$C$33:$C$776,СВЦЭМ!$A$33:$A$776,$A12,СВЦЭМ!$B$33:$B$776,H$11)+'СЕТ СН'!$F$12+СВЦЭМ!$D$10+'СЕТ СН'!$F$6-'СЕТ СН'!$F$22</f>
        <v>1110.3205660200001</v>
      </c>
      <c r="I12" s="36">
        <f>SUMIFS(СВЦЭМ!$C$33:$C$776,СВЦЭМ!$A$33:$A$776,$A12,СВЦЭМ!$B$33:$B$776,I$11)+'СЕТ СН'!$F$12+СВЦЭМ!$D$10+'СЕТ СН'!$F$6-'СЕТ СН'!$F$22</f>
        <v>1088.5859974699999</v>
      </c>
      <c r="J12" s="36">
        <f>SUMIFS(СВЦЭМ!$C$33:$C$776,СВЦЭМ!$A$33:$A$776,$A12,СВЦЭМ!$B$33:$B$776,J$11)+'СЕТ СН'!$F$12+СВЦЭМ!$D$10+'СЕТ СН'!$F$6-'СЕТ СН'!$F$22</f>
        <v>1043.9985486800001</v>
      </c>
      <c r="K12" s="36">
        <f>SUMIFS(СВЦЭМ!$C$33:$C$776,СВЦЭМ!$A$33:$A$776,$A12,СВЦЭМ!$B$33:$B$776,K$11)+'СЕТ СН'!$F$12+СВЦЭМ!$D$10+'СЕТ СН'!$F$6-'СЕТ СН'!$F$22</f>
        <v>940.55466428000011</v>
      </c>
      <c r="L12" s="36">
        <f>SUMIFS(СВЦЭМ!$C$33:$C$776,СВЦЭМ!$A$33:$A$776,$A12,СВЦЭМ!$B$33:$B$776,L$11)+'СЕТ СН'!$F$12+СВЦЭМ!$D$10+'СЕТ СН'!$F$6-'СЕТ СН'!$F$22</f>
        <v>843.9248131600001</v>
      </c>
      <c r="M12" s="36">
        <f>SUMIFS(СВЦЭМ!$C$33:$C$776,СВЦЭМ!$A$33:$A$776,$A12,СВЦЭМ!$B$33:$B$776,M$11)+'СЕТ СН'!$F$12+СВЦЭМ!$D$10+'СЕТ СН'!$F$6-'СЕТ СН'!$F$22</f>
        <v>834.9748560700001</v>
      </c>
      <c r="N12" s="36">
        <f>SUMIFS(СВЦЭМ!$C$33:$C$776,СВЦЭМ!$A$33:$A$776,$A12,СВЦЭМ!$B$33:$B$776,N$11)+'СЕТ СН'!$F$12+СВЦЭМ!$D$10+'СЕТ СН'!$F$6-'СЕТ СН'!$F$22</f>
        <v>888.0528618300001</v>
      </c>
      <c r="O12" s="36">
        <f>SUMIFS(СВЦЭМ!$C$33:$C$776,СВЦЭМ!$A$33:$A$776,$A12,СВЦЭМ!$B$33:$B$776,O$11)+'СЕТ СН'!$F$12+СВЦЭМ!$D$10+'СЕТ СН'!$F$6-'СЕТ СН'!$F$22</f>
        <v>870.00565921000009</v>
      </c>
      <c r="P12" s="36">
        <f>SUMIFS(СВЦЭМ!$C$33:$C$776,СВЦЭМ!$A$33:$A$776,$A12,СВЦЭМ!$B$33:$B$776,P$11)+'СЕТ СН'!$F$12+СВЦЭМ!$D$10+'СЕТ СН'!$F$6-'СЕТ СН'!$F$22</f>
        <v>793.95631377000007</v>
      </c>
      <c r="Q12" s="36">
        <f>SUMIFS(СВЦЭМ!$C$33:$C$776,СВЦЭМ!$A$33:$A$776,$A12,СВЦЭМ!$B$33:$B$776,Q$11)+'СЕТ СН'!$F$12+СВЦЭМ!$D$10+'СЕТ СН'!$F$6-'СЕТ СН'!$F$22</f>
        <v>811.38508629</v>
      </c>
      <c r="R12" s="36">
        <f>SUMIFS(СВЦЭМ!$C$33:$C$776,СВЦЭМ!$A$33:$A$776,$A12,СВЦЭМ!$B$33:$B$776,R$11)+'СЕТ СН'!$F$12+СВЦЭМ!$D$10+'СЕТ СН'!$F$6-'СЕТ СН'!$F$22</f>
        <v>811.22496109000008</v>
      </c>
      <c r="S12" s="36">
        <f>SUMIFS(СВЦЭМ!$C$33:$C$776,СВЦЭМ!$A$33:$A$776,$A12,СВЦЭМ!$B$33:$B$776,S$11)+'СЕТ СН'!$F$12+СВЦЭМ!$D$10+'СЕТ СН'!$F$6-'СЕТ СН'!$F$22</f>
        <v>814.50096041000006</v>
      </c>
      <c r="T12" s="36">
        <f>SUMIFS(СВЦЭМ!$C$33:$C$776,СВЦЭМ!$A$33:$A$776,$A12,СВЦЭМ!$B$33:$B$776,T$11)+'СЕТ СН'!$F$12+СВЦЭМ!$D$10+'СЕТ СН'!$F$6-'СЕТ СН'!$F$22</f>
        <v>807.69993456000009</v>
      </c>
      <c r="U12" s="36">
        <f>SUMIFS(СВЦЭМ!$C$33:$C$776,СВЦЭМ!$A$33:$A$776,$A12,СВЦЭМ!$B$33:$B$776,U$11)+'СЕТ СН'!$F$12+СВЦЭМ!$D$10+'СЕТ СН'!$F$6-'СЕТ СН'!$F$22</f>
        <v>800.58601303</v>
      </c>
      <c r="V12" s="36">
        <f>SUMIFS(СВЦЭМ!$C$33:$C$776,СВЦЭМ!$A$33:$A$776,$A12,СВЦЭМ!$B$33:$B$776,V$11)+'СЕТ СН'!$F$12+СВЦЭМ!$D$10+'СЕТ СН'!$F$6-'СЕТ СН'!$F$22</f>
        <v>798.01255616000003</v>
      </c>
      <c r="W12" s="36">
        <f>SUMIFS(СВЦЭМ!$C$33:$C$776,СВЦЭМ!$A$33:$A$776,$A12,СВЦЭМ!$B$33:$B$776,W$11)+'СЕТ СН'!$F$12+СВЦЭМ!$D$10+'СЕТ СН'!$F$6-'СЕТ СН'!$F$22</f>
        <v>775.24909118000005</v>
      </c>
      <c r="X12" s="36">
        <f>SUMIFS(СВЦЭМ!$C$33:$C$776,СВЦЭМ!$A$33:$A$776,$A12,СВЦЭМ!$B$33:$B$776,X$11)+'СЕТ СН'!$F$12+СВЦЭМ!$D$10+'СЕТ СН'!$F$6-'СЕТ СН'!$F$22</f>
        <v>823.05748383000002</v>
      </c>
      <c r="Y12" s="36">
        <f>SUMIFS(СВЦЭМ!$C$33:$C$776,СВЦЭМ!$A$33:$A$776,$A12,СВЦЭМ!$B$33:$B$776,Y$11)+'СЕТ СН'!$F$12+СВЦЭМ!$D$10+'СЕТ СН'!$F$6-'СЕТ СН'!$F$22</f>
        <v>983.67592805000004</v>
      </c>
      <c r="AA12" s="37"/>
    </row>
    <row r="13" spans="1:27" ht="15.75" x14ac:dyDescent="0.2">
      <c r="A13" s="35">
        <f>A12+1</f>
        <v>44014</v>
      </c>
      <c r="B13" s="36">
        <f>SUMIFS(СВЦЭМ!$C$33:$C$776,СВЦЭМ!$A$33:$A$776,$A13,СВЦЭМ!$B$33:$B$776,B$11)+'СЕТ СН'!$F$12+СВЦЭМ!$D$10+'СЕТ СН'!$F$6-'СЕТ СН'!$F$22</f>
        <v>1073.6899455299999</v>
      </c>
      <c r="C13" s="36">
        <f>SUMIFS(СВЦЭМ!$C$33:$C$776,СВЦЭМ!$A$33:$A$776,$A13,СВЦЭМ!$B$33:$B$776,C$11)+'СЕТ СН'!$F$12+СВЦЭМ!$D$10+'СЕТ СН'!$F$6-'СЕТ СН'!$F$22</f>
        <v>1048.86571269</v>
      </c>
      <c r="D13" s="36">
        <f>SUMIFS(СВЦЭМ!$C$33:$C$776,СВЦЭМ!$A$33:$A$776,$A13,СВЦЭМ!$B$33:$B$776,D$11)+'СЕТ СН'!$F$12+СВЦЭМ!$D$10+'СЕТ СН'!$F$6-'СЕТ СН'!$F$22</f>
        <v>1023.4562865800001</v>
      </c>
      <c r="E13" s="36">
        <f>SUMIFS(СВЦЭМ!$C$33:$C$776,СВЦЭМ!$A$33:$A$776,$A13,СВЦЭМ!$B$33:$B$776,E$11)+'СЕТ СН'!$F$12+СВЦЭМ!$D$10+'СЕТ СН'!$F$6-'СЕТ СН'!$F$22</f>
        <v>1023.5687578300001</v>
      </c>
      <c r="F13" s="36">
        <f>SUMIFS(СВЦЭМ!$C$33:$C$776,СВЦЭМ!$A$33:$A$776,$A13,СВЦЭМ!$B$33:$B$776,F$11)+'СЕТ СН'!$F$12+СВЦЭМ!$D$10+'СЕТ СН'!$F$6-'СЕТ СН'!$F$22</f>
        <v>1009.2163685100001</v>
      </c>
      <c r="G13" s="36">
        <f>SUMIFS(СВЦЭМ!$C$33:$C$776,СВЦЭМ!$A$33:$A$776,$A13,СВЦЭМ!$B$33:$B$776,G$11)+'СЕТ СН'!$F$12+СВЦЭМ!$D$10+'СЕТ СН'!$F$6-'СЕТ СН'!$F$22</f>
        <v>1024.9717956300001</v>
      </c>
      <c r="H13" s="36">
        <f>SUMIFS(СВЦЭМ!$C$33:$C$776,СВЦЭМ!$A$33:$A$776,$A13,СВЦЭМ!$B$33:$B$776,H$11)+'СЕТ СН'!$F$12+СВЦЭМ!$D$10+'СЕТ СН'!$F$6-'СЕТ СН'!$F$22</f>
        <v>1055.6617724</v>
      </c>
      <c r="I13" s="36">
        <f>SUMIFS(СВЦЭМ!$C$33:$C$776,СВЦЭМ!$A$33:$A$776,$A13,СВЦЭМ!$B$33:$B$776,I$11)+'СЕТ СН'!$F$12+СВЦЭМ!$D$10+'СЕТ СН'!$F$6-'СЕТ СН'!$F$22</f>
        <v>1069.50790671</v>
      </c>
      <c r="J13" s="36">
        <f>SUMIFS(СВЦЭМ!$C$33:$C$776,СВЦЭМ!$A$33:$A$776,$A13,СВЦЭМ!$B$33:$B$776,J$11)+'СЕТ СН'!$F$12+СВЦЭМ!$D$10+'СЕТ СН'!$F$6-'СЕТ СН'!$F$22</f>
        <v>1057.89487788</v>
      </c>
      <c r="K13" s="36">
        <f>SUMIFS(СВЦЭМ!$C$33:$C$776,СВЦЭМ!$A$33:$A$776,$A13,СВЦЭМ!$B$33:$B$776,K$11)+'СЕТ СН'!$F$12+СВЦЭМ!$D$10+'СЕТ СН'!$F$6-'СЕТ СН'!$F$22</f>
        <v>950.23943089000011</v>
      </c>
      <c r="L13" s="36">
        <f>SUMIFS(СВЦЭМ!$C$33:$C$776,СВЦЭМ!$A$33:$A$776,$A13,СВЦЭМ!$B$33:$B$776,L$11)+'СЕТ СН'!$F$12+СВЦЭМ!$D$10+'СЕТ СН'!$F$6-'СЕТ СН'!$F$22</f>
        <v>850.72717827000008</v>
      </c>
      <c r="M13" s="36">
        <f>SUMIFS(СВЦЭМ!$C$33:$C$776,СВЦЭМ!$A$33:$A$776,$A13,СВЦЭМ!$B$33:$B$776,M$11)+'СЕТ СН'!$F$12+СВЦЭМ!$D$10+'СЕТ СН'!$F$6-'СЕТ СН'!$F$22</f>
        <v>835.83403031</v>
      </c>
      <c r="N13" s="36">
        <f>SUMIFS(СВЦЭМ!$C$33:$C$776,СВЦЭМ!$A$33:$A$776,$A13,СВЦЭМ!$B$33:$B$776,N$11)+'СЕТ СН'!$F$12+СВЦЭМ!$D$10+'СЕТ СН'!$F$6-'СЕТ СН'!$F$22</f>
        <v>861.40013539000006</v>
      </c>
      <c r="O13" s="36">
        <f>SUMIFS(СВЦЭМ!$C$33:$C$776,СВЦЭМ!$A$33:$A$776,$A13,СВЦЭМ!$B$33:$B$776,O$11)+'СЕТ СН'!$F$12+СВЦЭМ!$D$10+'СЕТ СН'!$F$6-'СЕТ СН'!$F$22</f>
        <v>870.34784181000009</v>
      </c>
      <c r="P13" s="36">
        <f>SUMIFS(СВЦЭМ!$C$33:$C$776,СВЦЭМ!$A$33:$A$776,$A13,СВЦЭМ!$B$33:$B$776,P$11)+'СЕТ СН'!$F$12+СВЦЭМ!$D$10+'СЕТ СН'!$F$6-'СЕТ СН'!$F$22</f>
        <v>847.8456190600001</v>
      </c>
      <c r="Q13" s="36">
        <f>SUMIFS(СВЦЭМ!$C$33:$C$776,СВЦЭМ!$A$33:$A$776,$A13,СВЦЭМ!$B$33:$B$776,Q$11)+'СЕТ СН'!$F$12+СВЦЭМ!$D$10+'СЕТ СН'!$F$6-'СЕТ СН'!$F$22</f>
        <v>861.80158768000001</v>
      </c>
      <c r="R13" s="36">
        <f>SUMIFS(СВЦЭМ!$C$33:$C$776,СВЦЭМ!$A$33:$A$776,$A13,СВЦЭМ!$B$33:$B$776,R$11)+'СЕТ СН'!$F$12+СВЦЭМ!$D$10+'СЕТ СН'!$F$6-'СЕТ СН'!$F$22</f>
        <v>883.40377407000005</v>
      </c>
      <c r="S13" s="36">
        <f>SUMIFS(СВЦЭМ!$C$33:$C$776,СВЦЭМ!$A$33:$A$776,$A13,СВЦЭМ!$B$33:$B$776,S$11)+'СЕТ СН'!$F$12+СВЦЭМ!$D$10+'СЕТ СН'!$F$6-'СЕТ СН'!$F$22</f>
        <v>886.65742341000009</v>
      </c>
      <c r="T13" s="36">
        <f>SUMIFS(СВЦЭМ!$C$33:$C$776,СВЦЭМ!$A$33:$A$776,$A13,СВЦЭМ!$B$33:$B$776,T$11)+'СЕТ СН'!$F$12+СВЦЭМ!$D$10+'СЕТ СН'!$F$6-'СЕТ СН'!$F$22</f>
        <v>876.73844184000006</v>
      </c>
      <c r="U13" s="36">
        <f>SUMIFS(СВЦЭМ!$C$33:$C$776,СВЦЭМ!$A$33:$A$776,$A13,СВЦЭМ!$B$33:$B$776,U$11)+'СЕТ СН'!$F$12+СВЦЭМ!$D$10+'СЕТ СН'!$F$6-'СЕТ СН'!$F$22</f>
        <v>865.11147741000002</v>
      </c>
      <c r="V13" s="36">
        <f>SUMIFS(СВЦЭМ!$C$33:$C$776,СВЦЭМ!$A$33:$A$776,$A13,СВЦЭМ!$B$33:$B$776,V$11)+'СЕТ СН'!$F$12+СВЦЭМ!$D$10+'СЕТ СН'!$F$6-'СЕТ СН'!$F$22</f>
        <v>845.95711695000011</v>
      </c>
      <c r="W13" s="36">
        <f>SUMIFS(СВЦЭМ!$C$33:$C$776,СВЦЭМ!$A$33:$A$776,$A13,СВЦЭМ!$B$33:$B$776,W$11)+'СЕТ СН'!$F$12+СВЦЭМ!$D$10+'СЕТ СН'!$F$6-'СЕТ СН'!$F$22</f>
        <v>811.20251065000002</v>
      </c>
      <c r="X13" s="36">
        <f>SUMIFS(СВЦЭМ!$C$33:$C$776,СВЦЭМ!$A$33:$A$776,$A13,СВЦЭМ!$B$33:$B$776,X$11)+'СЕТ СН'!$F$12+СВЦЭМ!$D$10+'СЕТ СН'!$F$6-'СЕТ СН'!$F$22</f>
        <v>867.06135613000004</v>
      </c>
      <c r="Y13" s="36">
        <f>SUMIFS(СВЦЭМ!$C$33:$C$776,СВЦЭМ!$A$33:$A$776,$A13,СВЦЭМ!$B$33:$B$776,Y$11)+'СЕТ СН'!$F$12+СВЦЭМ!$D$10+'СЕТ СН'!$F$6-'СЕТ СН'!$F$22</f>
        <v>1008.40602405</v>
      </c>
    </row>
    <row r="14" spans="1:27" ht="15.75" x14ac:dyDescent="0.2">
      <c r="A14" s="35">
        <f t="shared" ref="A14:A42" si="0">A13+1</f>
        <v>44015</v>
      </c>
      <c r="B14" s="36">
        <f>SUMIFS(СВЦЭМ!$C$33:$C$776,СВЦЭМ!$A$33:$A$776,$A14,СВЦЭМ!$B$33:$B$776,B$11)+'СЕТ СН'!$F$12+СВЦЭМ!$D$10+'СЕТ СН'!$F$6-'СЕТ СН'!$F$22</f>
        <v>1133.5051802800001</v>
      </c>
      <c r="C14" s="36">
        <f>SUMIFS(СВЦЭМ!$C$33:$C$776,СВЦЭМ!$A$33:$A$776,$A14,СВЦЭМ!$B$33:$B$776,C$11)+'СЕТ СН'!$F$12+СВЦЭМ!$D$10+'СЕТ СН'!$F$6-'СЕТ СН'!$F$22</f>
        <v>1090.96263161</v>
      </c>
      <c r="D14" s="36">
        <f>SUMIFS(СВЦЭМ!$C$33:$C$776,СВЦЭМ!$A$33:$A$776,$A14,СВЦЭМ!$B$33:$B$776,D$11)+'СЕТ СН'!$F$12+СВЦЭМ!$D$10+'СЕТ СН'!$F$6-'СЕТ СН'!$F$22</f>
        <v>1064.91294161</v>
      </c>
      <c r="E14" s="36">
        <f>SUMIFS(СВЦЭМ!$C$33:$C$776,СВЦЭМ!$A$33:$A$776,$A14,СВЦЭМ!$B$33:$B$776,E$11)+'СЕТ СН'!$F$12+СВЦЭМ!$D$10+'СЕТ СН'!$F$6-'СЕТ СН'!$F$22</f>
        <v>1042.3789825399999</v>
      </c>
      <c r="F14" s="36">
        <f>SUMIFS(СВЦЭМ!$C$33:$C$776,СВЦЭМ!$A$33:$A$776,$A14,СВЦЭМ!$B$33:$B$776,F$11)+'СЕТ СН'!$F$12+СВЦЭМ!$D$10+'СЕТ СН'!$F$6-'СЕТ СН'!$F$22</f>
        <v>1034.2122555599999</v>
      </c>
      <c r="G14" s="36">
        <f>SUMIFS(СВЦЭМ!$C$33:$C$776,СВЦЭМ!$A$33:$A$776,$A14,СВЦЭМ!$B$33:$B$776,G$11)+'СЕТ СН'!$F$12+СВЦЭМ!$D$10+'СЕТ СН'!$F$6-'СЕТ СН'!$F$22</f>
        <v>1048.58415932</v>
      </c>
      <c r="H14" s="36">
        <f>SUMIFS(СВЦЭМ!$C$33:$C$776,СВЦЭМ!$A$33:$A$776,$A14,СВЦЭМ!$B$33:$B$776,H$11)+'СЕТ СН'!$F$12+СВЦЭМ!$D$10+'СЕТ СН'!$F$6-'СЕТ СН'!$F$22</f>
        <v>1086.61984843</v>
      </c>
      <c r="I14" s="36">
        <f>SUMIFS(СВЦЭМ!$C$33:$C$776,СВЦЭМ!$A$33:$A$776,$A14,СВЦЭМ!$B$33:$B$776,I$11)+'СЕТ СН'!$F$12+СВЦЭМ!$D$10+'СЕТ СН'!$F$6-'СЕТ СН'!$F$22</f>
        <v>1104.3827696000001</v>
      </c>
      <c r="J14" s="36">
        <f>SUMIFS(СВЦЭМ!$C$33:$C$776,СВЦЭМ!$A$33:$A$776,$A14,СВЦЭМ!$B$33:$B$776,J$11)+'СЕТ СН'!$F$12+СВЦЭМ!$D$10+'СЕТ СН'!$F$6-'СЕТ СН'!$F$22</f>
        <v>1028.06867554</v>
      </c>
      <c r="K14" s="36">
        <f>SUMIFS(СВЦЭМ!$C$33:$C$776,СВЦЭМ!$A$33:$A$776,$A14,СВЦЭМ!$B$33:$B$776,K$11)+'СЕТ СН'!$F$12+СВЦЭМ!$D$10+'СЕТ СН'!$F$6-'СЕТ СН'!$F$22</f>
        <v>886.36426527000003</v>
      </c>
      <c r="L14" s="36">
        <f>SUMIFS(СВЦЭМ!$C$33:$C$776,СВЦЭМ!$A$33:$A$776,$A14,СВЦЭМ!$B$33:$B$776,L$11)+'СЕТ СН'!$F$12+СВЦЭМ!$D$10+'СЕТ СН'!$F$6-'СЕТ СН'!$F$22</f>
        <v>788.65067436000004</v>
      </c>
      <c r="M14" s="36">
        <f>SUMIFS(СВЦЭМ!$C$33:$C$776,СВЦЭМ!$A$33:$A$776,$A14,СВЦЭМ!$B$33:$B$776,M$11)+'СЕТ СН'!$F$12+СВЦЭМ!$D$10+'СЕТ СН'!$F$6-'СЕТ СН'!$F$22</f>
        <v>774.95171330000005</v>
      </c>
      <c r="N14" s="36">
        <f>SUMIFS(СВЦЭМ!$C$33:$C$776,СВЦЭМ!$A$33:$A$776,$A14,СВЦЭМ!$B$33:$B$776,N$11)+'СЕТ СН'!$F$12+СВЦЭМ!$D$10+'СЕТ СН'!$F$6-'СЕТ СН'!$F$22</f>
        <v>815.09324259000005</v>
      </c>
      <c r="O14" s="36">
        <f>SUMIFS(СВЦЭМ!$C$33:$C$776,СВЦЭМ!$A$33:$A$776,$A14,СВЦЭМ!$B$33:$B$776,O$11)+'СЕТ СН'!$F$12+СВЦЭМ!$D$10+'СЕТ СН'!$F$6-'СЕТ СН'!$F$22</f>
        <v>778.45195977000003</v>
      </c>
      <c r="P14" s="36">
        <f>SUMIFS(СВЦЭМ!$C$33:$C$776,СВЦЭМ!$A$33:$A$776,$A14,СВЦЭМ!$B$33:$B$776,P$11)+'СЕТ СН'!$F$12+СВЦЭМ!$D$10+'СЕТ СН'!$F$6-'СЕТ СН'!$F$22</f>
        <v>803.48754570000006</v>
      </c>
      <c r="Q14" s="36">
        <f>SUMIFS(СВЦЭМ!$C$33:$C$776,СВЦЭМ!$A$33:$A$776,$A14,СВЦЭМ!$B$33:$B$776,Q$11)+'СЕТ СН'!$F$12+СВЦЭМ!$D$10+'СЕТ СН'!$F$6-'СЕТ СН'!$F$22</f>
        <v>809.41583920000005</v>
      </c>
      <c r="R14" s="36">
        <f>SUMIFS(СВЦЭМ!$C$33:$C$776,СВЦЭМ!$A$33:$A$776,$A14,СВЦЭМ!$B$33:$B$776,R$11)+'СЕТ СН'!$F$12+СВЦЭМ!$D$10+'СЕТ СН'!$F$6-'СЕТ СН'!$F$22</f>
        <v>805.81977475000008</v>
      </c>
      <c r="S14" s="36">
        <f>SUMIFS(СВЦЭМ!$C$33:$C$776,СВЦЭМ!$A$33:$A$776,$A14,СВЦЭМ!$B$33:$B$776,S$11)+'СЕТ СН'!$F$12+СВЦЭМ!$D$10+'СЕТ СН'!$F$6-'СЕТ СН'!$F$22</f>
        <v>932.29923148</v>
      </c>
      <c r="T14" s="36">
        <f>SUMIFS(СВЦЭМ!$C$33:$C$776,СВЦЭМ!$A$33:$A$776,$A14,СВЦЭМ!$B$33:$B$776,T$11)+'СЕТ СН'!$F$12+СВЦЭМ!$D$10+'СЕТ СН'!$F$6-'СЕТ СН'!$F$22</f>
        <v>1608.9567559500001</v>
      </c>
      <c r="U14" s="36">
        <f>SUMIFS(СВЦЭМ!$C$33:$C$776,СВЦЭМ!$A$33:$A$776,$A14,СВЦЭМ!$B$33:$B$776,U$11)+'СЕТ СН'!$F$12+СВЦЭМ!$D$10+'СЕТ СН'!$F$6-'СЕТ СН'!$F$22</f>
        <v>790.67175163000002</v>
      </c>
      <c r="V14" s="36">
        <f>SUMIFS(СВЦЭМ!$C$33:$C$776,СВЦЭМ!$A$33:$A$776,$A14,СВЦЭМ!$B$33:$B$776,V$11)+'СЕТ СН'!$F$12+СВЦЭМ!$D$10+'СЕТ СН'!$F$6-'СЕТ СН'!$F$22</f>
        <v>1575.46339171</v>
      </c>
      <c r="W14" s="36">
        <f>SUMIFS(СВЦЭМ!$C$33:$C$776,СВЦЭМ!$A$33:$A$776,$A14,СВЦЭМ!$B$33:$B$776,W$11)+'СЕТ СН'!$F$12+СВЦЭМ!$D$10+'СЕТ СН'!$F$6-'СЕТ СН'!$F$22</f>
        <v>771.36288749000005</v>
      </c>
      <c r="X14" s="36">
        <f>SUMIFS(СВЦЭМ!$C$33:$C$776,СВЦЭМ!$A$33:$A$776,$A14,СВЦЭМ!$B$33:$B$776,X$11)+'СЕТ СН'!$F$12+СВЦЭМ!$D$10+'СЕТ СН'!$F$6-'СЕТ СН'!$F$22</f>
        <v>812.41818249000005</v>
      </c>
      <c r="Y14" s="36">
        <f>SUMIFS(СВЦЭМ!$C$33:$C$776,СВЦЭМ!$A$33:$A$776,$A14,СВЦЭМ!$B$33:$B$776,Y$11)+'СЕТ СН'!$F$12+СВЦЭМ!$D$10+'СЕТ СН'!$F$6-'СЕТ СН'!$F$22</f>
        <v>921.02494087000002</v>
      </c>
    </row>
    <row r="15" spans="1:27" ht="15.75" x14ac:dyDescent="0.2">
      <c r="A15" s="35">
        <f t="shared" si="0"/>
        <v>44016</v>
      </c>
      <c r="B15" s="36">
        <f>SUMIFS(СВЦЭМ!$C$33:$C$776,СВЦЭМ!$A$33:$A$776,$A15,СВЦЭМ!$B$33:$B$776,B$11)+'СЕТ СН'!$F$12+СВЦЭМ!$D$10+'СЕТ СН'!$F$6-'СЕТ СН'!$F$22</f>
        <v>1116.08858222</v>
      </c>
      <c r="C15" s="36">
        <f>SUMIFS(СВЦЭМ!$C$33:$C$776,СВЦЭМ!$A$33:$A$776,$A15,СВЦЭМ!$B$33:$B$776,C$11)+'СЕТ СН'!$F$12+СВЦЭМ!$D$10+'СЕТ СН'!$F$6-'СЕТ СН'!$F$22</f>
        <v>1118.8218584800002</v>
      </c>
      <c r="D15" s="36">
        <f>SUMIFS(СВЦЭМ!$C$33:$C$776,СВЦЭМ!$A$33:$A$776,$A15,СВЦЭМ!$B$33:$B$776,D$11)+'СЕТ СН'!$F$12+СВЦЭМ!$D$10+'СЕТ СН'!$F$6-'СЕТ СН'!$F$22</f>
        <v>1136.45305005</v>
      </c>
      <c r="E15" s="36">
        <f>SUMIFS(СВЦЭМ!$C$33:$C$776,СВЦЭМ!$A$33:$A$776,$A15,СВЦЭМ!$B$33:$B$776,E$11)+'СЕТ СН'!$F$12+СВЦЭМ!$D$10+'СЕТ СН'!$F$6-'СЕТ СН'!$F$22</f>
        <v>1138.5752000000002</v>
      </c>
      <c r="F15" s="36">
        <f>SUMIFS(СВЦЭМ!$C$33:$C$776,СВЦЭМ!$A$33:$A$776,$A15,СВЦЭМ!$B$33:$B$776,F$11)+'СЕТ СН'!$F$12+СВЦЭМ!$D$10+'СЕТ СН'!$F$6-'СЕТ СН'!$F$22</f>
        <v>1140.49387774</v>
      </c>
      <c r="G15" s="36">
        <f>SUMIFS(СВЦЭМ!$C$33:$C$776,СВЦЭМ!$A$33:$A$776,$A15,СВЦЭМ!$B$33:$B$776,G$11)+'СЕТ СН'!$F$12+СВЦЭМ!$D$10+'СЕТ СН'!$F$6-'СЕТ СН'!$F$22</f>
        <v>1128.2368127300001</v>
      </c>
      <c r="H15" s="36">
        <f>SUMIFS(СВЦЭМ!$C$33:$C$776,СВЦЭМ!$A$33:$A$776,$A15,СВЦЭМ!$B$33:$B$776,H$11)+'СЕТ СН'!$F$12+СВЦЭМ!$D$10+'СЕТ СН'!$F$6-'СЕТ СН'!$F$22</f>
        <v>1105.3920534700001</v>
      </c>
      <c r="I15" s="36">
        <f>SUMIFS(СВЦЭМ!$C$33:$C$776,СВЦЭМ!$A$33:$A$776,$A15,СВЦЭМ!$B$33:$B$776,I$11)+'СЕТ СН'!$F$12+СВЦЭМ!$D$10+'СЕТ СН'!$F$6-'СЕТ СН'!$F$22</f>
        <v>1119.0233482900001</v>
      </c>
      <c r="J15" s="36">
        <f>SUMIFS(СВЦЭМ!$C$33:$C$776,СВЦЭМ!$A$33:$A$776,$A15,СВЦЭМ!$B$33:$B$776,J$11)+'СЕТ СН'!$F$12+СВЦЭМ!$D$10+'СЕТ СН'!$F$6-'СЕТ СН'!$F$22</f>
        <v>1008.8971503400001</v>
      </c>
      <c r="K15" s="36">
        <f>SUMIFS(СВЦЭМ!$C$33:$C$776,СВЦЭМ!$A$33:$A$776,$A15,СВЦЭМ!$B$33:$B$776,K$11)+'СЕТ СН'!$F$12+СВЦЭМ!$D$10+'СЕТ СН'!$F$6-'СЕТ СН'!$F$22</f>
        <v>875.39454223000007</v>
      </c>
      <c r="L15" s="36">
        <f>SUMIFS(СВЦЭМ!$C$33:$C$776,СВЦЭМ!$A$33:$A$776,$A15,СВЦЭМ!$B$33:$B$776,L$11)+'СЕТ СН'!$F$12+СВЦЭМ!$D$10+'СЕТ СН'!$F$6-'СЕТ СН'!$F$22</f>
        <v>796.03371398000002</v>
      </c>
      <c r="M15" s="36">
        <f>SUMIFS(СВЦЭМ!$C$33:$C$776,СВЦЭМ!$A$33:$A$776,$A15,СВЦЭМ!$B$33:$B$776,M$11)+'СЕТ СН'!$F$12+СВЦЭМ!$D$10+'СЕТ СН'!$F$6-'СЕТ СН'!$F$22</f>
        <v>777.62980979000008</v>
      </c>
      <c r="N15" s="36">
        <f>SUMIFS(СВЦЭМ!$C$33:$C$776,СВЦЭМ!$A$33:$A$776,$A15,СВЦЭМ!$B$33:$B$776,N$11)+'СЕТ СН'!$F$12+СВЦЭМ!$D$10+'СЕТ СН'!$F$6-'СЕТ СН'!$F$22</f>
        <v>786.3037758800001</v>
      </c>
      <c r="O15" s="36">
        <f>SUMIFS(СВЦЭМ!$C$33:$C$776,СВЦЭМ!$A$33:$A$776,$A15,СВЦЭМ!$B$33:$B$776,O$11)+'СЕТ СН'!$F$12+СВЦЭМ!$D$10+'СЕТ СН'!$F$6-'СЕТ СН'!$F$22</f>
        <v>779.39318767000009</v>
      </c>
      <c r="P15" s="36">
        <f>SUMIFS(СВЦЭМ!$C$33:$C$776,СВЦЭМ!$A$33:$A$776,$A15,СВЦЭМ!$B$33:$B$776,P$11)+'СЕТ СН'!$F$12+СВЦЭМ!$D$10+'СЕТ СН'!$F$6-'СЕТ СН'!$F$22</f>
        <v>770.14716491000001</v>
      </c>
      <c r="Q15" s="36">
        <f>SUMIFS(СВЦЭМ!$C$33:$C$776,СВЦЭМ!$A$33:$A$776,$A15,СВЦЭМ!$B$33:$B$776,Q$11)+'СЕТ СН'!$F$12+СВЦЭМ!$D$10+'СЕТ СН'!$F$6-'СЕТ СН'!$F$22</f>
        <v>776.1889362500001</v>
      </c>
      <c r="R15" s="36">
        <f>SUMIFS(СВЦЭМ!$C$33:$C$776,СВЦЭМ!$A$33:$A$776,$A15,СВЦЭМ!$B$33:$B$776,R$11)+'СЕТ СН'!$F$12+СВЦЭМ!$D$10+'СЕТ СН'!$F$6-'СЕТ СН'!$F$22</f>
        <v>745.36045457</v>
      </c>
      <c r="S15" s="36">
        <f>SUMIFS(СВЦЭМ!$C$33:$C$776,СВЦЭМ!$A$33:$A$776,$A15,СВЦЭМ!$B$33:$B$776,S$11)+'СЕТ СН'!$F$12+СВЦЭМ!$D$10+'СЕТ СН'!$F$6-'СЕТ СН'!$F$22</f>
        <v>744.53114057000005</v>
      </c>
      <c r="T15" s="36">
        <f>SUMIFS(СВЦЭМ!$C$33:$C$776,СВЦЭМ!$A$33:$A$776,$A15,СВЦЭМ!$B$33:$B$776,T$11)+'СЕТ СН'!$F$12+СВЦЭМ!$D$10+'СЕТ СН'!$F$6-'СЕТ СН'!$F$22</f>
        <v>771.27333779000003</v>
      </c>
      <c r="U15" s="36">
        <f>SUMIFS(СВЦЭМ!$C$33:$C$776,СВЦЭМ!$A$33:$A$776,$A15,СВЦЭМ!$B$33:$B$776,U$11)+'СЕТ СН'!$F$12+СВЦЭМ!$D$10+'СЕТ СН'!$F$6-'СЕТ СН'!$F$22</f>
        <v>780.58186735000004</v>
      </c>
      <c r="V15" s="36">
        <f>SUMIFS(СВЦЭМ!$C$33:$C$776,СВЦЭМ!$A$33:$A$776,$A15,СВЦЭМ!$B$33:$B$776,V$11)+'СЕТ СН'!$F$12+СВЦЭМ!$D$10+'СЕТ СН'!$F$6-'СЕТ СН'!$F$22</f>
        <v>771.70067820000008</v>
      </c>
      <c r="W15" s="36">
        <f>SUMIFS(СВЦЭМ!$C$33:$C$776,СВЦЭМ!$A$33:$A$776,$A15,СВЦЭМ!$B$33:$B$776,W$11)+'СЕТ СН'!$F$12+СВЦЭМ!$D$10+'СЕТ СН'!$F$6-'СЕТ СН'!$F$22</f>
        <v>772.26420718000008</v>
      </c>
      <c r="X15" s="36">
        <f>SUMIFS(СВЦЭМ!$C$33:$C$776,СВЦЭМ!$A$33:$A$776,$A15,СВЦЭМ!$B$33:$B$776,X$11)+'СЕТ СН'!$F$12+СВЦЭМ!$D$10+'СЕТ СН'!$F$6-'СЕТ СН'!$F$22</f>
        <v>812.49899864000008</v>
      </c>
      <c r="Y15" s="36">
        <f>SUMIFS(СВЦЭМ!$C$33:$C$776,СВЦЭМ!$A$33:$A$776,$A15,СВЦЭМ!$B$33:$B$776,Y$11)+'СЕТ СН'!$F$12+СВЦЭМ!$D$10+'СЕТ СН'!$F$6-'СЕТ СН'!$F$22</f>
        <v>919.72519693000004</v>
      </c>
    </row>
    <row r="16" spans="1:27" ht="15.75" x14ac:dyDescent="0.2">
      <c r="A16" s="35">
        <f t="shared" si="0"/>
        <v>44017</v>
      </c>
      <c r="B16" s="36">
        <f>SUMIFS(СВЦЭМ!$C$33:$C$776,СВЦЭМ!$A$33:$A$776,$A16,СВЦЭМ!$B$33:$B$776,B$11)+'СЕТ СН'!$F$12+СВЦЭМ!$D$10+'СЕТ СН'!$F$6-'СЕТ СН'!$F$22</f>
        <v>1012.12659322</v>
      </c>
      <c r="C16" s="36">
        <f>SUMIFS(СВЦЭМ!$C$33:$C$776,СВЦЭМ!$A$33:$A$776,$A16,СВЦЭМ!$B$33:$B$776,C$11)+'СЕТ СН'!$F$12+СВЦЭМ!$D$10+'СЕТ СН'!$F$6-'СЕТ СН'!$F$22</f>
        <v>1051.02089179</v>
      </c>
      <c r="D16" s="36">
        <f>SUMIFS(СВЦЭМ!$C$33:$C$776,СВЦЭМ!$A$33:$A$776,$A16,СВЦЭМ!$B$33:$B$776,D$11)+'СЕТ СН'!$F$12+СВЦЭМ!$D$10+'СЕТ СН'!$F$6-'СЕТ СН'!$F$22</f>
        <v>1105.2621442499999</v>
      </c>
      <c r="E16" s="36">
        <f>SUMIFS(СВЦЭМ!$C$33:$C$776,СВЦЭМ!$A$33:$A$776,$A16,СВЦЭМ!$B$33:$B$776,E$11)+'СЕТ СН'!$F$12+СВЦЭМ!$D$10+'СЕТ СН'!$F$6-'СЕТ СН'!$F$22</f>
        <v>1073.4360011000001</v>
      </c>
      <c r="F16" s="36">
        <f>SUMIFS(СВЦЭМ!$C$33:$C$776,СВЦЭМ!$A$33:$A$776,$A16,СВЦЭМ!$B$33:$B$776,F$11)+'СЕТ СН'!$F$12+СВЦЭМ!$D$10+'СЕТ СН'!$F$6-'СЕТ СН'!$F$22</f>
        <v>1035.3896239600001</v>
      </c>
      <c r="G16" s="36">
        <f>SUMIFS(СВЦЭМ!$C$33:$C$776,СВЦЭМ!$A$33:$A$776,$A16,СВЦЭМ!$B$33:$B$776,G$11)+'СЕТ СН'!$F$12+СВЦЭМ!$D$10+'СЕТ СН'!$F$6-'СЕТ СН'!$F$22</f>
        <v>1020.0758598900001</v>
      </c>
      <c r="H16" s="36">
        <f>SUMIFS(СВЦЭМ!$C$33:$C$776,СВЦЭМ!$A$33:$A$776,$A16,СВЦЭМ!$B$33:$B$776,H$11)+'СЕТ СН'!$F$12+СВЦЭМ!$D$10+'СЕТ СН'!$F$6-'СЕТ СН'!$F$22</f>
        <v>999.46113707000006</v>
      </c>
      <c r="I16" s="36">
        <f>SUMIFS(СВЦЭМ!$C$33:$C$776,СВЦЭМ!$A$33:$A$776,$A16,СВЦЭМ!$B$33:$B$776,I$11)+'СЕТ СН'!$F$12+СВЦЭМ!$D$10+'СЕТ СН'!$F$6-'СЕТ СН'!$F$22</f>
        <v>1011.7364846300001</v>
      </c>
      <c r="J16" s="36">
        <f>SUMIFS(СВЦЭМ!$C$33:$C$776,СВЦЭМ!$A$33:$A$776,$A16,СВЦЭМ!$B$33:$B$776,J$11)+'СЕТ СН'!$F$12+СВЦЭМ!$D$10+'СЕТ СН'!$F$6-'СЕТ СН'!$F$22</f>
        <v>931.59777555000005</v>
      </c>
      <c r="K16" s="36">
        <f>SUMIFS(СВЦЭМ!$C$33:$C$776,СВЦЭМ!$A$33:$A$776,$A16,СВЦЭМ!$B$33:$B$776,K$11)+'СЕТ СН'!$F$12+СВЦЭМ!$D$10+'СЕТ СН'!$F$6-'СЕТ СН'!$F$22</f>
        <v>823.11364110000011</v>
      </c>
      <c r="L16" s="36">
        <f>SUMIFS(СВЦЭМ!$C$33:$C$776,СВЦЭМ!$A$33:$A$776,$A16,СВЦЭМ!$B$33:$B$776,L$11)+'СЕТ СН'!$F$12+СВЦЭМ!$D$10+'СЕТ СН'!$F$6-'СЕТ СН'!$F$22</f>
        <v>754.33833272000004</v>
      </c>
      <c r="M16" s="36">
        <f>SUMIFS(СВЦЭМ!$C$33:$C$776,СВЦЭМ!$A$33:$A$776,$A16,СВЦЭМ!$B$33:$B$776,M$11)+'СЕТ СН'!$F$12+СВЦЭМ!$D$10+'СЕТ СН'!$F$6-'СЕТ СН'!$F$22</f>
        <v>710.09177122000006</v>
      </c>
      <c r="N16" s="36">
        <f>SUMIFS(СВЦЭМ!$C$33:$C$776,СВЦЭМ!$A$33:$A$776,$A16,СВЦЭМ!$B$33:$B$776,N$11)+'СЕТ СН'!$F$12+СВЦЭМ!$D$10+'СЕТ СН'!$F$6-'СЕТ СН'!$F$22</f>
        <v>728.11860078000007</v>
      </c>
      <c r="O16" s="36">
        <f>SUMIFS(СВЦЭМ!$C$33:$C$776,СВЦЭМ!$A$33:$A$776,$A16,СВЦЭМ!$B$33:$B$776,O$11)+'СЕТ СН'!$F$12+СВЦЭМ!$D$10+'СЕТ СН'!$F$6-'СЕТ СН'!$F$22</f>
        <v>736.97203272000002</v>
      </c>
      <c r="P16" s="36">
        <f>SUMIFS(СВЦЭМ!$C$33:$C$776,СВЦЭМ!$A$33:$A$776,$A16,СВЦЭМ!$B$33:$B$776,P$11)+'СЕТ СН'!$F$12+СВЦЭМ!$D$10+'СЕТ СН'!$F$6-'СЕТ СН'!$F$22</f>
        <v>723.20644154000001</v>
      </c>
      <c r="Q16" s="36">
        <f>SUMIFS(СВЦЭМ!$C$33:$C$776,СВЦЭМ!$A$33:$A$776,$A16,СВЦЭМ!$B$33:$B$776,Q$11)+'СЕТ СН'!$F$12+СВЦЭМ!$D$10+'СЕТ СН'!$F$6-'СЕТ СН'!$F$22</f>
        <v>730.78026847000001</v>
      </c>
      <c r="R16" s="36">
        <f>SUMIFS(СВЦЭМ!$C$33:$C$776,СВЦЭМ!$A$33:$A$776,$A16,СВЦЭМ!$B$33:$B$776,R$11)+'СЕТ СН'!$F$12+СВЦЭМ!$D$10+'СЕТ СН'!$F$6-'СЕТ СН'!$F$22</f>
        <v>751.16151631000002</v>
      </c>
      <c r="S16" s="36">
        <f>SUMIFS(СВЦЭМ!$C$33:$C$776,СВЦЭМ!$A$33:$A$776,$A16,СВЦЭМ!$B$33:$B$776,S$11)+'СЕТ СН'!$F$12+СВЦЭМ!$D$10+'СЕТ СН'!$F$6-'СЕТ СН'!$F$22</f>
        <v>759.99551294000003</v>
      </c>
      <c r="T16" s="36">
        <f>SUMIFS(СВЦЭМ!$C$33:$C$776,СВЦЭМ!$A$33:$A$776,$A16,СВЦЭМ!$B$33:$B$776,T$11)+'СЕТ СН'!$F$12+СВЦЭМ!$D$10+'СЕТ СН'!$F$6-'СЕТ СН'!$F$22</f>
        <v>756.60839807000002</v>
      </c>
      <c r="U16" s="36">
        <f>SUMIFS(СВЦЭМ!$C$33:$C$776,СВЦЭМ!$A$33:$A$776,$A16,СВЦЭМ!$B$33:$B$776,U$11)+'СЕТ СН'!$F$12+СВЦЭМ!$D$10+'СЕТ СН'!$F$6-'СЕТ СН'!$F$22</f>
        <v>748.62113048000003</v>
      </c>
      <c r="V16" s="36">
        <f>SUMIFS(СВЦЭМ!$C$33:$C$776,СВЦЭМ!$A$33:$A$776,$A16,СВЦЭМ!$B$33:$B$776,V$11)+'СЕТ СН'!$F$12+СВЦЭМ!$D$10+'СЕТ СН'!$F$6-'СЕТ СН'!$F$22</f>
        <v>731.3143024200001</v>
      </c>
      <c r="W16" s="36">
        <f>SUMIFS(СВЦЭМ!$C$33:$C$776,СВЦЭМ!$A$33:$A$776,$A16,СВЦЭМ!$B$33:$B$776,W$11)+'СЕТ СН'!$F$12+СВЦЭМ!$D$10+'СЕТ СН'!$F$6-'СЕТ СН'!$F$22</f>
        <v>720.70017292000011</v>
      </c>
      <c r="X16" s="36">
        <f>SUMIFS(СВЦЭМ!$C$33:$C$776,СВЦЭМ!$A$33:$A$776,$A16,СВЦЭМ!$B$33:$B$776,X$11)+'СЕТ СН'!$F$12+СВЦЭМ!$D$10+'СЕТ СН'!$F$6-'СЕТ СН'!$F$22</f>
        <v>769.39357198000005</v>
      </c>
      <c r="Y16" s="36">
        <f>SUMIFS(СВЦЭМ!$C$33:$C$776,СВЦЭМ!$A$33:$A$776,$A16,СВЦЭМ!$B$33:$B$776,Y$11)+'СЕТ СН'!$F$12+СВЦЭМ!$D$10+'СЕТ СН'!$F$6-'СЕТ СН'!$F$22</f>
        <v>915.90149864000011</v>
      </c>
    </row>
    <row r="17" spans="1:25" ht="15.75" x14ac:dyDescent="0.2">
      <c r="A17" s="35">
        <f t="shared" si="0"/>
        <v>44018</v>
      </c>
      <c r="B17" s="36">
        <f>SUMIFS(СВЦЭМ!$C$33:$C$776,СВЦЭМ!$A$33:$A$776,$A17,СВЦЭМ!$B$33:$B$776,B$11)+'СЕТ СН'!$F$12+СВЦЭМ!$D$10+'СЕТ СН'!$F$6-'СЕТ СН'!$F$22</f>
        <v>968.86613810000006</v>
      </c>
      <c r="C17" s="36">
        <f>SUMIFS(СВЦЭМ!$C$33:$C$776,СВЦЭМ!$A$33:$A$776,$A17,СВЦЭМ!$B$33:$B$776,C$11)+'СЕТ СН'!$F$12+СВЦЭМ!$D$10+'СЕТ СН'!$F$6-'СЕТ СН'!$F$22</f>
        <v>1069.92581481</v>
      </c>
      <c r="D17" s="36">
        <f>SUMIFS(СВЦЭМ!$C$33:$C$776,СВЦЭМ!$A$33:$A$776,$A17,СВЦЭМ!$B$33:$B$776,D$11)+'СЕТ СН'!$F$12+СВЦЭМ!$D$10+'СЕТ СН'!$F$6-'СЕТ СН'!$F$22</f>
        <v>1099.87985222</v>
      </c>
      <c r="E17" s="36">
        <f>SUMIFS(СВЦЭМ!$C$33:$C$776,СВЦЭМ!$A$33:$A$776,$A17,СВЦЭМ!$B$33:$B$776,E$11)+'СЕТ СН'!$F$12+СВЦЭМ!$D$10+'СЕТ СН'!$F$6-'СЕТ СН'!$F$22</f>
        <v>1158.10655718</v>
      </c>
      <c r="F17" s="36">
        <f>SUMIFS(СВЦЭМ!$C$33:$C$776,СВЦЭМ!$A$33:$A$776,$A17,СВЦЭМ!$B$33:$B$776,F$11)+'СЕТ СН'!$F$12+СВЦЭМ!$D$10+'СЕТ СН'!$F$6-'СЕТ СН'!$F$22</f>
        <v>1150.0161554700001</v>
      </c>
      <c r="G17" s="36">
        <f>SUMIFS(СВЦЭМ!$C$33:$C$776,СВЦЭМ!$A$33:$A$776,$A17,СВЦЭМ!$B$33:$B$776,G$11)+'СЕТ СН'!$F$12+СВЦЭМ!$D$10+'СЕТ СН'!$F$6-'СЕТ СН'!$F$22</f>
        <v>1140.7527651600001</v>
      </c>
      <c r="H17" s="36">
        <f>SUMIFS(СВЦЭМ!$C$33:$C$776,СВЦЭМ!$A$33:$A$776,$A17,СВЦЭМ!$B$33:$B$776,H$11)+'СЕТ СН'!$F$12+СВЦЭМ!$D$10+'СЕТ СН'!$F$6-'СЕТ СН'!$F$22</f>
        <v>1047.5717473699999</v>
      </c>
      <c r="I17" s="36">
        <f>SUMIFS(СВЦЭМ!$C$33:$C$776,СВЦЭМ!$A$33:$A$776,$A17,СВЦЭМ!$B$33:$B$776,I$11)+'СЕТ СН'!$F$12+СВЦЭМ!$D$10+'СЕТ СН'!$F$6-'СЕТ СН'!$F$22</f>
        <v>1069.5462295100001</v>
      </c>
      <c r="J17" s="36">
        <f>SUMIFS(СВЦЭМ!$C$33:$C$776,СВЦЭМ!$A$33:$A$776,$A17,СВЦЭМ!$B$33:$B$776,J$11)+'СЕТ СН'!$F$12+СВЦЭМ!$D$10+'СЕТ СН'!$F$6-'СЕТ СН'!$F$22</f>
        <v>1030.6869777700001</v>
      </c>
      <c r="K17" s="36">
        <f>SUMIFS(СВЦЭМ!$C$33:$C$776,СВЦЭМ!$A$33:$A$776,$A17,СВЦЭМ!$B$33:$B$776,K$11)+'СЕТ СН'!$F$12+СВЦЭМ!$D$10+'СЕТ СН'!$F$6-'СЕТ СН'!$F$22</f>
        <v>898.36413769000001</v>
      </c>
      <c r="L17" s="36">
        <f>SUMIFS(СВЦЭМ!$C$33:$C$776,СВЦЭМ!$A$33:$A$776,$A17,СВЦЭМ!$B$33:$B$776,L$11)+'СЕТ СН'!$F$12+СВЦЭМ!$D$10+'СЕТ СН'!$F$6-'СЕТ СН'!$F$22</f>
        <v>813.08728917000008</v>
      </c>
      <c r="M17" s="36">
        <f>SUMIFS(СВЦЭМ!$C$33:$C$776,СВЦЭМ!$A$33:$A$776,$A17,СВЦЭМ!$B$33:$B$776,M$11)+'СЕТ СН'!$F$12+СВЦЭМ!$D$10+'СЕТ СН'!$F$6-'СЕТ СН'!$F$22</f>
        <v>777.14212513000007</v>
      </c>
      <c r="N17" s="36">
        <f>SUMIFS(СВЦЭМ!$C$33:$C$776,СВЦЭМ!$A$33:$A$776,$A17,СВЦЭМ!$B$33:$B$776,N$11)+'СЕТ СН'!$F$12+СВЦЭМ!$D$10+'СЕТ СН'!$F$6-'СЕТ СН'!$F$22</f>
        <v>800.84294071000011</v>
      </c>
      <c r="O17" s="36">
        <f>SUMIFS(СВЦЭМ!$C$33:$C$776,СВЦЭМ!$A$33:$A$776,$A17,СВЦЭМ!$B$33:$B$776,O$11)+'СЕТ СН'!$F$12+СВЦЭМ!$D$10+'СЕТ СН'!$F$6-'СЕТ СН'!$F$22</f>
        <v>847.10695679000003</v>
      </c>
      <c r="P17" s="36">
        <f>SUMIFS(СВЦЭМ!$C$33:$C$776,СВЦЭМ!$A$33:$A$776,$A17,СВЦЭМ!$B$33:$B$776,P$11)+'СЕТ СН'!$F$12+СВЦЭМ!$D$10+'СЕТ СН'!$F$6-'СЕТ СН'!$F$22</f>
        <v>820.39844458000005</v>
      </c>
      <c r="Q17" s="36">
        <f>SUMIFS(СВЦЭМ!$C$33:$C$776,СВЦЭМ!$A$33:$A$776,$A17,СВЦЭМ!$B$33:$B$776,Q$11)+'СЕТ СН'!$F$12+СВЦЭМ!$D$10+'СЕТ СН'!$F$6-'СЕТ СН'!$F$22</f>
        <v>825.50209647000008</v>
      </c>
      <c r="R17" s="36">
        <f>SUMIFS(СВЦЭМ!$C$33:$C$776,СВЦЭМ!$A$33:$A$776,$A17,СВЦЭМ!$B$33:$B$776,R$11)+'СЕТ СН'!$F$12+СВЦЭМ!$D$10+'СЕТ СН'!$F$6-'СЕТ СН'!$F$22</f>
        <v>858.11600138000006</v>
      </c>
      <c r="S17" s="36">
        <f>SUMIFS(СВЦЭМ!$C$33:$C$776,СВЦЭМ!$A$33:$A$776,$A17,СВЦЭМ!$B$33:$B$776,S$11)+'СЕТ СН'!$F$12+СВЦЭМ!$D$10+'СЕТ СН'!$F$6-'СЕТ СН'!$F$22</f>
        <v>860.35853236000003</v>
      </c>
      <c r="T17" s="36">
        <f>SUMIFS(СВЦЭМ!$C$33:$C$776,СВЦЭМ!$A$33:$A$776,$A17,СВЦЭМ!$B$33:$B$776,T$11)+'СЕТ СН'!$F$12+СВЦЭМ!$D$10+'СЕТ СН'!$F$6-'СЕТ СН'!$F$22</f>
        <v>858.77439955000011</v>
      </c>
      <c r="U17" s="36">
        <f>SUMIFS(СВЦЭМ!$C$33:$C$776,СВЦЭМ!$A$33:$A$776,$A17,СВЦЭМ!$B$33:$B$776,U$11)+'СЕТ СН'!$F$12+СВЦЭМ!$D$10+'СЕТ СН'!$F$6-'СЕТ СН'!$F$22</f>
        <v>847.76538925000011</v>
      </c>
      <c r="V17" s="36">
        <f>SUMIFS(СВЦЭМ!$C$33:$C$776,СВЦЭМ!$A$33:$A$776,$A17,СВЦЭМ!$B$33:$B$776,V$11)+'СЕТ СН'!$F$12+СВЦЭМ!$D$10+'СЕТ СН'!$F$6-'СЕТ СН'!$F$22</f>
        <v>840.24641594000002</v>
      </c>
      <c r="W17" s="36">
        <f>SUMIFS(СВЦЭМ!$C$33:$C$776,СВЦЭМ!$A$33:$A$776,$A17,СВЦЭМ!$B$33:$B$776,W$11)+'СЕТ СН'!$F$12+СВЦЭМ!$D$10+'СЕТ СН'!$F$6-'СЕТ СН'!$F$22</f>
        <v>800.53939845000002</v>
      </c>
      <c r="X17" s="36">
        <f>SUMIFS(СВЦЭМ!$C$33:$C$776,СВЦЭМ!$A$33:$A$776,$A17,СВЦЭМ!$B$33:$B$776,X$11)+'СЕТ СН'!$F$12+СВЦЭМ!$D$10+'СЕТ СН'!$F$6-'СЕТ СН'!$F$22</f>
        <v>829.0291695200001</v>
      </c>
      <c r="Y17" s="36">
        <f>SUMIFS(СВЦЭМ!$C$33:$C$776,СВЦЭМ!$A$33:$A$776,$A17,СВЦЭМ!$B$33:$B$776,Y$11)+'СЕТ СН'!$F$12+СВЦЭМ!$D$10+'СЕТ СН'!$F$6-'СЕТ СН'!$F$22</f>
        <v>971.51816037000003</v>
      </c>
    </row>
    <row r="18" spans="1:25" ht="15.75" x14ac:dyDescent="0.2">
      <c r="A18" s="35">
        <f t="shared" si="0"/>
        <v>44019</v>
      </c>
      <c r="B18" s="36">
        <f>SUMIFS(СВЦЭМ!$C$33:$C$776,СВЦЭМ!$A$33:$A$776,$A18,СВЦЭМ!$B$33:$B$776,B$11)+'СЕТ СН'!$F$12+СВЦЭМ!$D$10+'СЕТ СН'!$F$6-'СЕТ СН'!$F$22</f>
        <v>1004.47672747</v>
      </c>
      <c r="C18" s="36">
        <f>SUMIFS(СВЦЭМ!$C$33:$C$776,СВЦЭМ!$A$33:$A$776,$A18,СВЦЭМ!$B$33:$B$776,C$11)+'СЕТ СН'!$F$12+СВЦЭМ!$D$10+'СЕТ СН'!$F$6-'СЕТ СН'!$F$22</f>
        <v>1015.4707556100001</v>
      </c>
      <c r="D18" s="36">
        <f>SUMIFS(СВЦЭМ!$C$33:$C$776,СВЦЭМ!$A$33:$A$776,$A18,СВЦЭМ!$B$33:$B$776,D$11)+'СЕТ СН'!$F$12+СВЦЭМ!$D$10+'СЕТ СН'!$F$6-'СЕТ СН'!$F$22</f>
        <v>1025.0724014299999</v>
      </c>
      <c r="E18" s="36">
        <f>SUMIFS(СВЦЭМ!$C$33:$C$776,СВЦЭМ!$A$33:$A$776,$A18,СВЦЭМ!$B$33:$B$776,E$11)+'СЕТ СН'!$F$12+СВЦЭМ!$D$10+'СЕТ СН'!$F$6-'СЕТ СН'!$F$22</f>
        <v>1022.9277861400001</v>
      </c>
      <c r="F18" s="36">
        <f>SUMIFS(СВЦЭМ!$C$33:$C$776,СВЦЭМ!$A$33:$A$776,$A18,СВЦЭМ!$B$33:$B$776,F$11)+'СЕТ СН'!$F$12+СВЦЭМ!$D$10+'СЕТ СН'!$F$6-'СЕТ СН'!$F$22</f>
        <v>1025.95666555</v>
      </c>
      <c r="G18" s="36">
        <f>SUMIFS(СВЦЭМ!$C$33:$C$776,СВЦЭМ!$A$33:$A$776,$A18,СВЦЭМ!$B$33:$B$776,G$11)+'СЕТ СН'!$F$12+СВЦЭМ!$D$10+'СЕТ СН'!$F$6-'СЕТ СН'!$F$22</f>
        <v>1028.14627597</v>
      </c>
      <c r="H18" s="36">
        <f>SUMIFS(СВЦЭМ!$C$33:$C$776,СВЦЭМ!$A$33:$A$776,$A18,СВЦЭМ!$B$33:$B$776,H$11)+'СЕТ СН'!$F$12+СВЦЭМ!$D$10+'СЕТ СН'!$F$6-'СЕТ СН'!$F$22</f>
        <v>1021.63409661</v>
      </c>
      <c r="I18" s="36">
        <f>SUMIFS(СВЦЭМ!$C$33:$C$776,СВЦЭМ!$A$33:$A$776,$A18,СВЦЭМ!$B$33:$B$776,I$11)+'СЕТ СН'!$F$12+СВЦЭМ!$D$10+'СЕТ СН'!$F$6-'СЕТ СН'!$F$22</f>
        <v>991.0617895900001</v>
      </c>
      <c r="J18" s="36">
        <f>SUMIFS(СВЦЭМ!$C$33:$C$776,СВЦЭМ!$A$33:$A$776,$A18,СВЦЭМ!$B$33:$B$776,J$11)+'СЕТ СН'!$F$12+СВЦЭМ!$D$10+'СЕТ СН'!$F$6-'СЕТ СН'!$F$22</f>
        <v>1020.43268506</v>
      </c>
      <c r="K18" s="36">
        <f>SUMIFS(СВЦЭМ!$C$33:$C$776,СВЦЭМ!$A$33:$A$776,$A18,СВЦЭМ!$B$33:$B$776,K$11)+'СЕТ СН'!$F$12+СВЦЭМ!$D$10+'СЕТ СН'!$F$6-'СЕТ СН'!$F$22</f>
        <v>942.89038760000005</v>
      </c>
      <c r="L18" s="36">
        <f>SUMIFS(СВЦЭМ!$C$33:$C$776,СВЦЭМ!$A$33:$A$776,$A18,СВЦЭМ!$B$33:$B$776,L$11)+'СЕТ СН'!$F$12+СВЦЭМ!$D$10+'СЕТ СН'!$F$6-'СЕТ СН'!$F$22</f>
        <v>905.67210168000008</v>
      </c>
      <c r="M18" s="36">
        <f>SUMIFS(СВЦЭМ!$C$33:$C$776,СВЦЭМ!$A$33:$A$776,$A18,СВЦЭМ!$B$33:$B$776,M$11)+'СЕТ СН'!$F$12+СВЦЭМ!$D$10+'СЕТ СН'!$F$6-'СЕТ СН'!$F$22</f>
        <v>893.95016725000005</v>
      </c>
      <c r="N18" s="36">
        <f>SUMIFS(СВЦЭМ!$C$33:$C$776,СВЦЭМ!$A$33:$A$776,$A18,СВЦЭМ!$B$33:$B$776,N$11)+'СЕТ СН'!$F$12+СВЦЭМ!$D$10+'СЕТ СН'!$F$6-'СЕТ СН'!$F$22</f>
        <v>897.95573206000006</v>
      </c>
      <c r="O18" s="36">
        <f>SUMIFS(СВЦЭМ!$C$33:$C$776,СВЦЭМ!$A$33:$A$776,$A18,СВЦЭМ!$B$33:$B$776,O$11)+'СЕТ СН'!$F$12+СВЦЭМ!$D$10+'СЕТ СН'!$F$6-'СЕТ СН'!$F$22</f>
        <v>895.75335844000006</v>
      </c>
      <c r="P18" s="36">
        <f>SUMIFS(СВЦЭМ!$C$33:$C$776,СВЦЭМ!$A$33:$A$776,$A18,СВЦЭМ!$B$33:$B$776,P$11)+'СЕТ СН'!$F$12+СВЦЭМ!$D$10+'СЕТ СН'!$F$6-'СЕТ СН'!$F$22</f>
        <v>887.47508584000002</v>
      </c>
      <c r="Q18" s="36">
        <f>SUMIFS(СВЦЭМ!$C$33:$C$776,СВЦЭМ!$A$33:$A$776,$A18,СВЦЭМ!$B$33:$B$776,Q$11)+'СЕТ СН'!$F$12+СВЦЭМ!$D$10+'СЕТ СН'!$F$6-'СЕТ СН'!$F$22</f>
        <v>896.1074313900001</v>
      </c>
      <c r="R18" s="36">
        <f>SUMIFS(СВЦЭМ!$C$33:$C$776,СВЦЭМ!$A$33:$A$776,$A18,СВЦЭМ!$B$33:$B$776,R$11)+'СЕТ СН'!$F$12+СВЦЭМ!$D$10+'СЕТ СН'!$F$6-'СЕТ СН'!$F$22</f>
        <v>899.02682980000009</v>
      </c>
      <c r="S18" s="36">
        <f>SUMIFS(СВЦЭМ!$C$33:$C$776,СВЦЭМ!$A$33:$A$776,$A18,СВЦЭМ!$B$33:$B$776,S$11)+'СЕТ СН'!$F$12+СВЦЭМ!$D$10+'СЕТ СН'!$F$6-'СЕТ СН'!$F$22</f>
        <v>903.6758276600001</v>
      </c>
      <c r="T18" s="36">
        <f>SUMIFS(СВЦЭМ!$C$33:$C$776,СВЦЭМ!$A$33:$A$776,$A18,СВЦЭМ!$B$33:$B$776,T$11)+'СЕТ СН'!$F$12+СВЦЭМ!$D$10+'СЕТ СН'!$F$6-'СЕТ СН'!$F$22</f>
        <v>909.09336507</v>
      </c>
      <c r="U18" s="36">
        <f>SUMIFS(СВЦЭМ!$C$33:$C$776,СВЦЭМ!$A$33:$A$776,$A18,СВЦЭМ!$B$33:$B$776,U$11)+'СЕТ СН'!$F$12+СВЦЭМ!$D$10+'СЕТ СН'!$F$6-'СЕТ СН'!$F$22</f>
        <v>903.46590293000008</v>
      </c>
      <c r="V18" s="36">
        <f>SUMIFS(СВЦЭМ!$C$33:$C$776,СВЦЭМ!$A$33:$A$776,$A18,СВЦЭМ!$B$33:$B$776,V$11)+'СЕТ СН'!$F$12+СВЦЭМ!$D$10+'СЕТ СН'!$F$6-'СЕТ СН'!$F$22</f>
        <v>904.62208690000011</v>
      </c>
      <c r="W18" s="36">
        <f>SUMIFS(СВЦЭМ!$C$33:$C$776,СВЦЭМ!$A$33:$A$776,$A18,СВЦЭМ!$B$33:$B$776,W$11)+'СЕТ СН'!$F$12+СВЦЭМ!$D$10+'СЕТ СН'!$F$6-'СЕТ СН'!$F$22</f>
        <v>894.5586774300001</v>
      </c>
      <c r="X18" s="36">
        <f>SUMIFS(СВЦЭМ!$C$33:$C$776,СВЦЭМ!$A$33:$A$776,$A18,СВЦЭМ!$B$33:$B$776,X$11)+'СЕТ СН'!$F$12+СВЦЭМ!$D$10+'СЕТ СН'!$F$6-'СЕТ СН'!$F$22</f>
        <v>926.39747505000003</v>
      </c>
      <c r="Y18" s="36">
        <f>SUMIFS(СВЦЭМ!$C$33:$C$776,СВЦЭМ!$A$33:$A$776,$A18,СВЦЭМ!$B$33:$B$776,Y$11)+'СЕТ СН'!$F$12+СВЦЭМ!$D$10+'СЕТ СН'!$F$6-'СЕТ СН'!$F$22</f>
        <v>1015.8571579000001</v>
      </c>
    </row>
    <row r="19" spans="1:25" ht="15.75" x14ac:dyDescent="0.2">
      <c r="A19" s="35">
        <f t="shared" si="0"/>
        <v>44020</v>
      </c>
      <c r="B19" s="36">
        <f>SUMIFS(СВЦЭМ!$C$33:$C$776,СВЦЭМ!$A$33:$A$776,$A19,СВЦЭМ!$B$33:$B$776,B$11)+'СЕТ СН'!$F$12+СВЦЭМ!$D$10+'СЕТ СН'!$F$6-'СЕТ СН'!$F$22</f>
        <v>970.14990480000006</v>
      </c>
      <c r="C19" s="36">
        <f>SUMIFS(СВЦЭМ!$C$33:$C$776,СВЦЭМ!$A$33:$A$776,$A19,СВЦЭМ!$B$33:$B$776,C$11)+'СЕТ СН'!$F$12+СВЦЭМ!$D$10+'СЕТ СН'!$F$6-'СЕТ СН'!$F$22</f>
        <v>981.6443882100001</v>
      </c>
      <c r="D19" s="36">
        <f>SUMIFS(СВЦЭМ!$C$33:$C$776,СВЦЭМ!$A$33:$A$776,$A19,СВЦЭМ!$B$33:$B$776,D$11)+'СЕТ СН'!$F$12+СВЦЭМ!$D$10+'СЕТ СН'!$F$6-'СЕТ СН'!$F$22</f>
        <v>1004.6578756900001</v>
      </c>
      <c r="E19" s="36">
        <f>SUMIFS(СВЦЭМ!$C$33:$C$776,СВЦЭМ!$A$33:$A$776,$A19,СВЦЭМ!$B$33:$B$776,E$11)+'СЕТ СН'!$F$12+СВЦЭМ!$D$10+'СЕТ СН'!$F$6-'СЕТ СН'!$F$22</f>
        <v>1034.6463591900001</v>
      </c>
      <c r="F19" s="36">
        <f>SUMIFS(СВЦЭМ!$C$33:$C$776,СВЦЭМ!$A$33:$A$776,$A19,СВЦЭМ!$B$33:$B$776,F$11)+'СЕТ СН'!$F$12+СВЦЭМ!$D$10+'СЕТ СН'!$F$6-'СЕТ СН'!$F$22</f>
        <v>1044.21494783</v>
      </c>
      <c r="G19" s="36">
        <f>SUMIFS(СВЦЭМ!$C$33:$C$776,СВЦЭМ!$A$33:$A$776,$A19,СВЦЭМ!$B$33:$B$776,G$11)+'СЕТ СН'!$F$12+СВЦЭМ!$D$10+'СЕТ СН'!$F$6-'СЕТ СН'!$F$22</f>
        <v>1051.95154207</v>
      </c>
      <c r="H19" s="36">
        <f>SUMIFS(СВЦЭМ!$C$33:$C$776,СВЦЭМ!$A$33:$A$776,$A19,СВЦЭМ!$B$33:$B$776,H$11)+'СЕТ СН'!$F$12+СВЦЭМ!$D$10+'СЕТ СН'!$F$6-'СЕТ СН'!$F$22</f>
        <v>1004.8775456000001</v>
      </c>
      <c r="I19" s="36">
        <f>SUMIFS(СВЦЭМ!$C$33:$C$776,СВЦЭМ!$A$33:$A$776,$A19,СВЦЭМ!$B$33:$B$776,I$11)+'СЕТ СН'!$F$12+СВЦЭМ!$D$10+'СЕТ СН'!$F$6-'СЕТ СН'!$F$22</f>
        <v>939.1711287600001</v>
      </c>
      <c r="J19" s="36">
        <f>SUMIFS(СВЦЭМ!$C$33:$C$776,СВЦЭМ!$A$33:$A$776,$A19,СВЦЭМ!$B$33:$B$776,J$11)+'СЕТ СН'!$F$12+СВЦЭМ!$D$10+'СЕТ СН'!$F$6-'СЕТ СН'!$F$22</f>
        <v>892.73067576000005</v>
      </c>
      <c r="K19" s="36">
        <f>SUMIFS(СВЦЭМ!$C$33:$C$776,СВЦЭМ!$A$33:$A$776,$A19,СВЦЭМ!$B$33:$B$776,K$11)+'СЕТ СН'!$F$12+СВЦЭМ!$D$10+'СЕТ СН'!$F$6-'СЕТ СН'!$F$22</f>
        <v>904.72813686000006</v>
      </c>
      <c r="L19" s="36">
        <f>SUMIFS(СВЦЭМ!$C$33:$C$776,СВЦЭМ!$A$33:$A$776,$A19,СВЦЭМ!$B$33:$B$776,L$11)+'СЕТ СН'!$F$12+СВЦЭМ!$D$10+'СЕТ СН'!$F$6-'СЕТ СН'!$F$22</f>
        <v>901.74974864000001</v>
      </c>
      <c r="M19" s="36">
        <f>SUMIFS(СВЦЭМ!$C$33:$C$776,СВЦЭМ!$A$33:$A$776,$A19,СВЦЭМ!$B$33:$B$776,M$11)+'СЕТ СН'!$F$12+СВЦЭМ!$D$10+'СЕТ СН'!$F$6-'СЕТ СН'!$F$22</f>
        <v>887.69379488000004</v>
      </c>
      <c r="N19" s="36">
        <f>SUMIFS(СВЦЭМ!$C$33:$C$776,СВЦЭМ!$A$33:$A$776,$A19,СВЦЭМ!$B$33:$B$776,N$11)+'СЕТ СН'!$F$12+СВЦЭМ!$D$10+'СЕТ СН'!$F$6-'СЕТ СН'!$F$22</f>
        <v>895.96178599000007</v>
      </c>
      <c r="O19" s="36">
        <f>SUMIFS(СВЦЭМ!$C$33:$C$776,СВЦЭМ!$A$33:$A$776,$A19,СВЦЭМ!$B$33:$B$776,O$11)+'СЕТ СН'!$F$12+СВЦЭМ!$D$10+'СЕТ СН'!$F$6-'СЕТ СН'!$F$22</f>
        <v>905.79019497000002</v>
      </c>
      <c r="P19" s="36">
        <f>SUMIFS(СВЦЭМ!$C$33:$C$776,СВЦЭМ!$A$33:$A$776,$A19,СВЦЭМ!$B$33:$B$776,P$11)+'СЕТ СН'!$F$12+СВЦЭМ!$D$10+'СЕТ СН'!$F$6-'СЕТ СН'!$F$22</f>
        <v>898.36880950000011</v>
      </c>
      <c r="Q19" s="36">
        <f>SUMIFS(СВЦЭМ!$C$33:$C$776,СВЦЭМ!$A$33:$A$776,$A19,СВЦЭМ!$B$33:$B$776,Q$11)+'СЕТ СН'!$F$12+СВЦЭМ!$D$10+'СЕТ СН'!$F$6-'СЕТ СН'!$F$22</f>
        <v>898.12977801000011</v>
      </c>
      <c r="R19" s="36">
        <f>SUMIFS(СВЦЭМ!$C$33:$C$776,СВЦЭМ!$A$33:$A$776,$A19,СВЦЭМ!$B$33:$B$776,R$11)+'СЕТ СН'!$F$12+СВЦЭМ!$D$10+'СЕТ СН'!$F$6-'СЕТ СН'!$F$22</f>
        <v>904.15162084000008</v>
      </c>
      <c r="S19" s="36">
        <f>SUMIFS(СВЦЭМ!$C$33:$C$776,СВЦЭМ!$A$33:$A$776,$A19,СВЦЭМ!$B$33:$B$776,S$11)+'СЕТ СН'!$F$12+СВЦЭМ!$D$10+'СЕТ СН'!$F$6-'СЕТ СН'!$F$22</f>
        <v>909.16838953000001</v>
      </c>
      <c r="T19" s="36">
        <f>SUMIFS(СВЦЭМ!$C$33:$C$776,СВЦЭМ!$A$33:$A$776,$A19,СВЦЭМ!$B$33:$B$776,T$11)+'СЕТ СН'!$F$12+СВЦЭМ!$D$10+'СЕТ СН'!$F$6-'СЕТ СН'!$F$22</f>
        <v>909.94074347000003</v>
      </c>
      <c r="U19" s="36">
        <f>SUMIFS(СВЦЭМ!$C$33:$C$776,СВЦЭМ!$A$33:$A$776,$A19,СВЦЭМ!$B$33:$B$776,U$11)+'СЕТ СН'!$F$12+СВЦЭМ!$D$10+'СЕТ СН'!$F$6-'СЕТ СН'!$F$22</f>
        <v>903.66478394000001</v>
      </c>
      <c r="V19" s="36">
        <f>SUMIFS(СВЦЭМ!$C$33:$C$776,СВЦЭМ!$A$33:$A$776,$A19,СВЦЭМ!$B$33:$B$776,V$11)+'СЕТ СН'!$F$12+СВЦЭМ!$D$10+'СЕТ СН'!$F$6-'СЕТ СН'!$F$22</f>
        <v>891.57989018000001</v>
      </c>
      <c r="W19" s="36">
        <f>SUMIFS(СВЦЭМ!$C$33:$C$776,СВЦЭМ!$A$33:$A$776,$A19,СВЦЭМ!$B$33:$B$776,W$11)+'СЕТ СН'!$F$12+СВЦЭМ!$D$10+'СЕТ СН'!$F$6-'СЕТ СН'!$F$22</f>
        <v>901.83679284000004</v>
      </c>
      <c r="X19" s="36">
        <f>SUMIFS(СВЦЭМ!$C$33:$C$776,СВЦЭМ!$A$33:$A$776,$A19,СВЦЭМ!$B$33:$B$776,X$11)+'СЕТ СН'!$F$12+СВЦЭМ!$D$10+'СЕТ СН'!$F$6-'СЕТ СН'!$F$22</f>
        <v>882.94013940000002</v>
      </c>
      <c r="Y19" s="36">
        <f>SUMIFS(СВЦЭМ!$C$33:$C$776,СВЦЭМ!$A$33:$A$776,$A19,СВЦЭМ!$B$33:$B$776,Y$11)+'СЕТ СН'!$F$12+СВЦЭМ!$D$10+'СЕТ СН'!$F$6-'СЕТ СН'!$F$22</f>
        <v>943.78569495000011</v>
      </c>
    </row>
    <row r="20" spans="1:25" ht="15.75" x14ac:dyDescent="0.2">
      <c r="A20" s="35">
        <f t="shared" si="0"/>
        <v>44021</v>
      </c>
      <c r="B20" s="36">
        <f>SUMIFS(СВЦЭМ!$C$33:$C$776,СВЦЭМ!$A$33:$A$776,$A20,СВЦЭМ!$B$33:$B$776,B$11)+'СЕТ СН'!$F$12+СВЦЭМ!$D$10+'СЕТ СН'!$F$6-'СЕТ СН'!$F$22</f>
        <v>1013.0976475800001</v>
      </c>
      <c r="C20" s="36">
        <f>SUMIFS(СВЦЭМ!$C$33:$C$776,СВЦЭМ!$A$33:$A$776,$A20,СВЦЭМ!$B$33:$B$776,C$11)+'СЕТ СН'!$F$12+СВЦЭМ!$D$10+'СЕТ СН'!$F$6-'СЕТ СН'!$F$22</f>
        <v>1031.80915764</v>
      </c>
      <c r="D20" s="36">
        <f>SUMIFS(СВЦЭМ!$C$33:$C$776,СВЦЭМ!$A$33:$A$776,$A20,СВЦЭМ!$B$33:$B$776,D$11)+'СЕТ СН'!$F$12+СВЦЭМ!$D$10+'СЕТ СН'!$F$6-'СЕТ СН'!$F$22</f>
        <v>1033.21195543</v>
      </c>
      <c r="E20" s="36">
        <f>SUMIFS(СВЦЭМ!$C$33:$C$776,СВЦЭМ!$A$33:$A$776,$A20,СВЦЭМ!$B$33:$B$776,E$11)+'СЕТ СН'!$F$12+СВЦЭМ!$D$10+'СЕТ СН'!$F$6-'СЕТ СН'!$F$22</f>
        <v>1037.06338878</v>
      </c>
      <c r="F20" s="36">
        <f>SUMIFS(СВЦЭМ!$C$33:$C$776,СВЦЭМ!$A$33:$A$776,$A20,СВЦЭМ!$B$33:$B$776,F$11)+'СЕТ СН'!$F$12+СВЦЭМ!$D$10+'СЕТ СН'!$F$6-'СЕТ СН'!$F$22</f>
        <v>1029.7914720700001</v>
      </c>
      <c r="G20" s="36">
        <f>SUMIFS(СВЦЭМ!$C$33:$C$776,СВЦЭМ!$A$33:$A$776,$A20,СВЦЭМ!$B$33:$B$776,G$11)+'СЕТ СН'!$F$12+СВЦЭМ!$D$10+'СЕТ СН'!$F$6-'СЕТ СН'!$F$22</f>
        <v>1038.38843335</v>
      </c>
      <c r="H20" s="36">
        <f>SUMIFS(СВЦЭМ!$C$33:$C$776,СВЦЭМ!$A$33:$A$776,$A20,СВЦЭМ!$B$33:$B$776,H$11)+'СЕТ СН'!$F$12+СВЦЭМ!$D$10+'СЕТ СН'!$F$6-'СЕТ СН'!$F$22</f>
        <v>1038.25547856</v>
      </c>
      <c r="I20" s="36">
        <f>SUMIFS(СВЦЭМ!$C$33:$C$776,СВЦЭМ!$A$33:$A$776,$A20,СВЦЭМ!$B$33:$B$776,I$11)+'СЕТ СН'!$F$12+СВЦЭМ!$D$10+'СЕТ СН'!$F$6-'СЕТ СН'!$F$22</f>
        <v>958.41893928000002</v>
      </c>
      <c r="J20" s="36">
        <f>SUMIFS(СВЦЭМ!$C$33:$C$776,СВЦЭМ!$A$33:$A$776,$A20,СВЦЭМ!$B$33:$B$776,J$11)+'СЕТ СН'!$F$12+СВЦЭМ!$D$10+'СЕТ СН'!$F$6-'СЕТ СН'!$F$22</f>
        <v>942.68379154000002</v>
      </c>
      <c r="K20" s="36">
        <f>SUMIFS(СВЦЭМ!$C$33:$C$776,СВЦЭМ!$A$33:$A$776,$A20,СВЦЭМ!$B$33:$B$776,K$11)+'СЕТ СН'!$F$12+СВЦЭМ!$D$10+'СЕТ СН'!$F$6-'СЕТ СН'!$F$22</f>
        <v>929.93542773000001</v>
      </c>
      <c r="L20" s="36">
        <f>SUMIFS(СВЦЭМ!$C$33:$C$776,СВЦЭМ!$A$33:$A$776,$A20,СВЦЭМ!$B$33:$B$776,L$11)+'СЕТ СН'!$F$12+СВЦЭМ!$D$10+'СЕТ СН'!$F$6-'СЕТ СН'!$F$22</f>
        <v>906.28021360000002</v>
      </c>
      <c r="M20" s="36">
        <f>SUMIFS(СВЦЭМ!$C$33:$C$776,СВЦЭМ!$A$33:$A$776,$A20,СВЦЭМ!$B$33:$B$776,M$11)+'СЕТ СН'!$F$12+СВЦЭМ!$D$10+'СЕТ СН'!$F$6-'СЕТ СН'!$F$22</f>
        <v>918.31879169000001</v>
      </c>
      <c r="N20" s="36">
        <f>SUMIFS(СВЦЭМ!$C$33:$C$776,СВЦЭМ!$A$33:$A$776,$A20,СВЦЭМ!$B$33:$B$776,N$11)+'СЕТ СН'!$F$12+СВЦЭМ!$D$10+'СЕТ СН'!$F$6-'СЕТ СН'!$F$22</f>
        <v>913.46611951000011</v>
      </c>
      <c r="O20" s="36">
        <f>SUMIFS(СВЦЭМ!$C$33:$C$776,СВЦЭМ!$A$33:$A$776,$A20,СВЦЭМ!$B$33:$B$776,O$11)+'СЕТ СН'!$F$12+СВЦЭМ!$D$10+'СЕТ СН'!$F$6-'СЕТ СН'!$F$22</f>
        <v>921.38132254000004</v>
      </c>
      <c r="P20" s="36">
        <f>SUMIFS(СВЦЭМ!$C$33:$C$776,СВЦЭМ!$A$33:$A$776,$A20,СВЦЭМ!$B$33:$B$776,P$11)+'СЕТ СН'!$F$12+СВЦЭМ!$D$10+'СЕТ СН'!$F$6-'СЕТ СН'!$F$22</f>
        <v>909.12184303000004</v>
      </c>
      <c r="Q20" s="36">
        <f>SUMIFS(СВЦЭМ!$C$33:$C$776,СВЦЭМ!$A$33:$A$776,$A20,СВЦЭМ!$B$33:$B$776,Q$11)+'СЕТ СН'!$F$12+СВЦЭМ!$D$10+'СЕТ СН'!$F$6-'СЕТ СН'!$F$22</f>
        <v>915.11575369000002</v>
      </c>
      <c r="R20" s="36">
        <f>SUMIFS(СВЦЭМ!$C$33:$C$776,СВЦЭМ!$A$33:$A$776,$A20,СВЦЭМ!$B$33:$B$776,R$11)+'СЕТ СН'!$F$12+СВЦЭМ!$D$10+'СЕТ СН'!$F$6-'СЕТ СН'!$F$22</f>
        <v>927.43098229000009</v>
      </c>
      <c r="S20" s="36">
        <f>SUMIFS(СВЦЭМ!$C$33:$C$776,СВЦЭМ!$A$33:$A$776,$A20,СВЦЭМ!$B$33:$B$776,S$11)+'СЕТ СН'!$F$12+СВЦЭМ!$D$10+'СЕТ СН'!$F$6-'СЕТ СН'!$F$22</f>
        <v>932.05517227000007</v>
      </c>
      <c r="T20" s="36">
        <f>SUMIFS(СВЦЭМ!$C$33:$C$776,СВЦЭМ!$A$33:$A$776,$A20,СВЦЭМ!$B$33:$B$776,T$11)+'СЕТ СН'!$F$12+СВЦЭМ!$D$10+'СЕТ СН'!$F$6-'СЕТ СН'!$F$22</f>
        <v>936.03226422</v>
      </c>
      <c r="U20" s="36">
        <f>SUMIFS(СВЦЭМ!$C$33:$C$776,СВЦЭМ!$A$33:$A$776,$A20,СВЦЭМ!$B$33:$B$776,U$11)+'СЕТ СН'!$F$12+СВЦЭМ!$D$10+'СЕТ СН'!$F$6-'СЕТ СН'!$F$22</f>
        <v>933.79447816000004</v>
      </c>
      <c r="V20" s="36">
        <f>SUMIFS(СВЦЭМ!$C$33:$C$776,СВЦЭМ!$A$33:$A$776,$A20,СВЦЭМ!$B$33:$B$776,V$11)+'СЕТ СН'!$F$12+СВЦЭМ!$D$10+'СЕТ СН'!$F$6-'СЕТ СН'!$F$22</f>
        <v>920.47001640000008</v>
      </c>
      <c r="W20" s="36">
        <f>SUMIFS(СВЦЭМ!$C$33:$C$776,СВЦЭМ!$A$33:$A$776,$A20,СВЦЭМ!$B$33:$B$776,W$11)+'СЕТ СН'!$F$12+СВЦЭМ!$D$10+'СЕТ СН'!$F$6-'СЕТ СН'!$F$22</f>
        <v>921.90541438000002</v>
      </c>
      <c r="X20" s="36">
        <f>SUMIFS(СВЦЭМ!$C$33:$C$776,СВЦЭМ!$A$33:$A$776,$A20,СВЦЭМ!$B$33:$B$776,X$11)+'СЕТ СН'!$F$12+СВЦЭМ!$D$10+'СЕТ СН'!$F$6-'СЕТ СН'!$F$22</f>
        <v>922.53000825000004</v>
      </c>
      <c r="Y20" s="36">
        <f>SUMIFS(СВЦЭМ!$C$33:$C$776,СВЦЭМ!$A$33:$A$776,$A20,СВЦЭМ!$B$33:$B$776,Y$11)+'СЕТ СН'!$F$12+СВЦЭМ!$D$10+'СЕТ СН'!$F$6-'СЕТ СН'!$F$22</f>
        <v>943.15193035000004</v>
      </c>
    </row>
    <row r="21" spans="1:25" ht="15.75" x14ac:dyDescent="0.2">
      <c r="A21" s="35">
        <f t="shared" si="0"/>
        <v>44022</v>
      </c>
      <c r="B21" s="36">
        <f>SUMIFS(СВЦЭМ!$C$33:$C$776,СВЦЭМ!$A$33:$A$776,$A21,СВЦЭМ!$B$33:$B$776,B$11)+'СЕТ СН'!$F$12+СВЦЭМ!$D$10+'СЕТ СН'!$F$6-'СЕТ СН'!$F$22</f>
        <v>1039.7266517600001</v>
      </c>
      <c r="C21" s="36">
        <f>SUMIFS(СВЦЭМ!$C$33:$C$776,СВЦЭМ!$A$33:$A$776,$A21,СВЦЭМ!$B$33:$B$776,C$11)+'СЕТ СН'!$F$12+СВЦЭМ!$D$10+'СЕТ СН'!$F$6-'СЕТ СН'!$F$22</f>
        <v>1015.43302108</v>
      </c>
      <c r="D21" s="36">
        <f>SUMIFS(СВЦЭМ!$C$33:$C$776,СВЦЭМ!$A$33:$A$776,$A21,СВЦЭМ!$B$33:$B$776,D$11)+'СЕТ СН'!$F$12+СВЦЭМ!$D$10+'СЕТ СН'!$F$6-'СЕТ СН'!$F$22</f>
        <v>1011.6262854900001</v>
      </c>
      <c r="E21" s="36">
        <f>SUMIFS(СВЦЭМ!$C$33:$C$776,СВЦЭМ!$A$33:$A$776,$A21,СВЦЭМ!$B$33:$B$776,E$11)+'СЕТ СН'!$F$12+СВЦЭМ!$D$10+'СЕТ СН'!$F$6-'СЕТ СН'!$F$22</f>
        <v>1031.55698663</v>
      </c>
      <c r="F21" s="36">
        <f>SUMIFS(СВЦЭМ!$C$33:$C$776,СВЦЭМ!$A$33:$A$776,$A21,СВЦЭМ!$B$33:$B$776,F$11)+'СЕТ СН'!$F$12+СВЦЭМ!$D$10+'СЕТ СН'!$F$6-'СЕТ СН'!$F$22</f>
        <v>1052.99591708</v>
      </c>
      <c r="G21" s="36">
        <f>SUMIFS(СВЦЭМ!$C$33:$C$776,СВЦЭМ!$A$33:$A$776,$A21,СВЦЭМ!$B$33:$B$776,G$11)+'СЕТ СН'!$F$12+СВЦЭМ!$D$10+'СЕТ СН'!$F$6-'СЕТ СН'!$F$22</f>
        <v>1093.4041676300001</v>
      </c>
      <c r="H21" s="36">
        <f>SUMIFS(СВЦЭМ!$C$33:$C$776,СВЦЭМ!$A$33:$A$776,$A21,СВЦЭМ!$B$33:$B$776,H$11)+'СЕТ СН'!$F$12+СВЦЭМ!$D$10+'СЕТ СН'!$F$6-'СЕТ СН'!$F$22</f>
        <v>1116.86683859</v>
      </c>
      <c r="I21" s="36">
        <f>SUMIFS(СВЦЭМ!$C$33:$C$776,СВЦЭМ!$A$33:$A$776,$A21,СВЦЭМ!$B$33:$B$776,I$11)+'СЕТ СН'!$F$12+СВЦЭМ!$D$10+'СЕТ СН'!$F$6-'СЕТ СН'!$F$22</f>
        <v>1036.5944759199999</v>
      </c>
      <c r="J21" s="36">
        <f>SUMIFS(СВЦЭМ!$C$33:$C$776,СВЦЭМ!$A$33:$A$776,$A21,СВЦЭМ!$B$33:$B$776,J$11)+'СЕТ СН'!$F$12+СВЦЭМ!$D$10+'СЕТ СН'!$F$6-'СЕТ СН'!$F$22</f>
        <v>988.81489577000002</v>
      </c>
      <c r="K21" s="36">
        <f>SUMIFS(СВЦЭМ!$C$33:$C$776,СВЦЭМ!$A$33:$A$776,$A21,СВЦЭМ!$B$33:$B$776,K$11)+'СЕТ СН'!$F$12+СВЦЭМ!$D$10+'СЕТ СН'!$F$6-'СЕТ СН'!$F$22</f>
        <v>915.48524774000009</v>
      </c>
      <c r="L21" s="36">
        <f>SUMIFS(СВЦЭМ!$C$33:$C$776,СВЦЭМ!$A$33:$A$776,$A21,СВЦЭМ!$B$33:$B$776,L$11)+'СЕТ СН'!$F$12+СВЦЭМ!$D$10+'СЕТ СН'!$F$6-'СЕТ СН'!$F$22</f>
        <v>917.10525613000004</v>
      </c>
      <c r="M21" s="36">
        <f>SUMIFS(СВЦЭМ!$C$33:$C$776,СВЦЭМ!$A$33:$A$776,$A21,СВЦЭМ!$B$33:$B$776,M$11)+'СЕТ СН'!$F$12+СВЦЭМ!$D$10+'СЕТ СН'!$F$6-'СЕТ СН'!$F$22</f>
        <v>918.34567038</v>
      </c>
      <c r="N21" s="36">
        <f>SUMIFS(СВЦЭМ!$C$33:$C$776,СВЦЭМ!$A$33:$A$776,$A21,СВЦЭМ!$B$33:$B$776,N$11)+'СЕТ СН'!$F$12+СВЦЭМ!$D$10+'СЕТ СН'!$F$6-'СЕТ СН'!$F$22</f>
        <v>910.7621208600001</v>
      </c>
      <c r="O21" s="36">
        <f>SUMIFS(СВЦЭМ!$C$33:$C$776,СВЦЭМ!$A$33:$A$776,$A21,СВЦЭМ!$B$33:$B$776,O$11)+'СЕТ СН'!$F$12+СВЦЭМ!$D$10+'СЕТ СН'!$F$6-'СЕТ СН'!$F$22</f>
        <v>916.15752196000005</v>
      </c>
      <c r="P21" s="36">
        <f>SUMIFS(СВЦЭМ!$C$33:$C$776,СВЦЭМ!$A$33:$A$776,$A21,СВЦЭМ!$B$33:$B$776,P$11)+'СЕТ СН'!$F$12+СВЦЭМ!$D$10+'СЕТ СН'!$F$6-'СЕТ СН'!$F$22</f>
        <v>916.42898847000004</v>
      </c>
      <c r="Q21" s="36">
        <f>SUMIFS(СВЦЭМ!$C$33:$C$776,СВЦЭМ!$A$33:$A$776,$A21,СВЦЭМ!$B$33:$B$776,Q$11)+'СЕТ СН'!$F$12+СВЦЭМ!$D$10+'СЕТ СН'!$F$6-'СЕТ СН'!$F$22</f>
        <v>918.22144852000008</v>
      </c>
      <c r="R21" s="36">
        <f>SUMIFS(СВЦЭМ!$C$33:$C$776,СВЦЭМ!$A$33:$A$776,$A21,СВЦЭМ!$B$33:$B$776,R$11)+'СЕТ СН'!$F$12+СВЦЭМ!$D$10+'СЕТ СН'!$F$6-'СЕТ СН'!$F$22</f>
        <v>933.64481446000002</v>
      </c>
      <c r="S21" s="36">
        <f>SUMIFS(СВЦЭМ!$C$33:$C$776,СВЦЭМ!$A$33:$A$776,$A21,СВЦЭМ!$B$33:$B$776,S$11)+'СЕТ СН'!$F$12+СВЦЭМ!$D$10+'СЕТ СН'!$F$6-'СЕТ СН'!$F$22</f>
        <v>937.68227634000004</v>
      </c>
      <c r="T21" s="36">
        <f>SUMIFS(СВЦЭМ!$C$33:$C$776,СВЦЭМ!$A$33:$A$776,$A21,СВЦЭМ!$B$33:$B$776,T$11)+'СЕТ СН'!$F$12+СВЦЭМ!$D$10+'СЕТ СН'!$F$6-'СЕТ СН'!$F$22</f>
        <v>925.14470442000004</v>
      </c>
      <c r="U21" s="36">
        <f>SUMIFS(СВЦЭМ!$C$33:$C$776,СВЦЭМ!$A$33:$A$776,$A21,СВЦЭМ!$B$33:$B$776,U$11)+'СЕТ СН'!$F$12+СВЦЭМ!$D$10+'СЕТ СН'!$F$6-'СЕТ СН'!$F$22</f>
        <v>910.32119359000001</v>
      </c>
      <c r="V21" s="36">
        <f>SUMIFS(СВЦЭМ!$C$33:$C$776,СВЦЭМ!$A$33:$A$776,$A21,СВЦЭМ!$B$33:$B$776,V$11)+'СЕТ СН'!$F$12+СВЦЭМ!$D$10+'СЕТ СН'!$F$6-'СЕТ СН'!$F$22</f>
        <v>886.90798729000005</v>
      </c>
      <c r="W21" s="36">
        <f>SUMIFS(СВЦЭМ!$C$33:$C$776,СВЦЭМ!$A$33:$A$776,$A21,СВЦЭМ!$B$33:$B$776,W$11)+'СЕТ СН'!$F$12+СВЦЭМ!$D$10+'СЕТ СН'!$F$6-'СЕТ СН'!$F$22</f>
        <v>902.02584973</v>
      </c>
      <c r="X21" s="36">
        <f>SUMIFS(СВЦЭМ!$C$33:$C$776,СВЦЭМ!$A$33:$A$776,$A21,СВЦЭМ!$B$33:$B$776,X$11)+'СЕТ СН'!$F$12+СВЦЭМ!$D$10+'СЕТ СН'!$F$6-'СЕТ СН'!$F$22</f>
        <v>891.10612823000008</v>
      </c>
      <c r="Y21" s="36">
        <f>SUMIFS(СВЦЭМ!$C$33:$C$776,СВЦЭМ!$A$33:$A$776,$A21,СВЦЭМ!$B$33:$B$776,Y$11)+'СЕТ СН'!$F$12+СВЦЭМ!$D$10+'СЕТ СН'!$F$6-'СЕТ СН'!$F$22</f>
        <v>925.97065659000009</v>
      </c>
    </row>
    <row r="22" spans="1:25" ht="15.75" x14ac:dyDescent="0.2">
      <c r="A22" s="35">
        <f t="shared" si="0"/>
        <v>44023</v>
      </c>
      <c r="B22" s="36">
        <f>SUMIFS(СВЦЭМ!$C$33:$C$776,СВЦЭМ!$A$33:$A$776,$A22,СВЦЭМ!$B$33:$B$776,B$11)+'СЕТ СН'!$F$12+СВЦЭМ!$D$10+'СЕТ СН'!$F$6-'СЕТ СН'!$F$22</f>
        <v>1035.35773685</v>
      </c>
      <c r="C22" s="36">
        <f>SUMIFS(СВЦЭМ!$C$33:$C$776,СВЦЭМ!$A$33:$A$776,$A22,СВЦЭМ!$B$33:$B$776,C$11)+'СЕТ СН'!$F$12+СВЦЭМ!$D$10+'СЕТ СН'!$F$6-'СЕТ СН'!$F$22</f>
        <v>1014.1222586900001</v>
      </c>
      <c r="D22" s="36">
        <f>SUMIFS(СВЦЭМ!$C$33:$C$776,СВЦЭМ!$A$33:$A$776,$A22,СВЦЭМ!$B$33:$B$776,D$11)+'СЕТ СН'!$F$12+СВЦЭМ!$D$10+'СЕТ СН'!$F$6-'СЕТ СН'!$F$22</f>
        <v>1041.64954687</v>
      </c>
      <c r="E22" s="36">
        <f>SUMIFS(СВЦЭМ!$C$33:$C$776,СВЦЭМ!$A$33:$A$776,$A22,СВЦЭМ!$B$33:$B$776,E$11)+'СЕТ СН'!$F$12+СВЦЭМ!$D$10+'СЕТ СН'!$F$6-'СЕТ СН'!$F$22</f>
        <v>1053.93066067</v>
      </c>
      <c r="F22" s="36">
        <f>SUMIFS(СВЦЭМ!$C$33:$C$776,СВЦЭМ!$A$33:$A$776,$A22,СВЦЭМ!$B$33:$B$776,F$11)+'СЕТ СН'!$F$12+СВЦЭМ!$D$10+'СЕТ СН'!$F$6-'СЕТ СН'!$F$22</f>
        <v>1043.28153888</v>
      </c>
      <c r="G22" s="36">
        <f>SUMIFS(СВЦЭМ!$C$33:$C$776,СВЦЭМ!$A$33:$A$776,$A22,СВЦЭМ!$B$33:$B$776,G$11)+'СЕТ СН'!$F$12+СВЦЭМ!$D$10+'СЕТ СН'!$F$6-'СЕТ СН'!$F$22</f>
        <v>1047.1968372399999</v>
      </c>
      <c r="H22" s="36">
        <f>SUMIFS(СВЦЭМ!$C$33:$C$776,СВЦЭМ!$A$33:$A$776,$A22,СВЦЭМ!$B$33:$B$776,H$11)+'СЕТ СН'!$F$12+СВЦЭМ!$D$10+'СЕТ СН'!$F$6-'СЕТ СН'!$F$22</f>
        <v>1028.1900971800001</v>
      </c>
      <c r="I22" s="36">
        <f>SUMIFS(СВЦЭМ!$C$33:$C$776,СВЦЭМ!$A$33:$A$776,$A22,СВЦЭМ!$B$33:$B$776,I$11)+'СЕТ СН'!$F$12+СВЦЭМ!$D$10+'СЕТ СН'!$F$6-'СЕТ СН'!$F$22</f>
        <v>1032.04661839</v>
      </c>
      <c r="J22" s="36">
        <f>SUMIFS(СВЦЭМ!$C$33:$C$776,СВЦЭМ!$A$33:$A$776,$A22,СВЦЭМ!$B$33:$B$776,J$11)+'СЕТ СН'!$F$12+СВЦЭМ!$D$10+'СЕТ СН'!$F$6-'СЕТ СН'!$F$22</f>
        <v>996.94317816</v>
      </c>
      <c r="K22" s="36">
        <f>SUMIFS(СВЦЭМ!$C$33:$C$776,СВЦЭМ!$A$33:$A$776,$A22,СВЦЭМ!$B$33:$B$776,K$11)+'СЕТ СН'!$F$12+СВЦЭМ!$D$10+'СЕТ СН'!$F$6-'СЕТ СН'!$F$22</f>
        <v>876.0766057300001</v>
      </c>
      <c r="L22" s="36">
        <f>SUMIFS(СВЦЭМ!$C$33:$C$776,СВЦЭМ!$A$33:$A$776,$A22,СВЦЭМ!$B$33:$B$776,L$11)+'СЕТ СН'!$F$12+СВЦЭМ!$D$10+'СЕТ СН'!$F$6-'СЕТ СН'!$F$22</f>
        <v>841.67937099000005</v>
      </c>
      <c r="M22" s="36">
        <f>SUMIFS(СВЦЭМ!$C$33:$C$776,СВЦЭМ!$A$33:$A$776,$A22,СВЦЭМ!$B$33:$B$776,M$11)+'СЕТ СН'!$F$12+СВЦЭМ!$D$10+'СЕТ СН'!$F$6-'СЕТ СН'!$F$22</f>
        <v>839.0014525900001</v>
      </c>
      <c r="N22" s="36">
        <f>SUMIFS(СВЦЭМ!$C$33:$C$776,СВЦЭМ!$A$33:$A$776,$A22,СВЦЭМ!$B$33:$B$776,N$11)+'СЕТ СН'!$F$12+СВЦЭМ!$D$10+'СЕТ СН'!$F$6-'СЕТ СН'!$F$22</f>
        <v>842.55699042000003</v>
      </c>
      <c r="O22" s="36">
        <f>SUMIFS(СВЦЭМ!$C$33:$C$776,СВЦЭМ!$A$33:$A$776,$A22,СВЦЭМ!$B$33:$B$776,O$11)+'СЕТ СН'!$F$12+СВЦЭМ!$D$10+'СЕТ СН'!$F$6-'СЕТ СН'!$F$22</f>
        <v>877.78744660000007</v>
      </c>
      <c r="P22" s="36">
        <f>SUMIFS(СВЦЭМ!$C$33:$C$776,СВЦЭМ!$A$33:$A$776,$A22,СВЦЭМ!$B$33:$B$776,P$11)+'СЕТ СН'!$F$12+СВЦЭМ!$D$10+'СЕТ СН'!$F$6-'СЕТ СН'!$F$22</f>
        <v>881.19882468000003</v>
      </c>
      <c r="Q22" s="36">
        <f>SUMIFS(СВЦЭМ!$C$33:$C$776,СВЦЭМ!$A$33:$A$776,$A22,СВЦЭМ!$B$33:$B$776,Q$11)+'СЕТ СН'!$F$12+СВЦЭМ!$D$10+'СЕТ СН'!$F$6-'СЕТ СН'!$F$22</f>
        <v>892.9403643600001</v>
      </c>
      <c r="R22" s="36">
        <f>SUMIFS(СВЦЭМ!$C$33:$C$776,СВЦЭМ!$A$33:$A$776,$A22,СВЦЭМ!$B$33:$B$776,R$11)+'СЕТ СН'!$F$12+СВЦЭМ!$D$10+'СЕТ СН'!$F$6-'СЕТ СН'!$F$22</f>
        <v>914.53206159000001</v>
      </c>
      <c r="S22" s="36">
        <f>SUMIFS(СВЦЭМ!$C$33:$C$776,СВЦЭМ!$A$33:$A$776,$A22,СВЦЭМ!$B$33:$B$776,S$11)+'СЕТ СН'!$F$12+СВЦЭМ!$D$10+'СЕТ СН'!$F$6-'СЕТ СН'!$F$22</f>
        <v>914.39237001000004</v>
      </c>
      <c r="T22" s="36">
        <f>SUMIFS(СВЦЭМ!$C$33:$C$776,СВЦЭМ!$A$33:$A$776,$A22,СВЦЭМ!$B$33:$B$776,T$11)+'СЕТ СН'!$F$12+СВЦЭМ!$D$10+'СЕТ СН'!$F$6-'СЕТ СН'!$F$22</f>
        <v>910.29562495000005</v>
      </c>
      <c r="U22" s="36">
        <f>SUMIFS(СВЦЭМ!$C$33:$C$776,СВЦЭМ!$A$33:$A$776,$A22,СВЦЭМ!$B$33:$B$776,U$11)+'СЕТ СН'!$F$12+СВЦЭМ!$D$10+'СЕТ СН'!$F$6-'СЕТ СН'!$F$22</f>
        <v>897.95271326000011</v>
      </c>
      <c r="V22" s="36">
        <f>SUMIFS(СВЦЭМ!$C$33:$C$776,СВЦЭМ!$A$33:$A$776,$A22,СВЦЭМ!$B$33:$B$776,V$11)+'СЕТ СН'!$F$12+СВЦЭМ!$D$10+'СЕТ СН'!$F$6-'СЕТ СН'!$F$22</f>
        <v>876.71826088</v>
      </c>
      <c r="W22" s="36">
        <f>SUMIFS(СВЦЭМ!$C$33:$C$776,СВЦЭМ!$A$33:$A$776,$A22,СВЦЭМ!$B$33:$B$776,W$11)+'СЕТ СН'!$F$12+СВЦЭМ!$D$10+'СЕТ СН'!$F$6-'СЕТ СН'!$F$22</f>
        <v>864.76038251000011</v>
      </c>
      <c r="X22" s="36">
        <f>SUMIFS(СВЦЭМ!$C$33:$C$776,СВЦЭМ!$A$33:$A$776,$A22,СВЦЭМ!$B$33:$B$776,X$11)+'СЕТ СН'!$F$12+СВЦЭМ!$D$10+'СЕТ СН'!$F$6-'СЕТ СН'!$F$22</f>
        <v>883.67834610000011</v>
      </c>
      <c r="Y22" s="36">
        <f>SUMIFS(СВЦЭМ!$C$33:$C$776,СВЦЭМ!$A$33:$A$776,$A22,СВЦЭМ!$B$33:$B$776,Y$11)+'СЕТ СН'!$F$12+СВЦЭМ!$D$10+'СЕТ СН'!$F$6-'СЕТ СН'!$F$22</f>
        <v>895.02322508000009</v>
      </c>
    </row>
    <row r="23" spans="1:25" ht="15.75" x14ac:dyDescent="0.2">
      <c r="A23" s="35">
        <f t="shared" si="0"/>
        <v>44024</v>
      </c>
      <c r="B23" s="36">
        <f>SUMIFS(СВЦЭМ!$C$33:$C$776,СВЦЭМ!$A$33:$A$776,$A23,СВЦЭМ!$B$33:$B$776,B$11)+'СЕТ СН'!$F$12+СВЦЭМ!$D$10+'СЕТ СН'!$F$6-'СЕТ СН'!$F$22</f>
        <v>1014.4332838500001</v>
      </c>
      <c r="C23" s="36">
        <f>SUMIFS(СВЦЭМ!$C$33:$C$776,СВЦЭМ!$A$33:$A$776,$A23,СВЦЭМ!$B$33:$B$776,C$11)+'СЕТ СН'!$F$12+СВЦЭМ!$D$10+'СЕТ СН'!$F$6-'СЕТ СН'!$F$22</f>
        <v>1064.3778342600001</v>
      </c>
      <c r="D23" s="36">
        <f>SUMIFS(СВЦЭМ!$C$33:$C$776,СВЦЭМ!$A$33:$A$776,$A23,СВЦЭМ!$B$33:$B$776,D$11)+'СЕТ СН'!$F$12+СВЦЭМ!$D$10+'СЕТ СН'!$F$6-'СЕТ СН'!$F$22</f>
        <v>1103.98597483</v>
      </c>
      <c r="E23" s="36">
        <f>SUMIFS(СВЦЭМ!$C$33:$C$776,СВЦЭМ!$A$33:$A$776,$A23,СВЦЭМ!$B$33:$B$776,E$11)+'СЕТ СН'!$F$12+СВЦЭМ!$D$10+'СЕТ СН'!$F$6-'СЕТ СН'!$F$22</f>
        <v>1125.1851192500001</v>
      </c>
      <c r="F23" s="36">
        <f>SUMIFS(СВЦЭМ!$C$33:$C$776,СВЦЭМ!$A$33:$A$776,$A23,СВЦЭМ!$B$33:$B$776,F$11)+'СЕТ СН'!$F$12+СВЦЭМ!$D$10+'СЕТ СН'!$F$6-'СЕТ СН'!$F$22</f>
        <v>1128.6054033400001</v>
      </c>
      <c r="G23" s="36">
        <f>SUMIFS(СВЦЭМ!$C$33:$C$776,СВЦЭМ!$A$33:$A$776,$A23,СВЦЭМ!$B$33:$B$776,G$11)+'СЕТ СН'!$F$12+СВЦЭМ!$D$10+'СЕТ СН'!$F$6-'СЕТ СН'!$F$22</f>
        <v>1135.4703884600001</v>
      </c>
      <c r="H23" s="36">
        <f>SUMIFS(СВЦЭМ!$C$33:$C$776,СВЦЭМ!$A$33:$A$776,$A23,СВЦЭМ!$B$33:$B$776,H$11)+'СЕТ СН'!$F$12+СВЦЭМ!$D$10+'СЕТ СН'!$F$6-'СЕТ СН'!$F$22</f>
        <v>1111.9124750000001</v>
      </c>
      <c r="I23" s="36">
        <f>SUMIFS(СВЦЭМ!$C$33:$C$776,СВЦЭМ!$A$33:$A$776,$A23,СВЦЭМ!$B$33:$B$776,I$11)+'СЕТ СН'!$F$12+СВЦЭМ!$D$10+'СЕТ СН'!$F$6-'СЕТ СН'!$F$22</f>
        <v>1076.6310652300001</v>
      </c>
      <c r="J23" s="36">
        <f>SUMIFS(СВЦЭМ!$C$33:$C$776,СВЦЭМ!$A$33:$A$776,$A23,СВЦЭМ!$B$33:$B$776,J$11)+'СЕТ СН'!$F$12+СВЦЭМ!$D$10+'СЕТ СН'!$F$6-'СЕТ СН'!$F$22</f>
        <v>986.48928189000003</v>
      </c>
      <c r="K23" s="36">
        <f>SUMIFS(СВЦЭМ!$C$33:$C$776,СВЦЭМ!$A$33:$A$776,$A23,СВЦЭМ!$B$33:$B$776,K$11)+'СЕТ СН'!$F$12+СВЦЭМ!$D$10+'СЕТ СН'!$F$6-'СЕТ СН'!$F$22</f>
        <v>843.34175702000005</v>
      </c>
      <c r="L23" s="36">
        <f>SUMIFS(СВЦЭМ!$C$33:$C$776,СВЦЭМ!$A$33:$A$776,$A23,СВЦЭМ!$B$33:$B$776,L$11)+'СЕТ СН'!$F$12+СВЦЭМ!$D$10+'СЕТ СН'!$F$6-'СЕТ СН'!$F$22</f>
        <v>807.85485948000007</v>
      </c>
      <c r="M23" s="36">
        <f>SUMIFS(СВЦЭМ!$C$33:$C$776,СВЦЭМ!$A$33:$A$776,$A23,СВЦЭМ!$B$33:$B$776,M$11)+'СЕТ СН'!$F$12+СВЦЭМ!$D$10+'СЕТ СН'!$F$6-'СЕТ СН'!$F$22</f>
        <v>810.95439436000004</v>
      </c>
      <c r="N23" s="36">
        <f>SUMIFS(СВЦЭМ!$C$33:$C$776,СВЦЭМ!$A$33:$A$776,$A23,СВЦЭМ!$B$33:$B$776,N$11)+'СЕТ СН'!$F$12+СВЦЭМ!$D$10+'СЕТ СН'!$F$6-'СЕТ СН'!$F$22</f>
        <v>811.59844397000006</v>
      </c>
      <c r="O23" s="36">
        <f>SUMIFS(СВЦЭМ!$C$33:$C$776,СВЦЭМ!$A$33:$A$776,$A23,СВЦЭМ!$B$33:$B$776,O$11)+'СЕТ СН'!$F$12+СВЦЭМ!$D$10+'СЕТ СН'!$F$6-'СЕТ СН'!$F$22</f>
        <v>815.46741970000005</v>
      </c>
      <c r="P23" s="36">
        <f>SUMIFS(СВЦЭМ!$C$33:$C$776,СВЦЭМ!$A$33:$A$776,$A23,СВЦЭМ!$B$33:$B$776,P$11)+'СЕТ СН'!$F$12+СВЦЭМ!$D$10+'СЕТ СН'!$F$6-'СЕТ СН'!$F$22</f>
        <v>821.11871056000007</v>
      </c>
      <c r="Q23" s="36">
        <f>SUMIFS(СВЦЭМ!$C$33:$C$776,СВЦЭМ!$A$33:$A$776,$A23,СВЦЭМ!$B$33:$B$776,Q$11)+'СЕТ СН'!$F$12+СВЦЭМ!$D$10+'СЕТ СН'!$F$6-'СЕТ СН'!$F$22</f>
        <v>837.61692885000002</v>
      </c>
      <c r="R23" s="36">
        <f>SUMIFS(СВЦЭМ!$C$33:$C$776,СВЦЭМ!$A$33:$A$776,$A23,СВЦЭМ!$B$33:$B$776,R$11)+'СЕТ СН'!$F$12+СВЦЭМ!$D$10+'СЕТ СН'!$F$6-'СЕТ СН'!$F$22</f>
        <v>837.26075626000011</v>
      </c>
      <c r="S23" s="36">
        <f>SUMIFS(СВЦЭМ!$C$33:$C$776,СВЦЭМ!$A$33:$A$776,$A23,СВЦЭМ!$B$33:$B$776,S$11)+'СЕТ СН'!$F$12+СВЦЭМ!$D$10+'СЕТ СН'!$F$6-'СЕТ СН'!$F$22</f>
        <v>842.67120709000005</v>
      </c>
      <c r="T23" s="36">
        <f>SUMIFS(СВЦЭМ!$C$33:$C$776,СВЦЭМ!$A$33:$A$776,$A23,СВЦЭМ!$B$33:$B$776,T$11)+'СЕТ СН'!$F$12+СВЦЭМ!$D$10+'СЕТ СН'!$F$6-'СЕТ СН'!$F$22</f>
        <v>839.21419892000006</v>
      </c>
      <c r="U23" s="36">
        <f>SUMIFS(СВЦЭМ!$C$33:$C$776,СВЦЭМ!$A$33:$A$776,$A23,СВЦЭМ!$B$33:$B$776,U$11)+'СЕТ СН'!$F$12+СВЦЭМ!$D$10+'СЕТ СН'!$F$6-'СЕТ СН'!$F$22</f>
        <v>817.28301072000011</v>
      </c>
      <c r="V23" s="36">
        <f>SUMIFS(СВЦЭМ!$C$33:$C$776,СВЦЭМ!$A$33:$A$776,$A23,СВЦЭМ!$B$33:$B$776,V$11)+'СЕТ СН'!$F$12+СВЦЭМ!$D$10+'СЕТ СН'!$F$6-'СЕТ СН'!$F$22</f>
        <v>813.69895673000008</v>
      </c>
      <c r="W23" s="36">
        <f>SUMIFS(СВЦЭМ!$C$33:$C$776,СВЦЭМ!$A$33:$A$776,$A23,СВЦЭМ!$B$33:$B$776,W$11)+'СЕТ СН'!$F$12+СВЦЭМ!$D$10+'СЕТ СН'!$F$6-'СЕТ СН'!$F$22</f>
        <v>811.59319382000001</v>
      </c>
      <c r="X23" s="36">
        <f>SUMIFS(СВЦЭМ!$C$33:$C$776,СВЦЭМ!$A$33:$A$776,$A23,СВЦЭМ!$B$33:$B$776,X$11)+'СЕТ СН'!$F$12+СВЦЭМ!$D$10+'СЕТ СН'!$F$6-'СЕТ СН'!$F$22</f>
        <v>820.23280349000004</v>
      </c>
      <c r="Y23" s="36">
        <f>SUMIFS(СВЦЭМ!$C$33:$C$776,СВЦЭМ!$A$33:$A$776,$A23,СВЦЭМ!$B$33:$B$776,Y$11)+'СЕТ СН'!$F$12+СВЦЭМ!$D$10+'СЕТ СН'!$F$6-'СЕТ СН'!$F$22</f>
        <v>926.19610250000005</v>
      </c>
    </row>
    <row r="24" spans="1:25" ht="15.75" x14ac:dyDescent="0.2">
      <c r="A24" s="35">
        <f t="shared" si="0"/>
        <v>44025</v>
      </c>
      <c r="B24" s="36">
        <f>SUMIFS(СВЦЭМ!$C$33:$C$776,СВЦЭМ!$A$33:$A$776,$A24,СВЦЭМ!$B$33:$B$776,B$11)+'СЕТ СН'!$F$12+СВЦЭМ!$D$10+'СЕТ СН'!$F$6-'СЕТ СН'!$F$22</f>
        <v>1011.1377131600001</v>
      </c>
      <c r="C24" s="36">
        <f>SUMIFS(СВЦЭМ!$C$33:$C$776,СВЦЭМ!$A$33:$A$776,$A24,СВЦЭМ!$B$33:$B$776,C$11)+'СЕТ СН'!$F$12+СВЦЭМ!$D$10+'СЕТ СН'!$F$6-'СЕТ СН'!$F$22</f>
        <v>973.21898585000008</v>
      </c>
      <c r="D24" s="36">
        <f>SUMIFS(СВЦЭМ!$C$33:$C$776,СВЦЭМ!$A$33:$A$776,$A24,СВЦЭМ!$B$33:$B$776,D$11)+'СЕТ СН'!$F$12+СВЦЭМ!$D$10+'СЕТ СН'!$F$6-'СЕТ СН'!$F$22</f>
        <v>1006.2433620100001</v>
      </c>
      <c r="E24" s="36">
        <f>SUMIFS(СВЦЭМ!$C$33:$C$776,СВЦЭМ!$A$33:$A$776,$A24,СВЦЭМ!$B$33:$B$776,E$11)+'СЕТ СН'!$F$12+СВЦЭМ!$D$10+'СЕТ СН'!$F$6-'СЕТ СН'!$F$22</f>
        <v>1018.84913496</v>
      </c>
      <c r="F24" s="36">
        <f>SUMIFS(СВЦЭМ!$C$33:$C$776,СВЦЭМ!$A$33:$A$776,$A24,СВЦЭМ!$B$33:$B$776,F$11)+'СЕТ СН'!$F$12+СВЦЭМ!$D$10+'СЕТ СН'!$F$6-'СЕТ СН'!$F$22</f>
        <v>1010.0993468</v>
      </c>
      <c r="G24" s="36">
        <f>SUMIFS(СВЦЭМ!$C$33:$C$776,СВЦЭМ!$A$33:$A$776,$A24,СВЦЭМ!$B$33:$B$776,G$11)+'СЕТ СН'!$F$12+СВЦЭМ!$D$10+'СЕТ СН'!$F$6-'СЕТ СН'!$F$22</f>
        <v>1011.6602965300001</v>
      </c>
      <c r="H24" s="36">
        <f>SUMIFS(СВЦЭМ!$C$33:$C$776,СВЦЭМ!$A$33:$A$776,$A24,СВЦЭМ!$B$33:$B$776,H$11)+'СЕТ СН'!$F$12+СВЦЭМ!$D$10+'СЕТ СН'!$F$6-'СЕТ СН'!$F$22</f>
        <v>999.48409898000011</v>
      </c>
      <c r="I24" s="36">
        <f>SUMIFS(СВЦЭМ!$C$33:$C$776,СВЦЭМ!$A$33:$A$776,$A24,СВЦЭМ!$B$33:$B$776,I$11)+'СЕТ СН'!$F$12+СВЦЭМ!$D$10+'СЕТ СН'!$F$6-'СЕТ СН'!$F$22</f>
        <v>1020.95421766</v>
      </c>
      <c r="J24" s="36">
        <f>SUMIFS(СВЦЭМ!$C$33:$C$776,СВЦЭМ!$A$33:$A$776,$A24,СВЦЭМ!$B$33:$B$776,J$11)+'СЕТ СН'!$F$12+СВЦЭМ!$D$10+'СЕТ СН'!$F$6-'СЕТ СН'!$F$22</f>
        <v>1048.68324078</v>
      </c>
      <c r="K24" s="36">
        <f>SUMIFS(СВЦЭМ!$C$33:$C$776,СВЦЭМ!$A$33:$A$776,$A24,СВЦЭМ!$B$33:$B$776,K$11)+'СЕТ СН'!$F$12+СВЦЭМ!$D$10+'СЕТ СН'!$F$6-'СЕТ СН'!$F$22</f>
        <v>946.21623346000001</v>
      </c>
      <c r="L24" s="36">
        <f>SUMIFS(СВЦЭМ!$C$33:$C$776,СВЦЭМ!$A$33:$A$776,$A24,СВЦЭМ!$B$33:$B$776,L$11)+'СЕТ СН'!$F$12+СВЦЭМ!$D$10+'СЕТ СН'!$F$6-'СЕТ СН'!$F$22</f>
        <v>912.59668797000006</v>
      </c>
      <c r="M24" s="36">
        <f>SUMIFS(СВЦЭМ!$C$33:$C$776,СВЦЭМ!$A$33:$A$776,$A24,СВЦЭМ!$B$33:$B$776,M$11)+'СЕТ СН'!$F$12+СВЦЭМ!$D$10+'СЕТ СН'!$F$6-'СЕТ СН'!$F$22</f>
        <v>923.72873741000001</v>
      </c>
      <c r="N24" s="36">
        <f>SUMIFS(СВЦЭМ!$C$33:$C$776,СВЦЭМ!$A$33:$A$776,$A24,СВЦЭМ!$B$33:$B$776,N$11)+'СЕТ СН'!$F$12+СВЦЭМ!$D$10+'СЕТ СН'!$F$6-'СЕТ СН'!$F$22</f>
        <v>925.63412652000011</v>
      </c>
      <c r="O24" s="36">
        <f>SUMIFS(СВЦЭМ!$C$33:$C$776,СВЦЭМ!$A$33:$A$776,$A24,СВЦЭМ!$B$33:$B$776,O$11)+'СЕТ СН'!$F$12+СВЦЭМ!$D$10+'СЕТ СН'!$F$6-'СЕТ СН'!$F$22</f>
        <v>919.4511938600001</v>
      </c>
      <c r="P24" s="36">
        <f>SUMIFS(СВЦЭМ!$C$33:$C$776,СВЦЭМ!$A$33:$A$776,$A24,СВЦЭМ!$B$33:$B$776,P$11)+'СЕТ СН'!$F$12+СВЦЭМ!$D$10+'СЕТ СН'!$F$6-'СЕТ СН'!$F$22</f>
        <v>910.81737483000006</v>
      </c>
      <c r="Q24" s="36">
        <f>SUMIFS(СВЦЭМ!$C$33:$C$776,СВЦЭМ!$A$33:$A$776,$A24,СВЦЭМ!$B$33:$B$776,Q$11)+'СЕТ СН'!$F$12+СВЦЭМ!$D$10+'СЕТ СН'!$F$6-'СЕТ СН'!$F$22</f>
        <v>888.04457615000001</v>
      </c>
      <c r="R24" s="36">
        <f>SUMIFS(СВЦЭМ!$C$33:$C$776,СВЦЭМ!$A$33:$A$776,$A24,СВЦЭМ!$B$33:$B$776,R$11)+'СЕТ СН'!$F$12+СВЦЭМ!$D$10+'СЕТ СН'!$F$6-'СЕТ СН'!$F$22</f>
        <v>917.05100344000004</v>
      </c>
      <c r="S24" s="36">
        <f>SUMIFS(СВЦЭМ!$C$33:$C$776,СВЦЭМ!$A$33:$A$776,$A24,СВЦЭМ!$B$33:$B$776,S$11)+'СЕТ СН'!$F$12+СВЦЭМ!$D$10+'СЕТ СН'!$F$6-'СЕТ СН'!$F$22</f>
        <v>952.25806217000002</v>
      </c>
      <c r="T24" s="36">
        <f>SUMIFS(СВЦЭМ!$C$33:$C$776,СВЦЭМ!$A$33:$A$776,$A24,СВЦЭМ!$B$33:$B$776,T$11)+'СЕТ СН'!$F$12+СВЦЭМ!$D$10+'СЕТ СН'!$F$6-'СЕТ СН'!$F$22</f>
        <v>925.33499897000002</v>
      </c>
      <c r="U24" s="36">
        <f>SUMIFS(СВЦЭМ!$C$33:$C$776,СВЦЭМ!$A$33:$A$776,$A24,СВЦЭМ!$B$33:$B$776,U$11)+'СЕТ СН'!$F$12+СВЦЭМ!$D$10+'СЕТ СН'!$F$6-'СЕТ СН'!$F$22</f>
        <v>905.58885121000003</v>
      </c>
      <c r="V24" s="36">
        <f>SUMIFS(СВЦЭМ!$C$33:$C$776,СВЦЭМ!$A$33:$A$776,$A24,СВЦЭМ!$B$33:$B$776,V$11)+'СЕТ СН'!$F$12+СВЦЭМ!$D$10+'СЕТ СН'!$F$6-'СЕТ СН'!$F$22</f>
        <v>898.74857325000005</v>
      </c>
      <c r="W24" s="36">
        <f>SUMIFS(СВЦЭМ!$C$33:$C$776,СВЦЭМ!$A$33:$A$776,$A24,СВЦЭМ!$B$33:$B$776,W$11)+'СЕТ СН'!$F$12+СВЦЭМ!$D$10+'СЕТ СН'!$F$6-'СЕТ СН'!$F$22</f>
        <v>874.36657828000011</v>
      </c>
      <c r="X24" s="36">
        <f>SUMIFS(СВЦЭМ!$C$33:$C$776,СВЦЭМ!$A$33:$A$776,$A24,СВЦЭМ!$B$33:$B$776,X$11)+'СЕТ СН'!$F$12+СВЦЭМ!$D$10+'СЕТ СН'!$F$6-'СЕТ СН'!$F$22</f>
        <v>854.81946949000007</v>
      </c>
      <c r="Y24" s="36">
        <f>SUMIFS(СВЦЭМ!$C$33:$C$776,СВЦЭМ!$A$33:$A$776,$A24,СВЦЭМ!$B$33:$B$776,Y$11)+'СЕТ СН'!$F$12+СВЦЭМ!$D$10+'СЕТ СН'!$F$6-'СЕТ СН'!$F$22</f>
        <v>929.58943577000002</v>
      </c>
    </row>
    <row r="25" spans="1:25" ht="15.75" x14ac:dyDescent="0.2">
      <c r="A25" s="35">
        <f t="shared" si="0"/>
        <v>44026</v>
      </c>
      <c r="B25" s="36">
        <f>SUMIFS(СВЦЭМ!$C$33:$C$776,СВЦЭМ!$A$33:$A$776,$A25,СВЦЭМ!$B$33:$B$776,B$11)+'СЕТ СН'!$F$12+СВЦЭМ!$D$10+'СЕТ СН'!$F$6-'СЕТ СН'!$F$22</f>
        <v>1000.88930757</v>
      </c>
      <c r="C25" s="36">
        <f>SUMIFS(СВЦЭМ!$C$33:$C$776,СВЦЭМ!$A$33:$A$776,$A25,СВЦЭМ!$B$33:$B$776,C$11)+'СЕТ СН'!$F$12+СВЦЭМ!$D$10+'СЕТ СН'!$F$6-'СЕТ СН'!$F$22</f>
        <v>979.7616895000001</v>
      </c>
      <c r="D25" s="36">
        <f>SUMIFS(СВЦЭМ!$C$33:$C$776,СВЦЭМ!$A$33:$A$776,$A25,СВЦЭМ!$B$33:$B$776,D$11)+'СЕТ СН'!$F$12+СВЦЭМ!$D$10+'СЕТ СН'!$F$6-'СЕТ СН'!$F$22</f>
        <v>996.84691372000009</v>
      </c>
      <c r="E25" s="36">
        <f>SUMIFS(СВЦЭМ!$C$33:$C$776,СВЦЭМ!$A$33:$A$776,$A25,СВЦЭМ!$B$33:$B$776,E$11)+'СЕТ СН'!$F$12+СВЦЭМ!$D$10+'СЕТ СН'!$F$6-'СЕТ СН'!$F$22</f>
        <v>1012.42143823</v>
      </c>
      <c r="F25" s="36">
        <f>SUMIFS(СВЦЭМ!$C$33:$C$776,СВЦЭМ!$A$33:$A$776,$A25,СВЦЭМ!$B$33:$B$776,F$11)+'СЕТ СН'!$F$12+СВЦЭМ!$D$10+'СЕТ СН'!$F$6-'СЕТ СН'!$F$22</f>
        <v>1013.7811334200001</v>
      </c>
      <c r="G25" s="36">
        <f>SUMIFS(СВЦЭМ!$C$33:$C$776,СВЦЭМ!$A$33:$A$776,$A25,СВЦЭМ!$B$33:$B$776,G$11)+'СЕТ СН'!$F$12+СВЦЭМ!$D$10+'СЕТ СН'!$F$6-'СЕТ СН'!$F$22</f>
        <v>1016.44824826</v>
      </c>
      <c r="H25" s="36">
        <f>SUMIFS(СВЦЭМ!$C$33:$C$776,СВЦЭМ!$A$33:$A$776,$A25,СВЦЭМ!$B$33:$B$776,H$11)+'СЕТ СН'!$F$12+СВЦЭМ!$D$10+'СЕТ СН'!$F$6-'СЕТ СН'!$F$22</f>
        <v>997.79263042000002</v>
      </c>
      <c r="I25" s="36">
        <f>SUMIFS(СВЦЭМ!$C$33:$C$776,СВЦЭМ!$A$33:$A$776,$A25,СВЦЭМ!$B$33:$B$776,I$11)+'СЕТ СН'!$F$12+СВЦЭМ!$D$10+'СЕТ СН'!$F$6-'СЕТ СН'!$F$22</f>
        <v>1059.93399318</v>
      </c>
      <c r="J25" s="36">
        <f>SUMIFS(СВЦЭМ!$C$33:$C$776,СВЦЭМ!$A$33:$A$776,$A25,СВЦЭМ!$B$33:$B$776,J$11)+'СЕТ СН'!$F$12+СВЦЭМ!$D$10+'СЕТ СН'!$F$6-'СЕТ СН'!$F$22</f>
        <v>1000.4249768200001</v>
      </c>
      <c r="K25" s="36">
        <f>SUMIFS(СВЦЭМ!$C$33:$C$776,СВЦЭМ!$A$33:$A$776,$A25,СВЦЭМ!$B$33:$B$776,K$11)+'СЕТ СН'!$F$12+СВЦЭМ!$D$10+'СЕТ СН'!$F$6-'СЕТ СН'!$F$22</f>
        <v>926.85870497000008</v>
      </c>
      <c r="L25" s="36">
        <f>SUMIFS(СВЦЭМ!$C$33:$C$776,СВЦЭМ!$A$33:$A$776,$A25,СВЦЭМ!$B$33:$B$776,L$11)+'СЕТ СН'!$F$12+СВЦЭМ!$D$10+'СЕТ СН'!$F$6-'СЕТ СН'!$F$22</f>
        <v>961.48242702000005</v>
      </c>
      <c r="M25" s="36">
        <f>SUMIFS(СВЦЭМ!$C$33:$C$776,СВЦЭМ!$A$33:$A$776,$A25,СВЦЭМ!$B$33:$B$776,M$11)+'СЕТ СН'!$F$12+СВЦЭМ!$D$10+'СЕТ СН'!$F$6-'СЕТ СН'!$F$22</f>
        <v>939.77033353000002</v>
      </c>
      <c r="N25" s="36">
        <f>SUMIFS(СВЦЭМ!$C$33:$C$776,СВЦЭМ!$A$33:$A$776,$A25,СВЦЭМ!$B$33:$B$776,N$11)+'СЕТ СН'!$F$12+СВЦЭМ!$D$10+'СЕТ СН'!$F$6-'СЕТ СН'!$F$22</f>
        <v>966.82638242000007</v>
      </c>
      <c r="O25" s="36">
        <f>SUMIFS(СВЦЭМ!$C$33:$C$776,СВЦЭМ!$A$33:$A$776,$A25,СВЦЭМ!$B$33:$B$776,O$11)+'СЕТ СН'!$F$12+СВЦЭМ!$D$10+'СЕТ СН'!$F$6-'СЕТ СН'!$F$22</f>
        <v>948.54558950000001</v>
      </c>
      <c r="P25" s="36">
        <f>SUMIFS(СВЦЭМ!$C$33:$C$776,СВЦЭМ!$A$33:$A$776,$A25,СВЦЭМ!$B$33:$B$776,P$11)+'СЕТ СН'!$F$12+СВЦЭМ!$D$10+'СЕТ СН'!$F$6-'СЕТ СН'!$F$22</f>
        <v>1645.89239993</v>
      </c>
      <c r="Q25" s="36">
        <f>SUMIFS(СВЦЭМ!$C$33:$C$776,СВЦЭМ!$A$33:$A$776,$A25,СВЦЭМ!$B$33:$B$776,Q$11)+'СЕТ СН'!$F$12+СВЦЭМ!$D$10+'СЕТ СН'!$F$6-'СЕТ СН'!$F$22</f>
        <v>961.21419703000004</v>
      </c>
      <c r="R25" s="36">
        <f>SUMIFS(СВЦЭМ!$C$33:$C$776,СВЦЭМ!$A$33:$A$776,$A25,СВЦЭМ!$B$33:$B$776,R$11)+'СЕТ СН'!$F$12+СВЦЭМ!$D$10+'СЕТ СН'!$F$6-'СЕТ СН'!$F$22</f>
        <v>950.69325805000005</v>
      </c>
      <c r="S25" s="36">
        <f>SUMIFS(СВЦЭМ!$C$33:$C$776,СВЦЭМ!$A$33:$A$776,$A25,СВЦЭМ!$B$33:$B$776,S$11)+'СЕТ СН'!$F$12+СВЦЭМ!$D$10+'СЕТ СН'!$F$6-'СЕТ СН'!$F$22</f>
        <v>952.99663880000003</v>
      </c>
      <c r="T25" s="36">
        <f>SUMIFS(СВЦЭМ!$C$33:$C$776,СВЦЭМ!$A$33:$A$776,$A25,СВЦЭМ!$B$33:$B$776,T$11)+'СЕТ СН'!$F$12+СВЦЭМ!$D$10+'СЕТ СН'!$F$6-'СЕТ СН'!$F$22</f>
        <v>948.46845416000008</v>
      </c>
      <c r="U25" s="36">
        <f>SUMIFS(СВЦЭМ!$C$33:$C$776,СВЦЭМ!$A$33:$A$776,$A25,СВЦЭМ!$B$33:$B$776,U$11)+'СЕТ СН'!$F$12+СВЦЭМ!$D$10+'СЕТ СН'!$F$6-'СЕТ СН'!$F$22</f>
        <v>946.72786718000009</v>
      </c>
      <c r="V25" s="36">
        <f>SUMIFS(СВЦЭМ!$C$33:$C$776,СВЦЭМ!$A$33:$A$776,$A25,СВЦЭМ!$B$33:$B$776,V$11)+'СЕТ СН'!$F$12+СВЦЭМ!$D$10+'СЕТ СН'!$F$6-'СЕТ СН'!$F$22</f>
        <v>935.5756896800001</v>
      </c>
      <c r="W25" s="36">
        <f>SUMIFS(СВЦЭМ!$C$33:$C$776,СВЦЭМ!$A$33:$A$776,$A25,СВЦЭМ!$B$33:$B$776,W$11)+'СЕТ СН'!$F$12+СВЦЭМ!$D$10+'СЕТ СН'!$F$6-'СЕТ СН'!$F$22</f>
        <v>940.07313504000001</v>
      </c>
      <c r="X25" s="36">
        <f>SUMIFS(СВЦЭМ!$C$33:$C$776,СВЦЭМ!$A$33:$A$776,$A25,СВЦЭМ!$B$33:$B$776,X$11)+'СЕТ СН'!$F$12+СВЦЭМ!$D$10+'СЕТ СН'!$F$6-'СЕТ СН'!$F$22</f>
        <v>925.27617268000006</v>
      </c>
      <c r="Y25" s="36">
        <f>SUMIFS(СВЦЭМ!$C$33:$C$776,СВЦЭМ!$A$33:$A$776,$A25,СВЦЭМ!$B$33:$B$776,Y$11)+'СЕТ СН'!$F$12+СВЦЭМ!$D$10+'СЕТ СН'!$F$6-'СЕТ СН'!$F$22</f>
        <v>919.37904256000002</v>
      </c>
    </row>
    <row r="26" spans="1:25" ht="15.75" x14ac:dyDescent="0.2">
      <c r="A26" s="35">
        <f t="shared" si="0"/>
        <v>44027</v>
      </c>
      <c r="B26" s="36">
        <f>SUMIFS(СВЦЭМ!$C$33:$C$776,СВЦЭМ!$A$33:$A$776,$A26,СВЦЭМ!$B$33:$B$776,B$11)+'СЕТ СН'!$F$12+СВЦЭМ!$D$10+'СЕТ СН'!$F$6-'СЕТ СН'!$F$22</f>
        <v>1113.5525644200002</v>
      </c>
      <c r="C26" s="36">
        <f>SUMIFS(СВЦЭМ!$C$33:$C$776,СВЦЭМ!$A$33:$A$776,$A26,СВЦЭМ!$B$33:$B$776,C$11)+'СЕТ СН'!$F$12+СВЦЭМ!$D$10+'СЕТ СН'!$F$6-'СЕТ СН'!$F$22</f>
        <v>1137.98525488</v>
      </c>
      <c r="D26" s="36">
        <f>SUMIFS(СВЦЭМ!$C$33:$C$776,СВЦЭМ!$A$33:$A$776,$A26,СВЦЭМ!$B$33:$B$776,D$11)+'СЕТ СН'!$F$12+СВЦЭМ!$D$10+'СЕТ СН'!$F$6-'СЕТ СН'!$F$22</f>
        <v>1131.8276748600001</v>
      </c>
      <c r="E26" s="36">
        <f>SUMIFS(СВЦЭМ!$C$33:$C$776,СВЦЭМ!$A$33:$A$776,$A26,СВЦЭМ!$B$33:$B$776,E$11)+'СЕТ СН'!$F$12+СВЦЭМ!$D$10+'СЕТ СН'!$F$6-'СЕТ СН'!$F$22</f>
        <v>1143.3523191700001</v>
      </c>
      <c r="F26" s="36">
        <f>SUMIFS(СВЦЭМ!$C$33:$C$776,СВЦЭМ!$A$33:$A$776,$A26,СВЦЭМ!$B$33:$B$776,F$11)+'СЕТ СН'!$F$12+СВЦЭМ!$D$10+'СЕТ СН'!$F$6-'СЕТ СН'!$F$22</f>
        <v>1136.3632956400002</v>
      </c>
      <c r="G26" s="36">
        <f>SUMIFS(СВЦЭМ!$C$33:$C$776,СВЦЭМ!$A$33:$A$776,$A26,СВЦЭМ!$B$33:$B$776,G$11)+'СЕТ СН'!$F$12+СВЦЭМ!$D$10+'СЕТ СН'!$F$6-'СЕТ СН'!$F$22</f>
        <v>1138.5512459199999</v>
      </c>
      <c r="H26" s="36">
        <f>SUMIFS(СВЦЭМ!$C$33:$C$776,СВЦЭМ!$A$33:$A$776,$A26,СВЦЭМ!$B$33:$B$776,H$11)+'СЕТ СН'!$F$12+СВЦЭМ!$D$10+'СЕТ СН'!$F$6-'СЕТ СН'!$F$22</f>
        <v>1151.5057049500001</v>
      </c>
      <c r="I26" s="36">
        <f>SUMIFS(СВЦЭМ!$C$33:$C$776,СВЦЭМ!$A$33:$A$776,$A26,СВЦЭМ!$B$33:$B$776,I$11)+'СЕТ СН'!$F$12+СВЦЭМ!$D$10+'СЕТ СН'!$F$6-'СЕТ СН'!$F$22</f>
        <v>1180.04933471</v>
      </c>
      <c r="J26" s="36">
        <f>SUMIFS(СВЦЭМ!$C$33:$C$776,СВЦЭМ!$A$33:$A$776,$A26,СВЦЭМ!$B$33:$B$776,J$11)+'СЕТ СН'!$F$12+СВЦЭМ!$D$10+'СЕТ СН'!$F$6-'СЕТ СН'!$F$22</f>
        <v>1053.87648324</v>
      </c>
      <c r="K26" s="36">
        <f>SUMIFS(СВЦЭМ!$C$33:$C$776,СВЦЭМ!$A$33:$A$776,$A26,СВЦЭМ!$B$33:$B$776,K$11)+'СЕТ СН'!$F$12+СВЦЭМ!$D$10+'СЕТ СН'!$F$6-'СЕТ СН'!$F$22</f>
        <v>900.71784513</v>
      </c>
      <c r="L26" s="36">
        <f>SUMIFS(СВЦЭМ!$C$33:$C$776,СВЦЭМ!$A$33:$A$776,$A26,СВЦЭМ!$B$33:$B$776,L$11)+'СЕТ СН'!$F$12+СВЦЭМ!$D$10+'СЕТ СН'!$F$6-'СЕТ СН'!$F$22</f>
        <v>873.45598071000006</v>
      </c>
      <c r="M26" s="36">
        <f>SUMIFS(СВЦЭМ!$C$33:$C$776,СВЦЭМ!$A$33:$A$776,$A26,СВЦЭМ!$B$33:$B$776,M$11)+'СЕТ СН'!$F$12+СВЦЭМ!$D$10+'СЕТ СН'!$F$6-'СЕТ СН'!$F$22</f>
        <v>874.44557333</v>
      </c>
      <c r="N26" s="36">
        <f>SUMIFS(СВЦЭМ!$C$33:$C$776,СВЦЭМ!$A$33:$A$776,$A26,СВЦЭМ!$B$33:$B$776,N$11)+'СЕТ СН'!$F$12+СВЦЭМ!$D$10+'СЕТ СН'!$F$6-'СЕТ СН'!$F$22</f>
        <v>873.6621833800001</v>
      </c>
      <c r="O26" s="36">
        <f>SUMIFS(СВЦЭМ!$C$33:$C$776,СВЦЭМ!$A$33:$A$776,$A26,СВЦЭМ!$B$33:$B$776,O$11)+'СЕТ СН'!$F$12+СВЦЭМ!$D$10+'СЕТ СН'!$F$6-'СЕТ СН'!$F$22</f>
        <v>877.29462663000004</v>
      </c>
      <c r="P26" s="36">
        <f>SUMIFS(СВЦЭМ!$C$33:$C$776,СВЦЭМ!$A$33:$A$776,$A26,СВЦЭМ!$B$33:$B$776,P$11)+'СЕТ СН'!$F$12+СВЦЭМ!$D$10+'СЕТ СН'!$F$6-'СЕТ СН'!$F$22</f>
        <v>879.23504868000009</v>
      </c>
      <c r="Q26" s="36">
        <f>SUMIFS(СВЦЭМ!$C$33:$C$776,СВЦЭМ!$A$33:$A$776,$A26,СВЦЭМ!$B$33:$B$776,Q$11)+'СЕТ СН'!$F$12+СВЦЭМ!$D$10+'СЕТ СН'!$F$6-'СЕТ СН'!$F$22</f>
        <v>880.18187020000005</v>
      </c>
      <c r="R26" s="36">
        <f>SUMIFS(СВЦЭМ!$C$33:$C$776,СВЦЭМ!$A$33:$A$776,$A26,СВЦЭМ!$B$33:$B$776,R$11)+'СЕТ СН'!$F$12+СВЦЭМ!$D$10+'СЕТ СН'!$F$6-'СЕТ СН'!$F$22</f>
        <v>874.19684607000011</v>
      </c>
      <c r="S26" s="36">
        <f>SUMIFS(СВЦЭМ!$C$33:$C$776,СВЦЭМ!$A$33:$A$776,$A26,СВЦЭМ!$B$33:$B$776,S$11)+'СЕТ СН'!$F$12+СВЦЭМ!$D$10+'СЕТ СН'!$F$6-'СЕТ СН'!$F$22</f>
        <v>874.96105093000006</v>
      </c>
      <c r="T26" s="36">
        <f>SUMIFS(СВЦЭМ!$C$33:$C$776,СВЦЭМ!$A$33:$A$776,$A26,СВЦЭМ!$B$33:$B$776,T$11)+'СЕТ СН'!$F$12+СВЦЭМ!$D$10+'СЕТ СН'!$F$6-'СЕТ СН'!$F$22</f>
        <v>872.73797535000006</v>
      </c>
      <c r="U26" s="36">
        <f>SUMIFS(СВЦЭМ!$C$33:$C$776,СВЦЭМ!$A$33:$A$776,$A26,СВЦЭМ!$B$33:$B$776,U$11)+'СЕТ СН'!$F$12+СВЦЭМ!$D$10+'СЕТ СН'!$F$6-'СЕТ СН'!$F$22</f>
        <v>860.84035426000003</v>
      </c>
      <c r="V26" s="36">
        <f>SUMIFS(СВЦЭМ!$C$33:$C$776,СВЦЭМ!$A$33:$A$776,$A26,СВЦЭМ!$B$33:$B$776,V$11)+'СЕТ СН'!$F$12+СВЦЭМ!$D$10+'СЕТ СН'!$F$6-'СЕТ СН'!$F$22</f>
        <v>844.94264119000002</v>
      </c>
      <c r="W26" s="36">
        <f>SUMIFS(СВЦЭМ!$C$33:$C$776,СВЦЭМ!$A$33:$A$776,$A26,СВЦЭМ!$B$33:$B$776,W$11)+'СЕТ СН'!$F$12+СВЦЭМ!$D$10+'СЕТ СН'!$F$6-'СЕТ СН'!$F$22</f>
        <v>867.11296836000008</v>
      </c>
      <c r="X26" s="36">
        <f>SUMIFS(СВЦЭМ!$C$33:$C$776,СВЦЭМ!$A$33:$A$776,$A26,СВЦЭМ!$B$33:$B$776,X$11)+'СЕТ СН'!$F$12+СВЦЭМ!$D$10+'СЕТ СН'!$F$6-'СЕТ СН'!$F$22</f>
        <v>883.49660872000004</v>
      </c>
      <c r="Y26" s="36">
        <f>SUMIFS(СВЦЭМ!$C$33:$C$776,СВЦЭМ!$A$33:$A$776,$A26,СВЦЭМ!$B$33:$B$776,Y$11)+'СЕТ СН'!$F$12+СВЦЭМ!$D$10+'СЕТ СН'!$F$6-'СЕТ СН'!$F$22</f>
        <v>930.49029585000005</v>
      </c>
    </row>
    <row r="27" spans="1:25" ht="15.75" x14ac:dyDescent="0.2">
      <c r="A27" s="35">
        <f t="shared" si="0"/>
        <v>44028</v>
      </c>
      <c r="B27" s="36">
        <f>SUMIFS(СВЦЭМ!$C$33:$C$776,СВЦЭМ!$A$33:$A$776,$A27,СВЦЭМ!$B$33:$B$776,B$11)+'СЕТ СН'!$F$12+СВЦЭМ!$D$10+'СЕТ СН'!$F$6-'СЕТ СН'!$F$22</f>
        <v>1090.40401114</v>
      </c>
      <c r="C27" s="36">
        <f>SUMIFS(СВЦЭМ!$C$33:$C$776,СВЦЭМ!$A$33:$A$776,$A27,СВЦЭМ!$B$33:$B$776,C$11)+'СЕТ СН'!$F$12+СВЦЭМ!$D$10+'СЕТ СН'!$F$6-'СЕТ СН'!$F$22</f>
        <v>1144.2733053500001</v>
      </c>
      <c r="D27" s="36">
        <f>SUMIFS(СВЦЭМ!$C$33:$C$776,СВЦЭМ!$A$33:$A$776,$A27,СВЦЭМ!$B$33:$B$776,D$11)+'СЕТ СН'!$F$12+СВЦЭМ!$D$10+'СЕТ СН'!$F$6-'СЕТ СН'!$F$22</f>
        <v>1134.3562858</v>
      </c>
      <c r="E27" s="36">
        <f>SUMIFS(СВЦЭМ!$C$33:$C$776,СВЦЭМ!$A$33:$A$776,$A27,СВЦЭМ!$B$33:$B$776,E$11)+'СЕТ СН'!$F$12+СВЦЭМ!$D$10+'СЕТ СН'!$F$6-'СЕТ СН'!$F$22</f>
        <v>1148.9134004699999</v>
      </c>
      <c r="F27" s="36">
        <f>SUMIFS(СВЦЭМ!$C$33:$C$776,СВЦЭМ!$A$33:$A$776,$A27,СВЦЭМ!$B$33:$B$776,F$11)+'СЕТ СН'!$F$12+СВЦЭМ!$D$10+'СЕТ СН'!$F$6-'СЕТ СН'!$F$22</f>
        <v>1140.2162098600002</v>
      </c>
      <c r="G27" s="36">
        <f>SUMIFS(СВЦЭМ!$C$33:$C$776,СВЦЭМ!$A$33:$A$776,$A27,СВЦЭМ!$B$33:$B$776,G$11)+'СЕТ СН'!$F$12+СВЦЭМ!$D$10+'СЕТ СН'!$F$6-'СЕТ СН'!$F$22</f>
        <v>1137.2938150800001</v>
      </c>
      <c r="H27" s="36">
        <f>SUMIFS(СВЦЭМ!$C$33:$C$776,СВЦЭМ!$A$33:$A$776,$A27,СВЦЭМ!$B$33:$B$776,H$11)+'СЕТ СН'!$F$12+СВЦЭМ!$D$10+'СЕТ СН'!$F$6-'СЕТ СН'!$F$22</f>
        <v>1153.8512735500001</v>
      </c>
      <c r="I27" s="36">
        <f>SUMIFS(СВЦЭМ!$C$33:$C$776,СВЦЭМ!$A$33:$A$776,$A27,СВЦЭМ!$B$33:$B$776,I$11)+'СЕТ СН'!$F$12+СВЦЭМ!$D$10+'СЕТ СН'!$F$6-'СЕТ СН'!$F$22</f>
        <v>1127.97538581</v>
      </c>
      <c r="J27" s="36">
        <f>SUMIFS(СВЦЭМ!$C$33:$C$776,СВЦЭМ!$A$33:$A$776,$A27,СВЦЭМ!$B$33:$B$776,J$11)+'СЕТ СН'!$F$12+СВЦЭМ!$D$10+'СЕТ СН'!$F$6-'СЕТ СН'!$F$22</f>
        <v>1084.46850567</v>
      </c>
      <c r="K27" s="36">
        <f>SUMIFS(СВЦЭМ!$C$33:$C$776,СВЦЭМ!$A$33:$A$776,$A27,СВЦЭМ!$B$33:$B$776,K$11)+'СЕТ СН'!$F$12+СВЦЭМ!$D$10+'СЕТ СН'!$F$6-'СЕТ СН'!$F$22</f>
        <v>903.02705220000007</v>
      </c>
      <c r="L27" s="36">
        <f>SUMIFS(СВЦЭМ!$C$33:$C$776,СВЦЭМ!$A$33:$A$776,$A27,СВЦЭМ!$B$33:$B$776,L$11)+'СЕТ СН'!$F$12+СВЦЭМ!$D$10+'СЕТ СН'!$F$6-'СЕТ СН'!$F$22</f>
        <v>851.69413676000011</v>
      </c>
      <c r="M27" s="36">
        <f>SUMIFS(СВЦЭМ!$C$33:$C$776,СВЦЭМ!$A$33:$A$776,$A27,СВЦЭМ!$B$33:$B$776,M$11)+'СЕТ СН'!$F$12+СВЦЭМ!$D$10+'СЕТ СН'!$F$6-'СЕТ СН'!$F$22</f>
        <v>835.42785085000003</v>
      </c>
      <c r="N27" s="36">
        <f>SUMIFS(СВЦЭМ!$C$33:$C$776,СВЦЭМ!$A$33:$A$776,$A27,СВЦЭМ!$B$33:$B$776,N$11)+'СЕТ СН'!$F$12+СВЦЭМ!$D$10+'СЕТ СН'!$F$6-'СЕТ СН'!$F$22</f>
        <v>860.63353456000004</v>
      </c>
      <c r="O27" s="36">
        <f>SUMIFS(СВЦЭМ!$C$33:$C$776,СВЦЭМ!$A$33:$A$776,$A27,СВЦЭМ!$B$33:$B$776,O$11)+'СЕТ СН'!$F$12+СВЦЭМ!$D$10+'СЕТ СН'!$F$6-'СЕТ СН'!$F$22</f>
        <v>856.77486910000005</v>
      </c>
      <c r="P27" s="36">
        <f>SUMIFS(СВЦЭМ!$C$33:$C$776,СВЦЭМ!$A$33:$A$776,$A27,СВЦЭМ!$B$33:$B$776,P$11)+'СЕТ СН'!$F$12+СВЦЭМ!$D$10+'СЕТ СН'!$F$6-'СЕТ СН'!$F$22</f>
        <v>860.25599359</v>
      </c>
      <c r="Q27" s="36">
        <f>SUMIFS(СВЦЭМ!$C$33:$C$776,СВЦЭМ!$A$33:$A$776,$A27,СВЦЭМ!$B$33:$B$776,Q$11)+'СЕТ СН'!$F$12+СВЦЭМ!$D$10+'СЕТ СН'!$F$6-'СЕТ СН'!$F$22</f>
        <v>864.79166236000003</v>
      </c>
      <c r="R27" s="36">
        <f>SUMIFS(СВЦЭМ!$C$33:$C$776,СВЦЭМ!$A$33:$A$776,$A27,СВЦЭМ!$B$33:$B$776,R$11)+'СЕТ СН'!$F$12+СВЦЭМ!$D$10+'СЕТ СН'!$F$6-'СЕТ СН'!$F$22</f>
        <v>864.83905447000006</v>
      </c>
      <c r="S27" s="36">
        <f>SUMIFS(СВЦЭМ!$C$33:$C$776,СВЦЭМ!$A$33:$A$776,$A27,СВЦЭМ!$B$33:$B$776,S$11)+'СЕТ СН'!$F$12+СВЦЭМ!$D$10+'СЕТ СН'!$F$6-'СЕТ СН'!$F$22</f>
        <v>862.05530207000004</v>
      </c>
      <c r="T27" s="36">
        <f>SUMIFS(СВЦЭМ!$C$33:$C$776,СВЦЭМ!$A$33:$A$776,$A27,СВЦЭМ!$B$33:$B$776,T$11)+'СЕТ СН'!$F$12+СВЦЭМ!$D$10+'СЕТ СН'!$F$6-'СЕТ СН'!$F$22</f>
        <v>862.03079823000007</v>
      </c>
      <c r="U27" s="36">
        <f>SUMIFS(СВЦЭМ!$C$33:$C$776,СВЦЭМ!$A$33:$A$776,$A27,СВЦЭМ!$B$33:$B$776,U$11)+'СЕТ СН'!$F$12+СВЦЭМ!$D$10+'СЕТ СН'!$F$6-'СЕТ СН'!$F$22</f>
        <v>860.81672069000001</v>
      </c>
      <c r="V27" s="36">
        <f>SUMIFS(СВЦЭМ!$C$33:$C$776,СВЦЭМ!$A$33:$A$776,$A27,СВЦЭМ!$B$33:$B$776,V$11)+'СЕТ СН'!$F$12+СВЦЭМ!$D$10+'СЕТ СН'!$F$6-'СЕТ СН'!$F$22</f>
        <v>847.80605173000004</v>
      </c>
      <c r="W27" s="36">
        <f>SUMIFS(СВЦЭМ!$C$33:$C$776,СВЦЭМ!$A$33:$A$776,$A27,СВЦЭМ!$B$33:$B$776,W$11)+'СЕТ СН'!$F$12+СВЦЭМ!$D$10+'СЕТ СН'!$F$6-'СЕТ СН'!$F$22</f>
        <v>856.87992689000009</v>
      </c>
      <c r="X27" s="36">
        <f>SUMIFS(СВЦЭМ!$C$33:$C$776,СВЦЭМ!$A$33:$A$776,$A27,СВЦЭМ!$B$33:$B$776,X$11)+'СЕТ СН'!$F$12+СВЦЭМ!$D$10+'СЕТ СН'!$F$6-'СЕТ СН'!$F$22</f>
        <v>902.15825128000006</v>
      </c>
      <c r="Y27" s="36">
        <f>SUMIFS(СВЦЭМ!$C$33:$C$776,СВЦЭМ!$A$33:$A$776,$A27,СВЦЭМ!$B$33:$B$776,Y$11)+'СЕТ СН'!$F$12+СВЦЭМ!$D$10+'СЕТ СН'!$F$6-'СЕТ СН'!$F$22</f>
        <v>937.31515451000007</v>
      </c>
    </row>
    <row r="28" spans="1:25" ht="15.75" x14ac:dyDescent="0.2">
      <c r="A28" s="35">
        <f t="shared" si="0"/>
        <v>44029</v>
      </c>
      <c r="B28" s="36">
        <f>SUMIFS(СВЦЭМ!$C$33:$C$776,СВЦЭМ!$A$33:$A$776,$A28,СВЦЭМ!$B$33:$B$776,B$11)+'СЕТ СН'!$F$12+СВЦЭМ!$D$10+'СЕТ СН'!$F$6-'СЕТ СН'!$F$22</f>
        <v>1097.1942562500001</v>
      </c>
      <c r="C28" s="36">
        <f>SUMIFS(СВЦЭМ!$C$33:$C$776,СВЦЭМ!$A$33:$A$776,$A28,СВЦЭМ!$B$33:$B$776,C$11)+'СЕТ СН'!$F$12+СВЦЭМ!$D$10+'СЕТ СН'!$F$6-'СЕТ СН'!$F$22</f>
        <v>1211.4151593200002</v>
      </c>
      <c r="D28" s="36">
        <f>SUMIFS(СВЦЭМ!$C$33:$C$776,СВЦЭМ!$A$33:$A$776,$A28,СВЦЭМ!$B$33:$B$776,D$11)+'СЕТ СН'!$F$12+СВЦЭМ!$D$10+'СЕТ СН'!$F$6-'СЕТ СН'!$F$22</f>
        <v>1189.53424275</v>
      </c>
      <c r="E28" s="36">
        <f>SUMIFS(СВЦЭМ!$C$33:$C$776,СВЦЭМ!$A$33:$A$776,$A28,СВЦЭМ!$B$33:$B$776,E$11)+'СЕТ СН'!$F$12+СВЦЭМ!$D$10+'СЕТ СН'!$F$6-'СЕТ СН'!$F$22</f>
        <v>1167.36228222</v>
      </c>
      <c r="F28" s="36">
        <f>SUMIFS(СВЦЭМ!$C$33:$C$776,СВЦЭМ!$A$33:$A$776,$A28,СВЦЭМ!$B$33:$B$776,F$11)+'СЕТ СН'!$F$12+СВЦЭМ!$D$10+'СЕТ СН'!$F$6-'СЕТ СН'!$F$22</f>
        <v>1169.7333822099999</v>
      </c>
      <c r="G28" s="36">
        <f>SUMIFS(СВЦЭМ!$C$33:$C$776,СВЦЭМ!$A$33:$A$776,$A28,СВЦЭМ!$B$33:$B$776,G$11)+'СЕТ СН'!$F$12+СВЦЭМ!$D$10+'СЕТ СН'!$F$6-'СЕТ СН'!$F$22</f>
        <v>1147.6463181500001</v>
      </c>
      <c r="H28" s="36">
        <f>SUMIFS(СВЦЭМ!$C$33:$C$776,СВЦЭМ!$A$33:$A$776,$A28,СВЦЭМ!$B$33:$B$776,H$11)+'СЕТ СН'!$F$12+СВЦЭМ!$D$10+'СЕТ СН'!$F$6-'СЕТ СН'!$F$22</f>
        <v>1126.2020183700001</v>
      </c>
      <c r="I28" s="36">
        <f>SUMIFS(СВЦЭМ!$C$33:$C$776,СВЦЭМ!$A$33:$A$776,$A28,СВЦЭМ!$B$33:$B$776,I$11)+'СЕТ СН'!$F$12+СВЦЭМ!$D$10+'СЕТ СН'!$F$6-'СЕТ СН'!$F$22</f>
        <v>1079.1236569099999</v>
      </c>
      <c r="J28" s="36">
        <f>SUMIFS(СВЦЭМ!$C$33:$C$776,СВЦЭМ!$A$33:$A$776,$A28,СВЦЭМ!$B$33:$B$776,J$11)+'СЕТ СН'!$F$12+СВЦЭМ!$D$10+'СЕТ СН'!$F$6-'СЕТ СН'!$F$22</f>
        <v>1013.32387252</v>
      </c>
      <c r="K28" s="36">
        <f>SUMIFS(СВЦЭМ!$C$33:$C$776,СВЦЭМ!$A$33:$A$776,$A28,СВЦЭМ!$B$33:$B$776,K$11)+'СЕТ СН'!$F$12+СВЦЭМ!$D$10+'СЕТ СН'!$F$6-'СЕТ СН'!$F$22</f>
        <v>906.9964564500001</v>
      </c>
      <c r="L28" s="36">
        <f>SUMIFS(СВЦЭМ!$C$33:$C$776,СВЦЭМ!$A$33:$A$776,$A28,СВЦЭМ!$B$33:$B$776,L$11)+'СЕТ СН'!$F$12+СВЦЭМ!$D$10+'СЕТ СН'!$F$6-'СЕТ СН'!$F$22</f>
        <v>816.50631092000003</v>
      </c>
      <c r="M28" s="36">
        <f>SUMIFS(СВЦЭМ!$C$33:$C$776,СВЦЭМ!$A$33:$A$776,$A28,СВЦЭМ!$B$33:$B$776,M$11)+'СЕТ СН'!$F$12+СВЦЭМ!$D$10+'СЕТ СН'!$F$6-'СЕТ СН'!$F$22</f>
        <v>784.52784414000007</v>
      </c>
      <c r="N28" s="36">
        <f>SUMIFS(СВЦЭМ!$C$33:$C$776,СВЦЭМ!$A$33:$A$776,$A28,СВЦЭМ!$B$33:$B$776,N$11)+'СЕТ СН'!$F$12+СВЦЭМ!$D$10+'СЕТ СН'!$F$6-'СЕТ СН'!$F$22</f>
        <v>799.9234367900001</v>
      </c>
      <c r="O28" s="36">
        <f>SUMIFS(СВЦЭМ!$C$33:$C$776,СВЦЭМ!$A$33:$A$776,$A28,СВЦЭМ!$B$33:$B$776,O$11)+'СЕТ СН'!$F$12+СВЦЭМ!$D$10+'СЕТ СН'!$F$6-'СЕТ СН'!$F$22</f>
        <v>799.0010243700001</v>
      </c>
      <c r="P28" s="36">
        <f>SUMIFS(СВЦЭМ!$C$33:$C$776,СВЦЭМ!$A$33:$A$776,$A28,СВЦЭМ!$B$33:$B$776,P$11)+'СЕТ СН'!$F$12+СВЦЭМ!$D$10+'СЕТ СН'!$F$6-'СЕТ СН'!$F$22</f>
        <v>803.35723222000001</v>
      </c>
      <c r="Q28" s="36">
        <f>SUMIFS(СВЦЭМ!$C$33:$C$776,СВЦЭМ!$A$33:$A$776,$A28,СВЦЭМ!$B$33:$B$776,Q$11)+'СЕТ СН'!$F$12+СВЦЭМ!$D$10+'СЕТ СН'!$F$6-'СЕТ СН'!$F$22</f>
        <v>806.50157916000001</v>
      </c>
      <c r="R28" s="36">
        <f>SUMIFS(СВЦЭМ!$C$33:$C$776,СВЦЭМ!$A$33:$A$776,$A28,СВЦЭМ!$B$33:$B$776,R$11)+'СЕТ СН'!$F$12+СВЦЭМ!$D$10+'СЕТ СН'!$F$6-'СЕТ СН'!$F$22</f>
        <v>830.33510581000007</v>
      </c>
      <c r="S28" s="36">
        <f>SUMIFS(СВЦЭМ!$C$33:$C$776,СВЦЭМ!$A$33:$A$776,$A28,СВЦЭМ!$B$33:$B$776,S$11)+'СЕТ СН'!$F$12+СВЦЭМ!$D$10+'СЕТ СН'!$F$6-'СЕТ СН'!$F$22</f>
        <v>842.29782234000004</v>
      </c>
      <c r="T28" s="36">
        <f>SUMIFS(СВЦЭМ!$C$33:$C$776,СВЦЭМ!$A$33:$A$776,$A28,СВЦЭМ!$B$33:$B$776,T$11)+'СЕТ СН'!$F$12+СВЦЭМ!$D$10+'СЕТ СН'!$F$6-'СЕТ СН'!$F$22</f>
        <v>841.80330998000011</v>
      </c>
      <c r="U28" s="36">
        <f>SUMIFS(СВЦЭМ!$C$33:$C$776,СВЦЭМ!$A$33:$A$776,$A28,СВЦЭМ!$B$33:$B$776,U$11)+'СЕТ СН'!$F$12+СВЦЭМ!$D$10+'СЕТ СН'!$F$6-'СЕТ СН'!$F$22</f>
        <v>835.52725748</v>
      </c>
      <c r="V28" s="36">
        <f>SUMIFS(СВЦЭМ!$C$33:$C$776,СВЦЭМ!$A$33:$A$776,$A28,СВЦЭМ!$B$33:$B$776,V$11)+'СЕТ СН'!$F$12+СВЦЭМ!$D$10+'СЕТ СН'!$F$6-'СЕТ СН'!$F$22</f>
        <v>822.34114031000001</v>
      </c>
      <c r="W28" s="36">
        <f>SUMIFS(СВЦЭМ!$C$33:$C$776,СВЦЭМ!$A$33:$A$776,$A28,СВЦЭМ!$B$33:$B$776,W$11)+'СЕТ СН'!$F$12+СВЦЭМ!$D$10+'СЕТ СН'!$F$6-'СЕТ СН'!$F$22</f>
        <v>807.26161874000002</v>
      </c>
      <c r="X28" s="36">
        <f>SUMIFS(СВЦЭМ!$C$33:$C$776,СВЦЭМ!$A$33:$A$776,$A28,СВЦЭМ!$B$33:$B$776,X$11)+'СЕТ СН'!$F$12+СВЦЭМ!$D$10+'СЕТ СН'!$F$6-'СЕТ СН'!$F$22</f>
        <v>876.9681393300001</v>
      </c>
      <c r="Y28" s="36">
        <f>SUMIFS(СВЦЭМ!$C$33:$C$776,СВЦЭМ!$A$33:$A$776,$A28,СВЦЭМ!$B$33:$B$776,Y$11)+'СЕТ СН'!$F$12+СВЦЭМ!$D$10+'СЕТ СН'!$F$6-'СЕТ СН'!$F$22</f>
        <v>951.89967110000009</v>
      </c>
    </row>
    <row r="29" spans="1:25" ht="15.75" x14ac:dyDescent="0.2">
      <c r="A29" s="35">
        <f t="shared" si="0"/>
        <v>44030</v>
      </c>
      <c r="B29" s="36">
        <f>SUMIFS(СВЦЭМ!$C$33:$C$776,СВЦЭМ!$A$33:$A$776,$A29,СВЦЭМ!$B$33:$B$776,B$11)+'СЕТ СН'!$F$12+СВЦЭМ!$D$10+'СЕТ СН'!$F$6-'СЕТ СН'!$F$22</f>
        <v>1115.56361793</v>
      </c>
      <c r="C29" s="36">
        <f>SUMIFS(СВЦЭМ!$C$33:$C$776,СВЦЭМ!$A$33:$A$776,$A29,СВЦЭМ!$B$33:$B$776,C$11)+'СЕТ СН'!$F$12+СВЦЭМ!$D$10+'СЕТ СН'!$F$6-'СЕТ СН'!$F$22</f>
        <v>1217.90348997</v>
      </c>
      <c r="D29" s="36">
        <f>SUMIFS(СВЦЭМ!$C$33:$C$776,СВЦЭМ!$A$33:$A$776,$A29,СВЦЭМ!$B$33:$B$776,D$11)+'СЕТ СН'!$F$12+СВЦЭМ!$D$10+'СЕТ СН'!$F$6-'СЕТ СН'!$F$22</f>
        <v>1234.3417643499999</v>
      </c>
      <c r="E29" s="36">
        <f>SUMIFS(СВЦЭМ!$C$33:$C$776,СВЦЭМ!$A$33:$A$776,$A29,СВЦЭМ!$B$33:$B$776,E$11)+'СЕТ СН'!$F$12+СВЦЭМ!$D$10+'СЕТ СН'!$F$6-'СЕТ СН'!$F$22</f>
        <v>1227.5918160400001</v>
      </c>
      <c r="F29" s="36">
        <f>SUMIFS(СВЦЭМ!$C$33:$C$776,СВЦЭМ!$A$33:$A$776,$A29,СВЦЭМ!$B$33:$B$776,F$11)+'СЕТ СН'!$F$12+СВЦЭМ!$D$10+'СЕТ СН'!$F$6-'СЕТ СН'!$F$22</f>
        <v>1216.40772406</v>
      </c>
      <c r="G29" s="36">
        <f>SUMIFS(СВЦЭМ!$C$33:$C$776,СВЦЭМ!$A$33:$A$776,$A29,СВЦЭМ!$B$33:$B$776,G$11)+'СЕТ СН'!$F$12+СВЦЭМ!$D$10+'СЕТ СН'!$F$6-'СЕТ СН'!$F$22</f>
        <v>1225.6335753600001</v>
      </c>
      <c r="H29" s="36">
        <f>SUMIFS(СВЦЭМ!$C$33:$C$776,СВЦЭМ!$A$33:$A$776,$A29,СВЦЭМ!$B$33:$B$776,H$11)+'СЕТ СН'!$F$12+СВЦЭМ!$D$10+'СЕТ СН'!$F$6-'СЕТ СН'!$F$22</f>
        <v>1226.5039024100001</v>
      </c>
      <c r="I29" s="36">
        <f>SUMIFS(СВЦЭМ!$C$33:$C$776,СВЦЭМ!$A$33:$A$776,$A29,СВЦЭМ!$B$33:$B$776,I$11)+'СЕТ СН'!$F$12+СВЦЭМ!$D$10+'СЕТ СН'!$F$6-'СЕТ СН'!$F$22</f>
        <v>1212.4586808900001</v>
      </c>
      <c r="J29" s="36">
        <f>SUMIFS(СВЦЭМ!$C$33:$C$776,СВЦЭМ!$A$33:$A$776,$A29,СВЦЭМ!$B$33:$B$776,J$11)+'СЕТ СН'!$F$12+СВЦЭМ!$D$10+'СЕТ СН'!$F$6-'СЕТ СН'!$F$22</f>
        <v>1138.24957509</v>
      </c>
      <c r="K29" s="36">
        <f>SUMIFS(СВЦЭМ!$C$33:$C$776,СВЦЭМ!$A$33:$A$776,$A29,СВЦЭМ!$B$33:$B$776,K$11)+'СЕТ СН'!$F$12+СВЦЭМ!$D$10+'СЕТ СН'!$F$6-'СЕТ СН'!$F$22</f>
        <v>953.12394810000001</v>
      </c>
      <c r="L29" s="36">
        <f>SUMIFS(СВЦЭМ!$C$33:$C$776,СВЦЭМ!$A$33:$A$776,$A29,СВЦЭМ!$B$33:$B$776,L$11)+'СЕТ СН'!$F$12+СВЦЭМ!$D$10+'СЕТ СН'!$F$6-'СЕТ СН'!$F$22</f>
        <v>804.45461805000002</v>
      </c>
      <c r="M29" s="36">
        <f>SUMIFS(СВЦЭМ!$C$33:$C$776,СВЦЭМ!$A$33:$A$776,$A29,СВЦЭМ!$B$33:$B$776,M$11)+'СЕТ СН'!$F$12+СВЦЭМ!$D$10+'СЕТ СН'!$F$6-'СЕТ СН'!$F$22</f>
        <v>786.41994360000001</v>
      </c>
      <c r="N29" s="36">
        <f>SUMIFS(СВЦЭМ!$C$33:$C$776,СВЦЭМ!$A$33:$A$776,$A29,СВЦЭМ!$B$33:$B$776,N$11)+'СЕТ СН'!$F$12+СВЦЭМ!$D$10+'СЕТ СН'!$F$6-'СЕТ СН'!$F$22</f>
        <v>803.31363929000008</v>
      </c>
      <c r="O29" s="36">
        <f>SUMIFS(СВЦЭМ!$C$33:$C$776,СВЦЭМ!$A$33:$A$776,$A29,СВЦЭМ!$B$33:$B$776,O$11)+'СЕТ СН'!$F$12+СВЦЭМ!$D$10+'СЕТ СН'!$F$6-'СЕТ СН'!$F$22</f>
        <v>804.67092853000008</v>
      </c>
      <c r="P29" s="36">
        <f>SUMIFS(СВЦЭМ!$C$33:$C$776,СВЦЭМ!$A$33:$A$776,$A29,СВЦЭМ!$B$33:$B$776,P$11)+'СЕТ СН'!$F$12+СВЦЭМ!$D$10+'СЕТ СН'!$F$6-'СЕТ СН'!$F$22</f>
        <v>806.18357804000004</v>
      </c>
      <c r="Q29" s="36">
        <f>SUMIFS(СВЦЭМ!$C$33:$C$776,СВЦЭМ!$A$33:$A$776,$A29,СВЦЭМ!$B$33:$B$776,Q$11)+'СЕТ СН'!$F$12+СВЦЭМ!$D$10+'СЕТ СН'!$F$6-'СЕТ СН'!$F$22</f>
        <v>806.48386137000011</v>
      </c>
      <c r="R29" s="36">
        <f>SUMIFS(СВЦЭМ!$C$33:$C$776,СВЦЭМ!$A$33:$A$776,$A29,СВЦЭМ!$B$33:$B$776,R$11)+'СЕТ СН'!$F$12+СВЦЭМ!$D$10+'СЕТ СН'!$F$6-'СЕТ СН'!$F$22</f>
        <v>801.56901818000006</v>
      </c>
      <c r="S29" s="36">
        <f>SUMIFS(СВЦЭМ!$C$33:$C$776,СВЦЭМ!$A$33:$A$776,$A29,СВЦЭМ!$B$33:$B$776,S$11)+'СЕТ СН'!$F$12+СВЦЭМ!$D$10+'СЕТ СН'!$F$6-'СЕТ СН'!$F$22</f>
        <v>810.0225805</v>
      </c>
      <c r="T29" s="36">
        <f>SUMIFS(СВЦЭМ!$C$33:$C$776,СВЦЭМ!$A$33:$A$776,$A29,СВЦЭМ!$B$33:$B$776,T$11)+'СЕТ СН'!$F$12+СВЦЭМ!$D$10+'СЕТ СН'!$F$6-'СЕТ СН'!$F$22</f>
        <v>837.17317069000001</v>
      </c>
      <c r="U29" s="36">
        <f>SUMIFS(СВЦЭМ!$C$33:$C$776,СВЦЭМ!$A$33:$A$776,$A29,СВЦЭМ!$B$33:$B$776,U$11)+'СЕТ СН'!$F$12+СВЦЭМ!$D$10+'СЕТ СН'!$F$6-'СЕТ СН'!$F$22</f>
        <v>832.83956897000007</v>
      </c>
      <c r="V29" s="36">
        <f>SUMIFS(СВЦЭМ!$C$33:$C$776,СВЦЭМ!$A$33:$A$776,$A29,СВЦЭМ!$B$33:$B$776,V$11)+'СЕТ СН'!$F$12+СВЦЭМ!$D$10+'СЕТ СН'!$F$6-'СЕТ СН'!$F$22</f>
        <v>822.70903348000002</v>
      </c>
      <c r="W29" s="36">
        <f>SUMIFS(СВЦЭМ!$C$33:$C$776,СВЦЭМ!$A$33:$A$776,$A29,СВЦЭМ!$B$33:$B$776,W$11)+'СЕТ СН'!$F$12+СВЦЭМ!$D$10+'СЕТ СН'!$F$6-'СЕТ СН'!$F$22</f>
        <v>797.63775848</v>
      </c>
      <c r="X29" s="36">
        <f>SUMIFS(СВЦЭМ!$C$33:$C$776,СВЦЭМ!$A$33:$A$776,$A29,СВЦЭМ!$B$33:$B$776,X$11)+'СЕТ СН'!$F$12+СВЦЭМ!$D$10+'СЕТ СН'!$F$6-'СЕТ СН'!$F$22</f>
        <v>866.59889457000008</v>
      </c>
      <c r="Y29" s="36">
        <f>SUMIFS(СВЦЭМ!$C$33:$C$776,СВЦЭМ!$A$33:$A$776,$A29,СВЦЭМ!$B$33:$B$776,Y$11)+'СЕТ СН'!$F$12+СВЦЭМ!$D$10+'СЕТ СН'!$F$6-'СЕТ СН'!$F$22</f>
        <v>1006.1746386000001</v>
      </c>
    </row>
    <row r="30" spans="1:25" ht="15.75" x14ac:dyDescent="0.2">
      <c r="A30" s="35">
        <f t="shared" si="0"/>
        <v>44031</v>
      </c>
      <c r="B30" s="36">
        <f>SUMIFS(СВЦЭМ!$C$33:$C$776,СВЦЭМ!$A$33:$A$776,$A30,СВЦЭМ!$B$33:$B$776,B$11)+'СЕТ СН'!$F$12+СВЦЭМ!$D$10+'СЕТ СН'!$F$6-'СЕТ СН'!$F$22</f>
        <v>1054.5044664100001</v>
      </c>
      <c r="C30" s="36">
        <f>SUMIFS(СВЦЭМ!$C$33:$C$776,СВЦЭМ!$A$33:$A$776,$A30,СВЦЭМ!$B$33:$B$776,C$11)+'СЕТ СН'!$F$12+СВЦЭМ!$D$10+'СЕТ СН'!$F$6-'СЕТ СН'!$F$22</f>
        <v>1104.1075971400001</v>
      </c>
      <c r="D30" s="36">
        <f>SUMIFS(СВЦЭМ!$C$33:$C$776,СВЦЭМ!$A$33:$A$776,$A30,СВЦЭМ!$B$33:$B$776,D$11)+'СЕТ СН'!$F$12+СВЦЭМ!$D$10+'СЕТ СН'!$F$6-'СЕТ СН'!$F$22</f>
        <v>1098.5558537500001</v>
      </c>
      <c r="E30" s="36">
        <f>SUMIFS(СВЦЭМ!$C$33:$C$776,СВЦЭМ!$A$33:$A$776,$A30,СВЦЭМ!$B$33:$B$776,E$11)+'СЕТ СН'!$F$12+СВЦЭМ!$D$10+'СЕТ СН'!$F$6-'СЕТ СН'!$F$22</f>
        <v>1081.41622106</v>
      </c>
      <c r="F30" s="36">
        <f>SUMIFS(СВЦЭМ!$C$33:$C$776,СВЦЭМ!$A$33:$A$776,$A30,СВЦЭМ!$B$33:$B$776,F$11)+'СЕТ СН'!$F$12+СВЦЭМ!$D$10+'СЕТ СН'!$F$6-'СЕТ СН'!$F$22</f>
        <v>1067.26835456</v>
      </c>
      <c r="G30" s="36">
        <f>SUMIFS(СВЦЭМ!$C$33:$C$776,СВЦЭМ!$A$33:$A$776,$A30,СВЦЭМ!$B$33:$B$776,G$11)+'СЕТ СН'!$F$12+СВЦЭМ!$D$10+'СЕТ СН'!$F$6-'СЕТ СН'!$F$22</f>
        <v>1085.4554542799999</v>
      </c>
      <c r="H30" s="36">
        <f>SUMIFS(СВЦЭМ!$C$33:$C$776,СВЦЭМ!$A$33:$A$776,$A30,СВЦЭМ!$B$33:$B$776,H$11)+'СЕТ СН'!$F$12+СВЦЭМ!$D$10+'СЕТ СН'!$F$6-'СЕТ СН'!$F$22</f>
        <v>1108.5412691199999</v>
      </c>
      <c r="I30" s="36">
        <f>SUMIFS(СВЦЭМ!$C$33:$C$776,СВЦЭМ!$A$33:$A$776,$A30,СВЦЭМ!$B$33:$B$776,I$11)+'СЕТ СН'!$F$12+СВЦЭМ!$D$10+'СЕТ СН'!$F$6-'СЕТ СН'!$F$22</f>
        <v>1143.7732101500001</v>
      </c>
      <c r="J30" s="36">
        <f>SUMIFS(СВЦЭМ!$C$33:$C$776,СВЦЭМ!$A$33:$A$776,$A30,СВЦЭМ!$B$33:$B$776,J$11)+'СЕТ СН'!$F$12+СВЦЭМ!$D$10+'СЕТ СН'!$F$6-'СЕТ СН'!$F$22</f>
        <v>1134.5519094700001</v>
      </c>
      <c r="K30" s="36">
        <f>SUMIFS(СВЦЭМ!$C$33:$C$776,СВЦЭМ!$A$33:$A$776,$A30,СВЦЭМ!$B$33:$B$776,K$11)+'СЕТ СН'!$F$12+СВЦЭМ!$D$10+'СЕТ СН'!$F$6-'СЕТ СН'!$F$22</f>
        <v>968.43143928000006</v>
      </c>
      <c r="L30" s="36">
        <f>SUMIFS(СВЦЭМ!$C$33:$C$776,СВЦЭМ!$A$33:$A$776,$A30,СВЦЭМ!$B$33:$B$776,L$11)+'СЕТ СН'!$F$12+СВЦЭМ!$D$10+'СЕТ СН'!$F$6-'СЕТ СН'!$F$22</f>
        <v>885.15307008000002</v>
      </c>
      <c r="M30" s="36">
        <f>SUMIFS(СВЦЭМ!$C$33:$C$776,СВЦЭМ!$A$33:$A$776,$A30,СВЦЭМ!$B$33:$B$776,M$11)+'СЕТ СН'!$F$12+СВЦЭМ!$D$10+'СЕТ СН'!$F$6-'СЕТ СН'!$F$22</f>
        <v>831.50257016</v>
      </c>
      <c r="N30" s="36">
        <f>SUMIFS(СВЦЭМ!$C$33:$C$776,СВЦЭМ!$A$33:$A$776,$A30,СВЦЭМ!$B$33:$B$776,N$11)+'СЕТ СН'!$F$12+СВЦЭМ!$D$10+'СЕТ СН'!$F$6-'СЕТ СН'!$F$22</f>
        <v>839.81744160000005</v>
      </c>
      <c r="O30" s="36">
        <f>SUMIFS(СВЦЭМ!$C$33:$C$776,СВЦЭМ!$A$33:$A$776,$A30,СВЦЭМ!$B$33:$B$776,O$11)+'СЕТ СН'!$F$12+СВЦЭМ!$D$10+'СЕТ СН'!$F$6-'СЕТ СН'!$F$22</f>
        <v>844.32591151000008</v>
      </c>
      <c r="P30" s="36">
        <f>SUMIFS(СВЦЭМ!$C$33:$C$776,СВЦЭМ!$A$33:$A$776,$A30,СВЦЭМ!$B$33:$B$776,P$11)+'СЕТ СН'!$F$12+СВЦЭМ!$D$10+'СЕТ СН'!$F$6-'СЕТ СН'!$F$22</f>
        <v>841.09588720000011</v>
      </c>
      <c r="Q30" s="36">
        <f>SUMIFS(СВЦЭМ!$C$33:$C$776,СВЦЭМ!$A$33:$A$776,$A30,СВЦЭМ!$B$33:$B$776,Q$11)+'СЕТ СН'!$F$12+СВЦЭМ!$D$10+'СЕТ СН'!$F$6-'СЕТ СН'!$F$22</f>
        <v>839.77853618000006</v>
      </c>
      <c r="R30" s="36">
        <f>SUMIFS(СВЦЭМ!$C$33:$C$776,СВЦЭМ!$A$33:$A$776,$A30,СВЦЭМ!$B$33:$B$776,R$11)+'СЕТ СН'!$F$12+СВЦЭМ!$D$10+'СЕТ СН'!$F$6-'СЕТ СН'!$F$22</f>
        <v>852.59480608000001</v>
      </c>
      <c r="S30" s="36">
        <f>SUMIFS(СВЦЭМ!$C$33:$C$776,СВЦЭМ!$A$33:$A$776,$A30,СВЦЭМ!$B$33:$B$776,S$11)+'СЕТ СН'!$F$12+СВЦЭМ!$D$10+'СЕТ СН'!$F$6-'СЕТ СН'!$F$22</f>
        <v>859.60547107000002</v>
      </c>
      <c r="T30" s="36">
        <f>SUMIFS(СВЦЭМ!$C$33:$C$776,СВЦЭМ!$A$33:$A$776,$A30,СВЦЭМ!$B$33:$B$776,T$11)+'СЕТ СН'!$F$12+СВЦЭМ!$D$10+'СЕТ СН'!$F$6-'СЕТ СН'!$F$22</f>
        <v>860.26315396000007</v>
      </c>
      <c r="U30" s="36">
        <f>SUMIFS(СВЦЭМ!$C$33:$C$776,СВЦЭМ!$A$33:$A$776,$A30,СВЦЭМ!$B$33:$B$776,U$11)+'СЕТ СН'!$F$12+СВЦЭМ!$D$10+'СЕТ СН'!$F$6-'СЕТ СН'!$F$22</f>
        <v>856.87189935000004</v>
      </c>
      <c r="V30" s="36">
        <f>SUMIFS(СВЦЭМ!$C$33:$C$776,СВЦЭМ!$A$33:$A$776,$A30,СВЦЭМ!$B$33:$B$776,V$11)+'СЕТ СН'!$F$12+СВЦЭМ!$D$10+'СЕТ СН'!$F$6-'СЕТ СН'!$F$22</f>
        <v>850.22163480000006</v>
      </c>
      <c r="W30" s="36">
        <f>SUMIFS(СВЦЭМ!$C$33:$C$776,СВЦЭМ!$A$33:$A$776,$A30,СВЦЭМ!$B$33:$B$776,W$11)+'СЕТ СН'!$F$12+СВЦЭМ!$D$10+'СЕТ СН'!$F$6-'СЕТ СН'!$F$22</f>
        <v>801.13812210000003</v>
      </c>
      <c r="X30" s="36">
        <f>SUMIFS(СВЦЭМ!$C$33:$C$776,СВЦЭМ!$A$33:$A$776,$A30,СВЦЭМ!$B$33:$B$776,X$11)+'СЕТ СН'!$F$12+СВЦЭМ!$D$10+'СЕТ СН'!$F$6-'СЕТ СН'!$F$22</f>
        <v>872.52827425000009</v>
      </c>
      <c r="Y30" s="36">
        <f>SUMIFS(СВЦЭМ!$C$33:$C$776,СВЦЭМ!$A$33:$A$776,$A30,СВЦЭМ!$B$33:$B$776,Y$11)+'СЕТ СН'!$F$12+СВЦЭМ!$D$10+'СЕТ СН'!$F$6-'СЕТ СН'!$F$22</f>
        <v>1067.5552067399999</v>
      </c>
    </row>
    <row r="31" spans="1:25" ht="15.75" x14ac:dyDescent="0.2">
      <c r="A31" s="35">
        <f t="shared" si="0"/>
        <v>44032</v>
      </c>
      <c r="B31" s="36">
        <f>SUMIFS(СВЦЭМ!$C$33:$C$776,СВЦЭМ!$A$33:$A$776,$A31,СВЦЭМ!$B$33:$B$776,B$11)+'СЕТ СН'!$F$12+СВЦЭМ!$D$10+'СЕТ СН'!$F$6-'СЕТ СН'!$F$22</f>
        <v>1031.3628834599999</v>
      </c>
      <c r="C31" s="36">
        <f>SUMIFS(СВЦЭМ!$C$33:$C$776,СВЦЭМ!$A$33:$A$776,$A31,СВЦЭМ!$B$33:$B$776,C$11)+'СЕТ СН'!$F$12+СВЦЭМ!$D$10+'СЕТ СН'!$F$6-'СЕТ СН'!$F$22</f>
        <v>1008.23101466</v>
      </c>
      <c r="D31" s="36">
        <f>SUMIFS(СВЦЭМ!$C$33:$C$776,СВЦЭМ!$A$33:$A$776,$A31,СВЦЭМ!$B$33:$B$776,D$11)+'СЕТ СН'!$F$12+СВЦЭМ!$D$10+'СЕТ СН'!$F$6-'СЕТ СН'!$F$22</f>
        <v>1139.6079539900002</v>
      </c>
      <c r="E31" s="36">
        <f>SUMIFS(СВЦЭМ!$C$33:$C$776,СВЦЭМ!$A$33:$A$776,$A31,СВЦЭМ!$B$33:$B$776,E$11)+'СЕТ СН'!$F$12+СВЦЭМ!$D$10+'СЕТ СН'!$F$6-'СЕТ СН'!$F$22</f>
        <v>1113.4206787100002</v>
      </c>
      <c r="F31" s="36">
        <f>SUMIFS(СВЦЭМ!$C$33:$C$776,СВЦЭМ!$A$33:$A$776,$A31,СВЦЭМ!$B$33:$B$776,F$11)+'СЕТ СН'!$F$12+СВЦЭМ!$D$10+'СЕТ СН'!$F$6-'СЕТ СН'!$F$22</f>
        <v>1110.1158404299999</v>
      </c>
      <c r="G31" s="36">
        <f>SUMIFS(СВЦЭМ!$C$33:$C$776,СВЦЭМ!$A$33:$A$776,$A31,СВЦЭМ!$B$33:$B$776,G$11)+'СЕТ СН'!$F$12+СВЦЭМ!$D$10+'СЕТ СН'!$F$6-'СЕТ СН'!$F$22</f>
        <v>1112.4458857</v>
      </c>
      <c r="H31" s="36">
        <f>SUMIFS(СВЦЭМ!$C$33:$C$776,СВЦЭМ!$A$33:$A$776,$A31,СВЦЭМ!$B$33:$B$776,H$11)+'СЕТ СН'!$F$12+СВЦЭМ!$D$10+'СЕТ СН'!$F$6-'СЕТ СН'!$F$22</f>
        <v>1150.85824942</v>
      </c>
      <c r="I31" s="36">
        <f>SUMIFS(СВЦЭМ!$C$33:$C$776,СВЦЭМ!$A$33:$A$776,$A31,СВЦЭМ!$B$33:$B$776,I$11)+'СЕТ СН'!$F$12+СВЦЭМ!$D$10+'СЕТ СН'!$F$6-'СЕТ СН'!$F$22</f>
        <v>1048.7623151299999</v>
      </c>
      <c r="J31" s="36">
        <f>SUMIFS(СВЦЭМ!$C$33:$C$776,СВЦЭМ!$A$33:$A$776,$A31,СВЦЭМ!$B$33:$B$776,J$11)+'СЕТ СН'!$F$12+СВЦЭМ!$D$10+'СЕТ СН'!$F$6-'СЕТ СН'!$F$22</f>
        <v>1102.0932446100001</v>
      </c>
      <c r="K31" s="36">
        <f>SUMIFS(СВЦЭМ!$C$33:$C$776,СВЦЭМ!$A$33:$A$776,$A31,СВЦЭМ!$B$33:$B$776,K$11)+'СЕТ СН'!$F$12+СВЦЭМ!$D$10+'СЕТ СН'!$F$6-'СЕТ СН'!$F$22</f>
        <v>1042.9793722899999</v>
      </c>
      <c r="L31" s="36">
        <f>SUMIFS(СВЦЭМ!$C$33:$C$776,СВЦЭМ!$A$33:$A$776,$A31,СВЦЭМ!$B$33:$B$776,L$11)+'СЕТ СН'!$F$12+СВЦЭМ!$D$10+'СЕТ СН'!$F$6-'СЕТ СН'!$F$22</f>
        <v>905.05519633000006</v>
      </c>
      <c r="M31" s="36">
        <f>SUMIFS(СВЦЭМ!$C$33:$C$776,СВЦЭМ!$A$33:$A$776,$A31,СВЦЭМ!$B$33:$B$776,M$11)+'СЕТ СН'!$F$12+СВЦЭМ!$D$10+'СЕТ СН'!$F$6-'СЕТ СН'!$F$22</f>
        <v>883.55055977000006</v>
      </c>
      <c r="N31" s="36">
        <f>SUMIFS(СВЦЭМ!$C$33:$C$776,СВЦЭМ!$A$33:$A$776,$A31,СВЦЭМ!$B$33:$B$776,N$11)+'СЕТ СН'!$F$12+СВЦЭМ!$D$10+'СЕТ СН'!$F$6-'СЕТ СН'!$F$22</f>
        <v>888.28960210000002</v>
      </c>
      <c r="O31" s="36">
        <f>SUMIFS(СВЦЭМ!$C$33:$C$776,СВЦЭМ!$A$33:$A$776,$A31,СВЦЭМ!$B$33:$B$776,O$11)+'СЕТ СН'!$F$12+СВЦЭМ!$D$10+'СЕТ СН'!$F$6-'СЕТ СН'!$F$22</f>
        <v>887.5774341</v>
      </c>
      <c r="P31" s="36">
        <f>SUMIFS(СВЦЭМ!$C$33:$C$776,СВЦЭМ!$A$33:$A$776,$A31,СВЦЭМ!$B$33:$B$776,P$11)+'СЕТ СН'!$F$12+СВЦЭМ!$D$10+'СЕТ СН'!$F$6-'СЕТ СН'!$F$22</f>
        <v>873.38355203000003</v>
      </c>
      <c r="Q31" s="36">
        <f>SUMIFS(СВЦЭМ!$C$33:$C$776,СВЦЭМ!$A$33:$A$776,$A31,СВЦЭМ!$B$33:$B$776,Q$11)+'СЕТ СН'!$F$12+СВЦЭМ!$D$10+'СЕТ СН'!$F$6-'СЕТ СН'!$F$22</f>
        <v>872.61981078000008</v>
      </c>
      <c r="R31" s="36">
        <f>SUMIFS(СВЦЭМ!$C$33:$C$776,СВЦЭМ!$A$33:$A$776,$A31,СВЦЭМ!$B$33:$B$776,R$11)+'СЕТ СН'!$F$12+СВЦЭМ!$D$10+'СЕТ СН'!$F$6-'СЕТ СН'!$F$22</f>
        <v>873.14621083000009</v>
      </c>
      <c r="S31" s="36">
        <f>SUMIFS(СВЦЭМ!$C$33:$C$776,СВЦЭМ!$A$33:$A$776,$A31,СВЦЭМ!$B$33:$B$776,S$11)+'СЕТ СН'!$F$12+СВЦЭМ!$D$10+'СЕТ СН'!$F$6-'СЕТ СН'!$F$22</f>
        <v>874.03971450000006</v>
      </c>
      <c r="T31" s="36">
        <f>SUMIFS(СВЦЭМ!$C$33:$C$776,СВЦЭМ!$A$33:$A$776,$A31,СВЦЭМ!$B$33:$B$776,T$11)+'СЕТ СН'!$F$12+СВЦЭМ!$D$10+'СЕТ СН'!$F$6-'СЕТ СН'!$F$22</f>
        <v>870.06009075000009</v>
      </c>
      <c r="U31" s="36">
        <f>SUMIFS(СВЦЭМ!$C$33:$C$776,СВЦЭМ!$A$33:$A$776,$A31,СВЦЭМ!$B$33:$B$776,U$11)+'СЕТ СН'!$F$12+СВЦЭМ!$D$10+'СЕТ СН'!$F$6-'СЕТ СН'!$F$22</f>
        <v>865.9038701500001</v>
      </c>
      <c r="V31" s="36">
        <f>SUMIFS(СВЦЭМ!$C$33:$C$776,СВЦЭМ!$A$33:$A$776,$A31,СВЦЭМ!$B$33:$B$776,V$11)+'СЕТ СН'!$F$12+СВЦЭМ!$D$10+'СЕТ СН'!$F$6-'СЕТ СН'!$F$22</f>
        <v>869.7968383000001</v>
      </c>
      <c r="W31" s="36">
        <f>SUMIFS(СВЦЭМ!$C$33:$C$776,СВЦЭМ!$A$33:$A$776,$A31,СВЦЭМ!$B$33:$B$776,W$11)+'СЕТ СН'!$F$12+СВЦЭМ!$D$10+'СЕТ СН'!$F$6-'СЕТ СН'!$F$22</f>
        <v>868.03930607000007</v>
      </c>
      <c r="X31" s="36">
        <f>SUMIFS(СВЦЭМ!$C$33:$C$776,СВЦЭМ!$A$33:$A$776,$A31,СВЦЭМ!$B$33:$B$776,X$11)+'СЕТ СН'!$F$12+СВЦЭМ!$D$10+'СЕТ СН'!$F$6-'СЕТ СН'!$F$22</f>
        <v>899.50446514000009</v>
      </c>
      <c r="Y31" s="36">
        <f>SUMIFS(СВЦЭМ!$C$33:$C$776,СВЦЭМ!$A$33:$A$776,$A31,СВЦЭМ!$B$33:$B$776,Y$11)+'СЕТ СН'!$F$12+СВЦЭМ!$D$10+'СЕТ СН'!$F$6-'СЕТ СН'!$F$22</f>
        <v>1055.3935067499999</v>
      </c>
    </row>
    <row r="32" spans="1:25" ht="15.75" x14ac:dyDescent="0.2">
      <c r="A32" s="35">
        <f t="shared" si="0"/>
        <v>44033</v>
      </c>
      <c r="B32" s="36">
        <f>SUMIFS(СВЦЭМ!$C$33:$C$776,СВЦЭМ!$A$33:$A$776,$A32,СВЦЭМ!$B$33:$B$776,B$11)+'СЕТ СН'!$F$12+СВЦЭМ!$D$10+'СЕТ СН'!$F$6-'СЕТ СН'!$F$22</f>
        <v>1079.3432787300001</v>
      </c>
      <c r="C32" s="36">
        <f>SUMIFS(СВЦЭМ!$C$33:$C$776,СВЦЭМ!$A$33:$A$776,$A32,СВЦЭМ!$B$33:$B$776,C$11)+'СЕТ СН'!$F$12+СВЦЭМ!$D$10+'СЕТ СН'!$F$6-'СЕТ СН'!$F$22</f>
        <v>1034.90361132</v>
      </c>
      <c r="D32" s="36">
        <f>SUMIFS(СВЦЭМ!$C$33:$C$776,СВЦЭМ!$A$33:$A$776,$A32,СВЦЭМ!$B$33:$B$776,D$11)+'СЕТ СН'!$F$12+СВЦЭМ!$D$10+'СЕТ СН'!$F$6-'СЕТ СН'!$F$22</f>
        <v>1022.3371342700001</v>
      </c>
      <c r="E32" s="36">
        <f>SUMIFS(СВЦЭМ!$C$33:$C$776,СВЦЭМ!$A$33:$A$776,$A32,СВЦЭМ!$B$33:$B$776,E$11)+'СЕТ СН'!$F$12+СВЦЭМ!$D$10+'СЕТ СН'!$F$6-'СЕТ СН'!$F$22</f>
        <v>1020.4672156400001</v>
      </c>
      <c r="F32" s="36">
        <f>SUMIFS(СВЦЭМ!$C$33:$C$776,СВЦЭМ!$A$33:$A$776,$A32,СВЦЭМ!$B$33:$B$776,F$11)+'СЕТ СН'!$F$12+СВЦЭМ!$D$10+'СЕТ СН'!$F$6-'СЕТ СН'!$F$22</f>
        <v>1011.5800123700001</v>
      </c>
      <c r="G32" s="36">
        <f>SUMIFS(СВЦЭМ!$C$33:$C$776,СВЦЭМ!$A$33:$A$776,$A32,СВЦЭМ!$B$33:$B$776,G$11)+'СЕТ СН'!$F$12+СВЦЭМ!$D$10+'СЕТ СН'!$F$6-'СЕТ СН'!$F$22</f>
        <v>1002.8300034700001</v>
      </c>
      <c r="H32" s="36">
        <f>SUMIFS(СВЦЭМ!$C$33:$C$776,СВЦЭМ!$A$33:$A$776,$A32,СВЦЭМ!$B$33:$B$776,H$11)+'СЕТ СН'!$F$12+СВЦЭМ!$D$10+'СЕТ СН'!$F$6-'СЕТ СН'!$F$22</f>
        <v>1027.4600445900001</v>
      </c>
      <c r="I32" s="36">
        <f>SUMIFS(СВЦЭМ!$C$33:$C$776,СВЦЭМ!$A$33:$A$776,$A32,СВЦЭМ!$B$33:$B$776,I$11)+'СЕТ СН'!$F$12+СВЦЭМ!$D$10+'СЕТ СН'!$F$6-'СЕТ СН'!$F$22</f>
        <v>1078.74723915</v>
      </c>
      <c r="J32" s="36">
        <f>SUMIFS(СВЦЭМ!$C$33:$C$776,СВЦЭМ!$A$33:$A$776,$A32,СВЦЭМ!$B$33:$B$776,J$11)+'СЕТ СН'!$F$12+СВЦЭМ!$D$10+'СЕТ СН'!$F$6-'СЕТ СН'!$F$22</f>
        <v>1104.9972652800002</v>
      </c>
      <c r="K32" s="36">
        <f>SUMIFS(СВЦЭМ!$C$33:$C$776,СВЦЭМ!$A$33:$A$776,$A32,СВЦЭМ!$B$33:$B$776,K$11)+'СЕТ СН'!$F$12+СВЦЭМ!$D$10+'СЕТ СН'!$F$6-'СЕТ СН'!$F$22</f>
        <v>1003.5322406700001</v>
      </c>
      <c r="L32" s="36">
        <f>SUMIFS(СВЦЭМ!$C$33:$C$776,СВЦЭМ!$A$33:$A$776,$A32,СВЦЭМ!$B$33:$B$776,L$11)+'СЕТ СН'!$F$12+СВЦЭМ!$D$10+'СЕТ СН'!$F$6-'СЕТ СН'!$F$22</f>
        <v>901.44282354000006</v>
      </c>
      <c r="M32" s="36">
        <f>SUMIFS(СВЦЭМ!$C$33:$C$776,СВЦЭМ!$A$33:$A$776,$A32,СВЦЭМ!$B$33:$B$776,M$11)+'СЕТ СН'!$F$12+СВЦЭМ!$D$10+'СЕТ СН'!$F$6-'СЕТ СН'!$F$22</f>
        <v>894.24365382000008</v>
      </c>
      <c r="N32" s="36">
        <f>SUMIFS(СВЦЭМ!$C$33:$C$776,СВЦЭМ!$A$33:$A$776,$A32,СВЦЭМ!$B$33:$B$776,N$11)+'СЕТ СН'!$F$12+СВЦЭМ!$D$10+'СЕТ СН'!$F$6-'СЕТ СН'!$F$22</f>
        <v>900.99830412000006</v>
      </c>
      <c r="O32" s="36">
        <f>SUMIFS(СВЦЭМ!$C$33:$C$776,СВЦЭМ!$A$33:$A$776,$A32,СВЦЭМ!$B$33:$B$776,O$11)+'СЕТ СН'!$F$12+СВЦЭМ!$D$10+'СЕТ СН'!$F$6-'СЕТ СН'!$F$22</f>
        <v>908.08930108000004</v>
      </c>
      <c r="P32" s="36">
        <f>SUMIFS(СВЦЭМ!$C$33:$C$776,СВЦЭМ!$A$33:$A$776,$A32,СВЦЭМ!$B$33:$B$776,P$11)+'СЕТ СН'!$F$12+СВЦЭМ!$D$10+'СЕТ СН'!$F$6-'СЕТ СН'!$F$22</f>
        <v>907.55816985000001</v>
      </c>
      <c r="Q32" s="36">
        <f>SUMIFS(СВЦЭМ!$C$33:$C$776,СВЦЭМ!$A$33:$A$776,$A32,СВЦЭМ!$B$33:$B$776,Q$11)+'СЕТ СН'!$F$12+СВЦЭМ!$D$10+'СЕТ СН'!$F$6-'СЕТ СН'!$F$22</f>
        <v>910.17430023000009</v>
      </c>
      <c r="R32" s="36">
        <f>SUMIFS(СВЦЭМ!$C$33:$C$776,СВЦЭМ!$A$33:$A$776,$A32,СВЦЭМ!$B$33:$B$776,R$11)+'СЕТ СН'!$F$12+СВЦЭМ!$D$10+'СЕТ СН'!$F$6-'СЕТ СН'!$F$22</f>
        <v>903.3587596000001</v>
      </c>
      <c r="S32" s="36">
        <f>SUMIFS(СВЦЭМ!$C$33:$C$776,СВЦЭМ!$A$33:$A$776,$A32,СВЦЭМ!$B$33:$B$776,S$11)+'СЕТ СН'!$F$12+СВЦЭМ!$D$10+'СЕТ СН'!$F$6-'СЕТ СН'!$F$22</f>
        <v>900.51379987000007</v>
      </c>
      <c r="T32" s="36">
        <f>SUMIFS(СВЦЭМ!$C$33:$C$776,СВЦЭМ!$A$33:$A$776,$A32,СВЦЭМ!$B$33:$B$776,T$11)+'СЕТ СН'!$F$12+СВЦЭМ!$D$10+'СЕТ СН'!$F$6-'СЕТ СН'!$F$22</f>
        <v>890.59262778000004</v>
      </c>
      <c r="U32" s="36">
        <f>SUMIFS(СВЦЭМ!$C$33:$C$776,СВЦЭМ!$A$33:$A$776,$A32,СВЦЭМ!$B$33:$B$776,U$11)+'СЕТ СН'!$F$12+СВЦЭМ!$D$10+'СЕТ СН'!$F$6-'СЕТ СН'!$F$22</f>
        <v>890.50754675000007</v>
      </c>
      <c r="V32" s="36">
        <f>SUMIFS(СВЦЭМ!$C$33:$C$776,СВЦЭМ!$A$33:$A$776,$A32,СВЦЭМ!$B$33:$B$776,V$11)+'СЕТ СН'!$F$12+СВЦЭМ!$D$10+'СЕТ СН'!$F$6-'СЕТ СН'!$F$22</f>
        <v>895.52887007000004</v>
      </c>
      <c r="W32" s="36">
        <f>SUMIFS(СВЦЭМ!$C$33:$C$776,СВЦЭМ!$A$33:$A$776,$A32,СВЦЭМ!$B$33:$B$776,W$11)+'СЕТ СН'!$F$12+СВЦЭМ!$D$10+'СЕТ СН'!$F$6-'СЕТ СН'!$F$22</f>
        <v>902.97117749000006</v>
      </c>
      <c r="X32" s="36">
        <f>SUMIFS(СВЦЭМ!$C$33:$C$776,СВЦЭМ!$A$33:$A$776,$A32,СВЦЭМ!$B$33:$B$776,X$11)+'СЕТ СН'!$F$12+СВЦЭМ!$D$10+'СЕТ СН'!$F$6-'СЕТ СН'!$F$22</f>
        <v>950.05597309000007</v>
      </c>
      <c r="Y32" s="36">
        <f>SUMIFS(СВЦЭМ!$C$33:$C$776,СВЦЭМ!$A$33:$A$776,$A32,СВЦЭМ!$B$33:$B$776,Y$11)+'СЕТ СН'!$F$12+СВЦЭМ!$D$10+'СЕТ СН'!$F$6-'СЕТ СН'!$F$22</f>
        <v>1082.3767987700001</v>
      </c>
    </row>
    <row r="33" spans="1:25" ht="15.75" x14ac:dyDescent="0.2">
      <c r="A33" s="35">
        <f t="shared" si="0"/>
        <v>44034</v>
      </c>
      <c r="B33" s="36">
        <f>SUMIFS(СВЦЭМ!$C$33:$C$776,СВЦЭМ!$A$33:$A$776,$A33,СВЦЭМ!$B$33:$B$776,B$11)+'СЕТ СН'!$F$12+СВЦЭМ!$D$10+'СЕТ СН'!$F$6-'СЕТ СН'!$F$22</f>
        <v>1071.45247963</v>
      </c>
      <c r="C33" s="36">
        <f>SUMIFS(СВЦЭМ!$C$33:$C$776,СВЦЭМ!$A$33:$A$776,$A33,СВЦЭМ!$B$33:$B$776,C$11)+'СЕТ СН'!$F$12+СВЦЭМ!$D$10+'СЕТ СН'!$F$6-'СЕТ СН'!$F$22</f>
        <v>1045.56999922</v>
      </c>
      <c r="D33" s="36">
        <f>SUMIFS(СВЦЭМ!$C$33:$C$776,СВЦЭМ!$A$33:$A$776,$A33,СВЦЭМ!$B$33:$B$776,D$11)+'СЕТ СН'!$F$12+СВЦЭМ!$D$10+'СЕТ СН'!$F$6-'СЕТ СН'!$F$22</f>
        <v>1041.01493097</v>
      </c>
      <c r="E33" s="36">
        <f>SUMIFS(СВЦЭМ!$C$33:$C$776,СВЦЭМ!$A$33:$A$776,$A33,СВЦЭМ!$B$33:$B$776,E$11)+'СЕТ СН'!$F$12+СВЦЭМ!$D$10+'СЕТ СН'!$F$6-'СЕТ СН'!$F$22</f>
        <v>1063.2515527800001</v>
      </c>
      <c r="F33" s="36">
        <f>SUMIFS(СВЦЭМ!$C$33:$C$776,СВЦЭМ!$A$33:$A$776,$A33,СВЦЭМ!$B$33:$B$776,F$11)+'СЕТ СН'!$F$12+СВЦЭМ!$D$10+'СЕТ СН'!$F$6-'СЕТ СН'!$F$22</f>
        <v>1065.79358361</v>
      </c>
      <c r="G33" s="36">
        <f>SUMIFS(СВЦЭМ!$C$33:$C$776,СВЦЭМ!$A$33:$A$776,$A33,СВЦЭМ!$B$33:$B$776,G$11)+'СЕТ СН'!$F$12+СВЦЭМ!$D$10+'СЕТ СН'!$F$6-'СЕТ СН'!$F$22</f>
        <v>1071.4218069999999</v>
      </c>
      <c r="H33" s="36">
        <f>SUMIFS(СВЦЭМ!$C$33:$C$776,СВЦЭМ!$A$33:$A$776,$A33,СВЦЭМ!$B$33:$B$776,H$11)+'СЕТ СН'!$F$12+СВЦЭМ!$D$10+'СЕТ СН'!$F$6-'СЕТ СН'!$F$22</f>
        <v>1053.0427999799999</v>
      </c>
      <c r="I33" s="36">
        <f>SUMIFS(СВЦЭМ!$C$33:$C$776,СВЦЭМ!$A$33:$A$776,$A33,СВЦЭМ!$B$33:$B$776,I$11)+'СЕТ СН'!$F$12+СВЦЭМ!$D$10+'СЕТ СН'!$F$6-'СЕТ СН'!$F$22</f>
        <v>1107.95071755</v>
      </c>
      <c r="J33" s="36">
        <f>SUMIFS(СВЦЭМ!$C$33:$C$776,СВЦЭМ!$A$33:$A$776,$A33,СВЦЭМ!$B$33:$B$776,J$11)+'СЕТ СН'!$F$12+СВЦЭМ!$D$10+'СЕТ СН'!$F$6-'СЕТ СН'!$F$22</f>
        <v>1123.8674601500002</v>
      </c>
      <c r="K33" s="36">
        <f>SUMIFS(СВЦЭМ!$C$33:$C$776,СВЦЭМ!$A$33:$A$776,$A33,СВЦЭМ!$B$33:$B$776,K$11)+'СЕТ СН'!$F$12+СВЦЭМ!$D$10+'СЕТ СН'!$F$6-'СЕТ СН'!$F$22</f>
        <v>1002.72856219</v>
      </c>
      <c r="L33" s="36">
        <f>SUMIFS(СВЦЭМ!$C$33:$C$776,СВЦЭМ!$A$33:$A$776,$A33,СВЦЭМ!$B$33:$B$776,L$11)+'СЕТ СН'!$F$12+СВЦЭМ!$D$10+'СЕТ СН'!$F$6-'СЕТ СН'!$F$22</f>
        <v>860.52903833000005</v>
      </c>
      <c r="M33" s="36">
        <f>SUMIFS(СВЦЭМ!$C$33:$C$776,СВЦЭМ!$A$33:$A$776,$A33,СВЦЭМ!$B$33:$B$776,M$11)+'СЕТ СН'!$F$12+СВЦЭМ!$D$10+'СЕТ СН'!$F$6-'СЕТ СН'!$F$22</f>
        <v>837.44497433000004</v>
      </c>
      <c r="N33" s="36">
        <f>SUMIFS(СВЦЭМ!$C$33:$C$776,СВЦЭМ!$A$33:$A$776,$A33,СВЦЭМ!$B$33:$B$776,N$11)+'СЕТ СН'!$F$12+СВЦЭМ!$D$10+'СЕТ СН'!$F$6-'СЕТ СН'!$F$22</f>
        <v>871.16226459000006</v>
      </c>
      <c r="O33" s="36">
        <f>SUMIFS(СВЦЭМ!$C$33:$C$776,СВЦЭМ!$A$33:$A$776,$A33,СВЦЭМ!$B$33:$B$776,O$11)+'СЕТ СН'!$F$12+СВЦЭМ!$D$10+'СЕТ СН'!$F$6-'СЕТ СН'!$F$22</f>
        <v>872.07149846000004</v>
      </c>
      <c r="P33" s="36">
        <f>SUMIFS(СВЦЭМ!$C$33:$C$776,СВЦЭМ!$A$33:$A$776,$A33,СВЦЭМ!$B$33:$B$776,P$11)+'СЕТ СН'!$F$12+СВЦЭМ!$D$10+'СЕТ СН'!$F$6-'СЕТ СН'!$F$22</f>
        <v>890.1686633600001</v>
      </c>
      <c r="Q33" s="36">
        <f>SUMIFS(СВЦЭМ!$C$33:$C$776,СВЦЭМ!$A$33:$A$776,$A33,СВЦЭМ!$B$33:$B$776,Q$11)+'СЕТ СН'!$F$12+СВЦЭМ!$D$10+'СЕТ СН'!$F$6-'СЕТ СН'!$F$22</f>
        <v>901.07605046000003</v>
      </c>
      <c r="R33" s="36">
        <f>SUMIFS(СВЦЭМ!$C$33:$C$776,СВЦЭМ!$A$33:$A$776,$A33,СВЦЭМ!$B$33:$B$776,R$11)+'СЕТ СН'!$F$12+СВЦЭМ!$D$10+'СЕТ СН'!$F$6-'СЕТ СН'!$F$22</f>
        <v>877.12783418000004</v>
      </c>
      <c r="S33" s="36">
        <f>SUMIFS(СВЦЭМ!$C$33:$C$776,СВЦЭМ!$A$33:$A$776,$A33,СВЦЭМ!$B$33:$B$776,S$11)+'СЕТ СН'!$F$12+СВЦЭМ!$D$10+'СЕТ СН'!$F$6-'СЕТ СН'!$F$22</f>
        <v>880.51831737000009</v>
      </c>
      <c r="T33" s="36">
        <f>SUMIFS(СВЦЭМ!$C$33:$C$776,СВЦЭМ!$A$33:$A$776,$A33,СВЦЭМ!$B$33:$B$776,T$11)+'СЕТ СН'!$F$12+СВЦЭМ!$D$10+'СЕТ СН'!$F$6-'СЕТ СН'!$F$22</f>
        <v>913.25837134000005</v>
      </c>
      <c r="U33" s="36">
        <f>SUMIFS(СВЦЭМ!$C$33:$C$776,СВЦЭМ!$A$33:$A$776,$A33,СВЦЭМ!$B$33:$B$776,U$11)+'СЕТ СН'!$F$12+СВЦЭМ!$D$10+'СЕТ СН'!$F$6-'СЕТ СН'!$F$22</f>
        <v>931.62045761000002</v>
      </c>
      <c r="V33" s="36">
        <f>SUMIFS(СВЦЭМ!$C$33:$C$776,СВЦЭМ!$A$33:$A$776,$A33,СВЦЭМ!$B$33:$B$776,V$11)+'СЕТ СН'!$F$12+СВЦЭМ!$D$10+'СЕТ СН'!$F$6-'СЕТ СН'!$F$22</f>
        <v>933.12018516000001</v>
      </c>
      <c r="W33" s="36">
        <f>SUMIFS(СВЦЭМ!$C$33:$C$776,СВЦЭМ!$A$33:$A$776,$A33,СВЦЭМ!$B$33:$B$776,W$11)+'СЕТ СН'!$F$12+СВЦЭМ!$D$10+'СЕТ СН'!$F$6-'СЕТ СН'!$F$22</f>
        <v>908.59575561000008</v>
      </c>
      <c r="X33" s="36">
        <f>SUMIFS(СВЦЭМ!$C$33:$C$776,СВЦЭМ!$A$33:$A$776,$A33,СВЦЭМ!$B$33:$B$776,X$11)+'СЕТ СН'!$F$12+СВЦЭМ!$D$10+'СЕТ СН'!$F$6-'СЕТ СН'!$F$22</f>
        <v>969.16251175000002</v>
      </c>
      <c r="Y33" s="36">
        <f>SUMIFS(СВЦЭМ!$C$33:$C$776,СВЦЭМ!$A$33:$A$776,$A33,СВЦЭМ!$B$33:$B$776,Y$11)+'СЕТ СН'!$F$12+СВЦЭМ!$D$10+'СЕТ СН'!$F$6-'СЕТ СН'!$F$22</f>
        <v>1057.4324769</v>
      </c>
    </row>
    <row r="34" spans="1:25" ht="15.75" x14ac:dyDescent="0.2">
      <c r="A34" s="35">
        <f t="shared" si="0"/>
        <v>44035</v>
      </c>
      <c r="B34" s="36">
        <f>SUMIFS(СВЦЭМ!$C$33:$C$776,СВЦЭМ!$A$33:$A$776,$A34,СВЦЭМ!$B$33:$B$776,B$11)+'СЕТ СН'!$F$12+СВЦЭМ!$D$10+'СЕТ СН'!$F$6-'СЕТ СН'!$F$22</f>
        <v>1016.4897684700001</v>
      </c>
      <c r="C34" s="36">
        <f>SUMIFS(СВЦЭМ!$C$33:$C$776,СВЦЭМ!$A$33:$A$776,$A34,СВЦЭМ!$B$33:$B$776,C$11)+'СЕТ СН'!$F$12+СВЦЭМ!$D$10+'СЕТ СН'!$F$6-'СЕТ СН'!$F$22</f>
        <v>1020.92967677</v>
      </c>
      <c r="D34" s="36">
        <f>SUMIFS(СВЦЭМ!$C$33:$C$776,СВЦЭМ!$A$33:$A$776,$A34,СВЦЭМ!$B$33:$B$776,D$11)+'СЕТ СН'!$F$12+СВЦЭМ!$D$10+'СЕТ СН'!$F$6-'СЕТ СН'!$F$22</f>
        <v>1053.48107594</v>
      </c>
      <c r="E34" s="36">
        <f>SUMIFS(СВЦЭМ!$C$33:$C$776,СВЦЭМ!$A$33:$A$776,$A34,СВЦЭМ!$B$33:$B$776,E$11)+'СЕТ СН'!$F$12+СВЦЭМ!$D$10+'СЕТ СН'!$F$6-'СЕТ СН'!$F$22</f>
        <v>1086.4601817499999</v>
      </c>
      <c r="F34" s="36">
        <f>SUMIFS(СВЦЭМ!$C$33:$C$776,СВЦЭМ!$A$33:$A$776,$A34,СВЦЭМ!$B$33:$B$776,F$11)+'СЕТ СН'!$F$12+СВЦЭМ!$D$10+'СЕТ СН'!$F$6-'СЕТ СН'!$F$22</f>
        <v>1073.7756902399999</v>
      </c>
      <c r="G34" s="36">
        <f>SUMIFS(СВЦЭМ!$C$33:$C$776,СВЦЭМ!$A$33:$A$776,$A34,СВЦЭМ!$B$33:$B$776,G$11)+'СЕТ СН'!$F$12+СВЦЭМ!$D$10+'СЕТ СН'!$F$6-'СЕТ СН'!$F$22</f>
        <v>1064.7857623699999</v>
      </c>
      <c r="H34" s="36">
        <f>SUMIFS(СВЦЭМ!$C$33:$C$776,СВЦЭМ!$A$33:$A$776,$A34,СВЦЭМ!$B$33:$B$776,H$11)+'СЕТ СН'!$F$12+СВЦЭМ!$D$10+'СЕТ СН'!$F$6-'СЕТ СН'!$F$22</f>
        <v>1018.98158177</v>
      </c>
      <c r="I34" s="36">
        <f>SUMIFS(СВЦЭМ!$C$33:$C$776,СВЦЭМ!$A$33:$A$776,$A34,СВЦЭМ!$B$33:$B$776,I$11)+'СЕТ СН'!$F$12+СВЦЭМ!$D$10+'СЕТ СН'!$F$6-'СЕТ СН'!$F$22</f>
        <v>954.23549531000003</v>
      </c>
      <c r="J34" s="36">
        <f>SUMIFS(СВЦЭМ!$C$33:$C$776,СВЦЭМ!$A$33:$A$776,$A34,СВЦЭМ!$B$33:$B$776,J$11)+'СЕТ СН'!$F$12+СВЦЭМ!$D$10+'СЕТ СН'!$F$6-'СЕТ СН'!$F$22</f>
        <v>980.69438676000004</v>
      </c>
      <c r="K34" s="36">
        <f>SUMIFS(СВЦЭМ!$C$33:$C$776,СВЦЭМ!$A$33:$A$776,$A34,СВЦЭМ!$B$33:$B$776,K$11)+'СЕТ СН'!$F$12+СВЦЭМ!$D$10+'СЕТ СН'!$F$6-'СЕТ СН'!$F$22</f>
        <v>1009.27390329</v>
      </c>
      <c r="L34" s="36">
        <f>SUMIFS(СВЦЭМ!$C$33:$C$776,СВЦЭМ!$A$33:$A$776,$A34,СВЦЭМ!$B$33:$B$776,L$11)+'СЕТ СН'!$F$12+СВЦЭМ!$D$10+'СЕТ СН'!$F$6-'СЕТ СН'!$F$22</f>
        <v>914.48785148000002</v>
      </c>
      <c r="M34" s="36">
        <f>SUMIFS(СВЦЭМ!$C$33:$C$776,СВЦЭМ!$A$33:$A$776,$A34,СВЦЭМ!$B$33:$B$776,M$11)+'СЕТ СН'!$F$12+СВЦЭМ!$D$10+'СЕТ СН'!$F$6-'СЕТ СН'!$F$22</f>
        <v>891.27462521000007</v>
      </c>
      <c r="N34" s="36">
        <f>SUMIFS(СВЦЭМ!$C$33:$C$776,СВЦЭМ!$A$33:$A$776,$A34,СВЦЭМ!$B$33:$B$776,N$11)+'СЕТ СН'!$F$12+СВЦЭМ!$D$10+'СЕТ СН'!$F$6-'СЕТ СН'!$F$22</f>
        <v>908.53869392000001</v>
      </c>
      <c r="O34" s="36">
        <f>SUMIFS(СВЦЭМ!$C$33:$C$776,СВЦЭМ!$A$33:$A$776,$A34,СВЦЭМ!$B$33:$B$776,O$11)+'СЕТ СН'!$F$12+СВЦЭМ!$D$10+'СЕТ СН'!$F$6-'СЕТ СН'!$F$22</f>
        <v>920.68447876000005</v>
      </c>
      <c r="P34" s="36">
        <f>SUMIFS(СВЦЭМ!$C$33:$C$776,СВЦЭМ!$A$33:$A$776,$A34,СВЦЭМ!$B$33:$B$776,P$11)+'СЕТ СН'!$F$12+СВЦЭМ!$D$10+'СЕТ СН'!$F$6-'СЕТ СН'!$F$22</f>
        <v>940.80793154000003</v>
      </c>
      <c r="Q34" s="36">
        <f>SUMIFS(СВЦЭМ!$C$33:$C$776,СВЦЭМ!$A$33:$A$776,$A34,СВЦЭМ!$B$33:$B$776,Q$11)+'СЕТ СН'!$F$12+СВЦЭМ!$D$10+'СЕТ СН'!$F$6-'СЕТ СН'!$F$22</f>
        <v>959.98907620000011</v>
      </c>
      <c r="R34" s="36">
        <f>SUMIFS(СВЦЭМ!$C$33:$C$776,СВЦЭМ!$A$33:$A$776,$A34,СВЦЭМ!$B$33:$B$776,R$11)+'СЕТ СН'!$F$12+СВЦЭМ!$D$10+'СЕТ СН'!$F$6-'СЕТ СН'!$F$22</f>
        <v>957.30367890000002</v>
      </c>
      <c r="S34" s="36">
        <f>SUMIFS(СВЦЭМ!$C$33:$C$776,СВЦЭМ!$A$33:$A$776,$A34,СВЦЭМ!$B$33:$B$776,S$11)+'СЕТ СН'!$F$12+СВЦЭМ!$D$10+'СЕТ СН'!$F$6-'СЕТ СН'!$F$22</f>
        <v>961.19415519000006</v>
      </c>
      <c r="T34" s="36">
        <f>SUMIFS(СВЦЭМ!$C$33:$C$776,СВЦЭМ!$A$33:$A$776,$A34,СВЦЭМ!$B$33:$B$776,T$11)+'СЕТ СН'!$F$12+СВЦЭМ!$D$10+'СЕТ СН'!$F$6-'СЕТ СН'!$F$22</f>
        <v>981.97557164000011</v>
      </c>
      <c r="U34" s="36">
        <f>SUMIFS(СВЦЭМ!$C$33:$C$776,СВЦЭМ!$A$33:$A$776,$A34,СВЦЭМ!$B$33:$B$776,U$11)+'СЕТ СН'!$F$12+СВЦЭМ!$D$10+'СЕТ СН'!$F$6-'СЕТ СН'!$F$22</f>
        <v>972.79996097000003</v>
      </c>
      <c r="V34" s="36">
        <f>SUMIFS(СВЦЭМ!$C$33:$C$776,СВЦЭМ!$A$33:$A$776,$A34,СВЦЭМ!$B$33:$B$776,V$11)+'СЕТ СН'!$F$12+СВЦЭМ!$D$10+'СЕТ СН'!$F$6-'СЕТ СН'!$F$22</f>
        <v>955.62063880000005</v>
      </c>
      <c r="W34" s="36">
        <f>SUMIFS(СВЦЭМ!$C$33:$C$776,СВЦЭМ!$A$33:$A$776,$A34,СВЦЭМ!$B$33:$B$776,W$11)+'СЕТ СН'!$F$12+СВЦЭМ!$D$10+'СЕТ СН'!$F$6-'СЕТ СН'!$F$22</f>
        <v>920.02159338000001</v>
      </c>
      <c r="X34" s="36">
        <f>SUMIFS(СВЦЭМ!$C$33:$C$776,СВЦЭМ!$A$33:$A$776,$A34,СВЦЭМ!$B$33:$B$776,X$11)+'СЕТ СН'!$F$12+СВЦЭМ!$D$10+'СЕТ СН'!$F$6-'СЕТ СН'!$F$22</f>
        <v>923.21970692000002</v>
      </c>
      <c r="Y34" s="36">
        <f>SUMIFS(СВЦЭМ!$C$33:$C$776,СВЦЭМ!$A$33:$A$776,$A34,СВЦЭМ!$B$33:$B$776,Y$11)+'СЕТ СН'!$F$12+СВЦЭМ!$D$10+'СЕТ СН'!$F$6-'СЕТ СН'!$F$22</f>
        <v>1053.9320877800001</v>
      </c>
    </row>
    <row r="35" spans="1:25" ht="15.75" x14ac:dyDescent="0.2">
      <c r="A35" s="35">
        <f t="shared" si="0"/>
        <v>44036</v>
      </c>
      <c r="B35" s="36">
        <f>SUMIFS(СВЦЭМ!$C$33:$C$776,СВЦЭМ!$A$33:$A$776,$A35,СВЦЭМ!$B$33:$B$776,B$11)+'СЕТ СН'!$F$12+СВЦЭМ!$D$10+'СЕТ СН'!$F$6-'СЕТ СН'!$F$22</f>
        <v>1017.8529855600001</v>
      </c>
      <c r="C35" s="36">
        <f>SUMIFS(СВЦЭМ!$C$33:$C$776,СВЦЭМ!$A$33:$A$776,$A35,СВЦЭМ!$B$33:$B$776,C$11)+'СЕТ СН'!$F$12+СВЦЭМ!$D$10+'СЕТ СН'!$F$6-'СЕТ СН'!$F$22</f>
        <v>990.23568266000007</v>
      </c>
      <c r="D35" s="36">
        <f>SUMIFS(СВЦЭМ!$C$33:$C$776,СВЦЭМ!$A$33:$A$776,$A35,СВЦЭМ!$B$33:$B$776,D$11)+'СЕТ СН'!$F$12+СВЦЭМ!$D$10+'СЕТ СН'!$F$6-'СЕТ СН'!$F$22</f>
        <v>995.90717411000003</v>
      </c>
      <c r="E35" s="36">
        <f>SUMIFS(СВЦЭМ!$C$33:$C$776,СВЦЭМ!$A$33:$A$776,$A35,СВЦЭМ!$B$33:$B$776,E$11)+'СЕТ СН'!$F$12+СВЦЭМ!$D$10+'СЕТ СН'!$F$6-'СЕТ СН'!$F$22</f>
        <v>1030.1442921099999</v>
      </c>
      <c r="F35" s="36">
        <f>SUMIFS(СВЦЭМ!$C$33:$C$776,СВЦЭМ!$A$33:$A$776,$A35,СВЦЭМ!$B$33:$B$776,F$11)+'СЕТ СН'!$F$12+СВЦЭМ!$D$10+'СЕТ СН'!$F$6-'СЕТ СН'!$F$22</f>
        <v>1031.7416431500001</v>
      </c>
      <c r="G35" s="36">
        <f>SUMIFS(СВЦЭМ!$C$33:$C$776,СВЦЭМ!$A$33:$A$776,$A35,СВЦЭМ!$B$33:$B$776,G$11)+'СЕТ СН'!$F$12+СВЦЭМ!$D$10+'СЕТ СН'!$F$6-'СЕТ СН'!$F$22</f>
        <v>1019.3043861100001</v>
      </c>
      <c r="H35" s="36">
        <f>SUMIFS(СВЦЭМ!$C$33:$C$776,СВЦЭМ!$A$33:$A$776,$A35,СВЦЭМ!$B$33:$B$776,H$11)+'СЕТ СН'!$F$12+СВЦЭМ!$D$10+'СЕТ СН'!$F$6-'СЕТ СН'!$F$22</f>
        <v>970.90234326000007</v>
      </c>
      <c r="I35" s="36">
        <f>SUMIFS(СВЦЭМ!$C$33:$C$776,СВЦЭМ!$A$33:$A$776,$A35,СВЦЭМ!$B$33:$B$776,I$11)+'СЕТ СН'!$F$12+СВЦЭМ!$D$10+'СЕТ СН'!$F$6-'СЕТ СН'!$F$22</f>
        <v>947.56466965000004</v>
      </c>
      <c r="J35" s="36">
        <f>SUMIFS(СВЦЭМ!$C$33:$C$776,СВЦЭМ!$A$33:$A$776,$A35,СВЦЭМ!$B$33:$B$776,J$11)+'СЕТ СН'!$F$12+СВЦЭМ!$D$10+'СЕТ СН'!$F$6-'СЕТ СН'!$F$22</f>
        <v>982.15453144000003</v>
      </c>
      <c r="K35" s="36">
        <f>SUMIFS(СВЦЭМ!$C$33:$C$776,СВЦЭМ!$A$33:$A$776,$A35,СВЦЭМ!$B$33:$B$776,K$11)+'СЕТ СН'!$F$12+СВЦЭМ!$D$10+'СЕТ СН'!$F$6-'СЕТ СН'!$F$22</f>
        <v>1000.35944781</v>
      </c>
      <c r="L35" s="36">
        <f>SUMIFS(СВЦЭМ!$C$33:$C$776,СВЦЭМ!$A$33:$A$776,$A35,СВЦЭМ!$B$33:$B$776,L$11)+'СЕТ СН'!$F$12+СВЦЭМ!$D$10+'СЕТ СН'!$F$6-'СЕТ СН'!$F$22</f>
        <v>927.30098184000008</v>
      </c>
      <c r="M35" s="36">
        <f>SUMIFS(СВЦЭМ!$C$33:$C$776,СВЦЭМ!$A$33:$A$776,$A35,СВЦЭМ!$B$33:$B$776,M$11)+'СЕТ СН'!$F$12+СВЦЭМ!$D$10+'СЕТ СН'!$F$6-'СЕТ СН'!$F$22</f>
        <v>914.10745194000003</v>
      </c>
      <c r="N35" s="36">
        <f>SUMIFS(СВЦЭМ!$C$33:$C$776,СВЦЭМ!$A$33:$A$776,$A35,СВЦЭМ!$B$33:$B$776,N$11)+'СЕТ СН'!$F$12+СВЦЭМ!$D$10+'СЕТ СН'!$F$6-'СЕТ СН'!$F$22</f>
        <v>939.47910769000009</v>
      </c>
      <c r="O35" s="36">
        <f>SUMIFS(СВЦЭМ!$C$33:$C$776,СВЦЭМ!$A$33:$A$776,$A35,СВЦЭМ!$B$33:$B$776,O$11)+'СЕТ СН'!$F$12+СВЦЭМ!$D$10+'СЕТ СН'!$F$6-'СЕТ СН'!$F$22</f>
        <v>929.49085754000009</v>
      </c>
      <c r="P35" s="36">
        <f>SUMIFS(СВЦЭМ!$C$33:$C$776,СВЦЭМ!$A$33:$A$776,$A35,СВЦЭМ!$B$33:$B$776,P$11)+'СЕТ СН'!$F$12+СВЦЭМ!$D$10+'СЕТ СН'!$F$6-'СЕТ СН'!$F$22</f>
        <v>931.44495776000008</v>
      </c>
      <c r="Q35" s="36">
        <f>SUMIFS(СВЦЭМ!$C$33:$C$776,СВЦЭМ!$A$33:$A$776,$A35,СВЦЭМ!$B$33:$B$776,Q$11)+'СЕТ СН'!$F$12+СВЦЭМ!$D$10+'СЕТ СН'!$F$6-'СЕТ СН'!$F$22</f>
        <v>2278.26517195</v>
      </c>
      <c r="R35" s="36">
        <f>SUMIFS(СВЦЭМ!$C$33:$C$776,СВЦЭМ!$A$33:$A$776,$A35,СВЦЭМ!$B$33:$B$776,R$11)+'СЕТ СН'!$F$12+СВЦЭМ!$D$10+'СЕТ СН'!$F$6-'СЕТ СН'!$F$22</f>
        <v>2312.7401427600003</v>
      </c>
      <c r="S35" s="36">
        <f>SUMIFS(СВЦЭМ!$C$33:$C$776,СВЦЭМ!$A$33:$A$776,$A35,СВЦЭМ!$B$33:$B$776,S$11)+'СЕТ СН'!$F$12+СВЦЭМ!$D$10+'СЕТ СН'!$F$6-'СЕТ СН'!$F$22</f>
        <v>1401.5429034400001</v>
      </c>
      <c r="T35" s="36">
        <f>SUMIFS(СВЦЭМ!$C$33:$C$776,СВЦЭМ!$A$33:$A$776,$A35,СВЦЭМ!$B$33:$B$776,T$11)+'СЕТ СН'!$F$12+СВЦЭМ!$D$10+'СЕТ СН'!$F$6-'СЕТ СН'!$F$22</f>
        <v>1040.2074653100001</v>
      </c>
      <c r="U35" s="36">
        <f>SUMIFS(СВЦЭМ!$C$33:$C$776,СВЦЭМ!$A$33:$A$776,$A35,СВЦЭМ!$B$33:$B$776,U$11)+'СЕТ СН'!$F$12+СВЦЭМ!$D$10+'СЕТ СН'!$F$6-'СЕТ СН'!$F$22</f>
        <v>955.88242128000002</v>
      </c>
      <c r="V35" s="36">
        <f>SUMIFS(СВЦЭМ!$C$33:$C$776,СВЦЭМ!$A$33:$A$776,$A35,СВЦЭМ!$B$33:$B$776,V$11)+'СЕТ СН'!$F$12+СВЦЭМ!$D$10+'СЕТ СН'!$F$6-'СЕТ СН'!$F$22</f>
        <v>919.48166316000004</v>
      </c>
      <c r="W35" s="36">
        <f>SUMIFS(СВЦЭМ!$C$33:$C$776,СВЦЭМ!$A$33:$A$776,$A35,СВЦЭМ!$B$33:$B$776,W$11)+'СЕТ СН'!$F$12+СВЦЭМ!$D$10+'СЕТ СН'!$F$6-'СЕТ СН'!$F$22</f>
        <v>901.28123046000007</v>
      </c>
      <c r="X35" s="36">
        <f>SUMIFS(СВЦЭМ!$C$33:$C$776,СВЦЭМ!$A$33:$A$776,$A35,СВЦЭМ!$B$33:$B$776,X$11)+'СЕТ СН'!$F$12+СВЦЭМ!$D$10+'СЕТ СН'!$F$6-'СЕТ СН'!$F$22</f>
        <v>966.92893321000008</v>
      </c>
      <c r="Y35" s="36">
        <f>SUMIFS(СВЦЭМ!$C$33:$C$776,СВЦЭМ!$A$33:$A$776,$A35,СВЦЭМ!$B$33:$B$776,Y$11)+'СЕТ СН'!$F$12+СВЦЭМ!$D$10+'СЕТ СН'!$F$6-'СЕТ СН'!$F$22</f>
        <v>1069.09394045</v>
      </c>
    </row>
    <row r="36" spans="1:25" ht="15.75" x14ac:dyDescent="0.2">
      <c r="A36" s="35">
        <f t="shared" si="0"/>
        <v>44037</v>
      </c>
      <c r="B36" s="36">
        <f>SUMIFS(СВЦЭМ!$C$33:$C$776,СВЦЭМ!$A$33:$A$776,$A36,СВЦЭМ!$B$33:$B$776,B$11)+'СЕТ СН'!$F$12+СВЦЭМ!$D$10+'СЕТ СН'!$F$6-'СЕТ СН'!$F$22</f>
        <v>1048.7564916399999</v>
      </c>
      <c r="C36" s="36">
        <f>SUMIFS(СВЦЭМ!$C$33:$C$776,СВЦЭМ!$A$33:$A$776,$A36,СВЦЭМ!$B$33:$B$776,C$11)+'СЕТ СН'!$F$12+СВЦЭМ!$D$10+'СЕТ СН'!$F$6-'СЕТ СН'!$F$22</f>
        <v>1099.20681053</v>
      </c>
      <c r="D36" s="36">
        <f>SUMIFS(СВЦЭМ!$C$33:$C$776,СВЦЭМ!$A$33:$A$776,$A36,СВЦЭМ!$B$33:$B$776,D$11)+'СЕТ СН'!$F$12+СВЦЭМ!$D$10+'СЕТ СН'!$F$6-'СЕТ СН'!$F$22</f>
        <v>1146.2298510000001</v>
      </c>
      <c r="E36" s="36">
        <f>SUMIFS(СВЦЭМ!$C$33:$C$776,СВЦЭМ!$A$33:$A$776,$A36,СВЦЭМ!$B$33:$B$776,E$11)+'СЕТ СН'!$F$12+СВЦЭМ!$D$10+'СЕТ СН'!$F$6-'СЕТ СН'!$F$22</f>
        <v>1168.1155496000001</v>
      </c>
      <c r="F36" s="36">
        <f>SUMIFS(СВЦЭМ!$C$33:$C$776,СВЦЭМ!$A$33:$A$776,$A36,СВЦЭМ!$B$33:$B$776,F$11)+'СЕТ СН'!$F$12+СВЦЭМ!$D$10+'СЕТ СН'!$F$6-'СЕТ СН'!$F$22</f>
        <v>1164.48309077</v>
      </c>
      <c r="G36" s="36">
        <f>SUMIFS(СВЦЭМ!$C$33:$C$776,СВЦЭМ!$A$33:$A$776,$A36,СВЦЭМ!$B$33:$B$776,G$11)+'СЕТ СН'!$F$12+СВЦЭМ!$D$10+'СЕТ СН'!$F$6-'СЕТ СН'!$F$22</f>
        <v>1166.4174398500002</v>
      </c>
      <c r="H36" s="36">
        <f>SUMIFS(СВЦЭМ!$C$33:$C$776,СВЦЭМ!$A$33:$A$776,$A36,СВЦЭМ!$B$33:$B$776,H$11)+'СЕТ СН'!$F$12+СВЦЭМ!$D$10+'СЕТ СН'!$F$6-'СЕТ СН'!$F$22</f>
        <v>1165.05974642</v>
      </c>
      <c r="I36" s="36">
        <f>SUMIFS(СВЦЭМ!$C$33:$C$776,СВЦЭМ!$A$33:$A$776,$A36,СВЦЭМ!$B$33:$B$776,I$11)+'СЕТ СН'!$F$12+СВЦЭМ!$D$10+'СЕТ СН'!$F$6-'СЕТ СН'!$F$22</f>
        <v>1186.8599514700002</v>
      </c>
      <c r="J36" s="36">
        <f>SUMIFS(СВЦЭМ!$C$33:$C$776,СВЦЭМ!$A$33:$A$776,$A36,СВЦЭМ!$B$33:$B$776,J$11)+'СЕТ СН'!$F$12+СВЦЭМ!$D$10+'СЕТ СН'!$F$6-'СЕТ СН'!$F$22</f>
        <v>1134.5057551499999</v>
      </c>
      <c r="K36" s="36">
        <f>SUMIFS(СВЦЭМ!$C$33:$C$776,СВЦЭМ!$A$33:$A$776,$A36,СВЦЭМ!$B$33:$B$776,K$11)+'СЕТ СН'!$F$12+СВЦЭМ!$D$10+'СЕТ СН'!$F$6-'СЕТ СН'!$F$22</f>
        <v>981.79704991000006</v>
      </c>
      <c r="L36" s="36">
        <f>SUMIFS(СВЦЭМ!$C$33:$C$776,СВЦЭМ!$A$33:$A$776,$A36,СВЦЭМ!$B$33:$B$776,L$11)+'СЕТ СН'!$F$12+СВЦЭМ!$D$10+'СЕТ СН'!$F$6-'СЕТ СН'!$F$22</f>
        <v>873.48235341000009</v>
      </c>
      <c r="M36" s="36">
        <f>SUMIFS(СВЦЭМ!$C$33:$C$776,СВЦЭМ!$A$33:$A$776,$A36,СВЦЭМ!$B$33:$B$776,M$11)+'СЕТ СН'!$F$12+СВЦЭМ!$D$10+'СЕТ СН'!$F$6-'СЕТ СН'!$F$22</f>
        <v>846.50127181000005</v>
      </c>
      <c r="N36" s="36">
        <f>SUMIFS(СВЦЭМ!$C$33:$C$776,СВЦЭМ!$A$33:$A$776,$A36,СВЦЭМ!$B$33:$B$776,N$11)+'СЕТ СН'!$F$12+СВЦЭМ!$D$10+'СЕТ СН'!$F$6-'СЕТ СН'!$F$22</f>
        <v>831.42652093000004</v>
      </c>
      <c r="O36" s="36">
        <f>SUMIFS(СВЦЭМ!$C$33:$C$776,СВЦЭМ!$A$33:$A$776,$A36,СВЦЭМ!$B$33:$B$776,O$11)+'СЕТ СН'!$F$12+СВЦЭМ!$D$10+'СЕТ СН'!$F$6-'СЕТ СН'!$F$22</f>
        <v>829.05535504000011</v>
      </c>
      <c r="P36" s="36">
        <f>SUMIFS(СВЦЭМ!$C$33:$C$776,СВЦЭМ!$A$33:$A$776,$A36,СВЦЭМ!$B$33:$B$776,P$11)+'СЕТ СН'!$F$12+СВЦЭМ!$D$10+'СЕТ СН'!$F$6-'СЕТ СН'!$F$22</f>
        <v>838.1957561800001</v>
      </c>
      <c r="Q36" s="36">
        <f>SUMIFS(СВЦЭМ!$C$33:$C$776,СВЦЭМ!$A$33:$A$776,$A36,СВЦЭМ!$B$33:$B$776,Q$11)+'СЕТ СН'!$F$12+СВЦЭМ!$D$10+'СЕТ СН'!$F$6-'СЕТ СН'!$F$22</f>
        <v>841.50454007000008</v>
      </c>
      <c r="R36" s="36">
        <f>SUMIFS(СВЦЭМ!$C$33:$C$776,СВЦЭМ!$A$33:$A$776,$A36,СВЦЭМ!$B$33:$B$776,R$11)+'СЕТ СН'!$F$12+СВЦЭМ!$D$10+'СЕТ СН'!$F$6-'СЕТ СН'!$F$22</f>
        <v>849.58608394000009</v>
      </c>
      <c r="S36" s="36">
        <f>SUMIFS(СВЦЭМ!$C$33:$C$776,СВЦЭМ!$A$33:$A$776,$A36,СВЦЭМ!$B$33:$B$776,S$11)+'СЕТ СН'!$F$12+СВЦЭМ!$D$10+'СЕТ СН'!$F$6-'СЕТ СН'!$F$22</f>
        <v>850.06648127000005</v>
      </c>
      <c r="T36" s="36">
        <f>SUMIFS(СВЦЭМ!$C$33:$C$776,СВЦЭМ!$A$33:$A$776,$A36,СВЦЭМ!$B$33:$B$776,T$11)+'СЕТ СН'!$F$12+СВЦЭМ!$D$10+'СЕТ СН'!$F$6-'СЕТ СН'!$F$22</f>
        <v>864.00995522000005</v>
      </c>
      <c r="U36" s="36">
        <f>SUMIFS(СВЦЭМ!$C$33:$C$776,СВЦЭМ!$A$33:$A$776,$A36,СВЦЭМ!$B$33:$B$776,U$11)+'СЕТ СН'!$F$12+СВЦЭМ!$D$10+'СЕТ СН'!$F$6-'СЕТ СН'!$F$22</f>
        <v>852.02365241000007</v>
      </c>
      <c r="V36" s="36">
        <f>SUMIFS(СВЦЭМ!$C$33:$C$776,СВЦЭМ!$A$33:$A$776,$A36,СВЦЭМ!$B$33:$B$776,V$11)+'СЕТ СН'!$F$12+СВЦЭМ!$D$10+'СЕТ СН'!$F$6-'СЕТ СН'!$F$22</f>
        <v>839.97093615000006</v>
      </c>
      <c r="W36" s="36">
        <f>SUMIFS(СВЦЭМ!$C$33:$C$776,СВЦЭМ!$A$33:$A$776,$A36,СВЦЭМ!$B$33:$B$776,W$11)+'СЕТ СН'!$F$12+СВЦЭМ!$D$10+'СЕТ СН'!$F$6-'СЕТ СН'!$F$22</f>
        <v>810.57516380000004</v>
      </c>
      <c r="X36" s="36">
        <f>SUMIFS(СВЦЭМ!$C$33:$C$776,СВЦЭМ!$A$33:$A$776,$A36,СВЦЭМ!$B$33:$B$776,X$11)+'СЕТ СН'!$F$12+СВЦЭМ!$D$10+'СЕТ СН'!$F$6-'СЕТ СН'!$F$22</f>
        <v>864.98902960000009</v>
      </c>
      <c r="Y36" s="36">
        <f>SUMIFS(СВЦЭМ!$C$33:$C$776,СВЦЭМ!$A$33:$A$776,$A36,СВЦЭМ!$B$33:$B$776,Y$11)+'СЕТ СН'!$F$12+СВЦЭМ!$D$10+'СЕТ СН'!$F$6-'СЕТ СН'!$F$22</f>
        <v>1012.6892272700001</v>
      </c>
    </row>
    <row r="37" spans="1:25" ht="15.75" x14ac:dyDescent="0.2">
      <c r="A37" s="35">
        <f t="shared" si="0"/>
        <v>44038</v>
      </c>
      <c r="B37" s="36">
        <f>SUMIFS(СВЦЭМ!$C$33:$C$776,СВЦЭМ!$A$33:$A$776,$A37,СВЦЭМ!$B$33:$B$776,B$11)+'СЕТ СН'!$F$12+СВЦЭМ!$D$10+'СЕТ СН'!$F$6-'СЕТ СН'!$F$22</f>
        <v>964.63788516000011</v>
      </c>
      <c r="C37" s="36">
        <f>SUMIFS(СВЦЭМ!$C$33:$C$776,СВЦЭМ!$A$33:$A$776,$A37,СВЦЭМ!$B$33:$B$776,C$11)+'СЕТ СН'!$F$12+СВЦЭМ!$D$10+'СЕТ СН'!$F$6-'СЕТ СН'!$F$22</f>
        <v>990.64643589000002</v>
      </c>
      <c r="D37" s="36">
        <f>SUMIFS(СВЦЭМ!$C$33:$C$776,СВЦЭМ!$A$33:$A$776,$A37,СВЦЭМ!$B$33:$B$776,D$11)+'СЕТ СН'!$F$12+СВЦЭМ!$D$10+'СЕТ СН'!$F$6-'СЕТ СН'!$F$22</f>
        <v>989.4050651</v>
      </c>
      <c r="E37" s="36">
        <f>SUMIFS(СВЦЭМ!$C$33:$C$776,СВЦЭМ!$A$33:$A$776,$A37,СВЦЭМ!$B$33:$B$776,E$11)+'СЕТ СН'!$F$12+СВЦЭМ!$D$10+'СЕТ СН'!$F$6-'СЕТ СН'!$F$22</f>
        <v>1004.8243610500001</v>
      </c>
      <c r="F37" s="36">
        <f>SUMIFS(СВЦЭМ!$C$33:$C$776,СВЦЭМ!$A$33:$A$776,$A37,СВЦЭМ!$B$33:$B$776,F$11)+'СЕТ СН'!$F$12+СВЦЭМ!$D$10+'СЕТ СН'!$F$6-'СЕТ СН'!$F$22</f>
        <v>1013.8005199900001</v>
      </c>
      <c r="G37" s="36">
        <f>SUMIFS(СВЦЭМ!$C$33:$C$776,СВЦЭМ!$A$33:$A$776,$A37,СВЦЭМ!$B$33:$B$776,G$11)+'СЕТ СН'!$F$12+СВЦЭМ!$D$10+'СЕТ СН'!$F$6-'СЕТ СН'!$F$22</f>
        <v>1023.7806123700001</v>
      </c>
      <c r="H37" s="36">
        <f>SUMIFS(СВЦЭМ!$C$33:$C$776,СВЦЭМ!$A$33:$A$776,$A37,СВЦЭМ!$B$33:$B$776,H$11)+'СЕТ СН'!$F$12+СВЦЭМ!$D$10+'СЕТ СН'!$F$6-'СЕТ СН'!$F$22</f>
        <v>1034.2802162800001</v>
      </c>
      <c r="I37" s="36">
        <f>SUMIFS(СВЦЭМ!$C$33:$C$776,СВЦЭМ!$A$33:$A$776,$A37,СВЦЭМ!$B$33:$B$776,I$11)+'СЕТ СН'!$F$12+СВЦЭМ!$D$10+'СЕТ СН'!$F$6-'СЕТ СН'!$F$22</f>
        <v>1055.8128923899999</v>
      </c>
      <c r="J37" s="36">
        <f>SUMIFS(СВЦЭМ!$C$33:$C$776,СВЦЭМ!$A$33:$A$776,$A37,СВЦЭМ!$B$33:$B$776,J$11)+'СЕТ СН'!$F$12+СВЦЭМ!$D$10+'СЕТ СН'!$F$6-'СЕТ СН'!$F$22</f>
        <v>988.38759722000009</v>
      </c>
      <c r="K37" s="36">
        <f>SUMIFS(СВЦЭМ!$C$33:$C$776,СВЦЭМ!$A$33:$A$776,$A37,СВЦЭМ!$B$33:$B$776,K$11)+'СЕТ СН'!$F$12+СВЦЭМ!$D$10+'СЕТ СН'!$F$6-'СЕТ СН'!$F$22</f>
        <v>904.70530309000003</v>
      </c>
      <c r="L37" s="36">
        <f>SUMIFS(СВЦЭМ!$C$33:$C$776,СВЦЭМ!$A$33:$A$776,$A37,СВЦЭМ!$B$33:$B$776,L$11)+'СЕТ СН'!$F$12+СВЦЭМ!$D$10+'СЕТ СН'!$F$6-'СЕТ СН'!$F$22</f>
        <v>800.2738166800001</v>
      </c>
      <c r="M37" s="36">
        <f>SUMIFS(СВЦЭМ!$C$33:$C$776,СВЦЭМ!$A$33:$A$776,$A37,СВЦЭМ!$B$33:$B$776,M$11)+'СЕТ СН'!$F$12+СВЦЭМ!$D$10+'СЕТ СН'!$F$6-'СЕТ СН'!$F$22</f>
        <v>768.63775659000009</v>
      </c>
      <c r="N37" s="36">
        <f>SUMIFS(СВЦЭМ!$C$33:$C$776,СВЦЭМ!$A$33:$A$776,$A37,СВЦЭМ!$B$33:$B$776,N$11)+'СЕТ СН'!$F$12+СВЦЭМ!$D$10+'СЕТ СН'!$F$6-'СЕТ СН'!$F$22</f>
        <v>751.66489342000011</v>
      </c>
      <c r="O37" s="36">
        <f>SUMIFS(СВЦЭМ!$C$33:$C$776,СВЦЭМ!$A$33:$A$776,$A37,СВЦЭМ!$B$33:$B$776,O$11)+'СЕТ СН'!$F$12+СВЦЭМ!$D$10+'СЕТ СН'!$F$6-'СЕТ СН'!$F$22</f>
        <v>763.01508482000008</v>
      </c>
      <c r="P37" s="36">
        <f>SUMIFS(СВЦЭМ!$C$33:$C$776,СВЦЭМ!$A$33:$A$776,$A37,СВЦЭМ!$B$33:$B$776,P$11)+'СЕТ СН'!$F$12+СВЦЭМ!$D$10+'СЕТ СН'!$F$6-'СЕТ СН'!$F$22</f>
        <v>764.42584253000007</v>
      </c>
      <c r="Q37" s="36">
        <f>SUMIFS(СВЦЭМ!$C$33:$C$776,СВЦЭМ!$A$33:$A$776,$A37,СВЦЭМ!$B$33:$B$776,Q$11)+'СЕТ СН'!$F$12+СВЦЭМ!$D$10+'СЕТ СН'!$F$6-'СЕТ СН'!$F$22</f>
        <v>773.03039723000006</v>
      </c>
      <c r="R37" s="36">
        <f>SUMIFS(СВЦЭМ!$C$33:$C$776,СВЦЭМ!$A$33:$A$776,$A37,СВЦЭМ!$B$33:$B$776,R$11)+'СЕТ СН'!$F$12+СВЦЭМ!$D$10+'СЕТ СН'!$F$6-'СЕТ СН'!$F$22</f>
        <v>785.39870882000002</v>
      </c>
      <c r="S37" s="36">
        <f>SUMIFS(СВЦЭМ!$C$33:$C$776,СВЦЭМ!$A$33:$A$776,$A37,СВЦЭМ!$B$33:$B$776,S$11)+'СЕТ СН'!$F$12+СВЦЭМ!$D$10+'СЕТ СН'!$F$6-'СЕТ СН'!$F$22</f>
        <v>789.2715655500001</v>
      </c>
      <c r="T37" s="36">
        <f>SUMIFS(СВЦЭМ!$C$33:$C$776,СВЦЭМ!$A$33:$A$776,$A37,СВЦЭМ!$B$33:$B$776,T$11)+'СЕТ СН'!$F$12+СВЦЭМ!$D$10+'СЕТ СН'!$F$6-'СЕТ СН'!$F$22</f>
        <v>796.16808717000004</v>
      </c>
      <c r="U37" s="36">
        <f>SUMIFS(СВЦЭМ!$C$33:$C$776,СВЦЭМ!$A$33:$A$776,$A37,СВЦЭМ!$B$33:$B$776,U$11)+'СЕТ СН'!$F$12+СВЦЭМ!$D$10+'СЕТ СН'!$F$6-'СЕТ СН'!$F$22</f>
        <v>779.26892552000004</v>
      </c>
      <c r="V37" s="36">
        <f>SUMIFS(СВЦЭМ!$C$33:$C$776,СВЦЭМ!$A$33:$A$776,$A37,СВЦЭМ!$B$33:$B$776,V$11)+'СЕТ СН'!$F$12+СВЦЭМ!$D$10+'СЕТ СН'!$F$6-'СЕТ СН'!$F$22</f>
        <v>759.93362441000011</v>
      </c>
      <c r="W37" s="36">
        <f>SUMIFS(СВЦЭМ!$C$33:$C$776,СВЦЭМ!$A$33:$A$776,$A37,СВЦЭМ!$B$33:$B$776,W$11)+'СЕТ СН'!$F$12+СВЦЭМ!$D$10+'СЕТ СН'!$F$6-'СЕТ СН'!$F$22</f>
        <v>748.53904264000005</v>
      </c>
      <c r="X37" s="36">
        <f>SUMIFS(СВЦЭМ!$C$33:$C$776,СВЦЭМ!$A$33:$A$776,$A37,СВЦЭМ!$B$33:$B$776,X$11)+'СЕТ СН'!$F$12+СВЦЭМ!$D$10+'СЕТ СН'!$F$6-'СЕТ СН'!$F$22</f>
        <v>786.49481305000006</v>
      </c>
      <c r="Y37" s="36">
        <f>SUMIFS(СВЦЭМ!$C$33:$C$776,СВЦЭМ!$A$33:$A$776,$A37,СВЦЭМ!$B$33:$B$776,Y$11)+'СЕТ СН'!$F$12+СВЦЭМ!$D$10+'СЕТ СН'!$F$6-'СЕТ СН'!$F$22</f>
        <v>924.47786931000007</v>
      </c>
    </row>
    <row r="38" spans="1:25" ht="15.75" x14ac:dyDescent="0.2">
      <c r="A38" s="35">
        <f t="shared" si="0"/>
        <v>44039</v>
      </c>
      <c r="B38" s="36">
        <f>SUMIFS(СВЦЭМ!$C$33:$C$776,СВЦЭМ!$A$33:$A$776,$A38,СВЦЭМ!$B$33:$B$776,B$11)+'СЕТ СН'!$F$12+СВЦЭМ!$D$10+'СЕТ СН'!$F$6-'СЕТ СН'!$F$22</f>
        <v>1006.2240587800001</v>
      </c>
      <c r="C38" s="36">
        <f>SUMIFS(СВЦЭМ!$C$33:$C$776,СВЦЭМ!$A$33:$A$776,$A38,СВЦЭМ!$B$33:$B$776,C$11)+'СЕТ СН'!$F$12+СВЦЭМ!$D$10+'СЕТ СН'!$F$6-'СЕТ СН'!$F$22</f>
        <v>987.01702922000004</v>
      </c>
      <c r="D38" s="36">
        <f>SUMIFS(СВЦЭМ!$C$33:$C$776,СВЦЭМ!$A$33:$A$776,$A38,СВЦЭМ!$B$33:$B$776,D$11)+'СЕТ СН'!$F$12+СВЦЭМ!$D$10+'СЕТ СН'!$F$6-'СЕТ СН'!$F$22</f>
        <v>991.28415831000007</v>
      </c>
      <c r="E38" s="36">
        <f>SUMIFS(СВЦЭМ!$C$33:$C$776,СВЦЭМ!$A$33:$A$776,$A38,СВЦЭМ!$B$33:$B$776,E$11)+'СЕТ СН'!$F$12+СВЦЭМ!$D$10+'СЕТ СН'!$F$6-'СЕТ СН'!$F$22</f>
        <v>1003.4533042600001</v>
      </c>
      <c r="F38" s="36">
        <f>SUMIFS(СВЦЭМ!$C$33:$C$776,СВЦЭМ!$A$33:$A$776,$A38,СВЦЭМ!$B$33:$B$776,F$11)+'СЕТ СН'!$F$12+СВЦЭМ!$D$10+'СЕТ СН'!$F$6-'СЕТ СН'!$F$22</f>
        <v>1001.5160024200001</v>
      </c>
      <c r="G38" s="36">
        <f>SUMIFS(СВЦЭМ!$C$33:$C$776,СВЦЭМ!$A$33:$A$776,$A38,СВЦЭМ!$B$33:$B$776,G$11)+'СЕТ СН'!$F$12+СВЦЭМ!$D$10+'СЕТ СН'!$F$6-'СЕТ СН'!$F$22</f>
        <v>990.74757190000003</v>
      </c>
      <c r="H38" s="36">
        <f>SUMIFS(СВЦЭМ!$C$33:$C$776,СВЦЭМ!$A$33:$A$776,$A38,СВЦЭМ!$B$33:$B$776,H$11)+'СЕТ СН'!$F$12+СВЦЭМ!$D$10+'СЕТ СН'!$F$6-'СЕТ СН'!$F$22</f>
        <v>982.5372054500001</v>
      </c>
      <c r="I38" s="36">
        <f>SUMIFS(СВЦЭМ!$C$33:$C$776,СВЦЭМ!$A$33:$A$776,$A38,СВЦЭМ!$B$33:$B$776,I$11)+'СЕТ СН'!$F$12+СВЦЭМ!$D$10+'СЕТ СН'!$F$6-'СЕТ СН'!$F$22</f>
        <v>1018.07682764</v>
      </c>
      <c r="J38" s="36">
        <f>SUMIFS(СВЦЭМ!$C$33:$C$776,СВЦЭМ!$A$33:$A$776,$A38,СВЦЭМ!$B$33:$B$776,J$11)+'СЕТ СН'!$F$12+СВЦЭМ!$D$10+'СЕТ СН'!$F$6-'СЕТ СН'!$F$22</f>
        <v>975.74799944000006</v>
      </c>
      <c r="K38" s="36">
        <f>SUMIFS(СВЦЭМ!$C$33:$C$776,СВЦЭМ!$A$33:$A$776,$A38,СВЦЭМ!$B$33:$B$776,K$11)+'СЕТ СН'!$F$12+СВЦЭМ!$D$10+'СЕТ СН'!$F$6-'СЕТ СН'!$F$22</f>
        <v>856.09402806000003</v>
      </c>
      <c r="L38" s="36">
        <f>SUMIFS(СВЦЭМ!$C$33:$C$776,СВЦЭМ!$A$33:$A$776,$A38,СВЦЭМ!$B$33:$B$776,L$11)+'СЕТ СН'!$F$12+СВЦЭМ!$D$10+'СЕТ СН'!$F$6-'СЕТ СН'!$F$22</f>
        <v>765.07081306000009</v>
      </c>
      <c r="M38" s="36">
        <f>SUMIFS(СВЦЭМ!$C$33:$C$776,СВЦЭМ!$A$33:$A$776,$A38,СВЦЭМ!$B$33:$B$776,M$11)+'СЕТ СН'!$F$12+СВЦЭМ!$D$10+'СЕТ СН'!$F$6-'СЕТ СН'!$F$22</f>
        <v>737.12983282000005</v>
      </c>
      <c r="N38" s="36">
        <f>SUMIFS(СВЦЭМ!$C$33:$C$776,СВЦЭМ!$A$33:$A$776,$A38,СВЦЭМ!$B$33:$B$776,N$11)+'СЕТ СН'!$F$12+СВЦЭМ!$D$10+'СЕТ СН'!$F$6-'СЕТ СН'!$F$22</f>
        <v>717.00990521000006</v>
      </c>
      <c r="O38" s="36">
        <f>SUMIFS(СВЦЭМ!$C$33:$C$776,СВЦЭМ!$A$33:$A$776,$A38,СВЦЭМ!$B$33:$B$776,O$11)+'СЕТ СН'!$F$12+СВЦЭМ!$D$10+'СЕТ СН'!$F$6-'СЕТ СН'!$F$22</f>
        <v>723.94215592</v>
      </c>
      <c r="P38" s="36">
        <f>SUMIFS(СВЦЭМ!$C$33:$C$776,СВЦЭМ!$A$33:$A$776,$A38,СВЦЭМ!$B$33:$B$776,P$11)+'СЕТ СН'!$F$12+СВЦЭМ!$D$10+'СЕТ СН'!$F$6-'СЕТ СН'!$F$22</f>
        <v>734.69228063000003</v>
      </c>
      <c r="Q38" s="36">
        <f>SUMIFS(СВЦЭМ!$C$33:$C$776,СВЦЭМ!$A$33:$A$776,$A38,СВЦЭМ!$B$33:$B$776,Q$11)+'СЕТ СН'!$F$12+СВЦЭМ!$D$10+'СЕТ СН'!$F$6-'СЕТ СН'!$F$22</f>
        <v>749.23809416000006</v>
      </c>
      <c r="R38" s="36">
        <f>SUMIFS(СВЦЭМ!$C$33:$C$776,СВЦЭМ!$A$33:$A$776,$A38,СВЦЭМ!$B$33:$B$776,R$11)+'СЕТ СН'!$F$12+СВЦЭМ!$D$10+'СЕТ СН'!$F$6-'СЕТ СН'!$F$22</f>
        <v>752.14041779000001</v>
      </c>
      <c r="S38" s="36">
        <f>SUMIFS(СВЦЭМ!$C$33:$C$776,СВЦЭМ!$A$33:$A$776,$A38,СВЦЭМ!$B$33:$B$776,S$11)+'СЕТ СН'!$F$12+СВЦЭМ!$D$10+'СЕТ СН'!$F$6-'СЕТ СН'!$F$22</f>
        <v>763.37738103000004</v>
      </c>
      <c r="T38" s="36">
        <f>SUMIFS(СВЦЭМ!$C$33:$C$776,СВЦЭМ!$A$33:$A$776,$A38,СВЦЭМ!$B$33:$B$776,T$11)+'СЕТ СН'!$F$12+СВЦЭМ!$D$10+'СЕТ СН'!$F$6-'СЕТ СН'!$F$22</f>
        <v>779.35950623000008</v>
      </c>
      <c r="U38" s="36">
        <f>SUMIFS(СВЦЭМ!$C$33:$C$776,СВЦЭМ!$A$33:$A$776,$A38,СВЦЭМ!$B$33:$B$776,U$11)+'СЕТ СН'!$F$12+СВЦЭМ!$D$10+'СЕТ СН'!$F$6-'СЕТ СН'!$F$22</f>
        <v>766.18081371000005</v>
      </c>
      <c r="V38" s="36">
        <f>SUMIFS(СВЦЭМ!$C$33:$C$776,СВЦЭМ!$A$33:$A$776,$A38,СВЦЭМ!$B$33:$B$776,V$11)+'СЕТ СН'!$F$12+СВЦЭМ!$D$10+'СЕТ СН'!$F$6-'СЕТ СН'!$F$22</f>
        <v>756.08270928000002</v>
      </c>
      <c r="W38" s="36">
        <f>SUMIFS(СВЦЭМ!$C$33:$C$776,СВЦЭМ!$A$33:$A$776,$A38,СВЦЭМ!$B$33:$B$776,W$11)+'СЕТ СН'!$F$12+СВЦЭМ!$D$10+'СЕТ СН'!$F$6-'СЕТ СН'!$F$22</f>
        <v>750.97329766000007</v>
      </c>
      <c r="X38" s="36">
        <f>SUMIFS(СВЦЭМ!$C$33:$C$776,СВЦЭМ!$A$33:$A$776,$A38,СВЦЭМ!$B$33:$B$776,X$11)+'СЕТ СН'!$F$12+СВЦЭМ!$D$10+'СЕТ СН'!$F$6-'СЕТ СН'!$F$22</f>
        <v>818.70164530000011</v>
      </c>
      <c r="Y38" s="36">
        <f>SUMIFS(СВЦЭМ!$C$33:$C$776,СВЦЭМ!$A$33:$A$776,$A38,СВЦЭМ!$B$33:$B$776,Y$11)+'СЕТ СН'!$F$12+СВЦЭМ!$D$10+'СЕТ СН'!$F$6-'СЕТ СН'!$F$22</f>
        <v>937.28020534000007</v>
      </c>
    </row>
    <row r="39" spans="1:25" ht="15.75" x14ac:dyDescent="0.2">
      <c r="A39" s="35">
        <f t="shared" si="0"/>
        <v>44040</v>
      </c>
      <c r="B39" s="36">
        <f>SUMIFS(СВЦЭМ!$C$33:$C$776,СВЦЭМ!$A$33:$A$776,$A39,СВЦЭМ!$B$33:$B$776,B$11)+'СЕТ СН'!$F$12+СВЦЭМ!$D$10+'СЕТ СН'!$F$6-'СЕТ СН'!$F$22</f>
        <v>928.34648745000004</v>
      </c>
      <c r="C39" s="36">
        <f>SUMIFS(СВЦЭМ!$C$33:$C$776,СВЦЭМ!$A$33:$A$776,$A39,СВЦЭМ!$B$33:$B$776,C$11)+'СЕТ СН'!$F$12+СВЦЭМ!$D$10+'СЕТ СН'!$F$6-'СЕТ СН'!$F$22</f>
        <v>993.97978070000011</v>
      </c>
      <c r="D39" s="36">
        <f>SUMIFS(СВЦЭМ!$C$33:$C$776,СВЦЭМ!$A$33:$A$776,$A39,СВЦЭМ!$B$33:$B$776,D$11)+'СЕТ СН'!$F$12+СВЦЭМ!$D$10+'СЕТ СН'!$F$6-'СЕТ СН'!$F$22</f>
        <v>1004.3335505800001</v>
      </c>
      <c r="E39" s="36">
        <f>SUMIFS(СВЦЭМ!$C$33:$C$776,СВЦЭМ!$A$33:$A$776,$A39,СВЦЭМ!$B$33:$B$776,E$11)+'СЕТ СН'!$F$12+СВЦЭМ!$D$10+'СЕТ СН'!$F$6-'СЕТ СН'!$F$22</f>
        <v>1018.2055337800001</v>
      </c>
      <c r="F39" s="36">
        <f>SUMIFS(СВЦЭМ!$C$33:$C$776,СВЦЭМ!$A$33:$A$776,$A39,СВЦЭМ!$B$33:$B$776,F$11)+'СЕТ СН'!$F$12+СВЦЭМ!$D$10+'СЕТ СН'!$F$6-'СЕТ СН'!$F$22</f>
        <v>1001.7599908200001</v>
      </c>
      <c r="G39" s="36">
        <f>SUMIFS(СВЦЭМ!$C$33:$C$776,СВЦЭМ!$A$33:$A$776,$A39,СВЦЭМ!$B$33:$B$776,G$11)+'СЕТ СН'!$F$12+СВЦЭМ!$D$10+'СЕТ СН'!$F$6-'СЕТ СН'!$F$22</f>
        <v>1023.5525807600001</v>
      </c>
      <c r="H39" s="36">
        <f>SUMIFS(СВЦЭМ!$C$33:$C$776,СВЦЭМ!$A$33:$A$776,$A39,СВЦЭМ!$B$33:$B$776,H$11)+'СЕТ СН'!$F$12+СВЦЭМ!$D$10+'СЕТ СН'!$F$6-'СЕТ СН'!$F$22</f>
        <v>1025.0363233600001</v>
      </c>
      <c r="I39" s="36">
        <f>SUMIFS(СВЦЭМ!$C$33:$C$776,СВЦЭМ!$A$33:$A$776,$A39,СВЦЭМ!$B$33:$B$776,I$11)+'СЕТ СН'!$F$12+СВЦЭМ!$D$10+'СЕТ СН'!$F$6-'СЕТ СН'!$F$22</f>
        <v>1037.46322685</v>
      </c>
      <c r="J39" s="36">
        <f>SUMIFS(СВЦЭМ!$C$33:$C$776,СВЦЭМ!$A$33:$A$776,$A39,СВЦЭМ!$B$33:$B$776,J$11)+'СЕТ СН'!$F$12+СВЦЭМ!$D$10+'СЕТ СН'!$F$6-'СЕТ СН'!$F$22</f>
        <v>1017.6461554700001</v>
      </c>
      <c r="K39" s="36">
        <f>SUMIFS(СВЦЭМ!$C$33:$C$776,СВЦЭМ!$A$33:$A$776,$A39,СВЦЭМ!$B$33:$B$776,K$11)+'СЕТ СН'!$F$12+СВЦЭМ!$D$10+'СЕТ СН'!$F$6-'СЕТ СН'!$F$22</f>
        <v>897.83160944000008</v>
      </c>
      <c r="L39" s="36">
        <f>SUMIFS(СВЦЭМ!$C$33:$C$776,СВЦЭМ!$A$33:$A$776,$A39,СВЦЭМ!$B$33:$B$776,L$11)+'СЕТ СН'!$F$12+СВЦЭМ!$D$10+'СЕТ СН'!$F$6-'СЕТ СН'!$F$22</f>
        <v>781.85718556000006</v>
      </c>
      <c r="M39" s="36">
        <f>SUMIFS(СВЦЭМ!$C$33:$C$776,СВЦЭМ!$A$33:$A$776,$A39,СВЦЭМ!$B$33:$B$776,M$11)+'СЕТ СН'!$F$12+СВЦЭМ!$D$10+'СЕТ СН'!$F$6-'СЕТ СН'!$F$22</f>
        <v>810.9743950400001</v>
      </c>
      <c r="N39" s="36">
        <f>SUMIFS(СВЦЭМ!$C$33:$C$776,СВЦЭМ!$A$33:$A$776,$A39,СВЦЭМ!$B$33:$B$776,N$11)+'СЕТ СН'!$F$12+СВЦЭМ!$D$10+'СЕТ СН'!$F$6-'СЕТ СН'!$F$22</f>
        <v>1076.86310243</v>
      </c>
      <c r="O39" s="36">
        <f>SUMIFS(СВЦЭМ!$C$33:$C$776,СВЦЭМ!$A$33:$A$776,$A39,СВЦЭМ!$B$33:$B$776,O$11)+'СЕТ СН'!$F$12+СВЦЭМ!$D$10+'СЕТ СН'!$F$6-'СЕТ СН'!$F$22</f>
        <v>901.51870353000004</v>
      </c>
      <c r="P39" s="36">
        <f>SUMIFS(СВЦЭМ!$C$33:$C$776,СВЦЭМ!$A$33:$A$776,$A39,СВЦЭМ!$B$33:$B$776,P$11)+'СЕТ СН'!$F$12+СВЦЭМ!$D$10+'СЕТ СН'!$F$6-'СЕТ СН'!$F$22</f>
        <v>780.15307105000011</v>
      </c>
      <c r="Q39" s="36">
        <f>SUMIFS(СВЦЭМ!$C$33:$C$776,СВЦЭМ!$A$33:$A$776,$A39,СВЦЭМ!$B$33:$B$776,Q$11)+'СЕТ СН'!$F$12+СВЦЭМ!$D$10+'СЕТ СН'!$F$6-'СЕТ СН'!$F$22</f>
        <v>779.95833042000004</v>
      </c>
      <c r="R39" s="36">
        <f>SUMIFS(СВЦЭМ!$C$33:$C$776,СВЦЭМ!$A$33:$A$776,$A39,СВЦЭМ!$B$33:$B$776,R$11)+'СЕТ СН'!$F$12+СВЦЭМ!$D$10+'СЕТ СН'!$F$6-'СЕТ СН'!$F$22</f>
        <v>781.8157501500001</v>
      </c>
      <c r="S39" s="36">
        <f>SUMIFS(СВЦЭМ!$C$33:$C$776,СВЦЭМ!$A$33:$A$776,$A39,СВЦЭМ!$B$33:$B$776,S$11)+'СЕТ СН'!$F$12+СВЦЭМ!$D$10+'СЕТ СН'!$F$6-'СЕТ СН'!$F$22</f>
        <v>785.95358849000002</v>
      </c>
      <c r="T39" s="36">
        <f>SUMIFS(СВЦЭМ!$C$33:$C$776,СВЦЭМ!$A$33:$A$776,$A39,СВЦЭМ!$B$33:$B$776,T$11)+'СЕТ СН'!$F$12+СВЦЭМ!$D$10+'СЕТ СН'!$F$6-'СЕТ СН'!$F$22</f>
        <v>789.37275633000002</v>
      </c>
      <c r="U39" s="36">
        <f>SUMIFS(СВЦЭМ!$C$33:$C$776,СВЦЭМ!$A$33:$A$776,$A39,СВЦЭМ!$B$33:$B$776,U$11)+'СЕТ СН'!$F$12+СВЦЭМ!$D$10+'СЕТ СН'!$F$6-'СЕТ СН'!$F$22</f>
        <v>773.88816522000002</v>
      </c>
      <c r="V39" s="36">
        <f>SUMIFS(СВЦЭМ!$C$33:$C$776,СВЦЭМ!$A$33:$A$776,$A39,СВЦЭМ!$B$33:$B$776,V$11)+'СЕТ СН'!$F$12+СВЦЭМ!$D$10+'СЕТ СН'!$F$6-'СЕТ СН'!$F$22</f>
        <v>780.79218919000004</v>
      </c>
      <c r="W39" s="36">
        <f>SUMIFS(СВЦЭМ!$C$33:$C$776,СВЦЭМ!$A$33:$A$776,$A39,СВЦЭМ!$B$33:$B$776,W$11)+'СЕТ СН'!$F$12+СВЦЭМ!$D$10+'СЕТ СН'!$F$6-'СЕТ СН'!$F$22</f>
        <v>787.98482095000008</v>
      </c>
      <c r="X39" s="36">
        <f>SUMIFS(СВЦЭМ!$C$33:$C$776,СВЦЭМ!$A$33:$A$776,$A39,СВЦЭМ!$B$33:$B$776,X$11)+'СЕТ СН'!$F$12+СВЦЭМ!$D$10+'СЕТ СН'!$F$6-'СЕТ СН'!$F$22</f>
        <v>832.34799020000003</v>
      </c>
      <c r="Y39" s="36">
        <f>SUMIFS(СВЦЭМ!$C$33:$C$776,СВЦЭМ!$A$33:$A$776,$A39,СВЦЭМ!$B$33:$B$776,Y$11)+'СЕТ СН'!$F$12+СВЦЭМ!$D$10+'СЕТ СН'!$F$6-'СЕТ СН'!$F$22</f>
        <v>949.41913342000009</v>
      </c>
    </row>
    <row r="40" spans="1:25" ht="15.75" x14ac:dyDescent="0.2">
      <c r="A40" s="35">
        <f t="shared" si="0"/>
        <v>44041</v>
      </c>
      <c r="B40" s="36">
        <f>SUMIFS(СВЦЭМ!$C$33:$C$776,СВЦЭМ!$A$33:$A$776,$A40,СВЦЭМ!$B$33:$B$776,B$11)+'СЕТ СН'!$F$12+СВЦЭМ!$D$10+'СЕТ СН'!$F$6-'СЕТ СН'!$F$22</f>
        <v>1048.72861655</v>
      </c>
      <c r="C40" s="36">
        <f>SUMIFS(СВЦЭМ!$C$33:$C$776,СВЦЭМ!$A$33:$A$776,$A40,СВЦЭМ!$B$33:$B$776,C$11)+'СЕТ СН'!$F$12+СВЦЭМ!$D$10+'СЕТ СН'!$F$6-'СЕТ СН'!$F$22</f>
        <v>1094.11724974</v>
      </c>
      <c r="D40" s="36">
        <f>SUMIFS(СВЦЭМ!$C$33:$C$776,СВЦЭМ!$A$33:$A$776,$A40,СВЦЭМ!$B$33:$B$776,D$11)+'СЕТ СН'!$F$12+СВЦЭМ!$D$10+'СЕТ СН'!$F$6-'СЕТ СН'!$F$22</f>
        <v>1135.3930000700002</v>
      </c>
      <c r="E40" s="36">
        <f>SUMIFS(СВЦЭМ!$C$33:$C$776,СВЦЭМ!$A$33:$A$776,$A40,СВЦЭМ!$B$33:$B$776,E$11)+'СЕТ СН'!$F$12+СВЦЭМ!$D$10+'СЕТ СН'!$F$6-'СЕТ СН'!$F$22</f>
        <v>1152.0197359700001</v>
      </c>
      <c r="F40" s="36">
        <f>SUMIFS(СВЦЭМ!$C$33:$C$776,СВЦЭМ!$A$33:$A$776,$A40,СВЦЭМ!$B$33:$B$776,F$11)+'СЕТ СН'!$F$12+СВЦЭМ!$D$10+'СЕТ СН'!$F$6-'СЕТ СН'!$F$22</f>
        <v>1115.23428552</v>
      </c>
      <c r="G40" s="36">
        <f>SUMIFS(СВЦЭМ!$C$33:$C$776,СВЦЭМ!$A$33:$A$776,$A40,СВЦЭМ!$B$33:$B$776,G$11)+'СЕТ СН'!$F$12+СВЦЭМ!$D$10+'СЕТ СН'!$F$6-'СЕТ СН'!$F$22</f>
        <v>1112.43914193</v>
      </c>
      <c r="H40" s="36">
        <f>SUMIFS(СВЦЭМ!$C$33:$C$776,СВЦЭМ!$A$33:$A$776,$A40,СВЦЭМ!$B$33:$B$776,H$11)+'СЕТ СН'!$F$12+СВЦЭМ!$D$10+'СЕТ СН'!$F$6-'СЕТ СН'!$F$22</f>
        <v>1083.46012079</v>
      </c>
      <c r="I40" s="36">
        <f>SUMIFS(СВЦЭМ!$C$33:$C$776,СВЦЭМ!$A$33:$A$776,$A40,СВЦЭМ!$B$33:$B$776,I$11)+'СЕТ СН'!$F$12+СВЦЭМ!$D$10+'СЕТ СН'!$F$6-'СЕТ СН'!$F$22</f>
        <v>1073.6373128499999</v>
      </c>
      <c r="J40" s="36">
        <f>SUMIFS(СВЦЭМ!$C$33:$C$776,СВЦЭМ!$A$33:$A$776,$A40,СВЦЭМ!$B$33:$B$776,J$11)+'СЕТ СН'!$F$12+СВЦЭМ!$D$10+'СЕТ СН'!$F$6-'СЕТ СН'!$F$22</f>
        <v>996.57171733000007</v>
      </c>
      <c r="K40" s="36">
        <f>SUMIFS(СВЦЭМ!$C$33:$C$776,СВЦЭМ!$A$33:$A$776,$A40,СВЦЭМ!$B$33:$B$776,K$11)+'СЕТ СН'!$F$12+СВЦЭМ!$D$10+'СЕТ СН'!$F$6-'СЕТ СН'!$F$22</f>
        <v>836.71636192000005</v>
      </c>
      <c r="L40" s="36">
        <f>SUMIFS(СВЦЭМ!$C$33:$C$776,СВЦЭМ!$A$33:$A$776,$A40,СВЦЭМ!$B$33:$B$776,L$11)+'СЕТ СН'!$F$12+СВЦЭМ!$D$10+'СЕТ СН'!$F$6-'СЕТ СН'!$F$22</f>
        <v>776.92201089000002</v>
      </c>
      <c r="M40" s="36">
        <f>SUMIFS(СВЦЭМ!$C$33:$C$776,СВЦЭМ!$A$33:$A$776,$A40,СВЦЭМ!$B$33:$B$776,M$11)+'СЕТ СН'!$F$12+СВЦЭМ!$D$10+'СЕТ СН'!$F$6-'СЕТ СН'!$F$22</f>
        <v>753.39981956000008</v>
      </c>
      <c r="N40" s="36">
        <f>SUMIFS(СВЦЭМ!$C$33:$C$776,СВЦЭМ!$A$33:$A$776,$A40,СВЦЭМ!$B$33:$B$776,N$11)+'СЕТ СН'!$F$12+СВЦЭМ!$D$10+'СЕТ СН'!$F$6-'СЕТ СН'!$F$22</f>
        <v>725.3026316800001</v>
      </c>
      <c r="O40" s="36">
        <f>SUMIFS(СВЦЭМ!$C$33:$C$776,СВЦЭМ!$A$33:$A$776,$A40,СВЦЭМ!$B$33:$B$776,O$11)+'СЕТ СН'!$F$12+СВЦЭМ!$D$10+'СЕТ СН'!$F$6-'СЕТ СН'!$F$22</f>
        <v>720.18598214000008</v>
      </c>
      <c r="P40" s="36">
        <f>SUMIFS(СВЦЭМ!$C$33:$C$776,СВЦЭМ!$A$33:$A$776,$A40,СВЦЭМ!$B$33:$B$776,P$11)+'СЕТ СН'!$F$12+СВЦЭМ!$D$10+'СЕТ СН'!$F$6-'СЕТ СН'!$F$22</f>
        <v>724.5977720300001</v>
      </c>
      <c r="Q40" s="36">
        <f>SUMIFS(СВЦЭМ!$C$33:$C$776,СВЦЭМ!$A$33:$A$776,$A40,СВЦЭМ!$B$33:$B$776,Q$11)+'СЕТ СН'!$F$12+СВЦЭМ!$D$10+'СЕТ СН'!$F$6-'СЕТ СН'!$F$22</f>
        <v>735.70379261000005</v>
      </c>
      <c r="R40" s="36">
        <f>SUMIFS(СВЦЭМ!$C$33:$C$776,СВЦЭМ!$A$33:$A$776,$A40,СВЦЭМ!$B$33:$B$776,R$11)+'СЕТ СН'!$F$12+СВЦЭМ!$D$10+'СЕТ СН'!$F$6-'СЕТ СН'!$F$22</f>
        <v>741.71464873000002</v>
      </c>
      <c r="S40" s="36">
        <f>SUMIFS(СВЦЭМ!$C$33:$C$776,СВЦЭМ!$A$33:$A$776,$A40,СВЦЭМ!$B$33:$B$776,S$11)+'СЕТ СН'!$F$12+СВЦЭМ!$D$10+'СЕТ СН'!$F$6-'СЕТ СН'!$F$22</f>
        <v>745.15695738000011</v>
      </c>
      <c r="T40" s="36">
        <f>SUMIFS(СВЦЭМ!$C$33:$C$776,СВЦЭМ!$A$33:$A$776,$A40,СВЦЭМ!$B$33:$B$776,T$11)+'СЕТ СН'!$F$12+СВЦЭМ!$D$10+'СЕТ СН'!$F$6-'СЕТ СН'!$F$22</f>
        <v>773.08446224000011</v>
      </c>
      <c r="U40" s="36">
        <f>SUMIFS(СВЦЭМ!$C$33:$C$776,СВЦЭМ!$A$33:$A$776,$A40,СВЦЭМ!$B$33:$B$776,U$11)+'СЕТ СН'!$F$12+СВЦЭМ!$D$10+'СЕТ СН'!$F$6-'СЕТ СН'!$F$22</f>
        <v>768.59773680000001</v>
      </c>
      <c r="V40" s="36">
        <f>SUMIFS(СВЦЭМ!$C$33:$C$776,СВЦЭМ!$A$33:$A$776,$A40,СВЦЭМ!$B$33:$B$776,V$11)+'СЕТ СН'!$F$12+СВЦЭМ!$D$10+'СЕТ СН'!$F$6-'СЕТ СН'!$F$22</f>
        <v>756.59861115000001</v>
      </c>
      <c r="W40" s="36">
        <f>SUMIFS(СВЦЭМ!$C$33:$C$776,СВЦЭМ!$A$33:$A$776,$A40,СВЦЭМ!$B$33:$B$776,W$11)+'СЕТ СН'!$F$12+СВЦЭМ!$D$10+'СЕТ СН'!$F$6-'СЕТ СН'!$F$22</f>
        <v>731.84743993000006</v>
      </c>
      <c r="X40" s="36">
        <f>SUMIFS(СВЦЭМ!$C$33:$C$776,СВЦЭМ!$A$33:$A$776,$A40,СВЦЭМ!$B$33:$B$776,X$11)+'СЕТ СН'!$F$12+СВЦЭМ!$D$10+'СЕТ СН'!$F$6-'СЕТ СН'!$F$22</f>
        <v>790.7589038000001</v>
      </c>
      <c r="Y40" s="36">
        <f>SUMIFS(СВЦЭМ!$C$33:$C$776,СВЦЭМ!$A$33:$A$776,$A40,СВЦЭМ!$B$33:$B$776,Y$11)+'СЕТ СН'!$F$12+СВЦЭМ!$D$10+'СЕТ СН'!$F$6-'СЕТ СН'!$F$22</f>
        <v>904.71449349000011</v>
      </c>
    </row>
    <row r="41" spans="1:25" ht="15.75" x14ac:dyDescent="0.2">
      <c r="A41" s="35">
        <f t="shared" si="0"/>
        <v>44042</v>
      </c>
      <c r="B41" s="36">
        <f>SUMIFS(СВЦЭМ!$C$33:$C$776,СВЦЭМ!$A$33:$A$776,$A41,СВЦЭМ!$B$33:$B$776,B$11)+'СЕТ СН'!$F$12+СВЦЭМ!$D$10+'СЕТ СН'!$F$6-'СЕТ СН'!$F$22</f>
        <v>931.08705701000008</v>
      </c>
      <c r="C41" s="36">
        <f>SUMIFS(СВЦЭМ!$C$33:$C$776,СВЦЭМ!$A$33:$A$776,$A41,СВЦЭМ!$B$33:$B$776,C$11)+'СЕТ СН'!$F$12+СВЦЭМ!$D$10+'СЕТ СН'!$F$6-'СЕТ СН'!$F$22</f>
        <v>979.36128616000008</v>
      </c>
      <c r="D41" s="36">
        <f>SUMIFS(СВЦЭМ!$C$33:$C$776,СВЦЭМ!$A$33:$A$776,$A41,СВЦЭМ!$B$33:$B$776,D$11)+'СЕТ СН'!$F$12+СВЦЭМ!$D$10+'СЕТ СН'!$F$6-'СЕТ СН'!$F$22</f>
        <v>1004.60294363</v>
      </c>
      <c r="E41" s="36">
        <f>SUMIFS(СВЦЭМ!$C$33:$C$776,СВЦЭМ!$A$33:$A$776,$A41,СВЦЭМ!$B$33:$B$776,E$11)+'СЕТ СН'!$F$12+СВЦЭМ!$D$10+'СЕТ СН'!$F$6-'СЕТ СН'!$F$22</f>
        <v>1011.5460648000001</v>
      </c>
      <c r="F41" s="36">
        <f>SUMIFS(СВЦЭМ!$C$33:$C$776,СВЦЭМ!$A$33:$A$776,$A41,СВЦЭМ!$B$33:$B$776,F$11)+'СЕТ СН'!$F$12+СВЦЭМ!$D$10+'СЕТ СН'!$F$6-'СЕТ СН'!$F$22</f>
        <v>999.02937725000004</v>
      </c>
      <c r="G41" s="36">
        <f>SUMIFS(СВЦЭМ!$C$33:$C$776,СВЦЭМ!$A$33:$A$776,$A41,СВЦЭМ!$B$33:$B$776,G$11)+'СЕТ СН'!$F$12+СВЦЭМ!$D$10+'СЕТ СН'!$F$6-'СЕТ СН'!$F$22</f>
        <v>1011.8559528000001</v>
      </c>
      <c r="H41" s="36">
        <f>SUMIFS(СВЦЭМ!$C$33:$C$776,СВЦЭМ!$A$33:$A$776,$A41,СВЦЭМ!$B$33:$B$776,H$11)+'СЕТ СН'!$F$12+СВЦЭМ!$D$10+'СЕТ СН'!$F$6-'СЕТ СН'!$F$22</f>
        <v>991.01859234000005</v>
      </c>
      <c r="I41" s="36">
        <f>SUMIFS(СВЦЭМ!$C$33:$C$776,СВЦЭМ!$A$33:$A$776,$A41,СВЦЭМ!$B$33:$B$776,I$11)+'СЕТ СН'!$F$12+СВЦЭМ!$D$10+'СЕТ СН'!$F$6-'СЕТ СН'!$F$22</f>
        <v>954.91289532000008</v>
      </c>
      <c r="J41" s="36">
        <f>SUMIFS(СВЦЭМ!$C$33:$C$776,СВЦЭМ!$A$33:$A$776,$A41,СВЦЭМ!$B$33:$B$776,J$11)+'СЕТ СН'!$F$12+СВЦЭМ!$D$10+'СЕТ СН'!$F$6-'СЕТ СН'!$F$22</f>
        <v>868.74710935000007</v>
      </c>
      <c r="K41" s="36">
        <f>SUMIFS(СВЦЭМ!$C$33:$C$776,СВЦЭМ!$A$33:$A$776,$A41,СВЦЭМ!$B$33:$B$776,K$11)+'СЕТ СН'!$F$12+СВЦЭМ!$D$10+'СЕТ СН'!$F$6-'СЕТ СН'!$F$22</f>
        <v>810.24987147000002</v>
      </c>
      <c r="L41" s="36">
        <f>SUMIFS(СВЦЭМ!$C$33:$C$776,СВЦЭМ!$A$33:$A$776,$A41,СВЦЭМ!$B$33:$B$776,L$11)+'СЕТ СН'!$F$12+СВЦЭМ!$D$10+'СЕТ СН'!$F$6-'СЕТ СН'!$F$22</f>
        <v>831.19472599000005</v>
      </c>
      <c r="M41" s="36">
        <f>SUMIFS(СВЦЭМ!$C$33:$C$776,СВЦЭМ!$A$33:$A$776,$A41,СВЦЭМ!$B$33:$B$776,M$11)+'СЕТ СН'!$F$12+СВЦЭМ!$D$10+'СЕТ СН'!$F$6-'СЕТ СН'!$F$22</f>
        <v>822.16290929000002</v>
      </c>
      <c r="N41" s="36">
        <f>SUMIFS(СВЦЭМ!$C$33:$C$776,СВЦЭМ!$A$33:$A$776,$A41,СВЦЭМ!$B$33:$B$776,N$11)+'СЕТ СН'!$F$12+СВЦЭМ!$D$10+'СЕТ СН'!$F$6-'СЕТ СН'!$F$22</f>
        <v>810.67221574000007</v>
      </c>
      <c r="O41" s="36">
        <f>SUMIFS(СВЦЭМ!$C$33:$C$776,СВЦЭМ!$A$33:$A$776,$A41,СВЦЭМ!$B$33:$B$776,O$11)+'СЕТ СН'!$F$12+СВЦЭМ!$D$10+'СЕТ СН'!$F$6-'СЕТ СН'!$F$22</f>
        <v>811.08132334000004</v>
      </c>
      <c r="P41" s="36">
        <f>SUMIFS(СВЦЭМ!$C$33:$C$776,СВЦЭМ!$A$33:$A$776,$A41,СВЦЭМ!$B$33:$B$776,P$11)+'СЕТ СН'!$F$12+СВЦЭМ!$D$10+'СЕТ СН'!$F$6-'СЕТ СН'!$F$22</f>
        <v>815.89628808000009</v>
      </c>
      <c r="Q41" s="36">
        <f>SUMIFS(СВЦЭМ!$C$33:$C$776,СВЦЭМ!$A$33:$A$776,$A41,СВЦЭМ!$B$33:$B$776,Q$11)+'СЕТ СН'!$F$12+СВЦЭМ!$D$10+'СЕТ СН'!$F$6-'СЕТ СН'!$F$22</f>
        <v>818.80342064000001</v>
      </c>
      <c r="R41" s="36">
        <f>SUMIFS(СВЦЭМ!$C$33:$C$776,СВЦЭМ!$A$33:$A$776,$A41,СВЦЭМ!$B$33:$B$776,R$11)+'СЕТ СН'!$F$12+СВЦЭМ!$D$10+'СЕТ СН'!$F$6-'СЕТ СН'!$F$22</f>
        <v>814.53475435000007</v>
      </c>
      <c r="S41" s="36">
        <f>SUMIFS(СВЦЭМ!$C$33:$C$776,СВЦЭМ!$A$33:$A$776,$A41,СВЦЭМ!$B$33:$B$776,S$11)+'СЕТ СН'!$F$12+СВЦЭМ!$D$10+'СЕТ СН'!$F$6-'СЕТ СН'!$F$22</f>
        <v>814.52797747000011</v>
      </c>
      <c r="T41" s="36">
        <f>SUMIFS(СВЦЭМ!$C$33:$C$776,СВЦЭМ!$A$33:$A$776,$A41,СВЦЭМ!$B$33:$B$776,T$11)+'СЕТ СН'!$F$12+СВЦЭМ!$D$10+'СЕТ СН'!$F$6-'СЕТ СН'!$F$22</f>
        <v>823.82343409000009</v>
      </c>
      <c r="U41" s="36">
        <f>SUMIFS(СВЦЭМ!$C$33:$C$776,СВЦЭМ!$A$33:$A$776,$A41,СВЦЭМ!$B$33:$B$776,U$11)+'СЕТ СН'!$F$12+СВЦЭМ!$D$10+'СЕТ СН'!$F$6-'СЕТ СН'!$F$22</f>
        <v>819.57013611000002</v>
      </c>
      <c r="V41" s="36">
        <f>SUMIFS(СВЦЭМ!$C$33:$C$776,СВЦЭМ!$A$33:$A$776,$A41,СВЦЭМ!$B$33:$B$776,V$11)+'СЕТ СН'!$F$12+СВЦЭМ!$D$10+'СЕТ СН'!$F$6-'СЕТ СН'!$F$22</f>
        <v>806.23659866000003</v>
      </c>
      <c r="W41" s="36">
        <f>SUMIFS(СВЦЭМ!$C$33:$C$776,СВЦЭМ!$A$33:$A$776,$A41,СВЦЭМ!$B$33:$B$776,W$11)+'СЕТ СН'!$F$12+СВЦЭМ!$D$10+'СЕТ СН'!$F$6-'СЕТ СН'!$F$22</f>
        <v>833.56697062000001</v>
      </c>
      <c r="X41" s="36">
        <f>SUMIFS(СВЦЭМ!$C$33:$C$776,СВЦЭМ!$A$33:$A$776,$A41,СВЦЭМ!$B$33:$B$776,X$11)+'СЕТ СН'!$F$12+СВЦЭМ!$D$10+'СЕТ СН'!$F$6-'СЕТ СН'!$F$22</f>
        <v>937.54721870000003</v>
      </c>
      <c r="Y41" s="36">
        <f>SUMIFS(СВЦЭМ!$C$33:$C$776,СВЦЭМ!$A$33:$A$776,$A41,СВЦЭМ!$B$33:$B$776,Y$11)+'СЕТ СН'!$F$12+СВЦЭМ!$D$10+'СЕТ СН'!$F$6-'СЕТ СН'!$F$22</f>
        <v>899.55579284000009</v>
      </c>
    </row>
    <row r="42" spans="1:25" ht="15.75" x14ac:dyDescent="0.2">
      <c r="A42" s="35">
        <f t="shared" si="0"/>
        <v>44043</v>
      </c>
      <c r="B42" s="36">
        <f>SUMIFS(СВЦЭМ!$C$33:$C$776,СВЦЭМ!$A$33:$A$776,$A42,СВЦЭМ!$B$33:$B$776,B$11)+'СЕТ СН'!$F$12+СВЦЭМ!$D$10+'СЕТ СН'!$F$6-'СЕТ СН'!$F$22</f>
        <v>943.89326793000009</v>
      </c>
      <c r="C42" s="36">
        <f>SUMIFS(СВЦЭМ!$C$33:$C$776,СВЦЭМ!$A$33:$A$776,$A42,СВЦЭМ!$B$33:$B$776,C$11)+'СЕТ СН'!$F$12+СВЦЭМ!$D$10+'СЕТ СН'!$F$6-'СЕТ СН'!$F$22</f>
        <v>1056.5455347699999</v>
      </c>
      <c r="D42" s="36">
        <f>SUMIFS(СВЦЭМ!$C$33:$C$776,СВЦЭМ!$A$33:$A$776,$A42,СВЦЭМ!$B$33:$B$776,D$11)+'СЕТ СН'!$F$12+СВЦЭМ!$D$10+'СЕТ СН'!$F$6-'СЕТ СН'!$F$22</f>
        <v>1062.80727815</v>
      </c>
      <c r="E42" s="36">
        <f>SUMIFS(СВЦЭМ!$C$33:$C$776,СВЦЭМ!$A$33:$A$776,$A42,СВЦЭМ!$B$33:$B$776,E$11)+'СЕТ СН'!$F$12+СВЦЭМ!$D$10+'СЕТ СН'!$F$6-'СЕТ СН'!$F$22</f>
        <v>1060.5447105000001</v>
      </c>
      <c r="F42" s="36">
        <f>SUMIFS(СВЦЭМ!$C$33:$C$776,СВЦЭМ!$A$33:$A$776,$A42,СВЦЭМ!$B$33:$B$776,F$11)+'СЕТ СН'!$F$12+СВЦЭМ!$D$10+'СЕТ СН'!$F$6-'СЕТ СН'!$F$22</f>
        <v>1059.51997813</v>
      </c>
      <c r="G42" s="36">
        <f>SUMIFS(СВЦЭМ!$C$33:$C$776,СВЦЭМ!$A$33:$A$776,$A42,СВЦЭМ!$B$33:$B$776,G$11)+'СЕТ СН'!$F$12+СВЦЭМ!$D$10+'СЕТ СН'!$F$6-'СЕТ СН'!$F$22</f>
        <v>1097.19705735</v>
      </c>
      <c r="H42" s="36">
        <f>SUMIFS(СВЦЭМ!$C$33:$C$776,СВЦЭМ!$A$33:$A$776,$A42,СВЦЭМ!$B$33:$B$776,H$11)+'СЕТ СН'!$F$12+СВЦЭМ!$D$10+'СЕТ СН'!$F$6-'СЕТ СН'!$F$22</f>
        <v>1043.6776873700001</v>
      </c>
      <c r="I42" s="36">
        <f>SUMIFS(СВЦЭМ!$C$33:$C$776,СВЦЭМ!$A$33:$A$776,$A42,СВЦЭМ!$B$33:$B$776,I$11)+'СЕТ СН'!$F$12+СВЦЭМ!$D$10+'СЕТ СН'!$F$6-'СЕТ СН'!$F$22</f>
        <v>1017.4373232600001</v>
      </c>
      <c r="J42" s="36">
        <f>SUMIFS(СВЦЭМ!$C$33:$C$776,СВЦЭМ!$A$33:$A$776,$A42,СВЦЭМ!$B$33:$B$776,J$11)+'СЕТ СН'!$F$12+СВЦЭМ!$D$10+'СЕТ СН'!$F$6-'СЕТ СН'!$F$22</f>
        <v>985.08622529000002</v>
      </c>
      <c r="K42" s="36">
        <f>SUMIFS(СВЦЭМ!$C$33:$C$776,СВЦЭМ!$A$33:$A$776,$A42,СВЦЭМ!$B$33:$B$776,K$11)+'СЕТ СН'!$F$12+СВЦЭМ!$D$10+'СЕТ СН'!$F$6-'СЕТ СН'!$F$22</f>
        <v>924.20822368000006</v>
      </c>
      <c r="L42" s="36">
        <f>SUMIFS(СВЦЭМ!$C$33:$C$776,СВЦЭМ!$A$33:$A$776,$A42,СВЦЭМ!$B$33:$B$776,L$11)+'СЕТ СН'!$F$12+СВЦЭМ!$D$10+'СЕТ СН'!$F$6-'СЕТ СН'!$F$22</f>
        <v>3525.2949322300001</v>
      </c>
      <c r="M42" s="36">
        <f>SUMIFS(СВЦЭМ!$C$33:$C$776,СВЦЭМ!$A$33:$A$776,$A42,СВЦЭМ!$B$33:$B$776,M$11)+'СЕТ СН'!$F$12+СВЦЭМ!$D$10+'СЕТ СН'!$F$6-'СЕТ СН'!$F$22</f>
        <v>749.36194914000009</v>
      </c>
      <c r="N42" s="36">
        <f>SUMIFS(СВЦЭМ!$C$33:$C$776,СВЦЭМ!$A$33:$A$776,$A42,СВЦЭМ!$B$33:$B$776,N$11)+'СЕТ СН'!$F$12+СВЦЭМ!$D$10+'СЕТ СН'!$F$6-'СЕТ СН'!$F$22</f>
        <v>755.43495206</v>
      </c>
      <c r="O42" s="36">
        <f>SUMIFS(СВЦЭМ!$C$33:$C$776,СВЦЭМ!$A$33:$A$776,$A42,СВЦЭМ!$B$33:$B$776,O$11)+'СЕТ СН'!$F$12+СВЦЭМ!$D$10+'СЕТ СН'!$F$6-'СЕТ СН'!$F$22</f>
        <v>761.73151913000004</v>
      </c>
      <c r="P42" s="36">
        <f>SUMIFS(СВЦЭМ!$C$33:$C$776,СВЦЭМ!$A$33:$A$776,$A42,СВЦЭМ!$B$33:$B$776,P$11)+'СЕТ СН'!$F$12+СВЦЭМ!$D$10+'СЕТ СН'!$F$6-'СЕТ СН'!$F$22</f>
        <v>765.49528661000011</v>
      </c>
      <c r="Q42" s="36">
        <f>SUMIFS(СВЦЭМ!$C$33:$C$776,СВЦЭМ!$A$33:$A$776,$A42,СВЦЭМ!$B$33:$B$776,Q$11)+'СЕТ СН'!$F$12+СВЦЭМ!$D$10+'СЕТ СН'!$F$6-'СЕТ СН'!$F$22</f>
        <v>764.73689724000008</v>
      </c>
      <c r="R42" s="36">
        <f>SUMIFS(СВЦЭМ!$C$33:$C$776,СВЦЭМ!$A$33:$A$776,$A42,СВЦЭМ!$B$33:$B$776,R$11)+'СЕТ СН'!$F$12+СВЦЭМ!$D$10+'СЕТ СН'!$F$6-'СЕТ СН'!$F$22</f>
        <v>757.1377121700001</v>
      </c>
      <c r="S42" s="36">
        <f>SUMIFS(СВЦЭМ!$C$33:$C$776,СВЦЭМ!$A$33:$A$776,$A42,СВЦЭМ!$B$33:$B$776,S$11)+'СЕТ СН'!$F$12+СВЦЭМ!$D$10+'СЕТ СН'!$F$6-'СЕТ СН'!$F$22</f>
        <v>1046.00029307</v>
      </c>
      <c r="T42" s="36">
        <f>SUMIFS(СВЦЭМ!$C$33:$C$776,СВЦЭМ!$A$33:$A$776,$A42,СВЦЭМ!$B$33:$B$776,T$11)+'СЕТ СН'!$F$12+СВЦЭМ!$D$10+'СЕТ СН'!$F$6-'СЕТ СН'!$F$22</f>
        <v>813.48623530000009</v>
      </c>
      <c r="U42" s="36">
        <f>SUMIFS(СВЦЭМ!$C$33:$C$776,СВЦЭМ!$A$33:$A$776,$A42,СВЦЭМ!$B$33:$B$776,U$11)+'СЕТ СН'!$F$12+СВЦЭМ!$D$10+'СЕТ СН'!$F$6-'СЕТ СН'!$F$22</f>
        <v>816.78978586000005</v>
      </c>
      <c r="V42" s="36">
        <f>SUMIFS(СВЦЭМ!$C$33:$C$776,СВЦЭМ!$A$33:$A$776,$A42,СВЦЭМ!$B$33:$B$776,V$11)+'СЕТ СН'!$F$12+СВЦЭМ!$D$10+'СЕТ СН'!$F$6-'СЕТ СН'!$F$22</f>
        <v>796.04383951000011</v>
      </c>
      <c r="W42" s="36">
        <f>SUMIFS(СВЦЭМ!$C$33:$C$776,СВЦЭМ!$A$33:$A$776,$A42,СВЦЭМ!$B$33:$B$776,W$11)+'СЕТ СН'!$F$12+СВЦЭМ!$D$10+'СЕТ СН'!$F$6-'СЕТ СН'!$F$22</f>
        <v>777.26758146000009</v>
      </c>
      <c r="X42" s="36">
        <f>SUMIFS(СВЦЭМ!$C$33:$C$776,СВЦЭМ!$A$33:$A$776,$A42,СВЦЭМ!$B$33:$B$776,X$11)+'СЕТ СН'!$F$12+СВЦЭМ!$D$10+'СЕТ СН'!$F$6-'СЕТ СН'!$F$22</f>
        <v>780.24454799</v>
      </c>
      <c r="Y42" s="36">
        <f>SUMIFS(СВЦЭМ!$C$33:$C$776,СВЦЭМ!$A$33:$A$776,$A42,СВЦЭМ!$B$33:$B$776,Y$11)+'СЕТ СН'!$F$12+СВЦЭМ!$D$10+'СЕТ СН'!$F$6-'СЕТ СН'!$F$22</f>
        <v>842.82522744000005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01.07.2020</v>
      </c>
      <c r="B48" s="36">
        <f>SUMIFS(СВЦЭМ!$C$33:$C$776,СВЦЭМ!$A$33:$A$776,$A48,СВЦЭМ!$B$33:$B$776,B$47)+'СЕТ СН'!$G$12+СВЦЭМ!$D$10+'СЕТ СН'!$G$6-'СЕТ СН'!$G$22</f>
        <v>1644.8688932</v>
      </c>
      <c r="C48" s="36">
        <f>SUMIFS(СВЦЭМ!$C$33:$C$776,СВЦЭМ!$A$33:$A$776,$A48,СВЦЭМ!$B$33:$B$776,C$47)+'СЕТ СН'!$G$12+СВЦЭМ!$D$10+'СЕТ СН'!$G$6-'СЕТ СН'!$G$22</f>
        <v>1652.92990758</v>
      </c>
      <c r="D48" s="36">
        <f>SUMIFS(СВЦЭМ!$C$33:$C$776,СВЦЭМ!$A$33:$A$776,$A48,СВЦЭМ!$B$33:$B$776,D$47)+'СЕТ СН'!$G$12+СВЦЭМ!$D$10+'СЕТ СН'!$G$6-'СЕТ СН'!$G$22</f>
        <v>1629.22410627</v>
      </c>
      <c r="E48" s="36">
        <f>SUMIFS(СВЦЭМ!$C$33:$C$776,СВЦЭМ!$A$33:$A$776,$A48,СВЦЭМ!$B$33:$B$776,E$47)+'СЕТ СН'!$G$12+СВЦЭМ!$D$10+'СЕТ СН'!$G$6-'СЕТ СН'!$G$22</f>
        <v>1611.79242957</v>
      </c>
      <c r="F48" s="36">
        <f>SUMIFS(СВЦЭМ!$C$33:$C$776,СВЦЭМ!$A$33:$A$776,$A48,СВЦЭМ!$B$33:$B$776,F$47)+'СЕТ СН'!$G$12+СВЦЭМ!$D$10+'СЕТ СН'!$G$6-'СЕТ СН'!$G$22</f>
        <v>1598.3099798000001</v>
      </c>
      <c r="G48" s="36">
        <f>SUMIFS(СВЦЭМ!$C$33:$C$776,СВЦЭМ!$A$33:$A$776,$A48,СВЦЭМ!$B$33:$B$776,G$47)+'СЕТ СН'!$G$12+СВЦЭМ!$D$10+'СЕТ СН'!$G$6-'СЕТ СН'!$G$22</f>
        <v>1603.26756404</v>
      </c>
      <c r="H48" s="36">
        <f>SUMIFS(СВЦЭМ!$C$33:$C$776,СВЦЭМ!$A$33:$A$776,$A48,СВЦЭМ!$B$33:$B$776,H$47)+'СЕТ СН'!$G$12+СВЦЭМ!$D$10+'СЕТ СН'!$G$6-'СЕТ СН'!$G$22</f>
        <v>1632.21056602</v>
      </c>
      <c r="I48" s="36">
        <f>SUMIFS(СВЦЭМ!$C$33:$C$776,СВЦЭМ!$A$33:$A$776,$A48,СВЦЭМ!$B$33:$B$776,I$47)+'СЕТ СН'!$G$12+СВЦЭМ!$D$10+'СЕТ СН'!$G$6-'СЕТ СН'!$G$22</f>
        <v>1610.47599747</v>
      </c>
      <c r="J48" s="36">
        <f>SUMIFS(СВЦЭМ!$C$33:$C$776,СВЦЭМ!$A$33:$A$776,$A48,СВЦЭМ!$B$33:$B$776,J$47)+'СЕТ СН'!$G$12+СВЦЭМ!$D$10+'СЕТ СН'!$G$6-'СЕТ СН'!$G$22</f>
        <v>1565.88854868</v>
      </c>
      <c r="K48" s="36">
        <f>SUMIFS(СВЦЭМ!$C$33:$C$776,СВЦЭМ!$A$33:$A$776,$A48,СВЦЭМ!$B$33:$B$776,K$47)+'СЕТ СН'!$G$12+СВЦЭМ!$D$10+'СЕТ СН'!$G$6-'СЕТ СН'!$G$22</f>
        <v>1462.4446642800001</v>
      </c>
      <c r="L48" s="36">
        <f>SUMIFS(СВЦЭМ!$C$33:$C$776,СВЦЭМ!$A$33:$A$776,$A48,СВЦЭМ!$B$33:$B$776,L$47)+'СЕТ СН'!$G$12+СВЦЭМ!$D$10+'СЕТ СН'!$G$6-'СЕТ СН'!$G$22</f>
        <v>1365.8148131600001</v>
      </c>
      <c r="M48" s="36">
        <f>SUMIFS(СВЦЭМ!$C$33:$C$776,СВЦЭМ!$A$33:$A$776,$A48,СВЦЭМ!$B$33:$B$776,M$47)+'СЕТ СН'!$G$12+СВЦЭМ!$D$10+'СЕТ СН'!$G$6-'СЕТ СН'!$G$22</f>
        <v>1356.8648560700001</v>
      </c>
      <c r="N48" s="36">
        <f>SUMIFS(СВЦЭМ!$C$33:$C$776,СВЦЭМ!$A$33:$A$776,$A48,СВЦЭМ!$B$33:$B$776,N$47)+'СЕТ СН'!$G$12+СВЦЭМ!$D$10+'СЕТ СН'!$G$6-'СЕТ СН'!$G$22</f>
        <v>1409.9428618300001</v>
      </c>
      <c r="O48" s="36">
        <f>SUMIFS(СВЦЭМ!$C$33:$C$776,СВЦЭМ!$A$33:$A$776,$A48,СВЦЭМ!$B$33:$B$776,O$47)+'СЕТ СН'!$G$12+СВЦЭМ!$D$10+'СЕТ СН'!$G$6-'СЕТ СН'!$G$22</f>
        <v>1391.8956592100001</v>
      </c>
      <c r="P48" s="36">
        <f>SUMIFS(СВЦЭМ!$C$33:$C$776,СВЦЭМ!$A$33:$A$776,$A48,СВЦЭМ!$B$33:$B$776,P$47)+'СЕТ СН'!$G$12+СВЦЭМ!$D$10+'СЕТ СН'!$G$6-'СЕТ СН'!$G$22</f>
        <v>1315.8463137700001</v>
      </c>
      <c r="Q48" s="36">
        <f>SUMIFS(СВЦЭМ!$C$33:$C$776,СВЦЭМ!$A$33:$A$776,$A48,СВЦЭМ!$B$33:$B$776,Q$47)+'СЕТ СН'!$G$12+СВЦЭМ!$D$10+'СЕТ СН'!$G$6-'СЕТ СН'!$G$22</f>
        <v>1333.27508629</v>
      </c>
      <c r="R48" s="36">
        <f>SUMIFS(СВЦЭМ!$C$33:$C$776,СВЦЭМ!$A$33:$A$776,$A48,СВЦЭМ!$B$33:$B$776,R$47)+'СЕТ СН'!$G$12+СВЦЭМ!$D$10+'СЕТ СН'!$G$6-'СЕТ СН'!$G$22</f>
        <v>1333.1149610900002</v>
      </c>
      <c r="S48" s="36">
        <f>SUMIFS(СВЦЭМ!$C$33:$C$776,СВЦЭМ!$A$33:$A$776,$A48,СВЦЭМ!$B$33:$B$776,S$47)+'СЕТ СН'!$G$12+СВЦЭМ!$D$10+'СЕТ СН'!$G$6-'СЕТ СН'!$G$22</f>
        <v>1336.3909604099999</v>
      </c>
      <c r="T48" s="36">
        <f>SUMIFS(СВЦЭМ!$C$33:$C$776,СВЦЭМ!$A$33:$A$776,$A48,СВЦЭМ!$B$33:$B$776,T$47)+'СЕТ СН'!$G$12+СВЦЭМ!$D$10+'СЕТ СН'!$G$6-'СЕТ СН'!$G$22</f>
        <v>1329.5899345600001</v>
      </c>
      <c r="U48" s="36">
        <f>SUMIFS(СВЦЭМ!$C$33:$C$776,СВЦЭМ!$A$33:$A$776,$A48,СВЦЭМ!$B$33:$B$776,U$47)+'СЕТ СН'!$G$12+СВЦЭМ!$D$10+'СЕТ СН'!$G$6-'СЕТ СН'!$G$22</f>
        <v>1322.4760130300001</v>
      </c>
      <c r="V48" s="36">
        <f>SUMIFS(СВЦЭМ!$C$33:$C$776,СВЦЭМ!$A$33:$A$776,$A48,СВЦЭМ!$B$33:$B$776,V$47)+'СЕТ СН'!$G$12+СВЦЭМ!$D$10+'СЕТ СН'!$G$6-'СЕТ СН'!$G$22</f>
        <v>1319.9025561600001</v>
      </c>
      <c r="W48" s="36">
        <f>SUMIFS(СВЦЭМ!$C$33:$C$776,СВЦЭМ!$A$33:$A$776,$A48,СВЦЭМ!$B$33:$B$776,W$47)+'СЕТ СН'!$G$12+СВЦЭМ!$D$10+'СЕТ СН'!$G$6-'СЕТ СН'!$G$22</f>
        <v>1297.1390911799999</v>
      </c>
      <c r="X48" s="36">
        <f>SUMIFS(СВЦЭМ!$C$33:$C$776,СВЦЭМ!$A$33:$A$776,$A48,СВЦЭМ!$B$33:$B$776,X$47)+'СЕТ СН'!$G$12+СВЦЭМ!$D$10+'СЕТ СН'!$G$6-'СЕТ СН'!$G$22</f>
        <v>1344.94748383</v>
      </c>
      <c r="Y48" s="36">
        <f>SUMIFS(СВЦЭМ!$C$33:$C$776,СВЦЭМ!$A$33:$A$776,$A48,СВЦЭМ!$B$33:$B$776,Y$47)+'СЕТ СН'!$G$12+СВЦЭМ!$D$10+'СЕТ СН'!$G$6-'СЕТ СН'!$G$22</f>
        <v>1505.5659280499999</v>
      </c>
    </row>
    <row r="49" spans="1:25" ht="15.75" x14ac:dyDescent="0.2">
      <c r="A49" s="35">
        <f>A48+1</f>
        <v>44014</v>
      </c>
      <c r="B49" s="36">
        <f>SUMIFS(СВЦЭМ!$C$33:$C$776,СВЦЭМ!$A$33:$A$776,$A49,СВЦЭМ!$B$33:$B$776,B$47)+'СЕТ СН'!$G$12+СВЦЭМ!$D$10+'СЕТ СН'!$G$6-'СЕТ СН'!$G$22</f>
        <v>1595.57994553</v>
      </c>
      <c r="C49" s="36">
        <f>SUMIFS(СВЦЭМ!$C$33:$C$776,СВЦЭМ!$A$33:$A$776,$A49,СВЦЭМ!$B$33:$B$776,C$47)+'СЕТ СН'!$G$12+СВЦЭМ!$D$10+'СЕТ СН'!$G$6-'СЕТ СН'!$G$22</f>
        <v>1570.7557126900001</v>
      </c>
      <c r="D49" s="36">
        <f>SUMIFS(СВЦЭМ!$C$33:$C$776,СВЦЭМ!$A$33:$A$776,$A49,СВЦЭМ!$B$33:$B$776,D$47)+'СЕТ СН'!$G$12+СВЦЭМ!$D$10+'СЕТ СН'!$G$6-'СЕТ СН'!$G$22</f>
        <v>1545.3462865800002</v>
      </c>
      <c r="E49" s="36">
        <f>SUMIFS(СВЦЭМ!$C$33:$C$776,СВЦЭМ!$A$33:$A$776,$A49,СВЦЭМ!$B$33:$B$776,E$47)+'СЕТ СН'!$G$12+СВЦЭМ!$D$10+'СЕТ СН'!$G$6-'СЕТ СН'!$G$22</f>
        <v>1545.4587578300002</v>
      </c>
      <c r="F49" s="36">
        <f>SUMIFS(СВЦЭМ!$C$33:$C$776,СВЦЭМ!$A$33:$A$776,$A49,СВЦЭМ!$B$33:$B$776,F$47)+'СЕТ СН'!$G$12+СВЦЭМ!$D$10+'СЕТ СН'!$G$6-'СЕТ СН'!$G$22</f>
        <v>1531.10636851</v>
      </c>
      <c r="G49" s="36">
        <f>SUMIFS(СВЦЭМ!$C$33:$C$776,СВЦЭМ!$A$33:$A$776,$A49,СВЦЭМ!$B$33:$B$776,G$47)+'СЕТ СН'!$G$12+СВЦЭМ!$D$10+'СЕТ СН'!$G$6-'СЕТ СН'!$G$22</f>
        <v>1546.86179563</v>
      </c>
      <c r="H49" s="36">
        <f>SUMIFS(СВЦЭМ!$C$33:$C$776,СВЦЭМ!$A$33:$A$776,$A49,СВЦЭМ!$B$33:$B$776,H$47)+'СЕТ СН'!$G$12+СВЦЭМ!$D$10+'СЕТ СН'!$G$6-'СЕТ СН'!$G$22</f>
        <v>1577.5517724000001</v>
      </c>
      <c r="I49" s="36">
        <f>SUMIFS(СВЦЭМ!$C$33:$C$776,СВЦЭМ!$A$33:$A$776,$A49,СВЦЭМ!$B$33:$B$776,I$47)+'СЕТ СН'!$G$12+СВЦЭМ!$D$10+'СЕТ СН'!$G$6-'СЕТ СН'!$G$22</f>
        <v>1591.3979067099999</v>
      </c>
      <c r="J49" s="36">
        <f>SUMIFS(СВЦЭМ!$C$33:$C$776,СВЦЭМ!$A$33:$A$776,$A49,СВЦЭМ!$B$33:$B$776,J$47)+'СЕТ СН'!$G$12+СВЦЭМ!$D$10+'СЕТ СН'!$G$6-'СЕТ СН'!$G$22</f>
        <v>1579.7848778800001</v>
      </c>
      <c r="K49" s="36">
        <f>SUMIFS(СВЦЭМ!$C$33:$C$776,СВЦЭМ!$A$33:$A$776,$A49,СВЦЭМ!$B$33:$B$776,K$47)+'СЕТ СН'!$G$12+СВЦЭМ!$D$10+'СЕТ СН'!$G$6-'СЕТ СН'!$G$22</f>
        <v>1472.1294308900001</v>
      </c>
      <c r="L49" s="36">
        <f>SUMIFS(СВЦЭМ!$C$33:$C$776,СВЦЭМ!$A$33:$A$776,$A49,СВЦЭМ!$B$33:$B$776,L$47)+'СЕТ СН'!$G$12+СВЦЭМ!$D$10+'СЕТ СН'!$G$6-'СЕТ СН'!$G$22</f>
        <v>1372.6171782700001</v>
      </c>
      <c r="M49" s="36">
        <f>SUMIFS(СВЦЭМ!$C$33:$C$776,СВЦЭМ!$A$33:$A$776,$A49,СВЦЭМ!$B$33:$B$776,M$47)+'СЕТ СН'!$G$12+СВЦЭМ!$D$10+'СЕТ СН'!$G$6-'СЕТ СН'!$G$22</f>
        <v>1357.72403031</v>
      </c>
      <c r="N49" s="36">
        <f>SUMIFS(СВЦЭМ!$C$33:$C$776,СВЦЭМ!$A$33:$A$776,$A49,СВЦЭМ!$B$33:$B$776,N$47)+'СЕТ СН'!$G$12+СВЦЭМ!$D$10+'СЕТ СН'!$G$6-'СЕТ СН'!$G$22</f>
        <v>1383.2901353900002</v>
      </c>
      <c r="O49" s="36">
        <f>SUMIFS(СВЦЭМ!$C$33:$C$776,СВЦЭМ!$A$33:$A$776,$A49,СВЦЭМ!$B$33:$B$776,O$47)+'СЕТ СН'!$G$12+СВЦЭМ!$D$10+'СЕТ СН'!$G$6-'СЕТ СН'!$G$22</f>
        <v>1392.2378418100002</v>
      </c>
      <c r="P49" s="36">
        <f>SUMIFS(СВЦЭМ!$C$33:$C$776,СВЦЭМ!$A$33:$A$776,$A49,СВЦЭМ!$B$33:$B$776,P$47)+'СЕТ СН'!$G$12+СВЦЭМ!$D$10+'СЕТ СН'!$G$6-'СЕТ СН'!$G$22</f>
        <v>1369.7356190600001</v>
      </c>
      <c r="Q49" s="36">
        <f>SUMIFS(СВЦЭМ!$C$33:$C$776,СВЦЭМ!$A$33:$A$776,$A49,СВЦЭМ!$B$33:$B$776,Q$47)+'СЕТ СН'!$G$12+СВЦЭМ!$D$10+'СЕТ СН'!$G$6-'СЕТ СН'!$G$22</f>
        <v>1383.6915876799999</v>
      </c>
      <c r="R49" s="36">
        <f>SUMIFS(СВЦЭМ!$C$33:$C$776,СВЦЭМ!$A$33:$A$776,$A49,СВЦЭМ!$B$33:$B$776,R$47)+'СЕТ СН'!$G$12+СВЦЭМ!$D$10+'СЕТ СН'!$G$6-'СЕТ СН'!$G$22</f>
        <v>1405.2937740699999</v>
      </c>
      <c r="S49" s="36">
        <f>SUMIFS(СВЦЭМ!$C$33:$C$776,СВЦЭМ!$A$33:$A$776,$A49,СВЦЭМ!$B$33:$B$776,S$47)+'СЕТ СН'!$G$12+СВЦЭМ!$D$10+'СЕТ СН'!$G$6-'СЕТ СН'!$G$22</f>
        <v>1408.5474234100002</v>
      </c>
      <c r="T49" s="36">
        <f>SUMIFS(СВЦЭМ!$C$33:$C$776,СВЦЭМ!$A$33:$A$776,$A49,СВЦЭМ!$B$33:$B$776,T$47)+'СЕТ СН'!$G$12+СВЦЭМ!$D$10+'СЕТ СН'!$G$6-'СЕТ СН'!$G$22</f>
        <v>1398.6284418400001</v>
      </c>
      <c r="U49" s="36">
        <f>SUMIFS(СВЦЭМ!$C$33:$C$776,СВЦЭМ!$A$33:$A$776,$A49,СВЦЭМ!$B$33:$B$776,U$47)+'СЕТ СН'!$G$12+СВЦЭМ!$D$10+'СЕТ СН'!$G$6-'СЕТ СН'!$G$22</f>
        <v>1387.00147741</v>
      </c>
      <c r="V49" s="36">
        <f>SUMIFS(СВЦЭМ!$C$33:$C$776,СВЦЭМ!$A$33:$A$776,$A49,СВЦЭМ!$B$33:$B$776,V$47)+'СЕТ СН'!$G$12+СВЦЭМ!$D$10+'СЕТ СН'!$G$6-'СЕТ СН'!$G$22</f>
        <v>1367.8471169500001</v>
      </c>
      <c r="W49" s="36">
        <f>SUMIFS(СВЦЭМ!$C$33:$C$776,СВЦЭМ!$A$33:$A$776,$A49,СВЦЭМ!$B$33:$B$776,W$47)+'СЕТ СН'!$G$12+СВЦЭМ!$D$10+'СЕТ СН'!$G$6-'СЕТ СН'!$G$22</f>
        <v>1333.0925106499999</v>
      </c>
      <c r="X49" s="36">
        <f>SUMIFS(СВЦЭМ!$C$33:$C$776,СВЦЭМ!$A$33:$A$776,$A49,СВЦЭМ!$B$33:$B$776,X$47)+'СЕТ СН'!$G$12+СВЦЭМ!$D$10+'СЕТ СН'!$G$6-'СЕТ СН'!$G$22</f>
        <v>1388.95135613</v>
      </c>
      <c r="Y49" s="36">
        <f>SUMIFS(СВЦЭМ!$C$33:$C$776,СВЦЭМ!$A$33:$A$776,$A49,СВЦЭМ!$B$33:$B$776,Y$47)+'СЕТ СН'!$G$12+СВЦЭМ!$D$10+'СЕТ СН'!$G$6-'СЕТ СН'!$G$22</f>
        <v>1530.2960240500001</v>
      </c>
    </row>
    <row r="50" spans="1:25" ht="15.75" x14ac:dyDescent="0.2">
      <c r="A50" s="35">
        <f t="shared" ref="A50:A78" si="1">A49+1</f>
        <v>44015</v>
      </c>
      <c r="B50" s="36">
        <f>SUMIFS(СВЦЭМ!$C$33:$C$776,СВЦЭМ!$A$33:$A$776,$A50,СВЦЭМ!$B$33:$B$776,B$47)+'СЕТ СН'!$G$12+СВЦЭМ!$D$10+'СЕТ СН'!$G$6-'СЕТ СН'!$G$22</f>
        <v>1655.3951802800002</v>
      </c>
      <c r="C50" s="36">
        <f>SUMIFS(СВЦЭМ!$C$33:$C$776,СВЦЭМ!$A$33:$A$776,$A50,СВЦЭМ!$B$33:$B$776,C$47)+'СЕТ СН'!$G$12+СВЦЭМ!$D$10+'СЕТ СН'!$G$6-'СЕТ СН'!$G$22</f>
        <v>1612.8526316100001</v>
      </c>
      <c r="D50" s="36">
        <f>SUMIFS(СВЦЭМ!$C$33:$C$776,СВЦЭМ!$A$33:$A$776,$A50,СВЦЭМ!$B$33:$B$776,D$47)+'СЕТ СН'!$G$12+СВЦЭМ!$D$10+'СЕТ СН'!$G$6-'СЕТ СН'!$G$22</f>
        <v>1586.8029416100001</v>
      </c>
      <c r="E50" s="36">
        <f>SUMIFS(СВЦЭМ!$C$33:$C$776,СВЦЭМ!$A$33:$A$776,$A50,СВЦЭМ!$B$33:$B$776,E$47)+'СЕТ СН'!$G$12+СВЦЭМ!$D$10+'СЕТ СН'!$G$6-'СЕТ СН'!$G$22</f>
        <v>1564.26898254</v>
      </c>
      <c r="F50" s="36">
        <f>SUMIFS(СВЦЭМ!$C$33:$C$776,СВЦЭМ!$A$33:$A$776,$A50,СВЦЭМ!$B$33:$B$776,F$47)+'СЕТ СН'!$G$12+СВЦЭМ!$D$10+'СЕТ СН'!$G$6-'СЕТ СН'!$G$22</f>
        <v>1556.10225556</v>
      </c>
      <c r="G50" s="36">
        <f>SUMIFS(СВЦЭМ!$C$33:$C$776,СВЦЭМ!$A$33:$A$776,$A50,СВЦЭМ!$B$33:$B$776,G$47)+'СЕТ СН'!$G$12+СВЦЭМ!$D$10+'СЕТ СН'!$G$6-'СЕТ СН'!$G$22</f>
        <v>1570.4741593200001</v>
      </c>
      <c r="H50" s="36">
        <f>SUMIFS(СВЦЭМ!$C$33:$C$776,СВЦЭМ!$A$33:$A$776,$A50,СВЦЭМ!$B$33:$B$776,H$47)+'СЕТ СН'!$G$12+СВЦЭМ!$D$10+'СЕТ СН'!$G$6-'СЕТ СН'!$G$22</f>
        <v>1608.5098484300001</v>
      </c>
      <c r="I50" s="36">
        <f>SUMIFS(СВЦЭМ!$C$33:$C$776,СВЦЭМ!$A$33:$A$776,$A50,СВЦЭМ!$B$33:$B$776,I$47)+'СЕТ СН'!$G$12+СВЦЭМ!$D$10+'СЕТ СН'!$G$6-'СЕТ СН'!$G$22</f>
        <v>1626.2727696000002</v>
      </c>
      <c r="J50" s="36">
        <f>SUMIFS(СВЦЭМ!$C$33:$C$776,СВЦЭМ!$A$33:$A$776,$A50,СВЦЭМ!$B$33:$B$776,J$47)+'СЕТ СН'!$G$12+СВЦЭМ!$D$10+'СЕТ СН'!$G$6-'СЕТ СН'!$G$22</f>
        <v>1549.9586755400001</v>
      </c>
      <c r="K50" s="36">
        <f>SUMIFS(СВЦЭМ!$C$33:$C$776,СВЦЭМ!$A$33:$A$776,$A50,СВЦЭМ!$B$33:$B$776,K$47)+'СЕТ СН'!$G$12+СВЦЭМ!$D$10+'СЕТ СН'!$G$6-'СЕТ СН'!$G$22</f>
        <v>1408.2542652699999</v>
      </c>
      <c r="L50" s="36">
        <f>SUMIFS(СВЦЭМ!$C$33:$C$776,СВЦЭМ!$A$33:$A$776,$A50,СВЦЭМ!$B$33:$B$776,L$47)+'СЕТ СН'!$G$12+СВЦЭМ!$D$10+'СЕТ СН'!$G$6-'СЕТ СН'!$G$22</f>
        <v>1310.5406743600001</v>
      </c>
      <c r="M50" s="36">
        <f>SUMIFS(СВЦЭМ!$C$33:$C$776,СВЦЭМ!$A$33:$A$776,$A50,СВЦЭМ!$B$33:$B$776,M$47)+'СЕТ СН'!$G$12+СВЦЭМ!$D$10+'СЕТ СН'!$G$6-'СЕТ СН'!$G$22</f>
        <v>1296.8417133</v>
      </c>
      <c r="N50" s="36">
        <f>SUMIFS(СВЦЭМ!$C$33:$C$776,СВЦЭМ!$A$33:$A$776,$A50,СВЦЭМ!$B$33:$B$776,N$47)+'СЕТ СН'!$G$12+СВЦЭМ!$D$10+'СЕТ СН'!$G$6-'СЕТ СН'!$G$22</f>
        <v>1336.9832425899999</v>
      </c>
      <c r="O50" s="36">
        <f>SUMIFS(СВЦЭМ!$C$33:$C$776,СВЦЭМ!$A$33:$A$776,$A50,СВЦЭМ!$B$33:$B$776,O$47)+'СЕТ СН'!$G$12+СВЦЭМ!$D$10+'СЕТ СН'!$G$6-'СЕТ СН'!$G$22</f>
        <v>1300.3419597699999</v>
      </c>
      <c r="P50" s="36">
        <f>SUMIFS(СВЦЭМ!$C$33:$C$776,СВЦЭМ!$A$33:$A$776,$A50,СВЦЭМ!$B$33:$B$776,P$47)+'СЕТ СН'!$G$12+СВЦЭМ!$D$10+'СЕТ СН'!$G$6-'СЕТ СН'!$G$22</f>
        <v>1325.3775457000002</v>
      </c>
      <c r="Q50" s="36">
        <f>SUMIFS(СВЦЭМ!$C$33:$C$776,СВЦЭМ!$A$33:$A$776,$A50,СВЦЭМ!$B$33:$B$776,Q$47)+'СЕТ СН'!$G$12+СВЦЭМ!$D$10+'СЕТ СН'!$G$6-'СЕТ СН'!$G$22</f>
        <v>1331.3058392</v>
      </c>
      <c r="R50" s="36">
        <f>SUMIFS(СВЦЭМ!$C$33:$C$776,СВЦЭМ!$A$33:$A$776,$A50,СВЦЭМ!$B$33:$B$776,R$47)+'СЕТ СН'!$G$12+СВЦЭМ!$D$10+'СЕТ СН'!$G$6-'СЕТ СН'!$G$22</f>
        <v>1327.7097747500002</v>
      </c>
      <c r="S50" s="36">
        <f>SUMIFS(СВЦЭМ!$C$33:$C$776,СВЦЭМ!$A$33:$A$776,$A50,СВЦЭМ!$B$33:$B$776,S$47)+'СЕТ СН'!$G$12+СВЦЭМ!$D$10+'СЕТ СН'!$G$6-'СЕТ СН'!$G$22</f>
        <v>1454.18923148</v>
      </c>
      <c r="T50" s="36">
        <f>SUMIFS(СВЦЭМ!$C$33:$C$776,СВЦЭМ!$A$33:$A$776,$A50,СВЦЭМ!$B$33:$B$776,T$47)+'СЕТ СН'!$G$12+СВЦЭМ!$D$10+'СЕТ СН'!$G$6-'СЕТ СН'!$G$22</f>
        <v>2130.84675595</v>
      </c>
      <c r="U50" s="36">
        <f>SUMIFS(СВЦЭМ!$C$33:$C$776,СВЦЭМ!$A$33:$A$776,$A50,СВЦЭМ!$B$33:$B$776,U$47)+'СЕТ СН'!$G$12+СВЦЭМ!$D$10+'СЕТ СН'!$G$6-'СЕТ СН'!$G$22</f>
        <v>1312.5617516299999</v>
      </c>
      <c r="V50" s="36">
        <f>SUMIFS(СВЦЭМ!$C$33:$C$776,СВЦЭМ!$A$33:$A$776,$A50,СВЦЭМ!$B$33:$B$776,V$47)+'СЕТ СН'!$G$12+СВЦЭМ!$D$10+'СЕТ СН'!$G$6-'СЕТ СН'!$G$22</f>
        <v>2097.3533917099999</v>
      </c>
      <c r="W50" s="36">
        <f>SUMIFS(СВЦЭМ!$C$33:$C$776,СВЦЭМ!$A$33:$A$776,$A50,СВЦЭМ!$B$33:$B$776,W$47)+'СЕТ СН'!$G$12+СВЦЭМ!$D$10+'СЕТ СН'!$G$6-'СЕТ СН'!$G$22</f>
        <v>1293.2528874899999</v>
      </c>
      <c r="X50" s="36">
        <f>SUMIFS(СВЦЭМ!$C$33:$C$776,СВЦЭМ!$A$33:$A$776,$A50,СВЦЭМ!$B$33:$B$776,X$47)+'СЕТ СН'!$G$12+СВЦЭМ!$D$10+'СЕТ СН'!$G$6-'СЕТ СН'!$G$22</f>
        <v>1334.30818249</v>
      </c>
      <c r="Y50" s="36">
        <f>SUMIFS(СВЦЭМ!$C$33:$C$776,СВЦЭМ!$A$33:$A$776,$A50,СВЦЭМ!$B$33:$B$776,Y$47)+'СЕТ СН'!$G$12+СВЦЭМ!$D$10+'СЕТ СН'!$G$6-'СЕТ СН'!$G$22</f>
        <v>1442.91494087</v>
      </c>
    </row>
    <row r="51" spans="1:25" ht="15.75" x14ac:dyDescent="0.2">
      <c r="A51" s="35">
        <f t="shared" si="1"/>
        <v>44016</v>
      </c>
      <c r="B51" s="36">
        <f>SUMIFS(СВЦЭМ!$C$33:$C$776,СВЦЭМ!$A$33:$A$776,$A51,СВЦЭМ!$B$33:$B$776,B$47)+'СЕТ СН'!$G$12+СВЦЭМ!$D$10+'СЕТ СН'!$G$6-'СЕТ СН'!$G$22</f>
        <v>1637.9785822200001</v>
      </c>
      <c r="C51" s="36">
        <f>SUMIFS(СВЦЭМ!$C$33:$C$776,СВЦЭМ!$A$33:$A$776,$A51,СВЦЭМ!$B$33:$B$776,C$47)+'СЕТ СН'!$G$12+СВЦЭМ!$D$10+'СЕТ СН'!$G$6-'СЕТ СН'!$G$22</f>
        <v>1640.71185848</v>
      </c>
      <c r="D51" s="36">
        <f>SUMIFS(СВЦЭМ!$C$33:$C$776,СВЦЭМ!$A$33:$A$776,$A51,СВЦЭМ!$B$33:$B$776,D$47)+'СЕТ СН'!$G$12+СВЦЭМ!$D$10+'СЕТ СН'!$G$6-'СЕТ СН'!$G$22</f>
        <v>1658.3430500499999</v>
      </c>
      <c r="E51" s="36">
        <f>SUMIFS(СВЦЭМ!$C$33:$C$776,СВЦЭМ!$A$33:$A$776,$A51,СВЦЭМ!$B$33:$B$776,E$47)+'СЕТ СН'!$G$12+СВЦЭМ!$D$10+'СЕТ СН'!$G$6-'СЕТ СН'!$G$22</f>
        <v>1660.4652000000001</v>
      </c>
      <c r="F51" s="36">
        <f>SUMIFS(СВЦЭМ!$C$33:$C$776,СВЦЭМ!$A$33:$A$776,$A51,СВЦЭМ!$B$33:$B$776,F$47)+'СЕТ СН'!$G$12+СВЦЭМ!$D$10+'СЕТ СН'!$G$6-'СЕТ СН'!$G$22</f>
        <v>1662.3838777400001</v>
      </c>
      <c r="G51" s="36">
        <f>SUMIFS(СВЦЭМ!$C$33:$C$776,СВЦЭМ!$A$33:$A$776,$A51,СВЦЭМ!$B$33:$B$776,G$47)+'СЕТ СН'!$G$12+СВЦЭМ!$D$10+'СЕТ СН'!$G$6-'СЕТ СН'!$G$22</f>
        <v>1650.12681273</v>
      </c>
      <c r="H51" s="36">
        <f>SUMIFS(СВЦЭМ!$C$33:$C$776,СВЦЭМ!$A$33:$A$776,$A51,СВЦЭМ!$B$33:$B$776,H$47)+'СЕТ СН'!$G$12+СВЦЭМ!$D$10+'СЕТ СН'!$G$6-'СЕТ СН'!$G$22</f>
        <v>1627.2820534699999</v>
      </c>
      <c r="I51" s="36">
        <f>SUMIFS(СВЦЭМ!$C$33:$C$776,СВЦЭМ!$A$33:$A$776,$A51,СВЦЭМ!$B$33:$B$776,I$47)+'СЕТ СН'!$G$12+СВЦЭМ!$D$10+'СЕТ СН'!$G$6-'СЕТ СН'!$G$22</f>
        <v>1640.9133482900002</v>
      </c>
      <c r="J51" s="36">
        <f>SUMIFS(СВЦЭМ!$C$33:$C$776,СВЦЭМ!$A$33:$A$776,$A51,СВЦЭМ!$B$33:$B$776,J$47)+'СЕТ СН'!$G$12+СВЦЭМ!$D$10+'СЕТ СН'!$G$6-'СЕТ СН'!$G$22</f>
        <v>1530.7871503400002</v>
      </c>
      <c r="K51" s="36">
        <f>SUMIFS(СВЦЭМ!$C$33:$C$776,СВЦЭМ!$A$33:$A$776,$A51,СВЦЭМ!$B$33:$B$776,K$47)+'СЕТ СН'!$G$12+СВЦЭМ!$D$10+'СЕТ СН'!$G$6-'СЕТ СН'!$G$22</f>
        <v>1397.2845422300002</v>
      </c>
      <c r="L51" s="36">
        <f>SUMIFS(СВЦЭМ!$C$33:$C$776,СВЦЭМ!$A$33:$A$776,$A51,СВЦЭМ!$B$33:$B$776,L$47)+'СЕТ СН'!$G$12+СВЦЭМ!$D$10+'СЕТ СН'!$G$6-'СЕТ СН'!$G$22</f>
        <v>1317.92371398</v>
      </c>
      <c r="M51" s="36">
        <f>SUMIFS(СВЦЭМ!$C$33:$C$776,СВЦЭМ!$A$33:$A$776,$A51,СВЦЭМ!$B$33:$B$776,M$47)+'СЕТ СН'!$G$12+СВЦЭМ!$D$10+'СЕТ СН'!$G$6-'СЕТ СН'!$G$22</f>
        <v>1299.5198097900002</v>
      </c>
      <c r="N51" s="36">
        <f>SUMIFS(СВЦЭМ!$C$33:$C$776,СВЦЭМ!$A$33:$A$776,$A51,СВЦЭМ!$B$33:$B$776,N$47)+'СЕТ СН'!$G$12+СВЦЭМ!$D$10+'СЕТ СН'!$G$6-'СЕТ СН'!$G$22</f>
        <v>1308.19377588</v>
      </c>
      <c r="O51" s="36">
        <f>SUMIFS(СВЦЭМ!$C$33:$C$776,СВЦЭМ!$A$33:$A$776,$A51,СВЦЭМ!$B$33:$B$776,O$47)+'СЕТ СН'!$G$12+СВЦЭМ!$D$10+'СЕТ СН'!$G$6-'СЕТ СН'!$G$22</f>
        <v>1301.2831876700002</v>
      </c>
      <c r="P51" s="36">
        <f>SUMIFS(СВЦЭМ!$C$33:$C$776,СВЦЭМ!$A$33:$A$776,$A51,СВЦЭМ!$B$33:$B$776,P$47)+'СЕТ СН'!$G$12+СВЦЭМ!$D$10+'СЕТ СН'!$G$6-'СЕТ СН'!$G$22</f>
        <v>1292.03716491</v>
      </c>
      <c r="Q51" s="36">
        <f>SUMIFS(СВЦЭМ!$C$33:$C$776,СВЦЭМ!$A$33:$A$776,$A51,СВЦЭМ!$B$33:$B$776,Q$47)+'СЕТ СН'!$G$12+СВЦЭМ!$D$10+'СЕТ СН'!$G$6-'СЕТ СН'!$G$22</f>
        <v>1298.07893625</v>
      </c>
      <c r="R51" s="36">
        <f>SUMIFS(СВЦЭМ!$C$33:$C$776,СВЦЭМ!$A$33:$A$776,$A51,СВЦЭМ!$B$33:$B$776,R$47)+'СЕТ СН'!$G$12+СВЦЭМ!$D$10+'СЕТ СН'!$G$6-'СЕТ СН'!$G$22</f>
        <v>1267.2504545699999</v>
      </c>
      <c r="S51" s="36">
        <f>SUMIFS(СВЦЭМ!$C$33:$C$776,СВЦЭМ!$A$33:$A$776,$A51,СВЦЭМ!$B$33:$B$776,S$47)+'СЕТ СН'!$G$12+СВЦЭМ!$D$10+'СЕТ СН'!$G$6-'СЕТ СН'!$G$22</f>
        <v>1266.42114057</v>
      </c>
      <c r="T51" s="36">
        <f>SUMIFS(СВЦЭМ!$C$33:$C$776,СВЦЭМ!$A$33:$A$776,$A51,СВЦЭМ!$B$33:$B$776,T$47)+'СЕТ СН'!$G$12+СВЦЭМ!$D$10+'СЕТ СН'!$G$6-'СЕТ СН'!$G$22</f>
        <v>1293.16333779</v>
      </c>
      <c r="U51" s="36">
        <f>SUMIFS(СВЦЭМ!$C$33:$C$776,СВЦЭМ!$A$33:$A$776,$A51,СВЦЭМ!$B$33:$B$776,U$47)+'СЕТ СН'!$G$12+СВЦЭМ!$D$10+'СЕТ СН'!$G$6-'СЕТ СН'!$G$22</f>
        <v>1302.4718673500001</v>
      </c>
      <c r="V51" s="36">
        <f>SUMIFS(СВЦЭМ!$C$33:$C$776,СВЦЭМ!$A$33:$A$776,$A51,СВЦЭМ!$B$33:$B$776,V$47)+'СЕТ СН'!$G$12+СВЦЭМ!$D$10+'СЕТ СН'!$G$6-'СЕТ СН'!$G$22</f>
        <v>1293.5906782000002</v>
      </c>
      <c r="W51" s="36">
        <f>SUMIFS(СВЦЭМ!$C$33:$C$776,СВЦЭМ!$A$33:$A$776,$A51,СВЦЭМ!$B$33:$B$776,W$47)+'СЕТ СН'!$G$12+СВЦЭМ!$D$10+'СЕТ СН'!$G$6-'СЕТ СН'!$G$22</f>
        <v>1294.15420718</v>
      </c>
      <c r="X51" s="36">
        <f>SUMIFS(СВЦЭМ!$C$33:$C$776,СВЦЭМ!$A$33:$A$776,$A51,СВЦЭМ!$B$33:$B$776,X$47)+'СЕТ СН'!$G$12+СВЦЭМ!$D$10+'СЕТ СН'!$G$6-'СЕТ СН'!$G$22</f>
        <v>1334.38899864</v>
      </c>
      <c r="Y51" s="36">
        <f>SUMIFS(СВЦЭМ!$C$33:$C$776,СВЦЭМ!$A$33:$A$776,$A51,СВЦЭМ!$B$33:$B$776,Y$47)+'СЕТ СН'!$G$12+СВЦЭМ!$D$10+'СЕТ СН'!$G$6-'СЕТ СН'!$G$22</f>
        <v>1441.6151969299999</v>
      </c>
    </row>
    <row r="52" spans="1:25" ht="15.75" x14ac:dyDescent="0.2">
      <c r="A52" s="35">
        <f t="shared" si="1"/>
        <v>44017</v>
      </c>
      <c r="B52" s="36">
        <f>SUMIFS(СВЦЭМ!$C$33:$C$776,СВЦЭМ!$A$33:$A$776,$A52,СВЦЭМ!$B$33:$B$776,B$47)+'СЕТ СН'!$G$12+СВЦЭМ!$D$10+'СЕТ СН'!$G$6-'СЕТ СН'!$G$22</f>
        <v>1534.01659322</v>
      </c>
      <c r="C52" s="36">
        <f>SUMIFS(СВЦЭМ!$C$33:$C$776,СВЦЭМ!$A$33:$A$776,$A52,СВЦЭМ!$B$33:$B$776,C$47)+'СЕТ СН'!$G$12+СВЦЭМ!$D$10+'СЕТ СН'!$G$6-'СЕТ СН'!$G$22</f>
        <v>1572.9108917900001</v>
      </c>
      <c r="D52" s="36">
        <f>SUMIFS(СВЦЭМ!$C$33:$C$776,СВЦЭМ!$A$33:$A$776,$A52,СВЦЭМ!$B$33:$B$776,D$47)+'СЕТ СН'!$G$12+СВЦЭМ!$D$10+'СЕТ СН'!$G$6-'СЕТ СН'!$G$22</f>
        <v>1627.1521442499998</v>
      </c>
      <c r="E52" s="36">
        <f>SUMIFS(СВЦЭМ!$C$33:$C$776,СВЦЭМ!$A$33:$A$776,$A52,СВЦЭМ!$B$33:$B$776,E$47)+'СЕТ СН'!$G$12+СВЦЭМ!$D$10+'СЕТ СН'!$G$6-'СЕТ СН'!$G$22</f>
        <v>1595.3260011000002</v>
      </c>
      <c r="F52" s="36">
        <f>SUMIFS(СВЦЭМ!$C$33:$C$776,СВЦЭМ!$A$33:$A$776,$A52,СВЦЭМ!$B$33:$B$776,F$47)+'СЕТ СН'!$G$12+СВЦЭМ!$D$10+'СЕТ СН'!$G$6-'СЕТ СН'!$G$22</f>
        <v>1557.2796239600002</v>
      </c>
      <c r="G52" s="36">
        <f>SUMIFS(СВЦЭМ!$C$33:$C$776,СВЦЭМ!$A$33:$A$776,$A52,СВЦЭМ!$B$33:$B$776,G$47)+'СЕТ СН'!$G$12+СВЦЭМ!$D$10+'СЕТ СН'!$G$6-'СЕТ СН'!$G$22</f>
        <v>1541.96585989</v>
      </c>
      <c r="H52" s="36">
        <f>SUMIFS(СВЦЭМ!$C$33:$C$776,СВЦЭМ!$A$33:$A$776,$A52,СВЦЭМ!$B$33:$B$776,H$47)+'СЕТ СН'!$G$12+СВЦЭМ!$D$10+'СЕТ СН'!$G$6-'СЕТ СН'!$G$22</f>
        <v>1521.35113707</v>
      </c>
      <c r="I52" s="36">
        <f>SUMIFS(СВЦЭМ!$C$33:$C$776,СВЦЭМ!$A$33:$A$776,$A52,СВЦЭМ!$B$33:$B$776,I$47)+'СЕТ СН'!$G$12+СВЦЭМ!$D$10+'СЕТ СН'!$G$6-'СЕТ СН'!$G$22</f>
        <v>1533.62648463</v>
      </c>
      <c r="J52" s="36">
        <f>SUMIFS(СВЦЭМ!$C$33:$C$776,СВЦЭМ!$A$33:$A$776,$A52,СВЦЭМ!$B$33:$B$776,J$47)+'СЕТ СН'!$G$12+СВЦЭМ!$D$10+'СЕТ СН'!$G$6-'СЕТ СН'!$G$22</f>
        <v>1453.4877755500002</v>
      </c>
      <c r="K52" s="36">
        <f>SUMIFS(СВЦЭМ!$C$33:$C$776,СВЦЭМ!$A$33:$A$776,$A52,СВЦЭМ!$B$33:$B$776,K$47)+'СЕТ СН'!$G$12+СВЦЭМ!$D$10+'СЕТ СН'!$G$6-'СЕТ СН'!$G$22</f>
        <v>1345.0036411000001</v>
      </c>
      <c r="L52" s="36">
        <f>SUMIFS(СВЦЭМ!$C$33:$C$776,СВЦЭМ!$A$33:$A$776,$A52,СВЦЭМ!$B$33:$B$776,L$47)+'СЕТ СН'!$G$12+СВЦЭМ!$D$10+'СЕТ СН'!$G$6-'СЕТ СН'!$G$22</f>
        <v>1276.22833272</v>
      </c>
      <c r="M52" s="36">
        <f>SUMIFS(СВЦЭМ!$C$33:$C$776,СВЦЭМ!$A$33:$A$776,$A52,СВЦЭМ!$B$33:$B$776,M$47)+'СЕТ СН'!$G$12+СВЦЭМ!$D$10+'СЕТ СН'!$G$6-'СЕТ СН'!$G$22</f>
        <v>1231.9817712200002</v>
      </c>
      <c r="N52" s="36">
        <f>SUMIFS(СВЦЭМ!$C$33:$C$776,СВЦЭМ!$A$33:$A$776,$A52,СВЦЭМ!$B$33:$B$776,N$47)+'СЕТ СН'!$G$12+СВЦЭМ!$D$10+'СЕТ СН'!$G$6-'СЕТ СН'!$G$22</f>
        <v>1250.0086007800001</v>
      </c>
      <c r="O52" s="36">
        <f>SUMIFS(СВЦЭМ!$C$33:$C$776,СВЦЭМ!$A$33:$A$776,$A52,СВЦЭМ!$B$33:$B$776,O$47)+'СЕТ СН'!$G$12+СВЦЭМ!$D$10+'СЕТ СН'!$G$6-'СЕТ СН'!$G$22</f>
        <v>1258.8620327200001</v>
      </c>
      <c r="P52" s="36">
        <f>SUMIFS(СВЦЭМ!$C$33:$C$776,СВЦЭМ!$A$33:$A$776,$A52,СВЦЭМ!$B$33:$B$776,P$47)+'СЕТ СН'!$G$12+СВЦЭМ!$D$10+'СЕТ СН'!$G$6-'СЕТ СН'!$G$22</f>
        <v>1245.0964415399999</v>
      </c>
      <c r="Q52" s="36">
        <f>SUMIFS(СВЦЭМ!$C$33:$C$776,СВЦЭМ!$A$33:$A$776,$A52,СВЦЭМ!$B$33:$B$776,Q$47)+'СЕТ СН'!$G$12+СВЦЭМ!$D$10+'СЕТ СН'!$G$6-'СЕТ СН'!$G$22</f>
        <v>1252.6702684699999</v>
      </c>
      <c r="R52" s="36">
        <f>SUMIFS(СВЦЭМ!$C$33:$C$776,СВЦЭМ!$A$33:$A$776,$A52,СВЦЭМ!$B$33:$B$776,R$47)+'СЕТ СН'!$G$12+СВЦЭМ!$D$10+'СЕТ СН'!$G$6-'СЕТ СН'!$G$22</f>
        <v>1273.0515163099999</v>
      </c>
      <c r="S52" s="36">
        <f>SUMIFS(СВЦЭМ!$C$33:$C$776,СВЦЭМ!$A$33:$A$776,$A52,СВЦЭМ!$B$33:$B$776,S$47)+'СЕТ СН'!$G$12+СВЦЭМ!$D$10+'СЕТ СН'!$G$6-'СЕТ СН'!$G$22</f>
        <v>1281.8855129399999</v>
      </c>
      <c r="T52" s="36">
        <f>SUMIFS(СВЦЭМ!$C$33:$C$776,СВЦЭМ!$A$33:$A$776,$A52,СВЦЭМ!$B$33:$B$776,T$47)+'СЕТ СН'!$G$12+СВЦЭМ!$D$10+'СЕТ СН'!$G$6-'СЕТ СН'!$G$22</f>
        <v>1278.4983980699999</v>
      </c>
      <c r="U52" s="36">
        <f>SUMIFS(СВЦЭМ!$C$33:$C$776,СВЦЭМ!$A$33:$A$776,$A52,СВЦЭМ!$B$33:$B$776,U$47)+'СЕТ СН'!$G$12+СВЦЭМ!$D$10+'СЕТ СН'!$G$6-'СЕТ СН'!$G$22</f>
        <v>1270.51113048</v>
      </c>
      <c r="V52" s="36">
        <f>SUMIFS(СВЦЭМ!$C$33:$C$776,СВЦЭМ!$A$33:$A$776,$A52,СВЦЭМ!$B$33:$B$776,V$47)+'СЕТ СН'!$G$12+СВЦЭМ!$D$10+'СЕТ СН'!$G$6-'СЕТ СН'!$G$22</f>
        <v>1253.2043024200002</v>
      </c>
      <c r="W52" s="36">
        <f>SUMIFS(СВЦЭМ!$C$33:$C$776,СВЦЭМ!$A$33:$A$776,$A52,СВЦЭМ!$B$33:$B$776,W$47)+'СЕТ СН'!$G$12+СВЦЭМ!$D$10+'СЕТ СН'!$G$6-'СЕТ СН'!$G$22</f>
        <v>1242.59017292</v>
      </c>
      <c r="X52" s="36">
        <f>SUMIFS(СВЦЭМ!$C$33:$C$776,СВЦЭМ!$A$33:$A$776,$A52,СВЦЭМ!$B$33:$B$776,X$47)+'СЕТ СН'!$G$12+СВЦЭМ!$D$10+'СЕТ СН'!$G$6-'СЕТ СН'!$G$22</f>
        <v>1291.28357198</v>
      </c>
      <c r="Y52" s="36">
        <f>SUMIFS(СВЦЭМ!$C$33:$C$776,СВЦЭМ!$A$33:$A$776,$A52,СВЦЭМ!$B$33:$B$776,Y$47)+'СЕТ СН'!$G$12+СВЦЭМ!$D$10+'СЕТ СН'!$G$6-'СЕТ СН'!$G$22</f>
        <v>1437.7914986400001</v>
      </c>
    </row>
    <row r="53" spans="1:25" ht="15.75" x14ac:dyDescent="0.2">
      <c r="A53" s="35">
        <f t="shared" si="1"/>
        <v>44018</v>
      </c>
      <c r="B53" s="36">
        <f>SUMIFS(СВЦЭМ!$C$33:$C$776,СВЦЭМ!$A$33:$A$776,$A53,СВЦЭМ!$B$33:$B$776,B$47)+'СЕТ СН'!$G$12+СВЦЭМ!$D$10+'СЕТ СН'!$G$6-'СЕТ СН'!$G$22</f>
        <v>1490.7561381</v>
      </c>
      <c r="C53" s="36">
        <f>SUMIFS(СВЦЭМ!$C$33:$C$776,СВЦЭМ!$A$33:$A$776,$A53,СВЦЭМ!$B$33:$B$776,C$47)+'СЕТ СН'!$G$12+СВЦЭМ!$D$10+'СЕТ СН'!$G$6-'СЕТ СН'!$G$22</f>
        <v>1591.8158148100001</v>
      </c>
      <c r="D53" s="36">
        <f>SUMIFS(СВЦЭМ!$C$33:$C$776,СВЦЭМ!$A$33:$A$776,$A53,СВЦЭМ!$B$33:$B$776,D$47)+'СЕТ СН'!$G$12+СВЦЭМ!$D$10+'СЕТ СН'!$G$6-'СЕТ СН'!$G$22</f>
        <v>1621.7698522199998</v>
      </c>
      <c r="E53" s="36">
        <f>SUMIFS(СВЦЭМ!$C$33:$C$776,СВЦЭМ!$A$33:$A$776,$A53,СВЦЭМ!$B$33:$B$776,E$47)+'СЕТ СН'!$G$12+СВЦЭМ!$D$10+'СЕТ СН'!$G$6-'СЕТ СН'!$G$22</f>
        <v>1679.9965571799999</v>
      </c>
      <c r="F53" s="36">
        <f>SUMIFS(СВЦЭМ!$C$33:$C$776,СВЦЭМ!$A$33:$A$776,$A53,СВЦЭМ!$B$33:$B$776,F$47)+'СЕТ СН'!$G$12+СВЦЭМ!$D$10+'СЕТ СН'!$G$6-'СЕТ СН'!$G$22</f>
        <v>1671.9061554700002</v>
      </c>
      <c r="G53" s="36">
        <f>SUMIFS(СВЦЭМ!$C$33:$C$776,СВЦЭМ!$A$33:$A$776,$A53,СВЦЭМ!$B$33:$B$776,G$47)+'СЕТ СН'!$G$12+СВЦЭМ!$D$10+'СЕТ СН'!$G$6-'СЕТ СН'!$G$22</f>
        <v>1662.6427651600002</v>
      </c>
      <c r="H53" s="36">
        <f>SUMIFS(СВЦЭМ!$C$33:$C$776,СВЦЭМ!$A$33:$A$776,$A53,СВЦЭМ!$B$33:$B$776,H$47)+'СЕТ СН'!$G$12+СВЦЭМ!$D$10+'СЕТ СН'!$G$6-'СЕТ СН'!$G$22</f>
        <v>1569.46174737</v>
      </c>
      <c r="I53" s="36">
        <f>SUMIFS(СВЦЭМ!$C$33:$C$776,СВЦЭМ!$A$33:$A$776,$A53,СВЦЭМ!$B$33:$B$776,I$47)+'СЕТ СН'!$G$12+СВЦЭМ!$D$10+'СЕТ СН'!$G$6-'СЕТ СН'!$G$22</f>
        <v>1591.43622951</v>
      </c>
      <c r="J53" s="36">
        <f>SUMIFS(СВЦЭМ!$C$33:$C$776,СВЦЭМ!$A$33:$A$776,$A53,СВЦЭМ!$B$33:$B$776,J$47)+'СЕТ СН'!$G$12+СВЦЭМ!$D$10+'СЕТ СН'!$G$6-'СЕТ СН'!$G$22</f>
        <v>1552.5769777700002</v>
      </c>
      <c r="K53" s="36">
        <f>SUMIFS(СВЦЭМ!$C$33:$C$776,СВЦЭМ!$A$33:$A$776,$A53,СВЦЭМ!$B$33:$B$776,K$47)+'СЕТ СН'!$G$12+СВЦЭМ!$D$10+'СЕТ СН'!$G$6-'СЕТ СН'!$G$22</f>
        <v>1420.2541376899999</v>
      </c>
      <c r="L53" s="36">
        <f>SUMIFS(СВЦЭМ!$C$33:$C$776,СВЦЭМ!$A$33:$A$776,$A53,СВЦЭМ!$B$33:$B$776,L$47)+'СЕТ СН'!$G$12+СВЦЭМ!$D$10+'СЕТ СН'!$G$6-'СЕТ СН'!$G$22</f>
        <v>1334.9772891699999</v>
      </c>
      <c r="M53" s="36">
        <f>SUMIFS(СВЦЭМ!$C$33:$C$776,СВЦЭМ!$A$33:$A$776,$A53,СВЦЭМ!$B$33:$B$776,M$47)+'СЕТ СН'!$G$12+СВЦЭМ!$D$10+'СЕТ СН'!$G$6-'СЕТ СН'!$G$22</f>
        <v>1299.0321251300002</v>
      </c>
      <c r="N53" s="36">
        <f>SUMIFS(СВЦЭМ!$C$33:$C$776,СВЦЭМ!$A$33:$A$776,$A53,СВЦЭМ!$B$33:$B$776,N$47)+'СЕТ СН'!$G$12+СВЦЭМ!$D$10+'СЕТ СН'!$G$6-'СЕТ СН'!$G$22</f>
        <v>1322.7329407100001</v>
      </c>
      <c r="O53" s="36">
        <f>SUMIFS(СВЦЭМ!$C$33:$C$776,СВЦЭМ!$A$33:$A$776,$A53,СВЦЭМ!$B$33:$B$776,O$47)+'СЕТ СН'!$G$12+СВЦЭМ!$D$10+'СЕТ СН'!$G$6-'СЕТ СН'!$G$22</f>
        <v>1368.99695679</v>
      </c>
      <c r="P53" s="36">
        <f>SUMIFS(СВЦЭМ!$C$33:$C$776,СВЦЭМ!$A$33:$A$776,$A53,СВЦЭМ!$B$33:$B$776,P$47)+'СЕТ СН'!$G$12+СВЦЭМ!$D$10+'СЕТ СН'!$G$6-'СЕТ СН'!$G$22</f>
        <v>1342.28844458</v>
      </c>
      <c r="Q53" s="36">
        <f>SUMIFS(СВЦЭМ!$C$33:$C$776,СВЦЭМ!$A$33:$A$776,$A53,СВЦЭМ!$B$33:$B$776,Q$47)+'СЕТ СН'!$G$12+СВЦЭМ!$D$10+'СЕТ СН'!$G$6-'СЕТ СН'!$G$22</f>
        <v>1347.3920964700001</v>
      </c>
      <c r="R53" s="36">
        <f>SUMIFS(СВЦЭМ!$C$33:$C$776,СВЦЭМ!$A$33:$A$776,$A53,СВЦЭМ!$B$33:$B$776,R$47)+'СЕТ СН'!$G$12+СВЦЭМ!$D$10+'СЕТ СН'!$G$6-'СЕТ СН'!$G$22</f>
        <v>1380.00600138</v>
      </c>
      <c r="S53" s="36">
        <f>SUMIFS(СВЦЭМ!$C$33:$C$776,СВЦЭМ!$A$33:$A$776,$A53,СВЦЭМ!$B$33:$B$776,S$47)+'СЕТ СН'!$G$12+СВЦЭМ!$D$10+'СЕТ СН'!$G$6-'СЕТ СН'!$G$22</f>
        <v>1382.2485323599999</v>
      </c>
      <c r="T53" s="36">
        <f>SUMIFS(СВЦЭМ!$C$33:$C$776,СВЦЭМ!$A$33:$A$776,$A53,СВЦЭМ!$B$33:$B$776,T$47)+'СЕТ СН'!$G$12+СВЦЭМ!$D$10+'СЕТ СН'!$G$6-'СЕТ СН'!$G$22</f>
        <v>1380.6643995500001</v>
      </c>
      <c r="U53" s="36">
        <f>SUMIFS(СВЦЭМ!$C$33:$C$776,СВЦЭМ!$A$33:$A$776,$A53,СВЦЭМ!$B$33:$B$776,U$47)+'СЕТ СН'!$G$12+СВЦЭМ!$D$10+'СЕТ СН'!$G$6-'СЕТ СН'!$G$22</f>
        <v>1369.6553892500001</v>
      </c>
      <c r="V53" s="36">
        <f>SUMIFS(СВЦЭМ!$C$33:$C$776,СВЦЭМ!$A$33:$A$776,$A53,СВЦЭМ!$B$33:$B$776,V$47)+'СЕТ СН'!$G$12+СВЦЭМ!$D$10+'СЕТ СН'!$G$6-'СЕТ СН'!$G$22</f>
        <v>1362.13641594</v>
      </c>
      <c r="W53" s="36">
        <f>SUMIFS(СВЦЭМ!$C$33:$C$776,СВЦЭМ!$A$33:$A$776,$A53,СВЦЭМ!$B$33:$B$776,W$47)+'СЕТ СН'!$G$12+СВЦЭМ!$D$10+'СЕТ СН'!$G$6-'СЕТ СН'!$G$22</f>
        <v>1322.42939845</v>
      </c>
      <c r="X53" s="36">
        <f>SUMIFS(СВЦЭМ!$C$33:$C$776,СВЦЭМ!$A$33:$A$776,$A53,СВЦЭМ!$B$33:$B$776,X$47)+'СЕТ СН'!$G$12+СВЦЭМ!$D$10+'СЕТ СН'!$G$6-'СЕТ СН'!$G$22</f>
        <v>1350.9191695200002</v>
      </c>
      <c r="Y53" s="36">
        <f>SUMIFS(СВЦЭМ!$C$33:$C$776,СВЦЭМ!$A$33:$A$776,$A53,СВЦЭМ!$B$33:$B$776,Y$47)+'СЕТ СН'!$G$12+СВЦЭМ!$D$10+'СЕТ СН'!$G$6-'СЕТ СН'!$G$22</f>
        <v>1493.4081603700001</v>
      </c>
    </row>
    <row r="54" spans="1:25" ht="15.75" x14ac:dyDescent="0.2">
      <c r="A54" s="35">
        <f t="shared" si="1"/>
        <v>44019</v>
      </c>
      <c r="B54" s="36">
        <f>SUMIFS(СВЦЭМ!$C$33:$C$776,СВЦЭМ!$A$33:$A$776,$A54,СВЦЭМ!$B$33:$B$776,B$47)+'СЕТ СН'!$G$12+СВЦЭМ!$D$10+'СЕТ СН'!$G$6-'СЕТ СН'!$G$22</f>
        <v>1526.3667274700001</v>
      </c>
      <c r="C54" s="36">
        <f>SUMIFS(СВЦЭМ!$C$33:$C$776,СВЦЭМ!$A$33:$A$776,$A54,СВЦЭМ!$B$33:$B$776,C$47)+'СЕТ СН'!$G$12+СВЦЭМ!$D$10+'СЕТ СН'!$G$6-'СЕТ СН'!$G$22</f>
        <v>1537.3607556100001</v>
      </c>
      <c r="D54" s="36">
        <f>SUMIFS(СВЦЭМ!$C$33:$C$776,СВЦЭМ!$A$33:$A$776,$A54,СВЦЭМ!$B$33:$B$776,D$47)+'СЕТ СН'!$G$12+СВЦЭМ!$D$10+'СЕТ СН'!$G$6-'СЕТ СН'!$G$22</f>
        <v>1546.96240143</v>
      </c>
      <c r="E54" s="36">
        <f>SUMIFS(СВЦЭМ!$C$33:$C$776,СВЦЭМ!$A$33:$A$776,$A54,СВЦЭМ!$B$33:$B$776,E$47)+'СЕТ СН'!$G$12+СВЦЭМ!$D$10+'СЕТ СН'!$G$6-'СЕТ СН'!$G$22</f>
        <v>1544.81778614</v>
      </c>
      <c r="F54" s="36">
        <f>SUMIFS(СВЦЭМ!$C$33:$C$776,СВЦЭМ!$A$33:$A$776,$A54,СВЦЭМ!$B$33:$B$776,F$47)+'СЕТ СН'!$G$12+СВЦЭМ!$D$10+'СЕТ СН'!$G$6-'СЕТ СН'!$G$22</f>
        <v>1547.8466655500001</v>
      </c>
      <c r="G54" s="36">
        <f>SUMIFS(СВЦЭМ!$C$33:$C$776,СВЦЭМ!$A$33:$A$776,$A54,СВЦЭМ!$B$33:$B$776,G$47)+'СЕТ СН'!$G$12+СВЦЭМ!$D$10+'СЕТ СН'!$G$6-'СЕТ СН'!$G$22</f>
        <v>1550.0362759700001</v>
      </c>
      <c r="H54" s="36">
        <f>SUMIFS(СВЦЭМ!$C$33:$C$776,СВЦЭМ!$A$33:$A$776,$A54,СВЦЭМ!$B$33:$B$776,H$47)+'СЕТ СН'!$G$12+СВЦЭМ!$D$10+'СЕТ СН'!$G$6-'СЕТ СН'!$G$22</f>
        <v>1543.52409661</v>
      </c>
      <c r="I54" s="36">
        <f>SUMIFS(СВЦЭМ!$C$33:$C$776,СВЦЭМ!$A$33:$A$776,$A54,СВЦЭМ!$B$33:$B$776,I$47)+'СЕТ СН'!$G$12+СВЦЭМ!$D$10+'СЕТ СН'!$G$6-'СЕТ СН'!$G$22</f>
        <v>1512.9517895900001</v>
      </c>
      <c r="J54" s="36">
        <f>SUMIFS(СВЦЭМ!$C$33:$C$776,СВЦЭМ!$A$33:$A$776,$A54,СВЦЭМ!$B$33:$B$776,J$47)+'СЕТ СН'!$G$12+СВЦЭМ!$D$10+'СЕТ СН'!$G$6-'СЕТ СН'!$G$22</f>
        <v>1542.3226850599999</v>
      </c>
      <c r="K54" s="36">
        <f>SUMIFS(СВЦЭМ!$C$33:$C$776,СВЦЭМ!$A$33:$A$776,$A54,СВЦЭМ!$B$33:$B$776,K$47)+'СЕТ СН'!$G$12+СВЦЭМ!$D$10+'СЕТ СН'!$G$6-'СЕТ СН'!$G$22</f>
        <v>1464.7803876</v>
      </c>
      <c r="L54" s="36">
        <f>SUMIFS(СВЦЭМ!$C$33:$C$776,СВЦЭМ!$A$33:$A$776,$A54,СВЦЭМ!$B$33:$B$776,L$47)+'СЕТ СН'!$G$12+СВЦЭМ!$D$10+'СЕТ СН'!$G$6-'СЕТ СН'!$G$22</f>
        <v>1427.5621016800001</v>
      </c>
      <c r="M54" s="36">
        <f>SUMIFS(СВЦЭМ!$C$33:$C$776,СВЦЭМ!$A$33:$A$776,$A54,СВЦЭМ!$B$33:$B$776,M$47)+'СЕТ СН'!$G$12+СВЦЭМ!$D$10+'СЕТ СН'!$G$6-'СЕТ СН'!$G$22</f>
        <v>1415.8401672499999</v>
      </c>
      <c r="N54" s="36">
        <f>SUMIFS(СВЦЭМ!$C$33:$C$776,СВЦЭМ!$A$33:$A$776,$A54,СВЦЭМ!$B$33:$B$776,N$47)+'СЕТ СН'!$G$12+СВЦЭМ!$D$10+'СЕТ СН'!$G$6-'СЕТ СН'!$G$22</f>
        <v>1419.84573206</v>
      </c>
      <c r="O54" s="36">
        <f>SUMIFS(СВЦЭМ!$C$33:$C$776,СВЦЭМ!$A$33:$A$776,$A54,СВЦЭМ!$B$33:$B$776,O$47)+'СЕТ СН'!$G$12+СВЦЭМ!$D$10+'СЕТ СН'!$G$6-'СЕТ СН'!$G$22</f>
        <v>1417.6433584400002</v>
      </c>
      <c r="P54" s="36">
        <f>SUMIFS(СВЦЭМ!$C$33:$C$776,СВЦЭМ!$A$33:$A$776,$A54,СВЦЭМ!$B$33:$B$776,P$47)+'СЕТ СН'!$G$12+СВЦЭМ!$D$10+'СЕТ СН'!$G$6-'СЕТ СН'!$G$22</f>
        <v>1409.3650858400001</v>
      </c>
      <c r="Q54" s="36">
        <f>SUMIFS(СВЦЭМ!$C$33:$C$776,СВЦЭМ!$A$33:$A$776,$A54,СВЦЭМ!$B$33:$B$776,Q$47)+'СЕТ СН'!$G$12+СВЦЭМ!$D$10+'СЕТ СН'!$G$6-'СЕТ СН'!$G$22</f>
        <v>1417.9974313900002</v>
      </c>
      <c r="R54" s="36">
        <f>SUMIFS(СВЦЭМ!$C$33:$C$776,СВЦЭМ!$A$33:$A$776,$A54,СВЦЭМ!$B$33:$B$776,R$47)+'СЕТ СН'!$G$12+СВЦЭМ!$D$10+'СЕТ СН'!$G$6-'СЕТ СН'!$G$22</f>
        <v>1420.9168298</v>
      </c>
      <c r="S54" s="36">
        <f>SUMIFS(СВЦЭМ!$C$33:$C$776,СВЦЭМ!$A$33:$A$776,$A54,СВЦЭМ!$B$33:$B$776,S$47)+'СЕТ СН'!$G$12+СВЦЭМ!$D$10+'СЕТ СН'!$G$6-'СЕТ СН'!$G$22</f>
        <v>1425.5658276600002</v>
      </c>
      <c r="T54" s="36">
        <f>SUMIFS(СВЦЭМ!$C$33:$C$776,СВЦЭМ!$A$33:$A$776,$A54,СВЦЭМ!$B$33:$B$776,T$47)+'СЕТ СН'!$G$12+СВЦЭМ!$D$10+'СЕТ СН'!$G$6-'СЕТ СН'!$G$22</f>
        <v>1430.98336507</v>
      </c>
      <c r="U54" s="36">
        <f>SUMIFS(СВЦЭМ!$C$33:$C$776,СВЦЭМ!$A$33:$A$776,$A54,СВЦЭМ!$B$33:$B$776,U$47)+'СЕТ СН'!$G$12+СВЦЭМ!$D$10+'СЕТ СН'!$G$6-'СЕТ СН'!$G$22</f>
        <v>1425.35590293</v>
      </c>
      <c r="V54" s="36">
        <f>SUMIFS(СВЦЭМ!$C$33:$C$776,СВЦЭМ!$A$33:$A$776,$A54,СВЦЭМ!$B$33:$B$776,V$47)+'СЕТ СН'!$G$12+СВЦЭМ!$D$10+'СЕТ СН'!$G$6-'СЕТ СН'!$G$22</f>
        <v>1426.5120869000002</v>
      </c>
      <c r="W54" s="36">
        <f>SUMIFS(СВЦЭМ!$C$33:$C$776,СВЦЭМ!$A$33:$A$776,$A54,СВЦЭМ!$B$33:$B$776,W$47)+'СЕТ СН'!$G$12+СВЦЭМ!$D$10+'СЕТ СН'!$G$6-'СЕТ СН'!$G$22</f>
        <v>1416.4486774300001</v>
      </c>
      <c r="X54" s="36">
        <f>SUMIFS(СВЦЭМ!$C$33:$C$776,СВЦЭМ!$A$33:$A$776,$A54,СВЦЭМ!$B$33:$B$776,X$47)+'СЕТ СН'!$G$12+СВЦЭМ!$D$10+'СЕТ СН'!$G$6-'СЕТ СН'!$G$22</f>
        <v>1448.28747505</v>
      </c>
      <c r="Y54" s="36">
        <f>SUMIFS(СВЦЭМ!$C$33:$C$776,СВЦЭМ!$A$33:$A$776,$A54,СВЦЭМ!$B$33:$B$776,Y$47)+'СЕТ СН'!$G$12+СВЦЭМ!$D$10+'СЕТ СН'!$G$6-'СЕТ СН'!$G$22</f>
        <v>1537.7471579</v>
      </c>
    </row>
    <row r="55" spans="1:25" ht="15.75" x14ac:dyDescent="0.2">
      <c r="A55" s="35">
        <f t="shared" si="1"/>
        <v>44020</v>
      </c>
      <c r="B55" s="36">
        <f>SUMIFS(СВЦЭМ!$C$33:$C$776,СВЦЭМ!$A$33:$A$776,$A55,СВЦЭМ!$B$33:$B$776,B$47)+'СЕТ СН'!$G$12+СВЦЭМ!$D$10+'СЕТ СН'!$G$6-'СЕТ СН'!$G$22</f>
        <v>1492.0399047999999</v>
      </c>
      <c r="C55" s="36">
        <f>SUMIFS(СВЦЭМ!$C$33:$C$776,СВЦЭМ!$A$33:$A$776,$A55,СВЦЭМ!$B$33:$B$776,C$47)+'СЕТ СН'!$G$12+СВЦЭМ!$D$10+'СЕТ СН'!$G$6-'СЕТ СН'!$G$22</f>
        <v>1503.5343882100001</v>
      </c>
      <c r="D55" s="36">
        <f>SUMIFS(СВЦЭМ!$C$33:$C$776,СВЦЭМ!$A$33:$A$776,$A55,СВЦЭМ!$B$33:$B$776,D$47)+'СЕТ СН'!$G$12+СВЦЭМ!$D$10+'СЕТ СН'!$G$6-'СЕТ СН'!$G$22</f>
        <v>1526.5478756900002</v>
      </c>
      <c r="E55" s="36">
        <f>SUMIFS(СВЦЭМ!$C$33:$C$776,СВЦЭМ!$A$33:$A$776,$A55,СВЦЭМ!$B$33:$B$776,E$47)+'СЕТ СН'!$G$12+СВЦЭМ!$D$10+'СЕТ СН'!$G$6-'СЕТ СН'!$G$22</f>
        <v>1556.53635919</v>
      </c>
      <c r="F55" s="36">
        <f>SUMIFS(СВЦЭМ!$C$33:$C$776,СВЦЭМ!$A$33:$A$776,$A55,СВЦЭМ!$B$33:$B$776,F$47)+'СЕТ СН'!$G$12+СВЦЭМ!$D$10+'СЕТ СН'!$G$6-'СЕТ СН'!$G$22</f>
        <v>1566.1049478300001</v>
      </c>
      <c r="G55" s="36">
        <f>SUMIFS(СВЦЭМ!$C$33:$C$776,СВЦЭМ!$A$33:$A$776,$A55,СВЦЭМ!$B$33:$B$776,G$47)+'СЕТ СН'!$G$12+СВЦЭМ!$D$10+'СЕТ СН'!$G$6-'СЕТ СН'!$G$22</f>
        <v>1573.8415420700001</v>
      </c>
      <c r="H55" s="36">
        <f>SUMIFS(СВЦЭМ!$C$33:$C$776,СВЦЭМ!$A$33:$A$776,$A55,СВЦЭМ!$B$33:$B$776,H$47)+'СЕТ СН'!$G$12+СВЦЭМ!$D$10+'СЕТ СН'!$G$6-'СЕТ СН'!$G$22</f>
        <v>1526.7675456000002</v>
      </c>
      <c r="I55" s="36">
        <f>SUMIFS(СВЦЭМ!$C$33:$C$776,СВЦЭМ!$A$33:$A$776,$A55,СВЦЭМ!$B$33:$B$776,I$47)+'СЕТ СН'!$G$12+СВЦЭМ!$D$10+'СЕТ СН'!$G$6-'СЕТ СН'!$G$22</f>
        <v>1461.06112876</v>
      </c>
      <c r="J55" s="36">
        <f>SUMIFS(СВЦЭМ!$C$33:$C$776,СВЦЭМ!$A$33:$A$776,$A55,СВЦЭМ!$B$33:$B$776,J$47)+'СЕТ СН'!$G$12+СВЦЭМ!$D$10+'СЕТ СН'!$G$6-'СЕТ СН'!$G$22</f>
        <v>1414.62067576</v>
      </c>
      <c r="K55" s="36">
        <f>SUMIFS(СВЦЭМ!$C$33:$C$776,СВЦЭМ!$A$33:$A$776,$A55,СВЦЭМ!$B$33:$B$776,K$47)+'СЕТ СН'!$G$12+СВЦЭМ!$D$10+'СЕТ СН'!$G$6-'СЕТ СН'!$G$22</f>
        <v>1426.61813686</v>
      </c>
      <c r="L55" s="36">
        <f>SUMIFS(СВЦЭМ!$C$33:$C$776,СВЦЭМ!$A$33:$A$776,$A55,СВЦЭМ!$B$33:$B$776,L$47)+'СЕТ СН'!$G$12+СВЦЭМ!$D$10+'СЕТ СН'!$G$6-'СЕТ СН'!$G$22</f>
        <v>1423.6397486400001</v>
      </c>
      <c r="M55" s="36">
        <f>SUMIFS(СВЦЭМ!$C$33:$C$776,СВЦЭМ!$A$33:$A$776,$A55,СВЦЭМ!$B$33:$B$776,M$47)+'СЕТ СН'!$G$12+СВЦЭМ!$D$10+'СЕТ СН'!$G$6-'СЕТ СН'!$G$22</f>
        <v>1409.5837948799999</v>
      </c>
      <c r="N55" s="36">
        <f>SUMIFS(СВЦЭМ!$C$33:$C$776,СВЦЭМ!$A$33:$A$776,$A55,СВЦЭМ!$B$33:$B$776,N$47)+'СЕТ СН'!$G$12+СВЦЭМ!$D$10+'СЕТ СН'!$G$6-'СЕТ СН'!$G$22</f>
        <v>1417.8517859900001</v>
      </c>
      <c r="O55" s="36">
        <f>SUMIFS(СВЦЭМ!$C$33:$C$776,СВЦЭМ!$A$33:$A$776,$A55,СВЦЭМ!$B$33:$B$776,O$47)+'СЕТ СН'!$G$12+СВЦЭМ!$D$10+'СЕТ СН'!$G$6-'СЕТ СН'!$G$22</f>
        <v>1427.68019497</v>
      </c>
      <c r="P55" s="36">
        <f>SUMIFS(СВЦЭМ!$C$33:$C$776,СВЦЭМ!$A$33:$A$776,$A55,СВЦЭМ!$B$33:$B$776,P$47)+'СЕТ СН'!$G$12+СВЦЭМ!$D$10+'СЕТ СН'!$G$6-'СЕТ СН'!$G$22</f>
        <v>1420.2588095000001</v>
      </c>
      <c r="Q55" s="36">
        <f>SUMIFS(СВЦЭМ!$C$33:$C$776,СВЦЭМ!$A$33:$A$776,$A55,СВЦЭМ!$B$33:$B$776,Q$47)+'СЕТ СН'!$G$12+СВЦЭМ!$D$10+'СЕТ СН'!$G$6-'СЕТ СН'!$G$22</f>
        <v>1420.0197780100002</v>
      </c>
      <c r="R55" s="36">
        <f>SUMIFS(СВЦЭМ!$C$33:$C$776,СВЦЭМ!$A$33:$A$776,$A55,СВЦЭМ!$B$33:$B$776,R$47)+'СЕТ СН'!$G$12+СВЦЭМ!$D$10+'СЕТ СН'!$G$6-'СЕТ СН'!$G$22</f>
        <v>1426.0416208400002</v>
      </c>
      <c r="S55" s="36">
        <f>SUMIFS(СВЦЭМ!$C$33:$C$776,СВЦЭМ!$A$33:$A$776,$A55,СВЦЭМ!$B$33:$B$776,S$47)+'СЕТ СН'!$G$12+СВЦЭМ!$D$10+'СЕТ СН'!$G$6-'СЕТ СН'!$G$22</f>
        <v>1431.0583895300001</v>
      </c>
      <c r="T55" s="36">
        <f>SUMIFS(СВЦЭМ!$C$33:$C$776,СВЦЭМ!$A$33:$A$776,$A55,СВЦЭМ!$B$33:$B$776,T$47)+'СЕТ СН'!$G$12+СВЦЭМ!$D$10+'СЕТ СН'!$G$6-'СЕТ СН'!$G$22</f>
        <v>1431.83074347</v>
      </c>
      <c r="U55" s="36">
        <f>SUMIFS(СВЦЭМ!$C$33:$C$776,СВЦЭМ!$A$33:$A$776,$A55,СВЦЭМ!$B$33:$B$776,U$47)+'СЕТ СН'!$G$12+СВЦЭМ!$D$10+'СЕТ СН'!$G$6-'СЕТ СН'!$G$22</f>
        <v>1425.5547839400001</v>
      </c>
      <c r="V55" s="36">
        <f>SUMIFS(СВЦЭМ!$C$33:$C$776,СВЦЭМ!$A$33:$A$776,$A55,СВЦЭМ!$B$33:$B$776,V$47)+'СЕТ СН'!$G$12+СВЦЭМ!$D$10+'СЕТ СН'!$G$6-'СЕТ СН'!$G$22</f>
        <v>1413.46989018</v>
      </c>
      <c r="W55" s="36">
        <f>SUMIFS(СВЦЭМ!$C$33:$C$776,СВЦЭМ!$A$33:$A$776,$A55,СВЦЭМ!$B$33:$B$776,W$47)+'СЕТ СН'!$G$12+СВЦЭМ!$D$10+'СЕТ СН'!$G$6-'СЕТ СН'!$G$22</f>
        <v>1423.7267928400001</v>
      </c>
      <c r="X55" s="36">
        <f>SUMIFS(СВЦЭМ!$C$33:$C$776,СВЦЭМ!$A$33:$A$776,$A55,СВЦЭМ!$B$33:$B$776,X$47)+'СЕТ СН'!$G$12+СВЦЭМ!$D$10+'СЕТ СН'!$G$6-'СЕТ СН'!$G$22</f>
        <v>1404.8301394</v>
      </c>
      <c r="Y55" s="36">
        <f>SUMIFS(СВЦЭМ!$C$33:$C$776,СВЦЭМ!$A$33:$A$776,$A55,СВЦЭМ!$B$33:$B$776,Y$47)+'СЕТ СН'!$G$12+СВЦЭМ!$D$10+'СЕТ СН'!$G$6-'СЕТ СН'!$G$22</f>
        <v>1465.67569495</v>
      </c>
    </row>
    <row r="56" spans="1:25" ht="15.75" x14ac:dyDescent="0.2">
      <c r="A56" s="35">
        <f t="shared" si="1"/>
        <v>44021</v>
      </c>
      <c r="B56" s="36">
        <f>SUMIFS(СВЦЭМ!$C$33:$C$776,СВЦЭМ!$A$33:$A$776,$A56,СВЦЭМ!$B$33:$B$776,B$47)+'СЕТ СН'!$G$12+СВЦЭМ!$D$10+'СЕТ СН'!$G$6-'СЕТ СН'!$G$22</f>
        <v>1534.9876475800002</v>
      </c>
      <c r="C56" s="36">
        <f>SUMIFS(СВЦЭМ!$C$33:$C$776,СВЦЭМ!$A$33:$A$776,$A56,СВЦЭМ!$B$33:$B$776,C$47)+'СЕТ СН'!$G$12+СВЦЭМ!$D$10+'СЕТ СН'!$G$6-'СЕТ СН'!$G$22</f>
        <v>1553.6991576400001</v>
      </c>
      <c r="D56" s="36">
        <f>SUMIFS(СВЦЭМ!$C$33:$C$776,СВЦЭМ!$A$33:$A$776,$A56,СВЦЭМ!$B$33:$B$776,D$47)+'СЕТ СН'!$G$12+СВЦЭМ!$D$10+'СЕТ СН'!$G$6-'СЕТ СН'!$G$22</f>
        <v>1555.1019554300001</v>
      </c>
      <c r="E56" s="36">
        <f>SUMIFS(СВЦЭМ!$C$33:$C$776,СВЦЭМ!$A$33:$A$776,$A56,СВЦЭМ!$B$33:$B$776,E$47)+'СЕТ СН'!$G$12+СВЦЭМ!$D$10+'СЕТ СН'!$G$6-'СЕТ СН'!$G$22</f>
        <v>1558.9533887800001</v>
      </c>
      <c r="F56" s="36">
        <f>SUMIFS(СВЦЭМ!$C$33:$C$776,СВЦЭМ!$A$33:$A$776,$A56,СВЦЭМ!$B$33:$B$776,F$47)+'СЕТ СН'!$G$12+СВЦЭМ!$D$10+'СЕТ СН'!$G$6-'СЕТ СН'!$G$22</f>
        <v>1551.6814720699999</v>
      </c>
      <c r="G56" s="36">
        <f>SUMIFS(СВЦЭМ!$C$33:$C$776,СВЦЭМ!$A$33:$A$776,$A56,СВЦЭМ!$B$33:$B$776,G$47)+'СЕТ СН'!$G$12+СВЦЭМ!$D$10+'СЕТ СН'!$G$6-'СЕТ СН'!$G$22</f>
        <v>1560.2784333499999</v>
      </c>
      <c r="H56" s="36">
        <f>SUMIFS(СВЦЭМ!$C$33:$C$776,СВЦЭМ!$A$33:$A$776,$A56,СВЦЭМ!$B$33:$B$776,H$47)+'СЕТ СН'!$G$12+СВЦЭМ!$D$10+'СЕТ СН'!$G$6-'СЕТ СН'!$G$22</f>
        <v>1560.1454785599999</v>
      </c>
      <c r="I56" s="36">
        <f>SUMIFS(СВЦЭМ!$C$33:$C$776,СВЦЭМ!$A$33:$A$776,$A56,СВЦЭМ!$B$33:$B$776,I$47)+'СЕТ СН'!$G$12+СВЦЭМ!$D$10+'СЕТ СН'!$G$6-'СЕТ СН'!$G$22</f>
        <v>1480.30893928</v>
      </c>
      <c r="J56" s="36">
        <f>SUMIFS(СВЦЭМ!$C$33:$C$776,СВЦЭМ!$A$33:$A$776,$A56,СВЦЭМ!$B$33:$B$776,J$47)+'СЕТ СН'!$G$12+СВЦЭМ!$D$10+'СЕТ СН'!$G$6-'СЕТ СН'!$G$22</f>
        <v>1464.57379154</v>
      </c>
      <c r="K56" s="36">
        <f>SUMIFS(СВЦЭМ!$C$33:$C$776,СВЦЭМ!$A$33:$A$776,$A56,СВЦЭМ!$B$33:$B$776,K$47)+'СЕТ СН'!$G$12+СВЦЭМ!$D$10+'СЕТ СН'!$G$6-'СЕТ СН'!$G$22</f>
        <v>1451.82542773</v>
      </c>
      <c r="L56" s="36">
        <f>SUMIFS(СВЦЭМ!$C$33:$C$776,СВЦЭМ!$A$33:$A$776,$A56,СВЦЭМ!$B$33:$B$776,L$47)+'СЕТ СН'!$G$12+СВЦЭМ!$D$10+'СЕТ СН'!$G$6-'СЕТ СН'!$G$22</f>
        <v>1428.1702135999999</v>
      </c>
      <c r="M56" s="36">
        <f>SUMIFS(СВЦЭМ!$C$33:$C$776,СВЦЭМ!$A$33:$A$776,$A56,СВЦЭМ!$B$33:$B$776,M$47)+'СЕТ СН'!$G$12+СВЦЭМ!$D$10+'СЕТ СН'!$G$6-'СЕТ СН'!$G$22</f>
        <v>1440.20879169</v>
      </c>
      <c r="N56" s="36">
        <f>SUMIFS(СВЦЭМ!$C$33:$C$776,СВЦЭМ!$A$33:$A$776,$A56,СВЦЭМ!$B$33:$B$776,N$47)+'СЕТ СН'!$G$12+СВЦЭМ!$D$10+'СЕТ СН'!$G$6-'СЕТ СН'!$G$22</f>
        <v>1435.3561195100001</v>
      </c>
      <c r="O56" s="36">
        <f>SUMIFS(СВЦЭМ!$C$33:$C$776,СВЦЭМ!$A$33:$A$776,$A56,СВЦЭМ!$B$33:$B$776,O$47)+'СЕТ СН'!$G$12+СВЦЭМ!$D$10+'СЕТ СН'!$G$6-'СЕТ СН'!$G$22</f>
        <v>1443.27132254</v>
      </c>
      <c r="P56" s="36">
        <f>SUMIFS(СВЦЭМ!$C$33:$C$776,СВЦЭМ!$A$33:$A$776,$A56,СВЦЭМ!$B$33:$B$776,P$47)+'СЕТ СН'!$G$12+СВЦЭМ!$D$10+'СЕТ СН'!$G$6-'СЕТ СН'!$G$22</f>
        <v>1431.0118430299999</v>
      </c>
      <c r="Q56" s="36">
        <f>SUMIFS(СВЦЭМ!$C$33:$C$776,СВЦЭМ!$A$33:$A$776,$A56,СВЦЭМ!$B$33:$B$776,Q$47)+'СЕТ СН'!$G$12+СВЦЭМ!$D$10+'СЕТ СН'!$G$6-'СЕТ СН'!$G$22</f>
        <v>1437.0057536899999</v>
      </c>
      <c r="R56" s="36">
        <f>SUMIFS(СВЦЭМ!$C$33:$C$776,СВЦЭМ!$A$33:$A$776,$A56,СВЦЭМ!$B$33:$B$776,R$47)+'СЕТ СН'!$G$12+СВЦЭМ!$D$10+'СЕТ СН'!$G$6-'СЕТ СН'!$G$22</f>
        <v>1449.3209822900001</v>
      </c>
      <c r="S56" s="36">
        <f>SUMIFS(СВЦЭМ!$C$33:$C$776,СВЦЭМ!$A$33:$A$776,$A56,СВЦЭМ!$B$33:$B$776,S$47)+'СЕТ СН'!$G$12+СВЦЭМ!$D$10+'СЕТ СН'!$G$6-'СЕТ СН'!$G$22</f>
        <v>1453.9451722700001</v>
      </c>
      <c r="T56" s="36">
        <f>SUMIFS(СВЦЭМ!$C$33:$C$776,СВЦЭМ!$A$33:$A$776,$A56,СВЦЭМ!$B$33:$B$776,T$47)+'СЕТ СН'!$G$12+СВЦЭМ!$D$10+'СЕТ СН'!$G$6-'СЕТ СН'!$G$22</f>
        <v>1457.92226422</v>
      </c>
      <c r="U56" s="36">
        <f>SUMIFS(СВЦЭМ!$C$33:$C$776,СВЦЭМ!$A$33:$A$776,$A56,СВЦЭМ!$B$33:$B$776,U$47)+'СЕТ СН'!$G$12+СВЦЭМ!$D$10+'СЕТ СН'!$G$6-'СЕТ СН'!$G$22</f>
        <v>1455.68447816</v>
      </c>
      <c r="V56" s="36">
        <f>SUMIFS(СВЦЭМ!$C$33:$C$776,СВЦЭМ!$A$33:$A$776,$A56,СВЦЭМ!$B$33:$B$776,V$47)+'СЕТ СН'!$G$12+СВЦЭМ!$D$10+'СЕТ СН'!$G$6-'СЕТ СН'!$G$22</f>
        <v>1442.3600163999999</v>
      </c>
      <c r="W56" s="36">
        <f>SUMIFS(СВЦЭМ!$C$33:$C$776,СВЦЭМ!$A$33:$A$776,$A56,СВЦЭМ!$B$33:$B$776,W$47)+'СЕТ СН'!$G$12+СВЦЭМ!$D$10+'СЕТ СН'!$G$6-'СЕТ СН'!$G$22</f>
        <v>1443.79541438</v>
      </c>
      <c r="X56" s="36">
        <f>SUMIFS(СВЦЭМ!$C$33:$C$776,СВЦЭМ!$A$33:$A$776,$A56,СВЦЭМ!$B$33:$B$776,X$47)+'СЕТ СН'!$G$12+СВЦЭМ!$D$10+'СЕТ СН'!$G$6-'СЕТ СН'!$G$22</f>
        <v>1444.4200082500001</v>
      </c>
      <c r="Y56" s="36">
        <f>SUMIFS(СВЦЭМ!$C$33:$C$776,СВЦЭМ!$A$33:$A$776,$A56,СВЦЭМ!$B$33:$B$776,Y$47)+'СЕТ СН'!$G$12+СВЦЭМ!$D$10+'СЕТ СН'!$G$6-'СЕТ СН'!$G$22</f>
        <v>1465.04193035</v>
      </c>
    </row>
    <row r="57" spans="1:25" ht="15.75" x14ac:dyDescent="0.2">
      <c r="A57" s="35">
        <f t="shared" si="1"/>
        <v>44022</v>
      </c>
      <c r="B57" s="36">
        <f>SUMIFS(СВЦЭМ!$C$33:$C$776,СВЦЭМ!$A$33:$A$776,$A57,СВЦЭМ!$B$33:$B$776,B$47)+'СЕТ СН'!$G$12+СВЦЭМ!$D$10+'СЕТ СН'!$G$6-'СЕТ СН'!$G$22</f>
        <v>1561.61665176</v>
      </c>
      <c r="C57" s="36">
        <f>SUMIFS(СВЦЭМ!$C$33:$C$776,СВЦЭМ!$A$33:$A$776,$A57,СВЦЭМ!$B$33:$B$776,C$47)+'СЕТ СН'!$G$12+СВЦЭМ!$D$10+'СЕТ СН'!$G$6-'СЕТ СН'!$G$22</f>
        <v>1537.32302108</v>
      </c>
      <c r="D57" s="36">
        <f>SUMIFS(СВЦЭМ!$C$33:$C$776,СВЦЭМ!$A$33:$A$776,$A57,СВЦЭМ!$B$33:$B$776,D$47)+'СЕТ СН'!$G$12+СВЦЭМ!$D$10+'СЕТ СН'!$G$6-'СЕТ СН'!$G$22</f>
        <v>1533.51628549</v>
      </c>
      <c r="E57" s="36">
        <f>SUMIFS(СВЦЭМ!$C$33:$C$776,СВЦЭМ!$A$33:$A$776,$A57,СВЦЭМ!$B$33:$B$776,E$47)+'СЕТ СН'!$G$12+СВЦЭМ!$D$10+'СЕТ СН'!$G$6-'СЕТ СН'!$G$22</f>
        <v>1553.4469866300001</v>
      </c>
      <c r="F57" s="36">
        <f>SUMIFS(СВЦЭМ!$C$33:$C$776,СВЦЭМ!$A$33:$A$776,$A57,СВЦЭМ!$B$33:$B$776,F$47)+'СЕТ СН'!$G$12+СВЦЭМ!$D$10+'СЕТ СН'!$G$6-'СЕТ СН'!$G$22</f>
        <v>1574.8859170800001</v>
      </c>
      <c r="G57" s="36">
        <f>SUMIFS(СВЦЭМ!$C$33:$C$776,СВЦЭМ!$A$33:$A$776,$A57,СВЦЭМ!$B$33:$B$776,G$47)+'СЕТ СН'!$G$12+СВЦЭМ!$D$10+'СЕТ СН'!$G$6-'СЕТ СН'!$G$22</f>
        <v>1615.2941676300002</v>
      </c>
      <c r="H57" s="36">
        <f>SUMIFS(СВЦЭМ!$C$33:$C$776,СВЦЭМ!$A$33:$A$776,$A57,СВЦЭМ!$B$33:$B$776,H$47)+'СЕТ СН'!$G$12+СВЦЭМ!$D$10+'СЕТ СН'!$G$6-'СЕТ СН'!$G$22</f>
        <v>1638.7568385899999</v>
      </c>
      <c r="I57" s="36">
        <f>SUMIFS(СВЦЭМ!$C$33:$C$776,СВЦЭМ!$A$33:$A$776,$A57,СВЦЭМ!$B$33:$B$776,I$47)+'СЕТ СН'!$G$12+СВЦЭМ!$D$10+'СЕТ СН'!$G$6-'СЕТ СН'!$G$22</f>
        <v>1558.48447592</v>
      </c>
      <c r="J57" s="36">
        <f>SUMIFS(СВЦЭМ!$C$33:$C$776,СВЦЭМ!$A$33:$A$776,$A57,СВЦЭМ!$B$33:$B$776,J$47)+'СЕТ СН'!$G$12+СВЦЭМ!$D$10+'СЕТ СН'!$G$6-'СЕТ СН'!$G$22</f>
        <v>1510.7048957699999</v>
      </c>
      <c r="K57" s="36">
        <f>SUMIFS(СВЦЭМ!$C$33:$C$776,СВЦЭМ!$A$33:$A$776,$A57,СВЦЭМ!$B$33:$B$776,K$47)+'СЕТ СН'!$G$12+СВЦЭМ!$D$10+'СЕТ СН'!$G$6-'СЕТ СН'!$G$22</f>
        <v>1437.3752477400001</v>
      </c>
      <c r="L57" s="36">
        <f>SUMIFS(СВЦЭМ!$C$33:$C$776,СВЦЭМ!$A$33:$A$776,$A57,СВЦЭМ!$B$33:$B$776,L$47)+'СЕТ СН'!$G$12+СВЦЭМ!$D$10+'СЕТ СН'!$G$6-'СЕТ СН'!$G$22</f>
        <v>1438.9952561300001</v>
      </c>
      <c r="M57" s="36">
        <f>SUMIFS(СВЦЭМ!$C$33:$C$776,СВЦЭМ!$A$33:$A$776,$A57,СВЦЭМ!$B$33:$B$776,M$47)+'СЕТ СН'!$G$12+СВЦЭМ!$D$10+'СЕТ СН'!$G$6-'СЕТ СН'!$G$22</f>
        <v>1440.2356703800001</v>
      </c>
      <c r="N57" s="36">
        <f>SUMIFS(СВЦЭМ!$C$33:$C$776,СВЦЭМ!$A$33:$A$776,$A57,СВЦЭМ!$B$33:$B$776,N$47)+'СЕТ СН'!$G$12+СВЦЭМ!$D$10+'СЕТ СН'!$G$6-'СЕТ СН'!$G$22</f>
        <v>1432.6521208600002</v>
      </c>
      <c r="O57" s="36">
        <f>SUMIFS(СВЦЭМ!$C$33:$C$776,СВЦЭМ!$A$33:$A$776,$A57,СВЦЭМ!$B$33:$B$776,O$47)+'СЕТ СН'!$G$12+СВЦЭМ!$D$10+'СЕТ СН'!$G$6-'СЕТ СН'!$G$22</f>
        <v>1438.04752196</v>
      </c>
      <c r="P57" s="36">
        <f>SUMIFS(СВЦЭМ!$C$33:$C$776,СВЦЭМ!$A$33:$A$776,$A57,СВЦЭМ!$B$33:$B$776,P$47)+'СЕТ СН'!$G$12+СВЦЭМ!$D$10+'СЕТ СН'!$G$6-'СЕТ СН'!$G$22</f>
        <v>1438.31898847</v>
      </c>
      <c r="Q57" s="36">
        <f>SUMIFS(СВЦЭМ!$C$33:$C$776,СВЦЭМ!$A$33:$A$776,$A57,СВЦЭМ!$B$33:$B$776,Q$47)+'СЕТ СН'!$G$12+СВЦЭМ!$D$10+'СЕТ СН'!$G$6-'СЕТ СН'!$G$22</f>
        <v>1440.1114485200001</v>
      </c>
      <c r="R57" s="36">
        <f>SUMIFS(СВЦЭМ!$C$33:$C$776,СВЦЭМ!$A$33:$A$776,$A57,СВЦЭМ!$B$33:$B$776,R$47)+'СЕТ СН'!$G$12+СВЦЭМ!$D$10+'СЕТ СН'!$G$6-'СЕТ СН'!$G$22</f>
        <v>1455.53481446</v>
      </c>
      <c r="S57" s="36">
        <f>SUMIFS(СВЦЭМ!$C$33:$C$776,СВЦЭМ!$A$33:$A$776,$A57,СВЦЭМ!$B$33:$B$776,S$47)+'СЕТ СН'!$G$12+СВЦЭМ!$D$10+'СЕТ СН'!$G$6-'СЕТ СН'!$G$22</f>
        <v>1459.5722763399999</v>
      </c>
      <c r="T57" s="36">
        <f>SUMIFS(СВЦЭМ!$C$33:$C$776,СВЦЭМ!$A$33:$A$776,$A57,СВЦЭМ!$B$33:$B$776,T$47)+'СЕТ СН'!$G$12+СВЦЭМ!$D$10+'СЕТ СН'!$G$6-'СЕТ СН'!$G$22</f>
        <v>1447.03470442</v>
      </c>
      <c r="U57" s="36">
        <f>SUMIFS(СВЦЭМ!$C$33:$C$776,СВЦЭМ!$A$33:$A$776,$A57,СВЦЭМ!$B$33:$B$776,U$47)+'СЕТ СН'!$G$12+СВЦЭМ!$D$10+'СЕТ СН'!$G$6-'СЕТ СН'!$G$22</f>
        <v>1432.21119359</v>
      </c>
      <c r="V57" s="36">
        <f>SUMIFS(СВЦЭМ!$C$33:$C$776,СВЦЭМ!$A$33:$A$776,$A57,СВЦЭМ!$B$33:$B$776,V$47)+'СЕТ СН'!$G$12+СВЦЭМ!$D$10+'СЕТ СН'!$G$6-'СЕТ СН'!$G$22</f>
        <v>1408.79798729</v>
      </c>
      <c r="W57" s="36">
        <f>SUMIFS(СВЦЭМ!$C$33:$C$776,СВЦЭМ!$A$33:$A$776,$A57,СВЦЭМ!$B$33:$B$776,W$47)+'СЕТ СН'!$G$12+СВЦЭМ!$D$10+'СЕТ СН'!$G$6-'СЕТ СН'!$G$22</f>
        <v>1423.91584973</v>
      </c>
      <c r="X57" s="36">
        <f>SUMIFS(СВЦЭМ!$C$33:$C$776,СВЦЭМ!$A$33:$A$776,$A57,СВЦЭМ!$B$33:$B$776,X$47)+'СЕТ СН'!$G$12+СВЦЭМ!$D$10+'СЕТ СН'!$G$6-'СЕТ СН'!$G$22</f>
        <v>1412.9961282300001</v>
      </c>
      <c r="Y57" s="36">
        <f>SUMIFS(СВЦЭМ!$C$33:$C$776,СВЦЭМ!$A$33:$A$776,$A57,СВЦЭМ!$B$33:$B$776,Y$47)+'СЕТ СН'!$G$12+СВЦЭМ!$D$10+'СЕТ СН'!$G$6-'СЕТ СН'!$G$22</f>
        <v>1447.86065659</v>
      </c>
    </row>
    <row r="58" spans="1:25" ht="15.75" x14ac:dyDescent="0.2">
      <c r="A58" s="35">
        <f t="shared" si="1"/>
        <v>44023</v>
      </c>
      <c r="B58" s="36">
        <f>SUMIFS(СВЦЭМ!$C$33:$C$776,СВЦЭМ!$A$33:$A$776,$A58,СВЦЭМ!$B$33:$B$776,B$47)+'СЕТ СН'!$G$12+СВЦЭМ!$D$10+'СЕТ СН'!$G$6-'СЕТ СН'!$G$22</f>
        <v>1557.2477368499999</v>
      </c>
      <c r="C58" s="36">
        <f>SUMIFS(СВЦЭМ!$C$33:$C$776,СВЦЭМ!$A$33:$A$776,$A58,СВЦЭМ!$B$33:$B$776,C$47)+'СЕТ СН'!$G$12+СВЦЭМ!$D$10+'СЕТ СН'!$G$6-'СЕТ СН'!$G$22</f>
        <v>1536.0122586900002</v>
      </c>
      <c r="D58" s="36">
        <f>SUMIFS(СВЦЭМ!$C$33:$C$776,СВЦЭМ!$A$33:$A$776,$A58,СВЦЭМ!$B$33:$B$776,D$47)+'СЕТ СН'!$G$12+СВЦЭМ!$D$10+'СЕТ СН'!$G$6-'СЕТ СН'!$G$22</f>
        <v>1563.5395468700001</v>
      </c>
      <c r="E58" s="36">
        <f>SUMIFS(СВЦЭМ!$C$33:$C$776,СВЦЭМ!$A$33:$A$776,$A58,СВЦЭМ!$B$33:$B$776,E$47)+'СЕТ СН'!$G$12+СВЦЭМ!$D$10+'СЕТ СН'!$G$6-'СЕТ СН'!$G$22</f>
        <v>1575.8206606700001</v>
      </c>
      <c r="F58" s="36">
        <f>SUMIFS(СВЦЭМ!$C$33:$C$776,СВЦЭМ!$A$33:$A$776,$A58,СВЦЭМ!$B$33:$B$776,F$47)+'СЕТ СН'!$G$12+СВЦЭМ!$D$10+'СЕТ СН'!$G$6-'СЕТ СН'!$G$22</f>
        <v>1565.1715388800001</v>
      </c>
      <c r="G58" s="36">
        <f>SUMIFS(СВЦЭМ!$C$33:$C$776,СВЦЭМ!$A$33:$A$776,$A58,СВЦЭМ!$B$33:$B$776,G$47)+'СЕТ СН'!$G$12+СВЦЭМ!$D$10+'СЕТ СН'!$G$6-'СЕТ СН'!$G$22</f>
        <v>1569.08683724</v>
      </c>
      <c r="H58" s="36">
        <f>SUMIFS(СВЦЭМ!$C$33:$C$776,СВЦЭМ!$A$33:$A$776,$A58,СВЦЭМ!$B$33:$B$776,H$47)+'СЕТ СН'!$G$12+СВЦЭМ!$D$10+'СЕТ СН'!$G$6-'СЕТ СН'!$G$22</f>
        <v>1550.0800971799999</v>
      </c>
      <c r="I58" s="36">
        <f>SUMIFS(СВЦЭМ!$C$33:$C$776,СВЦЭМ!$A$33:$A$776,$A58,СВЦЭМ!$B$33:$B$776,I$47)+'СЕТ СН'!$G$12+СВЦЭМ!$D$10+'СЕТ СН'!$G$6-'СЕТ СН'!$G$22</f>
        <v>1553.9366183900001</v>
      </c>
      <c r="J58" s="36">
        <f>SUMIFS(СВЦЭМ!$C$33:$C$776,СВЦЭМ!$A$33:$A$776,$A58,СВЦЭМ!$B$33:$B$776,J$47)+'СЕТ СН'!$G$12+СВЦЭМ!$D$10+'СЕТ СН'!$G$6-'СЕТ СН'!$G$22</f>
        <v>1518.83317816</v>
      </c>
      <c r="K58" s="36">
        <f>SUMIFS(СВЦЭМ!$C$33:$C$776,СВЦЭМ!$A$33:$A$776,$A58,СВЦЭМ!$B$33:$B$776,K$47)+'СЕТ СН'!$G$12+СВЦЭМ!$D$10+'СЕТ СН'!$G$6-'СЕТ СН'!$G$22</f>
        <v>1397.9666057300001</v>
      </c>
      <c r="L58" s="36">
        <f>SUMIFS(СВЦЭМ!$C$33:$C$776,СВЦЭМ!$A$33:$A$776,$A58,СВЦЭМ!$B$33:$B$776,L$47)+'СЕТ СН'!$G$12+СВЦЭМ!$D$10+'СЕТ СН'!$G$6-'СЕТ СН'!$G$22</f>
        <v>1363.5693709900002</v>
      </c>
      <c r="M58" s="36">
        <f>SUMIFS(СВЦЭМ!$C$33:$C$776,СВЦЭМ!$A$33:$A$776,$A58,СВЦЭМ!$B$33:$B$776,M$47)+'СЕТ СН'!$G$12+СВЦЭМ!$D$10+'СЕТ СН'!$G$6-'СЕТ СН'!$G$22</f>
        <v>1360.89145259</v>
      </c>
      <c r="N58" s="36">
        <f>SUMIFS(СВЦЭМ!$C$33:$C$776,СВЦЭМ!$A$33:$A$776,$A58,СВЦЭМ!$B$33:$B$776,N$47)+'СЕТ СН'!$G$12+СВЦЭМ!$D$10+'СЕТ СН'!$G$6-'СЕТ СН'!$G$22</f>
        <v>1364.44699042</v>
      </c>
      <c r="O58" s="36">
        <f>SUMIFS(СВЦЭМ!$C$33:$C$776,СВЦЭМ!$A$33:$A$776,$A58,СВЦЭМ!$B$33:$B$776,O$47)+'СЕТ СН'!$G$12+СВЦЭМ!$D$10+'СЕТ СН'!$G$6-'СЕТ СН'!$G$22</f>
        <v>1399.6774466000002</v>
      </c>
      <c r="P58" s="36">
        <f>SUMIFS(СВЦЭМ!$C$33:$C$776,СВЦЭМ!$A$33:$A$776,$A58,СВЦЭМ!$B$33:$B$776,P$47)+'СЕТ СН'!$G$12+СВЦЭМ!$D$10+'СЕТ СН'!$G$6-'СЕТ СН'!$G$22</f>
        <v>1403.08882468</v>
      </c>
      <c r="Q58" s="36">
        <f>SUMIFS(СВЦЭМ!$C$33:$C$776,СВЦЭМ!$A$33:$A$776,$A58,СВЦЭМ!$B$33:$B$776,Q$47)+'СЕТ СН'!$G$12+СВЦЭМ!$D$10+'СЕТ СН'!$G$6-'СЕТ СН'!$G$22</f>
        <v>1414.8303643600002</v>
      </c>
      <c r="R58" s="36">
        <f>SUMIFS(СВЦЭМ!$C$33:$C$776,СВЦЭМ!$A$33:$A$776,$A58,СВЦЭМ!$B$33:$B$776,R$47)+'СЕТ СН'!$G$12+СВЦЭМ!$D$10+'СЕТ СН'!$G$6-'СЕТ СН'!$G$22</f>
        <v>1436.4220615899999</v>
      </c>
      <c r="S58" s="36">
        <f>SUMIFS(СВЦЭМ!$C$33:$C$776,СВЦЭМ!$A$33:$A$776,$A58,СВЦЭМ!$B$33:$B$776,S$47)+'СЕТ СН'!$G$12+СВЦЭМ!$D$10+'СЕТ СН'!$G$6-'СЕТ СН'!$G$22</f>
        <v>1436.28237001</v>
      </c>
      <c r="T58" s="36">
        <f>SUMIFS(СВЦЭМ!$C$33:$C$776,СВЦЭМ!$A$33:$A$776,$A58,СВЦЭМ!$B$33:$B$776,T$47)+'СЕТ СН'!$G$12+СВЦЭМ!$D$10+'СЕТ СН'!$G$6-'СЕТ СН'!$G$22</f>
        <v>1432.1856249500001</v>
      </c>
      <c r="U58" s="36">
        <f>SUMIFS(СВЦЭМ!$C$33:$C$776,СВЦЭМ!$A$33:$A$776,$A58,СВЦЭМ!$B$33:$B$776,U$47)+'СЕТ СН'!$G$12+СВЦЭМ!$D$10+'СЕТ СН'!$G$6-'СЕТ СН'!$G$22</f>
        <v>1419.84271326</v>
      </c>
      <c r="V58" s="36">
        <f>SUMIFS(СВЦЭМ!$C$33:$C$776,СВЦЭМ!$A$33:$A$776,$A58,СВЦЭМ!$B$33:$B$776,V$47)+'СЕТ СН'!$G$12+СВЦЭМ!$D$10+'СЕТ СН'!$G$6-'СЕТ СН'!$G$22</f>
        <v>1398.60826088</v>
      </c>
      <c r="W58" s="36">
        <f>SUMIFS(СВЦЭМ!$C$33:$C$776,СВЦЭМ!$A$33:$A$776,$A58,СВЦЭМ!$B$33:$B$776,W$47)+'СЕТ СН'!$G$12+СВЦЭМ!$D$10+'СЕТ СН'!$G$6-'СЕТ СН'!$G$22</f>
        <v>1386.6503825100001</v>
      </c>
      <c r="X58" s="36">
        <f>SUMIFS(СВЦЭМ!$C$33:$C$776,СВЦЭМ!$A$33:$A$776,$A58,СВЦЭМ!$B$33:$B$776,X$47)+'СЕТ СН'!$G$12+СВЦЭМ!$D$10+'СЕТ СН'!$G$6-'СЕТ СН'!$G$22</f>
        <v>1405.5683461000001</v>
      </c>
      <c r="Y58" s="36">
        <f>SUMIFS(СВЦЭМ!$C$33:$C$776,СВЦЭМ!$A$33:$A$776,$A58,СВЦЭМ!$B$33:$B$776,Y$47)+'СЕТ СН'!$G$12+СВЦЭМ!$D$10+'СЕТ СН'!$G$6-'СЕТ СН'!$G$22</f>
        <v>1416.9132250800001</v>
      </c>
    </row>
    <row r="59" spans="1:25" ht="15.75" x14ac:dyDescent="0.2">
      <c r="A59" s="35">
        <f t="shared" si="1"/>
        <v>44024</v>
      </c>
      <c r="B59" s="36">
        <f>SUMIFS(СВЦЭМ!$C$33:$C$776,СВЦЭМ!$A$33:$A$776,$A59,СВЦЭМ!$B$33:$B$776,B$47)+'СЕТ СН'!$G$12+СВЦЭМ!$D$10+'СЕТ СН'!$G$6-'СЕТ СН'!$G$22</f>
        <v>1536.3232838500001</v>
      </c>
      <c r="C59" s="36">
        <f>SUMIFS(СВЦЭМ!$C$33:$C$776,СВЦЭМ!$A$33:$A$776,$A59,СВЦЭМ!$B$33:$B$776,C$47)+'СЕТ СН'!$G$12+СВЦЭМ!$D$10+'СЕТ СН'!$G$6-'СЕТ СН'!$G$22</f>
        <v>1586.2678342600002</v>
      </c>
      <c r="D59" s="36">
        <f>SUMIFS(СВЦЭМ!$C$33:$C$776,СВЦЭМ!$A$33:$A$776,$A59,СВЦЭМ!$B$33:$B$776,D$47)+'СЕТ СН'!$G$12+СВЦЭМ!$D$10+'СЕТ СН'!$G$6-'СЕТ СН'!$G$22</f>
        <v>1625.8759748299999</v>
      </c>
      <c r="E59" s="36">
        <f>SUMIFS(СВЦЭМ!$C$33:$C$776,СВЦЭМ!$A$33:$A$776,$A59,СВЦЭМ!$B$33:$B$776,E$47)+'СЕТ СН'!$G$12+СВЦЭМ!$D$10+'СЕТ СН'!$G$6-'СЕТ СН'!$G$22</f>
        <v>1647.0751192500002</v>
      </c>
      <c r="F59" s="36">
        <f>SUMIFS(СВЦЭМ!$C$33:$C$776,СВЦЭМ!$A$33:$A$776,$A59,СВЦЭМ!$B$33:$B$776,F$47)+'СЕТ СН'!$G$12+СВЦЭМ!$D$10+'СЕТ СН'!$G$6-'СЕТ СН'!$G$22</f>
        <v>1650.4954033399999</v>
      </c>
      <c r="G59" s="36">
        <f>SUMIFS(СВЦЭМ!$C$33:$C$776,СВЦЭМ!$A$33:$A$776,$A59,СВЦЭМ!$B$33:$B$776,G$47)+'СЕТ СН'!$G$12+СВЦЭМ!$D$10+'СЕТ СН'!$G$6-'СЕТ СН'!$G$22</f>
        <v>1657.3603884600002</v>
      </c>
      <c r="H59" s="36">
        <f>SUMIFS(СВЦЭМ!$C$33:$C$776,СВЦЭМ!$A$33:$A$776,$A59,СВЦЭМ!$B$33:$B$776,H$47)+'СЕТ СН'!$G$12+СВЦЭМ!$D$10+'СЕТ СН'!$G$6-'СЕТ СН'!$G$22</f>
        <v>1633.802475</v>
      </c>
      <c r="I59" s="36">
        <f>SUMIFS(СВЦЭМ!$C$33:$C$776,СВЦЭМ!$A$33:$A$776,$A59,СВЦЭМ!$B$33:$B$776,I$47)+'СЕТ СН'!$G$12+СВЦЭМ!$D$10+'СЕТ СН'!$G$6-'СЕТ СН'!$G$22</f>
        <v>1598.5210652300002</v>
      </c>
      <c r="J59" s="36">
        <f>SUMIFS(СВЦЭМ!$C$33:$C$776,СВЦЭМ!$A$33:$A$776,$A59,СВЦЭМ!$B$33:$B$776,J$47)+'СЕТ СН'!$G$12+СВЦЭМ!$D$10+'СЕТ СН'!$G$6-'СЕТ СН'!$G$22</f>
        <v>1508.3792818900001</v>
      </c>
      <c r="K59" s="36">
        <f>SUMIFS(СВЦЭМ!$C$33:$C$776,СВЦЭМ!$A$33:$A$776,$A59,СВЦЭМ!$B$33:$B$776,K$47)+'СЕТ СН'!$G$12+СВЦЭМ!$D$10+'СЕТ СН'!$G$6-'СЕТ СН'!$G$22</f>
        <v>1365.23175702</v>
      </c>
      <c r="L59" s="36">
        <f>SUMIFS(СВЦЭМ!$C$33:$C$776,СВЦЭМ!$A$33:$A$776,$A59,СВЦЭМ!$B$33:$B$776,L$47)+'СЕТ СН'!$G$12+СВЦЭМ!$D$10+'СЕТ СН'!$G$6-'СЕТ СН'!$G$22</f>
        <v>1329.7448594800001</v>
      </c>
      <c r="M59" s="36">
        <f>SUMIFS(СВЦЭМ!$C$33:$C$776,СВЦЭМ!$A$33:$A$776,$A59,СВЦЭМ!$B$33:$B$776,M$47)+'СЕТ СН'!$G$12+СВЦЭМ!$D$10+'СЕТ СН'!$G$6-'СЕТ СН'!$G$22</f>
        <v>1332.84439436</v>
      </c>
      <c r="N59" s="36">
        <f>SUMIFS(СВЦЭМ!$C$33:$C$776,СВЦЭМ!$A$33:$A$776,$A59,СВЦЭМ!$B$33:$B$776,N$47)+'СЕТ СН'!$G$12+СВЦЭМ!$D$10+'СЕТ СН'!$G$6-'СЕТ СН'!$G$22</f>
        <v>1333.4884439699999</v>
      </c>
      <c r="O59" s="36">
        <f>SUMIFS(СВЦЭМ!$C$33:$C$776,СВЦЭМ!$A$33:$A$776,$A59,СВЦЭМ!$B$33:$B$776,O$47)+'СЕТ СН'!$G$12+СВЦЭМ!$D$10+'СЕТ СН'!$G$6-'СЕТ СН'!$G$22</f>
        <v>1337.3574197</v>
      </c>
      <c r="P59" s="36">
        <f>SUMIFS(СВЦЭМ!$C$33:$C$776,СВЦЭМ!$A$33:$A$776,$A59,СВЦЭМ!$B$33:$B$776,P$47)+'СЕТ СН'!$G$12+СВЦЭМ!$D$10+'СЕТ СН'!$G$6-'СЕТ СН'!$G$22</f>
        <v>1343.0087105600001</v>
      </c>
      <c r="Q59" s="36">
        <f>SUMIFS(СВЦЭМ!$C$33:$C$776,СВЦЭМ!$A$33:$A$776,$A59,СВЦЭМ!$B$33:$B$776,Q$47)+'СЕТ СН'!$G$12+СВЦЭМ!$D$10+'СЕТ СН'!$G$6-'СЕТ СН'!$G$22</f>
        <v>1359.5069288499999</v>
      </c>
      <c r="R59" s="36">
        <f>SUMIFS(СВЦЭМ!$C$33:$C$776,СВЦЭМ!$A$33:$A$776,$A59,СВЦЭМ!$B$33:$B$776,R$47)+'СЕТ СН'!$G$12+СВЦЭМ!$D$10+'СЕТ СН'!$G$6-'СЕТ СН'!$G$22</f>
        <v>1359.15075626</v>
      </c>
      <c r="S59" s="36">
        <f>SUMIFS(СВЦЭМ!$C$33:$C$776,СВЦЭМ!$A$33:$A$776,$A59,СВЦЭМ!$B$33:$B$776,S$47)+'СЕТ СН'!$G$12+СВЦЭМ!$D$10+'СЕТ СН'!$G$6-'СЕТ СН'!$G$22</f>
        <v>1364.5612070900002</v>
      </c>
      <c r="T59" s="36">
        <f>SUMIFS(СВЦЭМ!$C$33:$C$776,СВЦЭМ!$A$33:$A$776,$A59,СВЦЭМ!$B$33:$B$776,T$47)+'СЕТ СН'!$G$12+СВЦЭМ!$D$10+'СЕТ СН'!$G$6-'СЕТ СН'!$G$22</f>
        <v>1361.10419892</v>
      </c>
      <c r="U59" s="36">
        <f>SUMIFS(СВЦЭМ!$C$33:$C$776,СВЦЭМ!$A$33:$A$776,$A59,СВЦЭМ!$B$33:$B$776,U$47)+'СЕТ СН'!$G$12+СВЦЭМ!$D$10+'СЕТ СН'!$G$6-'СЕТ СН'!$G$22</f>
        <v>1339.1730107200001</v>
      </c>
      <c r="V59" s="36">
        <f>SUMIFS(СВЦЭМ!$C$33:$C$776,СВЦЭМ!$A$33:$A$776,$A59,СВЦЭМ!$B$33:$B$776,V$47)+'СЕТ СН'!$G$12+СВЦЭМ!$D$10+'СЕТ СН'!$G$6-'СЕТ СН'!$G$22</f>
        <v>1335.5889567300001</v>
      </c>
      <c r="W59" s="36">
        <f>SUMIFS(СВЦЭМ!$C$33:$C$776,СВЦЭМ!$A$33:$A$776,$A59,СВЦЭМ!$B$33:$B$776,W$47)+'СЕТ СН'!$G$12+СВЦЭМ!$D$10+'СЕТ СН'!$G$6-'СЕТ СН'!$G$22</f>
        <v>1333.48319382</v>
      </c>
      <c r="X59" s="36">
        <f>SUMIFS(СВЦЭМ!$C$33:$C$776,СВЦЭМ!$A$33:$A$776,$A59,СВЦЭМ!$B$33:$B$776,X$47)+'СЕТ СН'!$G$12+СВЦЭМ!$D$10+'СЕТ СН'!$G$6-'СЕТ СН'!$G$22</f>
        <v>1342.12280349</v>
      </c>
      <c r="Y59" s="36">
        <f>SUMIFS(СВЦЭМ!$C$33:$C$776,СВЦЭМ!$A$33:$A$776,$A59,СВЦЭМ!$B$33:$B$776,Y$47)+'СЕТ СН'!$G$12+СВЦЭМ!$D$10+'СЕТ СН'!$G$6-'СЕТ СН'!$G$22</f>
        <v>1448.0861024999999</v>
      </c>
    </row>
    <row r="60" spans="1:25" ht="15.75" x14ac:dyDescent="0.2">
      <c r="A60" s="35">
        <f t="shared" si="1"/>
        <v>44025</v>
      </c>
      <c r="B60" s="36">
        <f>SUMIFS(СВЦЭМ!$C$33:$C$776,СВЦЭМ!$A$33:$A$776,$A60,СВЦЭМ!$B$33:$B$776,B$47)+'СЕТ СН'!$G$12+СВЦЭМ!$D$10+'СЕТ СН'!$G$6-'СЕТ СН'!$G$22</f>
        <v>1533.0277131600001</v>
      </c>
      <c r="C60" s="36">
        <f>SUMIFS(СВЦЭМ!$C$33:$C$776,СВЦЭМ!$A$33:$A$776,$A60,СВЦЭМ!$B$33:$B$776,C$47)+'СЕТ СН'!$G$12+СВЦЭМ!$D$10+'СЕТ СН'!$G$6-'СЕТ СН'!$G$22</f>
        <v>1495.10898585</v>
      </c>
      <c r="D60" s="36">
        <f>SUMIFS(СВЦЭМ!$C$33:$C$776,СВЦЭМ!$A$33:$A$776,$A60,СВЦЭМ!$B$33:$B$776,D$47)+'СЕТ СН'!$G$12+СВЦЭМ!$D$10+'СЕТ СН'!$G$6-'СЕТ СН'!$G$22</f>
        <v>1528.1333620099999</v>
      </c>
      <c r="E60" s="36">
        <f>SUMIFS(СВЦЭМ!$C$33:$C$776,СВЦЭМ!$A$33:$A$776,$A60,СВЦЭМ!$B$33:$B$776,E$47)+'СЕТ СН'!$G$12+СВЦЭМ!$D$10+'СЕТ СН'!$G$6-'СЕТ СН'!$G$22</f>
        <v>1540.73913496</v>
      </c>
      <c r="F60" s="36">
        <f>SUMIFS(СВЦЭМ!$C$33:$C$776,СВЦЭМ!$A$33:$A$776,$A60,СВЦЭМ!$B$33:$B$776,F$47)+'СЕТ СН'!$G$12+СВЦЭМ!$D$10+'СЕТ СН'!$G$6-'СЕТ СН'!$G$22</f>
        <v>1531.9893468</v>
      </c>
      <c r="G60" s="36">
        <f>SUMIFS(СВЦЭМ!$C$33:$C$776,СВЦЭМ!$A$33:$A$776,$A60,СВЦЭМ!$B$33:$B$776,G$47)+'СЕТ СН'!$G$12+СВЦЭМ!$D$10+'СЕТ СН'!$G$6-'СЕТ СН'!$G$22</f>
        <v>1533.5502965300002</v>
      </c>
      <c r="H60" s="36">
        <f>SUMIFS(СВЦЭМ!$C$33:$C$776,СВЦЭМ!$A$33:$A$776,$A60,СВЦЭМ!$B$33:$B$776,H$47)+'СЕТ СН'!$G$12+СВЦЭМ!$D$10+'СЕТ СН'!$G$6-'СЕТ СН'!$G$22</f>
        <v>1521.3740989800001</v>
      </c>
      <c r="I60" s="36">
        <f>SUMIFS(СВЦЭМ!$C$33:$C$776,СВЦЭМ!$A$33:$A$776,$A60,СВЦЭМ!$B$33:$B$776,I$47)+'СЕТ СН'!$G$12+СВЦЭМ!$D$10+'СЕТ СН'!$G$6-'СЕТ СН'!$G$22</f>
        <v>1542.8442176600001</v>
      </c>
      <c r="J60" s="36">
        <f>SUMIFS(СВЦЭМ!$C$33:$C$776,СВЦЭМ!$A$33:$A$776,$A60,СВЦЭМ!$B$33:$B$776,J$47)+'СЕТ СН'!$G$12+СВЦЭМ!$D$10+'СЕТ СН'!$G$6-'СЕТ СН'!$G$22</f>
        <v>1570.5732407800001</v>
      </c>
      <c r="K60" s="36">
        <f>SUMIFS(СВЦЭМ!$C$33:$C$776,СВЦЭМ!$A$33:$A$776,$A60,СВЦЭМ!$B$33:$B$776,K$47)+'СЕТ СН'!$G$12+СВЦЭМ!$D$10+'СЕТ СН'!$G$6-'СЕТ СН'!$G$22</f>
        <v>1468.1062334600001</v>
      </c>
      <c r="L60" s="36">
        <f>SUMIFS(СВЦЭМ!$C$33:$C$776,СВЦЭМ!$A$33:$A$776,$A60,СВЦЭМ!$B$33:$B$776,L$47)+'СЕТ СН'!$G$12+СВЦЭМ!$D$10+'СЕТ СН'!$G$6-'СЕТ СН'!$G$22</f>
        <v>1434.48668797</v>
      </c>
      <c r="M60" s="36">
        <f>SUMIFS(СВЦЭМ!$C$33:$C$776,СВЦЭМ!$A$33:$A$776,$A60,СВЦЭМ!$B$33:$B$776,M$47)+'СЕТ СН'!$G$12+СВЦЭМ!$D$10+'СЕТ СН'!$G$6-'СЕТ СН'!$G$22</f>
        <v>1445.61873741</v>
      </c>
      <c r="N60" s="36">
        <f>SUMIFS(СВЦЭМ!$C$33:$C$776,СВЦЭМ!$A$33:$A$776,$A60,СВЦЭМ!$B$33:$B$776,N$47)+'СЕТ СН'!$G$12+СВЦЭМ!$D$10+'СЕТ СН'!$G$6-'СЕТ СН'!$G$22</f>
        <v>1447.5241265200002</v>
      </c>
      <c r="O60" s="36">
        <f>SUMIFS(СВЦЭМ!$C$33:$C$776,СВЦЭМ!$A$33:$A$776,$A60,СВЦЭМ!$B$33:$B$776,O$47)+'СЕТ СН'!$G$12+СВЦЭМ!$D$10+'СЕТ СН'!$G$6-'СЕТ СН'!$G$22</f>
        <v>1441.3411938600002</v>
      </c>
      <c r="P60" s="36">
        <f>SUMIFS(СВЦЭМ!$C$33:$C$776,СВЦЭМ!$A$33:$A$776,$A60,СВЦЭМ!$B$33:$B$776,P$47)+'СЕТ СН'!$G$12+СВЦЭМ!$D$10+'СЕТ СН'!$G$6-'СЕТ СН'!$G$22</f>
        <v>1432.7073748299999</v>
      </c>
      <c r="Q60" s="36">
        <f>SUMIFS(СВЦЭМ!$C$33:$C$776,СВЦЭМ!$A$33:$A$776,$A60,СВЦЭМ!$B$33:$B$776,Q$47)+'СЕТ СН'!$G$12+СВЦЭМ!$D$10+'СЕТ СН'!$G$6-'СЕТ СН'!$G$22</f>
        <v>1409.9345761499999</v>
      </c>
      <c r="R60" s="36">
        <f>SUMIFS(СВЦЭМ!$C$33:$C$776,СВЦЭМ!$A$33:$A$776,$A60,СВЦЭМ!$B$33:$B$776,R$47)+'СЕТ СН'!$G$12+СВЦЭМ!$D$10+'СЕТ СН'!$G$6-'СЕТ СН'!$G$22</f>
        <v>1438.94100344</v>
      </c>
      <c r="S60" s="36">
        <f>SUMIFS(СВЦЭМ!$C$33:$C$776,СВЦЭМ!$A$33:$A$776,$A60,СВЦЭМ!$B$33:$B$776,S$47)+'СЕТ СН'!$G$12+СВЦЭМ!$D$10+'СЕТ СН'!$G$6-'СЕТ СН'!$G$22</f>
        <v>1474.14806217</v>
      </c>
      <c r="T60" s="36">
        <f>SUMIFS(СВЦЭМ!$C$33:$C$776,СВЦЭМ!$A$33:$A$776,$A60,СВЦЭМ!$B$33:$B$776,T$47)+'СЕТ СН'!$G$12+СВЦЭМ!$D$10+'СЕТ СН'!$G$6-'СЕТ СН'!$G$22</f>
        <v>1447.2249989699999</v>
      </c>
      <c r="U60" s="36">
        <f>SUMIFS(СВЦЭМ!$C$33:$C$776,СВЦЭМ!$A$33:$A$776,$A60,СВЦЭМ!$B$33:$B$776,U$47)+'СЕТ СН'!$G$12+СВЦЭМ!$D$10+'СЕТ СН'!$G$6-'СЕТ СН'!$G$22</f>
        <v>1427.4788512099999</v>
      </c>
      <c r="V60" s="36">
        <f>SUMIFS(СВЦЭМ!$C$33:$C$776,СВЦЭМ!$A$33:$A$776,$A60,СВЦЭМ!$B$33:$B$776,V$47)+'СЕТ СН'!$G$12+СВЦЭМ!$D$10+'СЕТ СН'!$G$6-'СЕТ СН'!$G$22</f>
        <v>1420.63857325</v>
      </c>
      <c r="W60" s="36">
        <f>SUMIFS(СВЦЭМ!$C$33:$C$776,СВЦЭМ!$A$33:$A$776,$A60,СВЦЭМ!$B$33:$B$776,W$47)+'СЕТ СН'!$G$12+СВЦЭМ!$D$10+'СЕТ СН'!$G$6-'СЕТ СН'!$G$22</f>
        <v>1396.2565782800002</v>
      </c>
      <c r="X60" s="36">
        <f>SUMIFS(СВЦЭМ!$C$33:$C$776,СВЦЭМ!$A$33:$A$776,$A60,СВЦЭМ!$B$33:$B$776,X$47)+'СЕТ СН'!$G$12+СВЦЭМ!$D$10+'СЕТ СН'!$G$6-'СЕТ СН'!$G$22</f>
        <v>1376.7094694900002</v>
      </c>
      <c r="Y60" s="36">
        <f>SUMIFS(СВЦЭМ!$C$33:$C$776,СВЦЭМ!$A$33:$A$776,$A60,СВЦЭМ!$B$33:$B$776,Y$47)+'СЕТ СН'!$G$12+СВЦЭМ!$D$10+'СЕТ СН'!$G$6-'СЕТ СН'!$G$22</f>
        <v>1451.47943577</v>
      </c>
    </row>
    <row r="61" spans="1:25" ht="15.75" x14ac:dyDescent="0.2">
      <c r="A61" s="35">
        <f t="shared" si="1"/>
        <v>44026</v>
      </c>
      <c r="B61" s="36">
        <f>SUMIFS(СВЦЭМ!$C$33:$C$776,СВЦЭМ!$A$33:$A$776,$A61,СВЦЭМ!$B$33:$B$776,B$47)+'СЕТ СН'!$G$12+СВЦЭМ!$D$10+'СЕТ СН'!$G$6-'СЕТ СН'!$G$22</f>
        <v>1522.7793075700001</v>
      </c>
      <c r="C61" s="36">
        <f>SUMIFS(СВЦЭМ!$C$33:$C$776,СВЦЭМ!$A$33:$A$776,$A61,СВЦЭМ!$B$33:$B$776,C$47)+'СЕТ СН'!$G$12+СВЦЭМ!$D$10+'СЕТ СН'!$G$6-'СЕТ СН'!$G$22</f>
        <v>1501.6516895</v>
      </c>
      <c r="D61" s="36">
        <f>SUMIFS(СВЦЭМ!$C$33:$C$776,СВЦЭМ!$A$33:$A$776,$A61,СВЦЭМ!$B$33:$B$776,D$47)+'СЕТ СН'!$G$12+СВЦЭМ!$D$10+'СЕТ СН'!$G$6-'СЕТ СН'!$G$22</f>
        <v>1518.7369137200001</v>
      </c>
      <c r="E61" s="36">
        <f>SUMIFS(СВЦЭМ!$C$33:$C$776,СВЦЭМ!$A$33:$A$776,$A61,СВЦЭМ!$B$33:$B$776,E$47)+'СЕТ СН'!$G$12+СВЦЭМ!$D$10+'СЕТ СН'!$G$6-'СЕТ СН'!$G$22</f>
        <v>1534.31143823</v>
      </c>
      <c r="F61" s="36">
        <f>SUMIFS(СВЦЭМ!$C$33:$C$776,СВЦЭМ!$A$33:$A$776,$A61,СВЦЭМ!$B$33:$B$776,F$47)+'СЕТ СН'!$G$12+СВЦЭМ!$D$10+'СЕТ СН'!$G$6-'СЕТ СН'!$G$22</f>
        <v>1535.6711334199999</v>
      </c>
      <c r="G61" s="36">
        <f>SUMIFS(СВЦЭМ!$C$33:$C$776,СВЦЭМ!$A$33:$A$776,$A61,СВЦЭМ!$B$33:$B$776,G$47)+'СЕТ СН'!$G$12+СВЦЭМ!$D$10+'СЕТ СН'!$G$6-'СЕТ СН'!$G$22</f>
        <v>1538.33824826</v>
      </c>
      <c r="H61" s="36">
        <f>SUMIFS(СВЦЭМ!$C$33:$C$776,СВЦЭМ!$A$33:$A$776,$A61,СВЦЭМ!$B$33:$B$776,H$47)+'СЕТ СН'!$G$12+СВЦЭМ!$D$10+'СЕТ СН'!$G$6-'СЕТ СН'!$G$22</f>
        <v>1519.6826304199999</v>
      </c>
      <c r="I61" s="36">
        <f>SUMIFS(СВЦЭМ!$C$33:$C$776,СВЦЭМ!$A$33:$A$776,$A61,СВЦЭМ!$B$33:$B$776,I$47)+'СЕТ СН'!$G$12+СВЦЭМ!$D$10+'СЕТ СН'!$G$6-'СЕТ СН'!$G$22</f>
        <v>1581.8239931799999</v>
      </c>
      <c r="J61" s="36">
        <f>SUMIFS(СВЦЭМ!$C$33:$C$776,СВЦЭМ!$A$33:$A$776,$A61,СВЦЭМ!$B$33:$B$776,J$47)+'СЕТ СН'!$G$12+СВЦЭМ!$D$10+'СЕТ СН'!$G$6-'СЕТ СН'!$G$22</f>
        <v>1522.3149768200001</v>
      </c>
      <c r="K61" s="36">
        <f>SUMIFS(СВЦЭМ!$C$33:$C$776,СВЦЭМ!$A$33:$A$776,$A61,СВЦЭМ!$B$33:$B$776,K$47)+'СЕТ СН'!$G$12+СВЦЭМ!$D$10+'СЕТ СН'!$G$6-'СЕТ СН'!$G$22</f>
        <v>1448.7487049700001</v>
      </c>
      <c r="L61" s="36">
        <f>SUMIFS(СВЦЭМ!$C$33:$C$776,СВЦЭМ!$A$33:$A$776,$A61,СВЦЭМ!$B$33:$B$776,L$47)+'СЕТ СН'!$G$12+СВЦЭМ!$D$10+'СЕТ СН'!$G$6-'СЕТ СН'!$G$22</f>
        <v>1483.37242702</v>
      </c>
      <c r="M61" s="36">
        <f>SUMIFS(СВЦЭМ!$C$33:$C$776,СВЦЭМ!$A$33:$A$776,$A61,СВЦЭМ!$B$33:$B$776,M$47)+'СЕТ СН'!$G$12+СВЦЭМ!$D$10+'СЕТ СН'!$G$6-'СЕТ СН'!$G$22</f>
        <v>1461.6603335300001</v>
      </c>
      <c r="N61" s="36">
        <f>SUMIFS(СВЦЭМ!$C$33:$C$776,СВЦЭМ!$A$33:$A$776,$A61,СВЦЭМ!$B$33:$B$776,N$47)+'СЕТ СН'!$G$12+СВЦЭМ!$D$10+'СЕТ СН'!$G$6-'СЕТ СН'!$G$22</f>
        <v>1488.7163824200002</v>
      </c>
      <c r="O61" s="36">
        <f>SUMIFS(СВЦЭМ!$C$33:$C$776,СВЦЭМ!$A$33:$A$776,$A61,СВЦЭМ!$B$33:$B$776,O$47)+'СЕТ СН'!$G$12+СВЦЭМ!$D$10+'СЕТ СН'!$G$6-'СЕТ СН'!$G$22</f>
        <v>1470.4355894999999</v>
      </c>
      <c r="P61" s="36">
        <f>SUMIFS(СВЦЭМ!$C$33:$C$776,СВЦЭМ!$A$33:$A$776,$A61,СВЦЭМ!$B$33:$B$776,P$47)+'СЕТ СН'!$G$12+СВЦЭМ!$D$10+'СЕТ СН'!$G$6-'СЕТ СН'!$G$22</f>
        <v>2167.7823999299999</v>
      </c>
      <c r="Q61" s="36">
        <f>SUMIFS(СВЦЭМ!$C$33:$C$776,СВЦЭМ!$A$33:$A$776,$A61,СВЦЭМ!$B$33:$B$776,Q$47)+'СЕТ СН'!$G$12+СВЦЭМ!$D$10+'СЕТ СН'!$G$6-'СЕТ СН'!$G$22</f>
        <v>1483.10419703</v>
      </c>
      <c r="R61" s="36">
        <f>SUMIFS(СВЦЭМ!$C$33:$C$776,СВЦЭМ!$A$33:$A$776,$A61,СВЦЭМ!$B$33:$B$776,R$47)+'СЕТ СН'!$G$12+СВЦЭМ!$D$10+'СЕТ СН'!$G$6-'СЕТ СН'!$G$22</f>
        <v>1472.58325805</v>
      </c>
      <c r="S61" s="36">
        <f>SUMIFS(СВЦЭМ!$C$33:$C$776,СВЦЭМ!$A$33:$A$776,$A61,СВЦЭМ!$B$33:$B$776,S$47)+'СЕТ СН'!$G$12+СВЦЭМ!$D$10+'СЕТ СН'!$G$6-'СЕТ СН'!$G$22</f>
        <v>1474.8866388000001</v>
      </c>
      <c r="T61" s="36">
        <f>SUMIFS(СВЦЭМ!$C$33:$C$776,СВЦЭМ!$A$33:$A$776,$A61,СВЦЭМ!$B$33:$B$776,T$47)+'СЕТ СН'!$G$12+СВЦЭМ!$D$10+'СЕТ СН'!$G$6-'СЕТ СН'!$G$22</f>
        <v>1470.3584541600001</v>
      </c>
      <c r="U61" s="36">
        <f>SUMIFS(СВЦЭМ!$C$33:$C$776,СВЦЭМ!$A$33:$A$776,$A61,СВЦЭМ!$B$33:$B$776,U$47)+'СЕТ СН'!$G$12+СВЦЭМ!$D$10+'СЕТ СН'!$G$6-'СЕТ СН'!$G$22</f>
        <v>1468.6178671800001</v>
      </c>
      <c r="V61" s="36">
        <f>SUMIFS(СВЦЭМ!$C$33:$C$776,СВЦЭМ!$A$33:$A$776,$A61,СВЦЭМ!$B$33:$B$776,V$47)+'СЕТ СН'!$G$12+СВЦЭМ!$D$10+'СЕТ СН'!$G$6-'СЕТ СН'!$G$22</f>
        <v>1457.4656896800002</v>
      </c>
      <c r="W61" s="36">
        <f>SUMIFS(СВЦЭМ!$C$33:$C$776,СВЦЭМ!$A$33:$A$776,$A61,СВЦЭМ!$B$33:$B$776,W$47)+'СЕТ СН'!$G$12+СВЦЭМ!$D$10+'СЕТ СН'!$G$6-'СЕТ СН'!$G$22</f>
        <v>1461.96313504</v>
      </c>
      <c r="X61" s="36">
        <f>SUMIFS(СВЦЭМ!$C$33:$C$776,СВЦЭМ!$A$33:$A$776,$A61,СВЦЭМ!$B$33:$B$776,X$47)+'СЕТ СН'!$G$12+СВЦЭМ!$D$10+'СЕТ СН'!$G$6-'СЕТ СН'!$G$22</f>
        <v>1447.16617268</v>
      </c>
      <c r="Y61" s="36">
        <f>SUMIFS(СВЦЭМ!$C$33:$C$776,СВЦЭМ!$A$33:$A$776,$A61,СВЦЭМ!$B$33:$B$776,Y$47)+'СЕТ СН'!$G$12+СВЦЭМ!$D$10+'СЕТ СН'!$G$6-'СЕТ СН'!$G$22</f>
        <v>1441.2690425599999</v>
      </c>
    </row>
    <row r="62" spans="1:25" ht="15.75" x14ac:dyDescent="0.2">
      <c r="A62" s="35">
        <f t="shared" si="1"/>
        <v>44027</v>
      </c>
      <c r="B62" s="36">
        <f>SUMIFS(СВЦЭМ!$C$33:$C$776,СВЦЭМ!$A$33:$A$776,$A62,СВЦЭМ!$B$33:$B$776,B$47)+'СЕТ СН'!$G$12+СВЦЭМ!$D$10+'СЕТ СН'!$G$6-'СЕТ СН'!$G$22</f>
        <v>1635.4425644200001</v>
      </c>
      <c r="C62" s="36">
        <f>SUMIFS(СВЦЭМ!$C$33:$C$776,СВЦЭМ!$A$33:$A$776,$A62,СВЦЭМ!$B$33:$B$776,C$47)+'СЕТ СН'!$G$12+СВЦЭМ!$D$10+'СЕТ СН'!$G$6-'СЕТ СН'!$G$22</f>
        <v>1659.8752548799998</v>
      </c>
      <c r="D62" s="36">
        <f>SUMIFS(СВЦЭМ!$C$33:$C$776,СВЦЭМ!$A$33:$A$776,$A62,СВЦЭМ!$B$33:$B$776,D$47)+'СЕТ СН'!$G$12+СВЦЭМ!$D$10+'СЕТ СН'!$G$6-'СЕТ СН'!$G$22</f>
        <v>1653.71767486</v>
      </c>
      <c r="E62" s="36">
        <f>SUMIFS(СВЦЭМ!$C$33:$C$776,СВЦЭМ!$A$33:$A$776,$A62,СВЦЭМ!$B$33:$B$776,E$47)+'СЕТ СН'!$G$12+СВЦЭМ!$D$10+'СЕТ СН'!$G$6-'СЕТ СН'!$G$22</f>
        <v>1665.24231917</v>
      </c>
      <c r="F62" s="36">
        <f>SUMIFS(СВЦЭМ!$C$33:$C$776,СВЦЭМ!$A$33:$A$776,$A62,СВЦЭМ!$B$33:$B$776,F$47)+'СЕТ СН'!$G$12+СВЦЭМ!$D$10+'СЕТ СН'!$G$6-'СЕТ СН'!$G$22</f>
        <v>1658.25329564</v>
      </c>
      <c r="G62" s="36">
        <f>SUMIFS(СВЦЭМ!$C$33:$C$776,СВЦЭМ!$A$33:$A$776,$A62,СВЦЭМ!$B$33:$B$776,G$47)+'СЕТ СН'!$G$12+СВЦЭМ!$D$10+'СЕТ СН'!$G$6-'СЕТ СН'!$G$22</f>
        <v>1660.4412459199998</v>
      </c>
      <c r="H62" s="36">
        <f>SUMIFS(СВЦЭМ!$C$33:$C$776,СВЦЭМ!$A$33:$A$776,$A62,СВЦЭМ!$B$33:$B$776,H$47)+'СЕТ СН'!$G$12+СВЦЭМ!$D$10+'СЕТ СН'!$G$6-'СЕТ СН'!$G$22</f>
        <v>1673.39570495</v>
      </c>
      <c r="I62" s="36">
        <f>SUMIFS(СВЦЭМ!$C$33:$C$776,СВЦЭМ!$A$33:$A$776,$A62,СВЦЭМ!$B$33:$B$776,I$47)+'СЕТ СН'!$G$12+СВЦЭМ!$D$10+'СЕТ СН'!$G$6-'СЕТ СН'!$G$22</f>
        <v>1701.9393347099999</v>
      </c>
      <c r="J62" s="36">
        <f>SUMIFS(СВЦЭМ!$C$33:$C$776,СВЦЭМ!$A$33:$A$776,$A62,СВЦЭМ!$B$33:$B$776,J$47)+'СЕТ СН'!$G$12+СВЦЭМ!$D$10+'СЕТ СН'!$G$6-'СЕТ СН'!$G$22</f>
        <v>1575.7664832400001</v>
      </c>
      <c r="K62" s="36">
        <f>SUMIFS(СВЦЭМ!$C$33:$C$776,СВЦЭМ!$A$33:$A$776,$A62,СВЦЭМ!$B$33:$B$776,K$47)+'СЕТ СН'!$G$12+СВЦЭМ!$D$10+'СЕТ СН'!$G$6-'СЕТ СН'!$G$22</f>
        <v>1422.60784513</v>
      </c>
      <c r="L62" s="36">
        <f>SUMIFS(СВЦЭМ!$C$33:$C$776,СВЦЭМ!$A$33:$A$776,$A62,СВЦЭМ!$B$33:$B$776,L$47)+'СЕТ СН'!$G$12+СВЦЭМ!$D$10+'СЕТ СН'!$G$6-'СЕТ СН'!$G$22</f>
        <v>1395.34598071</v>
      </c>
      <c r="M62" s="36">
        <f>SUMIFS(СВЦЭМ!$C$33:$C$776,СВЦЭМ!$A$33:$A$776,$A62,СВЦЭМ!$B$33:$B$776,M$47)+'СЕТ СН'!$G$12+СВЦЭМ!$D$10+'СЕТ СН'!$G$6-'СЕТ СН'!$G$22</f>
        <v>1396.33557333</v>
      </c>
      <c r="N62" s="36">
        <f>SUMIFS(СВЦЭМ!$C$33:$C$776,СВЦЭМ!$A$33:$A$776,$A62,СВЦЭМ!$B$33:$B$776,N$47)+'СЕТ СН'!$G$12+СВЦЭМ!$D$10+'СЕТ СН'!$G$6-'СЕТ СН'!$G$22</f>
        <v>1395.5521833800001</v>
      </c>
      <c r="O62" s="36">
        <f>SUMIFS(СВЦЭМ!$C$33:$C$776,СВЦЭМ!$A$33:$A$776,$A62,СВЦЭМ!$B$33:$B$776,O$47)+'СЕТ СН'!$G$12+СВЦЭМ!$D$10+'СЕТ СН'!$G$6-'СЕТ СН'!$G$22</f>
        <v>1399.1846266299999</v>
      </c>
      <c r="P62" s="36">
        <f>SUMIFS(СВЦЭМ!$C$33:$C$776,СВЦЭМ!$A$33:$A$776,$A62,СВЦЭМ!$B$33:$B$776,P$47)+'СЕТ СН'!$G$12+СВЦЭМ!$D$10+'СЕТ СН'!$G$6-'СЕТ СН'!$G$22</f>
        <v>1401.12504868</v>
      </c>
      <c r="Q62" s="36">
        <f>SUMIFS(СВЦЭМ!$C$33:$C$776,СВЦЭМ!$A$33:$A$776,$A62,СВЦЭМ!$B$33:$B$776,Q$47)+'СЕТ СН'!$G$12+СВЦЭМ!$D$10+'СЕТ СН'!$G$6-'СЕТ СН'!$G$22</f>
        <v>1402.0718701999999</v>
      </c>
      <c r="R62" s="36">
        <f>SUMIFS(СВЦЭМ!$C$33:$C$776,СВЦЭМ!$A$33:$A$776,$A62,СВЦЭМ!$B$33:$B$776,R$47)+'СЕТ СН'!$G$12+СВЦЭМ!$D$10+'СЕТ СН'!$G$6-'СЕТ СН'!$G$22</f>
        <v>1396.0868460700001</v>
      </c>
      <c r="S62" s="36">
        <f>SUMIFS(СВЦЭМ!$C$33:$C$776,СВЦЭМ!$A$33:$A$776,$A62,СВЦЭМ!$B$33:$B$776,S$47)+'СЕТ СН'!$G$12+СВЦЭМ!$D$10+'СЕТ СН'!$G$6-'СЕТ СН'!$G$22</f>
        <v>1396.8510509299999</v>
      </c>
      <c r="T62" s="36">
        <f>SUMIFS(СВЦЭМ!$C$33:$C$776,СВЦЭМ!$A$33:$A$776,$A62,СВЦЭМ!$B$33:$B$776,T$47)+'СЕТ СН'!$G$12+СВЦЭМ!$D$10+'СЕТ СН'!$G$6-'СЕТ СН'!$G$22</f>
        <v>1394.62797535</v>
      </c>
      <c r="U62" s="36">
        <f>SUMIFS(СВЦЭМ!$C$33:$C$776,СВЦЭМ!$A$33:$A$776,$A62,СВЦЭМ!$B$33:$B$776,U$47)+'СЕТ СН'!$G$12+СВЦЭМ!$D$10+'СЕТ СН'!$G$6-'СЕТ СН'!$G$22</f>
        <v>1382.73035426</v>
      </c>
      <c r="V62" s="36">
        <f>SUMIFS(СВЦЭМ!$C$33:$C$776,СВЦЭМ!$A$33:$A$776,$A62,СВЦЭМ!$B$33:$B$776,V$47)+'СЕТ СН'!$G$12+СВЦЭМ!$D$10+'СЕТ СН'!$G$6-'СЕТ СН'!$G$22</f>
        <v>1366.83264119</v>
      </c>
      <c r="W62" s="36">
        <f>SUMIFS(СВЦЭМ!$C$33:$C$776,СВЦЭМ!$A$33:$A$776,$A62,СВЦЭМ!$B$33:$B$776,W$47)+'СЕТ СН'!$G$12+СВЦЭМ!$D$10+'СЕТ СН'!$G$6-'СЕТ СН'!$G$22</f>
        <v>1389.0029683600001</v>
      </c>
      <c r="X62" s="36">
        <f>SUMIFS(СВЦЭМ!$C$33:$C$776,СВЦЭМ!$A$33:$A$776,$A62,СВЦЭМ!$B$33:$B$776,X$47)+'СЕТ СН'!$G$12+СВЦЭМ!$D$10+'СЕТ СН'!$G$6-'СЕТ СН'!$G$22</f>
        <v>1405.3866087199999</v>
      </c>
      <c r="Y62" s="36">
        <f>SUMIFS(СВЦЭМ!$C$33:$C$776,СВЦЭМ!$A$33:$A$776,$A62,СВЦЭМ!$B$33:$B$776,Y$47)+'СЕТ СН'!$G$12+СВЦЭМ!$D$10+'СЕТ СН'!$G$6-'СЕТ СН'!$G$22</f>
        <v>1452.38029585</v>
      </c>
    </row>
    <row r="63" spans="1:25" ht="15.75" x14ac:dyDescent="0.2">
      <c r="A63" s="35">
        <f t="shared" si="1"/>
        <v>44028</v>
      </c>
      <c r="B63" s="36">
        <f>SUMIFS(СВЦЭМ!$C$33:$C$776,СВЦЭМ!$A$33:$A$776,$A63,СВЦЭМ!$B$33:$B$776,B$47)+'СЕТ СН'!$G$12+СВЦЭМ!$D$10+'СЕТ СН'!$G$6-'СЕТ СН'!$G$22</f>
        <v>1612.2940111400001</v>
      </c>
      <c r="C63" s="36">
        <f>SUMIFS(СВЦЭМ!$C$33:$C$776,СВЦЭМ!$A$33:$A$776,$A63,СВЦЭМ!$B$33:$B$776,C$47)+'СЕТ СН'!$G$12+СВЦЭМ!$D$10+'СЕТ СН'!$G$6-'СЕТ СН'!$G$22</f>
        <v>1666.16330535</v>
      </c>
      <c r="D63" s="36">
        <f>SUMIFS(СВЦЭМ!$C$33:$C$776,СВЦЭМ!$A$33:$A$776,$A63,СВЦЭМ!$B$33:$B$776,D$47)+'СЕТ СН'!$G$12+СВЦЭМ!$D$10+'СЕТ СН'!$G$6-'СЕТ СН'!$G$22</f>
        <v>1656.2462857999999</v>
      </c>
      <c r="E63" s="36">
        <f>SUMIFS(СВЦЭМ!$C$33:$C$776,СВЦЭМ!$A$33:$A$776,$A63,СВЦЭМ!$B$33:$B$776,E$47)+'СЕТ СН'!$G$12+СВЦЭМ!$D$10+'СЕТ СН'!$G$6-'СЕТ СН'!$G$22</f>
        <v>1670.8034004699998</v>
      </c>
      <c r="F63" s="36">
        <f>SUMIFS(СВЦЭМ!$C$33:$C$776,СВЦЭМ!$A$33:$A$776,$A63,СВЦЭМ!$B$33:$B$776,F$47)+'СЕТ СН'!$G$12+СВЦЭМ!$D$10+'СЕТ СН'!$G$6-'СЕТ СН'!$G$22</f>
        <v>1662.10620986</v>
      </c>
      <c r="G63" s="36">
        <f>SUMIFS(СВЦЭМ!$C$33:$C$776,СВЦЭМ!$A$33:$A$776,$A63,СВЦЭМ!$B$33:$B$776,G$47)+'СЕТ СН'!$G$12+СВЦЭМ!$D$10+'СЕТ СН'!$G$6-'СЕТ СН'!$G$22</f>
        <v>1659.1838150799999</v>
      </c>
      <c r="H63" s="36">
        <f>SUMIFS(СВЦЭМ!$C$33:$C$776,СВЦЭМ!$A$33:$A$776,$A63,СВЦЭМ!$B$33:$B$776,H$47)+'СЕТ СН'!$G$12+СВЦЭМ!$D$10+'СЕТ СН'!$G$6-'СЕТ СН'!$G$22</f>
        <v>1675.7412735500002</v>
      </c>
      <c r="I63" s="36">
        <f>SUMIFS(СВЦЭМ!$C$33:$C$776,СВЦЭМ!$A$33:$A$776,$A63,СВЦЭМ!$B$33:$B$776,I$47)+'СЕТ СН'!$G$12+СВЦЭМ!$D$10+'СЕТ СН'!$G$6-'СЕТ СН'!$G$22</f>
        <v>1649.8653858100001</v>
      </c>
      <c r="J63" s="36">
        <f>SUMIFS(СВЦЭМ!$C$33:$C$776,СВЦЭМ!$A$33:$A$776,$A63,СВЦЭМ!$B$33:$B$776,J$47)+'СЕТ СН'!$G$12+СВЦЭМ!$D$10+'СЕТ СН'!$G$6-'СЕТ СН'!$G$22</f>
        <v>1606.3585056699999</v>
      </c>
      <c r="K63" s="36">
        <f>SUMIFS(СВЦЭМ!$C$33:$C$776,СВЦЭМ!$A$33:$A$776,$A63,СВЦЭМ!$B$33:$B$776,K$47)+'СЕТ СН'!$G$12+СВЦЭМ!$D$10+'СЕТ СН'!$G$6-'СЕТ СН'!$G$22</f>
        <v>1424.9170521999999</v>
      </c>
      <c r="L63" s="36">
        <f>SUMIFS(СВЦЭМ!$C$33:$C$776,СВЦЭМ!$A$33:$A$776,$A63,СВЦЭМ!$B$33:$B$776,L$47)+'СЕТ СН'!$G$12+СВЦЭМ!$D$10+'СЕТ СН'!$G$6-'СЕТ СН'!$G$22</f>
        <v>1373.5841367600001</v>
      </c>
      <c r="M63" s="36">
        <f>SUMIFS(СВЦЭМ!$C$33:$C$776,СВЦЭМ!$A$33:$A$776,$A63,СВЦЭМ!$B$33:$B$776,M$47)+'СЕТ СН'!$G$12+СВЦЭМ!$D$10+'СЕТ СН'!$G$6-'СЕТ СН'!$G$22</f>
        <v>1357.31785085</v>
      </c>
      <c r="N63" s="36">
        <f>SUMIFS(СВЦЭМ!$C$33:$C$776,СВЦЭМ!$A$33:$A$776,$A63,СВЦЭМ!$B$33:$B$776,N$47)+'СЕТ СН'!$G$12+СВЦЭМ!$D$10+'СЕТ СН'!$G$6-'СЕТ СН'!$G$22</f>
        <v>1382.5235345599999</v>
      </c>
      <c r="O63" s="36">
        <f>SUMIFS(СВЦЭМ!$C$33:$C$776,СВЦЭМ!$A$33:$A$776,$A63,СВЦЭМ!$B$33:$B$776,O$47)+'СЕТ СН'!$G$12+СВЦЭМ!$D$10+'СЕТ СН'!$G$6-'СЕТ СН'!$G$22</f>
        <v>1378.6648691</v>
      </c>
      <c r="P63" s="36">
        <f>SUMIFS(СВЦЭМ!$C$33:$C$776,СВЦЭМ!$A$33:$A$776,$A63,СВЦЭМ!$B$33:$B$776,P$47)+'СЕТ СН'!$G$12+СВЦЭМ!$D$10+'СЕТ СН'!$G$6-'СЕТ СН'!$G$22</f>
        <v>1382.14599359</v>
      </c>
      <c r="Q63" s="36">
        <f>SUMIFS(СВЦЭМ!$C$33:$C$776,СВЦЭМ!$A$33:$A$776,$A63,СВЦЭМ!$B$33:$B$776,Q$47)+'СЕТ СН'!$G$12+СВЦЭМ!$D$10+'СЕТ СН'!$G$6-'СЕТ СН'!$G$22</f>
        <v>1386.68166236</v>
      </c>
      <c r="R63" s="36">
        <f>SUMIFS(СВЦЭМ!$C$33:$C$776,СВЦЭМ!$A$33:$A$776,$A63,СВЦЭМ!$B$33:$B$776,R$47)+'СЕТ СН'!$G$12+СВЦЭМ!$D$10+'СЕТ СН'!$G$6-'СЕТ СН'!$G$22</f>
        <v>1386.7290544699999</v>
      </c>
      <c r="S63" s="36">
        <f>SUMIFS(СВЦЭМ!$C$33:$C$776,СВЦЭМ!$A$33:$A$776,$A63,СВЦЭМ!$B$33:$B$776,S$47)+'СЕТ СН'!$G$12+СВЦЭМ!$D$10+'СЕТ СН'!$G$6-'СЕТ СН'!$G$22</f>
        <v>1383.94530207</v>
      </c>
      <c r="T63" s="36">
        <f>SUMIFS(СВЦЭМ!$C$33:$C$776,СВЦЭМ!$A$33:$A$776,$A63,СВЦЭМ!$B$33:$B$776,T$47)+'СЕТ СН'!$G$12+СВЦЭМ!$D$10+'СЕТ СН'!$G$6-'СЕТ СН'!$G$22</f>
        <v>1383.9207982299999</v>
      </c>
      <c r="U63" s="36">
        <f>SUMIFS(СВЦЭМ!$C$33:$C$776,СВЦЭМ!$A$33:$A$776,$A63,СВЦЭМ!$B$33:$B$776,U$47)+'СЕТ СН'!$G$12+СВЦЭМ!$D$10+'СЕТ СН'!$G$6-'СЕТ СН'!$G$22</f>
        <v>1382.7067206900001</v>
      </c>
      <c r="V63" s="36">
        <f>SUMIFS(СВЦЭМ!$C$33:$C$776,СВЦЭМ!$A$33:$A$776,$A63,СВЦЭМ!$B$33:$B$776,V$47)+'СЕТ СН'!$G$12+СВЦЭМ!$D$10+'СЕТ СН'!$G$6-'СЕТ СН'!$G$22</f>
        <v>1369.6960517299999</v>
      </c>
      <c r="W63" s="36">
        <f>SUMIFS(СВЦЭМ!$C$33:$C$776,СВЦЭМ!$A$33:$A$776,$A63,СВЦЭМ!$B$33:$B$776,W$47)+'СЕТ СН'!$G$12+СВЦЭМ!$D$10+'СЕТ СН'!$G$6-'СЕТ СН'!$G$22</f>
        <v>1378.7699268900001</v>
      </c>
      <c r="X63" s="36">
        <f>SUMIFS(СВЦЭМ!$C$33:$C$776,СВЦЭМ!$A$33:$A$776,$A63,СВЦЭМ!$B$33:$B$776,X$47)+'СЕТ СН'!$G$12+СВЦЭМ!$D$10+'СЕТ СН'!$G$6-'СЕТ СН'!$G$22</f>
        <v>1424.0482512799999</v>
      </c>
      <c r="Y63" s="36">
        <f>SUMIFS(СВЦЭМ!$C$33:$C$776,СВЦЭМ!$A$33:$A$776,$A63,СВЦЭМ!$B$33:$B$776,Y$47)+'СЕТ СН'!$G$12+СВЦЭМ!$D$10+'СЕТ СН'!$G$6-'СЕТ СН'!$G$22</f>
        <v>1459.2051545100001</v>
      </c>
    </row>
    <row r="64" spans="1:25" ht="15.75" x14ac:dyDescent="0.2">
      <c r="A64" s="35">
        <f t="shared" si="1"/>
        <v>44029</v>
      </c>
      <c r="B64" s="36">
        <f>SUMIFS(СВЦЭМ!$C$33:$C$776,СВЦЭМ!$A$33:$A$776,$A64,СВЦЭМ!$B$33:$B$776,B$47)+'СЕТ СН'!$G$12+СВЦЭМ!$D$10+'СЕТ СН'!$G$6-'СЕТ СН'!$G$22</f>
        <v>1619.0842562500002</v>
      </c>
      <c r="C64" s="36">
        <f>SUMIFS(СВЦЭМ!$C$33:$C$776,СВЦЭМ!$A$33:$A$776,$A64,СВЦЭМ!$B$33:$B$776,C$47)+'СЕТ СН'!$G$12+СВЦЭМ!$D$10+'СЕТ СН'!$G$6-'СЕТ СН'!$G$22</f>
        <v>1733.3051593200003</v>
      </c>
      <c r="D64" s="36">
        <f>SUMIFS(СВЦЭМ!$C$33:$C$776,СВЦЭМ!$A$33:$A$776,$A64,СВЦЭМ!$B$33:$B$776,D$47)+'СЕТ СН'!$G$12+СВЦЭМ!$D$10+'СЕТ СН'!$G$6-'СЕТ СН'!$G$22</f>
        <v>1711.4242427499998</v>
      </c>
      <c r="E64" s="36">
        <f>SUMIFS(СВЦЭМ!$C$33:$C$776,СВЦЭМ!$A$33:$A$776,$A64,СВЦЭМ!$B$33:$B$776,E$47)+'СЕТ СН'!$G$12+СВЦЭМ!$D$10+'СЕТ СН'!$G$6-'СЕТ СН'!$G$22</f>
        <v>1689.2522822199999</v>
      </c>
      <c r="F64" s="36">
        <f>SUMIFS(СВЦЭМ!$C$33:$C$776,СВЦЭМ!$A$33:$A$776,$A64,СВЦЭМ!$B$33:$B$776,F$47)+'СЕТ СН'!$G$12+СВЦЭМ!$D$10+'СЕТ СН'!$G$6-'СЕТ СН'!$G$22</f>
        <v>1691.6233822099998</v>
      </c>
      <c r="G64" s="36">
        <f>SUMIFS(СВЦЭМ!$C$33:$C$776,СВЦЭМ!$A$33:$A$776,$A64,СВЦЭМ!$B$33:$B$776,G$47)+'СЕТ СН'!$G$12+СВЦЭМ!$D$10+'СЕТ СН'!$G$6-'СЕТ СН'!$G$22</f>
        <v>1669.5363181500002</v>
      </c>
      <c r="H64" s="36">
        <f>SUMIFS(СВЦЭМ!$C$33:$C$776,СВЦЭМ!$A$33:$A$776,$A64,СВЦЭМ!$B$33:$B$776,H$47)+'СЕТ СН'!$G$12+СВЦЭМ!$D$10+'СЕТ СН'!$G$6-'СЕТ СН'!$G$22</f>
        <v>1648.09201837</v>
      </c>
      <c r="I64" s="36">
        <f>SUMIFS(СВЦЭМ!$C$33:$C$776,СВЦЭМ!$A$33:$A$776,$A64,СВЦЭМ!$B$33:$B$776,I$47)+'СЕТ СН'!$G$12+СВЦЭМ!$D$10+'СЕТ СН'!$G$6-'СЕТ СН'!$G$22</f>
        <v>1601.01365691</v>
      </c>
      <c r="J64" s="36">
        <f>SUMIFS(СВЦЭМ!$C$33:$C$776,СВЦЭМ!$A$33:$A$776,$A64,СВЦЭМ!$B$33:$B$776,J$47)+'СЕТ СН'!$G$12+СВЦЭМ!$D$10+'СЕТ СН'!$G$6-'СЕТ СН'!$G$22</f>
        <v>1535.21387252</v>
      </c>
      <c r="K64" s="36">
        <f>SUMIFS(СВЦЭМ!$C$33:$C$776,СВЦЭМ!$A$33:$A$776,$A64,СВЦЭМ!$B$33:$B$776,K$47)+'СЕТ СН'!$G$12+СВЦЭМ!$D$10+'СЕТ СН'!$G$6-'СЕТ СН'!$G$22</f>
        <v>1428.88645645</v>
      </c>
      <c r="L64" s="36">
        <f>SUMIFS(СВЦЭМ!$C$33:$C$776,СВЦЭМ!$A$33:$A$776,$A64,СВЦЭМ!$B$33:$B$776,L$47)+'СЕТ СН'!$G$12+СВЦЭМ!$D$10+'СЕТ СН'!$G$6-'СЕТ СН'!$G$22</f>
        <v>1338.3963109199999</v>
      </c>
      <c r="M64" s="36">
        <f>SUMIFS(СВЦЭМ!$C$33:$C$776,СВЦЭМ!$A$33:$A$776,$A64,СВЦЭМ!$B$33:$B$776,M$47)+'СЕТ СН'!$G$12+СВЦЭМ!$D$10+'СЕТ СН'!$G$6-'СЕТ СН'!$G$22</f>
        <v>1306.4178441399999</v>
      </c>
      <c r="N64" s="36">
        <f>SUMIFS(СВЦЭМ!$C$33:$C$776,СВЦЭМ!$A$33:$A$776,$A64,СВЦЭМ!$B$33:$B$776,N$47)+'СЕТ СН'!$G$12+СВЦЭМ!$D$10+'СЕТ СН'!$G$6-'СЕТ СН'!$G$22</f>
        <v>1321.8134367900002</v>
      </c>
      <c r="O64" s="36">
        <f>SUMIFS(СВЦЭМ!$C$33:$C$776,СВЦЭМ!$A$33:$A$776,$A64,СВЦЭМ!$B$33:$B$776,O$47)+'СЕТ СН'!$G$12+СВЦЭМ!$D$10+'СЕТ СН'!$G$6-'СЕТ СН'!$G$22</f>
        <v>1320.8910243700002</v>
      </c>
      <c r="P64" s="36">
        <f>SUMIFS(СВЦЭМ!$C$33:$C$776,СВЦЭМ!$A$33:$A$776,$A64,СВЦЭМ!$B$33:$B$776,P$47)+'СЕТ СН'!$G$12+СВЦЭМ!$D$10+'СЕТ СН'!$G$6-'СЕТ СН'!$G$22</f>
        <v>1325.2472322200001</v>
      </c>
      <c r="Q64" s="36">
        <f>SUMIFS(СВЦЭМ!$C$33:$C$776,СВЦЭМ!$A$33:$A$776,$A64,СВЦЭМ!$B$33:$B$776,Q$47)+'СЕТ СН'!$G$12+СВЦЭМ!$D$10+'СЕТ СН'!$G$6-'СЕТ СН'!$G$22</f>
        <v>1328.39157916</v>
      </c>
      <c r="R64" s="36">
        <f>SUMIFS(СВЦЭМ!$C$33:$C$776,СВЦЭМ!$A$33:$A$776,$A64,СВЦЭМ!$B$33:$B$776,R$47)+'СЕТ СН'!$G$12+СВЦЭМ!$D$10+'СЕТ СН'!$G$6-'СЕТ СН'!$G$22</f>
        <v>1352.2251058100001</v>
      </c>
      <c r="S64" s="36">
        <f>SUMIFS(СВЦЭМ!$C$33:$C$776,СВЦЭМ!$A$33:$A$776,$A64,СВЦЭМ!$B$33:$B$776,S$47)+'СЕТ СН'!$G$12+СВЦЭМ!$D$10+'СЕТ СН'!$G$6-'СЕТ СН'!$G$22</f>
        <v>1364.1878223399999</v>
      </c>
      <c r="T64" s="36">
        <f>SUMIFS(СВЦЭМ!$C$33:$C$776,СВЦЭМ!$A$33:$A$776,$A64,СВЦЭМ!$B$33:$B$776,T$47)+'СЕТ СН'!$G$12+СВЦЭМ!$D$10+'СЕТ СН'!$G$6-'СЕТ СН'!$G$22</f>
        <v>1363.6933099800001</v>
      </c>
      <c r="U64" s="36">
        <f>SUMIFS(СВЦЭМ!$C$33:$C$776,СВЦЭМ!$A$33:$A$776,$A64,СВЦЭМ!$B$33:$B$776,U$47)+'СЕТ СН'!$G$12+СВЦЭМ!$D$10+'СЕТ СН'!$G$6-'СЕТ СН'!$G$22</f>
        <v>1357.41725748</v>
      </c>
      <c r="V64" s="36">
        <f>SUMIFS(СВЦЭМ!$C$33:$C$776,СВЦЭМ!$A$33:$A$776,$A64,СВЦЭМ!$B$33:$B$776,V$47)+'СЕТ СН'!$G$12+СВЦЭМ!$D$10+'СЕТ СН'!$G$6-'СЕТ СН'!$G$22</f>
        <v>1344.23114031</v>
      </c>
      <c r="W64" s="36">
        <f>SUMIFS(СВЦЭМ!$C$33:$C$776,СВЦЭМ!$A$33:$A$776,$A64,СВЦЭМ!$B$33:$B$776,W$47)+'СЕТ СН'!$G$12+СВЦЭМ!$D$10+'СЕТ СН'!$G$6-'СЕТ СН'!$G$22</f>
        <v>1329.15161874</v>
      </c>
      <c r="X64" s="36">
        <f>SUMIFS(СВЦЭМ!$C$33:$C$776,СВЦЭМ!$A$33:$A$776,$A64,СВЦЭМ!$B$33:$B$776,X$47)+'СЕТ СН'!$G$12+СВЦЭМ!$D$10+'СЕТ СН'!$G$6-'СЕТ СН'!$G$22</f>
        <v>1398.8581393300001</v>
      </c>
      <c r="Y64" s="36">
        <f>SUMIFS(СВЦЭМ!$C$33:$C$776,СВЦЭМ!$A$33:$A$776,$A64,СВЦЭМ!$B$33:$B$776,Y$47)+'СЕТ СН'!$G$12+СВЦЭМ!$D$10+'СЕТ СН'!$G$6-'СЕТ СН'!$G$22</f>
        <v>1473.7896711000001</v>
      </c>
    </row>
    <row r="65" spans="1:27" ht="15.75" x14ac:dyDescent="0.2">
      <c r="A65" s="35">
        <f t="shared" si="1"/>
        <v>44030</v>
      </c>
      <c r="B65" s="36">
        <f>SUMIFS(СВЦЭМ!$C$33:$C$776,СВЦЭМ!$A$33:$A$776,$A65,СВЦЭМ!$B$33:$B$776,B$47)+'СЕТ СН'!$G$12+СВЦЭМ!$D$10+'СЕТ СН'!$G$6-'СЕТ СН'!$G$22</f>
        <v>1637.4536179299998</v>
      </c>
      <c r="C65" s="36">
        <f>SUMIFS(СВЦЭМ!$C$33:$C$776,СВЦЭМ!$A$33:$A$776,$A65,СВЦЭМ!$B$33:$B$776,C$47)+'СЕТ СН'!$G$12+СВЦЭМ!$D$10+'СЕТ СН'!$G$6-'СЕТ СН'!$G$22</f>
        <v>1739.7934899699999</v>
      </c>
      <c r="D65" s="36">
        <f>SUMIFS(СВЦЭМ!$C$33:$C$776,СВЦЭМ!$A$33:$A$776,$A65,СВЦЭМ!$B$33:$B$776,D$47)+'СЕТ СН'!$G$12+СВЦЭМ!$D$10+'СЕТ СН'!$G$6-'СЕТ СН'!$G$22</f>
        <v>1756.23176435</v>
      </c>
      <c r="E65" s="36">
        <f>SUMIFS(СВЦЭМ!$C$33:$C$776,СВЦЭМ!$A$33:$A$776,$A65,СВЦЭМ!$B$33:$B$776,E$47)+'СЕТ СН'!$G$12+СВЦЭМ!$D$10+'СЕТ СН'!$G$6-'СЕТ СН'!$G$22</f>
        <v>1749.48181604</v>
      </c>
      <c r="F65" s="36">
        <f>SUMIFS(СВЦЭМ!$C$33:$C$776,СВЦЭМ!$A$33:$A$776,$A65,СВЦЭМ!$B$33:$B$776,F$47)+'СЕТ СН'!$G$12+СВЦЭМ!$D$10+'СЕТ СН'!$G$6-'СЕТ СН'!$G$22</f>
        <v>1738.2977240599998</v>
      </c>
      <c r="G65" s="36">
        <f>SUMIFS(СВЦЭМ!$C$33:$C$776,СВЦЭМ!$A$33:$A$776,$A65,СВЦЭМ!$B$33:$B$776,G$47)+'СЕТ СН'!$G$12+СВЦЭМ!$D$10+'СЕТ СН'!$G$6-'СЕТ СН'!$G$22</f>
        <v>1747.52357536</v>
      </c>
      <c r="H65" s="36">
        <f>SUMIFS(СВЦЭМ!$C$33:$C$776,СВЦЭМ!$A$33:$A$776,$A65,СВЦЭМ!$B$33:$B$776,H$47)+'СЕТ СН'!$G$12+СВЦЭМ!$D$10+'СЕТ СН'!$G$6-'СЕТ СН'!$G$22</f>
        <v>1748.39390241</v>
      </c>
      <c r="I65" s="36">
        <f>SUMIFS(СВЦЭМ!$C$33:$C$776,СВЦЭМ!$A$33:$A$776,$A65,СВЦЭМ!$B$33:$B$776,I$47)+'СЕТ СН'!$G$12+СВЦЭМ!$D$10+'СЕТ СН'!$G$6-'СЕТ СН'!$G$22</f>
        <v>1734.3486808900002</v>
      </c>
      <c r="J65" s="36">
        <f>SUMIFS(СВЦЭМ!$C$33:$C$776,СВЦЭМ!$A$33:$A$776,$A65,СВЦЭМ!$B$33:$B$776,J$47)+'СЕТ СН'!$G$12+СВЦЭМ!$D$10+'СЕТ СН'!$G$6-'СЕТ СН'!$G$22</f>
        <v>1660.1395750900001</v>
      </c>
      <c r="K65" s="36">
        <f>SUMIFS(СВЦЭМ!$C$33:$C$776,СВЦЭМ!$A$33:$A$776,$A65,СВЦЭМ!$B$33:$B$776,K$47)+'СЕТ СН'!$G$12+СВЦЭМ!$D$10+'СЕТ СН'!$G$6-'СЕТ СН'!$G$22</f>
        <v>1475.0139481000001</v>
      </c>
      <c r="L65" s="36">
        <f>SUMIFS(СВЦЭМ!$C$33:$C$776,СВЦЭМ!$A$33:$A$776,$A65,СВЦЭМ!$B$33:$B$776,L$47)+'СЕТ СН'!$G$12+СВЦЭМ!$D$10+'СЕТ СН'!$G$6-'СЕТ СН'!$G$22</f>
        <v>1326.34461805</v>
      </c>
      <c r="M65" s="36">
        <f>SUMIFS(СВЦЭМ!$C$33:$C$776,СВЦЭМ!$A$33:$A$776,$A65,СВЦЭМ!$B$33:$B$776,M$47)+'СЕТ СН'!$G$12+СВЦЭМ!$D$10+'СЕТ СН'!$G$6-'СЕТ СН'!$G$22</f>
        <v>1308.3099436</v>
      </c>
      <c r="N65" s="36">
        <f>SUMIFS(СВЦЭМ!$C$33:$C$776,СВЦЭМ!$A$33:$A$776,$A65,СВЦЭМ!$B$33:$B$776,N$47)+'СЕТ СН'!$G$12+СВЦЭМ!$D$10+'СЕТ СН'!$G$6-'СЕТ СН'!$G$22</f>
        <v>1325.20363929</v>
      </c>
      <c r="O65" s="36">
        <f>SUMIFS(СВЦЭМ!$C$33:$C$776,СВЦЭМ!$A$33:$A$776,$A65,СВЦЭМ!$B$33:$B$776,O$47)+'СЕТ СН'!$G$12+СВЦЭМ!$D$10+'СЕТ СН'!$G$6-'СЕТ СН'!$G$22</f>
        <v>1326.5609285300002</v>
      </c>
      <c r="P65" s="36">
        <f>SUMIFS(СВЦЭМ!$C$33:$C$776,СВЦЭМ!$A$33:$A$776,$A65,СВЦЭМ!$B$33:$B$776,P$47)+'СЕТ СН'!$G$12+СВЦЭМ!$D$10+'СЕТ СН'!$G$6-'СЕТ СН'!$G$22</f>
        <v>1328.07357804</v>
      </c>
      <c r="Q65" s="36">
        <f>SUMIFS(СВЦЭМ!$C$33:$C$776,СВЦЭМ!$A$33:$A$776,$A65,СВЦЭМ!$B$33:$B$776,Q$47)+'СЕТ СН'!$G$12+СВЦЭМ!$D$10+'СЕТ СН'!$G$6-'СЕТ СН'!$G$22</f>
        <v>1328.3738613700002</v>
      </c>
      <c r="R65" s="36">
        <f>SUMIFS(СВЦЭМ!$C$33:$C$776,СВЦЭМ!$A$33:$A$776,$A65,СВЦЭМ!$B$33:$B$776,R$47)+'СЕТ СН'!$G$12+СВЦЭМ!$D$10+'СЕТ СН'!$G$6-'СЕТ СН'!$G$22</f>
        <v>1323.4590181799999</v>
      </c>
      <c r="S65" s="36">
        <f>SUMIFS(СВЦЭМ!$C$33:$C$776,СВЦЭМ!$A$33:$A$776,$A65,СВЦЭМ!$B$33:$B$776,S$47)+'СЕТ СН'!$G$12+СВЦЭМ!$D$10+'СЕТ СН'!$G$6-'СЕТ СН'!$G$22</f>
        <v>1331.9125804999999</v>
      </c>
      <c r="T65" s="36">
        <f>SUMIFS(СВЦЭМ!$C$33:$C$776,СВЦЭМ!$A$33:$A$776,$A65,СВЦЭМ!$B$33:$B$776,T$47)+'СЕТ СН'!$G$12+СВЦЭМ!$D$10+'СЕТ СН'!$G$6-'СЕТ СН'!$G$22</f>
        <v>1359.0631706899999</v>
      </c>
      <c r="U65" s="36">
        <f>SUMIFS(СВЦЭМ!$C$33:$C$776,СВЦЭМ!$A$33:$A$776,$A65,СВЦЭМ!$B$33:$B$776,U$47)+'СЕТ СН'!$G$12+СВЦЭМ!$D$10+'СЕТ СН'!$G$6-'СЕТ СН'!$G$22</f>
        <v>1354.7295689699999</v>
      </c>
      <c r="V65" s="36">
        <f>SUMIFS(СВЦЭМ!$C$33:$C$776,СВЦЭМ!$A$33:$A$776,$A65,СВЦЭМ!$B$33:$B$776,V$47)+'СЕТ СН'!$G$12+СВЦЭМ!$D$10+'СЕТ СН'!$G$6-'СЕТ СН'!$G$22</f>
        <v>1344.5990334799999</v>
      </c>
      <c r="W65" s="36">
        <f>SUMIFS(СВЦЭМ!$C$33:$C$776,СВЦЭМ!$A$33:$A$776,$A65,СВЦЭМ!$B$33:$B$776,W$47)+'СЕТ СН'!$G$12+СВЦЭМ!$D$10+'СЕТ СН'!$G$6-'СЕТ СН'!$G$22</f>
        <v>1319.5277584800001</v>
      </c>
      <c r="X65" s="36">
        <f>SUMIFS(СВЦЭМ!$C$33:$C$776,СВЦЭМ!$A$33:$A$776,$A65,СВЦЭМ!$B$33:$B$776,X$47)+'СЕТ СН'!$G$12+СВЦЭМ!$D$10+'СЕТ СН'!$G$6-'СЕТ СН'!$G$22</f>
        <v>1388.48889457</v>
      </c>
      <c r="Y65" s="36">
        <f>SUMIFS(СВЦЭМ!$C$33:$C$776,СВЦЭМ!$A$33:$A$776,$A65,СВЦЭМ!$B$33:$B$776,Y$47)+'СЕТ СН'!$G$12+СВЦЭМ!$D$10+'СЕТ СН'!$G$6-'СЕТ СН'!$G$22</f>
        <v>1528.0646386000001</v>
      </c>
    </row>
    <row r="66" spans="1:27" ht="15.75" x14ac:dyDescent="0.2">
      <c r="A66" s="35">
        <f t="shared" si="1"/>
        <v>44031</v>
      </c>
      <c r="B66" s="36">
        <f>SUMIFS(СВЦЭМ!$C$33:$C$776,СВЦЭМ!$A$33:$A$776,$A66,СВЦЭМ!$B$33:$B$776,B$47)+'СЕТ СН'!$G$12+СВЦЭМ!$D$10+'СЕТ СН'!$G$6-'СЕТ СН'!$G$22</f>
        <v>1576.3944664099999</v>
      </c>
      <c r="C66" s="36">
        <f>SUMIFS(СВЦЭМ!$C$33:$C$776,СВЦЭМ!$A$33:$A$776,$A66,СВЦЭМ!$B$33:$B$776,C$47)+'СЕТ СН'!$G$12+СВЦЭМ!$D$10+'СЕТ СН'!$G$6-'СЕТ СН'!$G$22</f>
        <v>1625.9975971399999</v>
      </c>
      <c r="D66" s="36">
        <f>SUMIFS(СВЦЭМ!$C$33:$C$776,СВЦЭМ!$A$33:$A$776,$A66,СВЦЭМ!$B$33:$B$776,D$47)+'СЕТ СН'!$G$12+СВЦЭМ!$D$10+'СЕТ СН'!$G$6-'СЕТ СН'!$G$22</f>
        <v>1620.44585375</v>
      </c>
      <c r="E66" s="36">
        <f>SUMIFS(СВЦЭМ!$C$33:$C$776,СВЦЭМ!$A$33:$A$776,$A66,СВЦЭМ!$B$33:$B$776,E$47)+'СЕТ СН'!$G$12+СВЦЭМ!$D$10+'СЕТ СН'!$G$6-'СЕТ СН'!$G$22</f>
        <v>1603.3062210600001</v>
      </c>
      <c r="F66" s="36">
        <f>SUMIFS(СВЦЭМ!$C$33:$C$776,СВЦЭМ!$A$33:$A$776,$A66,СВЦЭМ!$B$33:$B$776,F$47)+'СЕТ СН'!$G$12+СВЦЭМ!$D$10+'СЕТ СН'!$G$6-'СЕТ СН'!$G$22</f>
        <v>1589.1583545600001</v>
      </c>
      <c r="G66" s="36">
        <f>SUMIFS(СВЦЭМ!$C$33:$C$776,СВЦЭМ!$A$33:$A$776,$A66,СВЦЭМ!$B$33:$B$776,G$47)+'СЕТ СН'!$G$12+СВЦЭМ!$D$10+'СЕТ СН'!$G$6-'СЕТ СН'!$G$22</f>
        <v>1607.34545428</v>
      </c>
      <c r="H66" s="36">
        <f>SUMIFS(СВЦЭМ!$C$33:$C$776,СВЦЭМ!$A$33:$A$776,$A66,СВЦЭМ!$B$33:$B$776,H$47)+'СЕТ СН'!$G$12+СВЦЭМ!$D$10+'СЕТ СН'!$G$6-'СЕТ СН'!$G$22</f>
        <v>1630.4312691199998</v>
      </c>
      <c r="I66" s="36">
        <f>SUMIFS(СВЦЭМ!$C$33:$C$776,СВЦЭМ!$A$33:$A$776,$A66,СВЦЭМ!$B$33:$B$776,I$47)+'СЕТ СН'!$G$12+СВЦЭМ!$D$10+'СЕТ СН'!$G$6-'СЕТ СН'!$G$22</f>
        <v>1665.6632101499999</v>
      </c>
      <c r="J66" s="36">
        <f>SUMIFS(СВЦЭМ!$C$33:$C$776,СВЦЭМ!$A$33:$A$776,$A66,СВЦЭМ!$B$33:$B$776,J$47)+'СЕТ СН'!$G$12+СВЦЭМ!$D$10+'СЕТ СН'!$G$6-'СЕТ СН'!$G$22</f>
        <v>1656.4419094700002</v>
      </c>
      <c r="K66" s="36">
        <f>SUMIFS(СВЦЭМ!$C$33:$C$776,СВЦЭМ!$A$33:$A$776,$A66,СВЦЭМ!$B$33:$B$776,K$47)+'СЕТ СН'!$G$12+СВЦЭМ!$D$10+'СЕТ СН'!$G$6-'СЕТ СН'!$G$22</f>
        <v>1490.32143928</v>
      </c>
      <c r="L66" s="36">
        <f>SUMIFS(СВЦЭМ!$C$33:$C$776,СВЦЭМ!$A$33:$A$776,$A66,СВЦЭМ!$B$33:$B$776,L$47)+'СЕТ СН'!$G$12+СВЦЭМ!$D$10+'СЕТ СН'!$G$6-'СЕТ СН'!$G$22</f>
        <v>1407.04307008</v>
      </c>
      <c r="M66" s="36">
        <f>SUMIFS(СВЦЭМ!$C$33:$C$776,СВЦЭМ!$A$33:$A$776,$A66,СВЦЭМ!$B$33:$B$776,M$47)+'СЕТ СН'!$G$12+СВЦЭМ!$D$10+'СЕТ СН'!$G$6-'СЕТ СН'!$G$22</f>
        <v>1353.3925701600001</v>
      </c>
      <c r="N66" s="36">
        <f>SUMIFS(СВЦЭМ!$C$33:$C$776,СВЦЭМ!$A$33:$A$776,$A66,СВЦЭМ!$B$33:$B$776,N$47)+'СЕТ СН'!$G$12+СВЦЭМ!$D$10+'СЕТ СН'!$G$6-'СЕТ СН'!$G$22</f>
        <v>1361.7074416</v>
      </c>
      <c r="O66" s="36">
        <f>SUMIFS(СВЦЭМ!$C$33:$C$776,СВЦЭМ!$A$33:$A$776,$A66,СВЦЭМ!$B$33:$B$776,O$47)+'СЕТ СН'!$G$12+СВЦЭМ!$D$10+'СЕТ СН'!$G$6-'СЕТ СН'!$G$22</f>
        <v>1366.2159115100001</v>
      </c>
      <c r="P66" s="36">
        <f>SUMIFS(СВЦЭМ!$C$33:$C$776,СВЦЭМ!$A$33:$A$776,$A66,СВЦЭМ!$B$33:$B$776,P$47)+'СЕТ СН'!$G$12+СВЦЭМ!$D$10+'СЕТ СН'!$G$6-'СЕТ СН'!$G$22</f>
        <v>1362.9858872</v>
      </c>
      <c r="Q66" s="36">
        <f>SUMIFS(СВЦЭМ!$C$33:$C$776,СВЦЭМ!$A$33:$A$776,$A66,СВЦЭМ!$B$33:$B$776,Q$47)+'СЕТ СН'!$G$12+СВЦЭМ!$D$10+'СЕТ СН'!$G$6-'СЕТ СН'!$G$22</f>
        <v>1361.66853618</v>
      </c>
      <c r="R66" s="36">
        <f>SUMIFS(СВЦЭМ!$C$33:$C$776,СВЦЭМ!$A$33:$A$776,$A66,СВЦЭМ!$B$33:$B$776,R$47)+'СЕТ СН'!$G$12+СВЦЭМ!$D$10+'СЕТ СН'!$G$6-'СЕТ СН'!$G$22</f>
        <v>1374.48480608</v>
      </c>
      <c r="S66" s="36">
        <f>SUMIFS(СВЦЭМ!$C$33:$C$776,СВЦЭМ!$A$33:$A$776,$A66,СВЦЭМ!$B$33:$B$776,S$47)+'СЕТ СН'!$G$12+СВЦЭМ!$D$10+'СЕТ СН'!$G$6-'СЕТ СН'!$G$22</f>
        <v>1381.4954710699999</v>
      </c>
      <c r="T66" s="36">
        <f>SUMIFS(СВЦЭМ!$C$33:$C$776,СВЦЭМ!$A$33:$A$776,$A66,СВЦЭМ!$B$33:$B$776,T$47)+'СЕТ СН'!$G$12+СВЦЭМ!$D$10+'СЕТ СН'!$G$6-'СЕТ СН'!$G$22</f>
        <v>1382.1531539600001</v>
      </c>
      <c r="U66" s="36">
        <f>SUMIFS(СВЦЭМ!$C$33:$C$776,СВЦЭМ!$A$33:$A$776,$A66,СВЦЭМ!$B$33:$B$776,U$47)+'СЕТ СН'!$G$12+СВЦЭМ!$D$10+'СЕТ СН'!$G$6-'СЕТ СН'!$G$22</f>
        <v>1378.76189935</v>
      </c>
      <c r="V66" s="36">
        <f>SUMIFS(СВЦЭМ!$C$33:$C$776,СВЦЭМ!$A$33:$A$776,$A66,СВЦЭМ!$B$33:$B$776,V$47)+'СЕТ СН'!$G$12+СВЦЭМ!$D$10+'СЕТ СН'!$G$6-'СЕТ СН'!$G$22</f>
        <v>1372.1116348</v>
      </c>
      <c r="W66" s="36">
        <f>SUMIFS(СВЦЭМ!$C$33:$C$776,СВЦЭМ!$A$33:$A$776,$A66,СВЦЭМ!$B$33:$B$776,W$47)+'СЕТ СН'!$G$12+СВЦЭМ!$D$10+'СЕТ СН'!$G$6-'СЕТ СН'!$G$22</f>
        <v>1323.0281221</v>
      </c>
      <c r="X66" s="36">
        <f>SUMIFS(СВЦЭМ!$C$33:$C$776,СВЦЭМ!$A$33:$A$776,$A66,СВЦЭМ!$B$33:$B$776,X$47)+'СЕТ СН'!$G$12+СВЦЭМ!$D$10+'СЕТ СН'!$G$6-'СЕТ СН'!$G$22</f>
        <v>1394.4182742500002</v>
      </c>
      <c r="Y66" s="36">
        <f>SUMIFS(СВЦЭМ!$C$33:$C$776,СВЦЭМ!$A$33:$A$776,$A66,СВЦЭМ!$B$33:$B$776,Y$47)+'СЕТ СН'!$G$12+СВЦЭМ!$D$10+'СЕТ СН'!$G$6-'СЕТ СН'!$G$22</f>
        <v>1589.44520674</v>
      </c>
    </row>
    <row r="67" spans="1:27" ht="15.75" x14ac:dyDescent="0.2">
      <c r="A67" s="35">
        <f t="shared" si="1"/>
        <v>44032</v>
      </c>
      <c r="B67" s="36">
        <f>SUMIFS(СВЦЭМ!$C$33:$C$776,СВЦЭМ!$A$33:$A$776,$A67,СВЦЭМ!$B$33:$B$776,B$47)+'СЕТ СН'!$G$12+СВЦЭМ!$D$10+'СЕТ СН'!$G$6-'СЕТ СН'!$G$22</f>
        <v>1553.25288346</v>
      </c>
      <c r="C67" s="36">
        <f>SUMIFS(СВЦЭМ!$C$33:$C$776,СВЦЭМ!$A$33:$A$776,$A67,СВЦЭМ!$B$33:$B$776,C$47)+'СЕТ СН'!$G$12+СВЦЭМ!$D$10+'СЕТ СН'!$G$6-'СЕТ СН'!$G$22</f>
        <v>1530.1210146600001</v>
      </c>
      <c r="D67" s="36">
        <f>SUMIFS(СВЦЭМ!$C$33:$C$776,СВЦЭМ!$A$33:$A$776,$A67,СВЦЭМ!$B$33:$B$776,D$47)+'СЕТ СН'!$G$12+СВЦЭМ!$D$10+'СЕТ СН'!$G$6-'СЕТ СН'!$G$22</f>
        <v>1661.49795399</v>
      </c>
      <c r="E67" s="36">
        <f>SUMIFS(СВЦЭМ!$C$33:$C$776,СВЦЭМ!$A$33:$A$776,$A67,СВЦЭМ!$B$33:$B$776,E$47)+'СЕТ СН'!$G$12+СВЦЭМ!$D$10+'СЕТ СН'!$G$6-'СЕТ СН'!$G$22</f>
        <v>1635.31067871</v>
      </c>
      <c r="F67" s="36">
        <f>SUMIFS(СВЦЭМ!$C$33:$C$776,СВЦЭМ!$A$33:$A$776,$A67,СВЦЭМ!$B$33:$B$776,F$47)+'СЕТ СН'!$G$12+СВЦЭМ!$D$10+'СЕТ СН'!$G$6-'СЕТ СН'!$G$22</f>
        <v>1632.0058404299998</v>
      </c>
      <c r="G67" s="36">
        <f>SUMIFS(СВЦЭМ!$C$33:$C$776,СВЦЭМ!$A$33:$A$776,$A67,СВЦЭМ!$B$33:$B$776,G$47)+'СЕТ СН'!$G$12+СВЦЭМ!$D$10+'СЕТ СН'!$G$6-'СЕТ СН'!$G$22</f>
        <v>1634.3358856999998</v>
      </c>
      <c r="H67" s="36">
        <f>SUMIFS(СВЦЭМ!$C$33:$C$776,СВЦЭМ!$A$33:$A$776,$A67,СВЦЭМ!$B$33:$B$776,H$47)+'СЕТ СН'!$G$12+СВЦЭМ!$D$10+'СЕТ СН'!$G$6-'СЕТ СН'!$G$22</f>
        <v>1672.7482494199999</v>
      </c>
      <c r="I67" s="36">
        <f>SUMIFS(СВЦЭМ!$C$33:$C$776,СВЦЭМ!$A$33:$A$776,$A67,СВЦЭМ!$B$33:$B$776,I$47)+'СЕТ СН'!$G$12+СВЦЭМ!$D$10+'СЕТ СН'!$G$6-'СЕТ СН'!$G$22</f>
        <v>1570.65231513</v>
      </c>
      <c r="J67" s="36">
        <f>SUMIFS(СВЦЭМ!$C$33:$C$776,СВЦЭМ!$A$33:$A$776,$A67,СВЦЭМ!$B$33:$B$776,J$47)+'СЕТ СН'!$G$12+СВЦЭМ!$D$10+'СЕТ СН'!$G$6-'СЕТ СН'!$G$22</f>
        <v>1623.9832446099999</v>
      </c>
      <c r="K67" s="36">
        <f>SUMIFS(СВЦЭМ!$C$33:$C$776,СВЦЭМ!$A$33:$A$776,$A67,СВЦЭМ!$B$33:$B$776,K$47)+'СЕТ СН'!$G$12+СВЦЭМ!$D$10+'СЕТ СН'!$G$6-'СЕТ СН'!$G$22</f>
        <v>1564.86937229</v>
      </c>
      <c r="L67" s="36">
        <f>SUMIFS(СВЦЭМ!$C$33:$C$776,СВЦЭМ!$A$33:$A$776,$A67,СВЦЭМ!$B$33:$B$776,L$47)+'СЕТ СН'!$G$12+СВЦЭМ!$D$10+'СЕТ СН'!$G$6-'СЕТ СН'!$G$22</f>
        <v>1426.94519633</v>
      </c>
      <c r="M67" s="36">
        <f>SUMIFS(СВЦЭМ!$C$33:$C$776,СВЦЭМ!$A$33:$A$776,$A67,СВЦЭМ!$B$33:$B$776,M$47)+'СЕТ СН'!$G$12+СВЦЭМ!$D$10+'СЕТ СН'!$G$6-'СЕТ СН'!$G$22</f>
        <v>1405.4405597700002</v>
      </c>
      <c r="N67" s="36">
        <f>SUMIFS(СВЦЭМ!$C$33:$C$776,СВЦЭМ!$A$33:$A$776,$A67,СВЦЭМ!$B$33:$B$776,N$47)+'СЕТ СН'!$G$12+СВЦЭМ!$D$10+'СЕТ СН'!$G$6-'СЕТ СН'!$G$22</f>
        <v>1410.1796021</v>
      </c>
      <c r="O67" s="36">
        <f>SUMIFS(СВЦЭМ!$C$33:$C$776,СВЦЭМ!$A$33:$A$776,$A67,СВЦЭМ!$B$33:$B$776,O$47)+'СЕТ СН'!$G$12+СВЦЭМ!$D$10+'СЕТ СН'!$G$6-'СЕТ СН'!$G$22</f>
        <v>1409.4674341</v>
      </c>
      <c r="P67" s="36">
        <f>SUMIFS(СВЦЭМ!$C$33:$C$776,СВЦЭМ!$A$33:$A$776,$A67,СВЦЭМ!$B$33:$B$776,P$47)+'СЕТ СН'!$G$12+СВЦЭМ!$D$10+'СЕТ СН'!$G$6-'СЕТ СН'!$G$22</f>
        <v>1395.27355203</v>
      </c>
      <c r="Q67" s="36">
        <f>SUMIFS(СВЦЭМ!$C$33:$C$776,СВЦЭМ!$A$33:$A$776,$A67,СВЦЭМ!$B$33:$B$776,Q$47)+'СЕТ СН'!$G$12+СВЦЭМ!$D$10+'СЕТ СН'!$G$6-'СЕТ СН'!$G$22</f>
        <v>1394.50981078</v>
      </c>
      <c r="R67" s="36">
        <f>SUMIFS(СВЦЭМ!$C$33:$C$776,СВЦЭМ!$A$33:$A$776,$A67,СВЦЭМ!$B$33:$B$776,R$47)+'СЕТ СН'!$G$12+СВЦЭМ!$D$10+'СЕТ СН'!$G$6-'СЕТ СН'!$G$22</f>
        <v>1395.0362108300001</v>
      </c>
      <c r="S67" s="36">
        <f>SUMIFS(СВЦЭМ!$C$33:$C$776,СВЦЭМ!$A$33:$A$776,$A67,СВЦЭМ!$B$33:$B$776,S$47)+'СЕТ СН'!$G$12+СВЦЭМ!$D$10+'СЕТ СН'!$G$6-'СЕТ СН'!$G$22</f>
        <v>1395.9297145</v>
      </c>
      <c r="T67" s="36">
        <f>SUMIFS(СВЦЭМ!$C$33:$C$776,СВЦЭМ!$A$33:$A$776,$A67,СВЦЭМ!$B$33:$B$776,T$47)+'СЕТ СН'!$G$12+СВЦЭМ!$D$10+'СЕТ СН'!$G$6-'СЕТ СН'!$G$22</f>
        <v>1391.9500907500001</v>
      </c>
      <c r="U67" s="36">
        <f>SUMIFS(СВЦЭМ!$C$33:$C$776,СВЦЭМ!$A$33:$A$776,$A67,СВЦЭМ!$B$33:$B$776,U$47)+'СЕТ СН'!$G$12+СВЦЭМ!$D$10+'СЕТ СН'!$G$6-'СЕТ СН'!$G$22</f>
        <v>1387.7938701500002</v>
      </c>
      <c r="V67" s="36">
        <f>SUMIFS(СВЦЭМ!$C$33:$C$776,СВЦЭМ!$A$33:$A$776,$A67,СВЦЭМ!$B$33:$B$776,V$47)+'СЕТ СН'!$G$12+СВЦЭМ!$D$10+'СЕТ СН'!$G$6-'СЕТ СН'!$G$22</f>
        <v>1391.6868383000001</v>
      </c>
      <c r="W67" s="36">
        <f>SUMIFS(СВЦЭМ!$C$33:$C$776,СВЦЭМ!$A$33:$A$776,$A67,СВЦЭМ!$B$33:$B$776,W$47)+'СЕТ СН'!$G$12+СВЦЭМ!$D$10+'СЕТ СН'!$G$6-'СЕТ СН'!$G$22</f>
        <v>1389.9293060700002</v>
      </c>
      <c r="X67" s="36">
        <f>SUMIFS(СВЦЭМ!$C$33:$C$776,СВЦЭМ!$A$33:$A$776,$A67,СВЦЭМ!$B$33:$B$776,X$47)+'СЕТ СН'!$G$12+СВЦЭМ!$D$10+'СЕТ СН'!$G$6-'СЕТ СН'!$G$22</f>
        <v>1421.3944651400002</v>
      </c>
      <c r="Y67" s="36">
        <f>SUMIFS(СВЦЭМ!$C$33:$C$776,СВЦЭМ!$A$33:$A$776,$A67,СВЦЭМ!$B$33:$B$776,Y$47)+'СЕТ СН'!$G$12+СВЦЭМ!$D$10+'СЕТ СН'!$G$6-'СЕТ СН'!$G$22</f>
        <v>1577.28350675</v>
      </c>
    </row>
    <row r="68" spans="1:27" ht="15.75" x14ac:dyDescent="0.2">
      <c r="A68" s="35">
        <f t="shared" si="1"/>
        <v>44033</v>
      </c>
      <c r="B68" s="36">
        <f>SUMIFS(СВЦЭМ!$C$33:$C$776,СВЦЭМ!$A$33:$A$776,$A68,СВЦЭМ!$B$33:$B$776,B$47)+'СЕТ СН'!$G$12+СВЦЭМ!$D$10+'СЕТ СН'!$G$6-'СЕТ СН'!$G$22</f>
        <v>1601.2332787300002</v>
      </c>
      <c r="C68" s="36">
        <f>SUMIFS(СВЦЭМ!$C$33:$C$776,СВЦЭМ!$A$33:$A$776,$A68,СВЦЭМ!$B$33:$B$776,C$47)+'СЕТ СН'!$G$12+СВЦЭМ!$D$10+'СЕТ СН'!$G$6-'СЕТ СН'!$G$22</f>
        <v>1556.7936113200001</v>
      </c>
      <c r="D68" s="36">
        <f>SUMIFS(СВЦЭМ!$C$33:$C$776,СВЦЭМ!$A$33:$A$776,$A68,СВЦЭМ!$B$33:$B$776,D$47)+'СЕТ СН'!$G$12+СВЦЭМ!$D$10+'СЕТ СН'!$G$6-'СЕТ СН'!$G$22</f>
        <v>1544.2271342700001</v>
      </c>
      <c r="E68" s="36">
        <f>SUMIFS(СВЦЭМ!$C$33:$C$776,СВЦЭМ!$A$33:$A$776,$A68,СВЦЭМ!$B$33:$B$776,E$47)+'СЕТ СН'!$G$12+СВЦЭМ!$D$10+'СЕТ СН'!$G$6-'СЕТ СН'!$G$22</f>
        <v>1542.35721564</v>
      </c>
      <c r="F68" s="36">
        <f>SUMIFS(СВЦЭМ!$C$33:$C$776,СВЦЭМ!$A$33:$A$776,$A68,СВЦЭМ!$B$33:$B$776,F$47)+'СЕТ СН'!$G$12+СВЦЭМ!$D$10+'СЕТ СН'!$G$6-'СЕТ СН'!$G$22</f>
        <v>1533.4700123699999</v>
      </c>
      <c r="G68" s="36">
        <f>SUMIFS(СВЦЭМ!$C$33:$C$776,СВЦЭМ!$A$33:$A$776,$A68,СВЦЭМ!$B$33:$B$776,G$47)+'СЕТ СН'!$G$12+СВЦЭМ!$D$10+'СЕТ СН'!$G$6-'СЕТ СН'!$G$22</f>
        <v>1524.7200034699999</v>
      </c>
      <c r="H68" s="36">
        <f>SUMIFS(СВЦЭМ!$C$33:$C$776,СВЦЭМ!$A$33:$A$776,$A68,СВЦЭМ!$B$33:$B$776,H$47)+'СЕТ СН'!$G$12+СВЦЭМ!$D$10+'СЕТ СН'!$G$6-'СЕТ СН'!$G$22</f>
        <v>1549.3500445899999</v>
      </c>
      <c r="I68" s="36">
        <f>SUMIFS(СВЦЭМ!$C$33:$C$776,СВЦЭМ!$A$33:$A$776,$A68,СВЦЭМ!$B$33:$B$776,I$47)+'СЕТ СН'!$G$12+СВЦЭМ!$D$10+'СЕТ СН'!$G$6-'СЕТ СН'!$G$22</f>
        <v>1600.6372391499999</v>
      </c>
      <c r="J68" s="36">
        <f>SUMIFS(СВЦЭМ!$C$33:$C$776,СВЦЭМ!$A$33:$A$776,$A68,СВЦЭМ!$B$33:$B$776,J$47)+'СЕТ СН'!$G$12+СВЦЭМ!$D$10+'СЕТ СН'!$G$6-'СЕТ СН'!$G$22</f>
        <v>1626.8872652800001</v>
      </c>
      <c r="K68" s="36">
        <f>SUMIFS(СВЦЭМ!$C$33:$C$776,СВЦЭМ!$A$33:$A$776,$A68,СВЦЭМ!$B$33:$B$776,K$47)+'СЕТ СН'!$G$12+СВЦЭМ!$D$10+'СЕТ СН'!$G$6-'СЕТ СН'!$G$22</f>
        <v>1525.4222406700001</v>
      </c>
      <c r="L68" s="36">
        <f>SUMIFS(СВЦЭМ!$C$33:$C$776,СВЦЭМ!$A$33:$A$776,$A68,СВЦЭМ!$B$33:$B$776,L$47)+'СЕТ СН'!$G$12+СВЦЭМ!$D$10+'СЕТ СН'!$G$6-'СЕТ СН'!$G$22</f>
        <v>1423.3328235399999</v>
      </c>
      <c r="M68" s="36">
        <f>SUMIFS(СВЦЭМ!$C$33:$C$776,СВЦЭМ!$A$33:$A$776,$A68,СВЦЭМ!$B$33:$B$776,M$47)+'СЕТ СН'!$G$12+СВЦЭМ!$D$10+'СЕТ СН'!$G$6-'СЕТ СН'!$G$22</f>
        <v>1416.1336538200001</v>
      </c>
      <c r="N68" s="36">
        <f>SUMIFS(СВЦЭМ!$C$33:$C$776,СВЦЭМ!$A$33:$A$776,$A68,СВЦЭМ!$B$33:$B$776,N$47)+'СЕТ СН'!$G$12+СВЦЭМ!$D$10+'СЕТ СН'!$G$6-'СЕТ СН'!$G$22</f>
        <v>1422.8883041200002</v>
      </c>
      <c r="O68" s="36">
        <f>SUMIFS(СВЦЭМ!$C$33:$C$776,СВЦЭМ!$A$33:$A$776,$A68,СВЦЭМ!$B$33:$B$776,O$47)+'СЕТ СН'!$G$12+СВЦЭМ!$D$10+'СЕТ СН'!$G$6-'СЕТ СН'!$G$22</f>
        <v>1429.9793010799999</v>
      </c>
      <c r="P68" s="36">
        <f>SUMIFS(СВЦЭМ!$C$33:$C$776,СВЦЭМ!$A$33:$A$776,$A68,СВЦЭМ!$B$33:$B$776,P$47)+'СЕТ СН'!$G$12+СВЦЭМ!$D$10+'СЕТ СН'!$G$6-'СЕТ СН'!$G$22</f>
        <v>1429.4481698499999</v>
      </c>
      <c r="Q68" s="36">
        <f>SUMIFS(СВЦЭМ!$C$33:$C$776,СВЦЭМ!$A$33:$A$776,$A68,СВЦЭМ!$B$33:$B$776,Q$47)+'СЕТ СН'!$G$12+СВЦЭМ!$D$10+'СЕТ СН'!$G$6-'СЕТ СН'!$G$22</f>
        <v>1432.0643002300001</v>
      </c>
      <c r="R68" s="36">
        <f>SUMIFS(СВЦЭМ!$C$33:$C$776,СВЦЭМ!$A$33:$A$776,$A68,СВЦЭМ!$B$33:$B$776,R$47)+'СЕТ СН'!$G$12+СВЦЭМ!$D$10+'СЕТ СН'!$G$6-'СЕТ СН'!$G$22</f>
        <v>1425.2487596000001</v>
      </c>
      <c r="S68" s="36">
        <f>SUMIFS(СВЦЭМ!$C$33:$C$776,СВЦЭМ!$A$33:$A$776,$A68,СВЦЭМ!$B$33:$B$776,S$47)+'СЕТ СН'!$G$12+СВЦЭМ!$D$10+'СЕТ СН'!$G$6-'СЕТ СН'!$G$22</f>
        <v>1422.4037998700001</v>
      </c>
      <c r="T68" s="36">
        <f>SUMIFS(СВЦЭМ!$C$33:$C$776,СВЦЭМ!$A$33:$A$776,$A68,СВЦЭМ!$B$33:$B$776,T$47)+'СЕТ СН'!$G$12+СВЦЭМ!$D$10+'СЕТ СН'!$G$6-'СЕТ СН'!$G$22</f>
        <v>1412.48262778</v>
      </c>
      <c r="U68" s="36">
        <f>SUMIFS(СВЦЭМ!$C$33:$C$776,СВЦЭМ!$A$33:$A$776,$A68,СВЦЭМ!$B$33:$B$776,U$47)+'СЕТ СН'!$G$12+СВЦЭМ!$D$10+'СЕТ СН'!$G$6-'СЕТ СН'!$G$22</f>
        <v>1412.3975467499999</v>
      </c>
      <c r="V68" s="36">
        <f>SUMIFS(СВЦЭМ!$C$33:$C$776,СВЦЭМ!$A$33:$A$776,$A68,СВЦЭМ!$B$33:$B$776,V$47)+'СЕТ СН'!$G$12+СВЦЭМ!$D$10+'СЕТ СН'!$G$6-'СЕТ СН'!$G$22</f>
        <v>1417.4188700700001</v>
      </c>
      <c r="W68" s="36">
        <f>SUMIFS(СВЦЭМ!$C$33:$C$776,СВЦЭМ!$A$33:$A$776,$A68,СВЦЭМ!$B$33:$B$776,W$47)+'СЕТ СН'!$G$12+СВЦЭМ!$D$10+'СЕТ СН'!$G$6-'СЕТ СН'!$G$22</f>
        <v>1424.86117749</v>
      </c>
      <c r="X68" s="36">
        <f>SUMIFS(СВЦЭМ!$C$33:$C$776,СВЦЭМ!$A$33:$A$776,$A68,СВЦЭМ!$B$33:$B$776,X$47)+'СЕТ СН'!$G$12+СВЦЭМ!$D$10+'СЕТ СН'!$G$6-'СЕТ СН'!$G$22</f>
        <v>1471.9459730900001</v>
      </c>
      <c r="Y68" s="36">
        <f>SUMIFS(СВЦЭМ!$C$33:$C$776,СВЦЭМ!$A$33:$A$776,$A68,СВЦЭМ!$B$33:$B$776,Y$47)+'СЕТ СН'!$G$12+СВЦЭМ!$D$10+'СЕТ СН'!$G$6-'СЕТ СН'!$G$22</f>
        <v>1604.2667987700002</v>
      </c>
    </row>
    <row r="69" spans="1:27" ht="15.75" x14ac:dyDescent="0.2">
      <c r="A69" s="35">
        <f t="shared" si="1"/>
        <v>44034</v>
      </c>
      <c r="B69" s="36">
        <f>SUMIFS(СВЦЭМ!$C$33:$C$776,СВЦЭМ!$A$33:$A$776,$A69,СВЦЭМ!$B$33:$B$776,B$47)+'СЕТ СН'!$G$12+СВЦЭМ!$D$10+'СЕТ СН'!$G$6-'СЕТ СН'!$G$22</f>
        <v>1593.3424796300001</v>
      </c>
      <c r="C69" s="36">
        <f>SUMIFS(СВЦЭМ!$C$33:$C$776,СВЦЭМ!$A$33:$A$776,$A69,СВЦЭМ!$B$33:$B$776,C$47)+'СЕТ СН'!$G$12+СВЦЭМ!$D$10+'СЕТ СН'!$G$6-'СЕТ СН'!$G$22</f>
        <v>1567.4599992200001</v>
      </c>
      <c r="D69" s="36">
        <f>SUMIFS(СВЦЭМ!$C$33:$C$776,СВЦЭМ!$A$33:$A$776,$A69,СВЦЭМ!$B$33:$B$776,D$47)+'СЕТ СН'!$G$12+СВЦЭМ!$D$10+'СЕТ СН'!$G$6-'СЕТ СН'!$G$22</f>
        <v>1562.9049309699999</v>
      </c>
      <c r="E69" s="36">
        <f>SUMIFS(СВЦЭМ!$C$33:$C$776,СВЦЭМ!$A$33:$A$776,$A69,СВЦЭМ!$B$33:$B$776,E$47)+'СЕТ СН'!$G$12+СВЦЭМ!$D$10+'СЕТ СН'!$G$6-'СЕТ СН'!$G$22</f>
        <v>1585.14155278</v>
      </c>
      <c r="F69" s="36">
        <f>SUMIFS(СВЦЭМ!$C$33:$C$776,СВЦЭМ!$A$33:$A$776,$A69,СВЦЭМ!$B$33:$B$776,F$47)+'СЕТ СН'!$G$12+СВЦЭМ!$D$10+'СЕТ СН'!$G$6-'СЕТ СН'!$G$22</f>
        <v>1587.6835836099999</v>
      </c>
      <c r="G69" s="36">
        <f>SUMIFS(СВЦЭМ!$C$33:$C$776,СВЦЭМ!$A$33:$A$776,$A69,СВЦЭМ!$B$33:$B$776,G$47)+'СЕТ СН'!$G$12+СВЦЭМ!$D$10+'СЕТ СН'!$G$6-'СЕТ СН'!$G$22</f>
        <v>1593.311807</v>
      </c>
      <c r="H69" s="36">
        <f>SUMIFS(СВЦЭМ!$C$33:$C$776,СВЦЭМ!$A$33:$A$776,$A69,СВЦЭМ!$B$33:$B$776,H$47)+'СЕТ СН'!$G$12+СВЦЭМ!$D$10+'СЕТ СН'!$G$6-'СЕТ СН'!$G$22</f>
        <v>1574.93279998</v>
      </c>
      <c r="I69" s="36">
        <f>SUMIFS(СВЦЭМ!$C$33:$C$776,СВЦЭМ!$A$33:$A$776,$A69,СВЦЭМ!$B$33:$B$776,I$47)+'СЕТ СН'!$G$12+СВЦЭМ!$D$10+'СЕТ СН'!$G$6-'СЕТ СН'!$G$22</f>
        <v>1629.8407175500001</v>
      </c>
      <c r="J69" s="36">
        <f>SUMIFS(СВЦЭМ!$C$33:$C$776,СВЦЭМ!$A$33:$A$776,$A69,СВЦЭМ!$B$33:$B$776,J$47)+'СЕТ СН'!$G$12+СВЦЭМ!$D$10+'СЕТ СН'!$G$6-'СЕТ СН'!$G$22</f>
        <v>1645.75746015</v>
      </c>
      <c r="K69" s="36">
        <f>SUMIFS(СВЦЭМ!$C$33:$C$776,СВЦЭМ!$A$33:$A$776,$A69,СВЦЭМ!$B$33:$B$776,K$47)+'СЕТ СН'!$G$12+СВЦЭМ!$D$10+'СЕТ СН'!$G$6-'СЕТ СН'!$G$22</f>
        <v>1524.6185621899999</v>
      </c>
      <c r="L69" s="36">
        <f>SUMIFS(СВЦЭМ!$C$33:$C$776,СВЦЭМ!$A$33:$A$776,$A69,СВЦЭМ!$B$33:$B$776,L$47)+'СЕТ СН'!$G$12+СВЦЭМ!$D$10+'СЕТ СН'!$G$6-'СЕТ СН'!$G$22</f>
        <v>1382.4190383300001</v>
      </c>
      <c r="M69" s="36">
        <f>SUMIFS(СВЦЭМ!$C$33:$C$776,СВЦЭМ!$A$33:$A$776,$A69,СВЦЭМ!$B$33:$B$776,M$47)+'СЕТ СН'!$G$12+СВЦЭМ!$D$10+'СЕТ СН'!$G$6-'СЕТ СН'!$G$22</f>
        <v>1359.33497433</v>
      </c>
      <c r="N69" s="36">
        <f>SUMIFS(СВЦЭМ!$C$33:$C$776,СВЦЭМ!$A$33:$A$776,$A69,СВЦЭМ!$B$33:$B$776,N$47)+'СЕТ СН'!$G$12+СВЦЭМ!$D$10+'СЕТ СН'!$G$6-'СЕТ СН'!$G$22</f>
        <v>1393.05226459</v>
      </c>
      <c r="O69" s="36">
        <f>SUMIFS(СВЦЭМ!$C$33:$C$776,СВЦЭМ!$A$33:$A$776,$A69,СВЦЭМ!$B$33:$B$776,O$47)+'СЕТ СН'!$G$12+СВЦЭМ!$D$10+'СЕТ СН'!$G$6-'СЕТ СН'!$G$22</f>
        <v>1393.96149846</v>
      </c>
      <c r="P69" s="36">
        <f>SUMIFS(СВЦЭМ!$C$33:$C$776,СВЦЭМ!$A$33:$A$776,$A69,СВЦЭМ!$B$33:$B$776,P$47)+'СЕТ СН'!$G$12+СВЦЭМ!$D$10+'СЕТ СН'!$G$6-'СЕТ СН'!$G$22</f>
        <v>1412.0586633600001</v>
      </c>
      <c r="Q69" s="36">
        <f>SUMIFS(СВЦЭМ!$C$33:$C$776,СВЦЭМ!$A$33:$A$776,$A69,СВЦЭМ!$B$33:$B$776,Q$47)+'СЕТ СН'!$G$12+СВЦЭМ!$D$10+'СЕТ СН'!$G$6-'СЕТ СН'!$G$22</f>
        <v>1422.9660504600001</v>
      </c>
      <c r="R69" s="36">
        <f>SUMIFS(СВЦЭМ!$C$33:$C$776,СВЦЭМ!$A$33:$A$776,$A69,СВЦЭМ!$B$33:$B$776,R$47)+'СЕТ СН'!$G$12+СВЦЭМ!$D$10+'СЕТ СН'!$G$6-'СЕТ СН'!$G$22</f>
        <v>1399.0178341800001</v>
      </c>
      <c r="S69" s="36">
        <f>SUMIFS(СВЦЭМ!$C$33:$C$776,СВЦЭМ!$A$33:$A$776,$A69,СВЦЭМ!$B$33:$B$776,S$47)+'СЕТ СН'!$G$12+СВЦЭМ!$D$10+'СЕТ СН'!$G$6-'СЕТ СН'!$G$22</f>
        <v>1402.4083173700001</v>
      </c>
      <c r="T69" s="36">
        <f>SUMIFS(СВЦЭМ!$C$33:$C$776,СВЦЭМ!$A$33:$A$776,$A69,СВЦЭМ!$B$33:$B$776,T$47)+'СЕТ СН'!$G$12+СВЦЭМ!$D$10+'СЕТ СН'!$G$6-'СЕТ СН'!$G$22</f>
        <v>1435.14837134</v>
      </c>
      <c r="U69" s="36">
        <f>SUMIFS(СВЦЭМ!$C$33:$C$776,СВЦЭМ!$A$33:$A$776,$A69,СВЦЭМ!$B$33:$B$776,U$47)+'СЕТ СН'!$G$12+СВЦЭМ!$D$10+'СЕТ СН'!$G$6-'СЕТ СН'!$G$22</f>
        <v>1453.51045761</v>
      </c>
      <c r="V69" s="36">
        <f>SUMIFS(СВЦЭМ!$C$33:$C$776,СВЦЭМ!$A$33:$A$776,$A69,СВЦЭМ!$B$33:$B$776,V$47)+'СЕТ СН'!$G$12+СВЦЭМ!$D$10+'СЕТ СН'!$G$6-'СЕТ СН'!$G$22</f>
        <v>1455.01018516</v>
      </c>
      <c r="W69" s="36">
        <f>SUMIFS(СВЦЭМ!$C$33:$C$776,СВЦЭМ!$A$33:$A$776,$A69,СВЦЭМ!$B$33:$B$776,W$47)+'СЕТ СН'!$G$12+СВЦЭМ!$D$10+'СЕТ СН'!$G$6-'СЕТ СН'!$G$22</f>
        <v>1430.4857556100001</v>
      </c>
      <c r="X69" s="36">
        <f>SUMIFS(СВЦЭМ!$C$33:$C$776,СВЦЭМ!$A$33:$A$776,$A69,СВЦЭМ!$B$33:$B$776,X$47)+'СЕТ СН'!$G$12+СВЦЭМ!$D$10+'СЕТ СН'!$G$6-'СЕТ СН'!$G$22</f>
        <v>1491.0525117500001</v>
      </c>
      <c r="Y69" s="36">
        <f>SUMIFS(СВЦЭМ!$C$33:$C$776,СВЦЭМ!$A$33:$A$776,$A69,СВЦЭМ!$B$33:$B$776,Y$47)+'СЕТ СН'!$G$12+СВЦЭМ!$D$10+'СЕТ СН'!$G$6-'СЕТ СН'!$G$22</f>
        <v>1579.3224769000001</v>
      </c>
    </row>
    <row r="70" spans="1:27" ht="15.75" x14ac:dyDescent="0.2">
      <c r="A70" s="35">
        <f t="shared" si="1"/>
        <v>44035</v>
      </c>
      <c r="B70" s="36">
        <f>SUMIFS(СВЦЭМ!$C$33:$C$776,СВЦЭМ!$A$33:$A$776,$A70,СВЦЭМ!$B$33:$B$776,B$47)+'СЕТ СН'!$G$12+СВЦЭМ!$D$10+'СЕТ СН'!$G$6-'СЕТ СН'!$G$22</f>
        <v>1538.37976847</v>
      </c>
      <c r="C70" s="36">
        <f>SUMIFS(СВЦЭМ!$C$33:$C$776,СВЦЭМ!$A$33:$A$776,$A70,СВЦЭМ!$B$33:$B$776,C$47)+'СЕТ СН'!$G$12+СВЦЭМ!$D$10+'СЕТ СН'!$G$6-'СЕТ СН'!$G$22</f>
        <v>1542.8196767700001</v>
      </c>
      <c r="D70" s="36">
        <f>SUMIFS(СВЦЭМ!$C$33:$C$776,СВЦЭМ!$A$33:$A$776,$A70,СВЦЭМ!$B$33:$B$776,D$47)+'СЕТ СН'!$G$12+СВЦЭМ!$D$10+'СЕТ СН'!$G$6-'СЕТ СН'!$G$22</f>
        <v>1575.3710759400001</v>
      </c>
      <c r="E70" s="36">
        <f>SUMIFS(СВЦЭМ!$C$33:$C$776,СВЦЭМ!$A$33:$A$776,$A70,СВЦЭМ!$B$33:$B$776,E$47)+'СЕТ СН'!$G$12+СВЦЭМ!$D$10+'СЕТ СН'!$G$6-'СЕТ СН'!$G$22</f>
        <v>1608.35018175</v>
      </c>
      <c r="F70" s="36">
        <f>SUMIFS(СВЦЭМ!$C$33:$C$776,СВЦЭМ!$A$33:$A$776,$A70,СВЦЭМ!$B$33:$B$776,F$47)+'СЕТ СН'!$G$12+СВЦЭМ!$D$10+'СЕТ СН'!$G$6-'СЕТ СН'!$G$22</f>
        <v>1595.66569024</v>
      </c>
      <c r="G70" s="36">
        <f>SUMIFS(СВЦЭМ!$C$33:$C$776,СВЦЭМ!$A$33:$A$776,$A70,СВЦЭМ!$B$33:$B$776,G$47)+'СЕТ СН'!$G$12+СВЦЭМ!$D$10+'СЕТ СН'!$G$6-'СЕТ СН'!$G$22</f>
        <v>1586.67576237</v>
      </c>
      <c r="H70" s="36">
        <f>SUMIFS(СВЦЭМ!$C$33:$C$776,СВЦЭМ!$A$33:$A$776,$A70,СВЦЭМ!$B$33:$B$776,H$47)+'СЕТ СН'!$G$12+СВЦЭМ!$D$10+'СЕТ СН'!$G$6-'СЕТ СН'!$G$22</f>
        <v>1540.8715817699999</v>
      </c>
      <c r="I70" s="36">
        <f>SUMIFS(СВЦЭМ!$C$33:$C$776,СВЦЭМ!$A$33:$A$776,$A70,СВЦЭМ!$B$33:$B$776,I$47)+'СЕТ СН'!$G$12+СВЦЭМ!$D$10+'СЕТ СН'!$G$6-'СЕТ СН'!$G$22</f>
        <v>1476.1254953100001</v>
      </c>
      <c r="J70" s="36">
        <f>SUMIFS(СВЦЭМ!$C$33:$C$776,СВЦЭМ!$A$33:$A$776,$A70,СВЦЭМ!$B$33:$B$776,J$47)+'СЕТ СН'!$G$12+СВЦЭМ!$D$10+'СЕТ СН'!$G$6-'СЕТ СН'!$G$22</f>
        <v>1502.5843867600001</v>
      </c>
      <c r="K70" s="36">
        <f>SUMIFS(СВЦЭМ!$C$33:$C$776,СВЦЭМ!$A$33:$A$776,$A70,СВЦЭМ!$B$33:$B$776,K$47)+'СЕТ СН'!$G$12+СВЦЭМ!$D$10+'СЕТ СН'!$G$6-'СЕТ СН'!$G$22</f>
        <v>1531.16390329</v>
      </c>
      <c r="L70" s="36">
        <f>SUMIFS(СВЦЭМ!$C$33:$C$776,СВЦЭМ!$A$33:$A$776,$A70,СВЦЭМ!$B$33:$B$776,L$47)+'СЕТ СН'!$G$12+СВЦЭМ!$D$10+'СЕТ СН'!$G$6-'СЕТ СН'!$G$22</f>
        <v>1436.3778514800001</v>
      </c>
      <c r="M70" s="36">
        <f>SUMIFS(СВЦЭМ!$C$33:$C$776,СВЦЭМ!$A$33:$A$776,$A70,СВЦЭМ!$B$33:$B$776,M$47)+'СЕТ СН'!$G$12+СВЦЭМ!$D$10+'СЕТ СН'!$G$6-'СЕТ СН'!$G$22</f>
        <v>1413.1646252099999</v>
      </c>
      <c r="N70" s="36">
        <f>SUMIFS(СВЦЭМ!$C$33:$C$776,СВЦЭМ!$A$33:$A$776,$A70,СВЦЭМ!$B$33:$B$776,N$47)+'СЕТ СН'!$G$12+СВЦЭМ!$D$10+'СЕТ СН'!$G$6-'СЕТ СН'!$G$22</f>
        <v>1430.4286939200001</v>
      </c>
      <c r="O70" s="36">
        <f>SUMIFS(СВЦЭМ!$C$33:$C$776,СВЦЭМ!$A$33:$A$776,$A70,СВЦЭМ!$B$33:$B$776,O$47)+'СЕТ СН'!$G$12+СВЦЭМ!$D$10+'СЕТ СН'!$G$6-'СЕТ СН'!$G$22</f>
        <v>1442.5744787600001</v>
      </c>
      <c r="P70" s="36">
        <f>SUMIFS(СВЦЭМ!$C$33:$C$776,СВЦЭМ!$A$33:$A$776,$A70,СВЦЭМ!$B$33:$B$776,P$47)+'СЕТ СН'!$G$12+СВЦЭМ!$D$10+'СЕТ СН'!$G$6-'СЕТ СН'!$G$22</f>
        <v>1462.6979315399999</v>
      </c>
      <c r="Q70" s="36">
        <f>SUMIFS(СВЦЭМ!$C$33:$C$776,СВЦЭМ!$A$33:$A$776,$A70,СВЦЭМ!$B$33:$B$776,Q$47)+'СЕТ СН'!$G$12+СВЦЭМ!$D$10+'СЕТ СН'!$G$6-'СЕТ СН'!$G$22</f>
        <v>1481.8790762000001</v>
      </c>
      <c r="R70" s="36">
        <f>SUMIFS(СВЦЭМ!$C$33:$C$776,СВЦЭМ!$A$33:$A$776,$A70,СВЦЭМ!$B$33:$B$776,R$47)+'СЕТ СН'!$G$12+СВЦЭМ!$D$10+'СЕТ СН'!$G$6-'СЕТ СН'!$G$22</f>
        <v>1479.1936789000001</v>
      </c>
      <c r="S70" s="36">
        <f>SUMIFS(СВЦЭМ!$C$33:$C$776,СВЦЭМ!$A$33:$A$776,$A70,СВЦЭМ!$B$33:$B$776,S$47)+'СЕТ СН'!$G$12+СВЦЭМ!$D$10+'СЕТ СН'!$G$6-'СЕТ СН'!$G$22</f>
        <v>1483.08415519</v>
      </c>
      <c r="T70" s="36">
        <f>SUMIFS(СВЦЭМ!$C$33:$C$776,СВЦЭМ!$A$33:$A$776,$A70,СВЦЭМ!$B$33:$B$776,T$47)+'СЕТ СН'!$G$12+СВЦЭМ!$D$10+'СЕТ СН'!$G$6-'СЕТ СН'!$G$22</f>
        <v>1503.8655716400001</v>
      </c>
      <c r="U70" s="36">
        <f>SUMIFS(СВЦЭМ!$C$33:$C$776,СВЦЭМ!$A$33:$A$776,$A70,СВЦЭМ!$B$33:$B$776,U$47)+'СЕТ СН'!$G$12+СВЦЭМ!$D$10+'СЕТ СН'!$G$6-'СЕТ СН'!$G$22</f>
        <v>1494.6899609699999</v>
      </c>
      <c r="V70" s="36">
        <f>SUMIFS(СВЦЭМ!$C$33:$C$776,СВЦЭМ!$A$33:$A$776,$A70,СВЦЭМ!$B$33:$B$776,V$47)+'СЕТ СН'!$G$12+СВЦЭМ!$D$10+'СЕТ СН'!$G$6-'СЕТ СН'!$G$22</f>
        <v>1477.5106387999999</v>
      </c>
      <c r="W70" s="36">
        <f>SUMIFS(СВЦЭМ!$C$33:$C$776,СВЦЭМ!$A$33:$A$776,$A70,СВЦЭМ!$B$33:$B$776,W$47)+'СЕТ СН'!$G$12+СВЦЭМ!$D$10+'СЕТ СН'!$G$6-'СЕТ СН'!$G$22</f>
        <v>1441.9115933799999</v>
      </c>
      <c r="X70" s="36">
        <f>SUMIFS(СВЦЭМ!$C$33:$C$776,СВЦЭМ!$A$33:$A$776,$A70,СВЦЭМ!$B$33:$B$776,X$47)+'СЕТ СН'!$G$12+СВЦЭМ!$D$10+'СЕТ СН'!$G$6-'СЕТ СН'!$G$22</f>
        <v>1445.10970692</v>
      </c>
      <c r="Y70" s="36">
        <f>SUMIFS(СВЦЭМ!$C$33:$C$776,СВЦЭМ!$A$33:$A$776,$A70,СВЦЭМ!$B$33:$B$776,Y$47)+'СЕТ СН'!$G$12+СВЦЭМ!$D$10+'СЕТ СН'!$G$6-'СЕТ СН'!$G$22</f>
        <v>1575.8220877799999</v>
      </c>
    </row>
    <row r="71" spans="1:27" ht="15.75" x14ac:dyDescent="0.2">
      <c r="A71" s="35">
        <f t="shared" si="1"/>
        <v>44036</v>
      </c>
      <c r="B71" s="36">
        <f>SUMIFS(СВЦЭМ!$C$33:$C$776,СВЦЭМ!$A$33:$A$776,$A71,СВЦЭМ!$B$33:$B$776,B$47)+'СЕТ СН'!$G$12+СВЦЭМ!$D$10+'СЕТ СН'!$G$6-'СЕТ СН'!$G$22</f>
        <v>1539.7429855600001</v>
      </c>
      <c r="C71" s="36">
        <f>SUMIFS(СВЦЭМ!$C$33:$C$776,СВЦЭМ!$A$33:$A$776,$A71,СВЦЭМ!$B$33:$B$776,C$47)+'СЕТ СН'!$G$12+СВЦЭМ!$D$10+'СЕТ СН'!$G$6-'СЕТ СН'!$G$22</f>
        <v>1512.1256826600002</v>
      </c>
      <c r="D71" s="36">
        <f>SUMIFS(СВЦЭМ!$C$33:$C$776,СВЦЭМ!$A$33:$A$776,$A71,СВЦЭМ!$B$33:$B$776,D$47)+'СЕТ СН'!$G$12+СВЦЭМ!$D$10+'СЕТ СН'!$G$6-'СЕТ СН'!$G$22</f>
        <v>1517.79717411</v>
      </c>
      <c r="E71" s="36">
        <f>SUMIFS(СВЦЭМ!$C$33:$C$776,СВЦЭМ!$A$33:$A$776,$A71,СВЦЭМ!$B$33:$B$776,E$47)+'СЕТ СН'!$G$12+СВЦЭМ!$D$10+'СЕТ СН'!$G$6-'СЕТ СН'!$G$22</f>
        <v>1552.03429211</v>
      </c>
      <c r="F71" s="36">
        <f>SUMIFS(СВЦЭМ!$C$33:$C$776,СВЦЭМ!$A$33:$A$776,$A71,СВЦЭМ!$B$33:$B$776,F$47)+'СЕТ СН'!$G$12+СВЦЭМ!$D$10+'СЕТ СН'!$G$6-'СЕТ СН'!$G$22</f>
        <v>1553.6316431499999</v>
      </c>
      <c r="G71" s="36">
        <f>SUMIFS(СВЦЭМ!$C$33:$C$776,СВЦЭМ!$A$33:$A$776,$A71,СВЦЭМ!$B$33:$B$776,G$47)+'СЕТ СН'!$G$12+СВЦЭМ!$D$10+'СЕТ СН'!$G$6-'СЕТ СН'!$G$22</f>
        <v>1541.1943861100001</v>
      </c>
      <c r="H71" s="36">
        <f>SUMIFS(СВЦЭМ!$C$33:$C$776,СВЦЭМ!$A$33:$A$776,$A71,СВЦЭМ!$B$33:$B$776,H$47)+'СЕТ СН'!$G$12+СВЦЭМ!$D$10+'СЕТ СН'!$G$6-'СЕТ СН'!$G$22</f>
        <v>1492.7923432600001</v>
      </c>
      <c r="I71" s="36">
        <f>SUMIFS(СВЦЭМ!$C$33:$C$776,СВЦЭМ!$A$33:$A$776,$A71,СВЦЭМ!$B$33:$B$776,I$47)+'СЕТ СН'!$G$12+СВЦЭМ!$D$10+'СЕТ СН'!$G$6-'СЕТ СН'!$G$22</f>
        <v>1469.4546696500001</v>
      </c>
      <c r="J71" s="36">
        <f>SUMIFS(СВЦЭМ!$C$33:$C$776,СВЦЭМ!$A$33:$A$776,$A71,СВЦЭМ!$B$33:$B$776,J$47)+'СЕТ СН'!$G$12+СВЦЭМ!$D$10+'СЕТ СН'!$G$6-'СЕТ СН'!$G$22</f>
        <v>1504.0445314399999</v>
      </c>
      <c r="K71" s="36">
        <f>SUMIFS(СВЦЭМ!$C$33:$C$776,СВЦЭМ!$A$33:$A$776,$A71,СВЦЭМ!$B$33:$B$776,K$47)+'СЕТ СН'!$G$12+СВЦЭМ!$D$10+'СЕТ СН'!$G$6-'СЕТ СН'!$G$22</f>
        <v>1522.24944781</v>
      </c>
      <c r="L71" s="36">
        <f>SUMIFS(СВЦЭМ!$C$33:$C$776,СВЦЭМ!$A$33:$A$776,$A71,СВЦЭМ!$B$33:$B$776,L$47)+'СЕТ СН'!$G$12+СВЦЭМ!$D$10+'СЕТ СН'!$G$6-'СЕТ СН'!$G$22</f>
        <v>1449.1909818399999</v>
      </c>
      <c r="M71" s="36">
        <f>SUMIFS(СВЦЭМ!$C$33:$C$776,СВЦЭМ!$A$33:$A$776,$A71,СВЦЭМ!$B$33:$B$776,M$47)+'СЕТ СН'!$G$12+СВЦЭМ!$D$10+'СЕТ СН'!$G$6-'СЕТ СН'!$G$22</f>
        <v>1435.99745194</v>
      </c>
      <c r="N71" s="36">
        <f>SUMIFS(СВЦЭМ!$C$33:$C$776,СВЦЭМ!$A$33:$A$776,$A71,СВЦЭМ!$B$33:$B$776,N$47)+'СЕТ СН'!$G$12+СВЦЭМ!$D$10+'СЕТ СН'!$G$6-'СЕТ СН'!$G$22</f>
        <v>1461.36910769</v>
      </c>
      <c r="O71" s="36">
        <f>SUMIFS(СВЦЭМ!$C$33:$C$776,СВЦЭМ!$A$33:$A$776,$A71,СВЦЭМ!$B$33:$B$776,O$47)+'СЕТ СН'!$G$12+СВЦЭМ!$D$10+'СЕТ СН'!$G$6-'СЕТ СН'!$G$22</f>
        <v>1451.3808575400001</v>
      </c>
      <c r="P71" s="36">
        <f>SUMIFS(СВЦЭМ!$C$33:$C$776,СВЦЭМ!$A$33:$A$776,$A71,СВЦЭМ!$B$33:$B$776,P$47)+'СЕТ СН'!$G$12+СВЦЭМ!$D$10+'СЕТ СН'!$G$6-'СЕТ СН'!$G$22</f>
        <v>1453.3349577600002</v>
      </c>
      <c r="Q71" s="36">
        <f>SUMIFS(СВЦЭМ!$C$33:$C$776,СВЦЭМ!$A$33:$A$776,$A71,СВЦЭМ!$B$33:$B$776,Q$47)+'СЕТ СН'!$G$12+СВЦЭМ!$D$10+'СЕТ СН'!$G$6-'СЕТ СН'!$G$22</f>
        <v>2800.1551719499998</v>
      </c>
      <c r="R71" s="36">
        <f>SUMIFS(СВЦЭМ!$C$33:$C$776,СВЦЭМ!$A$33:$A$776,$A71,СВЦЭМ!$B$33:$B$776,R$47)+'СЕТ СН'!$G$12+СВЦЭМ!$D$10+'СЕТ СН'!$G$6-'СЕТ СН'!$G$22</f>
        <v>2834.6301427600001</v>
      </c>
      <c r="S71" s="36">
        <f>SUMIFS(СВЦЭМ!$C$33:$C$776,СВЦЭМ!$A$33:$A$776,$A71,СВЦЭМ!$B$33:$B$776,S$47)+'СЕТ СН'!$G$12+СВЦЭМ!$D$10+'СЕТ СН'!$G$6-'СЕТ СН'!$G$22</f>
        <v>1923.4329034400002</v>
      </c>
      <c r="T71" s="36">
        <f>SUMIFS(СВЦЭМ!$C$33:$C$776,СВЦЭМ!$A$33:$A$776,$A71,СВЦЭМ!$B$33:$B$776,T$47)+'СЕТ СН'!$G$12+СВЦЭМ!$D$10+'СЕТ СН'!$G$6-'СЕТ СН'!$G$22</f>
        <v>1562.0974653100002</v>
      </c>
      <c r="U71" s="36">
        <f>SUMIFS(СВЦЭМ!$C$33:$C$776,СВЦЭМ!$A$33:$A$776,$A71,СВЦЭМ!$B$33:$B$776,U$47)+'СЕТ СН'!$G$12+СВЦЭМ!$D$10+'СЕТ СН'!$G$6-'СЕТ СН'!$G$22</f>
        <v>1477.7724212799999</v>
      </c>
      <c r="V71" s="36">
        <f>SUMIFS(СВЦЭМ!$C$33:$C$776,СВЦЭМ!$A$33:$A$776,$A71,СВЦЭМ!$B$33:$B$776,V$47)+'СЕТ СН'!$G$12+СВЦЭМ!$D$10+'СЕТ СН'!$G$6-'СЕТ СН'!$G$22</f>
        <v>1441.37166316</v>
      </c>
      <c r="W71" s="36">
        <f>SUMIFS(СВЦЭМ!$C$33:$C$776,СВЦЭМ!$A$33:$A$776,$A71,СВЦЭМ!$B$33:$B$776,W$47)+'СЕТ СН'!$G$12+СВЦЭМ!$D$10+'СЕТ СН'!$G$6-'СЕТ СН'!$G$22</f>
        <v>1423.1712304600001</v>
      </c>
      <c r="X71" s="36">
        <f>SUMIFS(СВЦЭМ!$C$33:$C$776,СВЦЭМ!$A$33:$A$776,$A71,СВЦЭМ!$B$33:$B$776,X$47)+'СЕТ СН'!$G$12+СВЦЭМ!$D$10+'СЕТ СН'!$G$6-'СЕТ СН'!$G$22</f>
        <v>1488.8189332100001</v>
      </c>
      <c r="Y71" s="36">
        <f>SUMIFS(СВЦЭМ!$C$33:$C$776,СВЦЭМ!$A$33:$A$776,$A71,СВЦЭМ!$B$33:$B$776,Y$47)+'СЕТ СН'!$G$12+СВЦЭМ!$D$10+'СЕТ СН'!$G$6-'СЕТ СН'!$G$22</f>
        <v>1590.9839404500001</v>
      </c>
    </row>
    <row r="72" spans="1:27" ht="15.75" x14ac:dyDescent="0.2">
      <c r="A72" s="35">
        <f t="shared" si="1"/>
        <v>44037</v>
      </c>
      <c r="B72" s="36">
        <f>SUMIFS(СВЦЭМ!$C$33:$C$776,СВЦЭМ!$A$33:$A$776,$A72,СВЦЭМ!$B$33:$B$776,B$47)+'СЕТ СН'!$G$12+СВЦЭМ!$D$10+'СЕТ СН'!$G$6-'СЕТ СН'!$G$22</f>
        <v>1570.64649164</v>
      </c>
      <c r="C72" s="36">
        <f>SUMIFS(СВЦЭМ!$C$33:$C$776,СВЦЭМ!$A$33:$A$776,$A72,СВЦЭМ!$B$33:$B$776,C$47)+'СЕТ СН'!$G$12+СВЦЭМ!$D$10+'СЕТ СН'!$G$6-'СЕТ СН'!$G$22</f>
        <v>1621.0968105299999</v>
      </c>
      <c r="D72" s="36">
        <f>SUMIFS(СВЦЭМ!$C$33:$C$776,СВЦЭМ!$A$33:$A$776,$A72,СВЦЭМ!$B$33:$B$776,D$47)+'СЕТ СН'!$G$12+СВЦЭМ!$D$10+'СЕТ СН'!$G$6-'СЕТ СН'!$G$22</f>
        <v>1668.1198509999999</v>
      </c>
      <c r="E72" s="36">
        <f>SUMIFS(СВЦЭМ!$C$33:$C$776,СВЦЭМ!$A$33:$A$776,$A72,СВЦЭМ!$B$33:$B$776,E$47)+'СЕТ СН'!$G$12+СВЦЭМ!$D$10+'СЕТ СН'!$G$6-'СЕТ СН'!$G$22</f>
        <v>1690.0055496</v>
      </c>
      <c r="F72" s="36">
        <f>SUMIFS(СВЦЭМ!$C$33:$C$776,СВЦЭМ!$A$33:$A$776,$A72,СВЦЭМ!$B$33:$B$776,F$47)+'СЕТ СН'!$G$12+СВЦЭМ!$D$10+'СЕТ СН'!$G$6-'СЕТ СН'!$G$22</f>
        <v>1686.3730907700001</v>
      </c>
      <c r="G72" s="36">
        <f>SUMIFS(СВЦЭМ!$C$33:$C$776,СВЦЭМ!$A$33:$A$776,$A72,СВЦЭМ!$B$33:$B$776,G$47)+'СЕТ СН'!$G$12+СВЦЭМ!$D$10+'СЕТ СН'!$G$6-'СЕТ СН'!$G$22</f>
        <v>1688.3074398500003</v>
      </c>
      <c r="H72" s="36">
        <f>SUMIFS(СВЦЭМ!$C$33:$C$776,СВЦЭМ!$A$33:$A$776,$A72,СВЦЭМ!$B$33:$B$776,H$47)+'СЕТ СН'!$G$12+СВЦЭМ!$D$10+'СЕТ СН'!$G$6-'СЕТ СН'!$G$22</f>
        <v>1686.9497464199999</v>
      </c>
      <c r="I72" s="36">
        <f>SUMIFS(СВЦЭМ!$C$33:$C$776,СВЦЭМ!$A$33:$A$776,$A72,СВЦЭМ!$B$33:$B$776,I$47)+'СЕТ СН'!$G$12+СВЦЭМ!$D$10+'СЕТ СН'!$G$6-'СЕТ СН'!$G$22</f>
        <v>1708.7499514700003</v>
      </c>
      <c r="J72" s="36">
        <f>SUMIFS(СВЦЭМ!$C$33:$C$776,СВЦЭМ!$A$33:$A$776,$A72,СВЦЭМ!$B$33:$B$776,J$47)+'СЕТ СН'!$G$12+СВЦЭМ!$D$10+'СЕТ СН'!$G$6-'СЕТ СН'!$G$22</f>
        <v>1656.3957551499998</v>
      </c>
      <c r="K72" s="36">
        <f>SUMIFS(СВЦЭМ!$C$33:$C$776,СВЦЭМ!$A$33:$A$776,$A72,СВЦЭМ!$B$33:$B$776,K$47)+'СЕТ СН'!$G$12+СВЦЭМ!$D$10+'СЕТ СН'!$G$6-'СЕТ СН'!$G$22</f>
        <v>1503.68704991</v>
      </c>
      <c r="L72" s="36">
        <f>SUMIFS(СВЦЭМ!$C$33:$C$776,СВЦЭМ!$A$33:$A$776,$A72,СВЦЭМ!$B$33:$B$776,L$47)+'СЕТ СН'!$G$12+СВЦЭМ!$D$10+'СЕТ СН'!$G$6-'СЕТ СН'!$G$22</f>
        <v>1395.37235341</v>
      </c>
      <c r="M72" s="36">
        <f>SUMIFS(СВЦЭМ!$C$33:$C$776,СВЦЭМ!$A$33:$A$776,$A72,СВЦЭМ!$B$33:$B$776,M$47)+'СЕТ СН'!$G$12+СВЦЭМ!$D$10+'СЕТ СН'!$G$6-'СЕТ СН'!$G$22</f>
        <v>1368.39127181</v>
      </c>
      <c r="N72" s="36">
        <f>SUMIFS(СВЦЭМ!$C$33:$C$776,СВЦЭМ!$A$33:$A$776,$A72,СВЦЭМ!$B$33:$B$776,N$47)+'СЕТ СН'!$G$12+СВЦЭМ!$D$10+'СЕТ СН'!$G$6-'СЕТ СН'!$G$22</f>
        <v>1353.31652093</v>
      </c>
      <c r="O72" s="36">
        <f>SUMIFS(СВЦЭМ!$C$33:$C$776,СВЦЭМ!$A$33:$A$776,$A72,СВЦЭМ!$B$33:$B$776,O$47)+'СЕТ СН'!$G$12+СВЦЭМ!$D$10+'СЕТ СН'!$G$6-'СЕТ СН'!$G$22</f>
        <v>1350.9453550400001</v>
      </c>
      <c r="P72" s="36">
        <f>SUMIFS(СВЦЭМ!$C$33:$C$776,СВЦЭМ!$A$33:$A$776,$A72,СВЦЭМ!$B$33:$B$776,P$47)+'СЕТ СН'!$G$12+СВЦЭМ!$D$10+'СЕТ СН'!$G$6-'СЕТ СН'!$G$22</f>
        <v>1360.0857561800001</v>
      </c>
      <c r="Q72" s="36">
        <f>SUMIFS(СВЦЭМ!$C$33:$C$776,СВЦЭМ!$A$33:$A$776,$A72,СВЦЭМ!$B$33:$B$776,Q$47)+'СЕТ СН'!$G$12+СВЦЭМ!$D$10+'СЕТ СН'!$G$6-'СЕТ СН'!$G$22</f>
        <v>1363.3945400699999</v>
      </c>
      <c r="R72" s="36">
        <f>SUMIFS(СВЦЭМ!$C$33:$C$776,СВЦЭМ!$A$33:$A$776,$A72,СВЦЭМ!$B$33:$B$776,R$47)+'СЕТ СН'!$G$12+СВЦЭМ!$D$10+'СЕТ СН'!$G$6-'СЕТ СН'!$G$22</f>
        <v>1371.4760839400001</v>
      </c>
      <c r="S72" s="36">
        <f>SUMIFS(СВЦЭМ!$C$33:$C$776,СВЦЭМ!$A$33:$A$776,$A72,СВЦЭМ!$B$33:$B$776,S$47)+'СЕТ СН'!$G$12+СВЦЭМ!$D$10+'СЕТ СН'!$G$6-'СЕТ СН'!$G$22</f>
        <v>1371.95648127</v>
      </c>
      <c r="T72" s="36">
        <f>SUMIFS(СВЦЭМ!$C$33:$C$776,СВЦЭМ!$A$33:$A$776,$A72,СВЦЭМ!$B$33:$B$776,T$47)+'СЕТ СН'!$G$12+СВЦЭМ!$D$10+'СЕТ СН'!$G$6-'СЕТ СН'!$G$22</f>
        <v>1385.89995522</v>
      </c>
      <c r="U72" s="36">
        <f>SUMIFS(СВЦЭМ!$C$33:$C$776,СВЦЭМ!$A$33:$A$776,$A72,СВЦЭМ!$B$33:$B$776,U$47)+'СЕТ СН'!$G$12+СВЦЭМ!$D$10+'СЕТ СН'!$G$6-'СЕТ СН'!$G$22</f>
        <v>1373.9136524099999</v>
      </c>
      <c r="V72" s="36">
        <f>SUMIFS(СВЦЭМ!$C$33:$C$776,СВЦЭМ!$A$33:$A$776,$A72,СВЦЭМ!$B$33:$B$776,V$47)+'СЕТ СН'!$G$12+СВЦЭМ!$D$10+'СЕТ СН'!$G$6-'СЕТ СН'!$G$22</f>
        <v>1361.86093615</v>
      </c>
      <c r="W72" s="36">
        <f>SUMIFS(СВЦЭМ!$C$33:$C$776,СВЦЭМ!$A$33:$A$776,$A72,СВЦЭМ!$B$33:$B$776,W$47)+'СЕТ СН'!$G$12+СВЦЭМ!$D$10+'СЕТ СН'!$G$6-'СЕТ СН'!$G$22</f>
        <v>1332.4651638</v>
      </c>
      <c r="X72" s="36">
        <f>SUMIFS(СВЦЭМ!$C$33:$C$776,СВЦЭМ!$A$33:$A$776,$A72,СВЦЭМ!$B$33:$B$776,X$47)+'СЕТ СН'!$G$12+СВЦЭМ!$D$10+'СЕТ СН'!$G$6-'СЕТ СН'!$G$22</f>
        <v>1386.8790296000002</v>
      </c>
      <c r="Y72" s="36">
        <f>SUMIFS(СВЦЭМ!$C$33:$C$776,СВЦЭМ!$A$33:$A$776,$A72,СВЦЭМ!$B$33:$B$776,Y$47)+'СЕТ СН'!$G$12+СВЦЭМ!$D$10+'СЕТ СН'!$G$6-'СЕТ СН'!$G$22</f>
        <v>1534.57922727</v>
      </c>
    </row>
    <row r="73" spans="1:27" ht="15.75" x14ac:dyDescent="0.2">
      <c r="A73" s="35">
        <f t="shared" si="1"/>
        <v>44038</v>
      </c>
      <c r="B73" s="36">
        <f>SUMIFS(СВЦЭМ!$C$33:$C$776,СВЦЭМ!$A$33:$A$776,$A73,СВЦЭМ!$B$33:$B$776,B$47)+'СЕТ СН'!$G$12+СВЦЭМ!$D$10+'СЕТ СН'!$G$6-'СЕТ СН'!$G$22</f>
        <v>1486.5278851600001</v>
      </c>
      <c r="C73" s="36">
        <f>SUMIFS(СВЦЭМ!$C$33:$C$776,СВЦЭМ!$A$33:$A$776,$A73,СВЦЭМ!$B$33:$B$776,C$47)+'СЕТ СН'!$G$12+СВЦЭМ!$D$10+'СЕТ СН'!$G$6-'СЕТ СН'!$G$22</f>
        <v>1512.5364358900001</v>
      </c>
      <c r="D73" s="36">
        <f>SUMIFS(СВЦЭМ!$C$33:$C$776,СВЦЭМ!$A$33:$A$776,$A73,СВЦЭМ!$B$33:$B$776,D$47)+'СЕТ СН'!$G$12+СВЦЭМ!$D$10+'СЕТ СН'!$G$6-'СЕТ СН'!$G$22</f>
        <v>1511.2950651000001</v>
      </c>
      <c r="E73" s="36">
        <f>SUMIFS(СВЦЭМ!$C$33:$C$776,СВЦЭМ!$A$33:$A$776,$A73,СВЦЭМ!$B$33:$B$776,E$47)+'СЕТ СН'!$G$12+СВЦЭМ!$D$10+'СЕТ СН'!$G$6-'СЕТ СН'!$G$22</f>
        <v>1526.7143610500002</v>
      </c>
      <c r="F73" s="36">
        <f>SUMIFS(СВЦЭМ!$C$33:$C$776,СВЦЭМ!$A$33:$A$776,$A73,СВЦЭМ!$B$33:$B$776,F$47)+'СЕТ СН'!$G$12+СВЦЭМ!$D$10+'СЕТ СН'!$G$6-'СЕТ СН'!$G$22</f>
        <v>1535.6905199900002</v>
      </c>
      <c r="G73" s="36">
        <f>SUMIFS(СВЦЭМ!$C$33:$C$776,СВЦЭМ!$A$33:$A$776,$A73,СВЦЭМ!$B$33:$B$776,G$47)+'СЕТ СН'!$G$12+СВЦЭМ!$D$10+'СЕТ СН'!$G$6-'СЕТ СН'!$G$22</f>
        <v>1545.6706123700001</v>
      </c>
      <c r="H73" s="36">
        <f>SUMIFS(СВЦЭМ!$C$33:$C$776,СВЦЭМ!$A$33:$A$776,$A73,СВЦЭМ!$B$33:$B$776,H$47)+'СЕТ СН'!$G$12+СВЦЭМ!$D$10+'СЕТ СН'!$G$6-'СЕТ СН'!$G$22</f>
        <v>1556.1702162800002</v>
      </c>
      <c r="I73" s="36">
        <f>SUMIFS(СВЦЭМ!$C$33:$C$776,СВЦЭМ!$A$33:$A$776,$A73,СВЦЭМ!$B$33:$B$776,I$47)+'СЕТ СН'!$G$12+СВЦЭМ!$D$10+'СЕТ СН'!$G$6-'СЕТ СН'!$G$22</f>
        <v>1577.70289239</v>
      </c>
      <c r="J73" s="36">
        <f>SUMIFS(СВЦЭМ!$C$33:$C$776,СВЦЭМ!$A$33:$A$776,$A73,СВЦЭМ!$B$33:$B$776,J$47)+'СЕТ СН'!$G$12+СВЦЭМ!$D$10+'СЕТ СН'!$G$6-'СЕТ СН'!$G$22</f>
        <v>1510.2775972200002</v>
      </c>
      <c r="K73" s="36">
        <f>SUMIFS(СВЦЭМ!$C$33:$C$776,СВЦЭМ!$A$33:$A$776,$A73,СВЦЭМ!$B$33:$B$776,K$47)+'СЕТ СН'!$G$12+СВЦЭМ!$D$10+'СЕТ СН'!$G$6-'СЕТ СН'!$G$22</f>
        <v>1426.59530309</v>
      </c>
      <c r="L73" s="36">
        <f>SUMIFS(СВЦЭМ!$C$33:$C$776,СВЦЭМ!$A$33:$A$776,$A73,СВЦЭМ!$B$33:$B$776,L$47)+'СЕТ СН'!$G$12+СВЦЭМ!$D$10+'СЕТ СН'!$G$6-'СЕТ СН'!$G$22</f>
        <v>1322.1638166800001</v>
      </c>
      <c r="M73" s="36">
        <f>SUMIFS(СВЦЭМ!$C$33:$C$776,СВЦЭМ!$A$33:$A$776,$A73,СВЦЭМ!$B$33:$B$776,M$47)+'СЕТ СН'!$G$12+СВЦЭМ!$D$10+'СЕТ СН'!$G$6-'СЕТ СН'!$G$22</f>
        <v>1290.5277565900001</v>
      </c>
      <c r="N73" s="36">
        <f>SUMIFS(СВЦЭМ!$C$33:$C$776,СВЦЭМ!$A$33:$A$776,$A73,СВЦЭМ!$B$33:$B$776,N$47)+'СЕТ СН'!$G$12+СВЦЭМ!$D$10+'СЕТ СН'!$G$6-'СЕТ СН'!$G$22</f>
        <v>1273.5548934200001</v>
      </c>
      <c r="O73" s="36">
        <f>SUMIFS(СВЦЭМ!$C$33:$C$776,СВЦЭМ!$A$33:$A$776,$A73,СВЦЭМ!$B$33:$B$776,O$47)+'СЕТ СН'!$G$12+СВЦЭМ!$D$10+'СЕТ СН'!$G$6-'СЕТ СН'!$G$22</f>
        <v>1284.90508482</v>
      </c>
      <c r="P73" s="36">
        <f>SUMIFS(СВЦЭМ!$C$33:$C$776,СВЦЭМ!$A$33:$A$776,$A73,СВЦЭМ!$B$33:$B$776,P$47)+'СЕТ СН'!$G$12+СВЦЭМ!$D$10+'СЕТ СН'!$G$6-'СЕТ СН'!$G$22</f>
        <v>1286.3158425300001</v>
      </c>
      <c r="Q73" s="36">
        <f>SUMIFS(СВЦЭМ!$C$33:$C$776,СВЦЭМ!$A$33:$A$776,$A73,СВЦЭМ!$B$33:$B$776,Q$47)+'СЕТ СН'!$G$12+СВЦЭМ!$D$10+'СЕТ СН'!$G$6-'СЕТ СН'!$G$22</f>
        <v>1294.9203972300002</v>
      </c>
      <c r="R73" s="36">
        <f>SUMIFS(СВЦЭМ!$C$33:$C$776,СВЦЭМ!$A$33:$A$776,$A73,СВЦЭМ!$B$33:$B$776,R$47)+'СЕТ СН'!$G$12+СВЦЭМ!$D$10+'СЕТ СН'!$G$6-'СЕТ СН'!$G$22</f>
        <v>1307.28870882</v>
      </c>
      <c r="S73" s="36">
        <f>SUMIFS(СВЦЭМ!$C$33:$C$776,СВЦЭМ!$A$33:$A$776,$A73,СВЦЭМ!$B$33:$B$776,S$47)+'СЕТ СН'!$G$12+СВЦЭМ!$D$10+'СЕТ СН'!$G$6-'СЕТ СН'!$G$22</f>
        <v>1311.16156555</v>
      </c>
      <c r="T73" s="36">
        <f>SUMIFS(СВЦЭМ!$C$33:$C$776,СВЦЭМ!$A$33:$A$776,$A73,СВЦЭМ!$B$33:$B$776,T$47)+'СЕТ СН'!$G$12+СВЦЭМ!$D$10+'СЕТ СН'!$G$6-'СЕТ СН'!$G$22</f>
        <v>1318.0580871699999</v>
      </c>
      <c r="U73" s="36">
        <f>SUMIFS(СВЦЭМ!$C$33:$C$776,СВЦЭМ!$A$33:$A$776,$A73,СВЦЭМ!$B$33:$B$776,U$47)+'СЕТ СН'!$G$12+СВЦЭМ!$D$10+'СЕТ СН'!$G$6-'СЕТ СН'!$G$22</f>
        <v>1301.1589255200001</v>
      </c>
      <c r="V73" s="36">
        <f>SUMIFS(СВЦЭМ!$C$33:$C$776,СВЦЭМ!$A$33:$A$776,$A73,СВЦЭМ!$B$33:$B$776,V$47)+'СЕТ СН'!$G$12+СВЦЭМ!$D$10+'СЕТ СН'!$G$6-'СЕТ СН'!$G$22</f>
        <v>1281.8236244100001</v>
      </c>
      <c r="W73" s="36">
        <f>SUMIFS(СВЦЭМ!$C$33:$C$776,СВЦЭМ!$A$33:$A$776,$A73,СВЦЭМ!$B$33:$B$776,W$47)+'СЕТ СН'!$G$12+СВЦЭМ!$D$10+'СЕТ СН'!$G$6-'СЕТ СН'!$G$22</f>
        <v>1270.42904264</v>
      </c>
      <c r="X73" s="36">
        <f>SUMIFS(СВЦЭМ!$C$33:$C$776,СВЦЭМ!$A$33:$A$776,$A73,СВЦЭМ!$B$33:$B$776,X$47)+'СЕТ СН'!$G$12+СВЦЭМ!$D$10+'СЕТ СН'!$G$6-'СЕТ СН'!$G$22</f>
        <v>1308.38481305</v>
      </c>
      <c r="Y73" s="36">
        <f>SUMIFS(СВЦЭМ!$C$33:$C$776,СВЦЭМ!$A$33:$A$776,$A73,СВЦЭМ!$B$33:$B$776,Y$47)+'СЕТ СН'!$G$12+СВЦЭМ!$D$10+'СЕТ СН'!$G$6-'СЕТ СН'!$G$22</f>
        <v>1446.3678693100001</v>
      </c>
    </row>
    <row r="74" spans="1:27" ht="15.75" x14ac:dyDescent="0.2">
      <c r="A74" s="35">
        <f t="shared" si="1"/>
        <v>44039</v>
      </c>
      <c r="B74" s="36">
        <f>SUMIFS(СВЦЭМ!$C$33:$C$776,СВЦЭМ!$A$33:$A$776,$A74,СВЦЭМ!$B$33:$B$776,B$47)+'СЕТ СН'!$G$12+СВЦЭМ!$D$10+'СЕТ СН'!$G$6-'СЕТ СН'!$G$22</f>
        <v>1528.1140587800001</v>
      </c>
      <c r="C74" s="36">
        <f>SUMIFS(СВЦЭМ!$C$33:$C$776,СВЦЭМ!$A$33:$A$776,$A74,СВЦЭМ!$B$33:$B$776,C$47)+'СЕТ СН'!$G$12+СВЦЭМ!$D$10+'СЕТ СН'!$G$6-'СЕТ СН'!$G$22</f>
        <v>1508.9070292199999</v>
      </c>
      <c r="D74" s="36">
        <f>SUMIFS(СВЦЭМ!$C$33:$C$776,СВЦЭМ!$A$33:$A$776,$A74,СВЦЭМ!$B$33:$B$776,D$47)+'СЕТ СН'!$G$12+СВЦЭМ!$D$10+'СЕТ СН'!$G$6-'СЕТ СН'!$G$22</f>
        <v>1513.1741583100002</v>
      </c>
      <c r="E74" s="36">
        <f>SUMIFS(СВЦЭМ!$C$33:$C$776,СВЦЭМ!$A$33:$A$776,$A74,СВЦЭМ!$B$33:$B$776,E$47)+'СЕТ СН'!$G$12+СВЦЭМ!$D$10+'СЕТ СН'!$G$6-'СЕТ СН'!$G$22</f>
        <v>1525.34330426</v>
      </c>
      <c r="F74" s="36">
        <f>SUMIFS(СВЦЭМ!$C$33:$C$776,СВЦЭМ!$A$33:$A$776,$A74,СВЦЭМ!$B$33:$B$776,F$47)+'СЕТ СН'!$G$12+СВЦЭМ!$D$10+'СЕТ СН'!$G$6-'СЕТ СН'!$G$22</f>
        <v>1523.40600242</v>
      </c>
      <c r="G74" s="36">
        <f>SUMIFS(СВЦЭМ!$C$33:$C$776,СВЦЭМ!$A$33:$A$776,$A74,СВЦЭМ!$B$33:$B$776,G$47)+'СЕТ СН'!$G$12+СВЦЭМ!$D$10+'СЕТ СН'!$G$6-'СЕТ СН'!$G$22</f>
        <v>1512.6375719</v>
      </c>
      <c r="H74" s="36">
        <f>SUMIFS(СВЦЭМ!$C$33:$C$776,СВЦЭМ!$A$33:$A$776,$A74,СВЦЭМ!$B$33:$B$776,H$47)+'СЕТ СН'!$G$12+СВЦЭМ!$D$10+'СЕТ СН'!$G$6-'СЕТ СН'!$G$22</f>
        <v>1504.4272054500002</v>
      </c>
      <c r="I74" s="36">
        <f>SUMIFS(СВЦЭМ!$C$33:$C$776,СВЦЭМ!$A$33:$A$776,$A74,СВЦЭМ!$B$33:$B$776,I$47)+'СЕТ СН'!$G$12+СВЦЭМ!$D$10+'СЕТ СН'!$G$6-'СЕТ СН'!$G$22</f>
        <v>1539.96682764</v>
      </c>
      <c r="J74" s="36">
        <f>SUMIFS(СВЦЭМ!$C$33:$C$776,СВЦЭМ!$A$33:$A$776,$A74,СВЦЭМ!$B$33:$B$776,J$47)+'СЕТ СН'!$G$12+СВЦЭМ!$D$10+'СЕТ СН'!$G$6-'СЕТ СН'!$G$22</f>
        <v>1497.6379994399999</v>
      </c>
      <c r="K74" s="36">
        <f>SUMIFS(СВЦЭМ!$C$33:$C$776,СВЦЭМ!$A$33:$A$776,$A74,СВЦЭМ!$B$33:$B$776,K$47)+'СЕТ СН'!$G$12+СВЦЭМ!$D$10+'СЕТ СН'!$G$6-'СЕТ СН'!$G$22</f>
        <v>1377.9840280600001</v>
      </c>
      <c r="L74" s="36">
        <f>SUMIFS(СВЦЭМ!$C$33:$C$776,СВЦЭМ!$A$33:$A$776,$A74,СВЦЭМ!$B$33:$B$776,L$47)+'СЕТ СН'!$G$12+СВЦЭМ!$D$10+'СЕТ СН'!$G$6-'СЕТ СН'!$G$22</f>
        <v>1286.96081306</v>
      </c>
      <c r="M74" s="36">
        <f>SUMIFS(СВЦЭМ!$C$33:$C$776,СВЦЭМ!$A$33:$A$776,$A74,СВЦЭМ!$B$33:$B$776,M$47)+'СЕТ СН'!$G$12+СВЦЭМ!$D$10+'СЕТ СН'!$G$6-'СЕТ СН'!$G$22</f>
        <v>1259.0198328199999</v>
      </c>
      <c r="N74" s="36">
        <f>SUMIFS(СВЦЭМ!$C$33:$C$776,СВЦЭМ!$A$33:$A$776,$A74,СВЦЭМ!$B$33:$B$776,N$47)+'СЕТ СН'!$G$12+СВЦЭМ!$D$10+'СЕТ СН'!$G$6-'СЕТ СН'!$G$22</f>
        <v>1238.89990521</v>
      </c>
      <c r="O74" s="36">
        <f>SUMIFS(СВЦЭМ!$C$33:$C$776,СВЦЭМ!$A$33:$A$776,$A74,СВЦЭМ!$B$33:$B$776,O$47)+'СЕТ СН'!$G$12+СВЦЭМ!$D$10+'СЕТ СН'!$G$6-'СЕТ СН'!$G$22</f>
        <v>1245.8321559199999</v>
      </c>
      <c r="P74" s="36">
        <f>SUMIFS(СВЦЭМ!$C$33:$C$776,СВЦЭМ!$A$33:$A$776,$A74,СВЦЭМ!$B$33:$B$776,P$47)+'СЕТ СН'!$G$12+СВЦЭМ!$D$10+'СЕТ СН'!$G$6-'СЕТ СН'!$G$22</f>
        <v>1256.58228063</v>
      </c>
      <c r="Q74" s="36">
        <f>SUMIFS(СВЦЭМ!$C$33:$C$776,СВЦЭМ!$A$33:$A$776,$A74,СВЦЭМ!$B$33:$B$776,Q$47)+'СЕТ СН'!$G$12+СВЦЭМ!$D$10+'СЕТ СН'!$G$6-'СЕТ СН'!$G$22</f>
        <v>1271.12809416</v>
      </c>
      <c r="R74" s="36">
        <f>SUMIFS(СВЦЭМ!$C$33:$C$776,СВЦЭМ!$A$33:$A$776,$A74,СВЦЭМ!$B$33:$B$776,R$47)+'СЕТ СН'!$G$12+СВЦЭМ!$D$10+'СЕТ СН'!$G$6-'СЕТ СН'!$G$22</f>
        <v>1274.03041779</v>
      </c>
      <c r="S74" s="36">
        <f>SUMIFS(СВЦЭМ!$C$33:$C$776,СВЦЭМ!$A$33:$A$776,$A74,СВЦЭМ!$B$33:$B$776,S$47)+'СЕТ СН'!$G$12+СВЦЭМ!$D$10+'СЕТ СН'!$G$6-'СЕТ СН'!$G$22</f>
        <v>1285.26738103</v>
      </c>
      <c r="T74" s="36">
        <f>SUMIFS(СВЦЭМ!$C$33:$C$776,СВЦЭМ!$A$33:$A$776,$A74,СВЦЭМ!$B$33:$B$776,T$47)+'СЕТ СН'!$G$12+СВЦЭМ!$D$10+'СЕТ СН'!$G$6-'СЕТ СН'!$G$22</f>
        <v>1301.24950623</v>
      </c>
      <c r="U74" s="36">
        <f>SUMIFS(СВЦЭМ!$C$33:$C$776,СВЦЭМ!$A$33:$A$776,$A74,СВЦЭМ!$B$33:$B$776,U$47)+'СЕТ СН'!$G$12+СВЦЭМ!$D$10+'СЕТ СН'!$G$6-'СЕТ СН'!$G$22</f>
        <v>1288.07081371</v>
      </c>
      <c r="V74" s="36">
        <f>SUMIFS(СВЦЭМ!$C$33:$C$776,СВЦЭМ!$A$33:$A$776,$A74,СВЦЭМ!$B$33:$B$776,V$47)+'СЕТ СН'!$G$12+СВЦЭМ!$D$10+'СЕТ СН'!$G$6-'СЕТ СН'!$G$22</f>
        <v>1277.9727092799999</v>
      </c>
      <c r="W74" s="36">
        <f>SUMIFS(СВЦЭМ!$C$33:$C$776,СВЦЭМ!$A$33:$A$776,$A74,СВЦЭМ!$B$33:$B$776,W$47)+'СЕТ СН'!$G$12+СВЦЭМ!$D$10+'СЕТ СН'!$G$6-'СЕТ СН'!$G$22</f>
        <v>1272.8632976600002</v>
      </c>
      <c r="X74" s="36">
        <f>SUMIFS(СВЦЭМ!$C$33:$C$776,СВЦЭМ!$A$33:$A$776,$A74,СВЦЭМ!$B$33:$B$776,X$47)+'СЕТ СН'!$G$12+СВЦЭМ!$D$10+'СЕТ СН'!$G$6-'СЕТ СН'!$G$22</f>
        <v>1340.5916453</v>
      </c>
      <c r="Y74" s="36">
        <f>SUMIFS(СВЦЭМ!$C$33:$C$776,СВЦЭМ!$A$33:$A$776,$A74,СВЦЭМ!$B$33:$B$776,Y$47)+'СЕТ СН'!$G$12+СВЦЭМ!$D$10+'СЕТ СН'!$G$6-'СЕТ СН'!$G$22</f>
        <v>1459.1702053399999</v>
      </c>
    </row>
    <row r="75" spans="1:27" ht="15.75" x14ac:dyDescent="0.2">
      <c r="A75" s="35">
        <f t="shared" si="1"/>
        <v>44040</v>
      </c>
      <c r="B75" s="36">
        <f>SUMIFS(СВЦЭМ!$C$33:$C$776,СВЦЭМ!$A$33:$A$776,$A75,СВЦЭМ!$B$33:$B$776,B$47)+'СЕТ СН'!$G$12+СВЦЭМ!$D$10+'СЕТ СН'!$G$6-'СЕТ СН'!$G$22</f>
        <v>1450.2364874499999</v>
      </c>
      <c r="C75" s="36">
        <f>SUMIFS(СВЦЭМ!$C$33:$C$776,СВЦЭМ!$A$33:$A$776,$A75,СВЦЭМ!$B$33:$B$776,C$47)+'СЕТ СН'!$G$12+СВЦЭМ!$D$10+'СЕТ СН'!$G$6-'СЕТ СН'!$G$22</f>
        <v>1515.8697807000001</v>
      </c>
      <c r="D75" s="36">
        <f>SUMIFS(СВЦЭМ!$C$33:$C$776,СВЦЭМ!$A$33:$A$776,$A75,СВЦЭМ!$B$33:$B$776,D$47)+'СЕТ СН'!$G$12+СВЦЭМ!$D$10+'СЕТ СН'!$G$6-'СЕТ СН'!$G$22</f>
        <v>1526.2235505799999</v>
      </c>
      <c r="E75" s="36">
        <f>SUMIFS(СВЦЭМ!$C$33:$C$776,СВЦЭМ!$A$33:$A$776,$A75,СВЦЭМ!$B$33:$B$776,E$47)+'СЕТ СН'!$G$12+СВЦЭМ!$D$10+'СЕТ СН'!$G$6-'СЕТ СН'!$G$22</f>
        <v>1540.0955337800001</v>
      </c>
      <c r="F75" s="36">
        <f>SUMIFS(СВЦЭМ!$C$33:$C$776,СВЦЭМ!$A$33:$A$776,$A75,СВЦЭМ!$B$33:$B$776,F$47)+'СЕТ СН'!$G$12+СВЦЭМ!$D$10+'СЕТ СН'!$G$6-'СЕТ СН'!$G$22</f>
        <v>1523.6499908200001</v>
      </c>
      <c r="G75" s="36">
        <f>SUMIFS(СВЦЭМ!$C$33:$C$776,СВЦЭМ!$A$33:$A$776,$A75,СВЦЭМ!$B$33:$B$776,G$47)+'СЕТ СН'!$G$12+СВЦЭМ!$D$10+'СЕТ СН'!$G$6-'СЕТ СН'!$G$22</f>
        <v>1545.4425807600001</v>
      </c>
      <c r="H75" s="36">
        <f>SUMIFS(СВЦЭМ!$C$33:$C$776,СВЦЭМ!$A$33:$A$776,$A75,СВЦЭМ!$B$33:$B$776,H$47)+'СЕТ СН'!$G$12+СВЦЭМ!$D$10+'СЕТ СН'!$G$6-'СЕТ СН'!$G$22</f>
        <v>1546.92632336</v>
      </c>
      <c r="I75" s="36">
        <f>SUMIFS(СВЦЭМ!$C$33:$C$776,СВЦЭМ!$A$33:$A$776,$A75,СВЦЭМ!$B$33:$B$776,I$47)+'СЕТ СН'!$G$12+СВЦЭМ!$D$10+'СЕТ СН'!$G$6-'СЕТ СН'!$G$22</f>
        <v>1559.3532268500001</v>
      </c>
      <c r="J75" s="36">
        <f>SUMIFS(СВЦЭМ!$C$33:$C$776,СВЦЭМ!$A$33:$A$776,$A75,СВЦЭМ!$B$33:$B$776,J$47)+'СЕТ СН'!$G$12+СВЦЭМ!$D$10+'СЕТ СН'!$G$6-'СЕТ СН'!$G$22</f>
        <v>1539.53615547</v>
      </c>
      <c r="K75" s="36">
        <f>SUMIFS(СВЦЭМ!$C$33:$C$776,СВЦЭМ!$A$33:$A$776,$A75,СВЦЭМ!$B$33:$B$776,K$47)+'СЕТ СН'!$G$12+СВЦЭМ!$D$10+'СЕТ СН'!$G$6-'СЕТ СН'!$G$22</f>
        <v>1419.7216094400001</v>
      </c>
      <c r="L75" s="36">
        <f>SUMIFS(СВЦЭМ!$C$33:$C$776,СВЦЭМ!$A$33:$A$776,$A75,СВЦЭМ!$B$33:$B$776,L$47)+'СЕТ СН'!$G$12+СВЦЭМ!$D$10+'СЕТ СН'!$G$6-'СЕТ СН'!$G$22</f>
        <v>1303.7471855600002</v>
      </c>
      <c r="M75" s="36">
        <f>SUMIFS(СВЦЭМ!$C$33:$C$776,СВЦЭМ!$A$33:$A$776,$A75,СВЦЭМ!$B$33:$B$776,M$47)+'СЕТ СН'!$G$12+СВЦЭМ!$D$10+'СЕТ СН'!$G$6-'СЕТ СН'!$G$22</f>
        <v>1332.8643950400001</v>
      </c>
      <c r="N75" s="36">
        <f>SUMIFS(СВЦЭМ!$C$33:$C$776,СВЦЭМ!$A$33:$A$776,$A75,СВЦЭМ!$B$33:$B$776,N$47)+'СЕТ СН'!$G$12+СВЦЭМ!$D$10+'СЕТ СН'!$G$6-'СЕТ СН'!$G$22</f>
        <v>1598.7531024300001</v>
      </c>
      <c r="O75" s="36">
        <f>SUMIFS(СВЦЭМ!$C$33:$C$776,СВЦЭМ!$A$33:$A$776,$A75,СВЦЭМ!$B$33:$B$776,O$47)+'СЕТ СН'!$G$12+СВЦЭМ!$D$10+'СЕТ СН'!$G$6-'СЕТ СН'!$G$22</f>
        <v>1423.4087035299999</v>
      </c>
      <c r="P75" s="36">
        <f>SUMIFS(СВЦЭМ!$C$33:$C$776,СВЦЭМ!$A$33:$A$776,$A75,СВЦЭМ!$B$33:$B$776,P$47)+'СЕТ СН'!$G$12+СВЦЭМ!$D$10+'СЕТ СН'!$G$6-'СЕТ СН'!$G$22</f>
        <v>1302.04307105</v>
      </c>
      <c r="Q75" s="36">
        <f>SUMIFS(СВЦЭМ!$C$33:$C$776,СВЦЭМ!$A$33:$A$776,$A75,СВЦЭМ!$B$33:$B$776,Q$47)+'СЕТ СН'!$G$12+СВЦЭМ!$D$10+'СЕТ СН'!$G$6-'СЕТ СН'!$G$22</f>
        <v>1301.8483304199999</v>
      </c>
      <c r="R75" s="36">
        <f>SUMIFS(СВЦЭМ!$C$33:$C$776,СВЦЭМ!$A$33:$A$776,$A75,СВЦЭМ!$B$33:$B$776,R$47)+'СЕТ СН'!$G$12+СВЦЭМ!$D$10+'СЕТ СН'!$G$6-'СЕТ СН'!$G$22</f>
        <v>1303.7057501500001</v>
      </c>
      <c r="S75" s="36">
        <f>SUMIFS(СВЦЭМ!$C$33:$C$776,СВЦЭМ!$A$33:$A$776,$A75,СВЦЭМ!$B$33:$B$776,S$47)+'СЕТ СН'!$G$12+СВЦЭМ!$D$10+'СЕТ СН'!$G$6-'СЕТ СН'!$G$22</f>
        <v>1307.84358849</v>
      </c>
      <c r="T75" s="36">
        <f>SUMIFS(СВЦЭМ!$C$33:$C$776,СВЦЭМ!$A$33:$A$776,$A75,СВЦЭМ!$B$33:$B$776,T$47)+'СЕТ СН'!$G$12+СВЦЭМ!$D$10+'СЕТ СН'!$G$6-'СЕТ СН'!$G$22</f>
        <v>1311.26275633</v>
      </c>
      <c r="U75" s="36">
        <f>SUMIFS(СВЦЭМ!$C$33:$C$776,СВЦЭМ!$A$33:$A$776,$A75,СВЦЭМ!$B$33:$B$776,U$47)+'СЕТ СН'!$G$12+СВЦЭМ!$D$10+'СЕТ СН'!$G$6-'СЕТ СН'!$G$22</f>
        <v>1295.7781652200001</v>
      </c>
      <c r="V75" s="36">
        <f>SUMIFS(СВЦЭМ!$C$33:$C$776,СВЦЭМ!$A$33:$A$776,$A75,СВЦЭМ!$B$33:$B$776,V$47)+'СЕТ СН'!$G$12+СВЦЭМ!$D$10+'СЕТ СН'!$G$6-'СЕТ СН'!$G$22</f>
        <v>1302.6821891899999</v>
      </c>
      <c r="W75" s="36">
        <f>SUMIFS(СВЦЭМ!$C$33:$C$776,СВЦЭМ!$A$33:$A$776,$A75,СВЦЭМ!$B$33:$B$776,W$47)+'СЕТ СН'!$G$12+СВЦЭМ!$D$10+'СЕТ СН'!$G$6-'СЕТ СН'!$G$22</f>
        <v>1309.87482095</v>
      </c>
      <c r="X75" s="36">
        <f>SUMIFS(СВЦЭМ!$C$33:$C$776,СВЦЭМ!$A$33:$A$776,$A75,СВЦЭМ!$B$33:$B$776,X$47)+'СЕТ СН'!$G$12+СВЦЭМ!$D$10+'СЕТ СН'!$G$6-'СЕТ СН'!$G$22</f>
        <v>1354.2379902</v>
      </c>
      <c r="Y75" s="36">
        <f>SUMIFS(СВЦЭМ!$C$33:$C$776,СВЦЭМ!$A$33:$A$776,$A75,СВЦЭМ!$B$33:$B$776,Y$47)+'СЕТ СН'!$G$12+СВЦЭМ!$D$10+'СЕТ СН'!$G$6-'СЕТ СН'!$G$22</f>
        <v>1471.3091334200001</v>
      </c>
    </row>
    <row r="76" spans="1:27" ht="15.75" x14ac:dyDescent="0.2">
      <c r="A76" s="35">
        <f t="shared" si="1"/>
        <v>44041</v>
      </c>
      <c r="B76" s="36">
        <f>SUMIFS(СВЦЭМ!$C$33:$C$776,СВЦЭМ!$A$33:$A$776,$A76,СВЦЭМ!$B$33:$B$776,B$47)+'СЕТ СН'!$G$12+СВЦЭМ!$D$10+'СЕТ СН'!$G$6-'СЕТ СН'!$G$22</f>
        <v>1570.6186165500001</v>
      </c>
      <c r="C76" s="36">
        <f>SUMIFS(СВЦЭМ!$C$33:$C$776,СВЦЭМ!$A$33:$A$776,$A76,СВЦЭМ!$B$33:$B$776,C$47)+'СЕТ СН'!$G$12+СВЦЭМ!$D$10+'СЕТ СН'!$G$6-'СЕТ СН'!$G$22</f>
        <v>1616.0072497400001</v>
      </c>
      <c r="D76" s="36">
        <f>SUMIFS(СВЦЭМ!$C$33:$C$776,СВЦЭМ!$A$33:$A$776,$A76,СВЦЭМ!$B$33:$B$776,D$47)+'СЕТ СН'!$G$12+СВЦЭМ!$D$10+'СЕТ СН'!$G$6-'СЕТ СН'!$G$22</f>
        <v>1657.2830000700001</v>
      </c>
      <c r="E76" s="36">
        <f>SUMIFS(СВЦЭМ!$C$33:$C$776,СВЦЭМ!$A$33:$A$776,$A76,СВЦЭМ!$B$33:$B$776,E$47)+'СЕТ СН'!$G$12+СВЦЭМ!$D$10+'СЕТ СН'!$G$6-'СЕТ СН'!$G$22</f>
        <v>1673.9097359699999</v>
      </c>
      <c r="F76" s="36">
        <f>SUMIFS(СВЦЭМ!$C$33:$C$776,СВЦЭМ!$A$33:$A$776,$A76,СВЦЭМ!$B$33:$B$776,F$47)+'СЕТ СН'!$G$12+СВЦЭМ!$D$10+'СЕТ СН'!$G$6-'СЕТ СН'!$G$22</f>
        <v>1637.1242855199998</v>
      </c>
      <c r="G76" s="36">
        <f>SUMIFS(СВЦЭМ!$C$33:$C$776,СВЦЭМ!$A$33:$A$776,$A76,СВЦЭМ!$B$33:$B$776,G$47)+'СЕТ СН'!$G$12+СВЦЭМ!$D$10+'СЕТ СН'!$G$6-'СЕТ СН'!$G$22</f>
        <v>1634.3291419299999</v>
      </c>
      <c r="H76" s="36">
        <f>SUMIFS(СВЦЭМ!$C$33:$C$776,СВЦЭМ!$A$33:$A$776,$A76,СВЦЭМ!$B$33:$B$776,H$47)+'СЕТ СН'!$G$12+СВЦЭМ!$D$10+'СЕТ СН'!$G$6-'СЕТ СН'!$G$22</f>
        <v>1605.3501207899999</v>
      </c>
      <c r="I76" s="36">
        <f>SUMIFS(СВЦЭМ!$C$33:$C$776,СВЦЭМ!$A$33:$A$776,$A76,СВЦЭМ!$B$33:$B$776,I$47)+'СЕТ СН'!$G$12+СВЦЭМ!$D$10+'СЕТ СН'!$G$6-'СЕТ СН'!$G$22</f>
        <v>1595.52731285</v>
      </c>
      <c r="J76" s="36">
        <f>SUMIFS(СВЦЭМ!$C$33:$C$776,СВЦЭМ!$A$33:$A$776,$A76,СВЦЭМ!$B$33:$B$776,J$47)+'СЕТ СН'!$G$12+СВЦЭМ!$D$10+'СЕТ СН'!$G$6-'СЕТ СН'!$G$22</f>
        <v>1518.4617173300001</v>
      </c>
      <c r="K76" s="36">
        <f>SUMIFS(СВЦЭМ!$C$33:$C$776,СВЦЭМ!$A$33:$A$776,$A76,СВЦЭМ!$B$33:$B$776,K$47)+'СЕТ СН'!$G$12+СВЦЭМ!$D$10+'СЕТ СН'!$G$6-'СЕТ СН'!$G$22</f>
        <v>1358.6063619199999</v>
      </c>
      <c r="L76" s="36">
        <f>SUMIFS(СВЦЭМ!$C$33:$C$776,СВЦЭМ!$A$33:$A$776,$A76,СВЦЭМ!$B$33:$B$776,L$47)+'СЕТ СН'!$G$12+СВЦЭМ!$D$10+'СЕТ СН'!$G$6-'СЕТ СН'!$G$22</f>
        <v>1298.81201089</v>
      </c>
      <c r="M76" s="36">
        <f>SUMIFS(СВЦЭМ!$C$33:$C$776,СВЦЭМ!$A$33:$A$776,$A76,СВЦЭМ!$B$33:$B$776,M$47)+'СЕТ СН'!$G$12+СВЦЭМ!$D$10+'СЕТ СН'!$G$6-'СЕТ СН'!$G$22</f>
        <v>1275.2898195600001</v>
      </c>
      <c r="N76" s="36">
        <f>SUMIFS(СВЦЭМ!$C$33:$C$776,СВЦЭМ!$A$33:$A$776,$A76,СВЦЭМ!$B$33:$B$776,N$47)+'СЕТ СН'!$G$12+СВЦЭМ!$D$10+'СЕТ СН'!$G$6-'СЕТ СН'!$G$22</f>
        <v>1247.19263168</v>
      </c>
      <c r="O76" s="36">
        <f>SUMIFS(СВЦЭМ!$C$33:$C$776,СВЦЭМ!$A$33:$A$776,$A76,СВЦЭМ!$B$33:$B$776,O$47)+'СЕТ СН'!$G$12+СВЦЭМ!$D$10+'СЕТ СН'!$G$6-'СЕТ СН'!$G$22</f>
        <v>1242.0759821400002</v>
      </c>
      <c r="P76" s="36">
        <f>SUMIFS(СВЦЭМ!$C$33:$C$776,СВЦЭМ!$A$33:$A$776,$A76,СВЦЭМ!$B$33:$B$776,P$47)+'СЕТ СН'!$G$12+СВЦЭМ!$D$10+'СЕТ СН'!$G$6-'СЕТ СН'!$G$22</f>
        <v>1246.4877720300001</v>
      </c>
      <c r="Q76" s="36">
        <f>SUMIFS(СВЦЭМ!$C$33:$C$776,СВЦЭМ!$A$33:$A$776,$A76,СВЦЭМ!$B$33:$B$776,Q$47)+'СЕТ СН'!$G$12+СВЦЭМ!$D$10+'СЕТ СН'!$G$6-'СЕТ СН'!$G$22</f>
        <v>1257.59379261</v>
      </c>
      <c r="R76" s="36">
        <f>SUMIFS(СВЦЭМ!$C$33:$C$776,СВЦЭМ!$A$33:$A$776,$A76,СВЦЭМ!$B$33:$B$776,R$47)+'СЕТ СН'!$G$12+СВЦЭМ!$D$10+'СЕТ СН'!$G$6-'СЕТ СН'!$G$22</f>
        <v>1263.60464873</v>
      </c>
      <c r="S76" s="36">
        <f>SUMIFS(СВЦЭМ!$C$33:$C$776,СВЦЭМ!$A$33:$A$776,$A76,СВЦЭМ!$B$33:$B$776,S$47)+'СЕТ СН'!$G$12+СВЦЭМ!$D$10+'СЕТ СН'!$G$6-'СЕТ СН'!$G$22</f>
        <v>1267.0469573800001</v>
      </c>
      <c r="T76" s="36">
        <f>SUMIFS(СВЦЭМ!$C$33:$C$776,СВЦЭМ!$A$33:$A$776,$A76,СВЦЭМ!$B$33:$B$776,T$47)+'СЕТ СН'!$G$12+СВЦЭМ!$D$10+'СЕТ СН'!$G$6-'СЕТ СН'!$G$22</f>
        <v>1294.9744622400001</v>
      </c>
      <c r="U76" s="36">
        <f>SUMIFS(СВЦЭМ!$C$33:$C$776,СВЦЭМ!$A$33:$A$776,$A76,СВЦЭМ!$B$33:$B$776,U$47)+'СЕТ СН'!$G$12+СВЦЭМ!$D$10+'СЕТ СН'!$G$6-'СЕТ СН'!$G$22</f>
        <v>1290.4877368</v>
      </c>
      <c r="V76" s="36">
        <f>SUMIFS(СВЦЭМ!$C$33:$C$776,СВЦЭМ!$A$33:$A$776,$A76,СВЦЭМ!$B$33:$B$776,V$47)+'СЕТ СН'!$G$12+СВЦЭМ!$D$10+'СЕТ СН'!$G$6-'СЕТ СН'!$G$22</f>
        <v>1278.48861115</v>
      </c>
      <c r="W76" s="36">
        <f>SUMIFS(СВЦЭМ!$C$33:$C$776,СВЦЭМ!$A$33:$A$776,$A76,СВЦЭМ!$B$33:$B$776,W$47)+'СЕТ СН'!$G$12+СВЦЭМ!$D$10+'СЕТ СН'!$G$6-'СЕТ СН'!$G$22</f>
        <v>1253.7374399300002</v>
      </c>
      <c r="X76" s="36">
        <f>SUMIFS(СВЦЭМ!$C$33:$C$776,СВЦЭМ!$A$33:$A$776,$A76,СВЦЭМ!$B$33:$B$776,X$47)+'СЕТ СН'!$G$12+СВЦЭМ!$D$10+'СЕТ СН'!$G$6-'СЕТ СН'!$G$22</f>
        <v>1312.6489038</v>
      </c>
      <c r="Y76" s="36">
        <f>SUMIFS(СВЦЭМ!$C$33:$C$776,СВЦЭМ!$A$33:$A$776,$A76,СВЦЭМ!$B$33:$B$776,Y$47)+'СЕТ СН'!$G$12+СВЦЭМ!$D$10+'СЕТ СН'!$G$6-'СЕТ СН'!$G$22</f>
        <v>1426.6044934900001</v>
      </c>
    </row>
    <row r="77" spans="1:27" ht="15.75" x14ac:dyDescent="0.2">
      <c r="A77" s="35">
        <f t="shared" si="1"/>
        <v>44042</v>
      </c>
      <c r="B77" s="36">
        <f>SUMIFS(СВЦЭМ!$C$33:$C$776,СВЦЭМ!$A$33:$A$776,$A77,СВЦЭМ!$B$33:$B$776,B$47)+'СЕТ СН'!$G$12+СВЦЭМ!$D$10+'СЕТ СН'!$G$6-'СЕТ СН'!$G$22</f>
        <v>1452.97705701</v>
      </c>
      <c r="C77" s="36">
        <f>SUMIFS(СВЦЭМ!$C$33:$C$776,СВЦЭМ!$A$33:$A$776,$A77,СВЦЭМ!$B$33:$B$776,C$47)+'СЕТ СН'!$G$12+СВЦЭМ!$D$10+'СЕТ СН'!$G$6-'СЕТ СН'!$G$22</f>
        <v>1501.2512861600001</v>
      </c>
      <c r="D77" s="36">
        <f>SUMIFS(СВЦЭМ!$C$33:$C$776,СВЦЭМ!$A$33:$A$776,$A77,СВЦЭМ!$B$33:$B$776,D$47)+'СЕТ СН'!$G$12+СВЦЭМ!$D$10+'СЕТ СН'!$G$6-'СЕТ СН'!$G$22</f>
        <v>1526.4929436299999</v>
      </c>
      <c r="E77" s="36">
        <f>SUMIFS(СВЦЭМ!$C$33:$C$776,СВЦЭМ!$A$33:$A$776,$A77,СВЦЭМ!$B$33:$B$776,E$47)+'СЕТ СН'!$G$12+СВЦЭМ!$D$10+'СЕТ СН'!$G$6-'СЕТ СН'!$G$22</f>
        <v>1533.4360648000002</v>
      </c>
      <c r="F77" s="36">
        <f>SUMIFS(СВЦЭМ!$C$33:$C$776,СВЦЭМ!$A$33:$A$776,$A77,СВЦЭМ!$B$33:$B$776,F$47)+'СЕТ СН'!$G$12+СВЦЭМ!$D$10+'СЕТ СН'!$G$6-'СЕТ СН'!$G$22</f>
        <v>1520.91937725</v>
      </c>
      <c r="G77" s="36">
        <f>SUMIFS(СВЦЭМ!$C$33:$C$776,СВЦЭМ!$A$33:$A$776,$A77,СВЦЭМ!$B$33:$B$776,G$47)+'СЕТ СН'!$G$12+СВЦЭМ!$D$10+'СЕТ СН'!$G$6-'СЕТ СН'!$G$22</f>
        <v>1533.7459527999999</v>
      </c>
      <c r="H77" s="36">
        <f>SUMIFS(СВЦЭМ!$C$33:$C$776,СВЦЭМ!$A$33:$A$776,$A77,СВЦЭМ!$B$33:$B$776,H$47)+'СЕТ СН'!$G$12+СВЦЭМ!$D$10+'СЕТ СН'!$G$6-'СЕТ СН'!$G$22</f>
        <v>1512.90859234</v>
      </c>
      <c r="I77" s="36">
        <f>SUMIFS(СВЦЭМ!$C$33:$C$776,СВЦЭМ!$A$33:$A$776,$A77,СВЦЭМ!$B$33:$B$776,I$47)+'СЕТ СН'!$G$12+СВЦЭМ!$D$10+'СЕТ СН'!$G$6-'СЕТ СН'!$G$22</f>
        <v>1476.8028953200001</v>
      </c>
      <c r="J77" s="36">
        <f>SUMIFS(СВЦЭМ!$C$33:$C$776,СВЦЭМ!$A$33:$A$776,$A77,СВЦЭМ!$B$33:$B$776,J$47)+'СЕТ СН'!$G$12+СВЦЭМ!$D$10+'СЕТ СН'!$G$6-'СЕТ СН'!$G$22</f>
        <v>1390.6371093500002</v>
      </c>
      <c r="K77" s="36">
        <f>SUMIFS(СВЦЭМ!$C$33:$C$776,СВЦЭМ!$A$33:$A$776,$A77,СВЦЭМ!$B$33:$B$776,K$47)+'СЕТ СН'!$G$12+СВЦЭМ!$D$10+'СЕТ СН'!$G$6-'СЕТ СН'!$G$22</f>
        <v>1332.1398714699999</v>
      </c>
      <c r="L77" s="36">
        <f>SUMIFS(СВЦЭМ!$C$33:$C$776,СВЦЭМ!$A$33:$A$776,$A77,СВЦЭМ!$B$33:$B$776,L$47)+'СЕТ СН'!$G$12+СВЦЭМ!$D$10+'СЕТ СН'!$G$6-'СЕТ СН'!$G$22</f>
        <v>1353.0847259900002</v>
      </c>
      <c r="M77" s="36">
        <f>SUMIFS(СВЦЭМ!$C$33:$C$776,СВЦЭМ!$A$33:$A$776,$A77,СВЦЭМ!$B$33:$B$776,M$47)+'СЕТ СН'!$G$12+СВЦЭМ!$D$10+'СЕТ СН'!$G$6-'СЕТ СН'!$G$22</f>
        <v>1344.0529092900001</v>
      </c>
      <c r="N77" s="36">
        <f>SUMIFS(СВЦЭМ!$C$33:$C$776,СВЦЭМ!$A$33:$A$776,$A77,СВЦЭМ!$B$33:$B$776,N$47)+'СЕТ СН'!$G$12+СВЦЭМ!$D$10+'СЕТ СН'!$G$6-'СЕТ СН'!$G$22</f>
        <v>1332.5622157400001</v>
      </c>
      <c r="O77" s="36">
        <f>SUMIFS(СВЦЭМ!$C$33:$C$776,СВЦЭМ!$A$33:$A$776,$A77,СВЦЭМ!$B$33:$B$776,O$47)+'СЕТ СН'!$G$12+СВЦЭМ!$D$10+'СЕТ СН'!$G$6-'СЕТ СН'!$G$22</f>
        <v>1332.97132334</v>
      </c>
      <c r="P77" s="36">
        <f>SUMIFS(СВЦЭМ!$C$33:$C$776,СВЦЭМ!$A$33:$A$776,$A77,СВЦЭМ!$B$33:$B$776,P$47)+'СЕТ СН'!$G$12+СВЦЭМ!$D$10+'СЕТ СН'!$G$6-'СЕТ СН'!$G$22</f>
        <v>1337.7862880800001</v>
      </c>
      <c r="Q77" s="36">
        <f>SUMIFS(СВЦЭМ!$C$33:$C$776,СВЦЭМ!$A$33:$A$776,$A77,СВЦЭМ!$B$33:$B$776,Q$47)+'СЕТ СН'!$G$12+СВЦЭМ!$D$10+'СЕТ СН'!$G$6-'СЕТ СН'!$G$22</f>
        <v>1340.6934206400001</v>
      </c>
      <c r="R77" s="36">
        <f>SUMIFS(СВЦЭМ!$C$33:$C$776,СВЦЭМ!$A$33:$A$776,$A77,СВЦЭМ!$B$33:$B$776,R$47)+'СЕТ СН'!$G$12+СВЦЭМ!$D$10+'СЕТ СН'!$G$6-'СЕТ СН'!$G$22</f>
        <v>1336.4247543500001</v>
      </c>
      <c r="S77" s="36">
        <f>SUMIFS(СВЦЭМ!$C$33:$C$776,СВЦЭМ!$A$33:$A$776,$A77,СВЦЭМ!$B$33:$B$776,S$47)+'СЕТ СН'!$G$12+СВЦЭМ!$D$10+'СЕТ СН'!$G$6-'СЕТ СН'!$G$22</f>
        <v>1336.4179774700001</v>
      </c>
      <c r="T77" s="36">
        <f>SUMIFS(СВЦЭМ!$C$33:$C$776,СВЦЭМ!$A$33:$A$776,$A77,СВЦЭМ!$B$33:$B$776,T$47)+'СЕТ СН'!$G$12+СВЦЭМ!$D$10+'СЕТ СН'!$G$6-'СЕТ СН'!$G$22</f>
        <v>1345.7134340900002</v>
      </c>
      <c r="U77" s="36">
        <f>SUMIFS(СВЦЭМ!$C$33:$C$776,СВЦЭМ!$A$33:$A$776,$A77,СВЦЭМ!$B$33:$B$776,U$47)+'СЕТ СН'!$G$12+СВЦЭМ!$D$10+'СЕТ СН'!$G$6-'СЕТ СН'!$G$22</f>
        <v>1341.4601361099999</v>
      </c>
      <c r="V77" s="36">
        <f>SUMIFS(СВЦЭМ!$C$33:$C$776,СВЦЭМ!$A$33:$A$776,$A77,СВЦЭМ!$B$33:$B$776,V$47)+'СЕТ СН'!$G$12+СВЦЭМ!$D$10+'СЕТ СН'!$G$6-'СЕТ СН'!$G$22</f>
        <v>1328.1265986600001</v>
      </c>
      <c r="W77" s="36">
        <f>SUMIFS(СВЦЭМ!$C$33:$C$776,СВЦЭМ!$A$33:$A$776,$A77,СВЦЭМ!$B$33:$B$776,W$47)+'СЕТ СН'!$G$12+СВЦЭМ!$D$10+'СЕТ СН'!$G$6-'СЕТ СН'!$G$22</f>
        <v>1355.45697062</v>
      </c>
      <c r="X77" s="36">
        <f>SUMIFS(СВЦЭМ!$C$33:$C$776,СВЦЭМ!$A$33:$A$776,$A77,СВЦЭМ!$B$33:$B$776,X$47)+'СЕТ СН'!$G$12+СВЦЭМ!$D$10+'СЕТ СН'!$G$6-'СЕТ СН'!$G$22</f>
        <v>1459.4372186999999</v>
      </c>
      <c r="Y77" s="36">
        <f>SUMIFS(СВЦЭМ!$C$33:$C$776,СВЦЭМ!$A$33:$A$776,$A77,СВЦЭМ!$B$33:$B$776,Y$47)+'СЕТ СН'!$G$12+СВЦЭМ!$D$10+'СЕТ СН'!$G$6-'СЕТ СН'!$G$22</f>
        <v>1421.4457928400002</v>
      </c>
      <c r="AA77" s="37"/>
    </row>
    <row r="78" spans="1:27" ht="15.75" x14ac:dyDescent="0.2">
      <c r="A78" s="35">
        <f t="shared" si="1"/>
        <v>44043</v>
      </c>
      <c r="B78" s="36">
        <f>SUMIFS(СВЦЭМ!$C$33:$C$776,СВЦЭМ!$A$33:$A$776,$A78,СВЦЭМ!$B$33:$B$776,B$47)+'СЕТ СН'!$G$12+СВЦЭМ!$D$10+'СЕТ СН'!$G$6-'СЕТ СН'!$G$22</f>
        <v>1465.78326793</v>
      </c>
      <c r="C78" s="36">
        <f>SUMIFS(СВЦЭМ!$C$33:$C$776,СВЦЭМ!$A$33:$A$776,$A78,СВЦЭМ!$B$33:$B$776,C$47)+'СЕТ СН'!$G$12+СВЦЭМ!$D$10+'СЕТ СН'!$G$6-'СЕТ СН'!$G$22</f>
        <v>1578.43553477</v>
      </c>
      <c r="D78" s="36">
        <f>SUMIFS(СВЦЭМ!$C$33:$C$776,СВЦЭМ!$A$33:$A$776,$A78,СВЦЭМ!$B$33:$B$776,D$47)+'СЕТ СН'!$G$12+СВЦЭМ!$D$10+'СЕТ СН'!$G$6-'СЕТ СН'!$G$22</f>
        <v>1584.6972781499999</v>
      </c>
      <c r="E78" s="36">
        <f>SUMIFS(СВЦЭМ!$C$33:$C$776,СВЦЭМ!$A$33:$A$776,$A78,СВЦЭМ!$B$33:$B$776,E$47)+'СЕТ СН'!$G$12+СВЦЭМ!$D$10+'СЕТ СН'!$G$6-'СЕТ СН'!$G$22</f>
        <v>1582.4347105000002</v>
      </c>
      <c r="F78" s="36">
        <f>SUMIFS(СВЦЭМ!$C$33:$C$776,СВЦЭМ!$A$33:$A$776,$A78,СВЦЭМ!$B$33:$B$776,F$47)+'СЕТ СН'!$G$12+СВЦЭМ!$D$10+'СЕТ СН'!$G$6-'СЕТ СН'!$G$22</f>
        <v>1581.4099781300001</v>
      </c>
      <c r="G78" s="36">
        <f>SUMIFS(СВЦЭМ!$C$33:$C$776,СВЦЭМ!$A$33:$A$776,$A78,СВЦЭМ!$B$33:$B$776,G$47)+'СЕТ СН'!$G$12+СВЦЭМ!$D$10+'СЕТ СН'!$G$6-'СЕТ СН'!$G$22</f>
        <v>1619.0870573500001</v>
      </c>
      <c r="H78" s="36">
        <f>SUMIFS(СВЦЭМ!$C$33:$C$776,СВЦЭМ!$A$33:$A$776,$A78,СВЦЭМ!$B$33:$B$776,H$47)+'СЕТ СН'!$G$12+СВЦЭМ!$D$10+'СЕТ СН'!$G$6-'СЕТ СН'!$G$22</f>
        <v>1565.5676873699999</v>
      </c>
      <c r="I78" s="36">
        <f>SUMIFS(СВЦЭМ!$C$33:$C$776,СВЦЭМ!$A$33:$A$776,$A78,СВЦЭМ!$B$33:$B$776,I$47)+'СЕТ СН'!$G$12+СВЦЭМ!$D$10+'СЕТ СН'!$G$6-'СЕТ СН'!$G$22</f>
        <v>1539.32732326</v>
      </c>
      <c r="J78" s="36">
        <f>SUMIFS(СВЦЭМ!$C$33:$C$776,СВЦЭМ!$A$33:$A$776,$A78,СВЦЭМ!$B$33:$B$776,J$47)+'СЕТ СН'!$G$12+СВЦЭМ!$D$10+'СЕТ СН'!$G$6-'СЕТ СН'!$G$22</f>
        <v>1506.97622529</v>
      </c>
      <c r="K78" s="36">
        <f>SUMIFS(СВЦЭМ!$C$33:$C$776,СВЦЭМ!$A$33:$A$776,$A78,СВЦЭМ!$B$33:$B$776,K$47)+'СЕТ СН'!$G$12+СВЦЭМ!$D$10+'СЕТ СН'!$G$6-'СЕТ СН'!$G$22</f>
        <v>1446.09822368</v>
      </c>
      <c r="L78" s="36">
        <f>SUMIFS(СВЦЭМ!$C$33:$C$776,СВЦЭМ!$A$33:$A$776,$A78,СВЦЭМ!$B$33:$B$776,L$47)+'СЕТ СН'!$G$12+СВЦЭМ!$D$10+'СЕТ СН'!$G$6-'СЕТ СН'!$G$22</f>
        <v>4047.18493223</v>
      </c>
      <c r="M78" s="36">
        <f>SUMIFS(СВЦЭМ!$C$33:$C$776,СВЦЭМ!$A$33:$A$776,$A78,СВЦЭМ!$B$33:$B$776,M$47)+'СЕТ СН'!$G$12+СВЦЭМ!$D$10+'СЕТ СН'!$G$6-'СЕТ СН'!$G$22</f>
        <v>1271.2519491400001</v>
      </c>
      <c r="N78" s="36">
        <f>SUMIFS(СВЦЭМ!$C$33:$C$776,СВЦЭМ!$A$33:$A$776,$A78,СВЦЭМ!$B$33:$B$776,N$47)+'СЕТ СН'!$G$12+СВЦЭМ!$D$10+'СЕТ СН'!$G$6-'СЕТ СН'!$G$22</f>
        <v>1277.32495206</v>
      </c>
      <c r="O78" s="36">
        <f>SUMIFS(СВЦЭМ!$C$33:$C$776,СВЦЭМ!$A$33:$A$776,$A78,СВЦЭМ!$B$33:$B$776,O$47)+'СЕТ СН'!$G$12+СВЦЭМ!$D$10+'СЕТ СН'!$G$6-'СЕТ СН'!$G$22</f>
        <v>1283.62151913</v>
      </c>
      <c r="P78" s="36">
        <f>SUMIFS(СВЦЭМ!$C$33:$C$776,СВЦЭМ!$A$33:$A$776,$A78,СВЦЭМ!$B$33:$B$776,P$47)+'СЕТ СН'!$G$12+СВЦЭМ!$D$10+'СЕТ СН'!$G$6-'СЕТ СН'!$G$22</f>
        <v>1287.3852866100001</v>
      </c>
      <c r="Q78" s="36">
        <f>SUMIFS(СВЦЭМ!$C$33:$C$776,СВЦЭМ!$A$33:$A$776,$A78,СВЦЭМ!$B$33:$B$776,Q$47)+'СЕТ СН'!$G$12+СВЦЭМ!$D$10+'СЕТ СН'!$G$6-'СЕТ СН'!$G$22</f>
        <v>1286.6268972400001</v>
      </c>
      <c r="R78" s="36">
        <f>SUMIFS(СВЦЭМ!$C$33:$C$776,СВЦЭМ!$A$33:$A$776,$A78,СВЦЭМ!$B$33:$B$776,R$47)+'СЕТ СН'!$G$12+СВЦЭМ!$D$10+'СЕТ СН'!$G$6-'СЕТ СН'!$G$22</f>
        <v>1279.0277121700001</v>
      </c>
      <c r="S78" s="36">
        <f>SUMIFS(СВЦЭМ!$C$33:$C$776,СВЦЭМ!$A$33:$A$776,$A78,СВЦЭМ!$B$33:$B$776,S$47)+'СЕТ СН'!$G$12+СВЦЭМ!$D$10+'СЕТ СН'!$G$6-'СЕТ СН'!$G$22</f>
        <v>1567.8902930700001</v>
      </c>
      <c r="T78" s="36">
        <f>SUMIFS(СВЦЭМ!$C$33:$C$776,СВЦЭМ!$A$33:$A$776,$A78,СВЦЭМ!$B$33:$B$776,T$47)+'СЕТ СН'!$G$12+СВЦЭМ!$D$10+'СЕТ СН'!$G$6-'СЕТ СН'!$G$22</f>
        <v>1335.3762353000002</v>
      </c>
      <c r="U78" s="36">
        <f>SUMIFS(СВЦЭМ!$C$33:$C$776,СВЦЭМ!$A$33:$A$776,$A78,СВЦЭМ!$B$33:$B$776,U$47)+'СЕТ СН'!$G$12+СВЦЭМ!$D$10+'СЕТ СН'!$G$6-'СЕТ СН'!$G$22</f>
        <v>1338.67978586</v>
      </c>
      <c r="V78" s="36">
        <f>SUMIFS(СВЦЭМ!$C$33:$C$776,СВЦЭМ!$A$33:$A$776,$A78,СВЦЭМ!$B$33:$B$776,V$47)+'СЕТ СН'!$G$12+СВЦЭМ!$D$10+'СЕТ СН'!$G$6-'СЕТ СН'!$G$22</f>
        <v>1317.9338395100001</v>
      </c>
      <c r="W78" s="36">
        <f>SUMIFS(СВЦЭМ!$C$33:$C$776,СВЦЭМ!$A$33:$A$776,$A78,СВЦЭМ!$B$33:$B$776,W$47)+'СЕТ СН'!$G$12+СВЦЭМ!$D$10+'СЕТ СН'!$G$6-'СЕТ СН'!$G$22</f>
        <v>1299.1575814600001</v>
      </c>
      <c r="X78" s="36">
        <f>SUMIFS(СВЦЭМ!$C$33:$C$776,СВЦЭМ!$A$33:$A$776,$A78,СВЦЭМ!$B$33:$B$776,X$47)+'СЕТ СН'!$G$12+СВЦЭМ!$D$10+'СЕТ СН'!$G$6-'СЕТ СН'!$G$22</f>
        <v>1302.1345479900001</v>
      </c>
      <c r="Y78" s="36">
        <f>SUMIFS(СВЦЭМ!$C$33:$C$776,СВЦЭМ!$A$33:$A$776,$A78,СВЦЭМ!$B$33:$B$776,Y$47)+'СЕТ СН'!$G$12+СВЦЭМ!$D$10+'СЕТ СН'!$G$6-'СЕТ СН'!$G$22</f>
        <v>1364.71522744</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01.07.2020</v>
      </c>
      <c r="B84" s="36">
        <f>SUMIFS(СВЦЭМ!$C$33:$C$776,СВЦЭМ!$A$33:$A$776,$A84,СВЦЭМ!$B$33:$B$776,B$83)+'СЕТ СН'!$H$12+СВЦЭМ!$D$10+'СЕТ СН'!$H$6-'СЕТ СН'!$H$22</f>
        <v>1459.1488932000002</v>
      </c>
      <c r="C84" s="36">
        <f>SUMIFS(СВЦЭМ!$C$33:$C$776,СВЦЭМ!$A$33:$A$776,$A84,СВЦЭМ!$B$33:$B$776,C$83)+'СЕТ СН'!$H$12+СВЦЭМ!$D$10+'СЕТ СН'!$H$6-'СЕТ СН'!$H$22</f>
        <v>1467.2099075800002</v>
      </c>
      <c r="D84" s="36">
        <f>SUMIFS(СВЦЭМ!$C$33:$C$776,СВЦЭМ!$A$33:$A$776,$A84,СВЦЭМ!$B$33:$B$776,D$83)+'СЕТ СН'!$H$12+СВЦЭМ!$D$10+'СЕТ СН'!$H$6-'СЕТ СН'!$H$22</f>
        <v>1443.5041062700002</v>
      </c>
      <c r="E84" s="36">
        <f>SUMIFS(СВЦЭМ!$C$33:$C$776,СВЦЭМ!$A$33:$A$776,$A84,СВЦЭМ!$B$33:$B$776,E$83)+'СЕТ СН'!$H$12+СВЦЭМ!$D$10+'СЕТ СН'!$H$6-'СЕТ СН'!$H$22</f>
        <v>1426.0724295700002</v>
      </c>
      <c r="F84" s="36">
        <f>SUMIFS(СВЦЭМ!$C$33:$C$776,СВЦЭМ!$A$33:$A$776,$A84,СВЦЭМ!$B$33:$B$776,F$83)+'СЕТ СН'!$H$12+СВЦЭМ!$D$10+'СЕТ СН'!$H$6-'СЕТ СН'!$H$22</f>
        <v>1412.5899798</v>
      </c>
      <c r="G84" s="36">
        <f>SUMIFS(СВЦЭМ!$C$33:$C$776,СВЦЭМ!$A$33:$A$776,$A84,СВЦЭМ!$B$33:$B$776,G$83)+'СЕТ СН'!$H$12+СВЦЭМ!$D$10+'СЕТ СН'!$H$6-'СЕТ СН'!$H$22</f>
        <v>1417.54756404</v>
      </c>
      <c r="H84" s="36">
        <f>SUMIFS(СВЦЭМ!$C$33:$C$776,СВЦЭМ!$A$33:$A$776,$A84,СВЦЭМ!$B$33:$B$776,H$83)+'СЕТ СН'!$H$12+СВЦЭМ!$D$10+'СЕТ СН'!$H$6-'СЕТ СН'!$H$22</f>
        <v>1446.4905660200002</v>
      </c>
      <c r="I84" s="36">
        <f>SUMIFS(СВЦЭМ!$C$33:$C$776,СВЦЭМ!$A$33:$A$776,$A84,СВЦЭМ!$B$33:$B$776,I$83)+'СЕТ СН'!$H$12+СВЦЭМ!$D$10+'СЕТ СН'!$H$6-'СЕТ СН'!$H$22</f>
        <v>1424.75599747</v>
      </c>
      <c r="J84" s="36">
        <f>SUMIFS(СВЦЭМ!$C$33:$C$776,СВЦЭМ!$A$33:$A$776,$A84,СВЦЭМ!$B$33:$B$776,J$83)+'СЕТ СН'!$H$12+СВЦЭМ!$D$10+'СЕТ СН'!$H$6-'СЕТ СН'!$H$22</f>
        <v>1380.1685486800002</v>
      </c>
      <c r="K84" s="36">
        <f>SUMIFS(СВЦЭМ!$C$33:$C$776,СВЦЭМ!$A$33:$A$776,$A84,СВЦЭМ!$B$33:$B$776,K$83)+'СЕТ СН'!$H$12+СВЦЭМ!$D$10+'СЕТ СН'!$H$6-'СЕТ СН'!$H$22</f>
        <v>1276.7246642800001</v>
      </c>
      <c r="L84" s="36">
        <f>SUMIFS(СВЦЭМ!$C$33:$C$776,СВЦЭМ!$A$33:$A$776,$A84,СВЦЭМ!$B$33:$B$776,L$83)+'СЕТ СН'!$H$12+СВЦЭМ!$D$10+'СЕТ СН'!$H$6-'СЕТ СН'!$H$22</f>
        <v>1180.0948131600001</v>
      </c>
      <c r="M84" s="36">
        <f>SUMIFS(СВЦЭМ!$C$33:$C$776,СВЦЭМ!$A$33:$A$776,$A84,СВЦЭМ!$B$33:$B$776,M$83)+'СЕТ СН'!$H$12+СВЦЭМ!$D$10+'СЕТ СН'!$H$6-'СЕТ СН'!$H$22</f>
        <v>1171.1448560700001</v>
      </c>
      <c r="N84" s="36">
        <f>SUMIFS(СВЦЭМ!$C$33:$C$776,СВЦЭМ!$A$33:$A$776,$A84,СВЦЭМ!$B$33:$B$776,N$83)+'СЕТ СН'!$H$12+СВЦЭМ!$D$10+'СЕТ СН'!$H$6-'СЕТ СН'!$H$22</f>
        <v>1224.2228618300001</v>
      </c>
      <c r="O84" s="36">
        <f>SUMIFS(СВЦЭМ!$C$33:$C$776,СВЦЭМ!$A$33:$A$776,$A84,СВЦЭМ!$B$33:$B$776,O$83)+'СЕТ СН'!$H$12+СВЦЭМ!$D$10+'СЕТ СН'!$H$6-'СЕТ СН'!$H$22</f>
        <v>1206.17565921</v>
      </c>
      <c r="P84" s="36">
        <f>SUMIFS(СВЦЭМ!$C$33:$C$776,СВЦЭМ!$A$33:$A$776,$A84,СВЦЭМ!$B$33:$B$776,P$83)+'СЕТ СН'!$H$12+СВЦЭМ!$D$10+'СЕТ СН'!$H$6-'СЕТ СН'!$H$22</f>
        <v>1130.12631377</v>
      </c>
      <c r="Q84" s="36">
        <f>SUMIFS(СВЦЭМ!$C$33:$C$776,СВЦЭМ!$A$33:$A$776,$A84,СВЦЭМ!$B$33:$B$776,Q$83)+'СЕТ СН'!$H$12+СВЦЭМ!$D$10+'СЕТ СН'!$H$6-'СЕТ СН'!$H$22</f>
        <v>1147.55508629</v>
      </c>
      <c r="R84" s="36">
        <f>SUMIFS(СВЦЭМ!$C$33:$C$776,СВЦЭМ!$A$33:$A$776,$A84,СВЦЭМ!$B$33:$B$776,R$83)+'СЕТ СН'!$H$12+СВЦЭМ!$D$10+'СЕТ СН'!$H$6-'СЕТ СН'!$H$22</f>
        <v>1147.3949610899999</v>
      </c>
      <c r="S84" s="36">
        <f>SUMIFS(СВЦЭМ!$C$33:$C$776,СВЦЭМ!$A$33:$A$776,$A84,СВЦЭМ!$B$33:$B$776,S$83)+'СЕТ СН'!$H$12+СВЦЭМ!$D$10+'СЕТ СН'!$H$6-'СЕТ СН'!$H$22</f>
        <v>1150.6709604100001</v>
      </c>
      <c r="T84" s="36">
        <f>SUMIFS(СВЦЭМ!$C$33:$C$776,СВЦЭМ!$A$33:$A$776,$A84,СВЦЭМ!$B$33:$B$776,T$83)+'СЕТ СН'!$H$12+СВЦЭМ!$D$10+'СЕТ СН'!$H$6-'СЕТ СН'!$H$22</f>
        <v>1143.86993456</v>
      </c>
      <c r="U84" s="36">
        <f>SUMIFS(СВЦЭМ!$C$33:$C$776,СВЦЭМ!$A$33:$A$776,$A84,СВЦЭМ!$B$33:$B$776,U$83)+'СЕТ СН'!$H$12+СВЦЭМ!$D$10+'СЕТ СН'!$H$6-'СЕТ СН'!$H$22</f>
        <v>1136.7560130299998</v>
      </c>
      <c r="V84" s="36">
        <f>SUMIFS(СВЦЭМ!$C$33:$C$776,СВЦЭМ!$A$33:$A$776,$A84,СВЦЭМ!$B$33:$B$776,V$83)+'СЕТ СН'!$H$12+СВЦЭМ!$D$10+'СЕТ СН'!$H$6-'СЕТ СН'!$H$22</f>
        <v>1134.1825561599999</v>
      </c>
      <c r="W84" s="36">
        <f>SUMIFS(СВЦЭМ!$C$33:$C$776,СВЦЭМ!$A$33:$A$776,$A84,СВЦЭМ!$B$33:$B$776,W$83)+'СЕТ СН'!$H$12+СВЦЭМ!$D$10+'СЕТ СН'!$H$6-'СЕТ СН'!$H$22</f>
        <v>1111.4190911800001</v>
      </c>
      <c r="X84" s="36">
        <f>SUMIFS(СВЦЭМ!$C$33:$C$776,СВЦЭМ!$A$33:$A$776,$A84,СВЦЭМ!$B$33:$B$776,X$83)+'СЕТ СН'!$H$12+СВЦЭМ!$D$10+'СЕТ СН'!$H$6-'СЕТ СН'!$H$22</f>
        <v>1159.22748383</v>
      </c>
      <c r="Y84" s="36">
        <f>SUMIFS(СВЦЭМ!$C$33:$C$776,СВЦЭМ!$A$33:$A$776,$A84,СВЦЭМ!$B$33:$B$776,Y$83)+'СЕТ СН'!$H$12+СВЦЭМ!$D$10+'СЕТ СН'!$H$6-'СЕТ СН'!$H$22</f>
        <v>1319.8459280500001</v>
      </c>
    </row>
    <row r="85" spans="1:25" ht="15.75" x14ac:dyDescent="0.2">
      <c r="A85" s="35">
        <f>A84+1</f>
        <v>44014</v>
      </c>
      <c r="B85" s="36">
        <f>SUMIFS(СВЦЭМ!$C$33:$C$776,СВЦЭМ!$A$33:$A$776,$A85,СВЦЭМ!$B$33:$B$776,B$83)+'СЕТ СН'!$H$12+СВЦЭМ!$D$10+'СЕТ СН'!$H$6-'СЕТ СН'!$H$22</f>
        <v>1409.85994553</v>
      </c>
      <c r="C85" s="36">
        <f>SUMIFS(СВЦЭМ!$C$33:$C$776,СВЦЭМ!$A$33:$A$776,$A85,СВЦЭМ!$B$33:$B$776,C$83)+'СЕТ СН'!$H$12+СВЦЭМ!$D$10+'СЕТ СН'!$H$6-'СЕТ СН'!$H$22</f>
        <v>1385.0357126899999</v>
      </c>
      <c r="D85" s="36">
        <f>SUMIFS(СВЦЭМ!$C$33:$C$776,СВЦЭМ!$A$33:$A$776,$A85,СВЦЭМ!$B$33:$B$776,D$83)+'СЕТ СН'!$H$12+СВЦЭМ!$D$10+'СЕТ СН'!$H$6-'СЕТ СН'!$H$22</f>
        <v>1359.6262865799999</v>
      </c>
      <c r="E85" s="36">
        <f>SUMIFS(СВЦЭМ!$C$33:$C$776,СВЦЭМ!$A$33:$A$776,$A85,СВЦЭМ!$B$33:$B$776,E$83)+'СЕТ СН'!$H$12+СВЦЭМ!$D$10+'СЕТ СН'!$H$6-'СЕТ СН'!$H$22</f>
        <v>1359.7387578299999</v>
      </c>
      <c r="F85" s="36">
        <f>SUMIFS(СВЦЭМ!$C$33:$C$776,СВЦЭМ!$A$33:$A$776,$A85,СВЦЭМ!$B$33:$B$776,F$83)+'СЕТ СН'!$H$12+СВЦЭМ!$D$10+'СЕТ СН'!$H$6-'СЕТ СН'!$H$22</f>
        <v>1345.38636851</v>
      </c>
      <c r="G85" s="36">
        <f>SUMIFS(СВЦЭМ!$C$33:$C$776,СВЦЭМ!$A$33:$A$776,$A85,СВЦЭМ!$B$33:$B$776,G$83)+'СЕТ СН'!$H$12+СВЦЭМ!$D$10+'СЕТ СН'!$H$6-'СЕТ СН'!$H$22</f>
        <v>1361.1417956300002</v>
      </c>
      <c r="H85" s="36">
        <f>SUMIFS(СВЦЭМ!$C$33:$C$776,СВЦЭМ!$A$33:$A$776,$A85,СВЦЭМ!$B$33:$B$776,H$83)+'СЕТ СН'!$H$12+СВЦЭМ!$D$10+'СЕТ СН'!$H$6-'СЕТ СН'!$H$22</f>
        <v>1391.8317723999999</v>
      </c>
      <c r="I85" s="36">
        <f>SUMIFS(СВЦЭМ!$C$33:$C$776,СВЦЭМ!$A$33:$A$776,$A85,СВЦЭМ!$B$33:$B$776,I$83)+'СЕТ СН'!$H$12+СВЦЭМ!$D$10+'СЕТ СН'!$H$6-'СЕТ СН'!$H$22</f>
        <v>1405.6779067100001</v>
      </c>
      <c r="J85" s="36">
        <f>SUMIFS(СВЦЭМ!$C$33:$C$776,СВЦЭМ!$A$33:$A$776,$A85,СВЦЭМ!$B$33:$B$776,J$83)+'СЕТ СН'!$H$12+СВЦЭМ!$D$10+'СЕТ СН'!$H$6-'СЕТ СН'!$H$22</f>
        <v>1394.06487788</v>
      </c>
      <c r="K85" s="36">
        <f>SUMIFS(СВЦЭМ!$C$33:$C$776,СВЦЭМ!$A$33:$A$776,$A85,СВЦЭМ!$B$33:$B$776,K$83)+'СЕТ СН'!$H$12+СВЦЭМ!$D$10+'СЕТ СН'!$H$6-'СЕТ СН'!$H$22</f>
        <v>1286.4094308900001</v>
      </c>
      <c r="L85" s="36">
        <f>SUMIFS(СВЦЭМ!$C$33:$C$776,СВЦЭМ!$A$33:$A$776,$A85,СВЦЭМ!$B$33:$B$776,L$83)+'СЕТ СН'!$H$12+СВЦЭМ!$D$10+'СЕТ СН'!$H$6-'СЕТ СН'!$H$22</f>
        <v>1186.89717827</v>
      </c>
      <c r="M85" s="36">
        <f>SUMIFS(СВЦЭМ!$C$33:$C$776,СВЦЭМ!$A$33:$A$776,$A85,СВЦЭМ!$B$33:$B$776,M$83)+'СЕТ СН'!$H$12+СВЦЭМ!$D$10+'СЕТ СН'!$H$6-'СЕТ СН'!$H$22</f>
        <v>1172.00403031</v>
      </c>
      <c r="N85" s="36">
        <f>SUMIFS(СВЦЭМ!$C$33:$C$776,СВЦЭМ!$A$33:$A$776,$A85,СВЦЭМ!$B$33:$B$776,N$83)+'СЕТ СН'!$H$12+СВЦЭМ!$D$10+'СЕТ СН'!$H$6-'СЕТ СН'!$H$22</f>
        <v>1197.5701353899999</v>
      </c>
      <c r="O85" s="36">
        <f>SUMIFS(СВЦЭМ!$C$33:$C$776,СВЦЭМ!$A$33:$A$776,$A85,СВЦЭМ!$B$33:$B$776,O$83)+'СЕТ СН'!$H$12+СВЦЭМ!$D$10+'СЕТ СН'!$H$6-'СЕТ СН'!$H$22</f>
        <v>1206.5178418099999</v>
      </c>
      <c r="P85" s="36">
        <f>SUMIFS(СВЦЭМ!$C$33:$C$776,СВЦЭМ!$A$33:$A$776,$A85,СВЦЭМ!$B$33:$B$776,P$83)+'СЕТ СН'!$H$12+СВЦЭМ!$D$10+'СЕТ СН'!$H$6-'СЕТ СН'!$H$22</f>
        <v>1184.0156190600001</v>
      </c>
      <c r="Q85" s="36">
        <f>SUMIFS(СВЦЭМ!$C$33:$C$776,СВЦЭМ!$A$33:$A$776,$A85,СВЦЭМ!$B$33:$B$776,Q$83)+'СЕТ СН'!$H$12+СВЦЭМ!$D$10+'СЕТ СН'!$H$6-'СЕТ СН'!$H$22</f>
        <v>1197.9715876800001</v>
      </c>
      <c r="R85" s="36">
        <f>SUMIFS(СВЦЭМ!$C$33:$C$776,СВЦЭМ!$A$33:$A$776,$A85,СВЦЭМ!$B$33:$B$776,R$83)+'СЕТ СН'!$H$12+СВЦЭМ!$D$10+'СЕТ СН'!$H$6-'СЕТ СН'!$H$22</f>
        <v>1219.5737740700001</v>
      </c>
      <c r="S85" s="36">
        <f>SUMIFS(СВЦЭМ!$C$33:$C$776,СВЦЭМ!$A$33:$A$776,$A85,СВЦЭМ!$B$33:$B$776,S$83)+'СЕТ СН'!$H$12+СВЦЭМ!$D$10+'СЕТ СН'!$H$6-'СЕТ СН'!$H$22</f>
        <v>1222.8274234099999</v>
      </c>
      <c r="T85" s="36">
        <f>SUMIFS(СВЦЭМ!$C$33:$C$776,СВЦЭМ!$A$33:$A$776,$A85,СВЦЭМ!$B$33:$B$776,T$83)+'СЕТ СН'!$H$12+СВЦЭМ!$D$10+'СЕТ СН'!$H$6-'СЕТ СН'!$H$22</f>
        <v>1212.90844184</v>
      </c>
      <c r="U85" s="36">
        <f>SUMIFS(СВЦЭМ!$C$33:$C$776,СВЦЭМ!$A$33:$A$776,$A85,СВЦЭМ!$B$33:$B$776,U$83)+'СЕТ СН'!$H$12+СВЦЭМ!$D$10+'СЕТ СН'!$H$6-'СЕТ СН'!$H$22</f>
        <v>1201.28147741</v>
      </c>
      <c r="V85" s="36">
        <f>SUMIFS(СВЦЭМ!$C$33:$C$776,СВЦЭМ!$A$33:$A$776,$A85,СВЦЭМ!$B$33:$B$776,V$83)+'СЕТ СН'!$H$12+СВЦЭМ!$D$10+'СЕТ СН'!$H$6-'СЕТ СН'!$H$22</f>
        <v>1182.1271169500001</v>
      </c>
      <c r="W85" s="36">
        <f>SUMIFS(СВЦЭМ!$C$33:$C$776,СВЦЭМ!$A$33:$A$776,$A85,СВЦЭМ!$B$33:$B$776,W$83)+'СЕТ СН'!$H$12+СВЦЭМ!$D$10+'СЕТ СН'!$H$6-'СЕТ СН'!$H$22</f>
        <v>1147.3725106500001</v>
      </c>
      <c r="X85" s="36">
        <f>SUMIFS(СВЦЭМ!$C$33:$C$776,СВЦЭМ!$A$33:$A$776,$A85,СВЦЭМ!$B$33:$B$776,X$83)+'СЕТ СН'!$H$12+СВЦЭМ!$D$10+'СЕТ СН'!$H$6-'СЕТ СН'!$H$22</f>
        <v>1203.23135613</v>
      </c>
      <c r="Y85" s="36">
        <f>SUMIFS(СВЦЭМ!$C$33:$C$776,СВЦЭМ!$A$33:$A$776,$A85,СВЦЭМ!$B$33:$B$776,Y$83)+'СЕТ СН'!$H$12+СВЦЭМ!$D$10+'СЕТ СН'!$H$6-'СЕТ СН'!$H$22</f>
        <v>1344.5760240499999</v>
      </c>
    </row>
    <row r="86" spans="1:25" ht="15.75" x14ac:dyDescent="0.2">
      <c r="A86" s="35">
        <f t="shared" ref="A86:A114" si="2">A85+1</f>
        <v>44015</v>
      </c>
      <c r="B86" s="36">
        <f>SUMIFS(СВЦЭМ!$C$33:$C$776,СВЦЭМ!$A$33:$A$776,$A86,СВЦЭМ!$B$33:$B$776,B$83)+'СЕТ СН'!$H$12+СВЦЭМ!$D$10+'СЕТ СН'!$H$6-'СЕТ СН'!$H$22</f>
        <v>1469.6751802799999</v>
      </c>
      <c r="C86" s="36">
        <f>SUMIFS(СВЦЭМ!$C$33:$C$776,СВЦЭМ!$A$33:$A$776,$A86,СВЦЭМ!$B$33:$B$776,C$83)+'СЕТ СН'!$H$12+СВЦЭМ!$D$10+'СЕТ СН'!$H$6-'СЕТ СН'!$H$22</f>
        <v>1427.1326316099999</v>
      </c>
      <c r="D86" s="36">
        <f>SUMIFS(СВЦЭМ!$C$33:$C$776,СВЦЭМ!$A$33:$A$776,$A86,СВЦЭМ!$B$33:$B$776,D$83)+'СЕТ СН'!$H$12+СВЦЭМ!$D$10+'СЕТ СН'!$H$6-'СЕТ СН'!$H$22</f>
        <v>1401.08294161</v>
      </c>
      <c r="E86" s="36">
        <f>SUMIFS(СВЦЭМ!$C$33:$C$776,СВЦЭМ!$A$33:$A$776,$A86,СВЦЭМ!$B$33:$B$776,E$83)+'СЕТ СН'!$H$12+СВЦЭМ!$D$10+'СЕТ СН'!$H$6-'СЕТ СН'!$H$22</f>
        <v>1378.54898254</v>
      </c>
      <c r="F86" s="36">
        <f>SUMIFS(СВЦЭМ!$C$33:$C$776,СВЦЭМ!$A$33:$A$776,$A86,СВЦЭМ!$B$33:$B$776,F$83)+'СЕТ СН'!$H$12+СВЦЭМ!$D$10+'СЕТ СН'!$H$6-'СЕТ СН'!$H$22</f>
        <v>1370.38225556</v>
      </c>
      <c r="G86" s="36">
        <f>SUMIFS(СВЦЭМ!$C$33:$C$776,СВЦЭМ!$A$33:$A$776,$A86,СВЦЭМ!$B$33:$B$776,G$83)+'СЕТ СН'!$H$12+СВЦЭМ!$D$10+'СЕТ СН'!$H$6-'СЕТ СН'!$H$22</f>
        <v>1384.7541593199999</v>
      </c>
      <c r="H86" s="36">
        <f>SUMIFS(СВЦЭМ!$C$33:$C$776,СВЦЭМ!$A$33:$A$776,$A86,СВЦЭМ!$B$33:$B$776,H$83)+'СЕТ СН'!$H$12+СВЦЭМ!$D$10+'СЕТ СН'!$H$6-'СЕТ СН'!$H$22</f>
        <v>1422.7898484299999</v>
      </c>
      <c r="I86" s="36">
        <f>SUMIFS(СВЦЭМ!$C$33:$C$776,СВЦЭМ!$A$33:$A$776,$A86,СВЦЭМ!$B$33:$B$776,I$83)+'СЕТ СН'!$H$12+СВЦЭМ!$D$10+'СЕТ СН'!$H$6-'СЕТ СН'!$H$22</f>
        <v>1440.5527695999999</v>
      </c>
      <c r="J86" s="36">
        <f>SUMIFS(СВЦЭМ!$C$33:$C$776,СВЦЭМ!$A$33:$A$776,$A86,СВЦЭМ!$B$33:$B$776,J$83)+'СЕТ СН'!$H$12+СВЦЭМ!$D$10+'СЕТ СН'!$H$6-'СЕТ СН'!$H$22</f>
        <v>1364.23867554</v>
      </c>
      <c r="K86" s="36">
        <f>SUMIFS(СВЦЭМ!$C$33:$C$776,СВЦЭМ!$A$33:$A$776,$A86,СВЦЭМ!$B$33:$B$776,K$83)+'СЕТ СН'!$H$12+СВЦЭМ!$D$10+'СЕТ СН'!$H$6-'СЕТ СН'!$H$22</f>
        <v>1222.5342652700001</v>
      </c>
      <c r="L86" s="36">
        <f>SUMIFS(СВЦЭМ!$C$33:$C$776,СВЦЭМ!$A$33:$A$776,$A86,СВЦЭМ!$B$33:$B$776,L$83)+'СЕТ СН'!$H$12+СВЦЭМ!$D$10+'СЕТ СН'!$H$6-'СЕТ СН'!$H$22</f>
        <v>1124.8206743599999</v>
      </c>
      <c r="M86" s="36">
        <f>SUMIFS(СВЦЭМ!$C$33:$C$776,СВЦЭМ!$A$33:$A$776,$A86,СВЦЭМ!$B$33:$B$776,M$83)+'СЕТ СН'!$H$12+СВЦЭМ!$D$10+'СЕТ СН'!$H$6-'СЕТ СН'!$H$22</f>
        <v>1111.1217133</v>
      </c>
      <c r="N86" s="36">
        <f>SUMIFS(СВЦЭМ!$C$33:$C$776,СВЦЭМ!$A$33:$A$776,$A86,СВЦЭМ!$B$33:$B$776,N$83)+'СЕТ СН'!$H$12+СВЦЭМ!$D$10+'СЕТ СН'!$H$6-'СЕТ СН'!$H$22</f>
        <v>1151.2632425900001</v>
      </c>
      <c r="O86" s="36">
        <f>SUMIFS(СВЦЭМ!$C$33:$C$776,СВЦЭМ!$A$33:$A$776,$A86,СВЦЭМ!$B$33:$B$776,O$83)+'СЕТ СН'!$H$12+СВЦЭМ!$D$10+'СЕТ СН'!$H$6-'СЕТ СН'!$H$22</f>
        <v>1114.6219597700001</v>
      </c>
      <c r="P86" s="36">
        <f>SUMIFS(СВЦЭМ!$C$33:$C$776,СВЦЭМ!$A$33:$A$776,$A86,СВЦЭМ!$B$33:$B$776,P$83)+'СЕТ СН'!$H$12+СВЦЭМ!$D$10+'СЕТ СН'!$H$6-'СЕТ СН'!$H$22</f>
        <v>1139.6575456999999</v>
      </c>
      <c r="Q86" s="36">
        <f>SUMIFS(СВЦЭМ!$C$33:$C$776,СВЦЭМ!$A$33:$A$776,$A86,СВЦЭМ!$B$33:$B$776,Q$83)+'СЕТ СН'!$H$12+СВЦЭМ!$D$10+'СЕТ СН'!$H$6-'СЕТ СН'!$H$22</f>
        <v>1145.5858392</v>
      </c>
      <c r="R86" s="36">
        <f>SUMIFS(СВЦЭМ!$C$33:$C$776,СВЦЭМ!$A$33:$A$776,$A86,СВЦЭМ!$B$33:$B$776,R$83)+'СЕТ СН'!$H$12+СВЦЭМ!$D$10+'СЕТ СН'!$H$6-'СЕТ СН'!$H$22</f>
        <v>1141.9897747499999</v>
      </c>
      <c r="S86" s="36">
        <f>SUMIFS(СВЦЭМ!$C$33:$C$776,СВЦЭМ!$A$33:$A$776,$A86,СВЦЭМ!$B$33:$B$776,S$83)+'СЕТ СН'!$H$12+СВЦЭМ!$D$10+'СЕТ СН'!$H$6-'СЕТ СН'!$H$22</f>
        <v>1268.46923148</v>
      </c>
      <c r="T86" s="36">
        <f>SUMIFS(СВЦЭМ!$C$33:$C$776,СВЦЭМ!$A$33:$A$776,$A86,СВЦЭМ!$B$33:$B$776,T$83)+'СЕТ СН'!$H$12+СВЦЭМ!$D$10+'СЕТ СН'!$H$6-'СЕТ СН'!$H$22</f>
        <v>1945.1267559500002</v>
      </c>
      <c r="U86" s="36">
        <f>SUMIFS(СВЦЭМ!$C$33:$C$776,СВЦЭМ!$A$33:$A$776,$A86,СВЦЭМ!$B$33:$B$776,U$83)+'СЕТ СН'!$H$12+СВЦЭМ!$D$10+'СЕТ СН'!$H$6-'СЕТ СН'!$H$22</f>
        <v>1126.8417516300001</v>
      </c>
      <c r="V86" s="36">
        <f>SUMIFS(СВЦЭМ!$C$33:$C$776,СВЦЭМ!$A$33:$A$776,$A86,СВЦЭМ!$B$33:$B$776,V$83)+'СЕТ СН'!$H$12+СВЦЭМ!$D$10+'СЕТ СН'!$H$6-'СЕТ СН'!$H$22</f>
        <v>1911.6333917100001</v>
      </c>
      <c r="W86" s="36">
        <f>SUMIFS(СВЦЭМ!$C$33:$C$776,СВЦЭМ!$A$33:$A$776,$A86,СВЦЭМ!$B$33:$B$776,W$83)+'СЕТ СН'!$H$12+СВЦЭМ!$D$10+'СЕТ СН'!$H$6-'СЕТ СН'!$H$22</f>
        <v>1107.5328874900001</v>
      </c>
      <c r="X86" s="36">
        <f>SUMIFS(СВЦЭМ!$C$33:$C$776,СВЦЭМ!$A$33:$A$776,$A86,СВЦЭМ!$B$33:$B$776,X$83)+'СЕТ СН'!$H$12+СВЦЭМ!$D$10+'СЕТ СН'!$H$6-'СЕТ СН'!$H$22</f>
        <v>1148.58818249</v>
      </c>
      <c r="Y86" s="36">
        <f>SUMIFS(СВЦЭМ!$C$33:$C$776,СВЦЭМ!$A$33:$A$776,$A86,СВЦЭМ!$B$33:$B$776,Y$83)+'СЕТ СН'!$H$12+СВЦЭМ!$D$10+'СЕТ СН'!$H$6-'СЕТ СН'!$H$22</f>
        <v>1257.19494087</v>
      </c>
    </row>
    <row r="87" spans="1:25" ht="15.75" x14ac:dyDescent="0.2">
      <c r="A87" s="35">
        <f t="shared" si="2"/>
        <v>44016</v>
      </c>
      <c r="B87" s="36">
        <f>SUMIFS(СВЦЭМ!$C$33:$C$776,СВЦЭМ!$A$33:$A$776,$A87,СВЦЭМ!$B$33:$B$776,B$83)+'СЕТ СН'!$H$12+СВЦЭМ!$D$10+'СЕТ СН'!$H$6-'СЕТ СН'!$H$22</f>
        <v>1452.2585822199999</v>
      </c>
      <c r="C87" s="36">
        <f>SUMIFS(СВЦЭМ!$C$33:$C$776,СВЦЭМ!$A$33:$A$776,$A87,СВЦЭМ!$B$33:$B$776,C$83)+'СЕТ СН'!$H$12+СВЦЭМ!$D$10+'СЕТ СН'!$H$6-'СЕТ СН'!$H$22</f>
        <v>1454.9918584800002</v>
      </c>
      <c r="D87" s="36">
        <f>SUMIFS(СВЦЭМ!$C$33:$C$776,СВЦЭМ!$A$33:$A$776,$A87,СВЦЭМ!$B$33:$B$776,D$83)+'СЕТ СН'!$H$12+СВЦЭМ!$D$10+'СЕТ СН'!$H$6-'СЕТ СН'!$H$22</f>
        <v>1472.6230500500001</v>
      </c>
      <c r="E87" s="36">
        <f>SUMIFS(СВЦЭМ!$C$33:$C$776,СВЦЭМ!$A$33:$A$776,$A87,СВЦЭМ!$B$33:$B$776,E$83)+'СЕТ СН'!$H$12+СВЦЭМ!$D$10+'СЕТ СН'!$H$6-'СЕТ СН'!$H$22</f>
        <v>1474.7452000000003</v>
      </c>
      <c r="F87" s="36">
        <f>SUMIFS(СВЦЭМ!$C$33:$C$776,СВЦЭМ!$A$33:$A$776,$A87,СВЦЭМ!$B$33:$B$776,F$83)+'СЕТ СН'!$H$12+СВЦЭМ!$D$10+'СЕТ СН'!$H$6-'СЕТ СН'!$H$22</f>
        <v>1476.6638777399999</v>
      </c>
      <c r="G87" s="36">
        <f>SUMIFS(СВЦЭМ!$C$33:$C$776,СВЦЭМ!$A$33:$A$776,$A87,СВЦЭМ!$B$33:$B$776,G$83)+'СЕТ СН'!$H$12+СВЦЭМ!$D$10+'СЕТ СН'!$H$6-'СЕТ СН'!$H$22</f>
        <v>1464.4068127300002</v>
      </c>
      <c r="H87" s="36">
        <f>SUMIFS(СВЦЭМ!$C$33:$C$776,СВЦЭМ!$A$33:$A$776,$A87,СВЦЭМ!$B$33:$B$776,H$83)+'СЕТ СН'!$H$12+СВЦЭМ!$D$10+'СЕТ СН'!$H$6-'СЕТ СН'!$H$22</f>
        <v>1441.5620534700001</v>
      </c>
      <c r="I87" s="36">
        <f>SUMIFS(СВЦЭМ!$C$33:$C$776,СВЦЭМ!$A$33:$A$776,$A87,СВЦЭМ!$B$33:$B$776,I$83)+'СЕТ СН'!$H$12+СВЦЭМ!$D$10+'СЕТ СН'!$H$6-'СЕТ СН'!$H$22</f>
        <v>1455.1933482899999</v>
      </c>
      <c r="J87" s="36">
        <f>SUMIFS(СВЦЭМ!$C$33:$C$776,СВЦЭМ!$A$33:$A$776,$A87,СВЦЭМ!$B$33:$B$776,J$83)+'СЕТ СН'!$H$12+СВЦЭМ!$D$10+'СЕТ СН'!$H$6-'СЕТ СН'!$H$22</f>
        <v>1345.0671503399999</v>
      </c>
      <c r="K87" s="36">
        <f>SUMIFS(СВЦЭМ!$C$33:$C$776,СВЦЭМ!$A$33:$A$776,$A87,СВЦЭМ!$B$33:$B$776,K$83)+'СЕТ СН'!$H$12+СВЦЭМ!$D$10+'СЕТ СН'!$H$6-'СЕТ СН'!$H$22</f>
        <v>1211.5645422299999</v>
      </c>
      <c r="L87" s="36">
        <f>SUMIFS(СВЦЭМ!$C$33:$C$776,СВЦЭМ!$A$33:$A$776,$A87,СВЦЭМ!$B$33:$B$776,L$83)+'СЕТ СН'!$H$12+СВЦЭМ!$D$10+'СЕТ СН'!$H$6-'СЕТ СН'!$H$22</f>
        <v>1132.20371398</v>
      </c>
      <c r="M87" s="36">
        <f>SUMIFS(СВЦЭМ!$C$33:$C$776,СВЦЭМ!$A$33:$A$776,$A87,СВЦЭМ!$B$33:$B$776,M$83)+'СЕТ СН'!$H$12+СВЦЭМ!$D$10+'СЕТ СН'!$H$6-'СЕТ СН'!$H$22</f>
        <v>1113.7998097899999</v>
      </c>
      <c r="N87" s="36">
        <f>SUMIFS(СВЦЭМ!$C$33:$C$776,СВЦЭМ!$A$33:$A$776,$A87,СВЦЭМ!$B$33:$B$776,N$83)+'СЕТ СН'!$H$12+СВЦЭМ!$D$10+'СЕТ СН'!$H$6-'СЕТ СН'!$H$22</f>
        <v>1122.4737758800002</v>
      </c>
      <c r="O87" s="36">
        <f>SUMIFS(СВЦЭМ!$C$33:$C$776,СВЦЭМ!$A$33:$A$776,$A87,СВЦЭМ!$B$33:$B$776,O$83)+'СЕТ СН'!$H$12+СВЦЭМ!$D$10+'СЕТ СН'!$H$6-'СЕТ СН'!$H$22</f>
        <v>1115.5631876699999</v>
      </c>
      <c r="P87" s="36">
        <f>SUMIFS(СВЦЭМ!$C$33:$C$776,СВЦЭМ!$A$33:$A$776,$A87,СВЦЭМ!$B$33:$B$776,P$83)+'СЕТ СН'!$H$12+СВЦЭМ!$D$10+'СЕТ СН'!$H$6-'СЕТ СН'!$H$22</f>
        <v>1106.31716491</v>
      </c>
      <c r="Q87" s="36">
        <f>SUMIFS(СВЦЭМ!$C$33:$C$776,СВЦЭМ!$A$33:$A$776,$A87,СВЦЭМ!$B$33:$B$776,Q$83)+'СЕТ СН'!$H$12+СВЦЭМ!$D$10+'СЕТ СН'!$H$6-'СЕТ СН'!$H$22</f>
        <v>1112.3589362500002</v>
      </c>
      <c r="R87" s="36">
        <f>SUMIFS(СВЦЭМ!$C$33:$C$776,СВЦЭМ!$A$33:$A$776,$A87,СВЦЭМ!$B$33:$B$776,R$83)+'СЕТ СН'!$H$12+СВЦЭМ!$D$10+'СЕТ СН'!$H$6-'СЕТ СН'!$H$22</f>
        <v>1081.5304545700001</v>
      </c>
      <c r="S87" s="36">
        <f>SUMIFS(СВЦЭМ!$C$33:$C$776,СВЦЭМ!$A$33:$A$776,$A87,СВЦЭМ!$B$33:$B$776,S$83)+'СЕТ СН'!$H$12+СВЦЭМ!$D$10+'СЕТ СН'!$H$6-'СЕТ СН'!$H$22</f>
        <v>1080.70114057</v>
      </c>
      <c r="T87" s="36">
        <f>SUMIFS(СВЦЭМ!$C$33:$C$776,СВЦЭМ!$A$33:$A$776,$A87,СВЦЭМ!$B$33:$B$776,T$83)+'СЕТ СН'!$H$12+СВЦЭМ!$D$10+'СЕТ СН'!$H$6-'СЕТ СН'!$H$22</f>
        <v>1107.44333779</v>
      </c>
      <c r="U87" s="36">
        <f>SUMIFS(СВЦЭМ!$C$33:$C$776,СВЦЭМ!$A$33:$A$776,$A87,СВЦЭМ!$B$33:$B$776,U$83)+'СЕТ СН'!$H$12+СВЦЭМ!$D$10+'СЕТ СН'!$H$6-'СЕТ СН'!$H$22</f>
        <v>1116.7518673499999</v>
      </c>
      <c r="V87" s="36">
        <f>SUMIFS(СВЦЭМ!$C$33:$C$776,СВЦЭМ!$A$33:$A$776,$A87,СВЦЭМ!$B$33:$B$776,V$83)+'СЕТ СН'!$H$12+СВЦЭМ!$D$10+'СЕТ СН'!$H$6-'СЕТ СН'!$H$22</f>
        <v>1107.8706781999999</v>
      </c>
      <c r="W87" s="36">
        <f>SUMIFS(СВЦЭМ!$C$33:$C$776,СВЦЭМ!$A$33:$A$776,$A87,СВЦЭМ!$B$33:$B$776,W$83)+'СЕТ СН'!$H$12+СВЦЭМ!$D$10+'СЕТ СН'!$H$6-'СЕТ СН'!$H$22</f>
        <v>1108.4342071800002</v>
      </c>
      <c r="X87" s="36">
        <f>SUMIFS(СВЦЭМ!$C$33:$C$776,СВЦЭМ!$A$33:$A$776,$A87,СВЦЭМ!$B$33:$B$776,X$83)+'СЕТ СН'!$H$12+СВЦЭМ!$D$10+'СЕТ СН'!$H$6-'СЕТ СН'!$H$22</f>
        <v>1148.6689986400002</v>
      </c>
      <c r="Y87" s="36">
        <f>SUMIFS(СВЦЭМ!$C$33:$C$776,СВЦЭМ!$A$33:$A$776,$A87,СВЦЭМ!$B$33:$B$776,Y$83)+'СЕТ СН'!$H$12+СВЦЭМ!$D$10+'СЕТ СН'!$H$6-'СЕТ СН'!$H$22</f>
        <v>1255.8951969300001</v>
      </c>
    </row>
    <row r="88" spans="1:25" ht="15.75" x14ac:dyDescent="0.2">
      <c r="A88" s="35">
        <f t="shared" si="2"/>
        <v>44017</v>
      </c>
      <c r="B88" s="36">
        <f>SUMIFS(СВЦЭМ!$C$33:$C$776,СВЦЭМ!$A$33:$A$776,$A88,СВЦЭМ!$B$33:$B$776,B$83)+'СЕТ СН'!$H$12+СВЦЭМ!$D$10+'СЕТ СН'!$H$6-'СЕТ СН'!$H$22</f>
        <v>1348.29659322</v>
      </c>
      <c r="C88" s="36">
        <f>SUMIFS(СВЦЭМ!$C$33:$C$776,СВЦЭМ!$A$33:$A$776,$A88,СВЦЭМ!$B$33:$B$776,C$83)+'СЕТ СН'!$H$12+СВЦЭМ!$D$10+'СЕТ СН'!$H$6-'СЕТ СН'!$H$22</f>
        <v>1387.19089179</v>
      </c>
      <c r="D88" s="36">
        <f>SUMIFS(СВЦЭМ!$C$33:$C$776,СВЦЭМ!$A$33:$A$776,$A88,СВЦЭМ!$B$33:$B$776,D$83)+'СЕТ СН'!$H$12+СВЦЭМ!$D$10+'СЕТ СН'!$H$6-'СЕТ СН'!$H$22</f>
        <v>1441.43214425</v>
      </c>
      <c r="E88" s="36">
        <f>SUMIFS(СВЦЭМ!$C$33:$C$776,СВЦЭМ!$A$33:$A$776,$A88,СВЦЭМ!$B$33:$B$776,E$83)+'СЕТ СН'!$H$12+СВЦЭМ!$D$10+'СЕТ СН'!$H$6-'СЕТ СН'!$H$22</f>
        <v>1409.6060011</v>
      </c>
      <c r="F88" s="36">
        <f>SUMIFS(СВЦЭМ!$C$33:$C$776,СВЦЭМ!$A$33:$A$776,$A88,СВЦЭМ!$B$33:$B$776,F$83)+'СЕТ СН'!$H$12+СВЦЭМ!$D$10+'СЕТ СН'!$H$6-'СЕТ СН'!$H$22</f>
        <v>1371.55962396</v>
      </c>
      <c r="G88" s="36">
        <f>SUMIFS(СВЦЭМ!$C$33:$C$776,СВЦЭМ!$A$33:$A$776,$A88,СВЦЭМ!$B$33:$B$776,G$83)+'СЕТ СН'!$H$12+СВЦЭМ!$D$10+'СЕТ СН'!$H$6-'СЕТ СН'!$H$22</f>
        <v>1356.24585989</v>
      </c>
      <c r="H88" s="36">
        <f>SUMIFS(СВЦЭМ!$C$33:$C$776,СВЦЭМ!$A$33:$A$776,$A88,СВЦЭМ!$B$33:$B$776,H$83)+'СЕТ СН'!$H$12+СВЦЭМ!$D$10+'СЕТ СН'!$H$6-'СЕТ СН'!$H$22</f>
        <v>1335.63113707</v>
      </c>
      <c r="I88" s="36">
        <f>SUMIFS(СВЦЭМ!$C$33:$C$776,СВЦЭМ!$A$33:$A$776,$A88,СВЦЭМ!$B$33:$B$776,I$83)+'СЕТ СН'!$H$12+СВЦЭМ!$D$10+'СЕТ СН'!$H$6-'СЕТ СН'!$H$22</f>
        <v>1347.90648463</v>
      </c>
      <c r="J88" s="36">
        <f>SUMIFS(СВЦЭМ!$C$33:$C$776,СВЦЭМ!$A$33:$A$776,$A88,СВЦЭМ!$B$33:$B$776,J$83)+'СЕТ СН'!$H$12+СВЦЭМ!$D$10+'СЕТ СН'!$H$6-'СЕТ СН'!$H$22</f>
        <v>1267.7677755499999</v>
      </c>
      <c r="K88" s="36">
        <f>SUMIFS(СВЦЭМ!$C$33:$C$776,СВЦЭМ!$A$33:$A$776,$A88,СВЦЭМ!$B$33:$B$776,K$83)+'СЕТ СН'!$H$12+СВЦЭМ!$D$10+'СЕТ СН'!$H$6-'СЕТ СН'!$H$22</f>
        <v>1159.2836411000001</v>
      </c>
      <c r="L88" s="36">
        <f>SUMIFS(СВЦЭМ!$C$33:$C$776,СВЦЭМ!$A$33:$A$776,$A88,СВЦЭМ!$B$33:$B$776,L$83)+'СЕТ СН'!$H$12+СВЦЭМ!$D$10+'СЕТ СН'!$H$6-'СЕТ СН'!$H$22</f>
        <v>1090.50833272</v>
      </c>
      <c r="M88" s="36">
        <f>SUMIFS(СВЦЭМ!$C$33:$C$776,СВЦЭМ!$A$33:$A$776,$A88,СВЦЭМ!$B$33:$B$776,M$83)+'СЕТ СН'!$H$12+СВЦЭМ!$D$10+'СЕТ СН'!$H$6-'СЕТ СН'!$H$22</f>
        <v>1046.2617712199999</v>
      </c>
      <c r="N88" s="36">
        <f>SUMIFS(СВЦЭМ!$C$33:$C$776,СВЦЭМ!$A$33:$A$776,$A88,СВЦЭМ!$B$33:$B$776,N$83)+'СЕТ СН'!$H$12+СВЦЭМ!$D$10+'СЕТ СН'!$H$6-'СЕТ СН'!$H$22</f>
        <v>1064.28860078</v>
      </c>
      <c r="O88" s="36">
        <f>SUMIFS(СВЦЭМ!$C$33:$C$776,СВЦЭМ!$A$33:$A$776,$A88,СВЦЭМ!$B$33:$B$776,O$83)+'СЕТ СН'!$H$12+СВЦЭМ!$D$10+'СЕТ СН'!$H$6-'СЕТ СН'!$H$22</f>
        <v>1073.1420327199999</v>
      </c>
      <c r="P88" s="36">
        <f>SUMIFS(СВЦЭМ!$C$33:$C$776,СВЦЭМ!$A$33:$A$776,$A88,СВЦЭМ!$B$33:$B$776,P$83)+'СЕТ СН'!$H$12+СВЦЭМ!$D$10+'СЕТ СН'!$H$6-'СЕТ СН'!$H$22</f>
        <v>1059.3764415400001</v>
      </c>
      <c r="Q88" s="36">
        <f>SUMIFS(СВЦЭМ!$C$33:$C$776,СВЦЭМ!$A$33:$A$776,$A88,СВЦЭМ!$B$33:$B$776,Q$83)+'СЕТ СН'!$H$12+СВЦЭМ!$D$10+'СЕТ СН'!$H$6-'СЕТ СН'!$H$22</f>
        <v>1066.9502684700001</v>
      </c>
      <c r="R88" s="36">
        <f>SUMIFS(СВЦЭМ!$C$33:$C$776,СВЦЭМ!$A$33:$A$776,$A88,СВЦЭМ!$B$33:$B$776,R$83)+'СЕТ СН'!$H$12+СВЦЭМ!$D$10+'СЕТ СН'!$H$6-'СЕТ СН'!$H$22</f>
        <v>1087.3315163100001</v>
      </c>
      <c r="S88" s="36">
        <f>SUMIFS(СВЦЭМ!$C$33:$C$776,СВЦЭМ!$A$33:$A$776,$A88,СВЦЭМ!$B$33:$B$776,S$83)+'СЕТ СН'!$H$12+СВЦЭМ!$D$10+'СЕТ СН'!$H$6-'СЕТ СН'!$H$22</f>
        <v>1096.1655129400001</v>
      </c>
      <c r="T88" s="36">
        <f>SUMIFS(СВЦЭМ!$C$33:$C$776,СВЦЭМ!$A$33:$A$776,$A88,СВЦЭМ!$B$33:$B$776,T$83)+'СЕТ СН'!$H$12+СВЦЭМ!$D$10+'СЕТ СН'!$H$6-'СЕТ СН'!$H$22</f>
        <v>1092.7783980700001</v>
      </c>
      <c r="U88" s="36">
        <f>SUMIFS(СВЦЭМ!$C$33:$C$776,СВЦЭМ!$A$33:$A$776,$A88,СВЦЭМ!$B$33:$B$776,U$83)+'СЕТ СН'!$H$12+СВЦЭМ!$D$10+'СЕТ СН'!$H$6-'СЕТ СН'!$H$22</f>
        <v>1084.79113048</v>
      </c>
      <c r="V88" s="36">
        <f>SUMIFS(СВЦЭМ!$C$33:$C$776,СВЦЭМ!$A$33:$A$776,$A88,СВЦЭМ!$B$33:$B$776,V$83)+'СЕТ СН'!$H$12+СВЦЭМ!$D$10+'СЕТ СН'!$H$6-'СЕТ СН'!$H$22</f>
        <v>1067.4843024199999</v>
      </c>
      <c r="W88" s="36">
        <f>SUMIFS(СВЦЭМ!$C$33:$C$776,СВЦЭМ!$A$33:$A$776,$A88,СВЦЭМ!$B$33:$B$776,W$83)+'СЕТ СН'!$H$12+СВЦЭМ!$D$10+'СЕТ СН'!$H$6-'СЕТ СН'!$H$22</f>
        <v>1056.8701729200002</v>
      </c>
      <c r="X88" s="36">
        <f>SUMIFS(СВЦЭМ!$C$33:$C$776,СВЦЭМ!$A$33:$A$776,$A88,СВЦЭМ!$B$33:$B$776,X$83)+'СЕТ СН'!$H$12+СВЦЭМ!$D$10+'СЕТ СН'!$H$6-'СЕТ СН'!$H$22</f>
        <v>1105.56357198</v>
      </c>
      <c r="Y88" s="36">
        <f>SUMIFS(СВЦЭМ!$C$33:$C$776,СВЦЭМ!$A$33:$A$776,$A88,СВЦЭМ!$B$33:$B$776,Y$83)+'СЕТ СН'!$H$12+СВЦЭМ!$D$10+'СЕТ СН'!$H$6-'СЕТ СН'!$H$22</f>
        <v>1252.0714986400001</v>
      </c>
    </row>
    <row r="89" spans="1:25" ht="15.75" x14ac:dyDescent="0.2">
      <c r="A89" s="35">
        <f t="shared" si="2"/>
        <v>44018</v>
      </c>
      <c r="B89" s="36">
        <f>SUMIFS(СВЦЭМ!$C$33:$C$776,СВЦЭМ!$A$33:$A$776,$A89,СВЦЭМ!$B$33:$B$776,B$83)+'СЕТ СН'!$H$12+СВЦЭМ!$D$10+'СЕТ СН'!$H$6-'СЕТ СН'!$H$22</f>
        <v>1305.0361381</v>
      </c>
      <c r="C89" s="36">
        <f>SUMIFS(СВЦЭМ!$C$33:$C$776,СВЦЭМ!$A$33:$A$776,$A89,СВЦЭМ!$B$33:$B$776,C$83)+'СЕТ СН'!$H$12+СВЦЭМ!$D$10+'СЕТ СН'!$H$6-'СЕТ СН'!$H$22</f>
        <v>1406.0958148099999</v>
      </c>
      <c r="D89" s="36">
        <f>SUMIFS(СВЦЭМ!$C$33:$C$776,СВЦЭМ!$A$33:$A$776,$A89,СВЦЭМ!$B$33:$B$776,D$83)+'СЕТ СН'!$H$12+СВЦЭМ!$D$10+'СЕТ СН'!$H$6-'СЕТ СН'!$H$22</f>
        <v>1436.04985222</v>
      </c>
      <c r="E89" s="36">
        <f>SUMIFS(СВЦЭМ!$C$33:$C$776,СВЦЭМ!$A$33:$A$776,$A89,СВЦЭМ!$B$33:$B$776,E$83)+'СЕТ СН'!$H$12+СВЦЭМ!$D$10+'СЕТ СН'!$H$6-'СЕТ СН'!$H$22</f>
        <v>1494.2765571800001</v>
      </c>
      <c r="F89" s="36">
        <f>SUMIFS(СВЦЭМ!$C$33:$C$776,СВЦЭМ!$A$33:$A$776,$A89,СВЦЭМ!$B$33:$B$776,F$83)+'СЕТ СН'!$H$12+СВЦЭМ!$D$10+'СЕТ СН'!$H$6-'СЕТ СН'!$H$22</f>
        <v>1486.1861554699999</v>
      </c>
      <c r="G89" s="36">
        <f>SUMIFS(СВЦЭМ!$C$33:$C$776,СВЦЭМ!$A$33:$A$776,$A89,СВЦЭМ!$B$33:$B$776,G$83)+'СЕТ СН'!$H$12+СВЦЭМ!$D$10+'СЕТ СН'!$H$6-'СЕТ СН'!$H$22</f>
        <v>1476.9227651599999</v>
      </c>
      <c r="H89" s="36">
        <f>SUMIFS(СВЦЭМ!$C$33:$C$776,СВЦЭМ!$A$33:$A$776,$A89,СВЦЭМ!$B$33:$B$776,H$83)+'СЕТ СН'!$H$12+СВЦЭМ!$D$10+'СЕТ СН'!$H$6-'СЕТ СН'!$H$22</f>
        <v>1383.74174737</v>
      </c>
      <c r="I89" s="36">
        <f>SUMIFS(СВЦЭМ!$C$33:$C$776,СВЦЭМ!$A$33:$A$776,$A89,СВЦЭМ!$B$33:$B$776,I$83)+'СЕТ СН'!$H$12+СВЦЭМ!$D$10+'СЕТ СН'!$H$6-'СЕТ СН'!$H$22</f>
        <v>1405.7162295100002</v>
      </c>
      <c r="J89" s="36">
        <f>SUMIFS(СВЦЭМ!$C$33:$C$776,СВЦЭМ!$A$33:$A$776,$A89,СВЦЭМ!$B$33:$B$776,J$83)+'СЕТ СН'!$H$12+СВЦЭМ!$D$10+'СЕТ СН'!$H$6-'СЕТ СН'!$H$22</f>
        <v>1366.85697777</v>
      </c>
      <c r="K89" s="36">
        <f>SUMIFS(СВЦЭМ!$C$33:$C$776,СВЦЭМ!$A$33:$A$776,$A89,СВЦЭМ!$B$33:$B$776,K$83)+'СЕТ СН'!$H$12+СВЦЭМ!$D$10+'СЕТ СН'!$H$6-'СЕТ СН'!$H$22</f>
        <v>1234.5341376900001</v>
      </c>
      <c r="L89" s="36">
        <f>SUMIFS(СВЦЭМ!$C$33:$C$776,СВЦЭМ!$A$33:$A$776,$A89,СВЦЭМ!$B$33:$B$776,L$83)+'СЕТ СН'!$H$12+СВЦЭМ!$D$10+'СЕТ СН'!$H$6-'СЕТ СН'!$H$22</f>
        <v>1149.2572891700001</v>
      </c>
      <c r="M89" s="36">
        <f>SUMIFS(СВЦЭМ!$C$33:$C$776,СВЦЭМ!$A$33:$A$776,$A89,СВЦЭМ!$B$33:$B$776,M$83)+'СЕТ СН'!$H$12+СВЦЭМ!$D$10+'СЕТ СН'!$H$6-'СЕТ СН'!$H$22</f>
        <v>1113.3121251299999</v>
      </c>
      <c r="N89" s="36">
        <f>SUMIFS(СВЦЭМ!$C$33:$C$776,СВЦЭМ!$A$33:$A$776,$A89,СВЦЭМ!$B$33:$B$776,N$83)+'СЕТ СН'!$H$12+СВЦЭМ!$D$10+'СЕТ СН'!$H$6-'СЕТ СН'!$H$22</f>
        <v>1137.0129407100001</v>
      </c>
      <c r="O89" s="36">
        <f>SUMIFS(СВЦЭМ!$C$33:$C$776,СВЦЭМ!$A$33:$A$776,$A89,СВЦЭМ!$B$33:$B$776,O$83)+'СЕТ СН'!$H$12+СВЦЭМ!$D$10+'СЕТ СН'!$H$6-'СЕТ СН'!$H$22</f>
        <v>1183.27695679</v>
      </c>
      <c r="P89" s="36">
        <f>SUMIFS(СВЦЭМ!$C$33:$C$776,СВЦЭМ!$A$33:$A$776,$A89,СВЦЭМ!$B$33:$B$776,P$83)+'СЕТ СН'!$H$12+СВЦЭМ!$D$10+'СЕТ СН'!$H$6-'СЕТ СН'!$H$22</f>
        <v>1156.56844458</v>
      </c>
      <c r="Q89" s="36">
        <f>SUMIFS(СВЦЭМ!$C$33:$C$776,СВЦЭМ!$A$33:$A$776,$A89,СВЦЭМ!$B$33:$B$776,Q$83)+'СЕТ СН'!$H$12+СВЦЭМ!$D$10+'СЕТ СН'!$H$6-'СЕТ СН'!$H$22</f>
        <v>1161.67209647</v>
      </c>
      <c r="R89" s="36">
        <f>SUMIFS(СВЦЭМ!$C$33:$C$776,СВЦЭМ!$A$33:$A$776,$A89,СВЦЭМ!$B$33:$B$776,R$83)+'СЕТ СН'!$H$12+СВЦЭМ!$D$10+'СЕТ СН'!$H$6-'СЕТ СН'!$H$22</f>
        <v>1194.28600138</v>
      </c>
      <c r="S89" s="36">
        <f>SUMIFS(СВЦЭМ!$C$33:$C$776,СВЦЭМ!$A$33:$A$776,$A89,СВЦЭМ!$B$33:$B$776,S$83)+'СЕТ СН'!$H$12+СВЦЭМ!$D$10+'СЕТ СН'!$H$6-'СЕТ СН'!$H$22</f>
        <v>1196.5285323600001</v>
      </c>
      <c r="T89" s="36">
        <f>SUMIFS(СВЦЭМ!$C$33:$C$776,СВЦЭМ!$A$33:$A$776,$A89,СВЦЭМ!$B$33:$B$776,T$83)+'СЕТ СН'!$H$12+СВЦЭМ!$D$10+'СЕТ СН'!$H$6-'СЕТ СН'!$H$22</f>
        <v>1194.9443995500001</v>
      </c>
      <c r="U89" s="36">
        <f>SUMIFS(СВЦЭМ!$C$33:$C$776,СВЦЭМ!$A$33:$A$776,$A89,СВЦЭМ!$B$33:$B$776,U$83)+'СЕТ СН'!$H$12+СВЦЭМ!$D$10+'СЕТ СН'!$H$6-'СЕТ СН'!$H$22</f>
        <v>1183.9353892500001</v>
      </c>
      <c r="V89" s="36">
        <f>SUMIFS(СВЦЭМ!$C$33:$C$776,СВЦЭМ!$A$33:$A$776,$A89,СВЦЭМ!$B$33:$B$776,V$83)+'СЕТ СН'!$H$12+СВЦЭМ!$D$10+'СЕТ СН'!$H$6-'СЕТ СН'!$H$22</f>
        <v>1176.41641594</v>
      </c>
      <c r="W89" s="36">
        <f>SUMIFS(СВЦЭМ!$C$33:$C$776,СВЦЭМ!$A$33:$A$776,$A89,СВЦЭМ!$B$33:$B$776,W$83)+'СЕТ СН'!$H$12+СВЦЭМ!$D$10+'СЕТ СН'!$H$6-'СЕТ СН'!$H$22</f>
        <v>1136.70939845</v>
      </c>
      <c r="X89" s="36">
        <f>SUMIFS(СВЦЭМ!$C$33:$C$776,СВЦЭМ!$A$33:$A$776,$A89,СВЦЭМ!$B$33:$B$776,X$83)+'СЕТ СН'!$H$12+СВЦЭМ!$D$10+'СЕТ СН'!$H$6-'СЕТ СН'!$H$22</f>
        <v>1165.1991695199999</v>
      </c>
      <c r="Y89" s="36">
        <f>SUMIFS(СВЦЭМ!$C$33:$C$776,СВЦЭМ!$A$33:$A$776,$A89,СВЦЭМ!$B$33:$B$776,Y$83)+'СЕТ СН'!$H$12+СВЦЭМ!$D$10+'СЕТ СН'!$H$6-'СЕТ СН'!$H$22</f>
        <v>1307.6881603699999</v>
      </c>
    </row>
    <row r="90" spans="1:25" ht="15.75" x14ac:dyDescent="0.2">
      <c r="A90" s="35">
        <f t="shared" si="2"/>
        <v>44019</v>
      </c>
      <c r="B90" s="36">
        <f>SUMIFS(СВЦЭМ!$C$33:$C$776,СВЦЭМ!$A$33:$A$776,$A90,СВЦЭМ!$B$33:$B$776,B$83)+'СЕТ СН'!$H$12+СВЦЭМ!$D$10+'СЕТ СН'!$H$6-'СЕТ СН'!$H$22</f>
        <v>1340.6467274699999</v>
      </c>
      <c r="C90" s="36">
        <f>SUMIFS(СВЦЭМ!$C$33:$C$776,СВЦЭМ!$A$33:$A$776,$A90,СВЦЭМ!$B$33:$B$776,C$83)+'СЕТ СН'!$H$12+СВЦЭМ!$D$10+'СЕТ СН'!$H$6-'СЕТ СН'!$H$22</f>
        <v>1351.64075561</v>
      </c>
      <c r="D90" s="36">
        <f>SUMIFS(СВЦЭМ!$C$33:$C$776,СВЦЭМ!$A$33:$A$776,$A90,СВЦЭМ!$B$33:$B$776,D$83)+'СЕТ СН'!$H$12+СВЦЭМ!$D$10+'СЕТ СН'!$H$6-'СЕТ СН'!$H$22</f>
        <v>1361.24240143</v>
      </c>
      <c r="E90" s="36">
        <f>SUMIFS(СВЦЭМ!$C$33:$C$776,СВЦЭМ!$A$33:$A$776,$A90,СВЦЭМ!$B$33:$B$776,E$83)+'СЕТ СН'!$H$12+СВЦЭМ!$D$10+'СЕТ СН'!$H$6-'СЕТ СН'!$H$22</f>
        <v>1359.0977861400002</v>
      </c>
      <c r="F90" s="36">
        <f>SUMIFS(СВЦЭМ!$C$33:$C$776,СВЦЭМ!$A$33:$A$776,$A90,СВЦЭМ!$B$33:$B$776,F$83)+'СЕТ СН'!$H$12+СВЦЭМ!$D$10+'СЕТ СН'!$H$6-'СЕТ СН'!$H$22</f>
        <v>1362.1266655499999</v>
      </c>
      <c r="G90" s="36">
        <f>SUMIFS(СВЦЭМ!$C$33:$C$776,СВЦЭМ!$A$33:$A$776,$A90,СВЦЭМ!$B$33:$B$776,G$83)+'СЕТ СН'!$H$12+СВЦЭМ!$D$10+'СЕТ СН'!$H$6-'СЕТ СН'!$H$22</f>
        <v>1364.3162759699999</v>
      </c>
      <c r="H90" s="36">
        <f>SUMIFS(СВЦЭМ!$C$33:$C$776,СВЦЭМ!$A$33:$A$776,$A90,СВЦЭМ!$B$33:$B$776,H$83)+'СЕТ СН'!$H$12+СВЦЭМ!$D$10+'СЕТ СН'!$H$6-'СЕТ СН'!$H$22</f>
        <v>1357.80409661</v>
      </c>
      <c r="I90" s="36">
        <f>SUMIFS(СВЦЭМ!$C$33:$C$776,СВЦЭМ!$A$33:$A$776,$A90,СВЦЭМ!$B$33:$B$776,I$83)+'СЕТ СН'!$H$12+СВЦЭМ!$D$10+'СЕТ СН'!$H$6-'СЕТ СН'!$H$22</f>
        <v>1327.2317895900001</v>
      </c>
      <c r="J90" s="36">
        <f>SUMIFS(СВЦЭМ!$C$33:$C$776,СВЦЭМ!$A$33:$A$776,$A90,СВЦЭМ!$B$33:$B$776,J$83)+'СЕТ СН'!$H$12+СВЦЭМ!$D$10+'СЕТ СН'!$H$6-'СЕТ СН'!$H$22</f>
        <v>1356.6026850600001</v>
      </c>
      <c r="K90" s="36">
        <f>SUMIFS(СВЦЭМ!$C$33:$C$776,СВЦЭМ!$A$33:$A$776,$A90,СВЦЭМ!$B$33:$B$776,K$83)+'СЕТ СН'!$H$12+СВЦЭМ!$D$10+'СЕТ СН'!$H$6-'СЕТ СН'!$H$22</f>
        <v>1279.0603876</v>
      </c>
      <c r="L90" s="36">
        <f>SUMIFS(СВЦЭМ!$C$33:$C$776,СВЦЭМ!$A$33:$A$776,$A90,СВЦЭМ!$B$33:$B$776,L$83)+'СЕТ СН'!$H$12+СВЦЭМ!$D$10+'СЕТ СН'!$H$6-'СЕТ СН'!$H$22</f>
        <v>1241.84210168</v>
      </c>
      <c r="M90" s="36">
        <f>SUMIFS(СВЦЭМ!$C$33:$C$776,СВЦЭМ!$A$33:$A$776,$A90,СВЦЭМ!$B$33:$B$776,M$83)+'СЕТ СН'!$H$12+СВЦЭМ!$D$10+'СЕТ СН'!$H$6-'СЕТ СН'!$H$22</f>
        <v>1230.1201672500001</v>
      </c>
      <c r="N90" s="36">
        <f>SUMIFS(СВЦЭМ!$C$33:$C$776,СВЦЭМ!$A$33:$A$776,$A90,СВЦЭМ!$B$33:$B$776,N$83)+'СЕТ СН'!$H$12+СВЦЭМ!$D$10+'СЕТ СН'!$H$6-'СЕТ СН'!$H$22</f>
        <v>1234.12573206</v>
      </c>
      <c r="O90" s="36">
        <f>SUMIFS(СВЦЭМ!$C$33:$C$776,СВЦЭМ!$A$33:$A$776,$A90,СВЦЭМ!$B$33:$B$776,O$83)+'СЕТ СН'!$H$12+СВЦЭМ!$D$10+'СЕТ СН'!$H$6-'СЕТ СН'!$H$22</f>
        <v>1231.9233584399999</v>
      </c>
      <c r="P90" s="36">
        <f>SUMIFS(СВЦЭМ!$C$33:$C$776,СВЦЭМ!$A$33:$A$776,$A90,СВЦЭМ!$B$33:$B$776,P$83)+'СЕТ СН'!$H$12+СВЦЭМ!$D$10+'СЕТ СН'!$H$6-'СЕТ СН'!$H$22</f>
        <v>1223.6450858399999</v>
      </c>
      <c r="Q90" s="36">
        <f>SUMIFS(СВЦЭМ!$C$33:$C$776,СВЦЭМ!$A$33:$A$776,$A90,СВЦЭМ!$B$33:$B$776,Q$83)+'СЕТ СН'!$H$12+СВЦЭМ!$D$10+'СЕТ СН'!$H$6-'СЕТ СН'!$H$22</f>
        <v>1232.2774313899999</v>
      </c>
      <c r="R90" s="36">
        <f>SUMIFS(СВЦЭМ!$C$33:$C$776,СВЦЭМ!$A$33:$A$776,$A90,СВЦЭМ!$B$33:$B$776,R$83)+'СЕТ СН'!$H$12+СВЦЭМ!$D$10+'СЕТ СН'!$H$6-'СЕТ СН'!$H$22</f>
        <v>1235.1968298000002</v>
      </c>
      <c r="S90" s="36">
        <f>SUMIFS(СВЦЭМ!$C$33:$C$776,СВЦЭМ!$A$33:$A$776,$A90,СВЦЭМ!$B$33:$B$776,S$83)+'СЕТ СН'!$H$12+СВЦЭМ!$D$10+'СЕТ СН'!$H$6-'СЕТ СН'!$H$22</f>
        <v>1239.8458276599999</v>
      </c>
      <c r="T90" s="36">
        <f>SUMIFS(СВЦЭМ!$C$33:$C$776,СВЦЭМ!$A$33:$A$776,$A90,СВЦЭМ!$B$33:$B$776,T$83)+'СЕТ СН'!$H$12+СВЦЭМ!$D$10+'СЕТ СН'!$H$6-'СЕТ СН'!$H$22</f>
        <v>1245.26336507</v>
      </c>
      <c r="U90" s="36">
        <f>SUMIFS(СВЦЭМ!$C$33:$C$776,СВЦЭМ!$A$33:$A$776,$A90,СВЦЭМ!$B$33:$B$776,U$83)+'СЕТ СН'!$H$12+СВЦЭМ!$D$10+'СЕТ СН'!$H$6-'СЕТ СН'!$H$22</f>
        <v>1239.6359029300002</v>
      </c>
      <c r="V90" s="36">
        <f>SUMIFS(СВЦЭМ!$C$33:$C$776,СВЦЭМ!$A$33:$A$776,$A90,СВЦЭМ!$B$33:$B$776,V$83)+'СЕТ СН'!$H$12+СВЦЭМ!$D$10+'СЕТ СН'!$H$6-'СЕТ СН'!$H$22</f>
        <v>1240.7920869</v>
      </c>
      <c r="W90" s="36">
        <f>SUMIFS(СВЦЭМ!$C$33:$C$776,СВЦЭМ!$A$33:$A$776,$A90,СВЦЭМ!$B$33:$B$776,W$83)+'СЕТ СН'!$H$12+СВЦЭМ!$D$10+'СЕТ СН'!$H$6-'СЕТ СН'!$H$22</f>
        <v>1230.7286774300001</v>
      </c>
      <c r="X90" s="36">
        <f>SUMIFS(СВЦЭМ!$C$33:$C$776,СВЦЭМ!$A$33:$A$776,$A90,СВЦЭМ!$B$33:$B$776,X$83)+'СЕТ СН'!$H$12+СВЦЭМ!$D$10+'СЕТ СН'!$H$6-'СЕТ СН'!$H$22</f>
        <v>1262.56747505</v>
      </c>
      <c r="Y90" s="36">
        <f>SUMIFS(СВЦЭМ!$C$33:$C$776,СВЦЭМ!$A$33:$A$776,$A90,СВЦЭМ!$B$33:$B$776,Y$83)+'СЕТ СН'!$H$12+СВЦЭМ!$D$10+'СЕТ СН'!$H$6-'СЕТ СН'!$H$22</f>
        <v>1352.0271579</v>
      </c>
    </row>
    <row r="91" spans="1:25" ht="15.75" x14ac:dyDescent="0.2">
      <c r="A91" s="35">
        <f t="shared" si="2"/>
        <v>44020</v>
      </c>
      <c r="B91" s="36">
        <f>SUMIFS(СВЦЭМ!$C$33:$C$776,СВЦЭМ!$A$33:$A$776,$A91,СВЦЭМ!$B$33:$B$776,B$83)+'СЕТ СН'!$H$12+СВЦЭМ!$D$10+'СЕТ СН'!$H$6-'СЕТ СН'!$H$22</f>
        <v>1306.3199048000001</v>
      </c>
      <c r="C91" s="36">
        <f>SUMIFS(СВЦЭМ!$C$33:$C$776,СВЦЭМ!$A$33:$A$776,$A91,СВЦЭМ!$B$33:$B$776,C$83)+'СЕТ СН'!$H$12+СВЦЭМ!$D$10+'СЕТ СН'!$H$6-'СЕТ СН'!$H$22</f>
        <v>1317.8143882100001</v>
      </c>
      <c r="D91" s="36">
        <f>SUMIFS(СВЦЭМ!$C$33:$C$776,СВЦЭМ!$A$33:$A$776,$A91,СВЦЭМ!$B$33:$B$776,D$83)+'СЕТ СН'!$H$12+СВЦЭМ!$D$10+'СЕТ СН'!$H$6-'СЕТ СН'!$H$22</f>
        <v>1340.8278756899999</v>
      </c>
      <c r="E91" s="36">
        <f>SUMIFS(СВЦЭМ!$C$33:$C$776,СВЦЭМ!$A$33:$A$776,$A91,СВЦЭМ!$B$33:$B$776,E$83)+'СЕТ СН'!$H$12+СВЦЭМ!$D$10+'СЕТ СН'!$H$6-'СЕТ СН'!$H$22</f>
        <v>1370.8163591900002</v>
      </c>
      <c r="F91" s="36">
        <f>SUMIFS(СВЦЭМ!$C$33:$C$776,СВЦЭМ!$A$33:$A$776,$A91,СВЦЭМ!$B$33:$B$776,F$83)+'СЕТ СН'!$H$12+СВЦЭМ!$D$10+'СЕТ СН'!$H$6-'СЕТ СН'!$H$22</f>
        <v>1380.3849478299999</v>
      </c>
      <c r="G91" s="36">
        <f>SUMIFS(СВЦЭМ!$C$33:$C$776,СВЦЭМ!$A$33:$A$776,$A91,СВЦЭМ!$B$33:$B$776,G$83)+'СЕТ СН'!$H$12+СВЦЭМ!$D$10+'СЕТ СН'!$H$6-'СЕТ СН'!$H$22</f>
        <v>1388.12154207</v>
      </c>
      <c r="H91" s="36">
        <f>SUMIFS(СВЦЭМ!$C$33:$C$776,СВЦЭМ!$A$33:$A$776,$A91,СВЦЭМ!$B$33:$B$776,H$83)+'СЕТ СН'!$H$12+СВЦЭМ!$D$10+'СЕТ СН'!$H$6-'СЕТ СН'!$H$22</f>
        <v>1341.0475455999999</v>
      </c>
      <c r="I91" s="36">
        <f>SUMIFS(СВЦЭМ!$C$33:$C$776,СВЦЭМ!$A$33:$A$776,$A91,СВЦЭМ!$B$33:$B$776,I$83)+'СЕТ СН'!$H$12+СВЦЭМ!$D$10+'СЕТ СН'!$H$6-'СЕТ СН'!$H$22</f>
        <v>1275.3411287600002</v>
      </c>
      <c r="J91" s="36">
        <f>SUMIFS(СВЦЭМ!$C$33:$C$776,СВЦЭМ!$A$33:$A$776,$A91,СВЦЭМ!$B$33:$B$776,J$83)+'СЕТ СН'!$H$12+СВЦЭМ!$D$10+'СЕТ СН'!$H$6-'СЕТ СН'!$H$22</f>
        <v>1228.90067576</v>
      </c>
      <c r="K91" s="36">
        <f>SUMIFS(СВЦЭМ!$C$33:$C$776,СВЦЭМ!$A$33:$A$776,$A91,СВЦЭМ!$B$33:$B$776,K$83)+'СЕТ СН'!$H$12+СВЦЭМ!$D$10+'СЕТ СН'!$H$6-'СЕТ СН'!$H$22</f>
        <v>1240.89813686</v>
      </c>
      <c r="L91" s="36">
        <f>SUMIFS(СВЦЭМ!$C$33:$C$776,СВЦЭМ!$A$33:$A$776,$A91,СВЦЭМ!$B$33:$B$776,L$83)+'СЕТ СН'!$H$12+СВЦЭМ!$D$10+'СЕТ СН'!$H$6-'СЕТ СН'!$H$22</f>
        <v>1237.9197486399999</v>
      </c>
      <c r="M91" s="36">
        <f>SUMIFS(СВЦЭМ!$C$33:$C$776,СВЦЭМ!$A$33:$A$776,$A91,СВЦЭМ!$B$33:$B$776,M$83)+'СЕТ СН'!$H$12+СВЦЭМ!$D$10+'СЕТ СН'!$H$6-'СЕТ СН'!$H$22</f>
        <v>1223.8637948800001</v>
      </c>
      <c r="N91" s="36">
        <f>SUMIFS(СВЦЭМ!$C$33:$C$776,СВЦЭМ!$A$33:$A$776,$A91,СВЦЭМ!$B$33:$B$776,N$83)+'СЕТ СН'!$H$12+СВЦЭМ!$D$10+'СЕТ СН'!$H$6-'СЕТ СН'!$H$22</f>
        <v>1232.13178599</v>
      </c>
      <c r="O91" s="36">
        <f>SUMIFS(СВЦЭМ!$C$33:$C$776,СВЦЭМ!$A$33:$A$776,$A91,СВЦЭМ!$B$33:$B$776,O$83)+'СЕТ СН'!$H$12+СВЦЭМ!$D$10+'СЕТ СН'!$H$6-'СЕТ СН'!$H$22</f>
        <v>1241.96019497</v>
      </c>
      <c r="P91" s="36">
        <f>SUMIFS(СВЦЭМ!$C$33:$C$776,СВЦЭМ!$A$33:$A$776,$A91,СВЦЭМ!$B$33:$B$776,P$83)+'СЕТ СН'!$H$12+СВЦЭМ!$D$10+'СЕТ СН'!$H$6-'СЕТ СН'!$H$22</f>
        <v>1234.5388095000001</v>
      </c>
      <c r="Q91" s="36">
        <f>SUMIFS(СВЦЭМ!$C$33:$C$776,СВЦЭМ!$A$33:$A$776,$A91,СВЦЭМ!$B$33:$B$776,Q$83)+'СЕТ СН'!$H$12+СВЦЭМ!$D$10+'СЕТ СН'!$H$6-'СЕТ СН'!$H$22</f>
        <v>1234.29977801</v>
      </c>
      <c r="R91" s="36">
        <f>SUMIFS(СВЦЭМ!$C$33:$C$776,СВЦЭМ!$A$33:$A$776,$A91,СВЦЭМ!$B$33:$B$776,R$83)+'СЕТ СН'!$H$12+СВЦЭМ!$D$10+'СЕТ СН'!$H$6-'СЕТ СН'!$H$22</f>
        <v>1240.3216208399999</v>
      </c>
      <c r="S91" s="36">
        <f>SUMIFS(СВЦЭМ!$C$33:$C$776,СВЦЭМ!$A$33:$A$776,$A91,СВЦЭМ!$B$33:$B$776,S$83)+'СЕТ СН'!$H$12+СВЦЭМ!$D$10+'СЕТ СН'!$H$6-'СЕТ СН'!$H$22</f>
        <v>1245.3383895299999</v>
      </c>
      <c r="T91" s="36">
        <f>SUMIFS(СВЦЭМ!$C$33:$C$776,СВЦЭМ!$A$33:$A$776,$A91,СВЦЭМ!$B$33:$B$776,T$83)+'СЕТ СН'!$H$12+СВЦЭМ!$D$10+'СЕТ СН'!$H$6-'СЕТ СН'!$H$22</f>
        <v>1246.11074347</v>
      </c>
      <c r="U91" s="36">
        <f>SUMIFS(СВЦЭМ!$C$33:$C$776,СВЦЭМ!$A$33:$A$776,$A91,СВЦЭМ!$B$33:$B$776,U$83)+'СЕТ СН'!$H$12+СВЦЭМ!$D$10+'СЕТ СН'!$H$6-'СЕТ СН'!$H$22</f>
        <v>1239.8347839399999</v>
      </c>
      <c r="V91" s="36">
        <f>SUMIFS(СВЦЭМ!$C$33:$C$776,СВЦЭМ!$A$33:$A$776,$A91,СВЦЭМ!$B$33:$B$776,V$83)+'СЕТ СН'!$H$12+СВЦЭМ!$D$10+'СЕТ СН'!$H$6-'СЕТ СН'!$H$22</f>
        <v>1227.74989018</v>
      </c>
      <c r="W91" s="36">
        <f>SUMIFS(СВЦЭМ!$C$33:$C$776,СВЦЭМ!$A$33:$A$776,$A91,СВЦЭМ!$B$33:$B$776,W$83)+'СЕТ СН'!$H$12+СВЦЭМ!$D$10+'СЕТ СН'!$H$6-'СЕТ СН'!$H$22</f>
        <v>1238.0067928399999</v>
      </c>
      <c r="X91" s="36">
        <f>SUMIFS(СВЦЭМ!$C$33:$C$776,СВЦЭМ!$A$33:$A$776,$A91,СВЦЭМ!$B$33:$B$776,X$83)+'СЕТ СН'!$H$12+СВЦЭМ!$D$10+'СЕТ СН'!$H$6-'СЕТ СН'!$H$22</f>
        <v>1219.1101394</v>
      </c>
      <c r="Y91" s="36">
        <f>SUMIFS(СВЦЭМ!$C$33:$C$776,СВЦЭМ!$A$33:$A$776,$A91,СВЦЭМ!$B$33:$B$776,Y$83)+'СЕТ СН'!$H$12+СВЦЭМ!$D$10+'СЕТ СН'!$H$6-'СЕТ СН'!$H$22</f>
        <v>1279.9556949500002</v>
      </c>
    </row>
    <row r="92" spans="1:25" ht="15.75" x14ac:dyDescent="0.2">
      <c r="A92" s="35">
        <f t="shared" si="2"/>
        <v>44021</v>
      </c>
      <c r="B92" s="36">
        <f>SUMIFS(СВЦЭМ!$C$33:$C$776,СВЦЭМ!$A$33:$A$776,$A92,СВЦЭМ!$B$33:$B$776,B$83)+'СЕТ СН'!$H$12+СВЦЭМ!$D$10+'СЕТ СН'!$H$6-'СЕТ СН'!$H$22</f>
        <v>1349.2676475799999</v>
      </c>
      <c r="C92" s="36">
        <f>SUMIFS(СВЦЭМ!$C$33:$C$776,СВЦЭМ!$A$33:$A$776,$A92,СВЦЭМ!$B$33:$B$776,C$83)+'СЕТ СН'!$H$12+СВЦЭМ!$D$10+'СЕТ СН'!$H$6-'СЕТ СН'!$H$22</f>
        <v>1367.97915764</v>
      </c>
      <c r="D92" s="36">
        <f>SUMIFS(СВЦЭМ!$C$33:$C$776,СВЦЭМ!$A$33:$A$776,$A92,СВЦЭМ!$B$33:$B$776,D$83)+'СЕТ СН'!$H$12+СВЦЭМ!$D$10+'СЕТ СН'!$H$6-'СЕТ СН'!$H$22</f>
        <v>1369.3819554300001</v>
      </c>
      <c r="E92" s="36">
        <f>SUMIFS(СВЦЭМ!$C$33:$C$776,СВЦЭМ!$A$33:$A$776,$A92,СВЦЭМ!$B$33:$B$776,E$83)+'СЕТ СН'!$H$12+СВЦЭМ!$D$10+'СЕТ СН'!$H$6-'СЕТ СН'!$H$22</f>
        <v>1373.23338878</v>
      </c>
      <c r="F92" s="36">
        <f>SUMIFS(СВЦЭМ!$C$33:$C$776,СВЦЭМ!$A$33:$A$776,$A92,СВЦЭМ!$B$33:$B$776,F$83)+'СЕТ СН'!$H$12+СВЦЭМ!$D$10+'СЕТ СН'!$H$6-'СЕТ СН'!$H$22</f>
        <v>1365.9614720700001</v>
      </c>
      <c r="G92" s="36">
        <f>SUMIFS(СВЦЭМ!$C$33:$C$776,СВЦЭМ!$A$33:$A$776,$A92,СВЦЭМ!$B$33:$B$776,G$83)+'СЕТ СН'!$H$12+СВЦЭМ!$D$10+'СЕТ СН'!$H$6-'СЕТ СН'!$H$22</f>
        <v>1374.5584333500001</v>
      </c>
      <c r="H92" s="36">
        <f>SUMIFS(СВЦЭМ!$C$33:$C$776,СВЦЭМ!$A$33:$A$776,$A92,СВЦЭМ!$B$33:$B$776,H$83)+'СЕТ СН'!$H$12+СВЦЭМ!$D$10+'СЕТ СН'!$H$6-'СЕТ СН'!$H$22</f>
        <v>1374.4254785600001</v>
      </c>
      <c r="I92" s="36">
        <f>SUMIFS(СВЦЭМ!$C$33:$C$776,СВЦЭМ!$A$33:$A$776,$A92,СВЦЭМ!$B$33:$B$776,I$83)+'СЕТ СН'!$H$12+СВЦЭМ!$D$10+'СЕТ СН'!$H$6-'СЕТ СН'!$H$22</f>
        <v>1294.58893928</v>
      </c>
      <c r="J92" s="36">
        <f>SUMIFS(СВЦЭМ!$C$33:$C$776,СВЦЭМ!$A$33:$A$776,$A92,СВЦЭМ!$B$33:$B$776,J$83)+'СЕТ СН'!$H$12+СВЦЭМ!$D$10+'СЕТ СН'!$H$6-'СЕТ СН'!$H$22</f>
        <v>1278.85379154</v>
      </c>
      <c r="K92" s="36">
        <f>SUMIFS(СВЦЭМ!$C$33:$C$776,СВЦЭМ!$A$33:$A$776,$A92,СВЦЭМ!$B$33:$B$776,K$83)+'СЕТ СН'!$H$12+СВЦЭМ!$D$10+'СЕТ СН'!$H$6-'СЕТ СН'!$H$22</f>
        <v>1266.10542773</v>
      </c>
      <c r="L92" s="36">
        <f>SUMIFS(СВЦЭМ!$C$33:$C$776,СВЦЭМ!$A$33:$A$776,$A92,СВЦЭМ!$B$33:$B$776,L$83)+'СЕТ СН'!$H$12+СВЦЭМ!$D$10+'СЕТ СН'!$H$6-'СЕТ СН'!$H$22</f>
        <v>1242.4502136000001</v>
      </c>
      <c r="M92" s="36">
        <f>SUMIFS(СВЦЭМ!$C$33:$C$776,СВЦЭМ!$A$33:$A$776,$A92,СВЦЭМ!$B$33:$B$776,M$83)+'СЕТ СН'!$H$12+СВЦЭМ!$D$10+'СЕТ СН'!$H$6-'СЕТ СН'!$H$22</f>
        <v>1254.48879169</v>
      </c>
      <c r="N92" s="36">
        <f>SUMIFS(СВЦЭМ!$C$33:$C$776,СВЦЭМ!$A$33:$A$776,$A92,СВЦЭМ!$B$33:$B$776,N$83)+'СЕТ СН'!$H$12+СВЦЭМ!$D$10+'СЕТ СН'!$H$6-'СЕТ СН'!$H$22</f>
        <v>1249.6361195100001</v>
      </c>
      <c r="O92" s="36">
        <f>SUMIFS(СВЦЭМ!$C$33:$C$776,СВЦЭМ!$A$33:$A$776,$A92,СВЦЭМ!$B$33:$B$776,O$83)+'СЕТ СН'!$H$12+СВЦЭМ!$D$10+'СЕТ СН'!$H$6-'СЕТ СН'!$H$22</f>
        <v>1257.55132254</v>
      </c>
      <c r="P92" s="36">
        <f>SUMIFS(СВЦЭМ!$C$33:$C$776,СВЦЭМ!$A$33:$A$776,$A92,СВЦЭМ!$B$33:$B$776,P$83)+'СЕТ СН'!$H$12+СВЦЭМ!$D$10+'СЕТ СН'!$H$6-'СЕТ СН'!$H$22</f>
        <v>1245.2918430300001</v>
      </c>
      <c r="Q92" s="36">
        <f>SUMIFS(СВЦЭМ!$C$33:$C$776,СВЦЭМ!$A$33:$A$776,$A92,СВЦЭМ!$B$33:$B$776,Q$83)+'СЕТ СН'!$H$12+СВЦЭМ!$D$10+'СЕТ СН'!$H$6-'СЕТ СН'!$H$22</f>
        <v>1251.2857536900001</v>
      </c>
      <c r="R92" s="36">
        <f>SUMIFS(СВЦЭМ!$C$33:$C$776,СВЦЭМ!$A$33:$A$776,$A92,СВЦЭМ!$B$33:$B$776,R$83)+'СЕТ СН'!$H$12+СВЦЭМ!$D$10+'СЕТ СН'!$H$6-'СЕТ СН'!$H$22</f>
        <v>1263.60098229</v>
      </c>
      <c r="S92" s="36">
        <f>SUMIFS(СВЦЭМ!$C$33:$C$776,СВЦЭМ!$A$33:$A$776,$A92,СВЦЭМ!$B$33:$B$776,S$83)+'СЕТ СН'!$H$12+СВЦЭМ!$D$10+'СЕТ СН'!$H$6-'СЕТ СН'!$H$22</f>
        <v>1268.22517227</v>
      </c>
      <c r="T92" s="36">
        <f>SUMIFS(СВЦЭМ!$C$33:$C$776,СВЦЭМ!$A$33:$A$776,$A92,СВЦЭМ!$B$33:$B$776,T$83)+'СЕТ СН'!$H$12+СВЦЭМ!$D$10+'СЕТ СН'!$H$6-'СЕТ СН'!$H$22</f>
        <v>1272.20226422</v>
      </c>
      <c r="U92" s="36">
        <f>SUMIFS(СВЦЭМ!$C$33:$C$776,СВЦЭМ!$A$33:$A$776,$A92,СВЦЭМ!$B$33:$B$776,U$83)+'СЕТ СН'!$H$12+СВЦЭМ!$D$10+'СЕТ СН'!$H$6-'СЕТ СН'!$H$22</f>
        <v>1269.96447816</v>
      </c>
      <c r="V92" s="36">
        <f>SUMIFS(СВЦЭМ!$C$33:$C$776,СВЦЭМ!$A$33:$A$776,$A92,СВЦЭМ!$B$33:$B$776,V$83)+'СЕТ СН'!$H$12+СВЦЭМ!$D$10+'СЕТ СН'!$H$6-'СЕТ СН'!$H$22</f>
        <v>1256.6400164000001</v>
      </c>
      <c r="W92" s="36">
        <f>SUMIFS(СВЦЭМ!$C$33:$C$776,СВЦЭМ!$A$33:$A$776,$A92,СВЦЭМ!$B$33:$B$776,W$83)+'СЕТ СН'!$H$12+СВЦЭМ!$D$10+'СЕТ СН'!$H$6-'СЕТ СН'!$H$22</f>
        <v>1258.07541438</v>
      </c>
      <c r="X92" s="36">
        <f>SUMIFS(СВЦЭМ!$C$33:$C$776,СВЦЭМ!$A$33:$A$776,$A92,СВЦЭМ!$B$33:$B$776,X$83)+'СЕТ СН'!$H$12+СВЦЭМ!$D$10+'СЕТ СН'!$H$6-'СЕТ СН'!$H$22</f>
        <v>1258.7000082499999</v>
      </c>
      <c r="Y92" s="36">
        <f>SUMIFS(СВЦЭМ!$C$33:$C$776,СВЦЭМ!$A$33:$A$776,$A92,СВЦЭМ!$B$33:$B$776,Y$83)+'СЕТ СН'!$H$12+СВЦЭМ!$D$10+'СЕТ СН'!$H$6-'СЕТ СН'!$H$22</f>
        <v>1279.32193035</v>
      </c>
    </row>
    <row r="93" spans="1:25" ht="15.75" x14ac:dyDescent="0.2">
      <c r="A93" s="35">
        <f t="shared" si="2"/>
        <v>44022</v>
      </c>
      <c r="B93" s="36">
        <f>SUMIFS(СВЦЭМ!$C$33:$C$776,СВЦЭМ!$A$33:$A$776,$A93,СВЦЭМ!$B$33:$B$776,B$83)+'СЕТ СН'!$H$12+СВЦЭМ!$D$10+'СЕТ СН'!$H$6-'СЕТ СН'!$H$22</f>
        <v>1375.8966517600002</v>
      </c>
      <c r="C93" s="36">
        <f>SUMIFS(СВЦЭМ!$C$33:$C$776,СВЦЭМ!$A$33:$A$776,$A93,СВЦЭМ!$B$33:$B$776,C$83)+'СЕТ СН'!$H$12+СВЦЭМ!$D$10+'СЕТ СН'!$H$6-'СЕТ СН'!$H$22</f>
        <v>1351.60302108</v>
      </c>
      <c r="D93" s="36">
        <f>SUMIFS(СВЦЭМ!$C$33:$C$776,СВЦЭМ!$A$33:$A$776,$A93,СВЦЭМ!$B$33:$B$776,D$83)+'СЕТ СН'!$H$12+СВЦЭМ!$D$10+'СЕТ СН'!$H$6-'СЕТ СН'!$H$22</f>
        <v>1347.7962854900002</v>
      </c>
      <c r="E93" s="36">
        <f>SUMIFS(СВЦЭМ!$C$33:$C$776,СВЦЭМ!$A$33:$A$776,$A93,СВЦЭМ!$B$33:$B$776,E$83)+'СЕТ СН'!$H$12+СВЦЭМ!$D$10+'СЕТ СН'!$H$6-'СЕТ СН'!$H$22</f>
        <v>1367.7269866300001</v>
      </c>
      <c r="F93" s="36">
        <f>SUMIFS(СВЦЭМ!$C$33:$C$776,СВЦЭМ!$A$33:$A$776,$A93,СВЦЭМ!$B$33:$B$776,F$83)+'СЕТ СН'!$H$12+СВЦЭМ!$D$10+'СЕТ СН'!$H$6-'СЕТ СН'!$H$22</f>
        <v>1389.1659170799999</v>
      </c>
      <c r="G93" s="36">
        <f>SUMIFS(СВЦЭМ!$C$33:$C$776,СВЦЭМ!$A$33:$A$776,$A93,СВЦЭМ!$B$33:$B$776,G$83)+'СЕТ СН'!$H$12+СВЦЭМ!$D$10+'СЕТ СН'!$H$6-'СЕТ СН'!$H$22</f>
        <v>1429.5741676299999</v>
      </c>
      <c r="H93" s="36">
        <f>SUMIFS(СВЦЭМ!$C$33:$C$776,СВЦЭМ!$A$33:$A$776,$A93,СВЦЭМ!$B$33:$B$776,H$83)+'СЕТ СН'!$H$12+СВЦЭМ!$D$10+'СЕТ СН'!$H$6-'СЕТ СН'!$H$22</f>
        <v>1453.0368385900001</v>
      </c>
      <c r="I93" s="36">
        <f>SUMIFS(СВЦЭМ!$C$33:$C$776,СВЦЭМ!$A$33:$A$776,$A93,СВЦЭМ!$B$33:$B$776,I$83)+'СЕТ СН'!$H$12+СВЦЭМ!$D$10+'СЕТ СН'!$H$6-'СЕТ СН'!$H$22</f>
        <v>1372.76447592</v>
      </c>
      <c r="J93" s="36">
        <f>SUMIFS(СВЦЭМ!$C$33:$C$776,СВЦЭМ!$A$33:$A$776,$A93,СВЦЭМ!$B$33:$B$776,J$83)+'СЕТ СН'!$H$12+СВЦЭМ!$D$10+'СЕТ СН'!$H$6-'СЕТ СН'!$H$22</f>
        <v>1324.9848957700001</v>
      </c>
      <c r="K93" s="36">
        <f>SUMIFS(СВЦЭМ!$C$33:$C$776,СВЦЭМ!$A$33:$A$776,$A93,СВЦЭМ!$B$33:$B$776,K$83)+'СЕТ СН'!$H$12+СВЦЭМ!$D$10+'СЕТ СН'!$H$6-'СЕТ СН'!$H$22</f>
        <v>1251.65524774</v>
      </c>
      <c r="L93" s="36">
        <f>SUMIFS(СВЦЭМ!$C$33:$C$776,СВЦЭМ!$A$33:$A$776,$A93,СВЦЭМ!$B$33:$B$776,L$83)+'СЕТ СН'!$H$12+СВЦЭМ!$D$10+'СЕТ СН'!$H$6-'СЕТ СН'!$H$22</f>
        <v>1253.2752561299999</v>
      </c>
      <c r="M93" s="36">
        <f>SUMIFS(СВЦЭМ!$C$33:$C$776,СВЦЭМ!$A$33:$A$776,$A93,СВЦЭМ!$B$33:$B$776,M$83)+'СЕТ СН'!$H$12+СВЦЭМ!$D$10+'СЕТ СН'!$H$6-'СЕТ СН'!$H$22</f>
        <v>1254.5156703799998</v>
      </c>
      <c r="N93" s="36">
        <f>SUMIFS(СВЦЭМ!$C$33:$C$776,СВЦЭМ!$A$33:$A$776,$A93,СВЦЭМ!$B$33:$B$776,N$83)+'СЕТ СН'!$H$12+СВЦЭМ!$D$10+'СЕТ СН'!$H$6-'СЕТ СН'!$H$22</f>
        <v>1246.9321208599999</v>
      </c>
      <c r="O93" s="36">
        <f>SUMIFS(СВЦЭМ!$C$33:$C$776,СВЦЭМ!$A$33:$A$776,$A93,СВЦЭМ!$B$33:$B$776,O$83)+'СЕТ СН'!$H$12+СВЦЭМ!$D$10+'СЕТ СН'!$H$6-'СЕТ СН'!$H$22</f>
        <v>1252.32752196</v>
      </c>
      <c r="P93" s="36">
        <f>SUMIFS(СВЦЭМ!$C$33:$C$776,СВЦЭМ!$A$33:$A$776,$A93,СВЦЭМ!$B$33:$B$776,P$83)+'СЕТ СН'!$H$12+СВЦЭМ!$D$10+'СЕТ СН'!$H$6-'СЕТ СН'!$H$22</f>
        <v>1252.59898847</v>
      </c>
      <c r="Q93" s="36">
        <f>SUMIFS(СВЦЭМ!$C$33:$C$776,СВЦЭМ!$A$33:$A$776,$A93,СВЦЭМ!$B$33:$B$776,Q$83)+'СЕТ СН'!$H$12+СВЦЭМ!$D$10+'СЕТ СН'!$H$6-'СЕТ СН'!$H$22</f>
        <v>1254.39144852</v>
      </c>
      <c r="R93" s="36">
        <f>SUMIFS(СВЦЭМ!$C$33:$C$776,СВЦЭМ!$A$33:$A$776,$A93,СВЦЭМ!$B$33:$B$776,R$83)+'СЕТ СН'!$H$12+СВЦЭМ!$D$10+'СЕТ СН'!$H$6-'СЕТ СН'!$H$22</f>
        <v>1269.81481446</v>
      </c>
      <c r="S93" s="36">
        <f>SUMIFS(СВЦЭМ!$C$33:$C$776,СВЦЭМ!$A$33:$A$776,$A93,СВЦЭМ!$B$33:$B$776,S$83)+'СЕТ СН'!$H$12+СВЦЭМ!$D$10+'СЕТ СН'!$H$6-'СЕТ СН'!$H$22</f>
        <v>1273.8522763400001</v>
      </c>
      <c r="T93" s="36">
        <f>SUMIFS(СВЦЭМ!$C$33:$C$776,СВЦЭМ!$A$33:$A$776,$A93,СВЦЭМ!$B$33:$B$776,T$83)+'СЕТ СН'!$H$12+СВЦЭМ!$D$10+'СЕТ СН'!$H$6-'СЕТ СН'!$H$22</f>
        <v>1261.31470442</v>
      </c>
      <c r="U93" s="36">
        <f>SUMIFS(СВЦЭМ!$C$33:$C$776,СВЦЭМ!$A$33:$A$776,$A93,СВЦЭМ!$B$33:$B$776,U$83)+'СЕТ СН'!$H$12+СВЦЭМ!$D$10+'СЕТ СН'!$H$6-'СЕТ СН'!$H$22</f>
        <v>1246.49119359</v>
      </c>
      <c r="V93" s="36">
        <f>SUMIFS(СВЦЭМ!$C$33:$C$776,СВЦЭМ!$A$33:$A$776,$A93,СВЦЭМ!$B$33:$B$776,V$83)+'СЕТ СН'!$H$12+СВЦЭМ!$D$10+'СЕТ СН'!$H$6-'СЕТ СН'!$H$22</f>
        <v>1223.07798729</v>
      </c>
      <c r="W93" s="36">
        <f>SUMIFS(СВЦЭМ!$C$33:$C$776,СВЦЭМ!$A$33:$A$776,$A93,СВЦЭМ!$B$33:$B$776,W$83)+'СЕТ СН'!$H$12+СВЦЭМ!$D$10+'СЕТ СН'!$H$6-'СЕТ СН'!$H$22</f>
        <v>1238.19584973</v>
      </c>
      <c r="X93" s="36">
        <f>SUMIFS(СВЦЭМ!$C$33:$C$776,СВЦЭМ!$A$33:$A$776,$A93,СВЦЭМ!$B$33:$B$776,X$83)+'СЕТ СН'!$H$12+СВЦЭМ!$D$10+'СЕТ СН'!$H$6-'СЕТ СН'!$H$22</f>
        <v>1227.27612823</v>
      </c>
      <c r="Y93" s="36">
        <f>SUMIFS(СВЦЭМ!$C$33:$C$776,СВЦЭМ!$A$33:$A$776,$A93,СВЦЭМ!$B$33:$B$776,Y$83)+'СЕТ СН'!$H$12+СВЦЭМ!$D$10+'СЕТ СН'!$H$6-'СЕТ СН'!$H$22</f>
        <v>1262.1406565900002</v>
      </c>
    </row>
    <row r="94" spans="1:25" ht="15.75" x14ac:dyDescent="0.2">
      <c r="A94" s="35">
        <f t="shared" si="2"/>
        <v>44023</v>
      </c>
      <c r="B94" s="36">
        <f>SUMIFS(СВЦЭМ!$C$33:$C$776,СВЦЭМ!$A$33:$A$776,$A94,СВЦЭМ!$B$33:$B$776,B$83)+'СЕТ СН'!$H$12+СВЦЭМ!$D$10+'СЕТ СН'!$H$6-'СЕТ СН'!$H$22</f>
        <v>1371.5277368500001</v>
      </c>
      <c r="C94" s="36">
        <f>SUMIFS(СВЦЭМ!$C$33:$C$776,СВЦЭМ!$A$33:$A$776,$A94,СВЦЭМ!$B$33:$B$776,C$83)+'СЕТ СН'!$H$12+СВЦЭМ!$D$10+'СЕТ СН'!$H$6-'СЕТ СН'!$H$22</f>
        <v>1350.2922586899999</v>
      </c>
      <c r="D94" s="36">
        <f>SUMIFS(СВЦЭМ!$C$33:$C$776,СВЦЭМ!$A$33:$A$776,$A94,СВЦЭМ!$B$33:$B$776,D$83)+'СЕТ СН'!$H$12+СВЦЭМ!$D$10+'СЕТ СН'!$H$6-'СЕТ СН'!$H$22</f>
        <v>1377.8195468700001</v>
      </c>
      <c r="E94" s="36">
        <f>SUMIFS(СВЦЭМ!$C$33:$C$776,СВЦЭМ!$A$33:$A$776,$A94,СВЦЭМ!$B$33:$B$776,E$83)+'СЕТ СН'!$H$12+СВЦЭМ!$D$10+'СЕТ СН'!$H$6-'СЕТ СН'!$H$22</f>
        <v>1390.10066067</v>
      </c>
      <c r="F94" s="36">
        <f>SUMIFS(СВЦЭМ!$C$33:$C$776,СВЦЭМ!$A$33:$A$776,$A94,СВЦЭМ!$B$33:$B$776,F$83)+'СЕТ СН'!$H$12+СВЦЭМ!$D$10+'СЕТ СН'!$H$6-'СЕТ СН'!$H$22</f>
        <v>1379.45153888</v>
      </c>
      <c r="G94" s="36">
        <f>SUMIFS(СВЦЭМ!$C$33:$C$776,СВЦЭМ!$A$33:$A$776,$A94,СВЦЭМ!$B$33:$B$776,G$83)+'СЕТ СН'!$H$12+СВЦЭМ!$D$10+'СЕТ СН'!$H$6-'СЕТ СН'!$H$22</f>
        <v>1383.36683724</v>
      </c>
      <c r="H94" s="36">
        <f>SUMIFS(СВЦЭМ!$C$33:$C$776,СВЦЭМ!$A$33:$A$776,$A94,СВЦЭМ!$B$33:$B$776,H$83)+'СЕТ СН'!$H$12+СВЦЭМ!$D$10+'СЕТ СН'!$H$6-'СЕТ СН'!$H$22</f>
        <v>1364.3600971800001</v>
      </c>
      <c r="I94" s="36">
        <f>SUMIFS(СВЦЭМ!$C$33:$C$776,СВЦЭМ!$A$33:$A$776,$A94,СВЦЭМ!$B$33:$B$776,I$83)+'СЕТ СН'!$H$12+СВЦЭМ!$D$10+'СЕТ СН'!$H$6-'СЕТ СН'!$H$22</f>
        <v>1368.2166183899999</v>
      </c>
      <c r="J94" s="36">
        <f>SUMIFS(СВЦЭМ!$C$33:$C$776,СВЦЭМ!$A$33:$A$776,$A94,СВЦЭМ!$B$33:$B$776,J$83)+'СЕТ СН'!$H$12+СВЦЭМ!$D$10+'СЕТ СН'!$H$6-'СЕТ СН'!$H$22</f>
        <v>1333.11317816</v>
      </c>
      <c r="K94" s="36">
        <f>SUMIFS(СВЦЭМ!$C$33:$C$776,СВЦЭМ!$A$33:$A$776,$A94,СВЦЭМ!$B$33:$B$776,K$83)+'СЕТ СН'!$H$12+СВЦЭМ!$D$10+'СЕТ СН'!$H$6-'СЕТ СН'!$H$22</f>
        <v>1212.2466057300001</v>
      </c>
      <c r="L94" s="36">
        <f>SUMIFS(СВЦЭМ!$C$33:$C$776,СВЦЭМ!$A$33:$A$776,$A94,СВЦЭМ!$B$33:$B$776,L$83)+'СЕТ СН'!$H$12+СВЦЭМ!$D$10+'СЕТ СН'!$H$6-'СЕТ СН'!$H$22</f>
        <v>1177.8493709899999</v>
      </c>
      <c r="M94" s="36">
        <f>SUMIFS(СВЦЭМ!$C$33:$C$776,СВЦЭМ!$A$33:$A$776,$A94,СВЦЭМ!$B$33:$B$776,M$83)+'СЕТ СН'!$H$12+СВЦЭМ!$D$10+'СЕТ СН'!$H$6-'СЕТ СН'!$H$22</f>
        <v>1175.1714525900002</v>
      </c>
      <c r="N94" s="36">
        <f>SUMIFS(СВЦЭМ!$C$33:$C$776,СВЦЭМ!$A$33:$A$776,$A94,СВЦЭМ!$B$33:$B$776,N$83)+'СЕТ СН'!$H$12+СВЦЭМ!$D$10+'СЕТ СН'!$H$6-'СЕТ СН'!$H$22</f>
        <v>1178.72699042</v>
      </c>
      <c r="O94" s="36">
        <f>SUMIFS(СВЦЭМ!$C$33:$C$776,СВЦЭМ!$A$33:$A$776,$A94,СВЦЭМ!$B$33:$B$776,O$83)+'СЕТ СН'!$H$12+СВЦЭМ!$D$10+'СЕТ СН'!$H$6-'СЕТ СН'!$H$22</f>
        <v>1213.9574465999999</v>
      </c>
      <c r="P94" s="36">
        <f>SUMIFS(СВЦЭМ!$C$33:$C$776,СВЦЭМ!$A$33:$A$776,$A94,СВЦЭМ!$B$33:$B$776,P$83)+'СЕТ СН'!$H$12+СВЦЭМ!$D$10+'СЕТ СН'!$H$6-'СЕТ СН'!$H$22</f>
        <v>1217.36882468</v>
      </c>
      <c r="Q94" s="36">
        <f>SUMIFS(СВЦЭМ!$C$33:$C$776,СВЦЭМ!$A$33:$A$776,$A94,СВЦЭМ!$B$33:$B$776,Q$83)+'СЕТ СН'!$H$12+СВЦЭМ!$D$10+'СЕТ СН'!$H$6-'СЕТ СН'!$H$22</f>
        <v>1229.1103643599999</v>
      </c>
      <c r="R94" s="36">
        <f>SUMIFS(СВЦЭМ!$C$33:$C$776,СВЦЭМ!$A$33:$A$776,$A94,СВЦЭМ!$B$33:$B$776,R$83)+'СЕТ СН'!$H$12+СВЦЭМ!$D$10+'СЕТ СН'!$H$6-'СЕТ СН'!$H$22</f>
        <v>1250.7020615900001</v>
      </c>
      <c r="S94" s="36">
        <f>SUMIFS(СВЦЭМ!$C$33:$C$776,СВЦЭМ!$A$33:$A$776,$A94,СВЦЭМ!$B$33:$B$776,S$83)+'СЕТ СН'!$H$12+СВЦЭМ!$D$10+'СЕТ СН'!$H$6-'СЕТ СН'!$H$22</f>
        <v>1250.56237001</v>
      </c>
      <c r="T94" s="36">
        <f>SUMIFS(СВЦЭМ!$C$33:$C$776,СВЦЭМ!$A$33:$A$776,$A94,СВЦЭМ!$B$33:$B$776,T$83)+'СЕТ СН'!$H$12+СВЦЭМ!$D$10+'СЕТ СН'!$H$6-'СЕТ СН'!$H$22</f>
        <v>1246.4656249499999</v>
      </c>
      <c r="U94" s="36">
        <f>SUMIFS(СВЦЭМ!$C$33:$C$776,СВЦЭМ!$A$33:$A$776,$A94,СВЦЭМ!$B$33:$B$776,U$83)+'СЕТ СН'!$H$12+СВЦЭМ!$D$10+'СЕТ СН'!$H$6-'СЕТ СН'!$H$22</f>
        <v>1234.1227132600002</v>
      </c>
      <c r="V94" s="36">
        <f>SUMIFS(СВЦЭМ!$C$33:$C$776,СВЦЭМ!$A$33:$A$776,$A94,СВЦЭМ!$B$33:$B$776,V$83)+'СЕТ СН'!$H$12+СВЦЭМ!$D$10+'СЕТ СН'!$H$6-'СЕТ СН'!$H$22</f>
        <v>1212.88826088</v>
      </c>
      <c r="W94" s="36">
        <f>SUMIFS(СВЦЭМ!$C$33:$C$776,СВЦЭМ!$A$33:$A$776,$A94,СВЦЭМ!$B$33:$B$776,W$83)+'СЕТ СН'!$H$12+СВЦЭМ!$D$10+'СЕТ СН'!$H$6-'СЕТ СН'!$H$22</f>
        <v>1200.9303825100001</v>
      </c>
      <c r="X94" s="36">
        <f>SUMIFS(СВЦЭМ!$C$33:$C$776,СВЦЭМ!$A$33:$A$776,$A94,СВЦЭМ!$B$33:$B$776,X$83)+'СЕТ СН'!$H$12+СВЦЭМ!$D$10+'СЕТ СН'!$H$6-'СЕТ СН'!$H$22</f>
        <v>1219.8483461000001</v>
      </c>
      <c r="Y94" s="36">
        <f>SUMIFS(СВЦЭМ!$C$33:$C$776,СВЦЭМ!$A$33:$A$776,$A94,СВЦЭМ!$B$33:$B$776,Y$83)+'СЕТ СН'!$H$12+СВЦЭМ!$D$10+'СЕТ СН'!$H$6-'СЕТ СН'!$H$22</f>
        <v>1231.19322508</v>
      </c>
    </row>
    <row r="95" spans="1:25" ht="15.75" x14ac:dyDescent="0.2">
      <c r="A95" s="35">
        <f t="shared" si="2"/>
        <v>44024</v>
      </c>
      <c r="B95" s="36">
        <f>SUMIFS(СВЦЭМ!$C$33:$C$776,СВЦЭМ!$A$33:$A$776,$A95,СВЦЭМ!$B$33:$B$776,B$83)+'СЕТ СН'!$H$12+СВЦЭМ!$D$10+'СЕТ СН'!$H$6-'СЕТ СН'!$H$22</f>
        <v>1350.60328385</v>
      </c>
      <c r="C95" s="36">
        <f>SUMIFS(СВЦЭМ!$C$33:$C$776,СВЦЭМ!$A$33:$A$776,$A95,СВЦЭМ!$B$33:$B$776,C$83)+'СЕТ СН'!$H$12+СВЦЭМ!$D$10+'СЕТ СН'!$H$6-'СЕТ СН'!$H$22</f>
        <v>1400.5478342599999</v>
      </c>
      <c r="D95" s="36">
        <f>SUMIFS(СВЦЭМ!$C$33:$C$776,СВЦЭМ!$A$33:$A$776,$A95,СВЦЭМ!$B$33:$B$776,D$83)+'СЕТ СН'!$H$12+СВЦЭМ!$D$10+'СЕТ СН'!$H$6-'СЕТ СН'!$H$22</f>
        <v>1440.1559748300001</v>
      </c>
      <c r="E95" s="36">
        <f>SUMIFS(СВЦЭМ!$C$33:$C$776,СВЦЭМ!$A$33:$A$776,$A95,СВЦЭМ!$B$33:$B$776,E$83)+'СЕТ СН'!$H$12+СВЦЭМ!$D$10+'СЕТ СН'!$H$6-'СЕТ СН'!$H$22</f>
        <v>1461.3551192499999</v>
      </c>
      <c r="F95" s="36">
        <f>SUMIFS(СВЦЭМ!$C$33:$C$776,СВЦЭМ!$A$33:$A$776,$A95,СВЦЭМ!$B$33:$B$776,F$83)+'СЕТ СН'!$H$12+СВЦЭМ!$D$10+'СЕТ СН'!$H$6-'СЕТ СН'!$H$22</f>
        <v>1464.7754033400001</v>
      </c>
      <c r="G95" s="36">
        <f>SUMIFS(СВЦЭМ!$C$33:$C$776,СВЦЭМ!$A$33:$A$776,$A95,СВЦЭМ!$B$33:$B$776,G$83)+'СЕТ СН'!$H$12+СВЦЭМ!$D$10+'СЕТ СН'!$H$6-'СЕТ СН'!$H$22</f>
        <v>1471.6403884599999</v>
      </c>
      <c r="H95" s="36">
        <f>SUMIFS(СВЦЭМ!$C$33:$C$776,СВЦЭМ!$A$33:$A$776,$A95,СВЦЭМ!$B$33:$B$776,H$83)+'СЕТ СН'!$H$12+СВЦЭМ!$D$10+'СЕТ СН'!$H$6-'СЕТ СН'!$H$22</f>
        <v>1448.0824750000002</v>
      </c>
      <c r="I95" s="36">
        <f>SUMIFS(СВЦЭМ!$C$33:$C$776,СВЦЭМ!$A$33:$A$776,$A95,СВЦЭМ!$B$33:$B$776,I$83)+'СЕТ СН'!$H$12+СВЦЭМ!$D$10+'СЕТ СН'!$H$6-'СЕТ СН'!$H$22</f>
        <v>1412.8010652299999</v>
      </c>
      <c r="J95" s="36">
        <f>SUMIFS(СВЦЭМ!$C$33:$C$776,СВЦЭМ!$A$33:$A$776,$A95,СВЦЭМ!$B$33:$B$776,J$83)+'СЕТ СН'!$H$12+СВЦЭМ!$D$10+'СЕТ СН'!$H$6-'СЕТ СН'!$H$22</f>
        <v>1322.6592818899999</v>
      </c>
      <c r="K95" s="36">
        <f>SUMIFS(СВЦЭМ!$C$33:$C$776,СВЦЭМ!$A$33:$A$776,$A95,СВЦЭМ!$B$33:$B$776,K$83)+'СЕТ СН'!$H$12+СВЦЭМ!$D$10+'СЕТ СН'!$H$6-'СЕТ СН'!$H$22</f>
        <v>1179.51175702</v>
      </c>
      <c r="L95" s="36">
        <f>SUMIFS(СВЦЭМ!$C$33:$C$776,СВЦЭМ!$A$33:$A$776,$A95,СВЦЭМ!$B$33:$B$776,L$83)+'СЕТ СН'!$H$12+СВЦЭМ!$D$10+'СЕТ СН'!$H$6-'СЕТ СН'!$H$22</f>
        <v>1144.02485948</v>
      </c>
      <c r="M95" s="36">
        <f>SUMIFS(СВЦЭМ!$C$33:$C$776,СВЦЭМ!$A$33:$A$776,$A95,СВЦЭМ!$B$33:$B$776,M$83)+'СЕТ СН'!$H$12+СВЦЭМ!$D$10+'СЕТ СН'!$H$6-'СЕТ СН'!$H$22</f>
        <v>1147.12439436</v>
      </c>
      <c r="N95" s="36">
        <f>SUMIFS(СВЦЭМ!$C$33:$C$776,СВЦЭМ!$A$33:$A$776,$A95,СВЦЭМ!$B$33:$B$776,N$83)+'СЕТ СН'!$H$12+СВЦЭМ!$D$10+'СЕТ СН'!$H$6-'СЕТ СН'!$H$22</f>
        <v>1147.7684439700001</v>
      </c>
      <c r="O95" s="36">
        <f>SUMIFS(СВЦЭМ!$C$33:$C$776,СВЦЭМ!$A$33:$A$776,$A95,СВЦЭМ!$B$33:$B$776,O$83)+'СЕТ СН'!$H$12+СВЦЭМ!$D$10+'СЕТ СН'!$H$6-'СЕТ СН'!$H$22</f>
        <v>1151.6374197</v>
      </c>
      <c r="P95" s="36">
        <f>SUMIFS(СВЦЭМ!$C$33:$C$776,СВЦЭМ!$A$33:$A$776,$A95,СВЦЭМ!$B$33:$B$776,P$83)+'СЕТ СН'!$H$12+СВЦЭМ!$D$10+'СЕТ СН'!$H$6-'СЕТ СН'!$H$22</f>
        <v>1157.28871056</v>
      </c>
      <c r="Q95" s="36">
        <f>SUMIFS(СВЦЭМ!$C$33:$C$776,СВЦЭМ!$A$33:$A$776,$A95,СВЦЭМ!$B$33:$B$776,Q$83)+'СЕТ СН'!$H$12+СВЦЭМ!$D$10+'СЕТ СН'!$H$6-'СЕТ СН'!$H$22</f>
        <v>1173.7869288500001</v>
      </c>
      <c r="R95" s="36">
        <f>SUMIFS(СВЦЭМ!$C$33:$C$776,СВЦЭМ!$A$33:$A$776,$A95,СВЦЭМ!$B$33:$B$776,R$83)+'СЕТ СН'!$H$12+СВЦЭМ!$D$10+'СЕТ СН'!$H$6-'СЕТ СН'!$H$22</f>
        <v>1173.4307562600002</v>
      </c>
      <c r="S95" s="36">
        <f>SUMIFS(СВЦЭМ!$C$33:$C$776,СВЦЭМ!$A$33:$A$776,$A95,СВЦЭМ!$B$33:$B$776,S$83)+'СЕТ СН'!$H$12+СВЦЭМ!$D$10+'СЕТ СН'!$H$6-'СЕТ СН'!$H$22</f>
        <v>1178.8412070899999</v>
      </c>
      <c r="T95" s="36">
        <f>SUMIFS(СВЦЭМ!$C$33:$C$776,СВЦЭМ!$A$33:$A$776,$A95,СВЦЭМ!$B$33:$B$776,T$83)+'СЕТ СН'!$H$12+СВЦЭМ!$D$10+'СЕТ СН'!$H$6-'СЕТ СН'!$H$22</f>
        <v>1175.38419892</v>
      </c>
      <c r="U95" s="36">
        <f>SUMIFS(СВЦЭМ!$C$33:$C$776,СВЦЭМ!$A$33:$A$776,$A95,СВЦЭМ!$B$33:$B$776,U$83)+'СЕТ СН'!$H$12+СВЦЭМ!$D$10+'СЕТ СН'!$H$6-'СЕТ СН'!$H$22</f>
        <v>1153.4530107200001</v>
      </c>
      <c r="V95" s="36">
        <f>SUMIFS(СВЦЭМ!$C$33:$C$776,СВЦЭМ!$A$33:$A$776,$A95,СВЦЭМ!$B$33:$B$776,V$83)+'СЕТ СН'!$H$12+СВЦЭМ!$D$10+'СЕТ СН'!$H$6-'СЕТ СН'!$H$22</f>
        <v>1149.86895673</v>
      </c>
      <c r="W95" s="36">
        <f>SUMIFS(СВЦЭМ!$C$33:$C$776,СВЦЭМ!$A$33:$A$776,$A95,СВЦЭМ!$B$33:$B$776,W$83)+'СЕТ СН'!$H$12+СВЦЭМ!$D$10+'СЕТ СН'!$H$6-'СЕТ СН'!$H$22</f>
        <v>1147.76319382</v>
      </c>
      <c r="X95" s="36">
        <f>SUMIFS(СВЦЭМ!$C$33:$C$776,СВЦЭМ!$A$33:$A$776,$A95,СВЦЭМ!$B$33:$B$776,X$83)+'СЕТ СН'!$H$12+СВЦЭМ!$D$10+'СЕТ СН'!$H$6-'СЕТ СН'!$H$22</f>
        <v>1156.40280349</v>
      </c>
      <c r="Y95" s="36">
        <f>SUMIFS(СВЦЭМ!$C$33:$C$776,СВЦЭМ!$A$33:$A$776,$A95,СВЦЭМ!$B$33:$B$776,Y$83)+'СЕТ СН'!$H$12+СВЦЭМ!$D$10+'СЕТ СН'!$H$6-'СЕТ СН'!$H$22</f>
        <v>1262.3661025000001</v>
      </c>
    </row>
    <row r="96" spans="1:25" ht="15.75" x14ac:dyDescent="0.2">
      <c r="A96" s="35">
        <f t="shared" si="2"/>
        <v>44025</v>
      </c>
      <c r="B96" s="36">
        <f>SUMIFS(СВЦЭМ!$C$33:$C$776,СВЦЭМ!$A$33:$A$776,$A96,СВЦЭМ!$B$33:$B$776,B$83)+'СЕТ СН'!$H$12+СВЦЭМ!$D$10+'СЕТ СН'!$H$6-'СЕТ СН'!$H$22</f>
        <v>1347.30771316</v>
      </c>
      <c r="C96" s="36">
        <f>SUMIFS(СВЦЭМ!$C$33:$C$776,СВЦЭМ!$A$33:$A$776,$A96,СВЦЭМ!$B$33:$B$776,C$83)+'СЕТ СН'!$H$12+СВЦЭМ!$D$10+'СЕТ СН'!$H$6-'СЕТ СН'!$H$22</f>
        <v>1309.3889858500002</v>
      </c>
      <c r="D96" s="36">
        <f>SUMIFS(СВЦЭМ!$C$33:$C$776,СВЦЭМ!$A$33:$A$776,$A96,СВЦЭМ!$B$33:$B$776,D$83)+'СЕТ СН'!$H$12+СВЦЭМ!$D$10+'СЕТ СН'!$H$6-'СЕТ СН'!$H$22</f>
        <v>1342.4133620100001</v>
      </c>
      <c r="E96" s="36">
        <f>SUMIFS(СВЦЭМ!$C$33:$C$776,СВЦЭМ!$A$33:$A$776,$A96,СВЦЭМ!$B$33:$B$776,E$83)+'СЕТ СН'!$H$12+СВЦЭМ!$D$10+'СЕТ СН'!$H$6-'СЕТ СН'!$H$22</f>
        <v>1355.01913496</v>
      </c>
      <c r="F96" s="36">
        <f>SUMIFS(СВЦЭМ!$C$33:$C$776,СВЦЭМ!$A$33:$A$776,$A96,СВЦЭМ!$B$33:$B$776,F$83)+'СЕТ СН'!$H$12+СВЦЭМ!$D$10+'СЕТ СН'!$H$6-'СЕТ СН'!$H$22</f>
        <v>1346.2693468</v>
      </c>
      <c r="G96" s="36">
        <f>SUMIFS(СВЦЭМ!$C$33:$C$776,СВЦЭМ!$A$33:$A$776,$A96,СВЦЭМ!$B$33:$B$776,G$83)+'СЕТ СН'!$H$12+СВЦЭМ!$D$10+'СЕТ СН'!$H$6-'СЕТ СН'!$H$22</f>
        <v>1347.8302965299999</v>
      </c>
      <c r="H96" s="36">
        <f>SUMIFS(СВЦЭМ!$C$33:$C$776,СВЦЭМ!$A$33:$A$776,$A96,СВЦЭМ!$B$33:$B$776,H$83)+'СЕТ СН'!$H$12+СВЦЭМ!$D$10+'СЕТ СН'!$H$6-'СЕТ СН'!$H$22</f>
        <v>1335.6540989800001</v>
      </c>
      <c r="I96" s="36">
        <f>SUMIFS(СВЦЭМ!$C$33:$C$776,СВЦЭМ!$A$33:$A$776,$A96,СВЦЭМ!$B$33:$B$776,I$83)+'СЕТ СН'!$H$12+СВЦЭМ!$D$10+'СЕТ СН'!$H$6-'СЕТ СН'!$H$22</f>
        <v>1357.1242176599999</v>
      </c>
      <c r="J96" s="36">
        <f>SUMIFS(СВЦЭМ!$C$33:$C$776,СВЦЭМ!$A$33:$A$776,$A96,СВЦЭМ!$B$33:$B$776,J$83)+'СЕТ СН'!$H$12+СВЦЭМ!$D$10+'СЕТ СН'!$H$6-'СЕТ СН'!$H$22</f>
        <v>1384.8532407799999</v>
      </c>
      <c r="K96" s="36">
        <f>SUMIFS(СВЦЭМ!$C$33:$C$776,СВЦЭМ!$A$33:$A$776,$A96,СВЦЭМ!$B$33:$B$776,K$83)+'СЕТ СН'!$H$12+СВЦЭМ!$D$10+'СЕТ СН'!$H$6-'СЕТ СН'!$H$22</f>
        <v>1282.3862334599999</v>
      </c>
      <c r="L96" s="36">
        <f>SUMIFS(СВЦЭМ!$C$33:$C$776,СВЦЭМ!$A$33:$A$776,$A96,СВЦЭМ!$B$33:$B$776,L$83)+'СЕТ СН'!$H$12+СВЦЭМ!$D$10+'СЕТ СН'!$H$6-'СЕТ СН'!$H$22</f>
        <v>1248.76668797</v>
      </c>
      <c r="M96" s="36">
        <f>SUMIFS(СВЦЭМ!$C$33:$C$776,СВЦЭМ!$A$33:$A$776,$A96,СВЦЭМ!$B$33:$B$776,M$83)+'СЕТ СН'!$H$12+СВЦЭМ!$D$10+'СЕТ СН'!$H$6-'СЕТ СН'!$H$22</f>
        <v>1259.89873741</v>
      </c>
      <c r="N96" s="36">
        <f>SUMIFS(СВЦЭМ!$C$33:$C$776,СВЦЭМ!$A$33:$A$776,$A96,СВЦЭМ!$B$33:$B$776,N$83)+'СЕТ СН'!$H$12+СВЦЭМ!$D$10+'СЕТ СН'!$H$6-'СЕТ СН'!$H$22</f>
        <v>1261.80412652</v>
      </c>
      <c r="O96" s="36">
        <f>SUMIFS(СВЦЭМ!$C$33:$C$776,СВЦЭМ!$A$33:$A$776,$A96,СВЦЭМ!$B$33:$B$776,O$83)+'СЕТ СН'!$H$12+СВЦЭМ!$D$10+'СЕТ СН'!$H$6-'СЕТ СН'!$H$22</f>
        <v>1255.6211938599999</v>
      </c>
      <c r="P96" s="36">
        <f>SUMIFS(СВЦЭМ!$C$33:$C$776,СВЦЭМ!$A$33:$A$776,$A96,СВЦЭМ!$B$33:$B$776,P$83)+'СЕТ СН'!$H$12+СВЦЭМ!$D$10+'СЕТ СН'!$H$6-'СЕТ СН'!$H$22</f>
        <v>1246.9873748300001</v>
      </c>
      <c r="Q96" s="36">
        <f>SUMIFS(СВЦЭМ!$C$33:$C$776,СВЦЭМ!$A$33:$A$776,$A96,СВЦЭМ!$B$33:$B$776,Q$83)+'СЕТ СН'!$H$12+СВЦЭМ!$D$10+'СЕТ СН'!$H$6-'СЕТ СН'!$H$22</f>
        <v>1224.2145761500001</v>
      </c>
      <c r="R96" s="36">
        <f>SUMIFS(СВЦЭМ!$C$33:$C$776,СВЦЭМ!$A$33:$A$776,$A96,СВЦЭМ!$B$33:$B$776,R$83)+'СЕТ СН'!$H$12+СВЦЭМ!$D$10+'СЕТ СН'!$H$6-'СЕТ СН'!$H$22</f>
        <v>1253.22100344</v>
      </c>
      <c r="S96" s="36">
        <f>SUMIFS(СВЦЭМ!$C$33:$C$776,СВЦЭМ!$A$33:$A$776,$A96,СВЦЭМ!$B$33:$B$776,S$83)+'СЕТ СН'!$H$12+СВЦЭМ!$D$10+'СЕТ СН'!$H$6-'СЕТ СН'!$H$22</f>
        <v>1288.42806217</v>
      </c>
      <c r="T96" s="36">
        <f>SUMIFS(СВЦЭМ!$C$33:$C$776,СВЦЭМ!$A$33:$A$776,$A96,СВЦЭМ!$B$33:$B$776,T$83)+'СЕТ СН'!$H$12+СВЦЭМ!$D$10+'СЕТ СН'!$H$6-'СЕТ СН'!$H$22</f>
        <v>1261.5049989700001</v>
      </c>
      <c r="U96" s="36">
        <f>SUMIFS(СВЦЭМ!$C$33:$C$776,СВЦЭМ!$A$33:$A$776,$A96,СВЦЭМ!$B$33:$B$776,U$83)+'СЕТ СН'!$H$12+СВЦЭМ!$D$10+'СЕТ СН'!$H$6-'СЕТ СН'!$H$22</f>
        <v>1241.7588512100001</v>
      </c>
      <c r="V96" s="36">
        <f>SUMIFS(СВЦЭМ!$C$33:$C$776,СВЦЭМ!$A$33:$A$776,$A96,СВЦЭМ!$B$33:$B$776,V$83)+'СЕТ СН'!$H$12+СВЦЭМ!$D$10+'СЕТ СН'!$H$6-'СЕТ СН'!$H$22</f>
        <v>1234.91857325</v>
      </c>
      <c r="W96" s="36">
        <f>SUMIFS(СВЦЭМ!$C$33:$C$776,СВЦЭМ!$A$33:$A$776,$A96,СВЦЭМ!$B$33:$B$776,W$83)+'СЕТ СН'!$H$12+СВЦЭМ!$D$10+'СЕТ СН'!$H$6-'СЕТ СН'!$H$22</f>
        <v>1210.53657828</v>
      </c>
      <c r="X96" s="36">
        <f>SUMIFS(СВЦЭМ!$C$33:$C$776,СВЦЭМ!$A$33:$A$776,$A96,СВЦЭМ!$B$33:$B$776,X$83)+'СЕТ СН'!$H$12+СВЦЭМ!$D$10+'СЕТ СН'!$H$6-'СЕТ СН'!$H$22</f>
        <v>1190.9894694899999</v>
      </c>
      <c r="Y96" s="36">
        <f>SUMIFS(СВЦЭМ!$C$33:$C$776,СВЦЭМ!$A$33:$A$776,$A96,СВЦЭМ!$B$33:$B$776,Y$83)+'СЕТ СН'!$H$12+СВЦЭМ!$D$10+'СЕТ СН'!$H$6-'СЕТ СН'!$H$22</f>
        <v>1265.75943577</v>
      </c>
    </row>
    <row r="97" spans="1:25" ht="15.75" x14ac:dyDescent="0.2">
      <c r="A97" s="35">
        <f t="shared" si="2"/>
        <v>44026</v>
      </c>
      <c r="B97" s="36">
        <f>SUMIFS(СВЦЭМ!$C$33:$C$776,СВЦЭМ!$A$33:$A$776,$A97,СВЦЭМ!$B$33:$B$776,B$83)+'СЕТ СН'!$H$12+СВЦЭМ!$D$10+'СЕТ СН'!$H$6-'СЕТ СН'!$H$22</f>
        <v>1337.0593075699999</v>
      </c>
      <c r="C97" s="36">
        <f>SUMIFS(СВЦЭМ!$C$33:$C$776,СВЦЭМ!$A$33:$A$776,$A97,СВЦЭМ!$B$33:$B$776,C$83)+'СЕТ СН'!$H$12+СВЦЭМ!$D$10+'СЕТ СН'!$H$6-'СЕТ СН'!$H$22</f>
        <v>1315.9316895000002</v>
      </c>
      <c r="D97" s="36">
        <f>SUMIFS(СВЦЭМ!$C$33:$C$776,СВЦЭМ!$A$33:$A$776,$A97,СВЦЭМ!$B$33:$B$776,D$83)+'СЕТ СН'!$H$12+СВЦЭМ!$D$10+'СЕТ СН'!$H$6-'СЕТ СН'!$H$22</f>
        <v>1333.01691372</v>
      </c>
      <c r="E97" s="36">
        <f>SUMIFS(СВЦЭМ!$C$33:$C$776,СВЦЭМ!$A$33:$A$776,$A97,СВЦЭМ!$B$33:$B$776,E$83)+'СЕТ СН'!$H$12+СВЦЭМ!$D$10+'СЕТ СН'!$H$6-'СЕТ СН'!$H$22</f>
        <v>1348.59143823</v>
      </c>
      <c r="F97" s="36">
        <f>SUMIFS(СВЦЭМ!$C$33:$C$776,СВЦЭМ!$A$33:$A$776,$A97,СВЦЭМ!$B$33:$B$776,F$83)+'СЕТ СН'!$H$12+СВЦЭМ!$D$10+'СЕТ СН'!$H$6-'СЕТ СН'!$H$22</f>
        <v>1349.9511334200001</v>
      </c>
      <c r="G97" s="36">
        <f>SUMIFS(СВЦЭМ!$C$33:$C$776,СВЦЭМ!$A$33:$A$776,$A97,СВЦЭМ!$B$33:$B$776,G$83)+'СЕТ СН'!$H$12+СВЦЭМ!$D$10+'СЕТ СН'!$H$6-'СЕТ СН'!$H$22</f>
        <v>1352.61824826</v>
      </c>
      <c r="H97" s="36">
        <f>SUMIFS(СВЦЭМ!$C$33:$C$776,СВЦЭМ!$A$33:$A$776,$A97,СВЦЭМ!$B$33:$B$776,H$83)+'СЕТ СН'!$H$12+СВЦЭМ!$D$10+'СЕТ СН'!$H$6-'СЕТ СН'!$H$22</f>
        <v>1333.9626304200001</v>
      </c>
      <c r="I97" s="36">
        <f>SUMIFS(СВЦЭМ!$C$33:$C$776,СВЦЭМ!$A$33:$A$776,$A97,СВЦЭМ!$B$33:$B$776,I$83)+'СЕТ СН'!$H$12+СВЦЭМ!$D$10+'СЕТ СН'!$H$6-'СЕТ СН'!$H$22</f>
        <v>1396.1039931800001</v>
      </c>
      <c r="J97" s="36">
        <f>SUMIFS(СВЦЭМ!$C$33:$C$776,СВЦЭМ!$A$33:$A$776,$A97,СВЦЭМ!$B$33:$B$776,J$83)+'СЕТ СН'!$H$12+СВЦЭМ!$D$10+'СЕТ СН'!$H$6-'СЕТ СН'!$H$22</f>
        <v>1336.5949768200001</v>
      </c>
      <c r="K97" s="36">
        <f>SUMIFS(СВЦЭМ!$C$33:$C$776,СВЦЭМ!$A$33:$A$776,$A97,СВЦЭМ!$B$33:$B$776,K$83)+'СЕТ СН'!$H$12+СВЦЭМ!$D$10+'СЕТ СН'!$H$6-'СЕТ СН'!$H$22</f>
        <v>1263.02870497</v>
      </c>
      <c r="L97" s="36">
        <f>SUMIFS(СВЦЭМ!$C$33:$C$776,СВЦЭМ!$A$33:$A$776,$A97,СВЦЭМ!$B$33:$B$776,L$83)+'СЕТ СН'!$H$12+СВЦЭМ!$D$10+'СЕТ СН'!$H$6-'СЕТ СН'!$H$22</f>
        <v>1297.65242702</v>
      </c>
      <c r="M97" s="36">
        <f>SUMIFS(СВЦЭМ!$C$33:$C$776,СВЦЭМ!$A$33:$A$776,$A97,СВЦЭМ!$B$33:$B$776,M$83)+'СЕТ СН'!$H$12+СВЦЭМ!$D$10+'СЕТ СН'!$H$6-'СЕТ СН'!$H$22</f>
        <v>1275.9403335299999</v>
      </c>
      <c r="N97" s="36">
        <f>SUMIFS(СВЦЭМ!$C$33:$C$776,СВЦЭМ!$A$33:$A$776,$A97,СВЦЭМ!$B$33:$B$776,N$83)+'СЕТ СН'!$H$12+СВЦЭМ!$D$10+'СЕТ СН'!$H$6-'СЕТ СН'!$H$22</f>
        <v>1302.9963824199999</v>
      </c>
      <c r="O97" s="36">
        <f>SUMIFS(СВЦЭМ!$C$33:$C$776,СВЦЭМ!$A$33:$A$776,$A97,СВЦЭМ!$B$33:$B$776,O$83)+'СЕТ СН'!$H$12+СВЦЭМ!$D$10+'СЕТ СН'!$H$6-'СЕТ СН'!$H$22</f>
        <v>1284.7155895000001</v>
      </c>
      <c r="P97" s="36">
        <f>SUMIFS(СВЦЭМ!$C$33:$C$776,СВЦЭМ!$A$33:$A$776,$A97,СВЦЭМ!$B$33:$B$776,P$83)+'СЕТ СН'!$H$12+СВЦЭМ!$D$10+'СЕТ СН'!$H$6-'СЕТ СН'!$H$22</f>
        <v>1982.0623999300001</v>
      </c>
      <c r="Q97" s="36">
        <f>SUMIFS(СВЦЭМ!$C$33:$C$776,СВЦЭМ!$A$33:$A$776,$A97,СВЦЭМ!$B$33:$B$776,Q$83)+'СЕТ СН'!$H$12+СВЦЭМ!$D$10+'СЕТ СН'!$H$6-'СЕТ СН'!$H$22</f>
        <v>1297.38419703</v>
      </c>
      <c r="R97" s="36">
        <f>SUMIFS(СВЦЭМ!$C$33:$C$776,СВЦЭМ!$A$33:$A$776,$A97,СВЦЭМ!$B$33:$B$776,R$83)+'СЕТ СН'!$H$12+СВЦЭМ!$D$10+'СЕТ СН'!$H$6-'СЕТ СН'!$H$22</f>
        <v>1286.86325805</v>
      </c>
      <c r="S97" s="36">
        <f>SUMIFS(СВЦЭМ!$C$33:$C$776,СВЦЭМ!$A$33:$A$776,$A97,СВЦЭМ!$B$33:$B$776,S$83)+'СЕТ СН'!$H$12+СВЦЭМ!$D$10+'СЕТ СН'!$H$6-'СЕТ СН'!$H$22</f>
        <v>1289.1666387999999</v>
      </c>
      <c r="T97" s="36">
        <f>SUMIFS(СВЦЭМ!$C$33:$C$776,СВЦЭМ!$A$33:$A$776,$A97,СВЦЭМ!$B$33:$B$776,T$83)+'СЕТ СН'!$H$12+СВЦЭМ!$D$10+'СЕТ СН'!$H$6-'СЕТ СН'!$H$22</f>
        <v>1284.63845416</v>
      </c>
      <c r="U97" s="36">
        <f>SUMIFS(СВЦЭМ!$C$33:$C$776,СВЦЭМ!$A$33:$A$776,$A97,СВЦЭМ!$B$33:$B$776,U$83)+'СЕТ СН'!$H$12+СВЦЭМ!$D$10+'СЕТ СН'!$H$6-'СЕТ СН'!$H$22</f>
        <v>1282.89786718</v>
      </c>
      <c r="V97" s="36">
        <f>SUMIFS(СВЦЭМ!$C$33:$C$776,СВЦЭМ!$A$33:$A$776,$A97,СВЦЭМ!$B$33:$B$776,V$83)+'СЕТ СН'!$H$12+СВЦЭМ!$D$10+'СЕТ СН'!$H$6-'СЕТ СН'!$H$22</f>
        <v>1271.7456896799999</v>
      </c>
      <c r="W97" s="36">
        <f>SUMIFS(СВЦЭМ!$C$33:$C$776,СВЦЭМ!$A$33:$A$776,$A97,СВЦЭМ!$B$33:$B$776,W$83)+'СЕТ СН'!$H$12+СВЦЭМ!$D$10+'СЕТ СН'!$H$6-'СЕТ СН'!$H$22</f>
        <v>1276.24313504</v>
      </c>
      <c r="X97" s="36">
        <f>SUMIFS(СВЦЭМ!$C$33:$C$776,СВЦЭМ!$A$33:$A$776,$A97,СВЦЭМ!$B$33:$B$776,X$83)+'СЕТ СН'!$H$12+СВЦЭМ!$D$10+'СЕТ СН'!$H$6-'СЕТ СН'!$H$22</f>
        <v>1261.44617268</v>
      </c>
      <c r="Y97" s="36">
        <f>SUMIFS(СВЦЭМ!$C$33:$C$776,СВЦЭМ!$A$33:$A$776,$A97,СВЦЭМ!$B$33:$B$776,Y$83)+'СЕТ СН'!$H$12+СВЦЭМ!$D$10+'СЕТ СН'!$H$6-'СЕТ СН'!$H$22</f>
        <v>1255.5490425600001</v>
      </c>
    </row>
    <row r="98" spans="1:25" ht="15.75" x14ac:dyDescent="0.2">
      <c r="A98" s="35">
        <f t="shared" si="2"/>
        <v>44027</v>
      </c>
      <c r="B98" s="36">
        <f>SUMIFS(СВЦЭМ!$C$33:$C$776,СВЦЭМ!$A$33:$A$776,$A98,СВЦЭМ!$B$33:$B$776,B$83)+'СЕТ СН'!$H$12+СВЦЭМ!$D$10+'СЕТ СН'!$H$6-'СЕТ СН'!$H$22</f>
        <v>1449.7225644200003</v>
      </c>
      <c r="C98" s="36">
        <f>SUMIFS(СВЦЭМ!$C$33:$C$776,СВЦЭМ!$A$33:$A$776,$A98,СВЦЭМ!$B$33:$B$776,C$83)+'СЕТ СН'!$H$12+СВЦЭМ!$D$10+'СЕТ СН'!$H$6-'СЕТ СН'!$H$22</f>
        <v>1474.15525488</v>
      </c>
      <c r="D98" s="36">
        <f>SUMIFS(СВЦЭМ!$C$33:$C$776,СВЦЭМ!$A$33:$A$776,$A98,СВЦЭМ!$B$33:$B$776,D$83)+'СЕТ СН'!$H$12+СВЦЭМ!$D$10+'СЕТ СН'!$H$6-'СЕТ СН'!$H$22</f>
        <v>1467.9976748600002</v>
      </c>
      <c r="E98" s="36">
        <f>SUMIFS(СВЦЭМ!$C$33:$C$776,СВЦЭМ!$A$33:$A$776,$A98,СВЦЭМ!$B$33:$B$776,E$83)+'СЕТ СН'!$H$12+СВЦЭМ!$D$10+'СЕТ СН'!$H$6-'СЕТ СН'!$H$22</f>
        <v>1479.5223191700002</v>
      </c>
      <c r="F98" s="36">
        <f>SUMIFS(СВЦЭМ!$C$33:$C$776,СВЦЭМ!$A$33:$A$776,$A98,СВЦЭМ!$B$33:$B$776,F$83)+'СЕТ СН'!$H$12+СВЦЭМ!$D$10+'СЕТ СН'!$H$6-'СЕТ СН'!$H$22</f>
        <v>1472.5332956400002</v>
      </c>
      <c r="G98" s="36">
        <f>SUMIFS(СВЦЭМ!$C$33:$C$776,СВЦЭМ!$A$33:$A$776,$A98,СВЦЭМ!$B$33:$B$776,G$83)+'СЕТ СН'!$H$12+СВЦЭМ!$D$10+'СЕТ СН'!$H$6-'СЕТ СН'!$H$22</f>
        <v>1474.72124592</v>
      </c>
      <c r="H98" s="36">
        <f>SUMIFS(СВЦЭМ!$C$33:$C$776,СВЦЭМ!$A$33:$A$776,$A98,СВЦЭМ!$B$33:$B$776,H$83)+'СЕТ СН'!$H$12+СВЦЭМ!$D$10+'СЕТ СН'!$H$6-'СЕТ СН'!$H$22</f>
        <v>1487.6757049500002</v>
      </c>
      <c r="I98" s="36">
        <f>SUMIFS(СВЦЭМ!$C$33:$C$776,СВЦЭМ!$A$33:$A$776,$A98,СВЦЭМ!$B$33:$B$776,I$83)+'СЕТ СН'!$H$12+СВЦЭМ!$D$10+'СЕТ СН'!$H$6-'СЕТ СН'!$H$22</f>
        <v>1516.2193347100001</v>
      </c>
      <c r="J98" s="36">
        <f>SUMIFS(СВЦЭМ!$C$33:$C$776,СВЦЭМ!$A$33:$A$776,$A98,СВЦЭМ!$B$33:$B$776,J$83)+'СЕТ СН'!$H$12+СВЦЭМ!$D$10+'СЕТ СН'!$H$6-'СЕТ СН'!$H$22</f>
        <v>1390.04648324</v>
      </c>
      <c r="K98" s="36">
        <f>SUMIFS(СВЦЭМ!$C$33:$C$776,СВЦЭМ!$A$33:$A$776,$A98,СВЦЭМ!$B$33:$B$776,K$83)+'СЕТ СН'!$H$12+СВЦЭМ!$D$10+'СЕТ СН'!$H$6-'СЕТ СН'!$H$22</f>
        <v>1236.88784513</v>
      </c>
      <c r="L98" s="36">
        <f>SUMIFS(СВЦЭМ!$C$33:$C$776,СВЦЭМ!$A$33:$A$776,$A98,СВЦЭМ!$B$33:$B$776,L$83)+'СЕТ СН'!$H$12+СВЦЭМ!$D$10+'СЕТ СН'!$H$6-'СЕТ СН'!$H$22</f>
        <v>1209.62598071</v>
      </c>
      <c r="M98" s="36">
        <f>SUMIFS(СВЦЭМ!$C$33:$C$776,СВЦЭМ!$A$33:$A$776,$A98,СВЦЭМ!$B$33:$B$776,M$83)+'СЕТ СН'!$H$12+СВЦЭМ!$D$10+'СЕТ СН'!$H$6-'СЕТ СН'!$H$22</f>
        <v>1210.61557333</v>
      </c>
      <c r="N98" s="36">
        <f>SUMIFS(СВЦЭМ!$C$33:$C$776,СВЦЭМ!$A$33:$A$776,$A98,СВЦЭМ!$B$33:$B$776,N$83)+'СЕТ СН'!$H$12+СВЦЭМ!$D$10+'СЕТ СН'!$H$6-'СЕТ СН'!$H$22</f>
        <v>1209.8321833800001</v>
      </c>
      <c r="O98" s="36">
        <f>SUMIFS(СВЦЭМ!$C$33:$C$776,СВЦЭМ!$A$33:$A$776,$A98,СВЦЭМ!$B$33:$B$776,O$83)+'СЕТ СН'!$H$12+СВЦЭМ!$D$10+'СЕТ СН'!$H$6-'СЕТ СН'!$H$22</f>
        <v>1213.4646266300001</v>
      </c>
      <c r="P98" s="36">
        <f>SUMIFS(СВЦЭМ!$C$33:$C$776,СВЦЭМ!$A$33:$A$776,$A98,СВЦЭМ!$B$33:$B$776,P$83)+'СЕТ СН'!$H$12+СВЦЭМ!$D$10+'СЕТ СН'!$H$6-'СЕТ СН'!$H$22</f>
        <v>1215.4050486800002</v>
      </c>
      <c r="Q98" s="36">
        <f>SUMIFS(СВЦЭМ!$C$33:$C$776,СВЦЭМ!$A$33:$A$776,$A98,СВЦЭМ!$B$33:$B$776,Q$83)+'СЕТ СН'!$H$12+СВЦЭМ!$D$10+'СЕТ СН'!$H$6-'СЕТ СН'!$H$22</f>
        <v>1216.3518702000001</v>
      </c>
      <c r="R98" s="36">
        <f>SUMIFS(СВЦЭМ!$C$33:$C$776,СВЦЭМ!$A$33:$A$776,$A98,СВЦЭМ!$B$33:$B$776,R$83)+'СЕТ СН'!$H$12+СВЦЭМ!$D$10+'СЕТ СН'!$H$6-'СЕТ СН'!$H$22</f>
        <v>1210.3668460700001</v>
      </c>
      <c r="S98" s="36">
        <f>SUMIFS(СВЦЭМ!$C$33:$C$776,СВЦЭМ!$A$33:$A$776,$A98,СВЦЭМ!$B$33:$B$776,S$83)+'СЕТ СН'!$H$12+СВЦЭМ!$D$10+'СЕТ СН'!$H$6-'СЕТ СН'!$H$22</f>
        <v>1211.1310509300001</v>
      </c>
      <c r="T98" s="36">
        <f>SUMIFS(СВЦЭМ!$C$33:$C$776,СВЦЭМ!$A$33:$A$776,$A98,СВЦЭМ!$B$33:$B$776,T$83)+'СЕТ СН'!$H$12+СВЦЭМ!$D$10+'СЕТ СН'!$H$6-'СЕТ СН'!$H$22</f>
        <v>1208.90797535</v>
      </c>
      <c r="U98" s="36">
        <f>SUMIFS(СВЦЭМ!$C$33:$C$776,СВЦЭМ!$A$33:$A$776,$A98,СВЦЭМ!$B$33:$B$776,U$83)+'СЕТ СН'!$H$12+СВЦЭМ!$D$10+'СЕТ СН'!$H$6-'СЕТ СН'!$H$22</f>
        <v>1197.01035426</v>
      </c>
      <c r="V98" s="36">
        <f>SUMIFS(СВЦЭМ!$C$33:$C$776,СВЦЭМ!$A$33:$A$776,$A98,СВЦЭМ!$B$33:$B$776,V$83)+'СЕТ СН'!$H$12+СВЦЭМ!$D$10+'СЕТ СН'!$H$6-'СЕТ СН'!$H$22</f>
        <v>1181.11264119</v>
      </c>
      <c r="W98" s="36">
        <f>SUMIFS(СВЦЭМ!$C$33:$C$776,СВЦЭМ!$A$33:$A$776,$A98,СВЦЭМ!$B$33:$B$776,W$83)+'СЕТ СН'!$H$12+СВЦЭМ!$D$10+'СЕТ СН'!$H$6-'СЕТ СН'!$H$22</f>
        <v>1203.28296836</v>
      </c>
      <c r="X98" s="36">
        <f>SUMIFS(СВЦЭМ!$C$33:$C$776,СВЦЭМ!$A$33:$A$776,$A98,СВЦЭМ!$B$33:$B$776,X$83)+'СЕТ СН'!$H$12+СВЦЭМ!$D$10+'СЕТ СН'!$H$6-'СЕТ СН'!$H$22</f>
        <v>1219.6666087200001</v>
      </c>
      <c r="Y98" s="36">
        <f>SUMIFS(СВЦЭМ!$C$33:$C$776,СВЦЭМ!$A$33:$A$776,$A98,СВЦЭМ!$B$33:$B$776,Y$83)+'СЕТ СН'!$H$12+СВЦЭМ!$D$10+'СЕТ СН'!$H$6-'СЕТ СН'!$H$22</f>
        <v>1266.66029585</v>
      </c>
    </row>
    <row r="99" spans="1:25" ht="15.75" x14ac:dyDescent="0.2">
      <c r="A99" s="35">
        <f t="shared" si="2"/>
        <v>44028</v>
      </c>
      <c r="B99" s="36">
        <f>SUMIFS(СВЦЭМ!$C$33:$C$776,СВЦЭМ!$A$33:$A$776,$A99,СВЦЭМ!$B$33:$B$776,B$83)+'СЕТ СН'!$H$12+СВЦЭМ!$D$10+'СЕТ СН'!$H$6-'СЕТ СН'!$H$22</f>
        <v>1426.57401114</v>
      </c>
      <c r="C99" s="36">
        <f>SUMIFS(СВЦЭМ!$C$33:$C$776,СВЦЭМ!$A$33:$A$776,$A99,СВЦЭМ!$B$33:$B$776,C$83)+'СЕТ СН'!$H$12+СВЦЭМ!$D$10+'СЕТ СН'!$H$6-'СЕТ СН'!$H$22</f>
        <v>1480.4433053500002</v>
      </c>
      <c r="D99" s="36">
        <f>SUMIFS(СВЦЭМ!$C$33:$C$776,СВЦЭМ!$A$33:$A$776,$A99,СВЦЭМ!$B$33:$B$776,D$83)+'СЕТ СН'!$H$12+СВЦЭМ!$D$10+'СЕТ СН'!$H$6-'СЕТ СН'!$H$22</f>
        <v>1470.5262858000001</v>
      </c>
      <c r="E99" s="36">
        <f>SUMIFS(СВЦЭМ!$C$33:$C$776,СВЦЭМ!$A$33:$A$776,$A99,СВЦЭМ!$B$33:$B$776,E$83)+'СЕТ СН'!$H$12+СВЦЭМ!$D$10+'СЕТ СН'!$H$6-'СЕТ СН'!$H$22</f>
        <v>1485.08340047</v>
      </c>
      <c r="F99" s="36">
        <f>SUMIFS(СВЦЭМ!$C$33:$C$776,СВЦЭМ!$A$33:$A$776,$A99,СВЦЭМ!$B$33:$B$776,F$83)+'СЕТ СН'!$H$12+СВЦЭМ!$D$10+'СЕТ СН'!$H$6-'СЕТ СН'!$H$22</f>
        <v>1476.3862098600002</v>
      </c>
      <c r="G99" s="36">
        <f>SUMIFS(СВЦЭМ!$C$33:$C$776,СВЦЭМ!$A$33:$A$776,$A99,СВЦЭМ!$B$33:$B$776,G$83)+'СЕТ СН'!$H$12+СВЦЭМ!$D$10+'СЕТ СН'!$H$6-'СЕТ СН'!$H$22</f>
        <v>1473.4638150800001</v>
      </c>
      <c r="H99" s="36">
        <f>SUMIFS(СВЦЭМ!$C$33:$C$776,СВЦЭМ!$A$33:$A$776,$A99,СВЦЭМ!$B$33:$B$776,H$83)+'СЕТ СН'!$H$12+СВЦЭМ!$D$10+'СЕТ СН'!$H$6-'СЕТ СН'!$H$22</f>
        <v>1490.0212735499999</v>
      </c>
      <c r="I99" s="36">
        <f>SUMIFS(СВЦЭМ!$C$33:$C$776,СВЦЭМ!$A$33:$A$776,$A99,СВЦЭМ!$B$33:$B$776,I$83)+'СЕТ СН'!$H$12+СВЦЭМ!$D$10+'СЕТ СН'!$H$6-'СЕТ СН'!$H$22</f>
        <v>1464.1453858099999</v>
      </c>
      <c r="J99" s="36">
        <f>SUMIFS(СВЦЭМ!$C$33:$C$776,СВЦЭМ!$A$33:$A$776,$A99,СВЦЭМ!$B$33:$B$776,J$83)+'СЕТ СН'!$H$12+СВЦЭМ!$D$10+'СЕТ СН'!$H$6-'СЕТ СН'!$H$22</f>
        <v>1420.6385056700001</v>
      </c>
      <c r="K99" s="36">
        <f>SUMIFS(СВЦЭМ!$C$33:$C$776,СВЦЭМ!$A$33:$A$776,$A99,СВЦЭМ!$B$33:$B$776,K$83)+'СЕТ СН'!$H$12+СВЦЭМ!$D$10+'СЕТ СН'!$H$6-'СЕТ СН'!$H$22</f>
        <v>1239.1970522000001</v>
      </c>
      <c r="L99" s="36">
        <f>SUMIFS(СВЦЭМ!$C$33:$C$776,СВЦЭМ!$A$33:$A$776,$A99,СВЦЭМ!$B$33:$B$776,L$83)+'СЕТ СН'!$H$12+СВЦЭМ!$D$10+'СЕТ СН'!$H$6-'СЕТ СН'!$H$22</f>
        <v>1187.8641367600001</v>
      </c>
      <c r="M99" s="36">
        <f>SUMIFS(СВЦЭМ!$C$33:$C$776,СВЦЭМ!$A$33:$A$776,$A99,СВЦЭМ!$B$33:$B$776,M$83)+'СЕТ СН'!$H$12+СВЦЭМ!$D$10+'СЕТ СН'!$H$6-'СЕТ СН'!$H$22</f>
        <v>1171.59785085</v>
      </c>
      <c r="N99" s="36">
        <f>SUMIFS(СВЦЭМ!$C$33:$C$776,СВЦЭМ!$A$33:$A$776,$A99,СВЦЭМ!$B$33:$B$776,N$83)+'СЕТ СН'!$H$12+СВЦЭМ!$D$10+'СЕТ СН'!$H$6-'СЕТ СН'!$H$22</f>
        <v>1196.8035345600001</v>
      </c>
      <c r="O99" s="36">
        <f>SUMIFS(СВЦЭМ!$C$33:$C$776,СВЦЭМ!$A$33:$A$776,$A99,СВЦЭМ!$B$33:$B$776,O$83)+'СЕТ СН'!$H$12+СВЦЭМ!$D$10+'СЕТ СН'!$H$6-'СЕТ СН'!$H$22</f>
        <v>1192.9448691</v>
      </c>
      <c r="P99" s="36">
        <f>SUMIFS(СВЦЭМ!$C$33:$C$776,СВЦЭМ!$A$33:$A$776,$A99,СВЦЭМ!$B$33:$B$776,P$83)+'СЕТ СН'!$H$12+СВЦЭМ!$D$10+'СЕТ СН'!$H$6-'СЕТ СН'!$H$22</f>
        <v>1196.42599359</v>
      </c>
      <c r="Q99" s="36">
        <f>SUMIFS(СВЦЭМ!$C$33:$C$776,СВЦЭМ!$A$33:$A$776,$A99,СВЦЭМ!$B$33:$B$776,Q$83)+'СЕТ СН'!$H$12+СВЦЭМ!$D$10+'СЕТ СН'!$H$6-'СЕТ СН'!$H$22</f>
        <v>1200.96166236</v>
      </c>
      <c r="R99" s="36">
        <f>SUMIFS(СВЦЭМ!$C$33:$C$776,СВЦЭМ!$A$33:$A$776,$A99,СВЦЭМ!$B$33:$B$776,R$83)+'СЕТ СН'!$H$12+СВЦЭМ!$D$10+'СЕТ СН'!$H$6-'СЕТ СН'!$H$22</f>
        <v>1201.0090544700001</v>
      </c>
      <c r="S99" s="36">
        <f>SUMIFS(СВЦЭМ!$C$33:$C$776,СВЦЭМ!$A$33:$A$776,$A99,СВЦЭМ!$B$33:$B$776,S$83)+'СЕТ СН'!$H$12+СВЦЭМ!$D$10+'СЕТ СН'!$H$6-'СЕТ СН'!$H$22</f>
        <v>1198.22530207</v>
      </c>
      <c r="T99" s="36">
        <f>SUMIFS(СВЦЭМ!$C$33:$C$776,СВЦЭМ!$A$33:$A$776,$A99,СВЦЭМ!$B$33:$B$776,T$83)+'СЕТ СН'!$H$12+СВЦЭМ!$D$10+'СЕТ СН'!$H$6-'СЕТ СН'!$H$22</f>
        <v>1198.2007982300001</v>
      </c>
      <c r="U99" s="36">
        <f>SUMIFS(СВЦЭМ!$C$33:$C$776,СВЦЭМ!$A$33:$A$776,$A99,СВЦЭМ!$B$33:$B$776,U$83)+'СЕТ СН'!$H$12+СВЦЭМ!$D$10+'СЕТ СН'!$H$6-'СЕТ СН'!$H$22</f>
        <v>1196.9867206899999</v>
      </c>
      <c r="V99" s="36">
        <f>SUMIFS(СВЦЭМ!$C$33:$C$776,СВЦЭМ!$A$33:$A$776,$A99,СВЦЭМ!$B$33:$B$776,V$83)+'СЕТ СН'!$H$12+СВЦЭМ!$D$10+'СЕТ СН'!$H$6-'СЕТ СН'!$H$22</f>
        <v>1183.9760517300001</v>
      </c>
      <c r="W99" s="36">
        <f>SUMIFS(СВЦЭМ!$C$33:$C$776,СВЦЭМ!$A$33:$A$776,$A99,СВЦЭМ!$B$33:$B$776,W$83)+'СЕТ СН'!$H$12+СВЦЭМ!$D$10+'СЕТ СН'!$H$6-'СЕТ СН'!$H$22</f>
        <v>1193.0499268900001</v>
      </c>
      <c r="X99" s="36">
        <f>SUMIFS(СВЦЭМ!$C$33:$C$776,СВЦЭМ!$A$33:$A$776,$A99,СВЦЭМ!$B$33:$B$776,X$83)+'СЕТ СН'!$H$12+СВЦЭМ!$D$10+'СЕТ СН'!$H$6-'СЕТ СН'!$H$22</f>
        <v>1238.3282512800001</v>
      </c>
      <c r="Y99" s="36">
        <f>SUMIFS(СВЦЭМ!$C$33:$C$776,СВЦЭМ!$A$33:$A$776,$A99,СВЦЭМ!$B$33:$B$776,Y$83)+'СЕТ СН'!$H$12+СВЦЭМ!$D$10+'СЕТ СН'!$H$6-'СЕТ СН'!$H$22</f>
        <v>1273.48515451</v>
      </c>
    </row>
    <row r="100" spans="1:25" ht="15.75" x14ac:dyDescent="0.2">
      <c r="A100" s="35">
        <f t="shared" si="2"/>
        <v>44029</v>
      </c>
      <c r="B100" s="36">
        <f>SUMIFS(СВЦЭМ!$C$33:$C$776,СВЦЭМ!$A$33:$A$776,$A100,СВЦЭМ!$B$33:$B$776,B$83)+'СЕТ СН'!$H$12+СВЦЭМ!$D$10+'СЕТ СН'!$H$6-'СЕТ СН'!$H$22</f>
        <v>1433.3642562499999</v>
      </c>
      <c r="C100" s="36">
        <f>SUMIFS(СВЦЭМ!$C$33:$C$776,СВЦЭМ!$A$33:$A$776,$A100,СВЦЭМ!$B$33:$B$776,C$83)+'СЕТ СН'!$H$12+СВЦЭМ!$D$10+'СЕТ СН'!$H$6-'СЕТ СН'!$H$22</f>
        <v>1547.58515932</v>
      </c>
      <c r="D100" s="36">
        <f>SUMIFS(СВЦЭМ!$C$33:$C$776,СВЦЭМ!$A$33:$A$776,$A100,СВЦЭМ!$B$33:$B$776,D$83)+'СЕТ СН'!$H$12+СВЦЭМ!$D$10+'СЕТ СН'!$H$6-'СЕТ СН'!$H$22</f>
        <v>1525.70424275</v>
      </c>
      <c r="E100" s="36">
        <f>SUMIFS(СВЦЭМ!$C$33:$C$776,СВЦЭМ!$A$33:$A$776,$A100,СВЦЭМ!$B$33:$B$776,E$83)+'СЕТ СН'!$H$12+СВЦЭМ!$D$10+'СЕТ СН'!$H$6-'СЕТ СН'!$H$22</f>
        <v>1503.5322822200001</v>
      </c>
      <c r="F100" s="36">
        <f>SUMIFS(СВЦЭМ!$C$33:$C$776,СВЦЭМ!$A$33:$A$776,$A100,СВЦЭМ!$B$33:$B$776,F$83)+'СЕТ СН'!$H$12+СВЦЭМ!$D$10+'СЕТ СН'!$H$6-'СЕТ СН'!$H$22</f>
        <v>1505.90338221</v>
      </c>
      <c r="G100" s="36">
        <f>SUMIFS(СВЦЭМ!$C$33:$C$776,СВЦЭМ!$A$33:$A$776,$A100,СВЦЭМ!$B$33:$B$776,G$83)+'СЕТ СН'!$H$12+СВЦЭМ!$D$10+'СЕТ СН'!$H$6-'СЕТ СН'!$H$22</f>
        <v>1483.8163181499999</v>
      </c>
      <c r="H100" s="36">
        <f>SUMIFS(СВЦЭМ!$C$33:$C$776,СВЦЭМ!$A$33:$A$776,$A100,СВЦЭМ!$B$33:$B$776,H$83)+'СЕТ СН'!$H$12+СВЦЭМ!$D$10+'СЕТ СН'!$H$6-'СЕТ СН'!$H$22</f>
        <v>1462.3720183700002</v>
      </c>
      <c r="I100" s="36">
        <f>SUMIFS(СВЦЭМ!$C$33:$C$776,СВЦЭМ!$A$33:$A$776,$A100,СВЦЭМ!$B$33:$B$776,I$83)+'СЕТ СН'!$H$12+СВЦЭМ!$D$10+'СЕТ СН'!$H$6-'СЕТ СН'!$H$22</f>
        <v>1415.29365691</v>
      </c>
      <c r="J100" s="36">
        <f>SUMIFS(СВЦЭМ!$C$33:$C$776,СВЦЭМ!$A$33:$A$776,$A100,СВЦЭМ!$B$33:$B$776,J$83)+'СЕТ СН'!$H$12+СВЦЭМ!$D$10+'СЕТ СН'!$H$6-'СЕТ СН'!$H$22</f>
        <v>1349.49387252</v>
      </c>
      <c r="K100" s="36">
        <f>SUMIFS(СВЦЭМ!$C$33:$C$776,СВЦЭМ!$A$33:$A$776,$A100,СВЦЭМ!$B$33:$B$776,K$83)+'СЕТ СН'!$H$12+СВЦЭМ!$D$10+'СЕТ СН'!$H$6-'СЕТ СН'!$H$22</f>
        <v>1243.1664564500002</v>
      </c>
      <c r="L100" s="36">
        <f>SUMIFS(СВЦЭМ!$C$33:$C$776,СВЦЭМ!$A$33:$A$776,$A100,СВЦЭМ!$B$33:$B$776,L$83)+'СЕТ СН'!$H$12+СВЦЭМ!$D$10+'СЕТ СН'!$H$6-'СЕТ СН'!$H$22</f>
        <v>1152.6763109200001</v>
      </c>
      <c r="M100" s="36">
        <f>SUMIFS(СВЦЭМ!$C$33:$C$776,СВЦЭМ!$A$33:$A$776,$A100,СВЦЭМ!$B$33:$B$776,M$83)+'СЕТ СН'!$H$12+СВЦЭМ!$D$10+'СЕТ СН'!$H$6-'СЕТ СН'!$H$22</f>
        <v>1120.6978441400001</v>
      </c>
      <c r="N100" s="36">
        <f>SUMIFS(СВЦЭМ!$C$33:$C$776,СВЦЭМ!$A$33:$A$776,$A100,СВЦЭМ!$B$33:$B$776,N$83)+'СЕТ СН'!$H$12+СВЦЭМ!$D$10+'СЕТ СН'!$H$6-'СЕТ СН'!$H$22</f>
        <v>1136.0934367899999</v>
      </c>
      <c r="O100" s="36">
        <f>SUMIFS(СВЦЭМ!$C$33:$C$776,СВЦЭМ!$A$33:$A$776,$A100,СВЦЭМ!$B$33:$B$776,O$83)+'СЕТ СН'!$H$12+СВЦЭМ!$D$10+'СЕТ СН'!$H$6-'СЕТ СН'!$H$22</f>
        <v>1135.1710243699999</v>
      </c>
      <c r="P100" s="36">
        <f>SUMIFS(СВЦЭМ!$C$33:$C$776,СВЦЭМ!$A$33:$A$776,$A100,СВЦЭМ!$B$33:$B$776,P$83)+'СЕТ СН'!$H$12+СВЦЭМ!$D$10+'СЕТ СН'!$H$6-'СЕТ СН'!$H$22</f>
        <v>1139.5272322199999</v>
      </c>
      <c r="Q100" s="36">
        <f>SUMIFS(СВЦЭМ!$C$33:$C$776,СВЦЭМ!$A$33:$A$776,$A100,СВЦЭМ!$B$33:$B$776,Q$83)+'СЕТ СН'!$H$12+СВЦЭМ!$D$10+'СЕТ СН'!$H$6-'СЕТ СН'!$H$22</f>
        <v>1142.67157916</v>
      </c>
      <c r="R100" s="36">
        <f>SUMIFS(СВЦЭМ!$C$33:$C$776,СВЦЭМ!$A$33:$A$776,$A100,СВЦЭМ!$B$33:$B$776,R$83)+'СЕТ СН'!$H$12+СВЦЭМ!$D$10+'СЕТ СН'!$H$6-'СЕТ СН'!$H$22</f>
        <v>1166.50510581</v>
      </c>
      <c r="S100" s="36">
        <f>SUMIFS(СВЦЭМ!$C$33:$C$776,СВЦЭМ!$A$33:$A$776,$A100,СВЦЭМ!$B$33:$B$776,S$83)+'СЕТ СН'!$H$12+СВЦЭМ!$D$10+'СЕТ СН'!$H$6-'СЕТ СН'!$H$22</f>
        <v>1178.4678223400001</v>
      </c>
      <c r="T100" s="36">
        <f>SUMIFS(СВЦЭМ!$C$33:$C$776,СВЦЭМ!$A$33:$A$776,$A100,СВЦЭМ!$B$33:$B$776,T$83)+'СЕТ СН'!$H$12+СВЦЭМ!$D$10+'СЕТ СН'!$H$6-'СЕТ СН'!$H$22</f>
        <v>1177.9733099800001</v>
      </c>
      <c r="U100" s="36">
        <f>SUMIFS(СВЦЭМ!$C$33:$C$776,СВЦЭМ!$A$33:$A$776,$A100,СВЦЭМ!$B$33:$B$776,U$83)+'СЕТ СН'!$H$12+СВЦЭМ!$D$10+'СЕТ СН'!$H$6-'СЕТ СН'!$H$22</f>
        <v>1171.69725748</v>
      </c>
      <c r="V100" s="36">
        <f>SUMIFS(СВЦЭМ!$C$33:$C$776,СВЦЭМ!$A$33:$A$776,$A100,СВЦЭМ!$B$33:$B$776,V$83)+'СЕТ СН'!$H$12+СВЦЭМ!$D$10+'СЕТ СН'!$H$6-'СЕТ СН'!$H$22</f>
        <v>1158.51114031</v>
      </c>
      <c r="W100" s="36">
        <f>SUMIFS(СВЦЭМ!$C$33:$C$776,СВЦЭМ!$A$33:$A$776,$A100,СВЦЭМ!$B$33:$B$776,W$83)+'СЕТ СН'!$H$12+СВЦЭМ!$D$10+'СЕТ СН'!$H$6-'СЕТ СН'!$H$22</f>
        <v>1143.43161874</v>
      </c>
      <c r="X100" s="36">
        <f>SUMIFS(СВЦЭМ!$C$33:$C$776,СВЦЭМ!$A$33:$A$776,$A100,СВЦЭМ!$B$33:$B$776,X$83)+'СЕТ СН'!$H$12+СВЦЭМ!$D$10+'СЕТ СН'!$H$6-'СЕТ СН'!$H$22</f>
        <v>1213.1381393300001</v>
      </c>
      <c r="Y100" s="36">
        <f>SUMIFS(СВЦЭМ!$C$33:$C$776,СВЦЭМ!$A$33:$A$776,$A100,СВЦЭМ!$B$33:$B$776,Y$83)+'СЕТ СН'!$H$12+СВЦЭМ!$D$10+'СЕТ СН'!$H$6-'СЕТ СН'!$H$22</f>
        <v>1288.0696711000001</v>
      </c>
    </row>
    <row r="101" spans="1:25" ht="15.75" x14ac:dyDescent="0.2">
      <c r="A101" s="35">
        <f t="shared" si="2"/>
        <v>44030</v>
      </c>
      <c r="B101" s="36">
        <f>SUMIFS(СВЦЭМ!$C$33:$C$776,СВЦЭМ!$A$33:$A$776,$A101,СВЦЭМ!$B$33:$B$776,B$83)+'СЕТ СН'!$H$12+СВЦЭМ!$D$10+'СЕТ СН'!$H$6-'СЕТ СН'!$H$22</f>
        <v>1451.73361793</v>
      </c>
      <c r="C101" s="36">
        <f>SUMIFS(СВЦЭМ!$C$33:$C$776,СВЦЭМ!$A$33:$A$776,$A101,СВЦЭМ!$B$33:$B$776,C$83)+'СЕТ СН'!$H$12+СВЦЭМ!$D$10+'СЕТ СН'!$H$6-'СЕТ СН'!$H$22</f>
        <v>1554.0734899700001</v>
      </c>
      <c r="D101" s="36">
        <f>SUMIFS(СВЦЭМ!$C$33:$C$776,СВЦЭМ!$A$33:$A$776,$A101,СВЦЭМ!$B$33:$B$776,D$83)+'СЕТ СН'!$H$12+СВЦЭМ!$D$10+'СЕТ СН'!$H$6-'СЕТ СН'!$H$22</f>
        <v>1570.5117643499998</v>
      </c>
      <c r="E101" s="36">
        <f>SUMIFS(СВЦЭМ!$C$33:$C$776,СВЦЭМ!$A$33:$A$776,$A101,СВЦЭМ!$B$33:$B$776,E$83)+'СЕТ СН'!$H$12+СВЦЭМ!$D$10+'СЕТ СН'!$H$6-'СЕТ СН'!$H$22</f>
        <v>1563.7618160400002</v>
      </c>
      <c r="F101" s="36">
        <f>SUMIFS(СВЦЭМ!$C$33:$C$776,СВЦЭМ!$A$33:$A$776,$A101,СВЦЭМ!$B$33:$B$776,F$83)+'СЕТ СН'!$H$12+СВЦЭМ!$D$10+'СЕТ СН'!$H$6-'СЕТ СН'!$H$22</f>
        <v>1552.57772406</v>
      </c>
      <c r="G101" s="36">
        <f>SUMIFS(СВЦЭМ!$C$33:$C$776,СВЦЭМ!$A$33:$A$776,$A101,СВЦЭМ!$B$33:$B$776,G$83)+'СЕТ СН'!$H$12+СВЦЭМ!$D$10+'СЕТ СН'!$H$6-'СЕТ СН'!$H$22</f>
        <v>1561.8035753600002</v>
      </c>
      <c r="H101" s="36">
        <f>SUMIFS(СВЦЭМ!$C$33:$C$776,СВЦЭМ!$A$33:$A$776,$A101,СВЦЭМ!$B$33:$B$776,H$83)+'СЕТ СН'!$H$12+СВЦЭМ!$D$10+'СЕТ СН'!$H$6-'СЕТ СН'!$H$22</f>
        <v>1562.6739024100002</v>
      </c>
      <c r="I101" s="36">
        <f>SUMIFS(СВЦЭМ!$C$33:$C$776,СВЦЭМ!$A$33:$A$776,$A101,СВЦЭМ!$B$33:$B$776,I$83)+'СЕТ СН'!$H$12+СВЦЭМ!$D$10+'СЕТ СН'!$H$6-'СЕТ СН'!$H$22</f>
        <v>1548.6286808899999</v>
      </c>
      <c r="J101" s="36">
        <f>SUMIFS(СВЦЭМ!$C$33:$C$776,СВЦЭМ!$A$33:$A$776,$A101,СВЦЭМ!$B$33:$B$776,J$83)+'СЕТ СН'!$H$12+СВЦЭМ!$D$10+'СЕТ СН'!$H$6-'СЕТ СН'!$H$22</f>
        <v>1474.4195750899999</v>
      </c>
      <c r="K101" s="36">
        <f>SUMIFS(СВЦЭМ!$C$33:$C$776,СВЦЭМ!$A$33:$A$776,$A101,СВЦЭМ!$B$33:$B$776,K$83)+'СЕТ СН'!$H$12+СВЦЭМ!$D$10+'СЕТ СН'!$H$6-'СЕТ СН'!$H$22</f>
        <v>1289.2939480999999</v>
      </c>
      <c r="L101" s="36">
        <f>SUMIFS(СВЦЭМ!$C$33:$C$776,СВЦЭМ!$A$33:$A$776,$A101,СВЦЭМ!$B$33:$B$776,L$83)+'СЕТ СН'!$H$12+СВЦЭМ!$D$10+'СЕТ СН'!$H$6-'СЕТ СН'!$H$22</f>
        <v>1140.62461805</v>
      </c>
      <c r="M101" s="36">
        <f>SUMIFS(СВЦЭМ!$C$33:$C$776,СВЦЭМ!$A$33:$A$776,$A101,СВЦЭМ!$B$33:$B$776,M$83)+'СЕТ СН'!$H$12+СВЦЭМ!$D$10+'СЕТ СН'!$H$6-'СЕТ СН'!$H$22</f>
        <v>1122.5899436</v>
      </c>
      <c r="N101" s="36">
        <f>SUMIFS(СВЦЭМ!$C$33:$C$776,СВЦЭМ!$A$33:$A$776,$A101,СВЦЭМ!$B$33:$B$776,N$83)+'СЕТ СН'!$H$12+СВЦЭМ!$D$10+'СЕТ СН'!$H$6-'СЕТ СН'!$H$22</f>
        <v>1139.4836392900002</v>
      </c>
      <c r="O101" s="36">
        <f>SUMIFS(СВЦЭМ!$C$33:$C$776,СВЦЭМ!$A$33:$A$776,$A101,СВЦЭМ!$B$33:$B$776,O$83)+'СЕТ СН'!$H$12+СВЦЭМ!$D$10+'СЕТ СН'!$H$6-'СЕТ СН'!$H$22</f>
        <v>1140.8409285299999</v>
      </c>
      <c r="P101" s="36">
        <f>SUMIFS(СВЦЭМ!$C$33:$C$776,СВЦЭМ!$A$33:$A$776,$A101,СВЦЭМ!$B$33:$B$776,P$83)+'СЕТ СН'!$H$12+СВЦЭМ!$D$10+'СЕТ СН'!$H$6-'СЕТ СН'!$H$22</f>
        <v>1142.35357804</v>
      </c>
      <c r="Q101" s="36">
        <f>SUMIFS(СВЦЭМ!$C$33:$C$776,СВЦЭМ!$A$33:$A$776,$A101,СВЦЭМ!$B$33:$B$776,Q$83)+'СЕТ СН'!$H$12+СВЦЭМ!$D$10+'СЕТ СН'!$H$6-'СЕТ СН'!$H$22</f>
        <v>1142.65386137</v>
      </c>
      <c r="R101" s="36">
        <f>SUMIFS(СВЦЭМ!$C$33:$C$776,СВЦЭМ!$A$33:$A$776,$A101,СВЦЭМ!$B$33:$B$776,R$83)+'СЕТ СН'!$H$12+СВЦЭМ!$D$10+'СЕТ СН'!$H$6-'СЕТ СН'!$H$22</f>
        <v>1137.7390181800001</v>
      </c>
      <c r="S101" s="36">
        <f>SUMIFS(СВЦЭМ!$C$33:$C$776,СВЦЭМ!$A$33:$A$776,$A101,СВЦЭМ!$B$33:$B$776,S$83)+'СЕТ СН'!$H$12+СВЦЭМ!$D$10+'СЕТ СН'!$H$6-'СЕТ СН'!$H$22</f>
        <v>1146.1925805000001</v>
      </c>
      <c r="T101" s="36">
        <f>SUMIFS(СВЦЭМ!$C$33:$C$776,СВЦЭМ!$A$33:$A$776,$A101,СВЦЭМ!$B$33:$B$776,T$83)+'СЕТ СН'!$H$12+СВЦЭМ!$D$10+'СЕТ СН'!$H$6-'СЕТ СН'!$H$22</f>
        <v>1173.3431706900001</v>
      </c>
      <c r="U101" s="36">
        <f>SUMIFS(СВЦЭМ!$C$33:$C$776,СВЦЭМ!$A$33:$A$776,$A101,СВЦЭМ!$B$33:$B$776,U$83)+'СЕТ СН'!$H$12+СВЦЭМ!$D$10+'СЕТ СН'!$H$6-'СЕТ СН'!$H$22</f>
        <v>1169.0095689700001</v>
      </c>
      <c r="V101" s="36">
        <f>SUMIFS(СВЦЭМ!$C$33:$C$776,СВЦЭМ!$A$33:$A$776,$A101,СВЦЭМ!$B$33:$B$776,V$83)+'СЕТ СН'!$H$12+СВЦЭМ!$D$10+'СЕТ СН'!$H$6-'СЕТ СН'!$H$22</f>
        <v>1158.8790334800001</v>
      </c>
      <c r="W101" s="36">
        <f>SUMIFS(СВЦЭМ!$C$33:$C$776,СВЦЭМ!$A$33:$A$776,$A101,СВЦЭМ!$B$33:$B$776,W$83)+'СЕТ СН'!$H$12+СВЦЭМ!$D$10+'СЕТ СН'!$H$6-'СЕТ СН'!$H$22</f>
        <v>1133.8077584799998</v>
      </c>
      <c r="X101" s="36">
        <f>SUMIFS(СВЦЭМ!$C$33:$C$776,СВЦЭМ!$A$33:$A$776,$A101,СВЦЭМ!$B$33:$B$776,X$83)+'СЕТ СН'!$H$12+СВЦЭМ!$D$10+'СЕТ СН'!$H$6-'СЕТ СН'!$H$22</f>
        <v>1202.7688945700002</v>
      </c>
      <c r="Y101" s="36">
        <f>SUMIFS(СВЦЭМ!$C$33:$C$776,СВЦЭМ!$A$33:$A$776,$A101,СВЦЭМ!$B$33:$B$776,Y$83)+'СЕТ СН'!$H$12+СВЦЭМ!$D$10+'СЕТ СН'!$H$6-'СЕТ СН'!$H$22</f>
        <v>1342.3446386000001</v>
      </c>
    </row>
    <row r="102" spans="1:25" ht="15.75" x14ac:dyDescent="0.2">
      <c r="A102" s="35">
        <f t="shared" si="2"/>
        <v>44031</v>
      </c>
      <c r="B102" s="36">
        <f>SUMIFS(СВЦЭМ!$C$33:$C$776,СВЦЭМ!$A$33:$A$776,$A102,СВЦЭМ!$B$33:$B$776,B$83)+'СЕТ СН'!$H$12+СВЦЭМ!$D$10+'СЕТ СН'!$H$6-'СЕТ СН'!$H$22</f>
        <v>1390.6744664100002</v>
      </c>
      <c r="C102" s="36">
        <f>SUMIFS(СВЦЭМ!$C$33:$C$776,СВЦЭМ!$A$33:$A$776,$A102,СВЦЭМ!$B$33:$B$776,C$83)+'СЕТ СН'!$H$12+СВЦЭМ!$D$10+'СЕТ СН'!$H$6-'СЕТ СН'!$H$22</f>
        <v>1440.2775971400001</v>
      </c>
      <c r="D102" s="36">
        <f>SUMIFS(СВЦЭМ!$C$33:$C$776,СВЦЭМ!$A$33:$A$776,$A102,СВЦЭМ!$B$33:$B$776,D$83)+'СЕТ СН'!$H$12+СВЦЭМ!$D$10+'СЕТ СН'!$H$6-'СЕТ СН'!$H$22</f>
        <v>1434.7258537500002</v>
      </c>
      <c r="E102" s="36">
        <f>SUMIFS(СВЦЭМ!$C$33:$C$776,СВЦЭМ!$A$33:$A$776,$A102,СВЦЭМ!$B$33:$B$776,E$83)+'СЕТ СН'!$H$12+СВЦЭМ!$D$10+'СЕТ СН'!$H$6-'СЕТ СН'!$H$22</f>
        <v>1417.5862210600001</v>
      </c>
      <c r="F102" s="36">
        <f>SUMIFS(СВЦЭМ!$C$33:$C$776,СВЦЭМ!$A$33:$A$776,$A102,СВЦЭМ!$B$33:$B$776,F$83)+'СЕТ СН'!$H$12+СВЦЭМ!$D$10+'СЕТ СН'!$H$6-'СЕТ СН'!$H$22</f>
        <v>1403.4383545599999</v>
      </c>
      <c r="G102" s="36">
        <f>SUMIFS(СВЦЭМ!$C$33:$C$776,СВЦЭМ!$A$33:$A$776,$A102,СВЦЭМ!$B$33:$B$776,G$83)+'СЕТ СН'!$H$12+СВЦЭМ!$D$10+'СЕТ СН'!$H$6-'СЕТ СН'!$H$22</f>
        <v>1421.62545428</v>
      </c>
      <c r="H102" s="36">
        <f>SUMIFS(СВЦЭМ!$C$33:$C$776,СВЦЭМ!$A$33:$A$776,$A102,СВЦЭМ!$B$33:$B$776,H$83)+'СЕТ СН'!$H$12+СВЦЭМ!$D$10+'СЕТ СН'!$H$6-'СЕТ СН'!$H$22</f>
        <v>1444.71126912</v>
      </c>
      <c r="I102" s="36">
        <f>SUMIFS(СВЦЭМ!$C$33:$C$776,СВЦЭМ!$A$33:$A$776,$A102,СВЦЭМ!$B$33:$B$776,I$83)+'СЕТ СН'!$H$12+СВЦЭМ!$D$10+'СЕТ СН'!$H$6-'СЕТ СН'!$H$22</f>
        <v>1479.9432101500001</v>
      </c>
      <c r="J102" s="36">
        <f>SUMIFS(СВЦЭМ!$C$33:$C$776,СВЦЭМ!$A$33:$A$776,$A102,СВЦЭМ!$B$33:$B$776,J$83)+'СЕТ СН'!$H$12+СВЦЭМ!$D$10+'СЕТ СН'!$H$6-'СЕТ СН'!$H$22</f>
        <v>1470.7219094699999</v>
      </c>
      <c r="K102" s="36">
        <f>SUMIFS(СВЦЭМ!$C$33:$C$776,СВЦЭМ!$A$33:$A$776,$A102,СВЦЭМ!$B$33:$B$776,K$83)+'СЕТ СН'!$H$12+СВЦЭМ!$D$10+'СЕТ СН'!$H$6-'СЕТ СН'!$H$22</f>
        <v>1304.60143928</v>
      </c>
      <c r="L102" s="36">
        <f>SUMIFS(СВЦЭМ!$C$33:$C$776,СВЦЭМ!$A$33:$A$776,$A102,СВЦЭМ!$B$33:$B$776,L$83)+'СЕТ СН'!$H$12+СВЦЭМ!$D$10+'СЕТ СН'!$H$6-'СЕТ СН'!$H$22</f>
        <v>1221.32307008</v>
      </c>
      <c r="M102" s="36">
        <f>SUMIFS(СВЦЭМ!$C$33:$C$776,СВЦЭМ!$A$33:$A$776,$A102,СВЦЭМ!$B$33:$B$776,M$83)+'СЕТ СН'!$H$12+СВЦЭМ!$D$10+'СЕТ СН'!$H$6-'СЕТ СН'!$H$22</f>
        <v>1167.6725701599999</v>
      </c>
      <c r="N102" s="36">
        <f>SUMIFS(СВЦЭМ!$C$33:$C$776,СВЦЭМ!$A$33:$A$776,$A102,СВЦЭМ!$B$33:$B$776,N$83)+'СЕТ СН'!$H$12+СВЦЭМ!$D$10+'СЕТ СН'!$H$6-'СЕТ СН'!$H$22</f>
        <v>1175.9874416</v>
      </c>
      <c r="O102" s="36">
        <f>SUMIFS(СВЦЭМ!$C$33:$C$776,СВЦЭМ!$A$33:$A$776,$A102,СВЦЭМ!$B$33:$B$776,O$83)+'СЕТ СН'!$H$12+СВЦЭМ!$D$10+'СЕТ СН'!$H$6-'СЕТ СН'!$H$22</f>
        <v>1180.49591151</v>
      </c>
      <c r="P102" s="36">
        <f>SUMIFS(СВЦЭМ!$C$33:$C$776,СВЦЭМ!$A$33:$A$776,$A102,СВЦЭМ!$B$33:$B$776,P$83)+'СЕТ СН'!$H$12+СВЦЭМ!$D$10+'СЕТ СН'!$H$6-'СЕТ СН'!$H$22</f>
        <v>1177.2658872000002</v>
      </c>
      <c r="Q102" s="36">
        <f>SUMIFS(СВЦЭМ!$C$33:$C$776,СВЦЭМ!$A$33:$A$776,$A102,СВЦЭМ!$B$33:$B$776,Q$83)+'СЕТ СН'!$H$12+СВЦЭМ!$D$10+'СЕТ СН'!$H$6-'СЕТ СН'!$H$22</f>
        <v>1175.94853618</v>
      </c>
      <c r="R102" s="36">
        <f>SUMIFS(СВЦЭМ!$C$33:$C$776,СВЦЭМ!$A$33:$A$776,$A102,СВЦЭМ!$B$33:$B$776,R$83)+'СЕТ СН'!$H$12+СВЦЭМ!$D$10+'СЕТ СН'!$H$6-'СЕТ СН'!$H$22</f>
        <v>1188.76480608</v>
      </c>
      <c r="S102" s="36">
        <f>SUMIFS(СВЦЭМ!$C$33:$C$776,СВЦЭМ!$A$33:$A$776,$A102,СВЦЭМ!$B$33:$B$776,S$83)+'СЕТ СН'!$H$12+СВЦЭМ!$D$10+'СЕТ СН'!$H$6-'СЕТ СН'!$H$22</f>
        <v>1195.7754710700001</v>
      </c>
      <c r="T102" s="36">
        <f>SUMIFS(СВЦЭМ!$C$33:$C$776,СВЦЭМ!$A$33:$A$776,$A102,СВЦЭМ!$B$33:$B$776,T$83)+'СЕТ СН'!$H$12+СВЦЭМ!$D$10+'СЕТ СН'!$H$6-'СЕТ СН'!$H$22</f>
        <v>1196.43315396</v>
      </c>
      <c r="U102" s="36">
        <f>SUMIFS(СВЦЭМ!$C$33:$C$776,СВЦЭМ!$A$33:$A$776,$A102,СВЦЭМ!$B$33:$B$776,U$83)+'СЕТ СН'!$H$12+СВЦЭМ!$D$10+'СЕТ СН'!$H$6-'СЕТ СН'!$H$22</f>
        <v>1193.04189935</v>
      </c>
      <c r="V102" s="36">
        <f>SUMIFS(СВЦЭМ!$C$33:$C$776,СВЦЭМ!$A$33:$A$776,$A102,СВЦЭМ!$B$33:$B$776,V$83)+'СЕТ СН'!$H$12+СВЦЭМ!$D$10+'СЕТ СН'!$H$6-'СЕТ СН'!$H$22</f>
        <v>1186.3916348</v>
      </c>
      <c r="W102" s="36">
        <f>SUMIFS(СВЦЭМ!$C$33:$C$776,СВЦЭМ!$A$33:$A$776,$A102,СВЦЭМ!$B$33:$B$776,W$83)+'СЕТ СН'!$H$12+СВЦЭМ!$D$10+'СЕТ СН'!$H$6-'СЕТ СН'!$H$22</f>
        <v>1137.3081221</v>
      </c>
      <c r="X102" s="36">
        <f>SUMIFS(СВЦЭМ!$C$33:$C$776,СВЦЭМ!$A$33:$A$776,$A102,СВЦЭМ!$B$33:$B$776,X$83)+'СЕТ СН'!$H$12+СВЦЭМ!$D$10+'СЕТ СН'!$H$6-'СЕТ СН'!$H$22</f>
        <v>1208.6982742499999</v>
      </c>
      <c r="Y102" s="36">
        <f>SUMIFS(СВЦЭМ!$C$33:$C$776,СВЦЭМ!$A$33:$A$776,$A102,СВЦЭМ!$B$33:$B$776,Y$83)+'СЕТ СН'!$H$12+СВЦЭМ!$D$10+'СЕТ СН'!$H$6-'СЕТ СН'!$H$22</f>
        <v>1403.72520674</v>
      </c>
    </row>
    <row r="103" spans="1:25" ht="15.75" x14ac:dyDescent="0.2">
      <c r="A103" s="35">
        <f t="shared" si="2"/>
        <v>44032</v>
      </c>
      <c r="B103" s="36">
        <f>SUMIFS(СВЦЭМ!$C$33:$C$776,СВЦЭМ!$A$33:$A$776,$A103,СВЦЭМ!$B$33:$B$776,B$83)+'СЕТ СН'!$H$12+СВЦЭМ!$D$10+'СЕТ СН'!$H$6-'СЕТ СН'!$H$22</f>
        <v>1367.53288346</v>
      </c>
      <c r="C103" s="36">
        <f>SUMIFS(СВЦЭМ!$C$33:$C$776,СВЦЭМ!$A$33:$A$776,$A103,СВЦЭМ!$B$33:$B$776,C$83)+'СЕТ СН'!$H$12+СВЦЭМ!$D$10+'СЕТ СН'!$H$6-'СЕТ СН'!$H$22</f>
        <v>1344.4010146599999</v>
      </c>
      <c r="D103" s="36">
        <f>SUMIFS(СВЦЭМ!$C$33:$C$776,СВЦЭМ!$A$33:$A$776,$A103,СВЦЭМ!$B$33:$B$776,D$83)+'СЕТ СН'!$H$12+СВЦЭМ!$D$10+'СЕТ СН'!$H$6-'СЕТ СН'!$H$22</f>
        <v>1475.7779539900002</v>
      </c>
      <c r="E103" s="36">
        <f>SUMIFS(СВЦЭМ!$C$33:$C$776,СВЦЭМ!$A$33:$A$776,$A103,СВЦЭМ!$B$33:$B$776,E$83)+'СЕТ СН'!$H$12+СВЦЭМ!$D$10+'СЕТ СН'!$H$6-'СЕТ СН'!$H$22</f>
        <v>1449.5906787100002</v>
      </c>
      <c r="F103" s="36">
        <f>SUMIFS(СВЦЭМ!$C$33:$C$776,СВЦЭМ!$A$33:$A$776,$A103,СВЦЭМ!$B$33:$B$776,F$83)+'СЕТ СН'!$H$12+СВЦЭМ!$D$10+'СЕТ СН'!$H$6-'СЕТ СН'!$H$22</f>
        <v>1446.28584043</v>
      </c>
      <c r="G103" s="36">
        <f>SUMIFS(СВЦЭМ!$C$33:$C$776,СВЦЭМ!$A$33:$A$776,$A103,СВЦЭМ!$B$33:$B$776,G$83)+'СЕТ СН'!$H$12+СВЦЭМ!$D$10+'СЕТ СН'!$H$6-'СЕТ СН'!$H$22</f>
        <v>1448.6158857</v>
      </c>
      <c r="H103" s="36">
        <f>SUMIFS(СВЦЭМ!$C$33:$C$776,СВЦЭМ!$A$33:$A$776,$A103,СВЦЭМ!$B$33:$B$776,H$83)+'СЕТ СН'!$H$12+СВЦЭМ!$D$10+'СЕТ СН'!$H$6-'СЕТ СН'!$H$22</f>
        <v>1487.0282494200001</v>
      </c>
      <c r="I103" s="36">
        <f>SUMIFS(СВЦЭМ!$C$33:$C$776,СВЦЭМ!$A$33:$A$776,$A103,СВЦЭМ!$B$33:$B$776,I$83)+'СЕТ СН'!$H$12+СВЦЭМ!$D$10+'СЕТ СН'!$H$6-'СЕТ СН'!$H$22</f>
        <v>1384.93231513</v>
      </c>
      <c r="J103" s="36">
        <f>SUMIFS(СВЦЭМ!$C$33:$C$776,СВЦЭМ!$A$33:$A$776,$A103,СВЦЭМ!$B$33:$B$776,J$83)+'СЕТ СН'!$H$12+СВЦЭМ!$D$10+'СЕТ СН'!$H$6-'СЕТ СН'!$H$22</f>
        <v>1438.2632446100001</v>
      </c>
      <c r="K103" s="36">
        <f>SUMIFS(СВЦЭМ!$C$33:$C$776,СВЦЭМ!$A$33:$A$776,$A103,СВЦЭМ!$B$33:$B$776,K$83)+'СЕТ СН'!$H$12+СВЦЭМ!$D$10+'СЕТ СН'!$H$6-'СЕТ СН'!$H$22</f>
        <v>1379.14937229</v>
      </c>
      <c r="L103" s="36">
        <f>SUMIFS(СВЦЭМ!$C$33:$C$776,СВЦЭМ!$A$33:$A$776,$A103,СВЦЭМ!$B$33:$B$776,L$83)+'СЕТ СН'!$H$12+СВЦЭМ!$D$10+'СЕТ СН'!$H$6-'СЕТ СН'!$H$22</f>
        <v>1241.22519633</v>
      </c>
      <c r="M103" s="36">
        <f>SUMIFS(СВЦЭМ!$C$33:$C$776,СВЦЭМ!$A$33:$A$776,$A103,СВЦЭМ!$B$33:$B$776,M$83)+'СЕТ СН'!$H$12+СВЦЭМ!$D$10+'СЕТ СН'!$H$6-'СЕТ СН'!$H$22</f>
        <v>1219.7205597699999</v>
      </c>
      <c r="N103" s="36">
        <f>SUMIFS(СВЦЭМ!$C$33:$C$776,СВЦЭМ!$A$33:$A$776,$A103,СВЦЭМ!$B$33:$B$776,N$83)+'СЕТ СН'!$H$12+СВЦЭМ!$D$10+'СЕТ СН'!$H$6-'СЕТ СН'!$H$22</f>
        <v>1224.4596021</v>
      </c>
      <c r="O103" s="36">
        <f>SUMIFS(СВЦЭМ!$C$33:$C$776,СВЦЭМ!$A$33:$A$776,$A103,СВЦЭМ!$B$33:$B$776,O$83)+'СЕТ СН'!$H$12+СВЦЭМ!$D$10+'СЕТ СН'!$H$6-'СЕТ СН'!$H$22</f>
        <v>1223.7474341</v>
      </c>
      <c r="P103" s="36">
        <f>SUMIFS(СВЦЭМ!$C$33:$C$776,СВЦЭМ!$A$33:$A$776,$A103,СВЦЭМ!$B$33:$B$776,P$83)+'СЕТ СН'!$H$12+СВЦЭМ!$D$10+'СЕТ СН'!$H$6-'СЕТ СН'!$H$22</f>
        <v>1209.55355203</v>
      </c>
      <c r="Q103" s="36">
        <f>SUMIFS(СВЦЭМ!$C$33:$C$776,СВЦЭМ!$A$33:$A$776,$A103,СВЦЭМ!$B$33:$B$776,Q$83)+'СЕТ СН'!$H$12+СВЦЭМ!$D$10+'СЕТ СН'!$H$6-'СЕТ СН'!$H$22</f>
        <v>1208.7898107800002</v>
      </c>
      <c r="R103" s="36">
        <f>SUMIFS(СВЦЭМ!$C$33:$C$776,СВЦЭМ!$A$33:$A$776,$A103,СВЦЭМ!$B$33:$B$776,R$83)+'СЕТ СН'!$H$12+СВЦЭМ!$D$10+'СЕТ СН'!$H$6-'СЕТ СН'!$H$22</f>
        <v>1209.31621083</v>
      </c>
      <c r="S103" s="36">
        <f>SUMIFS(СВЦЭМ!$C$33:$C$776,СВЦЭМ!$A$33:$A$776,$A103,СВЦЭМ!$B$33:$B$776,S$83)+'СЕТ СН'!$H$12+СВЦЭМ!$D$10+'СЕТ СН'!$H$6-'СЕТ СН'!$H$22</f>
        <v>1210.2097145</v>
      </c>
      <c r="T103" s="36">
        <f>SUMIFS(СВЦЭМ!$C$33:$C$776,СВЦЭМ!$A$33:$A$776,$A103,СВЦЭМ!$B$33:$B$776,T$83)+'СЕТ СН'!$H$12+СВЦЭМ!$D$10+'СЕТ СН'!$H$6-'СЕТ СН'!$H$22</f>
        <v>1206.23009075</v>
      </c>
      <c r="U103" s="36">
        <f>SUMIFS(СВЦЭМ!$C$33:$C$776,СВЦЭМ!$A$33:$A$776,$A103,СВЦЭМ!$B$33:$B$776,U$83)+'СЕТ СН'!$H$12+СВЦЭМ!$D$10+'СЕТ СН'!$H$6-'СЕТ СН'!$H$22</f>
        <v>1202.0738701499999</v>
      </c>
      <c r="V103" s="36">
        <f>SUMIFS(СВЦЭМ!$C$33:$C$776,СВЦЭМ!$A$33:$A$776,$A103,СВЦЭМ!$B$33:$B$776,V$83)+'СЕТ СН'!$H$12+СВЦЭМ!$D$10+'СЕТ СН'!$H$6-'СЕТ СН'!$H$22</f>
        <v>1205.9668383000001</v>
      </c>
      <c r="W103" s="36">
        <f>SUMIFS(СВЦЭМ!$C$33:$C$776,СВЦЭМ!$A$33:$A$776,$A103,СВЦЭМ!$B$33:$B$776,W$83)+'СЕТ СН'!$H$12+СВЦЭМ!$D$10+'СЕТ СН'!$H$6-'СЕТ СН'!$H$22</f>
        <v>1204.2093060699999</v>
      </c>
      <c r="X103" s="36">
        <f>SUMIFS(СВЦЭМ!$C$33:$C$776,СВЦЭМ!$A$33:$A$776,$A103,СВЦЭМ!$B$33:$B$776,X$83)+'СЕТ СН'!$H$12+СВЦЭМ!$D$10+'СЕТ СН'!$H$6-'СЕТ СН'!$H$22</f>
        <v>1235.6744651399999</v>
      </c>
      <c r="Y103" s="36">
        <f>SUMIFS(СВЦЭМ!$C$33:$C$776,СВЦЭМ!$A$33:$A$776,$A103,СВЦЭМ!$B$33:$B$776,Y$83)+'СЕТ СН'!$H$12+СВЦЭМ!$D$10+'СЕТ СН'!$H$6-'СЕТ СН'!$H$22</f>
        <v>1391.56350675</v>
      </c>
    </row>
    <row r="104" spans="1:25" ht="15.75" x14ac:dyDescent="0.2">
      <c r="A104" s="35">
        <f t="shared" si="2"/>
        <v>44033</v>
      </c>
      <c r="B104" s="36">
        <f>SUMIFS(СВЦЭМ!$C$33:$C$776,СВЦЭМ!$A$33:$A$776,$A104,СВЦЭМ!$B$33:$B$776,B$83)+'СЕТ СН'!$H$12+СВЦЭМ!$D$10+'СЕТ СН'!$H$6-'СЕТ СН'!$H$22</f>
        <v>1415.5132787299999</v>
      </c>
      <c r="C104" s="36">
        <f>SUMIFS(СВЦЭМ!$C$33:$C$776,СВЦЭМ!$A$33:$A$776,$A104,СВЦЭМ!$B$33:$B$776,C$83)+'СЕТ СН'!$H$12+СВЦЭМ!$D$10+'СЕТ СН'!$H$6-'СЕТ СН'!$H$22</f>
        <v>1371.0736113200001</v>
      </c>
      <c r="D104" s="36">
        <f>SUMIFS(СВЦЭМ!$C$33:$C$776,СВЦЭМ!$A$33:$A$776,$A104,СВЦЭМ!$B$33:$B$776,D$83)+'СЕТ СН'!$H$12+СВЦЭМ!$D$10+'СЕТ СН'!$H$6-'СЕТ СН'!$H$22</f>
        <v>1358.5071342700001</v>
      </c>
      <c r="E104" s="36">
        <f>SUMIFS(СВЦЭМ!$C$33:$C$776,СВЦЭМ!$A$33:$A$776,$A104,СВЦЭМ!$B$33:$B$776,E$83)+'СЕТ СН'!$H$12+СВЦЭМ!$D$10+'СЕТ СН'!$H$6-'СЕТ СН'!$H$22</f>
        <v>1356.63721564</v>
      </c>
      <c r="F104" s="36">
        <f>SUMIFS(СВЦЭМ!$C$33:$C$776,СВЦЭМ!$A$33:$A$776,$A104,СВЦЭМ!$B$33:$B$776,F$83)+'СЕТ СН'!$H$12+СВЦЭМ!$D$10+'СЕТ СН'!$H$6-'СЕТ СН'!$H$22</f>
        <v>1347.7500123700001</v>
      </c>
      <c r="G104" s="36">
        <f>SUMIFS(СВЦЭМ!$C$33:$C$776,СВЦЭМ!$A$33:$A$776,$A104,СВЦЭМ!$B$33:$B$776,G$83)+'СЕТ СН'!$H$12+СВЦЭМ!$D$10+'СЕТ СН'!$H$6-'СЕТ СН'!$H$22</f>
        <v>1339.0000034700001</v>
      </c>
      <c r="H104" s="36">
        <f>SUMIFS(СВЦЭМ!$C$33:$C$776,СВЦЭМ!$A$33:$A$776,$A104,СВЦЭМ!$B$33:$B$776,H$83)+'СЕТ СН'!$H$12+СВЦЭМ!$D$10+'СЕТ СН'!$H$6-'СЕТ СН'!$H$22</f>
        <v>1363.6300445900001</v>
      </c>
      <c r="I104" s="36">
        <f>SUMIFS(СВЦЭМ!$C$33:$C$776,СВЦЭМ!$A$33:$A$776,$A104,СВЦЭМ!$B$33:$B$776,I$83)+'СЕТ СН'!$H$12+СВЦЭМ!$D$10+'СЕТ СН'!$H$6-'СЕТ СН'!$H$22</f>
        <v>1414.9172391500001</v>
      </c>
      <c r="J104" s="36">
        <f>SUMIFS(СВЦЭМ!$C$33:$C$776,СВЦЭМ!$A$33:$A$776,$A104,СВЦЭМ!$B$33:$B$776,J$83)+'СЕТ СН'!$H$12+СВЦЭМ!$D$10+'СЕТ СН'!$H$6-'СЕТ СН'!$H$22</f>
        <v>1441.1672652800003</v>
      </c>
      <c r="K104" s="36">
        <f>SUMIFS(СВЦЭМ!$C$33:$C$776,СВЦЭМ!$A$33:$A$776,$A104,СВЦЭМ!$B$33:$B$776,K$83)+'СЕТ СН'!$H$12+СВЦЭМ!$D$10+'СЕТ СН'!$H$6-'СЕТ СН'!$H$22</f>
        <v>1339.70224067</v>
      </c>
      <c r="L104" s="36">
        <f>SUMIFS(СВЦЭМ!$C$33:$C$776,СВЦЭМ!$A$33:$A$776,$A104,СВЦЭМ!$B$33:$B$776,L$83)+'СЕТ СН'!$H$12+СВЦЭМ!$D$10+'СЕТ СН'!$H$6-'СЕТ СН'!$H$22</f>
        <v>1237.6128235400001</v>
      </c>
      <c r="M104" s="36">
        <f>SUMIFS(СВЦЭМ!$C$33:$C$776,СВЦЭМ!$A$33:$A$776,$A104,СВЦЭМ!$B$33:$B$776,M$83)+'СЕТ СН'!$H$12+СВЦЭМ!$D$10+'СЕТ СН'!$H$6-'СЕТ СН'!$H$22</f>
        <v>1230.41365382</v>
      </c>
      <c r="N104" s="36">
        <f>SUMIFS(СВЦЭМ!$C$33:$C$776,СВЦЭМ!$A$33:$A$776,$A104,СВЦЭМ!$B$33:$B$776,N$83)+'СЕТ СН'!$H$12+СВЦЭМ!$D$10+'СЕТ СН'!$H$6-'СЕТ СН'!$H$22</f>
        <v>1237.1683041199999</v>
      </c>
      <c r="O104" s="36">
        <f>SUMIFS(СВЦЭМ!$C$33:$C$776,СВЦЭМ!$A$33:$A$776,$A104,СВЦЭМ!$B$33:$B$776,O$83)+'СЕТ СН'!$H$12+СВЦЭМ!$D$10+'СЕТ СН'!$H$6-'СЕТ СН'!$H$22</f>
        <v>1244.2593010800001</v>
      </c>
      <c r="P104" s="36">
        <f>SUMIFS(СВЦЭМ!$C$33:$C$776,СВЦЭМ!$A$33:$A$776,$A104,СВЦЭМ!$B$33:$B$776,P$83)+'СЕТ СН'!$H$12+СВЦЭМ!$D$10+'СЕТ СН'!$H$6-'СЕТ СН'!$H$22</f>
        <v>1243.7281698500001</v>
      </c>
      <c r="Q104" s="36">
        <f>SUMIFS(СВЦЭМ!$C$33:$C$776,СВЦЭМ!$A$33:$A$776,$A104,СВЦЭМ!$B$33:$B$776,Q$83)+'СЕТ СН'!$H$12+СВЦЭМ!$D$10+'СЕТ СН'!$H$6-'СЕТ СН'!$H$22</f>
        <v>1246.34430023</v>
      </c>
      <c r="R104" s="36">
        <f>SUMIFS(СВЦЭМ!$C$33:$C$776,СВЦЭМ!$A$33:$A$776,$A104,СВЦЭМ!$B$33:$B$776,R$83)+'СЕТ СН'!$H$12+СВЦЭМ!$D$10+'СЕТ СН'!$H$6-'СЕТ СН'!$H$22</f>
        <v>1239.5287596000001</v>
      </c>
      <c r="S104" s="36">
        <f>SUMIFS(СВЦЭМ!$C$33:$C$776,СВЦЭМ!$A$33:$A$776,$A104,СВЦЭМ!$B$33:$B$776,S$83)+'СЕТ СН'!$H$12+СВЦЭМ!$D$10+'СЕТ СН'!$H$6-'СЕТ СН'!$H$22</f>
        <v>1236.68379987</v>
      </c>
      <c r="T104" s="36">
        <f>SUMIFS(СВЦЭМ!$C$33:$C$776,СВЦЭМ!$A$33:$A$776,$A104,СВЦЭМ!$B$33:$B$776,T$83)+'СЕТ СН'!$H$12+СВЦЭМ!$D$10+'СЕТ СН'!$H$6-'СЕТ СН'!$H$22</f>
        <v>1226.76262778</v>
      </c>
      <c r="U104" s="36">
        <f>SUMIFS(СВЦЭМ!$C$33:$C$776,СВЦЭМ!$A$33:$A$776,$A104,СВЦЭМ!$B$33:$B$776,U$83)+'СЕТ СН'!$H$12+СВЦЭМ!$D$10+'СЕТ СН'!$H$6-'СЕТ СН'!$H$22</f>
        <v>1226.6775467500001</v>
      </c>
      <c r="V104" s="36">
        <f>SUMIFS(СВЦЭМ!$C$33:$C$776,СВЦЭМ!$A$33:$A$776,$A104,СВЦЭМ!$B$33:$B$776,V$83)+'СЕТ СН'!$H$12+СВЦЭМ!$D$10+'СЕТ СН'!$H$6-'СЕТ СН'!$H$22</f>
        <v>1231.6988700699999</v>
      </c>
      <c r="W104" s="36">
        <f>SUMIFS(СВЦЭМ!$C$33:$C$776,СВЦЭМ!$A$33:$A$776,$A104,СВЦЭМ!$B$33:$B$776,W$83)+'СЕТ СН'!$H$12+СВЦЭМ!$D$10+'СЕТ СН'!$H$6-'СЕТ СН'!$H$22</f>
        <v>1239.14117749</v>
      </c>
      <c r="X104" s="36">
        <f>SUMIFS(СВЦЭМ!$C$33:$C$776,СВЦЭМ!$A$33:$A$776,$A104,СВЦЭМ!$B$33:$B$776,X$83)+'СЕТ СН'!$H$12+СВЦЭМ!$D$10+'СЕТ СН'!$H$6-'СЕТ СН'!$H$22</f>
        <v>1286.22597309</v>
      </c>
      <c r="Y104" s="36">
        <f>SUMIFS(СВЦЭМ!$C$33:$C$776,СВЦЭМ!$A$33:$A$776,$A104,СВЦЭМ!$B$33:$B$776,Y$83)+'СЕТ СН'!$H$12+СВЦЭМ!$D$10+'СЕТ СН'!$H$6-'СЕТ СН'!$H$22</f>
        <v>1418.5467987699999</v>
      </c>
    </row>
    <row r="105" spans="1:25" ht="15.75" x14ac:dyDescent="0.2">
      <c r="A105" s="35">
        <f t="shared" si="2"/>
        <v>44034</v>
      </c>
      <c r="B105" s="36">
        <f>SUMIFS(СВЦЭМ!$C$33:$C$776,СВЦЭМ!$A$33:$A$776,$A105,СВЦЭМ!$B$33:$B$776,B$83)+'СЕТ СН'!$H$12+СВЦЭМ!$D$10+'СЕТ СН'!$H$6-'СЕТ СН'!$H$22</f>
        <v>1407.62247963</v>
      </c>
      <c r="C105" s="36">
        <f>SUMIFS(СВЦЭМ!$C$33:$C$776,СВЦЭМ!$A$33:$A$776,$A105,СВЦЭМ!$B$33:$B$776,C$83)+'СЕТ СН'!$H$12+СВЦЭМ!$D$10+'СЕТ СН'!$H$6-'СЕТ СН'!$H$22</f>
        <v>1381.7399992200001</v>
      </c>
      <c r="D105" s="36">
        <f>SUMIFS(СВЦЭМ!$C$33:$C$776,СВЦЭМ!$A$33:$A$776,$A105,СВЦЭМ!$B$33:$B$776,D$83)+'СЕТ СН'!$H$12+СВЦЭМ!$D$10+'СЕТ СН'!$H$6-'СЕТ СН'!$H$22</f>
        <v>1377.1849309700001</v>
      </c>
      <c r="E105" s="36">
        <f>SUMIFS(СВЦЭМ!$C$33:$C$776,СВЦЭМ!$A$33:$A$776,$A105,СВЦЭМ!$B$33:$B$776,E$83)+'СЕТ СН'!$H$12+СВЦЭМ!$D$10+'СЕТ СН'!$H$6-'СЕТ СН'!$H$22</f>
        <v>1399.4215527800002</v>
      </c>
      <c r="F105" s="36">
        <f>SUMIFS(СВЦЭМ!$C$33:$C$776,СВЦЭМ!$A$33:$A$776,$A105,СВЦЭМ!$B$33:$B$776,F$83)+'СЕТ СН'!$H$12+СВЦЭМ!$D$10+'СЕТ СН'!$H$6-'СЕТ СН'!$H$22</f>
        <v>1401.9635836100001</v>
      </c>
      <c r="G105" s="36">
        <f>SUMIFS(СВЦЭМ!$C$33:$C$776,СВЦЭМ!$A$33:$A$776,$A105,СВЦЭМ!$B$33:$B$776,G$83)+'СЕТ СН'!$H$12+СВЦЭМ!$D$10+'СЕТ СН'!$H$6-'СЕТ СН'!$H$22</f>
        <v>1407.591807</v>
      </c>
      <c r="H105" s="36">
        <f>SUMIFS(СВЦЭМ!$C$33:$C$776,СВЦЭМ!$A$33:$A$776,$A105,СВЦЭМ!$B$33:$B$776,H$83)+'СЕТ СН'!$H$12+СВЦЭМ!$D$10+'СЕТ СН'!$H$6-'СЕТ СН'!$H$22</f>
        <v>1389.21279998</v>
      </c>
      <c r="I105" s="36">
        <f>SUMIFS(СВЦЭМ!$C$33:$C$776,СВЦЭМ!$A$33:$A$776,$A105,СВЦЭМ!$B$33:$B$776,I$83)+'СЕТ СН'!$H$12+СВЦЭМ!$D$10+'СЕТ СН'!$H$6-'СЕТ СН'!$H$22</f>
        <v>1444.1207175499999</v>
      </c>
      <c r="J105" s="36">
        <f>SUMIFS(СВЦЭМ!$C$33:$C$776,СВЦЭМ!$A$33:$A$776,$A105,СВЦЭМ!$B$33:$B$776,J$83)+'СЕТ СН'!$H$12+СВЦЭМ!$D$10+'СЕТ СН'!$H$6-'СЕТ СН'!$H$22</f>
        <v>1460.0374601500002</v>
      </c>
      <c r="K105" s="36">
        <f>SUMIFS(СВЦЭМ!$C$33:$C$776,СВЦЭМ!$A$33:$A$776,$A105,СВЦЭМ!$B$33:$B$776,K$83)+'СЕТ СН'!$H$12+СВЦЭМ!$D$10+'СЕТ СН'!$H$6-'СЕТ СН'!$H$22</f>
        <v>1338.8985621900001</v>
      </c>
      <c r="L105" s="36">
        <f>SUMIFS(СВЦЭМ!$C$33:$C$776,СВЦЭМ!$A$33:$A$776,$A105,СВЦЭМ!$B$33:$B$776,L$83)+'СЕТ СН'!$H$12+СВЦЭМ!$D$10+'СЕТ СН'!$H$6-'СЕТ СН'!$H$22</f>
        <v>1196.6990383299999</v>
      </c>
      <c r="M105" s="36">
        <f>SUMIFS(СВЦЭМ!$C$33:$C$776,СВЦЭМ!$A$33:$A$776,$A105,СВЦЭМ!$B$33:$B$776,M$83)+'СЕТ СН'!$H$12+СВЦЭМ!$D$10+'СЕТ СН'!$H$6-'СЕТ СН'!$H$22</f>
        <v>1173.61497433</v>
      </c>
      <c r="N105" s="36">
        <f>SUMIFS(СВЦЭМ!$C$33:$C$776,СВЦЭМ!$A$33:$A$776,$A105,СВЦЭМ!$B$33:$B$776,N$83)+'СЕТ СН'!$H$12+СВЦЭМ!$D$10+'СЕТ СН'!$H$6-'СЕТ СН'!$H$22</f>
        <v>1207.33226459</v>
      </c>
      <c r="O105" s="36">
        <f>SUMIFS(СВЦЭМ!$C$33:$C$776,СВЦЭМ!$A$33:$A$776,$A105,СВЦЭМ!$B$33:$B$776,O$83)+'СЕТ СН'!$H$12+СВЦЭМ!$D$10+'СЕТ СН'!$H$6-'СЕТ СН'!$H$22</f>
        <v>1208.24149846</v>
      </c>
      <c r="P105" s="36">
        <f>SUMIFS(СВЦЭМ!$C$33:$C$776,СВЦЭМ!$A$33:$A$776,$A105,СВЦЭМ!$B$33:$B$776,P$83)+'СЕТ СН'!$H$12+СВЦЭМ!$D$10+'СЕТ СН'!$H$6-'СЕТ СН'!$H$22</f>
        <v>1226.3386633600001</v>
      </c>
      <c r="Q105" s="36">
        <f>SUMIFS(СВЦЭМ!$C$33:$C$776,СВЦЭМ!$A$33:$A$776,$A105,СВЦЭМ!$B$33:$B$776,Q$83)+'СЕТ СН'!$H$12+СВЦЭМ!$D$10+'СЕТ СН'!$H$6-'СЕТ СН'!$H$22</f>
        <v>1237.2460504599999</v>
      </c>
      <c r="R105" s="36">
        <f>SUMIFS(СВЦЭМ!$C$33:$C$776,СВЦЭМ!$A$33:$A$776,$A105,СВЦЭМ!$B$33:$B$776,R$83)+'СЕТ СН'!$H$12+СВЦЭМ!$D$10+'СЕТ СН'!$H$6-'СЕТ СН'!$H$22</f>
        <v>1213.2978341799999</v>
      </c>
      <c r="S105" s="36">
        <f>SUMIFS(СВЦЭМ!$C$33:$C$776,СВЦЭМ!$A$33:$A$776,$A105,СВЦЭМ!$B$33:$B$776,S$83)+'СЕТ СН'!$H$12+СВЦЭМ!$D$10+'СЕТ СН'!$H$6-'СЕТ СН'!$H$22</f>
        <v>1216.68831737</v>
      </c>
      <c r="T105" s="36">
        <f>SUMIFS(СВЦЭМ!$C$33:$C$776,СВЦЭМ!$A$33:$A$776,$A105,СВЦЭМ!$B$33:$B$776,T$83)+'СЕТ СН'!$H$12+СВЦЭМ!$D$10+'СЕТ СН'!$H$6-'СЕТ СН'!$H$22</f>
        <v>1249.42837134</v>
      </c>
      <c r="U105" s="36">
        <f>SUMIFS(СВЦЭМ!$C$33:$C$776,СВЦЭМ!$A$33:$A$776,$A105,СВЦЭМ!$B$33:$B$776,U$83)+'СЕТ СН'!$H$12+СВЦЭМ!$D$10+'СЕТ СН'!$H$6-'СЕТ СН'!$H$22</f>
        <v>1267.79045761</v>
      </c>
      <c r="V105" s="36">
        <f>SUMIFS(СВЦЭМ!$C$33:$C$776,СВЦЭМ!$A$33:$A$776,$A105,СВЦЭМ!$B$33:$B$776,V$83)+'СЕТ СН'!$H$12+СВЦЭМ!$D$10+'СЕТ СН'!$H$6-'СЕТ СН'!$H$22</f>
        <v>1269.29018516</v>
      </c>
      <c r="W105" s="36">
        <f>SUMIFS(СВЦЭМ!$C$33:$C$776,СВЦЭМ!$A$33:$A$776,$A105,СВЦЭМ!$B$33:$B$776,W$83)+'СЕТ СН'!$H$12+СВЦЭМ!$D$10+'СЕТ СН'!$H$6-'СЕТ СН'!$H$22</f>
        <v>1244.76575561</v>
      </c>
      <c r="X105" s="36">
        <f>SUMIFS(СВЦЭМ!$C$33:$C$776,СВЦЭМ!$A$33:$A$776,$A105,СВЦЭМ!$B$33:$B$776,X$83)+'СЕТ СН'!$H$12+СВЦЭМ!$D$10+'СЕТ СН'!$H$6-'СЕТ СН'!$H$22</f>
        <v>1305.3325117499999</v>
      </c>
      <c r="Y105" s="36">
        <f>SUMIFS(СВЦЭМ!$C$33:$C$776,СВЦЭМ!$A$33:$A$776,$A105,СВЦЭМ!$B$33:$B$776,Y$83)+'СЕТ СН'!$H$12+СВЦЭМ!$D$10+'СЕТ СН'!$H$6-'СЕТ СН'!$H$22</f>
        <v>1393.6024769000001</v>
      </c>
    </row>
    <row r="106" spans="1:25" ht="15.75" x14ac:dyDescent="0.2">
      <c r="A106" s="35">
        <f t="shared" si="2"/>
        <v>44035</v>
      </c>
      <c r="B106" s="36">
        <f>SUMIFS(СВЦЭМ!$C$33:$C$776,СВЦЭМ!$A$33:$A$776,$A106,СВЦЭМ!$B$33:$B$776,B$83)+'СЕТ СН'!$H$12+СВЦЭМ!$D$10+'СЕТ СН'!$H$6-'СЕТ СН'!$H$22</f>
        <v>1352.65976847</v>
      </c>
      <c r="C106" s="36">
        <f>SUMIFS(СВЦЭМ!$C$33:$C$776,СВЦЭМ!$A$33:$A$776,$A106,СВЦЭМ!$B$33:$B$776,C$83)+'СЕТ СН'!$H$12+СВЦЭМ!$D$10+'СЕТ СН'!$H$6-'СЕТ СН'!$H$22</f>
        <v>1357.0996767699999</v>
      </c>
      <c r="D106" s="36">
        <f>SUMIFS(СВЦЭМ!$C$33:$C$776,СВЦЭМ!$A$33:$A$776,$A106,СВЦЭМ!$B$33:$B$776,D$83)+'СЕТ СН'!$H$12+СВЦЭМ!$D$10+'СЕТ СН'!$H$6-'СЕТ СН'!$H$22</f>
        <v>1389.6510759400001</v>
      </c>
      <c r="E106" s="36">
        <f>SUMIFS(СВЦЭМ!$C$33:$C$776,СВЦЭМ!$A$33:$A$776,$A106,СВЦЭМ!$B$33:$B$776,E$83)+'СЕТ СН'!$H$12+СВЦЭМ!$D$10+'СЕТ СН'!$H$6-'СЕТ СН'!$H$22</f>
        <v>1422.63018175</v>
      </c>
      <c r="F106" s="36">
        <f>SUMIFS(СВЦЭМ!$C$33:$C$776,СВЦЭМ!$A$33:$A$776,$A106,СВЦЭМ!$B$33:$B$776,F$83)+'СЕТ СН'!$H$12+СВЦЭМ!$D$10+'СЕТ СН'!$H$6-'СЕТ СН'!$H$22</f>
        <v>1409.94569024</v>
      </c>
      <c r="G106" s="36">
        <f>SUMIFS(СВЦЭМ!$C$33:$C$776,СВЦЭМ!$A$33:$A$776,$A106,СВЦЭМ!$B$33:$B$776,G$83)+'СЕТ СН'!$H$12+СВЦЭМ!$D$10+'СЕТ СН'!$H$6-'СЕТ СН'!$H$22</f>
        <v>1400.95576237</v>
      </c>
      <c r="H106" s="36">
        <f>SUMIFS(СВЦЭМ!$C$33:$C$776,СВЦЭМ!$A$33:$A$776,$A106,СВЦЭМ!$B$33:$B$776,H$83)+'СЕТ СН'!$H$12+СВЦЭМ!$D$10+'СЕТ СН'!$H$6-'СЕТ СН'!$H$22</f>
        <v>1355.1515817700001</v>
      </c>
      <c r="I106" s="36">
        <f>SUMIFS(СВЦЭМ!$C$33:$C$776,СВЦЭМ!$A$33:$A$776,$A106,СВЦЭМ!$B$33:$B$776,I$83)+'СЕТ СН'!$H$12+СВЦЭМ!$D$10+'СЕТ СН'!$H$6-'СЕТ СН'!$H$22</f>
        <v>1290.4054953099999</v>
      </c>
      <c r="J106" s="36">
        <f>SUMIFS(СВЦЭМ!$C$33:$C$776,СВЦЭМ!$A$33:$A$776,$A106,СВЦЭМ!$B$33:$B$776,J$83)+'СЕТ СН'!$H$12+СВЦЭМ!$D$10+'СЕТ СН'!$H$6-'СЕТ СН'!$H$22</f>
        <v>1316.8643867599999</v>
      </c>
      <c r="K106" s="36">
        <f>SUMIFS(СВЦЭМ!$C$33:$C$776,СВЦЭМ!$A$33:$A$776,$A106,СВЦЭМ!$B$33:$B$776,K$83)+'СЕТ СН'!$H$12+СВЦЭМ!$D$10+'СЕТ СН'!$H$6-'СЕТ СН'!$H$22</f>
        <v>1345.44390329</v>
      </c>
      <c r="L106" s="36">
        <f>SUMIFS(СВЦЭМ!$C$33:$C$776,СВЦЭМ!$A$33:$A$776,$A106,СВЦЭМ!$B$33:$B$776,L$83)+'СЕТ СН'!$H$12+СВЦЭМ!$D$10+'СЕТ СН'!$H$6-'СЕТ СН'!$H$22</f>
        <v>1250.6578514799999</v>
      </c>
      <c r="M106" s="36">
        <f>SUMIFS(СВЦЭМ!$C$33:$C$776,СВЦЭМ!$A$33:$A$776,$A106,СВЦЭМ!$B$33:$B$776,M$83)+'СЕТ СН'!$H$12+СВЦЭМ!$D$10+'СЕТ СН'!$H$6-'СЕТ СН'!$H$22</f>
        <v>1227.4446252100001</v>
      </c>
      <c r="N106" s="36">
        <f>SUMIFS(СВЦЭМ!$C$33:$C$776,СВЦЭМ!$A$33:$A$776,$A106,СВЦЭМ!$B$33:$B$776,N$83)+'СЕТ СН'!$H$12+СВЦЭМ!$D$10+'СЕТ СН'!$H$6-'СЕТ СН'!$H$22</f>
        <v>1244.7086939199999</v>
      </c>
      <c r="O106" s="36">
        <f>SUMIFS(СВЦЭМ!$C$33:$C$776,СВЦЭМ!$A$33:$A$776,$A106,СВЦЭМ!$B$33:$B$776,O$83)+'СЕТ СН'!$H$12+СВЦЭМ!$D$10+'СЕТ СН'!$H$6-'СЕТ СН'!$H$22</f>
        <v>1256.8544787599999</v>
      </c>
      <c r="P106" s="36">
        <f>SUMIFS(СВЦЭМ!$C$33:$C$776,СВЦЭМ!$A$33:$A$776,$A106,СВЦЭМ!$B$33:$B$776,P$83)+'СЕТ СН'!$H$12+СВЦЭМ!$D$10+'СЕТ СН'!$H$6-'СЕТ СН'!$H$22</f>
        <v>1276.9779315400001</v>
      </c>
      <c r="Q106" s="36">
        <f>SUMIFS(СВЦЭМ!$C$33:$C$776,СВЦЭМ!$A$33:$A$776,$A106,СВЦЭМ!$B$33:$B$776,Q$83)+'СЕТ СН'!$H$12+СВЦЭМ!$D$10+'СЕТ СН'!$H$6-'СЕТ СН'!$H$22</f>
        <v>1296.1590762000001</v>
      </c>
      <c r="R106" s="36">
        <f>SUMIFS(СВЦЭМ!$C$33:$C$776,СВЦЭМ!$A$33:$A$776,$A106,СВЦЭМ!$B$33:$B$776,R$83)+'СЕТ СН'!$H$12+СВЦЭМ!$D$10+'СЕТ СН'!$H$6-'СЕТ СН'!$H$22</f>
        <v>1293.4736788999999</v>
      </c>
      <c r="S106" s="36">
        <f>SUMIFS(СВЦЭМ!$C$33:$C$776,СВЦЭМ!$A$33:$A$776,$A106,СВЦЭМ!$B$33:$B$776,S$83)+'СЕТ СН'!$H$12+СВЦЭМ!$D$10+'СЕТ СН'!$H$6-'СЕТ СН'!$H$22</f>
        <v>1297.36415519</v>
      </c>
      <c r="T106" s="36">
        <f>SUMIFS(СВЦЭМ!$C$33:$C$776,СВЦЭМ!$A$33:$A$776,$A106,СВЦЭМ!$B$33:$B$776,T$83)+'СЕТ СН'!$H$12+СВЦЭМ!$D$10+'СЕТ СН'!$H$6-'СЕТ СН'!$H$22</f>
        <v>1318.1455716400001</v>
      </c>
      <c r="U106" s="36">
        <f>SUMIFS(СВЦЭМ!$C$33:$C$776,СВЦЭМ!$A$33:$A$776,$A106,СВЦЭМ!$B$33:$B$776,U$83)+'СЕТ СН'!$H$12+СВЦЭМ!$D$10+'СЕТ СН'!$H$6-'СЕТ СН'!$H$22</f>
        <v>1308.9699609700001</v>
      </c>
      <c r="V106" s="36">
        <f>SUMIFS(СВЦЭМ!$C$33:$C$776,СВЦЭМ!$A$33:$A$776,$A106,СВЦЭМ!$B$33:$B$776,V$83)+'СЕТ СН'!$H$12+СВЦЭМ!$D$10+'СЕТ СН'!$H$6-'СЕТ СН'!$H$22</f>
        <v>1291.7906388000001</v>
      </c>
      <c r="W106" s="36">
        <f>SUMIFS(СВЦЭМ!$C$33:$C$776,СВЦЭМ!$A$33:$A$776,$A106,СВЦЭМ!$B$33:$B$776,W$83)+'СЕТ СН'!$H$12+СВЦЭМ!$D$10+'СЕТ СН'!$H$6-'СЕТ СН'!$H$22</f>
        <v>1256.1915933800001</v>
      </c>
      <c r="X106" s="36">
        <f>SUMIFS(СВЦЭМ!$C$33:$C$776,СВЦЭМ!$A$33:$A$776,$A106,СВЦЭМ!$B$33:$B$776,X$83)+'СЕТ СН'!$H$12+СВЦЭМ!$D$10+'СЕТ СН'!$H$6-'СЕТ СН'!$H$22</f>
        <v>1259.38970692</v>
      </c>
      <c r="Y106" s="36">
        <f>SUMIFS(СВЦЭМ!$C$33:$C$776,СВЦЭМ!$A$33:$A$776,$A106,СВЦЭМ!$B$33:$B$776,Y$83)+'СЕТ СН'!$H$12+СВЦЭМ!$D$10+'СЕТ СН'!$H$6-'СЕТ СН'!$H$22</f>
        <v>1390.1020877800001</v>
      </c>
    </row>
    <row r="107" spans="1:25" ht="15.75" x14ac:dyDescent="0.2">
      <c r="A107" s="35">
        <f t="shared" si="2"/>
        <v>44036</v>
      </c>
      <c r="B107" s="36">
        <f>SUMIFS(СВЦЭМ!$C$33:$C$776,СВЦЭМ!$A$33:$A$776,$A107,СВЦЭМ!$B$33:$B$776,B$83)+'СЕТ СН'!$H$12+СВЦЭМ!$D$10+'СЕТ СН'!$H$6-'СЕТ СН'!$H$22</f>
        <v>1354.0229855600001</v>
      </c>
      <c r="C107" s="36">
        <f>SUMIFS(СВЦЭМ!$C$33:$C$776,СВЦЭМ!$A$33:$A$776,$A107,СВЦЭМ!$B$33:$B$776,C$83)+'СЕТ СН'!$H$12+СВЦЭМ!$D$10+'СЕТ СН'!$H$6-'СЕТ СН'!$H$22</f>
        <v>1326.4056826599999</v>
      </c>
      <c r="D107" s="36">
        <f>SUMIFS(СВЦЭМ!$C$33:$C$776,СВЦЭМ!$A$33:$A$776,$A107,СВЦЭМ!$B$33:$B$776,D$83)+'СЕТ СН'!$H$12+СВЦЭМ!$D$10+'СЕТ СН'!$H$6-'СЕТ СН'!$H$22</f>
        <v>1332.07717411</v>
      </c>
      <c r="E107" s="36">
        <f>SUMIFS(СВЦЭМ!$C$33:$C$776,СВЦЭМ!$A$33:$A$776,$A107,СВЦЭМ!$B$33:$B$776,E$83)+'СЕТ СН'!$H$12+СВЦЭМ!$D$10+'СЕТ СН'!$H$6-'СЕТ СН'!$H$22</f>
        <v>1366.31429211</v>
      </c>
      <c r="F107" s="36">
        <f>SUMIFS(СВЦЭМ!$C$33:$C$776,СВЦЭМ!$A$33:$A$776,$A107,СВЦЭМ!$B$33:$B$776,F$83)+'СЕТ СН'!$H$12+СВЦЭМ!$D$10+'СЕТ СН'!$H$6-'СЕТ СН'!$H$22</f>
        <v>1367.9116431500001</v>
      </c>
      <c r="G107" s="36">
        <f>SUMIFS(СВЦЭМ!$C$33:$C$776,СВЦЭМ!$A$33:$A$776,$A107,СВЦЭМ!$B$33:$B$776,G$83)+'СЕТ СН'!$H$12+СВЦЭМ!$D$10+'СЕТ СН'!$H$6-'СЕТ СН'!$H$22</f>
        <v>1355.4743861100001</v>
      </c>
      <c r="H107" s="36">
        <f>SUMIFS(СВЦЭМ!$C$33:$C$776,СВЦЭМ!$A$33:$A$776,$A107,СВЦЭМ!$B$33:$B$776,H$83)+'СЕТ СН'!$H$12+СВЦЭМ!$D$10+'СЕТ СН'!$H$6-'СЕТ СН'!$H$22</f>
        <v>1307.07234326</v>
      </c>
      <c r="I107" s="36">
        <f>SUMIFS(СВЦЭМ!$C$33:$C$776,СВЦЭМ!$A$33:$A$776,$A107,СВЦЭМ!$B$33:$B$776,I$83)+'СЕТ СН'!$H$12+СВЦЭМ!$D$10+'СЕТ СН'!$H$6-'СЕТ СН'!$H$22</f>
        <v>1283.7346696499999</v>
      </c>
      <c r="J107" s="36">
        <f>SUMIFS(СВЦЭМ!$C$33:$C$776,СВЦЭМ!$A$33:$A$776,$A107,СВЦЭМ!$B$33:$B$776,J$83)+'СЕТ СН'!$H$12+СВЦЭМ!$D$10+'СЕТ СН'!$H$6-'СЕТ СН'!$H$22</f>
        <v>1318.3245314400001</v>
      </c>
      <c r="K107" s="36">
        <f>SUMIFS(СВЦЭМ!$C$33:$C$776,СВЦЭМ!$A$33:$A$776,$A107,СВЦЭМ!$B$33:$B$776,K$83)+'СЕТ СН'!$H$12+СВЦЭМ!$D$10+'СЕТ СН'!$H$6-'СЕТ СН'!$H$22</f>
        <v>1336.52944781</v>
      </c>
      <c r="L107" s="36">
        <f>SUMIFS(СВЦЭМ!$C$33:$C$776,СВЦЭМ!$A$33:$A$776,$A107,СВЦЭМ!$B$33:$B$776,L$83)+'СЕТ СН'!$H$12+СВЦЭМ!$D$10+'СЕТ СН'!$H$6-'СЕТ СН'!$H$22</f>
        <v>1263.4709818400001</v>
      </c>
      <c r="M107" s="36">
        <f>SUMIFS(СВЦЭМ!$C$33:$C$776,СВЦЭМ!$A$33:$A$776,$A107,СВЦЭМ!$B$33:$B$776,M$83)+'СЕТ СН'!$H$12+СВЦЭМ!$D$10+'СЕТ СН'!$H$6-'СЕТ СН'!$H$22</f>
        <v>1250.27745194</v>
      </c>
      <c r="N107" s="36">
        <f>SUMIFS(СВЦЭМ!$C$33:$C$776,СВЦЭМ!$A$33:$A$776,$A107,СВЦЭМ!$B$33:$B$776,N$83)+'СЕТ СН'!$H$12+СВЦЭМ!$D$10+'СЕТ СН'!$H$6-'СЕТ СН'!$H$22</f>
        <v>1275.6491076900002</v>
      </c>
      <c r="O107" s="36">
        <f>SUMIFS(СВЦЭМ!$C$33:$C$776,СВЦЭМ!$A$33:$A$776,$A107,СВЦЭМ!$B$33:$B$776,O$83)+'СЕТ СН'!$H$12+СВЦЭМ!$D$10+'СЕТ СН'!$H$6-'СЕТ СН'!$H$22</f>
        <v>1265.6608575400001</v>
      </c>
      <c r="P107" s="36">
        <f>SUMIFS(СВЦЭМ!$C$33:$C$776,СВЦЭМ!$A$33:$A$776,$A107,СВЦЭМ!$B$33:$B$776,P$83)+'СЕТ СН'!$H$12+СВЦЭМ!$D$10+'СЕТ СН'!$H$6-'СЕТ СН'!$H$22</f>
        <v>1267.6149577599999</v>
      </c>
      <c r="Q107" s="36">
        <f>SUMIFS(СВЦЭМ!$C$33:$C$776,СВЦЭМ!$A$33:$A$776,$A107,СВЦЭМ!$B$33:$B$776,Q$83)+'СЕТ СН'!$H$12+СВЦЭМ!$D$10+'СЕТ СН'!$H$6-'СЕТ СН'!$H$22</f>
        <v>2614.43517195</v>
      </c>
      <c r="R107" s="36">
        <f>SUMIFS(СВЦЭМ!$C$33:$C$776,СВЦЭМ!$A$33:$A$776,$A107,СВЦЭМ!$B$33:$B$776,R$83)+'СЕТ СН'!$H$12+СВЦЭМ!$D$10+'СЕТ СН'!$H$6-'СЕТ СН'!$H$22</f>
        <v>2648.9101427600003</v>
      </c>
      <c r="S107" s="36">
        <f>SUMIFS(СВЦЭМ!$C$33:$C$776,СВЦЭМ!$A$33:$A$776,$A107,СВЦЭМ!$B$33:$B$776,S$83)+'СЕТ СН'!$H$12+СВЦЭМ!$D$10+'СЕТ СН'!$H$6-'СЕТ СН'!$H$22</f>
        <v>1737.71290344</v>
      </c>
      <c r="T107" s="36">
        <f>SUMIFS(СВЦЭМ!$C$33:$C$776,СВЦЭМ!$A$33:$A$776,$A107,СВЦЭМ!$B$33:$B$776,T$83)+'СЕТ СН'!$H$12+СВЦЭМ!$D$10+'СЕТ СН'!$H$6-'СЕТ СН'!$H$22</f>
        <v>1376.3774653099999</v>
      </c>
      <c r="U107" s="36">
        <f>SUMIFS(СВЦЭМ!$C$33:$C$776,СВЦЭМ!$A$33:$A$776,$A107,СВЦЭМ!$B$33:$B$776,U$83)+'СЕТ СН'!$H$12+СВЦЭМ!$D$10+'СЕТ СН'!$H$6-'СЕТ СН'!$H$22</f>
        <v>1292.0524212800001</v>
      </c>
      <c r="V107" s="36">
        <f>SUMIFS(СВЦЭМ!$C$33:$C$776,СВЦЭМ!$A$33:$A$776,$A107,СВЦЭМ!$B$33:$B$776,V$83)+'СЕТ СН'!$H$12+СВЦЭМ!$D$10+'СЕТ СН'!$H$6-'СЕТ СН'!$H$22</f>
        <v>1255.65166316</v>
      </c>
      <c r="W107" s="36">
        <f>SUMIFS(СВЦЭМ!$C$33:$C$776,СВЦЭМ!$A$33:$A$776,$A107,СВЦЭМ!$B$33:$B$776,W$83)+'СЕТ СН'!$H$12+СВЦЭМ!$D$10+'СЕТ СН'!$H$6-'СЕТ СН'!$H$22</f>
        <v>1237.45123046</v>
      </c>
      <c r="X107" s="36">
        <f>SUMIFS(СВЦЭМ!$C$33:$C$776,СВЦЭМ!$A$33:$A$776,$A107,СВЦЭМ!$B$33:$B$776,X$83)+'СЕТ СН'!$H$12+СВЦЭМ!$D$10+'СЕТ СН'!$H$6-'СЕТ СН'!$H$22</f>
        <v>1303.09893321</v>
      </c>
      <c r="Y107" s="36">
        <f>SUMIFS(СВЦЭМ!$C$33:$C$776,СВЦЭМ!$A$33:$A$776,$A107,СВЦЭМ!$B$33:$B$776,Y$83)+'СЕТ СН'!$H$12+СВЦЭМ!$D$10+'СЕТ СН'!$H$6-'СЕТ СН'!$H$22</f>
        <v>1405.2639404500001</v>
      </c>
    </row>
    <row r="108" spans="1:25" ht="15.75" x14ac:dyDescent="0.2">
      <c r="A108" s="35">
        <f t="shared" si="2"/>
        <v>44037</v>
      </c>
      <c r="B108" s="36">
        <f>SUMIFS(СВЦЭМ!$C$33:$C$776,СВЦЭМ!$A$33:$A$776,$A108,СВЦЭМ!$B$33:$B$776,B$83)+'СЕТ СН'!$H$12+СВЦЭМ!$D$10+'СЕТ СН'!$H$6-'СЕТ СН'!$H$22</f>
        <v>1384.92649164</v>
      </c>
      <c r="C108" s="36">
        <f>SUMIFS(СВЦЭМ!$C$33:$C$776,СВЦЭМ!$A$33:$A$776,$A108,СВЦЭМ!$B$33:$B$776,C$83)+'СЕТ СН'!$H$12+СВЦЭМ!$D$10+'СЕТ СН'!$H$6-'СЕТ СН'!$H$22</f>
        <v>1435.3768105300001</v>
      </c>
      <c r="D108" s="36">
        <f>SUMIFS(СВЦЭМ!$C$33:$C$776,СВЦЭМ!$A$33:$A$776,$A108,СВЦЭМ!$B$33:$B$776,D$83)+'СЕТ СН'!$H$12+СВЦЭМ!$D$10+'СЕТ СН'!$H$6-'СЕТ СН'!$H$22</f>
        <v>1482.3998510000001</v>
      </c>
      <c r="E108" s="36">
        <f>SUMIFS(СВЦЭМ!$C$33:$C$776,СВЦЭМ!$A$33:$A$776,$A108,СВЦЭМ!$B$33:$B$776,E$83)+'СЕТ СН'!$H$12+СВЦЭМ!$D$10+'СЕТ СН'!$H$6-'СЕТ СН'!$H$22</f>
        <v>1504.2855496000002</v>
      </c>
      <c r="F108" s="36">
        <f>SUMIFS(СВЦЭМ!$C$33:$C$776,СВЦЭМ!$A$33:$A$776,$A108,СВЦЭМ!$B$33:$B$776,F$83)+'СЕТ СН'!$H$12+СВЦЭМ!$D$10+'СЕТ СН'!$H$6-'СЕТ СН'!$H$22</f>
        <v>1500.6530907699998</v>
      </c>
      <c r="G108" s="36">
        <f>SUMIFS(СВЦЭМ!$C$33:$C$776,СВЦЭМ!$A$33:$A$776,$A108,СВЦЭМ!$B$33:$B$776,G$83)+'СЕТ СН'!$H$12+СВЦЭМ!$D$10+'СЕТ СН'!$H$6-'СЕТ СН'!$H$22</f>
        <v>1502.58743985</v>
      </c>
      <c r="H108" s="36">
        <f>SUMIFS(СВЦЭМ!$C$33:$C$776,СВЦЭМ!$A$33:$A$776,$A108,СВЦЭМ!$B$33:$B$776,H$83)+'СЕТ СН'!$H$12+СВЦЭМ!$D$10+'СЕТ СН'!$H$6-'СЕТ СН'!$H$22</f>
        <v>1501.2297464200001</v>
      </c>
      <c r="I108" s="36">
        <f>SUMIFS(СВЦЭМ!$C$33:$C$776,СВЦЭМ!$A$33:$A$776,$A108,СВЦЭМ!$B$33:$B$776,I$83)+'СЕТ СН'!$H$12+СВЦЭМ!$D$10+'СЕТ СН'!$H$6-'СЕТ СН'!$H$22</f>
        <v>1523.02995147</v>
      </c>
      <c r="J108" s="36">
        <f>SUMIFS(СВЦЭМ!$C$33:$C$776,СВЦЭМ!$A$33:$A$776,$A108,СВЦЭМ!$B$33:$B$776,J$83)+'СЕТ СН'!$H$12+СВЦЭМ!$D$10+'СЕТ СН'!$H$6-'СЕТ СН'!$H$22</f>
        <v>1470.67575515</v>
      </c>
      <c r="K108" s="36">
        <f>SUMIFS(СВЦЭМ!$C$33:$C$776,СВЦЭМ!$A$33:$A$776,$A108,СВЦЭМ!$B$33:$B$776,K$83)+'СЕТ СН'!$H$12+СВЦЭМ!$D$10+'СЕТ СН'!$H$6-'СЕТ СН'!$H$22</f>
        <v>1317.96704991</v>
      </c>
      <c r="L108" s="36">
        <f>SUMIFS(СВЦЭМ!$C$33:$C$776,СВЦЭМ!$A$33:$A$776,$A108,СВЦЭМ!$B$33:$B$776,L$83)+'СЕТ СН'!$H$12+СВЦЭМ!$D$10+'СЕТ СН'!$H$6-'СЕТ СН'!$H$22</f>
        <v>1209.6523534100002</v>
      </c>
      <c r="M108" s="36">
        <f>SUMIFS(СВЦЭМ!$C$33:$C$776,СВЦЭМ!$A$33:$A$776,$A108,СВЦЭМ!$B$33:$B$776,M$83)+'СЕТ СН'!$H$12+СВЦЭМ!$D$10+'СЕТ СН'!$H$6-'СЕТ СН'!$H$22</f>
        <v>1182.67127181</v>
      </c>
      <c r="N108" s="36">
        <f>SUMIFS(СВЦЭМ!$C$33:$C$776,СВЦЭМ!$A$33:$A$776,$A108,СВЦЭМ!$B$33:$B$776,N$83)+'СЕТ СН'!$H$12+СВЦЭМ!$D$10+'СЕТ СН'!$H$6-'СЕТ СН'!$H$22</f>
        <v>1167.59652093</v>
      </c>
      <c r="O108" s="36">
        <f>SUMIFS(СВЦЭМ!$C$33:$C$776,СВЦЭМ!$A$33:$A$776,$A108,СВЦЭМ!$B$33:$B$776,O$83)+'СЕТ СН'!$H$12+СВЦЭМ!$D$10+'СЕТ СН'!$H$6-'СЕТ СН'!$H$22</f>
        <v>1165.2253550400001</v>
      </c>
      <c r="P108" s="36">
        <f>SUMIFS(СВЦЭМ!$C$33:$C$776,СВЦЭМ!$A$33:$A$776,$A108,СВЦЭМ!$B$33:$B$776,P$83)+'СЕТ СН'!$H$12+СВЦЭМ!$D$10+'СЕТ СН'!$H$6-'СЕТ СН'!$H$22</f>
        <v>1174.3657561800001</v>
      </c>
      <c r="Q108" s="36">
        <f>SUMIFS(СВЦЭМ!$C$33:$C$776,СВЦЭМ!$A$33:$A$776,$A108,СВЦЭМ!$B$33:$B$776,Q$83)+'СЕТ СН'!$H$12+СВЦЭМ!$D$10+'СЕТ СН'!$H$6-'СЕТ СН'!$H$22</f>
        <v>1177.6745400700001</v>
      </c>
      <c r="R108" s="36">
        <f>SUMIFS(СВЦЭМ!$C$33:$C$776,СВЦЭМ!$A$33:$A$776,$A108,СВЦЭМ!$B$33:$B$776,R$83)+'СЕТ СН'!$H$12+СВЦЭМ!$D$10+'СЕТ СН'!$H$6-'СЕТ СН'!$H$22</f>
        <v>1185.7560839400001</v>
      </c>
      <c r="S108" s="36">
        <f>SUMIFS(СВЦЭМ!$C$33:$C$776,СВЦЭМ!$A$33:$A$776,$A108,СВЦЭМ!$B$33:$B$776,S$83)+'СЕТ СН'!$H$12+СВЦЭМ!$D$10+'СЕТ СН'!$H$6-'СЕТ СН'!$H$22</f>
        <v>1186.23648127</v>
      </c>
      <c r="T108" s="36">
        <f>SUMIFS(СВЦЭМ!$C$33:$C$776,СВЦЭМ!$A$33:$A$776,$A108,СВЦЭМ!$B$33:$B$776,T$83)+'СЕТ СН'!$H$12+СВЦЭМ!$D$10+'СЕТ СН'!$H$6-'СЕТ СН'!$H$22</f>
        <v>1200.17995522</v>
      </c>
      <c r="U108" s="36">
        <f>SUMIFS(СВЦЭМ!$C$33:$C$776,СВЦЭМ!$A$33:$A$776,$A108,СВЦЭМ!$B$33:$B$776,U$83)+'СЕТ СН'!$H$12+СВЦЭМ!$D$10+'СЕТ СН'!$H$6-'СЕТ СН'!$H$22</f>
        <v>1188.1936524100001</v>
      </c>
      <c r="V108" s="36">
        <f>SUMIFS(СВЦЭМ!$C$33:$C$776,СВЦЭМ!$A$33:$A$776,$A108,СВЦЭМ!$B$33:$B$776,V$83)+'СЕТ СН'!$H$12+СВЦЭМ!$D$10+'СЕТ СН'!$H$6-'СЕТ СН'!$H$22</f>
        <v>1176.14093615</v>
      </c>
      <c r="W108" s="36">
        <f>SUMIFS(СВЦЭМ!$C$33:$C$776,СВЦЭМ!$A$33:$A$776,$A108,СВЦЭМ!$B$33:$B$776,W$83)+'СЕТ СН'!$H$12+СВЦЭМ!$D$10+'СЕТ СН'!$H$6-'СЕТ СН'!$H$22</f>
        <v>1146.7451638</v>
      </c>
      <c r="X108" s="36">
        <f>SUMIFS(СВЦЭМ!$C$33:$C$776,СВЦЭМ!$A$33:$A$776,$A108,СВЦЭМ!$B$33:$B$776,X$83)+'СЕТ СН'!$H$12+СВЦЭМ!$D$10+'СЕТ СН'!$H$6-'СЕТ СН'!$H$22</f>
        <v>1201.1590295999999</v>
      </c>
      <c r="Y108" s="36">
        <f>SUMIFS(СВЦЭМ!$C$33:$C$776,СВЦЭМ!$A$33:$A$776,$A108,СВЦЭМ!$B$33:$B$776,Y$83)+'СЕТ СН'!$H$12+СВЦЭМ!$D$10+'СЕТ СН'!$H$6-'СЕТ СН'!$H$22</f>
        <v>1348.85922727</v>
      </c>
    </row>
    <row r="109" spans="1:25" ht="15.75" x14ac:dyDescent="0.2">
      <c r="A109" s="35">
        <f t="shared" si="2"/>
        <v>44038</v>
      </c>
      <c r="B109" s="36">
        <f>SUMIFS(СВЦЭМ!$C$33:$C$776,СВЦЭМ!$A$33:$A$776,$A109,СВЦЭМ!$B$33:$B$776,B$83)+'СЕТ СН'!$H$12+СВЦЭМ!$D$10+'СЕТ СН'!$H$6-'СЕТ СН'!$H$22</f>
        <v>1300.8078851600001</v>
      </c>
      <c r="C109" s="36">
        <f>SUMIFS(СВЦЭМ!$C$33:$C$776,СВЦЭМ!$A$33:$A$776,$A109,СВЦЭМ!$B$33:$B$776,C$83)+'СЕТ СН'!$H$12+СВЦЭМ!$D$10+'СЕТ СН'!$H$6-'СЕТ СН'!$H$22</f>
        <v>1326.8164358899999</v>
      </c>
      <c r="D109" s="36">
        <f>SUMIFS(СВЦЭМ!$C$33:$C$776,СВЦЭМ!$A$33:$A$776,$A109,СВЦЭМ!$B$33:$B$776,D$83)+'СЕТ СН'!$H$12+СВЦЭМ!$D$10+'СЕТ СН'!$H$6-'СЕТ СН'!$H$22</f>
        <v>1325.5750650999998</v>
      </c>
      <c r="E109" s="36">
        <f>SUMIFS(СВЦЭМ!$C$33:$C$776,СВЦЭМ!$A$33:$A$776,$A109,СВЦЭМ!$B$33:$B$776,E$83)+'СЕТ СН'!$H$12+СВЦЭМ!$D$10+'СЕТ СН'!$H$6-'СЕТ СН'!$H$22</f>
        <v>1340.99436105</v>
      </c>
      <c r="F109" s="36">
        <f>SUMIFS(СВЦЭМ!$C$33:$C$776,СВЦЭМ!$A$33:$A$776,$A109,СВЦЭМ!$B$33:$B$776,F$83)+'СЕТ СН'!$H$12+СВЦЭМ!$D$10+'СЕТ СН'!$H$6-'СЕТ СН'!$H$22</f>
        <v>1349.97051999</v>
      </c>
      <c r="G109" s="36">
        <f>SUMIFS(СВЦЭМ!$C$33:$C$776,СВЦЭМ!$A$33:$A$776,$A109,СВЦЭМ!$B$33:$B$776,G$83)+'СЕТ СН'!$H$12+СВЦЭМ!$D$10+'СЕТ СН'!$H$6-'СЕТ СН'!$H$22</f>
        <v>1359.95061237</v>
      </c>
      <c r="H109" s="36">
        <f>SUMIFS(СВЦЭМ!$C$33:$C$776,СВЦЭМ!$A$33:$A$776,$A109,СВЦЭМ!$B$33:$B$776,H$83)+'СЕТ СН'!$H$12+СВЦЭМ!$D$10+'СЕТ СН'!$H$6-'СЕТ СН'!$H$22</f>
        <v>1370.4502162799999</v>
      </c>
      <c r="I109" s="36">
        <f>SUMIFS(СВЦЭМ!$C$33:$C$776,СВЦЭМ!$A$33:$A$776,$A109,СВЦЭМ!$B$33:$B$776,I$83)+'СЕТ СН'!$H$12+СВЦЭМ!$D$10+'СЕТ СН'!$H$6-'СЕТ СН'!$H$22</f>
        <v>1391.98289239</v>
      </c>
      <c r="J109" s="36">
        <f>SUMIFS(СВЦЭМ!$C$33:$C$776,СВЦЭМ!$A$33:$A$776,$A109,СВЦЭМ!$B$33:$B$776,J$83)+'СЕТ СН'!$H$12+СВЦЭМ!$D$10+'СЕТ СН'!$H$6-'СЕТ СН'!$H$22</f>
        <v>1324.5575972199999</v>
      </c>
      <c r="K109" s="36">
        <f>SUMIFS(СВЦЭМ!$C$33:$C$776,СВЦЭМ!$A$33:$A$776,$A109,СВЦЭМ!$B$33:$B$776,K$83)+'СЕТ СН'!$H$12+СВЦЭМ!$D$10+'СЕТ СН'!$H$6-'СЕТ СН'!$H$22</f>
        <v>1240.87530309</v>
      </c>
      <c r="L109" s="36">
        <f>SUMIFS(СВЦЭМ!$C$33:$C$776,СВЦЭМ!$A$33:$A$776,$A109,СВЦЭМ!$B$33:$B$776,L$83)+'СЕТ СН'!$H$12+СВЦЭМ!$D$10+'СЕТ СН'!$H$6-'СЕТ СН'!$H$22</f>
        <v>1136.4438166800001</v>
      </c>
      <c r="M109" s="36">
        <f>SUMIFS(СВЦЭМ!$C$33:$C$776,СВЦЭМ!$A$33:$A$776,$A109,СВЦЭМ!$B$33:$B$776,M$83)+'СЕТ СН'!$H$12+СВЦЭМ!$D$10+'СЕТ СН'!$H$6-'СЕТ СН'!$H$22</f>
        <v>1104.8077565900001</v>
      </c>
      <c r="N109" s="36">
        <f>SUMIFS(СВЦЭМ!$C$33:$C$776,СВЦЭМ!$A$33:$A$776,$A109,СВЦЭМ!$B$33:$B$776,N$83)+'СЕТ СН'!$H$12+СВЦЭМ!$D$10+'СЕТ СН'!$H$6-'СЕТ СН'!$H$22</f>
        <v>1087.8348934200001</v>
      </c>
      <c r="O109" s="36">
        <f>SUMIFS(СВЦЭМ!$C$33:$C$776,СВЦЭМ!$A$33:$A$776,$A109,СВЦЭМ!$B$33:$B$776,O$83)+'СЕТ СН'!$H$12+СВЦЭМ!$D$10+'СЕТ СН'!$H$6-'СЕТ СН'!$H$22</f>
        <v>1099.1850848200002</v>
      </c>
      <c r="P109" s="36">
        <f>SUMIFS(СВЦЭМ!$C$33:$C$776,СВЦЭМ!$A$33:$A$776,$A109,СВЦЭМ!$B$33:$B$776,P$83)+'СЕТ СН'!$H$12+СВЦЭМ!$D$10+'СЕТ СН'!$H$6-'СЕТ СН'!$H$22</f>
        <v>1100.59584253</v>
      </c>
      <c r="Q109" s="36">
        <f>SUMIFS(СВЦЭМ!$C$33:$C$776,СВЦЭМ!$A$33:$A$776,$A109,СВЦЭМ!$B$33:$B$776,Q$83)+'СЕТ СН'!$H$12+СВЦЭМ!$D$10+'СЕТ СН'!$H$6-'СЕТ СН'!$H$22</f>
        <v>1109.2003972299999</v>
      </c>
      <c r="R109" s="36">
        <f>SUMIFS(СВЦЭМ!$C$33:$C$776,СВЦЭМ!$A$33:$A$776,$A109,СВЦЭМ!$B$33:$B$776,R$83)+'СЕТ СН'!$H$12+СВЦЭМ!$D$10+'СЕТ СН'!$H$6-'СЕТ СН'!$H$22</f>
        <v>1121.56870882</v>
      </c>
      <c r="S109" s="36">
        <f>SUMIFS(СВЦЭМ!$C$33:$C$776,СВЦЭМ!$A$33:$A$776,$A109,СВЦЭМ!$B$33:$B$776,S$83)+'СЕТ СН'!$H$12+СВЦЭМ!$D$10+'СЕТ СН'!$H$6-'СЕТ СН'!$H$22</f>
        <v>1125.4415655500002</v>
      </c>
      <c r="T109" s="36">
        <f>SUMIFS(СВЦЭМ!$C$33:$C$776,СВЦЭМ!$A$33:$A$776,$A109,СВЦЭМ!$B$33:$B$776,T$83)+'СЕТ СН'!$H$12+СВЦЭМ!$D$10+'СЕТ СН'!$H$6-'СЕТ СН'!$H$22</f>
        <v>1132.3380871700001</v>
      </c>
      <c r="U109" s="36">
        <f>SUMIFS(СВЦЭМ!$C$33:$C$776,СВЦЭМ!$A$33:$A$776,$A109,СВЦЭМ!$B$33:$B$776,U$83)+'СЕТ СН'!$H$12+СВЦЭМ!$D$10+'СЕТ СН'!$H$6-'СЕТ СН'!$H$22</f>
        <v>1115.4389255199999</v>
      </c>
      <c r="V109" s="36">
        <f>SUMIFS(СВЦЭМ!$C$33:$C$776,СВЦЭМ!$A$33:$A$776,$A109,СВЦЭМ!$B$33:$B$776,V$83)+'СЕТ СН'!$H$12+СВЦЭМ!$D$10+'СЕТ СН'!$H$6-'СЕТ СН'!$H$22</f>
        <v>1096.1036244100001</v>
      </c>
      <c r="W109" s="36">
        <f>SUMIFS(СВЦЭМ!$C$33:$C$776,СВЦЭМ!$A$33:$A$776,$A109,СВЦЭМ!$B$33:$B$776,W$83)+'СЕТ СН'!$H$12+СВЦЭМ!$D$10+'СЕТ СН'!$H$6-'СЕТ СН'!$H$22</f>
        <v>1084.70904264</v>
      </c>
      <c r="X109" s="36">
        <f>SUMIFS(СВЦЭМ!$C$33:$C$776,СВЦЭМ!$A$33:$A$776,$A109,СВЦЭМ!$B$33:$B$776,X$83)+'СЕТ СН'!$H$12+СВЦЭМ!$D$10+'СЕТ СН'!$H$6-'СЕТ СН'!$H$22</f>
        <v>1122.66481305</v>
      </c>
      <c r="Y109" s="36">
        <f>SUMIFS(СВЦЭМ!$C$33:$C$776,СВЦЭМ!$A$33:$A$776,$A109,СВЦЭМ!$B$33:$B$776,Y$83)+'СЕТ СН'!$H$12+СВЦЭМ!$D$10+'СЕТ СН'!$H$6-'СЕТ СН'!$H$22</f>
        <v>1260.64786931</v>
      </c>
    </row>
    <row r="110" spans="1:25" ht="15.75" x14ac:dyDescent="0.2">
      <c r="A110" s="35">
        <f t="shared" si="2"/>
        <v>44039</v>
      </c>
      <c r="B110" s="36">
        <f>SUMIFS(СВЦЭМ!$C$33:$C$776,СВЦЭМ!$A$33:$A$776,$A110,СВЦЭМ!$B$33:$B$776,B$83)+'СЕТ СН'!$H$12+СВЦЭМ!$D$10+'СЕТ СН'!$H$6-'СЕТ СН'!$H$22</f>
        <v>1342.39405878</v>
      </c>
      <c r="C110" s="36">
        <f>SUMIFS(СВЦЭМ!$C$33:$C$776,СВЦЭМ!$A$33:$A$776,$A110,СВЦЭМ!$B$33:$B$776,C$83)+'СЕТ СН'!$H$12+СВЦЭМ!$D$10+'СЕТ СН'!$H$6-'СЕТ СН'!$H$22</f>
        <v>1323.1870292200001</v>
      </c>
      <c r="D110" s="36">
        <f>SUMIFS(СВЦЭМ!$C$33:$C$776,СВЦЭМ!$A$33:$A$776,$A110,СВЦЭМ!$B$33:$B$776,D$83)+'СЕТ СН'!$H$12+СВЦЭМ!$D$10+'СЕТ СН'!$H$6-'СЕТ СН'!$H$22</f>
        <v>1327.4541583099999</v>
      </c>
      <c r="E110" s="36">
        <f>SUMIFS(СВЦЭМ!$C$33:$C$776,СВЦЭМ!$A$33:$A$776,$A110,СВЦЭМ!$B$33:$B$776,E$83)+'СЕТ СН'!$H$12+СВЦЭМ!$D$10+'СЕТ СН'!$H$6-'СЕТ СН'!$H$22</f>
        <v>1339.6233042600002</v>
      </c>
      <c r="F110" s="36">
        <f>SUMIFS(СВЦЭМ!$C$33:$C$776,СВЦЭМ!$A$33:$A$776,$A110,СВЦЭМ!$B$33:$B$776,F$83)+'СЕТ СН'!$H$12+СВЦЭМ!$D$10+'СЕТ СН'!$H$6-'СЕТ СН'!$H$22</f>
        <v>1337.68600242</v>
      </c>
      <c r="G110" s="36">
        <f>SUMIFS(СВЦЭМ!$C$33:$C$776,СВЦЭМ!$A$33:$A$776,$A110,СВЦЭМ!$B$33:$B$776,G$83)+'СЕТ СН'!$H$12+СВЦЭМ!$D$10+'СЕТ СН'!$H$6-'СЕТ СН'!$H$22</f>
        <v>1326.9175719</v>
      </c>
      <c r="H110" s="36">
        <f>SUMIFS(СВЦЭМ!$C$33:$C$776,СВЦЭМ!$A$33:$A$776,$A110,СВЦЭМ!$B$33:$B$776,H$83)+'СЕТ СН'!$H$12+СВЦЭМ!$D$10+'СЕТ СН'!$H$6-'СЕТ СН'!$H$22</f>
        <v>1318.7072054499999</v>
      </c>
      <c r="I110" s="36">
        <f>SUMIFS(СВЦЭМ!$C$33:$C$776,СВЦЭМ!$A$33:$A$776,$A110,СВЦЭМ!$B$33:$B$776,I$83)+'СЕТ СН'!$H$12+СВЦЭМ!$D$10+'СЕТ СН'!$H$6-'СЕТ СН'!$H$22</f>
        <v>1354.24682764</v>
      </c>
      <c r="J110" s="36">
        <f>SUMIFS(СВЦЭМ!$C$33:$C$776,СВЦЭМ!$A$33:$A$776,$A110,СВЦЭМ!$B$33:$B$776,J$83)+'СЕТ СН'!$H$12+СВЦЭМ!$D$10+'СЕТ СН'!$H$6-'СЕТ СН'!$H$22</f>
        <v>1311.9179994400001</v>
      </c>
      <c r="K110" s="36">
        <f>SUMIFS(СВЦЭМ!$C$33:$C$776,СВЦЭМ!$A$33:$A$776,$A110,СВЦЭМ!$B$33:$B$776,K$83)+'СЕТ СН'!$H$12+СВЦЭМ!$D$10+'СЕТ СН'!$H$6-'СЕТ СН'!$H$22</f>
        <v>1192.2640280599999</v>
      </c>
      <c r="L110" s="36">
        <f>SUMIFS(СВЦЭМ!$C$33:$C$776,СВЦЭМ!$A$33:$A$776,$A110,СВЦЭМ!$B$33:$B$776,L$83)+'СЕТ СН'!$H$12+СВЦЭМ!$D$10+'СЕТ СН'!$H$6-'СЕТ СН'!$H$22</f>
        <v>1101.2408130600002</v>
      </c>
      <c r="M110" s="36">
        <f>SUMIFS(СВЦЭМ!$C$33:$C$776,СВЦЭМ!$A$33:$A$776,$A110,СВЦЭМ!$B$33:$B$776,M$83)+'СЕТ СН'!$H$12+СВЦЭМ!$D$10+'СЕТ СН'!$H$6-'СЕТ СН'!$H$22</f>
        <v>1073.2998328200001</v>
      </c>
      <c r="N110" s="36">
        <f>SUMIFS(СВЦЭМ!$C$33:$C$776,СВЦЭМ!$A$33:$A$776,$A110,СВЦЭМ!$B$33:$B$776,N$83)+'СЕТ СН'!$H$12+СВЦЭМ!$D$10+'СЕТ СН'!$H$6-'СЕТ СН'!$H$22</f>
        <v>1053.17990521</v>
      </c>
      <c r="O110" s="36">
        <f>SUMIFS(СВЦЭМ!$C$33:$C$776,СВЦЭМ!$A$33:$A$776,$A110,СВЦЭМ!$B$33:$B$776,O$83)+'СЕТ СН'!$H$12+СВЦЭМ!$D$10+'СЕТ СН'!$H$6-'СЕТ СН'!$H$22</f>
        <v>1060.1121559200001</v>
      </c>
      <c r="P110" s="36">
        <f>SUMIFS(СВЦЭМ!$C$33:$C$776,СВЦЭМ!$A$33:$A$776,$A110,СВЦЭМ!$B$33:$B$776,P$83)+'СЕТ СН'!$H$12+СВЦЭМ!$D$10+'СЕТ СН'!$H$6-'СЕТ СН'!$H$22</f>
        <v>1070.86228063</v>
      </c>
      <c r="Q110" s="36">
        <f>SUMIFS(СВЦЭМ!$C$33:$C$776,СВЦЭМ!$A$33:$A$776,$A110,СВЦЭМ!$B$33:$B$776,Q$83)+'СЕТ СН'!$H$12+СВЦЭМ!$D$10+'СЕТ СН'!$H$6-'СЕТ СН'!$H$22</f>
        <v>1085.40809416</v>
      </c>
      <c r="R110" s="36">
        <f>SUMIFS(СВЦЭМ!$C$33:$C$776,СВЦЭМ!$A$33:$A$776,$A110,СВЦЭМ!$B$33:$B$776,R$83)+'СЕТ СН'!$H$12+СВЦЭМ!$D$10+'СЕТ СН'!$H$6-'СЕТ СН'!$H$22</f>
        <v>1088.31041779</v>
      </c>
      <c r="S110" s="36">
        <f>SUMIFS(СВЦЭМ!$C$33:$C$776,СВЦЭМ!$A$33:$A$776,$A110,СВЦЭМ!$B$33:$B$776,S$83)+'СЕТ СН'!$H$12+СВЦЭМ!$D$10+'СЕТ СН'!$H$6-'СЕТ СН'!$H$22</f>
        <v>1099.54738103</v>
      </c>
      <c r="T110" s="36">
        <f>SUMIFS(СВЦЭМ!$C$33:$C$776,СВЦЭМ!$A$33:$A$776,$A110,СВЦЭМ!$B$33:$B$776,T$83)+'СЕТ СН'!$H$12+СВЦЭМ!$D$10+'СЕТ СН'!$H$6-'СЕТ СН'!$H$22</f>
        <v>1115.5295062300002</v>
      </c>
      <c r="U110" s="36">
        <f>SUMIFS(СВЦЭМ!$C$33:$C$776,СВЦЭМ!$A$33:$A$776,$A110,СВЦЭМ!$B$33:$B$776,U$83)+'СЕТ СН'!$H$12+СВЦЭМ!$D$10+'СЕТ СН'!$H$6-'СЕТ СН'!$H$22</f>
        <v>1102.35081371</v>
      </c>
      <c r="V110" s="36">
        <f>SUMIFS(СВЦЭМ!$C$33:$C$776,СВЦЭМ!$A$33:$A$776,$A110,СВЦЭМ!$B$33:$B$776,V$83)+'СЕТ СН'!$H$12+СВЦЭМ!$D$10+'СЕТ СН'!$H$6-'СЕТ СН'!$H$22</f>
        <v>1092.2527092800001</v>
      </c>
      <c r="W110" s="36">
        <f>SUMIFS(СВЦЭМ!$C$33:$C$776,СВЦЭМ!$A$33:$A$776,$A110,СВЦЭМ!$B$33:$B$776,W$83)+'СЕТ СН'!$H$12+СВЦЭМ!$D$10+'СЕТ СН'!$H$6-'СЕТ СН'!$H$22</f>
        <v>1087.1432976599999</v>
      </c>
      <c r="X110" s="36">
        <f>SUMIFS(СВЦЭМ!$C$33:$C$776,СВЦЭМ!$A$33:$A$776,$A110,СВЦЭМ!$B$33:$B$776,X$83)+'СЕТ СН'!$H$12+СВЦЭМ!$D$10+'СЕТ СН'!$H$6-'СЕТ СН'!$H$22</f>
        <v>1154.8716453000002</v>
      </c>
      <c r="Y110" s="36">
        <f>SUMIFS(СВЦЭМ!$C$33:$C$776,СВЦЭМ!$A$33:$A$776,$A110,СВЦЭМ!$B$33:$B$776,Y$83)+'СЕТ СН'!$H$12+СВЦЭМ!$D$10+'СЕТ СН'!$H$6-'СЕТ СН'!$H$22</f>
        <v>1273.4502053400001</v>
      </c>
    </row>
    <row r="111" spans="1:25" ht="15.75" x14ac:dyDescent="0.2">
      <c r="A111" s="35">
        <f t="shared" si="2"/>
        <v>44040</v>
      </c>
      <c r="B111" s="36">
        <f>SUMIFS(СВЦЭМ!$C$33:$C$776,СВЦЭМ!$A$33:$A$776,$A111,СВЦЭМ!$B$33:$B$776,B$83)+'СЕТ СН'!$H$12+СВЦЭМ!$D$10+'СЕТ СН'!$H$6-'СЕТ СН'!$H$22</f>
        <v>1264.5164874500001</v>
      </c>
      <c r="C111" s="36">
        <f>SUMIFS(СВЦЭМ!$C$33:$C$776,СВЦЭМ!$A$33:$A$776,$A111,СВЦЭМ!$B$33:$B$776,C$83)+'СЕТ СН'!$H$12+СВЦЭМ!$D$10+'СЕТ СН'!$H$6-'СЕТ СН'!$H$22</f>
        <v>1330.1497807000001</v>
      </c>
      <c r="D111" s="36">
        <f>SUMIFS(СВЦЭМ!$C$33:$C$776,СВЦЭМ!$A$33:$A$776,$A111,СВЦЭМ!$B$33:$B$776,D$83)+'СЕТ СН'!$H$12+СВЦЭМ!$D$10+'СЕТ СН'!$H$6-'СЕТ СН'!$H$22</f>
        <v>1340.5035505800001</v>
      </c>
      <c r="E111" s="36">
        <f>SUMIFS(СВЦЭМ!$C$33:$C$776,СВЦЭМ!$A$33:$A$776,$A111,СВЦЭМ!$B$33:$B$776,E$83)+'СЕТ СН'!$H$12+СВЦЭМ!$D$10+'СЕТ СН'!$H$6-'СЕТ СН'!$H$22</f>
        <v>1354.3755337800001</v>
      </c>
      <c r="F111" s="36">
        <f>SUMIFS(СВЦЭМ!$C$33:$C$776,СВЦЭМ!$A$33:$A$776,$A111,СВЦЭМ!$B$33:$B$776,F$83)+'СЕТ СН'!$H$12+СВЦЭМ!$D$10+'СЕТ СН'!$H$6-'СЕТ СН'!$H$22</f>
        <v>1337.9299908200001</v>
      </c>
      <c r="G111" s="36">
        <f>SUMIFS(СВЦЭМ!$C$33:$C$776,СВЦЭМ!$A$33:$A$776,$A111,СВЦЭМ!$B$33:$B$776,G$83)+'СЕТ СН'!$H$12+СВЦЭМ!$D$10+'СЕТ СН'!$H$6-'СЕТ СН'!$H$22</f>
        <v>1359.72258076</v>
      </c>
      <c r="H111" s="36">
        <f>SUMIFS(СВЦЭМ!$C$33:$C$776,СВЦЭМ!$A$33:$A$776,$A111,СВЦЭМ!$B$33:$B$776,H$83)+'СЕТ СН'!$H$12+СВЦЭМ!$D$10+'СЕТ СН'!$H$6-'СЕТ СН'!$H$22</f>
        <v>1361.2063233600002</v>
      </c>
      <c r="I111" s="36">
        <f>SUMIFS(СВЦЭМ!$C$33:$C$776,СВЦЭМ!$A$33:$A$776,$A111,СВЦЭМ!$B$33:$B$776,I$83)+'СЕТ СН'!$H$12+СВЦЭМ!$D$10+'СЕТ СН'!$H$6-'СЕТ СН'!$H$22</f>
        <v>1373.63322685</v>
      </c>
      <c r="J111" s="36">
        <f>SUMIFS(СВЦЭМ!$C$33:$C$776,СВЦЭМ!$A$33:$A$776,$A111,СВЦЭМ!$B$33:$B$776,J$83)+'СЕТ СН'!$H$12+СВЦЭМ!$D$10+'СЕТ СН'!$H$6-'СЕТ СН'!$H$22</f>
        <v>1353.81615547</v>
      </c>
      <c r="K111" s="36">
        <f>SUMIFS(СВЦЭМ!$C$33:$C$776,СВЦЭМ!$A$33:$A$776,$A111,СВЦЭМ!$B$33:$B$776,K$83)+'СЕТ СН'!$H$12+СВЦЭМ!$D$10+'СЕТ СН'!$H$6-'СЕТ СН'!$H$22</f>
        <v>1234.00160944</v>
      </c>
      <c r="L111" s="36">
        <f>SUMIFS(СВЦЭМ!$C$33:$C$776,СВЦЭМ!$A$33:$A$776,$A111,СВЦЭМ!$B$33:$B$776,L$83)+'СЕТ СН'!$H$12+СВЦЭМ!$D$10+'СЕТ СН'!$H$6-'СЕТ СН'!$H$22</f>
        <v>1118.0271855599999</v>
      </c>
      <c r="M111" s="36">
        <f>SUMIFS(СВЦЭМ!$C$33:$C$776,СВЦЭМ!$A$33:$A$776,$A111,СВЦЭМ!$B$33:$B$776,M$83)+'СЕТ СН'!$H$12+СВЦЭМ!$D$10+'СЕТ СН'!$H$6-'СЕТ СН'!$H$22</f>
        <v>1147.1443950400001</v>
      </c>
      <c r="N111" s="36">
        <f>SUMIFS(СВЦЭМ!$C$33:$C$776,СВЦЭМ!$A$33:$A$776,$A111,СВЦЭМ!$B$33:$B$776,N$83)+'СЕТ СН'!$H$12+СВЦЭМ!$D$10+'СЕТ СН'!$H$6-'СЕТ СН'!$H$22</f>
        <v>1413.0331024299999</v>
      </c>
      <c r="O111" s="36">
        <f>SUMIFS(СВЦЭМ!$C$33:$C$776,СВЦЭМ!$A$33:$A$776,$A111,СВЦЭМ!$B$33:$B$776,O$83)+'СЕТ СН'!$H$12+СВЦЭМ!$D$10+'СЕТ СН'!$H$6-'СЕТ СН'!$H$22</f>
        <v>1237.6887035300001</v>
      </c>
      <c r="P111" s="36">
        <f>SUMIFS(СВЦЭМ!$C$33:$C$776,СВЦЭМ!$A$33:$A$776,$A111,СВЦЭМ!$B$33:$B$776,P$83)+'СЕТ СН'!$H$12+СВЦЭМ!$D$10+'СЕТ СН'!$H$6-'СЕТ СН'!$H$22</f>
        <v>1116.3230710500002</v>
      </c>
      <c r="Q111" s="36">
        <f>SUMIFS(СВЦЭМ!$C$33:$C$776,СВЦЭМ!$A$33:$A$776,$A111,СВЦЭМ!$B$33:$B$776,Q$83)+'СЕТ СН'!$H$12+СВЦЭМ!$D$10+'СЕТ СН'!$H$6-'СЕТ СН'!$H$22</f>
        <v>1116.1283304200001</v>
      </c>
      <c r="R111" s="36">
        <f>SUMIFS(СВЦЭМ!$C$33:$C$776,СВЦЭМ!$A$33:$A$776,$A111,СВЦЭМ!$B$33:$B$776,R$83)+'СЕТ СН'!$H$12+СВЦЭМ!$D$10+'СЕТ СН'!$H$6-'СЕТ СН'!$H$22</f>
        <v>1117.9857501500001</v>
      </c>
      <c r="S111" s="36">
        <f>SUMIFS(СВЦЭМ!$C$33:$C$776,СВЦЭМ!$A$33:$A$776,$A111,СВЦЭМ!$B$33:$B$776,S$83)+'СЕТ СН'!$H$12+СВЦЭМ!$D$10+'СЕТ СН'!$H$6-'СЕТ СН'!$H$22</f>
        <v>1122.12358849</v>
      </c>
      <c r="T111" s="36">
        <f>SUMIFS(СВЦЭМ!$C$33:$C$776,СВЦЭМ!$A$33:$A$776,$A111,СВЦЭМ!$B$33:$B$776,T$83)+'СЕТ СН'!$H$12+СВЦЭМ!$D$10+'СЕТ СН'!$H$6-'СЕТ СН'!$H$22</f>
        <v>1125.54275633</v>
      </c>
      <c r="U111" s="36">
        <f>SUMIFS(СВЦЭМ!$C$33:$C$776,СВЦЭМ!$A$33:$A$776,$A111,СВЦЭМ!$B$33:$B$776,U$83)+'СЕТ СН'!$H$12+СВЦЭМ!$D$10+'СЕТ СН'!$H$6-'СЕТ СН'!$H$22</f>
        <v>1110.0581652199999</v>
      </c>
      <c r="V111" s="36">
        <f>SUMIFS(СВЦЭМ!$C$33:$C$776,СВЦЭМ!$A$33:$A$776,$A111,СВЦЭМ!$B$33:$B$776,V$83)+'СЕТ СН'!$H$12+СВЦЭМ!$D$10+'СЕТ СН'!$H$6-'СЕТ СН'!$H$22</f>
        <v>1116.9621891900001</v>
      </c>
      <c r="W111" s="36">
        <f>SUMIFS(СВЦЭМ!$C$33:$C$776,СВЦЭМ!$A$33:$A$776,$A111,СВЦЭМ!$B$33:$B$776,W$83)+'СЕТ СН'!$H$12+СВЦЭМ!$D$10+'СЕТ СН'!$H$6-'СЕТ СН'!$H$22</f>
        <v>1124.1548209500002</v>
      </c>
      <c r="X111" s="36">
        <f>SUMIFS(СВЦЭМ!$C$33:$C$776,СВЦЭМ!$A$33:$A$776,$A111,СВЦЭМ!$B$33:$B$776,X$83)+'СЕТ СН'!$H$12+СВЦЭМ!$D$10+'СЕТ СН'!$H$6-'СЕТ СН'!$H$22</f>
        <v>1168.5179902</v>
      </c>
      <c r="Y111" s="36">
        <f>SUMIFS(СВЦЭМ!$C$33:$C$776,СВЦЭМ!$A$33:$A$776,$A111,СВЦЭМ!$B$33:$B$776,Y$83)+'СЕТ СН'!$H$12+СВЦЭМ!$D$10+'СЕТ СН'!$H$6-'СЕТ СН'!$H$22</f>
        <v>1285.5891334200001</v>
      </c>
    </row>
    <row r="112" spans="1:25" ht="15.75" x14ac:dyDescent="0.2">
      <c r="A112" s="35">
        <f t="shared" si="2"/>
        <v>44041</v>
      </c>
      <c r="B112" s="36">
        <f>SUMIFS(СВЦЭМ!$C$33:$C$776,СВЦЭМ!$A$33:$A$776,$A112,СВЦЭМ!$B$33:$B$776,B$83)+'СЕТ СН'!$H$12+СВЦЭМ!$D$10+'СЕТ СН'!$H$6-'СЕТ СН'!$H$22</f>
        <v>1384.89861655</v>
      </c>
      <c r="C112" s="36">
        <f>SUMIFS(СВЦЭМ!$C$33:$C$776,СВЦЭМ!$A$33:$A$776,$A112,СВЦЭМ!$B$33:$B$776,C$83)+'СЕТ СН'!$H$12+СВЦЭМ!$D$10+'СЕТ СН'!$H$6-'СЕТ СН'!$H$22</f>
        <v>1430.2872497399999</v>
      </c>
      <c r="D112" s="36">
        <f>SUMIFS(СВЦЭМ!$C$33:$C$776,СВЦЭМ!$A$33:$A$776,$A112,СВЦЭМ!$B$33:$B$776,D$83)+'СЕТ СН'!$H$12+СВЦЭМ!$D$10+'СЕТ СН'!$H$6-'СЕТ СН'!$H$22</f>
        <v>1471.5630000700003</v>
      </c>
      <c r="E112" s="36">
        <f>SUMIFS(СВЦЭМ!$C$33:$C$776,СВЦЭМ!$A$33:$A$776,$A112,СВЦЭМ!$B$33:$B$776,E$83)+'СЕТ СН'!$H$12+СВЦЭМ!$D$10+'СЕТ СН'!$H$6-'СЕТ СН'!$H$22</f>
        <v>1488.1897359700001</v>
      </c>
      <c r="F112" s="36">
        <f>SUMIFS(СВЦЭМ!$C$33:$C$776,СВЦЭМ!$A$33:$A$776,$A112,СВЦЭМ!$B$33:$B$776,F$83)+'СЕТ СН'!$H$12+СВЦЭМ!$D$10+'СЕТ СН'!$H$6-'СЕТ СН'!$H$22</f>
        <v>1451.40428552</v>
      </c>
      <c r="G112" s="36">
        <f>SUMIFS(СВЦЭМ!$C$33:$C$776,СВЦЭМ!$A$33:$A$776,$A112,СВЦЭМ!$B$33:$B$776,G$83)+'СЕТ СН'!$H$12+СВЦЭМ!$D$10+'СЕТ СН'!$H$6-'СЕТ СН'!$H$22</f>
        <v>1448.6091419300001</v>
      </c>
      <c r="H112" s="36">
        <f>SUMIFS(СВЦЭМ!$C$33:$C$776,СВЦЭМ!$A$33:$A$776,$A112,СВЦЭМ!$B$33:$B$776,H$83)+'СЕТ СН'!$H$12+СВЦЭМ!$D$10+'СЕТ СН'!$H$6-'СЕТ СН'!$H$22</f>
        <v>1419.6301207900001</v>
      </c>
      <c r="I112" s="36">
        <f>SUMIFS(СВЦЭМ!$C$33:$C$776,СВЦЭМ!$A$33:$A$776,$A112,СВЦЭМ!$B$33:$B$776,I$83)+'СЕТ СН'!$H$12+СВЦЭМ!$D$10+'СЕТ СН'!$H$6-'СЕТ СН'!$H$22</f>
        <v>1409.80731285</v>
      </c>
      <c r="J112" s="36">
        <f>SUMIFS(СВЦЭМ!$C$33:$C$776,СВЦЭМ!$A$33:$A$776,$A112,СВЦЭМ!$B$33:$B$776,J$83)+'СЕТ СН'!$H$12+СВЦЭМ!$D$10+'СЕТ СН'!$H$6-'СЕТ СН'!$H$22</f>
        <v>1332.74171733</v>
      </c>
      <c r="K112" s="36">
        <f>SUMIFS(СВЦЭМ!$C$33:$C$776,СВЦЭМ!$A$33:$A$776,$A112,СВЦЭМ!$B$33:$B$776,K$83)+'СЕТ СН'!$H$12+СВЦЭМ!$D$10+'СЕТ СН'!$H$6-'СЕТ СН'!$H$22</f>
        <v>1172.8863619200001</v>
      </c>
      <c r="L112" s="36">
        <f>SUMIFS(СВЦЭМ!$C$33:$C$776,СВЦЭМ!$A$33:$A$776,$A112,СВЦЭМ!$B$33:$B$776,L$83)+'СЕТ СН'!$H$12+СВЦЭМ!$D$10+'СЕТ СН'!$H$6-'СЕТ СН'!$H$22</f>
        <v>1113.09201089</v>
      </c>
      <c r="M112" s="36">
        <f>SUMIFS(СВЦЭМ!$C$33:$C$776,СВЦЭМ!$A$33:$A$776,$A112,СВЦЭМ!$B$33:$B$776,M$83)+'СЕТ СН'!$H$12+СВЦЭМ!$D$10+'СЕТ СН'!$H$6-'СЕТ СН'!$H$22</f>
        <v>1089.56981956</v>
      </c>
      <c r="N112" s="36">
        <f>SUMIFS(СВЦЭМ!$C$33:$C$776,СВЦЭМ!$A$33:$A$776,$A112,СВЦЭМ!$B$33:$B$776,N$83)+'СЕТ СН'!$H$12+СВЦЭМ!$D$10+'СЕТ СН'!$H$6-'СЕТ СН'!$H$22</f>
        <v>1061.4726316800002</v>
      </c>
      <c r="O112" s="36">
        <f>SUMIFS(СВЦЭМ!$C$33:$C$776,СВЦЭМ!$A$33:$A$776,$A112,СВЦЭМ!$B$33:$B$776,O$83)+'СЕТ СН'!$H$12+СВЦЭМ!$D$10+'СЕТ СН'!$H$6-'СЕТ СН'!$H$22</f>
        <v>1056.3559821399999</v>
      </c>
      <c r="P112" s="36">
        <f>SUMIFS(СВЦЭМ!$C$33:$C$776,СВЦЭМ!$A$33:$A$776,$A112,СВЦЭМ!$B$33:$B$776,P$83)+'СЕТ СН'!$H$12+СВЦЭМ!$D$10+'СЕТ СН'!$H$6-'СЕТ СН'!$H$22</f>
        <v>1060.7677720300001</v>
      </c>
      <c r="Q112" s="36">
        <f>SUMIFS(СВЦЭМ!$C$33:$C$776,СВЦЭМ!$A$33:$A$776,$A112,СВЦЭМ!$B$33:$B$776,Q$83)+'СЕТ СН'!$H$12+СВЦЭМ!$D$10+'СЕТ СН'!$H$6-'СЕТ СН'!$H$22</f>
        <v>1071.87379261</v>
      </c>
      <c r="R112" s="36">
        <f>SUMIFS(СВЦЭМ!$C$33:$C$776,СВЦЭМ!$A$33:$A$776,$A112,СВЦЭМ!$B$33:$B$776,R$83)+'СЕТ СН'!$H$12+СВЦЭМ!$D$10+'СЕТ СН'!$H$6-'СЕТ СН'!$H$22</f>
        <v>1077.88464873</v>
      </c>
      <c r="S112" s="36">
        <f>SUMIFS(СВЦЭМ!$C$33:$C$776,СВЦЭМ!$A$33:$A$776,$A112,СВЦЭМ!$B$33:$B$776,S$83)+'СЕТ СН'!$H$12+СВЦЭМ!$D$10+'СЕТ СН'!$H$6-'СЕТ СН'!$H$22</f>
        <v>1081.3269573800001</v>
      </c>
      <c r="T112" s="36">
        <f>SUMIFS(СВЦЭМ!$C$33:$C$776,СВЦЭМ!$A$33:$A$776,$A112,СВЦЭМ!$B$33:$B$776,T$83)+'СЕТ СН'!$H$12+СВЦЭМ!$D$10+'СЕТ СН'!$H$6-'СЕТ СН'!$H$22</f>
        <v>1109.2544622400001</v>
      </c>
      <c r="U112" s="36">
        <f>SUMIFS(СВЦЭМ!$C$33:$C$776,СВЦЭМ!$A$33:$A$776,$A112,СВЦЭМ!$B$33:$B$776,U$83)+'СЕТ СН'!$H$12+СВЦЭМ!$D$10+'СЕТ СН'!$H$6-'СЕТ СН'!$H$22</f>
        <v>1104.7677368</v>
      </c>
      <c r="V112" s="36">
        <f>SUMIFS(СВЦЭМ!$C$33:$C$776,СВЦЭМ!$A$33:$A$776,$A112,СВЦЭМ!$B$33:$B$776,V$83)+'СЕТ СН'!$H$12+СВЦЭМ!$D$10+'СЕТ СН'!$H$6-'СЕТ СН'!$H$22</f>
        <v>1092.76861115</v>
      </c>
      <c r="W112" s="36">
        <f>SUMIFS(СВЦЭМ!$C$33:$C$776,СВЦЭМ!$A$33:$A$776,$A112,СВЦЭМ!$B$33:$B$776,W$83)+'СЕТ СН'!$H$12+СВЦЭМ!$D$10+'СЕТ СН'!$H$6-'СЕТ СН'!$H$22</f>
        <v>1068.0174399299999</v>
      </c>
      <c r="X112" s="36">
        <f>SUMIFS(СВЦЭМ!$C$33:$C$776,СВЦЭМ!$A$33:$A$776,$A112,СВЦЭМ!$B$33:$B$776,X$83)+'СЕТ СН'!$H$12+СВЦЭМ!$D$10+'СЕТ СН'!$H$6-'СЕТ СН'!$H$22</f>
        <v>1126.9289038000002</v>
      </c>
      <c r="Y112" s="36">
        <f>SUMIFS(СВЦЭМ!$C$33:$C$776,СВЦЭМ!$A$33:$A$776,$A112,СВЦЭМ!$B$33:$B$776,Y$83)+'СЕТ СН'!$H$12+СВЦЭМ!$D$10+'СЕТ СН'!$H$6-'СЕТ СН'!$H$22</f>
        <v>1240.8844934900001</v>
      </c>
    </row>
    <row r="113" spans="1:27" ht="15.75" x14ac:dyDescent="0.2">
      <c r="A113" s="35">
        <f t="shared" si="2"/>
        <v>44042</v>
      </c>
      <c r="B113" s="36">
        <f>SUMIFS(СВЦЭМ!$C$33:$C$776,СВЦЭМ!$A$33:$A$776,$A113,СВЦЭМ!$B$33:$B$776,B$83)+'СЕТ СН'!$H$12+СВЦЭМ!$D$10+'СЕТ СН'!$H$6-'СЕТ СН'!$H$22</f>
        <v>1267.2570570100002</v>
      </c>
      <c r="C113" s="36">
        <f>SUMIFS(СВЦЭМ!$C$33:$C$776,СВЦЭМ!$A$33:$A$776,$A113,СВЦЭМ!$B$33:$B$776,C$83)+'СЕТ СН'!$H$12+СВЦЭМ!$D$10+'СЕТ СН'!$H$6-'СЕТ СН'!$H$22</f>
        <v>1315.53128616</v>
      </c>
      <c r="D113" s="36">
        <f>SUMIFS(СВЦЭМ!$C$33:$C$776,СВЦЭМ!$A$33:$A$776,$A113,СВЦЭМ!$B$33:$B$776,D$83)+'СЕТ СН'!$H$12+СВЦЭМ!$D$10+'СЕТ СН'!$H$6-'СЕТ СН'!$H$22</f>
        <v>1340.7729436300001</v>
      </c>
      <c r="E113" s="36">
        <f>SUMIFS(СВЦЭМ!$C$33:$C$776,СВЦЭМ!$A$33:$A$776,$A113,СВЦЭМ!$B$33:$B$776,E$83)+'СЕТ СН'!$H$12+СВЦЭМ!$D$10+'СЕТ СН'!$H$6-'СЕТ СН'!$H$22</f>
        <v>1347.7160647999999</v>
      </c>
      <c r="F113" s="36">
        <f>SUMIFS(СВЦЭМ!$C$33:$C$776,СВЦЭМ!$A$33:$A$776,$A113,СВЦЭМ!$B$33:$B$776,F$83)+'СЕТ СН'!$H$12+СВЦЭМ!$D$10+'СЕТ СН'!$H$6-'СЕТ СН'!$H$22</f>
        <v>1335.19937725</v>
      </c>
      <c r="G113" s="36">
        <f>SUMIFS(СВЦЭМ!$C$33:$C$776,СВЦЭМ!$A$33:$A$776,$A113,СВЦЭМ!$B$33:$B$776,G$83)+'СЕТ СН'!$H$12+СВЦЭМ!$D$10+'СЕТ СН'!$H$6-'СЕТ СН'!$H$22</f>
        <v>1348.0259528000001</v>
      </c>
      <c r="H113" s="36">
        <f>SUMIFS(СВЦЭМ!$C$33:$C$776,СВЦЭМ!$A$33:$A$776,$A113,СВЦЭМ!$B$33:$B$776,H$83)+'СЕТ СН'!$H$12+СВЦЭМ!$D$10+'СЕТ СН'!$H$6-'СЕТ СН'!$H$22</f>
        <v>1327.18859234</v>
      </c>
      <c r="I113" s="36">
        <f>SUMIFS(СВЦЭМ!$C$33:$C$776,СВЦЭМ!$A$33:$A$776,$A113,СВЦЭМ!$B$33:$B$776,I$83)+'СЕТ СН'!$H$12+СВЦЭМ!$D$10+'СЕТ СН'!$H$6-'СЕТ СН'!$H$22</f>
        <v>1291.08289532</v>
      </c>
      <c r="J113" s="36">
        <f>SUMIFS(СВЦЭМ!$C$33:$C$776,СВЦЭМ!$A$33:$A$776,$A113,СВЦЭМ!$B$33:$B$776,J$83)+'СЕТ СН'!$H$12+СВЦЭМ!$D$10+'СЕТ СН'!$H$6-'СЕТ СН'!$H$22</f>
        <v>1204.9171093499999</v>
      </c>
      <c r="K113" s="36">
        <f>SUMIFS(СВЦЭМ!$C$33:$C$776,СВЦЭМ!$A$33:$A$776,$A113,СВЦЭМ!$B$33:$B$776,K$83)+'СЕТ СН'!$H$12+СВЦЭМ!$D$10+'СЕТ СН'!$H$6-'СЕТ СН'!$H$22</f>
        <v>1146.4198714700001</v>
      </c>
      <c r="L113" s="36">
        <f>SUMIFS(СВЦЭМ!$C$33:$C$776,СВЦЭМ!$A$33:$A$776,$A113,СВЦЭМ!$B$33:$B$776,L$83)+'СЕТ СН'!$H$12+СВЦЭМ!$D$10+'СЕТ СН'!$H$6-'СЕТ СН'!$H$22</f>
        <v>1167.3647259899999</v>
      </c>
      <c r="M113" s="36">
        <f>SUMIFS(СВЦЭМ!$C$33:$C$776,СВЦЭМ!$A$33:$A$776,$A113,СВЦЭМ!$B$33:$B$776,M$83)+'СЕТ СН'!$H$12+СВЦЭМ!$D$10+'СЕТ СН'!$H$6-'СЕТ СН'!$H$22</f>
        <v>1158.3329092899999</v>
      </c>
      <c r="N113" s="36">
        <f>SUMIFS(СВЦЭМ!$C$33:$C$776,СВЦЭМ!$A$33:$A$776,$A113,СВЦЭМ!$B$33:$B$776,N$83)+'СЕТ СН'!$H$12+СВЦЭМ!$D$10+'СЕТ СН'!$H$6-'СЕТ СН'!$H$22</f>
        <v>1146.84221574</v>
      </c>
      <c r="O113" s="36">
        <f>SUMIFS(СВЦЭМ!$C$33:$C$776,СВЦЭМ!$A$33:$A$776,$A113,СВЦЭМ!$B$33:$B$776,O$83)+'СЕТ СН'!$H$12+СВЦЭМ!$D$10+'СЕТ СН'!$H$6-'СЕТ СН'!$H$22</f>
        <v>1147.25132334</v>
      </c>
      <c r="P113" s="36">
        <f>SUMIFS(СВЦЭМ!$C$33:$C$776,СВЦЭМ!$A$33:$A$776,$A113,СВЦЭМ!$B$33:$B$776,P$83)+'СЕТ СН'!$H$12+СВЦЭМ!$D$10+'СЕТ СН'!$H$6-'СЕТ СН'!$H$22</f>
        <v>1152.06628808</v>
      </c>
      <c r="Q113" s="36">
        <f>SUMIFS(СВЦЭМ!$C$33:$C$776,СВЦЭМ!$A$33:$A$776,$A113,СВЦЭМ!$B$33:$B$776,Q$83)+'СЕТ СН'!$H$12+СВЦЭМ!$D$10+'СЕТ СН'!$H$6-'СЕТ СН'!$H$22</f>
        <v>1154.9734206399999</v>
      </c>
      <c r="R113" s="36">
        <f>SUMIFS(СВЦЭМ!$C$33:$C$776,СВЦЭМ!$A$33:$A$776,$A113,СВЦЭМ!$B$33:$B$776,R$83)+'СЕТ СН'!$H$12+СВЦЭМ!$D$10+'СЕТ СН'!$H$6-'СЕТ СН'!$H$22</f>
        <v>1150.70475435</v>
      </c>
      <c r="S113" s="36">
        <f>SUMIFS(СВЦЭМ!$C$33:$C$776,СВЦЭМ!$A$33:$A$776,$A113,СВЦЭМ!$B$33:$B$776,S$83)+'СЕТ СН'!$H$12+СВЦЭМ!$D$10+'СЕТ СН'!$H$6-'СЕТ СН'!$H$22</f>
        <v>1150.6979774700001</v>
      </c>
      <c r="T113" s="36">
        <f>SUMIFS(СВЦЭМ!$C$33:$C$776,СВЦЭМ!$A$33:$A$776,$A113,СВЦЭМ!$B$33:$B$776,T$83)+'СЕТ СН'!$H$12+СВЦЭМ!$D$10+'СЕТ СН'!$H$6-'СЕТ СН'!$H$22</f>
        <v>1159.9934340899999</v>
      </c>
      <c r="U113" s="36">
        <f>SUMIFS(СВЦЭМ!$C$33:$C$776,СВЦЭМ!$A$33:$A$776,$A113,СВЦЭМ!$B$33:$B$776,U$83)+'СЕТ СН'!$H$12+СВЦЭМ!$D$10+'СЕТ СН'!$H$6-'СЕТ СН'!$H$22</f>
        <v>1155.7401361100001</v>
      </c>
      <c r="V113" s="36">
        <f>SUMIFS(СВЦЭМ!$C$33:$C$776,СВЦЭМ!$A$33:$A$776,$A113,СВЦЭМ!$B$33:$B$776,V$83)+'СЕТ СН'!$H$12+СВЦЭМ!$D$10+'СЕТ СН'!$H$6-'СЕТ СН'!$H$22</f>
        <v>1142.4065986599999</v>
      </c>
      <c r="W113" s="36">
        <f>SUMIFS(СВЦЭМ!$C$33:$C$776,СВЦЭМ!$A$33:$A$776,$A113,СВЦЭМ!$B$33:$B$776,W$83)+'СЕТ СН'!$H$12+СВЦЭМ!$D$10+'СЕТ СН'!$H$6-'СЕТ СН'!$H$22</f>
        <v>1169.73697062</v>
      </c>
      <c r="X113" s="36">
        <f>SUMIFS(СВЦЭМ!$C$33:$C$776,СВЦЭМ!$A$33:$A$776,$A113,СВЦЭМ!$B$33:$B$776,X$83)+'СЕТ СН'!$H$12+СВЦЭМ!$D$10+'СЕТ СН'!$H$6-'СЕТ СН'!$H$22</f>
        <v>1273.7172187000001</v>
      </c>
      <c r="Y113" s="36">
        <f>SUMIFS(СВЦЭМ!$C$33:$C$776,СВЦЭМ!$A$33:$A$776,$A113,СВЦЭМ!$B$33:$B$776,Y$83)+'СЕТ СН'!$H$12+СВЦЭМ!$D$10+'СЕТ СН'!$H$6-'СЕТ СН'!$H$22</f>
        <v>1235.7257928399999</v>
      </c>
      <c r="AA113" s="37"/>
    </row>
    <row r="114" spans="1:27" ht="15.75" x14ac:dyDescent="0.2">
      <c r="A114" s="35">
        <f t="shared" si="2"/>
        <v>44043</v>
      </c>
      <c r="B114" s="36">
        <f>SUMIFS(СВЦЭМ!$C$33:$C$776,СВЦЭМ!$A$33:$A$776,$A114,СВЦЭМ!$B$33:$B$776,B$83)+'СЕТ СН'!$H$12+СВЦЭМ!$D$10+'СЕТ СН'!$H$6-'СЕТ СН'!$H$22</f>
        <v>1280.0632679300002</v>
      </c>
      <c r="C114" s="36">
        <f>SUMIFS(СВЦЭМ!$C$33:$C$776,СВЦЭМ!$A$33:$A$776,$A114,СВЦЭМ!$B$33:$B$776,C$83)+'СЕТ СН'!$H$12+СВЦЭМ!$D$10+'СЕТ СН'!$H$6-'СЕТ СН'!$H$22</f>
        <v>1392.71553477</v>
      </c>
      <c r="D114" s="36">
        <f>SUMIFS(СВЦЭМ!$C$33:$C$776,СВЦЭМ!$A$33:$A$776,$A114,СВЦЭМ!$B$33:$B$776,D$83)+'СЕТ СН'!$H$12+СВЦЭМ!$D$10+'СЕТ СН'!$H$6-'СЕТ СН'!$H$22</f>
        <v>1398.9772781500001</v>
      </c>
      <c r="E114" s="36">
        <f>SUMIFS(СВЦЭМ!$C$33:$C$776,СВЦЭМ!$A$33:$A$776,$A114,СВЦЭМ!$B$33:$B$776,E$83)+'СЕТ СН'!$H$12+СВЦЭМ!$D$10+'СЕТ СН'!$H$6-'СЕТ СН'!$H$22</f>
        <v>1396.7147104999999</v>
      </c>
      <c r="F114" s="36">
        <f>SUMIFS(СВЦЭМ!$C$33:$C$776,СВЦЭМ!$A$33:$A$776,$A114,СВЦЭМ!$B$33:$B$776,F$83)+'СЕТ СН'!$H$12+СВЦЭМ!$D$10+'СЕТ СН'!$H$6-'СЕТ СН'!$H$22</f>
        <v>1395.6899781299999</v>
      </c>
      <c r="G114" s="36">
        <f>SUMIFS(СВЦЭМ!$C$33:$C$776,СВЦЭМ!$A$33:$A$776,$A114,СВЦЭМ!$B$33:$B$776,G$83)+'СЕТ СН'!$H$12+СВЦЭМ!$D$10+'СЕТ СН'!$H$6-'СЕТ СН'!$H$22</f>
        <v>1433.3670573499999</v>
      </c>
      <c r="H114" s="36">
        <f>SUMIFS(СВЦЭМ!$C$33:$C$776,СВЦЭМ!$A$33:$A$776,$A114,СВЦЭМ!$B$33:$B$776,H$83)+'СЕТ СН'!$H$12+СВЦЭМ!$D$10+'СЕТ СН'!$H$6-'СЕТ СН'!$H$22</f>
        <v>1379.8476873700001</v>
      </c>
      <c r="I114" s="36">
        <f>SUMIFS(СВЦЭМ!$C$33:$C$776,СВЦЭМ!$A$33:$A$776,$A114,СВЦЭМ!$B$33:$B$776,I$83)+'СЕТ СН'!$H$12+СВЦЭМ!$D$10+'СЕТ СН'!$H$6-'СЕТ СН'!$H$22</f>
        <v>1353.6073232600002</v>
      </c>
      <c r="J114" s="36">
        <f>SUMIFS(СВЦЭМ!$C$33:$C$776,СВЦЭМ!$A$33:$A$776,$A114,СВЦЭМ!$B$33:$B$776,J$83)+'СЕТ СН'!$H$12+СВЦЭМ!$D$10+'СЕТ СН'!$H$6-'СЕТ СН'!$H$22</f>
        <v>1321.25622529</v>
      </c>
      <c r="K114" s="36">
        <f>SUMIFS(СВЦЭМ!$C$33:$C$776,СВЦЭМ!$A$33:$A$776,$A114,СВЦЭМ!$B$33:$B$776,K$83)+'СЕТ СН'!$H$12+СВЦЭМ!$D$10+'СЕТ СН'!$H$6-'СЕТ СН'!$H$22</f>
        <v>1260.37822368</v>
      </c>
      <c r="L114" s="36">
        <f>SUMIFS(СВЦЭМ!$C$33:$C$776,СВЦЭМ!$A$33:$A$776,$A114,СВЦЭМ!$B$33:$B$776,L$83)+'СЕТ СН'!$H$12+СВЦЭМ!$D$10+'СЕТ СН'!$H$6-'СЕТ СН'!$H$22</f>
        <v>3861.4649322300002</v>
      </c>
      <c r="M114" s="36">
        <f>SUMIFS(СВЦЭМ!$C$33:$C$776,СВЦЭМ!$A$33:$A$776,$A114,СВЦЭМ!$B$33:$B$776,M$83)+'СЕТ СН'!$H$12+СВЦЭМ!$D$10+'СЕТ СН'!$H$6-'СЕТ СН'!$H$22</f>
        <v>1085.5319491400001</v>
      </c>
      <c r="N114" s="36">
        <f>SUMIFS(СВЦЭМ!$C$33:$C$776,СВЦЭМ!$A$33:$A$776,$A114,СВЦЭМ!$B$33:$B$776,N$83)+'СЕТ СН'!$H$12+СВЦЭМ!$D$10+'СЕТ СН'!$H$6-'СЕТ СН'!$H$22</f>
        <v>1091.60495206</v>
      </c>
      <c r="O114" s="36">
        <f>SUMIFS(СВЦЭМ!$C$33:$C$776,СВЦЭМ!$A$33:$A$776,$A114,СВЦЭМ!$B$33:$B$776,O$83)+'СЕТ СН'!$H$12+СВЦЭМ!$D$10+'СЕТ СН'!$H$6-'СЕТ СН'!$H$22</f>
        <v>1097.90151913</v>
      </c>
      <c r="P114" s="36">
        <f>SUMIFS(СВЦЭМ!$C$33:$C$776,СВЦЭМ!$A$33:$A$776,$A114,СВЦЭМ!$B$33:$B$776,P$83)+'СЕТ СН'!$H$12+СВЦЭМ!$D$10+'СЕТ СН'!$H$6-'СЕТ СН'!$H$22</f>
        <v>1101.6652866100001</v>
      </c>
      <c r="Q114" s="36">
        <f>SUMIFS(СВЦЭМ!$C$33:$C$776,СВЦЭМ!$A$33:$A$776,$A114,СВЦЭМ!$B$33:$B$776,Q$83)+'СЕТ СН'!$H$12+СВЦЭМ!$D$10+'СЕТ СН'!$H$6-'СЕТ СН'!$H$22</f>
        <v>1100.90689724</v>
      </c>
      <c r="R114" s="36">
        <f>SUMIFS(СВЦЭМ!$C$33:$C$776,СВЦЭМ!$A$33:$A$776,$A114,СВЦЭМ!$B$33:$B$776,R$83)+'СЕТ СН'!$H$12+СВЦЭМ!$D$10+'СЕТ СН'!$H$6-'СЕТ СН'!$H$22</f>
        <v>1093.3077121700001</v>
      </c>
      <c r="S114" s="36">
        <f>SUMIFS(СВЦЭМ!$C$33:$C$776,СВЦЭМ!$A$33:$A$776,$A114,СВЦЭМ!$B$33:$B$776,S$83)+'СЕТ СН'!$H$12+СВЦЭМ!$D$10+'СЕТ СН'!$H$6-'СЕТ СН'!$H$22</f>
        <v>1382.1702930700001</v>
      </c>
      <c r="T114" s="36">
        <f>SUMIFS(СВЦЭМ!$C$33:$C$776,СВЦЭМ!$A$33:$A$776,$A114,СВЦЭМ!$B$33:$B$776,T$83)+'СЕТ СН'!$H$12+СВЦЭМ!$D$10+'СЕТ СН'!$H$6-'СЕТ СН'!$H$22</f>
        <v>1149.6562352999999</v>
      </c>
      <c r="U114" s="36">
        <f>SUMIFS(СВЦЭМ!$C$33:$C$776,СВЦЭМ!$A$33:$A$776,$A114,СВЦЭМ!$B$33:$B$776,U$83)+'СЕТ СН'!$H$12+СВЦЭМ!$D$10+'СЕТ СН'!$H$6-'СЕТ СН'!$H$22</f>
        <v>1152.95978586</v>
      </c>
      <c r="V114" s="36">
        <f>SUMIFS(СВЦЭМ!$C$33:$C$776,СВЦЭМ!$A$33:$A$776,$A114,СВЦЭМ!$B$33:$B$776,V$83)+'СЕТ СН'!$H$12+СВЦЭМ!$D$10+'СЕТ СН'!$H$6-'СЕТ СН'!$H$22</f>
        <v>1132.2138395100001</v>
      </c>
      <c r="W114" s="36">
        <f>SUMIFS(СВЦЭМ!$C$33:$C$776,СВЦЭМ!$A$33:$A$776,$A114,СВЦЭМ!$B$33:$B$776,W$83)+'СЕТ СН'!$H$12+СВЦЭМ!$D$10+'СЕТ СН'!$H$6-'СЕТ СН'!$H$22</f>
        <v>1113.43758146</v>
      </c>
      <c r="X114" s="36">
        <f>SUMIFS(СВЦЭМ!$C$33:$C$776,СВЦЭМ!$A$33:$A$776,$A114,СВЦЭМ!$B$33:$B$776,X$83)+'СЕТ СН'!$H$12+СВЦЭМ!$D$10+'СЕТ СН'!$H$6-'СЕТ СН'!$H$22</f>
        <v>1116.4145479899998</v>
      </c>
      <c r="Y114" s="36">
        <f>SUMIFS(СВЦЭМ!$C$33:$C$776,СВЦЭМ!$A$33:$A$776,$A114,СВЦЭМ!$B$33:$B$776,Y$83)+'СЕТ СН'!$H$12+СВЦЭМ!$D$10+'СЕТ СН'!$H$6-'СЕТ СН'!$H$22</f>
        <v>1178.99522744</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01.07.2020</v>
      </c>
      <c r="B120" s="36">
        <f>SUMIFS(СВЦЭМ!$C$33:$C$776,СВЦЭМ!$A$33:$A$776,$A120,СВЦЭМ!$B$33:$B$776,B$119)+'СЕТ СН'!$I$12+СВЦЭМ!$D$10+'СЕТ СН'!$I$6-'СЕТ СН'!$I$22</f>
        <v>1702.9188932000002</v>
      </c>
      <c r="C120" s="36">
        <f>SUMIFS(СВЦЭМ!$C$33:$C$776,СВЦЭМ!$A$33:$A$776,$A120,СВЦЭМ!$B$33:$B$776,C$119)+'СЕТ СН'!$I$12+СВЦЭМ!$D$10+'СЕТ СН'!$I$6-'СЕТ СН'!$I$22</f>
        <v>1710.9799075800001</v>
      </c>
      <c r="D120" s="36">
        <f>SUMIFS(СВЦЭМ!$C$33:$C$776,СВЦЭМ!$A$33:$A$776,$A120,СВЦЭМ!$B$33:$B$776,D$119)+'СЕТ СН'!$I$12+СВЦЭМ!$D$10+'СЕТ СН'!$I$6-'СЕТ СН'!$I$22</f>
        <v>1687.2741062700002</v>
      </c>
      <c r="E120" s="36">
        <f>SUMIFS(СВЦЭМ!$C$33:$C$776,СВЦЭМ!$A$33:$A$776,$A120,СВЦЭМ!$B$33:$B$776,E$119)+'СЕТ СН'!$I$12+СВЦЭМ!$D$10+'СЕТ СН'!$I$6-'СЕТ СН'!$I$22</f>
        <v>1669.8424295700001</v>
      </c>
      <c r="F120" s="36">
        <f>SUMIFS(СВЦЭМ!$C$33:$C$776,СВЦЭМ!$A$33:$A$776,$A120,СВЦЭМ!$B$33:$B$776,F$119)+'СЕТ СН'!$I$12+СВЦЭМ!$D$10+'СЕТ СН'!$I$6-'СЕТ СН'!$I$22</f>
        <v>1656.3599798</v>
      </c>
      <c r="G120" s="36">
        <f>SUMIFS(СВЦЭМ!$C$33:$C$776,СВЦЭМ!$A$33:$A$776,$A120,СВЦЭМ!$B$33:$B$776,G$119)+'СЕТ СН'!$I$12+СВЦЭМ!$D$10+'СЕТ СН'!$I$6-'СЕТ СН'!$I$22</f>
        <v>1661.31756404</v>
      </c>
      <c r="H120" s="36">
        <f>SUMIFS(СВЦЭМ!$C$33:$C$776,СВЦЭМ!$A$33:$A$776,$A120,СВЦЭМ!$B$33:$B$776,H$119)+'СЕТ СН'!$I$12+СВЦЭМ!$D$10+'СЕТ СН'!$I$6-'СЕТ СН'!$I$22</f>
        <v>1690.2605660200002</v>
      </c>
      <c r="I120" s="36">
        <f>SUMIFS(СВЦЭМ!$C$33:$C$776,СВЦЭМ!$A$33:$A$776,$A120,СВЦЭМ!$B$33:$B$776,I$119)+'СЕТ СН'!$I$12+СВЦЭМ!$D$10+'СЕТ СН'!$I$6-'СЕТ СН'!$I$22</f>
        <v>1668.52599747</v>
      </c>
      <c r="J120" s="36">
        <f>SUMIFS(СВЦЭМ!$C$33:$C$776,СВЦЭМ!$A$33:$A$776,$A120,СВЦЭМ!$B$33:$B$776,J$119)+'СЕТ СН'!$I$12+СВЦЭМ!$D$10+'СЕТ СН'!$I$6-'СЕТ СН'!$I$22</f>
        <v>1623.9385486800002</v>
      </c>
      <c r="K120" s="36">
        <f>SUMIFS(СВЦЭМ!$C$33:$C$776,СВЦЭМ!$A$33:$A$776,$A120,СВЦЭМ!$B$33:$B$776,K$119)+'СЕТ СН'!$I$12+СВЦЭМ!$D$10+'СЕТ СН'!$I$6-'СЕТ СН'!$I$22</f>
        <v>1520.4946642800001</v>
      </c>
      <c r="L120" s="36">
        <f>SUMIFS(СВЦЭМ!$C$33:$C$776,СВЦЭМ!$A$33:$A$776,$A120,СВЦЭМ!$B$33:$B$776,L$119)+'СЕТ СН'!$I$12+СВЦЭМ!$D$10+'СЕТ СН'!$I$6-'СЕТ СН'!$I$22</f>
        <v>1423.86481316</v>
      </c>
      <c r="M120" s="36">
        <f>SUMIFS(СВЦЭМ!$C$33:$C$776,СВЦЭМ!$A$33:$A$776,$A120,СВЦЭМ!$B$33:$B$776,M$119)+'СЕТ СН'!$I$12+СВЦЭМ!$D$10+'СЕТ СН'!$I$6-'СЕТ СН'!$I$22</f>
        <v>1414.91485607</v>
      </c>
      <c r="N120" s="36">
        <f>SUMIFS(СВЦЭМ!$C$33:$C$776,СВЦЭМ!$A$33:$A$776,$A120,СВЦЭМ!$B$33:$B$776,N$119)+'СЕТ СН'!$I$12+СВЦЭМ!$D$10+'СЕТ СН'!$I$6-'СЕТ СН'!$I$22</f>
        <v>1467.99286183</v>
      </c>
      <c r="O120" s="36">
        <f>SUMIFS(СВЦЭМ!$C$33:$C$776,СВЦЭМ!$A$33:$A$776,$A120,СВЦЭМ!$B$33:$B$776,O$119)+'СЕТ СН'!$I$12+СВЦЭМ!$D$10+'СЕТ СН'!$I$6-'СЕТ СН'!$I$22</f>
        <v>1449.94565921</v>
      </c>
      <c r="P120" s="36">
        <f>SUMIFS(СВЦЭМ!$C$33:$C$776,СВЦЭМ!$A$33:$A$776,$A120,СВЦЭМ!$B$33:$B$776,P$119)+'СЕТ СН'!$I$12+СВЦЭМ!$D$10+'СЕТ СН'!$I$6-'СЕТ СН'!$I$22</f>
        <v>1373.89631377</v>
      </c>
      <c r="Q120" s="36">
        <f>SUMIFS(СВЦЭМ!$C$33:$C$776,СВЦЭМ!$A$33:$A$776,$A120,СВЦЭМ!$B$33:$B$776,Q$119)+'СЕТ СН'!$I$12+СВЦЭМ!$D$10+'СЕТ СН'!$I$6-'СЕТ СН'!$I$22</f>
        <v>1391.3250862899999</v>
      </c>
      <c r="R120" s="36">
        <f>SUMIFS(СВЦЭМ!$C$33:$C$776,СВЦЭМ!$A$33:$A$776,$A120,СВЦЭМ!$B$33:$B$776,R$119)+'СЕТ СН'!$I$12+СВЦЭМ!$D$10+'СЕТ СН'!$I$6-'СЕТ СН'!$I$22</f>
        <v>1391.1649610899999</v>
      </c>
      <c r="S120" s="36">
        <f>SUMIFS(СВЦЭМ!$C$33:$C$776,СВЦЭМ!$A$33:$A$776,$A120,СВЦЭМ!$B$33:$B$776,S$119)+'СЕТ СН'!$I$12+СВЦЭМ!$D$10+'СЕТ СН'!$I$6-'СЕТ СН'!$I$22</f>
        <v>1394.4409604100001</v>
      </c>
      <c r="T120" s="36">
        <f>SUMIFS(СВЦЭМ!$C$33:$C$776,СВЦЭМ!$A$33:$A$776,$A120,СВЦЭМ!$B$33:$B$776,T$119)+'СЕТ СН'!$I$12+СВЦЭМ!$D$10+'СЕТ СН'!$I$6-'СЕТ СН'!$I$22</f>
        <v>1387.63993456</v>
      </c>
      <c r="U120" s="36">
        <f>SUMIFS(СВЦЭМ!$C$33:$C$776,СВЦЭМ!$A$33:$A$776,$A120,СВЦЭМ!$B$33:$B$776,U$119)+'СЕТ СН'!$I$12+СВЦЭМ!$D$10+'СЕТ СН'!$I$6-'СЕТ СН'!$I$22</f>
        <v>1380.5260130299998</v>
      </c>
      <c r="V120" s="36">
        <f>SUMIFS(СВЦЭМ!$C$33:$C$776,СВЦЭМ!$A$33:$A$776,$A120,СВЦЭМ!$B$33:$B$776,V$119)+'СЕТ СН'!$I$12+СВЦЭМ!$D$10+'СЕТ СН'!$I$6-'СЕТ СН'!$I$22</f>
        <v>1377.9525561599999</v>
      </c>
      <c r="W120" s="36">
        <f>SUMIFS(СВЦЭМ!$C$33:$C$776,СВЦЭМ!$A$33:$A$776,$A120,СВЦЭМ!$B$33:$B$776,W$119)+'СЕТ СН'!$I$12+СВЦЭМ!$D$10+'СЕТ СН'!$I$6-'СЕТ СН'!$I$22</f>
        <v>1355.1890911800001</v>
      </c>
      <c r="X120" s="36">
        <f>SUMIFS(СВЦЭМ!$C$33:$C$776,СВЦЭМ!$A$33:$A$776,$A120,СВЦЭМ!$B$33:$B$776,X$119)+'СЕТ СН'!$I$12+СВЦЭМ!$D$10+'СЕТ СН'!$I$6-'СЕТ СН'!$I$22</f>
        <v>1402.99748383</v>
      </c>
      <c r="Y120" s="36">
        <f>SUMIFS(СВЦЭМ!$C$33:$C$776,СВЦЭМ!$A$33:$A$776,$A120,СВЦЭМ!$B$33:$B$776,Y$119)+'СЕТ СН'!$I$12+СВЦЭМ!$D$10+'СЕТ СН'!$I$6-'СЕТ СН'!$I$22</f>
        <v>1563.6159280500001</v>
      </c>
    </row>
    <row r="121" spans="1:27" ht="15.75" x14ac:dyDescent="0.2">
      <c r="A121" s="35">
        <f>A120+1</f>
        <v>44014</v>
      </c>
      <c r="B121" s="36">
        <f>SUMIFS(СВЦЭМ!$C$33:$C$776,СВЦЭМ!$A$33:$A$776,$A121,СВЦЭМ!$B$33:$B$776,B$119)+'СЕТ СН'!$I$12+СВЦЭМ!$D$10+'СЕТ СН'!$I$6-'СЕТ СН'!$I$22</f>
        <v>1653.62994553</v>
      </c>
      <c r="C121" s="36">
        <f>SUMIFS(СВЦЭМ!$C$33:$C$776,СВЦЭМ!$A$33:$A$776,$A121,СВЦЭМ!$B$33:$B$776,C$119)+'СЕТ СН'!$I$12+СВЦЭМ!$D$10+'СЕТ СН'!$I$6-'СЕТ СН'!$I$22</f>
        <v>1628.8057126899998</v>
      </c>
      <c r="D121" s="36">
        <f>SUMIFS(СВЦЭМ!$C$33:$C$776,СВЦЭМ!$A$33:$A$776,$A121,СВЦЭМ!$B$33:$B$776,D$119)+'СЕТ СН'!$I$12+СВЦЭМ!$D$10+'СЕТ СН'!$I$6-'СЕТ СН'!$I$22</f>
        <v>1603.3962865799999</v>
      </c>
      <c r="E121" s="36">
        <f>SUMIFS(СВЦЭМ!$C$33:$C$776,СВЦЭМ!$A$33:$A$776,$A121,СВЦЭМ!$B$33:$B$776,E$119)+'СЕТ СН'!$I$12+СВЦЭМ!$D$10+'СЕТ СН'!$I$6-'СЕТ СН'!$I$22</f>
        <v>1603.5087578299999</v>
      </c>
      <c r="F121" s="36">
        <f>SUMIFS(СВЦЭМ!$C$33:$C$776,СВЦЭМ!$A$33:$A$776,$A121,СВЦЭМ!$B$33:$B$776,F$119)+'СЕТ СН'!$I$12+СВЦЭМ!$D$10+'СЕТ СН'!$I$6-'СЕТ СН'!$I$22</f>
        <v>1589.15636851</v>
      </c>
      <c r="G121" s="36">
        <f>SUMIFS(СВЦЭМ!$C$33:$C$776,СВЦЭМ!$A$33:$A$776,$A121,СВЦЭМ!$B$33:$B$776,G$119)+'СЕТ СН'!$I$12+СВЦЭМ!$D$10+'СЕТ СН'!$I$6-'СЕТ СН'!$I$22</f>
        <v>1604.9117956300001</v>
      </c>
      <c r="H121" s="36">
        <f>SUMIFS(СВЦЭМ!$C$33:$C$776,СВЦЭМ!$A$33:$A$776,$A121,СВЦЭМ!$B$33:$B$776,H$119)+'СЕТ СН'!$I$12+СВЦЭМ!$D$10+'СЕТ СН'!$I$6-'СЕТ СН'!$I$22</f>
        <v>1635.6017723999998</v>
      </c>
      <c r="I121" s="36">
        <f>SUMIFS(СВЦЭМ!$C$33:$C$776,СВЦЭМ!$A$33:$A$776,$A121,СВЦЭМ!$B$33:$B$776,I$119)+'СЕТ СН'!$I$12+СВЦЭМ!$D$10+'СЕТ СН'!$I$6-'СЕТ СН'!$I$22</f>
        <v>1649.4479067100001</v>
      </c>
      <c r="J121" s="36">
        <f>SUMIFS(СВЦЭМ!$C$33:$C$776,СВЦЭМ!$A$33:$A$776,$A121,СВЦЭМ!$B$33:$B$776,J$119)+'СЕТ СН'!$I$12+СВЦЭМ!$D$10+'СЕТ СН'!$I$6-'СЕТ СН'!$I$22</f>
        <v>1637.83487788</v>
      </c>
      <c r="K121" s="36">
        <f>SUMIFS(СВЦЭМ!$C$33:$C$776,СВЦЭМ!$A$33:$A$776,$A121,СВЦЭМ!$B$33:$B$776,K$119)+'СЕТ СН'!$I$12+СВЦЭМ!$D$10+'СЕТ СН'!$I$6-'СЕТ СН'!$I$22</f>
        <v>1530.17943089</v>
      </c>
      <c r="L121" s="36">
        <f>SUMIFS(СВЦЭМ!$C$33:$C$776,СВЦЭМ!$A$33:$A$776,$A121,СВЦЭМ!$B$33:$B$776,L$119)+'СЕТ СН'!$I$12+СВЦЭМ!$D$10+'СЕТ СН'!$I$6-'СЕТ СН'!$I$22</f>
        <v>1430.66717827</v>
      </c>
      <c r="M121" s="36">
        <f>SUMIFS(СВЦЭМ!$C$33:$C$776,СВЦЭМ!$A$33:$A$776,$A121,СВЦЭМ!$B$33:$B$776,M$119)+'СЕТ СН'!$I$12+СВЦЭМ!$D$10+'СЕТ СН'!$I$6-'СЕТ СН'!$I$22</f>
        <v>1415.7740303099999</v>
      </c>
      <c r="N121" s="36">
        <f>SUMIFS(СВЦЭМ!$C$33:$C$776,СВЦЭМ!$A$33:$A$776,$A121,СВЦЭМ!$B$33:$B$776,N$119)+'СЕТ СН'!$I$12+СВЦЭМ!$D$10+'СЕТ СН'!$I$6-'СЕТ СН'!$I$22</f>
        <v>1441.3401353899999</v>
      </c>
      <c r="O121" s="36">
        <f>SUMIFS(СВЦЭМ!$C$33:$C$776,СВЦЭМ!$A$33:$A$776,$A121,СВЦЭМ!$B$33:$B$776,O$119)+'СЕТ СН'!$I$12+СВЦЭМ!$D$10+'СЕТ СН'!$I$6-'СЕТ СН'!$I$22</f>
        <v>1450.2878418099999</v>
      </c>
      <c r="P121" s="36">
        <f>SUMIFS(СВЦЭМ!$C$33:$C$776,СВЦЭМ!$A$33:$A$776,$A121,СВЦЭМ!$B$33:$B$776,P$119)+'СЕТ СН'!$I$12+СВЦЭМ!$D$10+'СЕТ СН'!$I$6-'СЕТ СН'!$I$22</f>
        <v>1427.78561906</v>
      </c>
      <c r="Q121" s="36">
        <f>SUMIFS(СВЦЭМ!$C$33:$C$776,СВЦЭМ!$A$33:$A$776,$A121,СВЦЭМ!$B$33:$B$776,Q$119)+'СЕТ СН'!$I$12+СВЦЭМ!$D$10+'СЕТ СН'!$I$6-'СЕТ СН'!$I$22</f>
        <v>1441.7415876800001</v>
      </c>
      <c r="R121" s="36">
        <f>SUMIFS(СВЦЭМ!$C$33:$C$776,СВЦЭМ!$A$33:$A$776,$A121,СВЦЭМ!$B$33:$B$776,R$119)+'СЕТ СН'!$I$12+СВЦЭМ!$D$10+'СЕТ СН'!$I$6-'СЕТ СН'!$I$22</f>
        <v>1463.3437740700001</v>
      </c>
      <c r="S121" s="36">
        <f>SUMIFS(СВЦЭМ!$C$33:$C$776,СВЦЭМ!$A$33:$A$776,$A121,СВЦЭМ!$B$33:$B$776,S$119)+'СЕТ СН'!$I$12+СВЦЭМ!$D$10+'СЕТ СН'!$I$6-'СЕТ СН'!$I$22</f>
        <v>1466.5974234099999</v>
      </c>
      <c r="T121" s="36">
        <f>SUMIFS(СВЦЭМ!$C$33:$C$776,СВЦЭМ!$A$33:$A$776,$A121,СВЦЭМ!$B$33:$B$776,T$119)+'СЕТ СН'!$I$12+СВЦЭМ!$D$10+'СЕТ СН'!$I$6-'СЕТ СН'!$I$22</f>
        <v>1456.67844184</v>
      </c>
      <c r="U121" s="36">
        <f>SUMIFS(СВЦЭМ!$C$33:$C$776,СВЦЭМ!$A$33:$A$776,$A121,СВЦЭМ!$B$33:$B$776,U$119)+'СЕТ СН'!$I$12+СВЦЭМ!$D$10+'СЕТ СН'!$I$6-'СЕТ СН'!$I$22</f>
        <v>1445.05147741</v>
      </c>
      <c r="V121" s="36">
        <f>SUMIFS(СВЦЭМ!$C$33:$C$776,СВЦЭМ!$A$33:$A$776,$A121,СВЦЭМ!$B$33:$B$776,V$119)+'СЕТ СН'!$I$12+СВЦЭМ!$D$10+'СЕТ СН'!$I$6-'СЕТ СН'!$I$22</f>
        <v>1425.8971169500001</v>
      </c>
      <c r="W121" s="36">
        <f>SUMIFS(СВЦЭМ!$C$33:$C$776,СВЦЭМ!$A$33:$A$776,$A121,СВЦЭМ!$B$33:$B$776,W$119)+'СЕТ СН'!$I$12+СВЦЭМ!$D$10+'СЕТ СН'!$I$6-'СЕТ СН'!$I$22</f>
        <v>1391.1425106500001</v>
      </c>
      <c r="X121" s="36">
        <f>SUMIFS(СВЦЭМ!$C$33:$C$776,СВЦЭМ!$A$33:$A$776,$A121,СВЦЭМ!$B$33:$B$776,X$119)+'СЕТ СН'!$I$12+СВЦЭМ!$D$10+'СЕТ СН'!$I$6-'СЕТ СН'!$I$22</f>
        <v>1447.00135613</v>
      </c>
      <c r="Y121" s="36">
        <f>SUMIFS(СВЦЭМ!$C$33:$C$776,СВЦЭМ!$A$33:$A$776,$A121,СВЦЭМ!$B$33:$B$776,Y$119)+'СЕТ СН'!$I$12+СВЦЭМ!$D$10+'СЕТ СН'!$I$6-'СЕТ СН'!$I$22</f>
        <v>1588.3460240499999</v>
      </c>
    </row>
    <row r="122" spans="1:27" ht="15.75" x14ac:dyDescent="0.2">
      <c r="A122" s="35">
        <f t="shared" ref="A122:A150" si="3">A121+1</f>
        <v>44015</v>
      </c>
      <c r="B122" s="36">
        <f>SUMIFS(СВЦЭМ!$C$33:$C$776,СВЦЭМ!$A$33:$A$776,$A122,СВЦЭМ!$B$33:$B$776,B$119)+'СЕТ СН'!$I$12+СВЦЭМ!$D$10+'СЕТ СН'!$I$6-'СЕТ СН'!$I$22</f>
        <v>1713.4451802799999</v>
      </c>
      <c r="C122" s="36">
        <f>SUMIFS(СВЦЭМ!$C$33:$C$776,СВЦЭМ!$A$33:$A$776,$A122,СВЦЭМ!$B$33:$B$776,C$119)+'СЕТ СН'!$I$12+СВЦЭМ!$D$10+'СЕТ СН'!$I$6-'СЕТ СН'!$I$22</f>
        <v>1670.9026316099998</v>
      </c>
      <c r="D122" s="36">
        <f>SUMIFS(СВЦЭМ!$C$33:$C$776,СВЦЭМ!$A$33:$A$776,$A122,СВЦЭМ!$B$33:$B$776,D$119)+'СЕТ СН'!$I$12+СВЦЭМ!$D$10+'СЕТ СН'!$I$6-'СЕТ СН'!$I$22</f>
        <v>1644.85294161</v>
      </c>
      <c r="E122" s="36">
        <f>SUMIFS(СВЦЭМ!$C$33:$C$776,СВЦЭМ!$A$33:$A$776,$A122,СВЦЭМ!$B$33:$B$776,E$119)+'СЕТ СН'!$I$12+СВЦЭМ!$D$10+'СЕТ СН'!$I$6-'СЕТ СН'!$I$22</f>
        <v>1622.31898254</v>
      </c>
      <c r="F122" s="36">
        <f>SUMIFS(СВЦЭМ!$C$33:$C$776,СВЦЭМ!$A$33:$A$776,$A122,СВЦЭМ!$B$33:$B$776,F$119)+'СЕТ СН'!$I$12+СВЦЭМ!$D$10+'СЕТ СН'!$I$6-'СЕТ СН'!$I$22</f>
        <v>1614.15225556</v>
      </c>
      <c r="G122" s="36">
        <f>SUMIFS(СВЦЭМ!$C$33:$C$776,СВЦЭМ!$A$33:$A$776,$A122,СВЦЭМ!$B$33:$B$776,G$119)+'СЕТ СН'!$I$12+СВЦЭМ!$D$10+'СЕТ СН'!$I$6-'СЕТ СН'!$I$22</f>
        <v>1628.5241593199999</v>
      </c>
      <c r="H122" s="36">
        <f>SUMIFS(СВЦЭМ!$C$33:$C$776,СВЦЭМ!$A$33:$A$776,$A122,СВЦЭМ!$B$33:$B$776,H$119)+'СЕТ СН'!$I$12+СВЦЭМ!$D$10+'СЕТ СН'!$I$6-'СЕТ СН'!$I$22</f>
        <v>1666.5598484299999</v>
      </c>
      <c r="I122" s="36">
        <f>SUMIFS(СВЦЭМ!$C$33:$C$776,СВЦЭМ!$A$33:$A$776,$A122,СВЦЭМ!$B$33:$B$776,I$119)+'СЕТ СН'!$I$12+СВЦЭМ!$D$10+'СЕТ СН'!$I$6-'СЕТ СН'!$I$22</f>
        <v>1684.3227695999999</v>
      </c>
      <c r="J122" s="36">
        <f>SUMIFS(СВЦЭМ!$C$33:$C$776,СВЦЭМ!$A$33:$A$776,$A122,СВЦЭМ!$B$33:$B$776,J$119)+'СЕТ СН'!$I$12+СВЦЭМ!$D$10+'СЕТ СН'!$I$6-'СЕТ СН'!$I$22</f>
        <v>1608.00867554</v>
      </c>
      <c r="K122" s="36">
        <f>SUMIFS(СВЦЭМ!$C$33:$C$776,СВЦЭМ!$A$33:$A$776,$A122,СВЦЭМ!$B$33:$B$776,K$119)+'СЕТ СН'!$I$12+СВЦЭМ!$D$10+'СЕТ СН'!$I$6-'СЕТ СН'!$I$22</f>
        <v>1466.3042652700001</v>
      </c>
      <c r="L122" s="36">
        <f>SUMIFS(СВЦЭМ!$C$33:$C$776,СВЦЭМ!$A$33:$A$776,$A122,СВЦЭМ!$B$33:$B$776,L$119)+'СЕТ СН'!$I$12+СВЦЭМ!$D$10+'СЕТ СН'!$I$6-'СЕТ СН'!$I$22</f>
        <v>1368.5906743599999</v>
      </c>
      <c r="M122" s="36">
        <f>SUMIFS(СВЦЭМ!$C$33:$C$776,СВЦЭМ!$A$33:$A$776,$A122,СВЦЭМ!$B$33:$B$776,M$119)+'СЕТ СН'!$I$12+СВЦЭМ!$D$10+'СЕТ СН'!$I$6-'СЕТ СН'!$I$22</f>
        <v>1354.8917133</v>
      </c>
      <c r="N122" s="36">
        <f>SUMIFS(СВЦЭМ!$C$33:$C$776,СВЦЭМ!$A$33:$A$776,$A122,СВЦЭМ!$B$33:$B$776,N$119)+'СЕТ СН'!$I$12+СВЦЭМ!$D$10+'СЕТ СН'!$I$6-'СЕТ СН'!$I$22</f>
        <v>1395.0332425900001</v>
      </c>
      <c r="O122" s="36">
        <f>SUMIFS(СВЦЭМ!$C$33:$C$776,СВЦЭМ!$A$33:$A$776,$A122,СВЦЭМ!$B$33:$B$776,O$119)+'СЕТ СН'!$I$12+СВЦЭМ!$D$10+'СЕТ СН'!$I$6-'СЕТ СН'!$I$22</f>
        <v>1358.3919597700001</v>
      </c>
      <c r="P122" s="36">
        <f>SUMIFS(СВЦЭМ!$C$33:$C$776,СВЦЭМ!$A$33:$A$776,$A122,СВЦЭМ!$B$33:$B$776,P$119)+'СЕТ СН'!$I$12+СВЦЭМ!$D$10+'СЕТ СН'!$I$6-'СЕТ СН'!$I$22</f>
        <v>1383.4275456999999</v>
      </c>
      <c r="Q122" s="36">
        <f>SUMIFS(СВЦЭМ!$C$33:$C$776,СВЦЭМ!$A$33:$A$776,$A122,СВЦЭМ!$B$33:$B$776,Q$119)+'СЕТ СН'!$I$12+СВЦЭМ!$D$10+'СЕТ СН'!$I$6-'СЕТ СН'!$I$22</f>
        <v>1389.3558392</v>
      </c>
      <c r="R122" s="36">
        <f>SUMIFS(СВЦЭМ!$C$33:$C$776,СВЦЭМ!$A$33:$A$776,$A122,СВЦЭМ!$B$33:$B$776,R$119)+'СЕТ СН'!$I$12+СВЦЭМ!$D$10+'СЕТ СН'!$I$6-'СЕТ СН'!$I$22</f>
        <v>1385.7597747499999</v>
      </c>
      <c r="S122" s="36">
        <f>SUMIFS(СВЦЭМ!$C$33:$C$776,СВЦЭМ!$A$33:$A$776,$A122,СВЦЭМ!$B$33:$B$776,S$119)+'СЕТ СН'!$I$12+СВЦЭМ!$D$10+'СЕТ СН'!$I$6-'СЕТ СН'!$I$22</f>
        <v>1512.2392314799999</v>
      </c>
      <c r="T122" s="36">
        <f>SUMIFS(СВЦЭМ!$C$33:$C$776,СВЦЭМ!$A$33:$A$776,$A122,СВЦЭМ!$B$33:$B$776,T$119)+'СЕТ СН'!$I$12+СВЦЭМ!$D$10+'СЕТ СН'!$I$6-'СЕТ СН'!$I$22</f>
        <v>2188.8967559500002</v>
      </c>
      <c r="U122" s="36">
        <f>SUMIFS(СВЦЭМ!$C$33:$C$776,СВЦЭМ!$A$33:$A$776,$A122,СВЦЭМ!$B$33:$B$776,U$119)+'СЕТ СН'!$I$12+СВЦЭМ!$D$10+'СЕТ СН'!$I$6-'СЕТ СН'!$I$22</f>
        <v>1370.6117516300001</v>
      </c>
      <c r="V122" s="36">
        <f>SUMIFS(СВЦЭМ!$C$33:$C$776,СВЦЭМ!$A$33:$A$776,$A122,СВЦЭМ!$B$33:$B$776,V$119)+'СЕТ СН'!$I$12+СВЦЭМ!$D$10+'СЕТ СН'!$I$6-'СЕТ СН'!$I$22</f>
        <v>2155.4033917100001</v>
      </c>
      <c r="W122" s="36">
        <f>SUMIFS(СВЦЭМ!$C$33:$C$776,СВЦЭМ!$A$33:$A$776,$A122,СВЦЭМ!$B$33:$B$776,W$119)+'СЕТ СН'!$I$12+СВЦЭМ!$D$10+'СЕТ СН'!$I$6-'СЕТ СН'!$I$22</f>
        <v>1351.3028874900001</v>
      </c>
      <c r="X122" s="36">
        <f>SUMIFS(СВЦЭМ!$C$33:$C$776,СВЦЭМ!$A$33:$A$776,$A122,СВЦЭМ!$B$33:$B$776,X$119)+'СЕТ СН'!$I$12+СВЦЭМ!$D$10+'СЕТ СН'!$I$6-'СЕТ СН'!$I$22</f>
        <v>1392.35818249</v>
      </c>
      <c r="Y122" s="36">
        <f>SUMIFS(СВЦЭМ!$C$33:$C$776,СВЦЭМ!$A$33:$A$776,$A122,СВЦЭМ!$B$33:$B$776,Y$119)+'СЕТ СН'!$I$12+СВЦЭМ!$D$10+'СЕТ СН'!$I$6-'СЕТ СН'!$I$22</f>
        <v>1500.96494087</v>
      </c>
    </row>
    <row r="123" spans="1:27" ht="15.75" x14ac:dyDescent="0.2">
      <c r="A123" s="35">
        <f t="shared" si="3"/>
        <v>44016</v>
      </c>
      <c r="B123" s="36">
        <f>SUMIFS(СВЦЭМ!$C$33:$C$776,СВЦЭМ!$A$33:$A$776,$A123,СВЦЭМ!$B$33:$B$776,B$119)+'СЕТ СН'!$I$12+СВЦЭМ!$D$10+'СЕТ СН'!$I$6-'СЕТ СН'!$I$22</f>
        <v>1696.0285822199999</v>
      </c>
      <c r="C123" s="36">
        <f>SUMIFS(СВЦЭМ!$C$33:$C$776,СВЦЭМ!$A$33:$A$776,$A123,СВЦЭМ!$B$33:$B$776,C$119)+'СЕТ СН'!$I$12+СВЦЭМ!$D$10+'СЕТ СН'!$I$6-'СЕТ СН'!$I$22</f>
        <v>1698.7618584800002</v>
      </c>
      <c r="D123" s="36">
        <f>SUMIFS(СВЦЭМ!$C$33:$C$776,СВЦЭМ!$A$33:$A$776,$A123,СВЦЭМ!$B$33:$B$776,D$119)+'СЕТ СН'!$I$12+СВЦЭМ!$D$10+'СЕТ СН'!$I$6-'СЕТ СН'!$I$22</f>
        <v>1716.3930500500001</v>
      </c>
      <c r="E123" s="36">
        <f>SUMIFS(СВЦЭМ!$C$33:$C$776,СВЦЭМ!$A$33:$A$776,$A123,СВЦЭМ!$B$33:$B$776,E$119)+'СЕТ СН'!$I$12+СВЦЭМ!$D$10+'СЕТ СН'!$I$6-'СЕТ СН'!$I$22</f>
        <v>1718.5152000000003</v>
      </c>
      <c r="F123" s="36">
        <f>SUMIFS(СВЦЭМ!$C$33:$C$776,СВЦЭМ!$A$33:$A$776,$A123,СВЦЭМ!$B$33:$B$776,F$119)+'СЕТ СН'!$I$12+СВЦЭМ!$D$10+'СЕТ СН'!$I$6-'СЕТ СН'!$I$22</f>
        <v>1720.4338777399998</v>
      </c>
      <c r="G123" s="36">
        <f>SUMIFS(СВЦЭМ!$C$33:$C$776,СВЦЭМ!$A$33:$A$776,$A123,СВЦЭМ!$B$33:$B$776,G$119)+'СЕТ СН'!$I$12+СВЦЭМ!$D$10+'СЕТ СН'!$I$6-'СЕТ СН'!$I$22</f>
        <v>1708.1768127300002</v>
      </c>
      <c r="H123" s="36">
        <f>SUMIFS(СВЦЭМ!$C$33:$C$776,СВЦЭМ!$A$33:$A$776,$A123,СВЦЭМ!$B$33:$B$776,H$119)+'СЕТ СН'!$I$12+СВЦЭМ!$D$10+'СЕТ СН'!$I$6-'СЕТ СН'!$I$22</f>
        <v>1685.3320534700001</v>
      </c>
      <c r="I123" s="36">
        <f>SUMIFS(СВЦЭМ!$C$33:$C$776,СВЦЭМ!$A$33:$A$776,$A123,СВЦЭМ!$B$33:$B$776,I$119)+'СЕТ СН'!$I$12+СВЦЭМ!$D$10+'СЕТ СН'!$I$6-'СЕТ СН'!$I$22</f>
        <v>1698.9633482899999</v>
      </c>
      <c r="J123" s="36">
        <f>SUMIFS(СВЦЭМ!$C$33:$C$776,СВЦЭМ!$A$33:$A$776,$A123,СВЦЭМ!$B$33:$B$776,J$119)+'СЕТ СН'!$I$12+СВЦЭМ!$D$10+'СЕТ СН'!$I$6-'СЕТ СН'!$I$22</f>
        <v>1588.8371503399999</v>
      </c>
      <c r="K123" s="36">
        <f>SUMIFS(СВЦЭМ!$C$33:$C$776,СВЦЭМ!$A$33:$A$776,$A123,СВЦЭМ!$B$33:$B$776,K$119)+'СЕТ СН'!$I$12+СВЦЭМ!$D$10+'СЕТ СН'!$I$6-'СЕТ СН'!$I$22</f>
        <v>1455.3345422299999</v>
      </c>
      <c r="L123" s="36">
        <f>SUMIFS(СВЦЭМ!$C$33:$C$776,СВЦЭМ!$A$33:$A$776,$A123,СВЦЭМ!$B$33:$B$776,L$119)+'СЕТ СН'!$I$12+СВЦЭМ!$D$10+'СЕТ СН'!$I$6-'СЕТ СН'!$I$22</f>
        <v>1375.97371398</v>
      </c>
      <c r="M123" s="36">
        <f>SUMIFS(СВЦЭМ!$C$33:$C$776,СВЦЭМ!$A$33:$A$776,$A123,СВЦЭМ!$B$33:$B$776,M$119)+'СЕТ СН'!$I$12+СВЦЭМ!$D$10+'СЕТ СН'!$I$6-'СЕТ СН'!$I$22</f>
        <v>1357.5698097899999</v>
      </c>
      <c r="N123" s="36">
        <f>SUMIFS(СВЦЭМ!$C$33:$C$776,СВЦЭМ!$A$33:$A$776,$A123,СВЦЭМ!$B$33:$B$776,N$119)+'СЕТ СН'!$I$12+СВЦЭМ!$D$10+'СЕТ СН'!$I$6-'СЕТ СН'!$I$22</f>
        <v>1366.2437758800002</v>
      </c>
      <c r="O123" s="36">
        <f>SUMIFS(СВЦЭМ!$C$33:$C$776,СВЦЭМ!$A$33:$A$776,$A123,СВЦЭМ!$B$33:$B$776,O$119)+'СЕТ СН'!$I$12+СВЦЭМ!$D$10+'СЕТ СН'!$I$6-'СЕТ СН'!$I$22</f>
        <v>1359.3331876699999</v>
      </c>
      <c r="P123" s="36">
        <f>SUMIFS(СВЦЭМ!$C$33:$C$776,СВЦЭМ!$A$33:$A$776,$A123,СВЦЭМ!$B$33:$B$776,P$119)+'СЕТ СН'!$I$12+СВЦЭМ!$D$10+'СЕТ СН'!$I$6-'СЕТ СН'!$I$22</f>
        <v>1350.08716491</v>
      </c>
      <c r="Q123" s="36">
        <f>SUMIFS(СВЦЭМ!$C$33:$C$776,СВЦЭМ!$A$33:$A$776,$A123,СВЦЭМ!$B$33:$B$776,Q$119)+'СЕТ СН'!$I$12+СВЦЭМ!$D$10+'СЕТ СН'!$I$6-'СЕТ СН'!$I$22</f>
        <v>1356.1289362500002</v>
      </c>
      <c r="R123" s="36">
        <f>SUMIFS(СВЦЭМ!$C$33:$C$776,СВЦЭМ!$A$33:$A$776,$A123,СВЦЭМ!$B$33:$B$776,R$119)+'СЕТ СН'!$I$12+СВЦЭМ!$D$10+'СЕТ СН'!$I$6-'СЕТ СН'!$I$22</f>
        <v>1325.3004545700001</v>
      </c>
      <c r="S123" s="36">
        <f>SUMIFS(СВЦЭМ!$C$33:$C$776,СВЦЭМ!$A$33:$A$776,$A123,СВЦЭМ!$B$33:$B$776,S$119)+'СЕТ СН'!$I$12+СВЦЭМ!$D$10+'СЕТ СН'!$I$6-'СЕТ СН'!$I$22</f>
        <v>1324.47114057</v>
      </c>
      <c r="T123" s="36">
        <f>SUMIFS(СВЦЭМ!$C$33:$C$776,СВЦЭМ!$A$33:$A$776,$A123,СВЦЭМ!$B$33:$B$776,T$119)+'СЕТ СН'!$I$12+СВЦЭМ!$D$10+'СЕТ СН'!$I$6-'СЕТ СН'!$I$22</f>
        <v>1351.21333779</v>
      </c>
      <c r="U123" s="36">
        <f>SUMIFS(СВЦЭМ!$C$33:$C$776,СВЦЭМ!$A$33:$A$776,$A123,СВЦЭМ!$B$33:$B$776,U$119)+'СЕТ СН'!$I$12+СВЦЭМ!$D$10+'СЕТ СН'!$I$6-'СЕТ СН'!$I$22</f>
        <v>1360.5218673499999</v>
      </c>
      <c r="V123" s="36">
        <f>SUMIFS(СВЦЭМ!$C$33:$C$776,СВЦЭМ!$A$33:$A$776,$A123,СВЦЭМ!$B$33:$B$776,V$119)+'СЕТ СН'!$I$12+СВЦЭМ!$D$10+'СЕТ СН'!$I$6-'СЕТ СН'!$I$22</f>
        <v>1351.6406781999999</v>
      </c>
      <c r="W123" s="36">
        <f>SUMIFS(СВЦЭМ!$C$33:$C$776,СВЦЭМ!$A$33:$A$776,$A123,СВЦЭМ!$B$33:$B$776,W$119)+'СЕТ СН'!$I$12+СВЦЭМ!$D$10+'СЕТ СН'!$I$6-'СЕТ СН'!$I$22</f>
        <v>1352.2042071800001</v>
      </c>
      <c r="X123" s="36">
        <f>SUMIFS(СВЦЭМ!$C$33:$C$776,СВЦЭМ!$A$33:$A$776,$A123,СВЦЭМ!$B$33:$B$776,X$119)+'СЕТ СН'!$I$12+СВЦЭМ!$D$10+'СЕТ СН'!$I$6-'СЕТ СН'!$I$22</f>
        <v>1392.4389986400001</v>
      </c>
      <c r="Y123" s="36">
        <f>SUMIFS(СВЦЭМ!$C$33:$C$776,СВЦЭМ!$A$33:$A$776,$A123,СВЦЭМ!$B$33:$B$776,Y$119)+'СЕТ СН'!$I$12+СВЦЭМ!$D$10+'СЕТ СН'!$I$6-'СЕТ СН'!$I$22</f>
        <v>1499.6651969300001</v>
      </c>
    </row>
    <row r="124" spans="1:27" ht="15.75" x14ac:dyDescent="0.2">
      <c r="A124" s="35">
        <f t="shared" si="3"/>
        <v>44017</v>
      </c>
      <c r="B124" s="36">
        <f>SUMIFS(СВЦЭМ!$C$33:$C$776,СВЦЭМ!$A$33:$A$776,$A124,СВЦЭМ!$B$33:$B$776,B$119)+'СЕТ СН'!$I$12+СВЦЭМ!$D$10+'СЕТ СН'!$I$6-'СЕТ СН'!$I$22</f>
        <v>1592.06659322</v>
      </c>
      <c r="C124" s="36">
        <f>SUMIFS(СВЦЭМ!$C$33:$C$776,СВЦЭМ!$A$33:$A$776,$A124,СВЦЭМ!$B$33:$B$776,C$119)+'СЕТ СН'!$I$12+СВЦЭМ!$D$10+'СЕТ СН'!$I$6-'СЕТ СН'!$I$22</f>
        <v>1630.96089179</v>
      </c>
      <c r="D124" s="36">
        <f>SUMIFS(СВЦЭМ!$C$33:$C$776,СВЦЭМ!$A$33:$A$776,$A124,СВЦЭМ!$B$33:$B$776,D$119)+'СЕТ СН'!$I$12+СВЦЭМ!$D$10+'СЕТ СН'!$I$6-'СЕТ СН'!$I$22</f>
        <v>1685.2021442499999</v>
      </c>
      <c r="E124" s="36">
        <f>SUMIFS(СВЦЭМ!$C$33:$C$776,СВЦЭМ!$A$33:$A$776,$A124,СВЦЭМ!$B$33:$B$776,E$119)+'СЕТ СН'!$I$12+СВЦЭМ!$D$10+'СЕТ СН'!$I$6-'СЕТ СН'!$I$22</f>
        <v>1653.3760010999999</v>
      </c>
      <c r="F124" s="36">
        <f>SUMIFS(СВЦЭМ!$C$33:$C$776,СВЦЭМ!$A$33:$A$776,$A124,СВЦЭМ!$B$33:$B$776,F$119)+'СЕТ СН'!$I$12+СВЦЭМ!$D$10+'СЕТ СН'!$I$6-'СЕТ СН'!$I$22</f>
        <v>1615.3296239599999</v>
      </c>
      <c r="G124" s="36">
        <f>SUMIFS(СВЦЭМ!$C$33:$C$776,СВЦЭМ!$A$33:$A$776,$A124,СВЦЭМ!$B$33:$B$776,G$119)+'СЕТ СН'!$I$12+СВЦЭМ!$D$10+'СЕТ СН'!$I$6-'СЕТ СН'!$I$22</f>
        <v>1600.01585989</v>
      </c>
      <c r="H124" s="36">
        <f>SUMIFS(СВЦЭМ!$C$33:$C$776,СВЦЭМ!$A$33:$A$776,$A124,СВЦЭМ!$B$33:$B$776,H$119)+'СЕТ СН'!$I$12+СВЦЭМ!$D$10+'СЕТ СН'!$I$6-'СЕТ СН'!$I$22</f>
        <v>1579.40113707</v>
      </c>
      <c r="I124" s="36">
        <f>SUMIFS(СВЦЭМ!$C$33:$C$776,СВЦЭМ!$A$33:$A$776,$A124,СВЦЭМ!$B$33:$B$776,I$119)+'СЕТ СН'!$I$12+СВЦЭМ!$D$10+'СЕТ СН'!$I$6-'СЕТ СН'!$I$22</f>
        <v>1591.67648463</v>
      </c>
      <c r="J124" s="36">
        <f>SUMIFS(СВЦЭМ!$C$33:$C$776,СВЦЭМ!$A$33:$A$776,$A124,СВЦЭМ!$B$33:$B$776,J$119)+'СЕТ СН'!$I$12+СВЦЭМ!$D$10+'СЕТ СН'!$I$6-'СЕТ СН'!$I$22</f>
        <v>1511.5377755499999</v>
      </c>
      <c r="K124" s="36">
        <f>SUMIFS(СВЦЭМ!$C$33:$C$776,СВЦЭМ!$A$33:$A$776,$A124,СВЦЭМ!$B$33:$B$776,K$119)+'СЕТ СН'!$I$12+СВЦЭМ!$D$10+'СЕТ СН'!$I$6-'СЕТ СН'!$I$22</f>
        <v>1403.0536411</v>
      </c>
      <c r="L124" s="36">
        <f>SUMIFS(СВЦЭМ!$C$33:$C$776,СВЦЭМ!$A$33:$A$776,$A124,СВЦЭМ!$B$33:$B$776,L$119)+'СЕТ СН'!$I$12+СВЦЭМ!$D$10+'СЕТ СН'!$I$6-'СЕТ СН'!$I$22</f>
        <v>1334.27833272</v>
      </c>
      <c r="M124" s="36">
        <f>SUMIFS(СВЦЭМ!$C$33:$C$776,СВЦЭМ!$A$33:$A$776,$A124,СВЦЭМ!$B$33:$B$776,M$119)+'СЕТ СН'!$I$12+СВЦЭМ!$D$10+'СЕТ СН'!$I$6-'СЕТ СН'!$I$22</f>
        <v>1290.0317712199999</v>
      </c>
      <c r="N124" s="36">
        <f>SUMIFS(СВЦЭМ!$C$33:$C$776,СВЦЭМ!$A$33:$A$776,$A124,СВЦЭМ!$B$33:$B$776,N$119)+'СЕТ СН'!$I$12+СВЦЭМ!$D$10+'СЕТ СН'!$I$6-'СЕТ СН'!$I$22</f>
        <v>1308.05860078</v>
      </c>
      <c r="O124" s="36">
        <f>SUMIFS(СВЦЭМ!$C$33:$C$776,СВЦЭМ!$A$33:$A$776,$A124,СВЦЭМ!$B$33:$B$776,O$119)+'СЕТ СН'!$I$12+СВЦЭМ!$D$10+'СЕТ СН'!$I$6-'СЕТ СН'!$I$22</f>
        <v>1316.9120327199998</v>
      </c>
      <c r="P124" s="36">
        <f>SUMIFS(СВЦЭМ!$C$33:$C$776,СВЦЭМ!$A$33:$A$776,$A124,СВЦЭМ!$B$33:$B$776,P$119)+'СЕТ СН'!$I$12+СВЦЭМ!$D$10+'СЕТ СН'!$I$6-'СЕТ СН'!$I$22</f>
        <v>1303.1464415400001</v>
      </c>
      <c r="Q124" s="36">
        <f>SUMIFS(СВЦЭМ!$C$33:$C$776,СВЦЭМ!$A$33:$A$776,$A124,СВЦЭМ!$B$33:$B$776,Q$119)+'СЕТ СН'!$I$12+СВЦЭМ!$D$10+'СЕТ СН'!$I$6-'СЕТ СН'!$I$22</f>
        <v>1310.7202684700001</v>
      </c>
      <c r="R124" s="36">
        <f>SUMIFS(СВЦЭМ!$C$33:$C$776,СВЦЭМ!$A$33:$A$776,$A124,СВЦЭМ!$B$33:$B$776,R$119)+'СЕТ СН'!$I$12+СВЦЭМ!$D$10+'СЕТ СН'!$I$6-'СЕТ СН'!$I$22</f>
        <v>1331.1015163100001</v>
      </c>
      <c r="S124" s="36">
        <f>SUMIFS(СВЦЭМ!$C$33:$C$776,СВЦЭМ!$A$33:$A$776,$A124,СВЦЭМ!$B$33:$B$776,S$119)+'СЕТ СН'!$I$12+СВЦЭМ!$D$10+'СЕТ СН'!$I$6-'СЕТ СН'!$I$22</f>
        <v>1339.9355129400001</v>
      </c>
      <c r="T124" s="36">
        <f>SUMIFS(СВЦЭМ!$C$33:$C$776,СВЦЭМ!$A$33:$A$776,$A124,СВЦЭМ!$B$33:$B$776,T$119)+'СЕТ СН'!$I$12+СВЦЭМ!$D$10+'СЕТ СН'!$I$6-'СЕТ СН'!$I$22</f>
        <v>1336.5483980700001</v>
      </c>
      <c r="U124" s="36">
        <f>SUMIFS(СВЦЭМ!$C$33:$C$776,СВЦЭМ!$A$33:$A$776,$A124,СВЦЭМ!$B$33:$B$776,U$119)+'СЕТ СН'!$I$12+СВЦЭМ!$D$10+'СЕТ СН'!$I$6-'СЕТ СН'!$I$22</f>
        <v>1328.56113048</v>
      </c>
      <c r="V124" s="36">
        <f>SUMIFS(СВЦЭМ!$C$33:$C$776,СВЦЭМ!$A$33:$A$776,$A124,СВЦЭМ!$B$33:$B$776,V$119)+'СЕТ СН'!$I$12+СВЦЭМ!$D$10+'СЕТ СН'!$I$6-'СЕТ СН'!$I$22</f>
        <v>1311.2543024199999</v>
      </c>
      <c r="W124" s="36">
        <f>SUMIFS(СВЦЭМ!$C$33:$C$776,СВЦЭМ!$A$33:$A$776,$A124,СВЦЭМ!$B$33:$B$776,W$119)+'СЕТ СН'!$I$12+СВЦЭМ!$D$10+'СЕТ СН'!$I$6-'СЕТ СН'!$I$22</f>
        <v>1300.6401729200002</v>
      </c>
      <c r="X124" s="36">
        <f>SUMIFS(СВЦЭМ!$C$33:$C$776,СВЦЭМ!$A$33:$A$776,$A124,СВЦЭМ!$B$33:$B$776,X$119)+'СЕТ СН'!$I$12+СВЦЭМ!$D$10+'СЕТ СН'!$I$6-'СЕТ СН'!$I$22</f>
        <v>1349.33357198</v>
      </c>
      <c r="Y124" s="36">
        <f>SUMIFS(СВЦЭМ!$C$33:$C$776,СВЦЭМ!$A$33:$A$776,$A124,СВЦЭМ!$B$33:$B$776,Y$119)+'СЕТ СН'!$I$12+СВЦЭМ!$D$10+'СЕТ СН'!$I$6-'СЕТ СН'!$I$22</f>
        <v>1495.8414986400001</v>
      </c>
    </row>
    <row r="125" spans="1:27" ht="15.75" x14ac:dyDescent="0.2">
      <c r="A125" s="35">
        <f t="shared" si="3"/>
        <v>44018</v>
      </c>
      <c r="B125" s="36">
        <f>SUMIFS(СВЦЭМ!$C$33:$C$776,СВЦЭМ!$A$33:$A$776,$A125,СВЦЭМ!$B$33:$B$776,B$119)+'СЕТ СН'!$I$12+СВЦЭМ!$D$10+'СЕТ СН'!$I$6-'СЕТ СН'!$I$22</f>
        <v>1548.8061381</v>
      </c>
      <c r="C125" s="36">
        <f>SUMIFS(СВЦЭМ!$C$33:$C$776,СВЦЭМ!$A$33:$A$776,$A125,СВЦЭМ!$B$33:$B$776,C$119)+'СЕТ СН'!$I$12+СВЦЭМ!$D$10+'СЕТ СН'!$I$6-'СЕТ СН'!$I$22</f>
        <v>1649.8658148099998</v>
      </c>
      <c r="D125" s="36">
        <f>SUMIFS(СВЦЭМ!$C$33:$C$776,СВЦЭМ!$A$33:$A$776,$A125,СВЦЭМ!$B$33:$B$776,D$119)+'СЕТ СН'!$I$12+СВЦЭМ!$D$10+'СЕТ СН'!$I$6-'СЕТ СН'!$I$22</f>
        <v>1679.81985222</v>
      </c>
      <c r="E125" s="36">
        <f>SUMIFS(СВЦЭМ!$C$33:$C$776,СВЦЭМ!$A$33:$A$776,$A125,СВЦЭМ!$B$33:$B$776,E$119)+'СЕТ СН'!$I$12+СВЦЭМ!$D$10+'СЕТ СН'!$I$6-'СЕТ СН'!$I$22</f>
        <v>1738.04655718</v>
      </c>
      <c r="F125" s="36">
        <f>SUMIFS(СВЦЭМ!$C$33:$C$776,СВЦЭМ!$A$33:$A$776,$A125,СВЦЭМ!$B$33:$B$776,F$119)+'СЕТ СН'!$I$12+СВЦЭМ!$D$10+'СЕТ СН'!$I$6-'СЕТ СН'!$I$22</f>
        <v>1729.9561554699999</v>
      </c>
      <c r="G125" s="36">
        <f>SUMIFS(СВЦЭМ!$C$33:$C$776,СВЦЭМ!$A$33:$A$776,$A125,СВЦЭМ!$B$33:$B$776,G$119)+'СЕТ СН'!$I$12+СВЦЭМ!$D$10+'СЕТ СН'!$I$6-'СЕТ СН'!$I$22</f>
        <v>1720.6927651599999</v>
      </c>
      <c r="H125" s="36">
        <f>SUMIFS(СВЦЭМ!$C$33:$C$776,СВЦЭМ!$A$33:$A$776,$A125,СВЦЭМ!$B$33:$B$776,H$119)+'СЕТ СН'!$I$12+СВЦЭМ!$D$10+'СЕТ СН'!$I$6-'СЕТ СН'!$I$22</f>
        <v>1627.51174737</v>
      </c>
      <c r="I125" s="36">
        <f>SUMIFS(СВЦЭМ!$C$33:$C$776,СВЦЭМ!$A$33:$A$776,$A125,СВЦЭМ!$B$33:$B$776,I$119)+'СЕТ СН'!$I$12+СВЦЭМ!$D$10+'СЕТ СН'!$I$6-'СЕТ СН'!$I$22</f>
        <v>1649.4862295100002</v>
      </c>
      <c r="J125" s="36">
        <f>SUMIFS(СВЦЭМ!$C$33:$C$776,СВЦЭМ!$A$33:$A$776,$A125,СВЦЭМ!$B$33:$B$776,J$119)+'СЕТ СН'!$I$12+СВЦЭМ!$D$10+'СЕТ СН'!$I$6-'СЕТ СН'!$I$22</f>
        <v>1610.6269777699999</v>
      </c>
      <c r="K125" s="36">
        <f>SUMIFS(СВЦЭМ!$C$33:$C$776,СВЦЭМ!$A$33:$A$776,$A125,СВЦЭМ!$B$33:$B$776,K$119)+'СЕТ СН'!$I$12+СВЦЭМ!$D$10+'СЕТ СН'!$I$6-'СЕТ СН'!$I$22</f>
        <v>1478.3041376900001</v>
      </c>
      <c r="L125" s="36">
        <f>SUMIFS(СВЦЭМ!$C$33:$C$776,СВЦЭМ!$A$33:$A$776,$A125,СВЦЭМ!$B$33:$B$776,L$119)+'СЕТ СН'!$I$12+СВЦЭМ!$D$10+'СЕТ СН'!$I$6-'СЕТ СН'!$I$22</f>
        <v>1393.0272891700001</v>
      </c>
      <c r="M125" s="36">
        <f>SUMIFS(СВЦЭМ!$C$33:$C$776,СВЦЭМ!$A$33:$A$776,$A125,СВЦЭМ!$B$33:$B$776,M$119)+'СЕТ СН'!$I$12+СВЦЭМ!$D$10+'СЕТ СН'!$I$6-'СЕТ СН'!$I$22</f>
        <v>1357.0821251299999</v>
      </c>
      <c r="N125" s="36">
        <f>SUMIFS(СВЦЭМ!$C$33:$C$776,СВЦЭМ!$A$33:$A$776,$A125,СВЦЭМ!$B$33:$B$776,N$119)+'СЕТ СН'!$I$12+СВЦЭМ!$D$10+'СЕТ СН'!$I$6-'СЕТ СН'!$I$22</f>
        <v>1380.78294071</v>
      </c>
      <c r="O125" s="36">
        <f>SUMIFS(СВЦЭМ!$C$33:$C$776,СВЦЭМ!$A$33:$A$776,$A125,СВЦЭМ!$B$33:$B$776,O$119)+'СЕТ СН'!$I$12+СВЦЭМ!$D$10+'СЕТ СН'!$I$6-'СЕТ СН'!$I$22</f>
        <v>1427.04695679</v>
      </c>
      <c r="P125" s="36">
        <f>SUMIFS(СВЦЭМ!$C$33:$C$776,СВЦЭМ!$A$33:$A$776,$A125,СВЦЭМ!$B$33:$B$776,P$119)+'СЕТ СН'!$I$12+СВЦЭМ!$D$10+'СЕТ СН'!$I$6-'СЕТ СН'!$I$22</f>
        <v>1400.33844458</v>
      </c>
      <c r="Q125" s="36">
        <f>SUMIFS(СВЦЭМ!$C$33:$C$776,СВЦЭМ!$A$33:$A$776,$A125,СВЦЭМ!$B$33:$B$776,Q$119)+'СЕТ СН'!$I$12+СВЦЭМ!$D$10+'СЕТ СН'!$I$6-'СЕТ СН'!$I$22</f>
        <v>1405.44209647</v>
      </c>
      <c r="R125" s="36">
        <f>SUMIFS(СВЦЭМ!$C$33:$C$776,СВЦЭМ!$A$33:$A$776,$A125,СВЦЭМ!$B$33:$B$776,R$119)+'СЕТ СН'!$I$12+СВЦЭМ!$D$10+'СЕТ СН'!$I$6-'СЕТ СН'!$I$22</f>
        <v>1438.05600138</v>
      </c>
      <c r="S125" s="36">
        <f>SUMIFS(СВЦЭМ!$C$33:$C$776,СВЦЭМ!$A$33:$A$776,$A125,СВЦЭМ!$B$33:$B$776,S$119)+'СЕТ СН'!$I$12+СВЦЭМ!$D$10+'СЕТ СН'!$I$6-'СЕТ СН'!$I$22</f>
        <v>1440.2985323600001</v>
      </c>
      <c r="T125" s="36">
        <f>SUMIFS(СВЦЭМ!$C$33:$C$776,СВЦЭМ!$A$33:$A$776,$A125,СВЦЭМ!$B$33:$B$776,T$119)+'СЕТ СН'!$I$12+СВЦЭМ!$D$10+'СЕТ СН'!$I$6-'СЕТ СН'!$I$22</f>
        <v>1438.7143995500001</v>
      </c>
      <c r="U125" s="36">
        <f>SUMIFS(СВЦЭМ!$C$33:$C$776,СВЦЭМ!$A$33:$A$776,$A125,СВЦЭМ!$B$33:$B$776,U$119)+'СЕТ СН'!$I$12+СВЦЭМ!$D$10+'СЕТ СН'!$I$6-'СЕТ СН'!$I$22</f>
        <v>1427.7053892500001</v>
      </c>
      <c r="V125" s="36">
        <f>SUMIFS(СВЦЭМ!$C$33:$C$776,СВЦЭМ!$A$33:$A$776,$A125,СВЦЭМ!$B$33:$B$776,V$119)+'СЕТ СН'!$I$12+СВЦЭМ!$D$10+'СЕТ СН'!$I$6-'СЕТ СН'!$I$22</f>
        <v>1420.18641594</v>
      </c>
      <c r="W125" s="36">
        <f>SUMIFS(СВЦЭМ!$C$33:$C$776,СВЦЭМ!$A$33:$A$776,$A125,СВЦЭМ!$B$33:$B$776,W$119)+'СЕТ СН'!$I$12+СВЦЭМ!$D$10+'СЕТ СН'!$I$6-'СЕТ СН'!$I$22</f>
        <v>1380.47939845</v>
      </c>
      <c r="X125" s="36">
        <f>SUMIFS(СВЦЭМ!$C$33:$C$776,СВЦЭМ!$A$33:$A$776,$A125,СВЦЭМ!$B$33:$B$776,X$119)+'СЕТ СН'!$I$12+СВЦЭМ!$D$10+'СЕТ СН'!$I$6-'СЕТ СН'!$I$22</f>
        <v>1408.9691695199999</v>
      </c>
      <c r="Y125" s="36">
        <f>SUMIFS(СВЦЭМ!$C$33:$C$776,СВЦЭМ!$A$33:$A$776,$A125,СВЦЭМ!$B$33:$B$776,Y$119)+'СЕТ СН'!$I$12+СВЦЭМ!$D$10+'СЕТ СН'!$I$6-'СЕТ СН'!$I$22</f>
        <v>1551.4581603699999</v>
      </c>
    </row>
    <row r="126" spans="1:27" ht="15.75" x14ac:dyDescent="0.2">
      <c r="A126" s="35">
        <f t="shared" si="3"/>
        <v>44019</v>
      </c>
      <c r="B126" s="36">
        <f>SUMIFS(СВЦЭМ!$C$33:$C$776,СВЦЭМ!$A$33:$A$776,$A126,СВЦЭМ!$B$33:$B$776,B$119)+'СЕТ СН'!$I$12+СВЦЭМ!$D$10+'СЕТ СН'!$I$6-'СЕТ СН'!$I$22</f>
        <v>1584.4167274699998</v>
      </c>
      <c r="C126" s="36">
        <f>SUMIFS(СВЦЭМ!$C$33:$C$776,СВЦЭМ!$A$33:$A$776,$A126,СВЦЭМ!$B$33:$B$776,C$119)+'СЕТ СН'!$I$12+СВЦЭМ!$D$10+'СЕТ СН'!$I$6-'СЕТ СН'!$I$22</f>
        <v>1595.41075561</v>
      </c>
      <c r="D126" s="36">
        <f>SUMIFS(СВЦЭМ!$C$33:$C$776,СВЦЭМ!$A$33:$A$776,$A126,СВЦЭМ!$B$33:$B$776,D$119)+'СЕТ СН'!$I$12+СВЦЭМ!$D$10+'СЕТ СН'!$I$6-'СЕТ СН'!$I$22</f>
        <v>1605.01240143</v>
      </c>
      <c r="E126" s="36">
        <f>SUMIFS(СВЦЭМ!$C$33:$C$776,СВЦЭМ!$A$33:$A$776,$A126,СВЦЭМ!$B$33:$B$776,E$119)+'СЕТ СН'!$I$12+СВЦЭМ!$D$10+'СЕТ СН'!$I$6-'СЕТ СН'!$I$22</f>
        <v>1602.8677861400001</v>
      </c>
      <c r="F126" s="36">
        <f>SUMIFS(СВЦЭМ!$C$33:$C$776,СВЦЭМ!$A$33:$A$776,$A126,СВЦЭМ!$B$33:$B$776,F$119)+'СЕТ СН'!$I$12+СВЦЭМ!$D$10+'СЕТ СН'!$I$6-'СЕТ СН'!$I$22</f>
        <v>1605.8966655499999</v>
      </c>
      <c r="G126" s="36">
        <f>SUMIFS(СВЦЭМ!$C$33:$C$776,СВЦЭМ!$A$33:$A$776,$A126,СВЦЭМ!$B$33:$B$776,G$119)+'СЕТ СН'!$I$12+СВЦЭМ!$D$10+'СЕТ СН'!$I$6-'СЕТ СН'!$I$22</f>
        <v>1608.0862759699999</v>
      </c>
      <c r="H126" s="36">
        <f>SUMIFS(СВЦЭМ!$C$33:$C$776,СВЦЭМ!$A$33:$A$776,$A126,СВЦЭМ!$B$33:$B$776,H$119)+'СЕТ СН'!$I$12+СВЦЭМ!$D$10+'СЕТ СН'!$I$6-'СЕТ СН'!$I$22</f>
        <v>1601.57409661</v>
      </c>
      <c r="I126" s="36">
        <f>SUMIFS(СВЦЭМ!$C$33:$C$776,СВЦЭМ!$A$33:$A$776,$A126,СВЦЭМ!$B$33:$B$776,I$119)+'СЕТ СН'!$I$12+СВЦЭМ!$D$10+'СЕТ СН'!$I$6-'СЕТ СН'!$I$22</f>
        <v>1571.00178959</v>
      </c>
      <c r="J126" s="36">
        <f>SUMIFS(СВЦЭМ!$C$33:$C$776,СВЦЭМ!$A$33:$A$776,$A126,СВЦЭМ!$B$33:$B$776,J$119)+'СЕТ СН'!$I$12+СВЦЭМ!$D$10+'СЕТ СН'!$I$6-'СЕТ СН'!$I$22</f>
        <v>1600.3726850600001</v>
      </c>
      <c r="K126" s="36">
        <f>SUMIFS(СВЦЭМ!$C$33:$C$776,СВЦЭМ!$A$33:$A$776,$A126,СВЦЭМ!$B$33:$B$776,K$119)+'СЕТ СН'!$I$12+СВЦЭМ!$D$10+'СЕТ СН'!$I$6-'СЕТ СН'!$I$22</f>
        <v>1522.8303876</v>
      </c>
      <c r="L126" s="36">
        <f>SUMIFS(СВЦЭМ!$C$33:$C$776,СВЦЭМ!$A$33:$A$776,$A126,СВЦЭМ!$B$33:$B$776,L$119)+'СЕТ СН'!$I$12+СВЦЭМ!$D$10+'СЕТ СН'!$I$6-'СЕТ СН'!$I$22</f>
        <v>1485.61210168</v>
      </c>
      <c r="M126" s="36">
        <f>SUMIFS(СВЦЭМ!$C$33:$C$776,СВЦЭМ!$A$33:$A$776,$A126,СВЦЭМ!$B$33:$B$776,M$119)+'СЕТ СН'!$I$12+СВЦЭМ!$D$10+'СЕТ СН'!$I$6-'СЕТ СН'!$I$22</f>
        <v>1473.8901672500001</v>
      </c>
      <c r="N126" s="36">
        <f>SUMIFS(СВЦЭМ!$C$33:$C$776,СВЦЭМ!$A$33:$A$776,$A126,СВЦЭМ!$B$33:$B$776,N$119)+'СЕТ СН'!$I$12+СВЦЭМ!$D$10+'СЕТ СН'!$I$6-'СЕТ СН'!$I$22</f>
        <v>1477.89573206</v>
      </c>
      <c r="O126" s="36">
        <f>SUMIFS(СВЦЭМ!$C$33:$C$776,СВЦЭМ!$A$33:$A$776,$A126,СВЦЭМ!$B$33:$B$776,O$119)+'СЕТ СН'!$I$12+СВЦЭМ!$D$10+'СЕТ СН'!$I$6-'СЕТ СН'!$I$22</f>
        <v>1475.6933584399999</v>
      </c>
      <c r="P126" s="36">
        <f>SUMIFS(СВЦЭМ!$C$33:$C$776,СВЦЭМ!$A$33:$A$776,$A126,СВЦЭМ!$B$33:$B$776,P$119)+'СЕТ СН'!$I$12+СВЦЭМ!$D$10+'СЕТ СН'!$I$6-'СЕТ СН'!$I$22</f>
        <v>1467.4150858399998</v>
      </c>
      <c r="Q126" s="36">
        <f>SUMIFS(СВЦЭМ!$C$33:$C$776,СВЦЭМ!$A$33:$A$776,$A126,СВЦЭМ!$B$33:$B$776,Q$119)+'СЕТ СН'!$I$12+СВЦЭМ!$D$10+'СЕТ СН'!$I$6-'СЕТ СН'!$I$22</f>
        <v>1476.0474313899999</v>
      </c>
      <c r="R126" s="36">
        <f>SUMIFS(СВЦЭМ!$C$33:$C$776,СВЦЭМ!$A$33:$A$776,$A126,СВЦЭМ!$B$33:$B$776,R$119)+'СЕТ СН'!$I$12+СВЦЭМ!$D$10+'СЕТ СН'!$I$6-'СЕТ СН'!$I$22</f>
        <v>1478.9668298000001</v>
      </c>
      <c r="S126" s="36">
        <f>SUMIFS(СВЦЭМ!$C$33:$C$776,СВЦЭМ!$A$33:$A$776,$A126,СВЦЭМ!$B$33:$B$776,S$119)+'СЕТ СН'!$I$12+СВЦЭМ!$D$10+'СЕТ СН'!$I$6-'СЕТ СН'!$I$22</f>
        <v>1483.6158276599999</v>
      </c>
      <c r="T126" s="36">
        <f>SUMIFS(СВЦЭМ!$C$33:$C$776,СВЦЭМ!$A$33:$A$776,$A126,СВЦЭМ!$B$33:$B$776,T$119)+'СЕТ СН'!$I$12+СВЦЭМ!$D$10+'СЕТ СН'!$I$6-'СЕТ СН'!$I$22</f>
        <v>1489.0333650699999</v>
      </c>
      <c r="U126" s="36">
        <f>SUMIFS(СВЦЭМ!$C$33:$C$776,СВЦЭМ!$A$33:$A$776,$A126,СВЦЭМ!$B$33:$B$776,U$119)+'СЕТ СН'!$I$12+СВЦЭМ!$D$10+'СЕТ СН'!$I$6-'СЕТ СН'!$I$22</f>
        <v>1483.4059029300001</v>
      </c>
      <c r="V126" s="36">
        <f>SUMIFS(СВЦЭМ!$C$33:$C$776,СВЦЭМ!$A$33:$A$776,$A126,СВЦЭМ!$B$33:$B$776,V$119)+'СЕТ СН'!$I$12+СВЦЭМ!$D$10+'СЕТ СН'!$I$6-'СЕТ СН'!$I$22</f>
        <v>1484.5620868999999</v>
      </c>
      <c r="W126" s="36">
        <f>SUMIFS(СВЦЭМ!$C$33:$C$776,СВЦЭМ!$A$33:$A$776,$A126,СВЦЭМ!$B$33:$B$776,W$119)+'СЕТ СН'!$I$12+СВЦЭМ!$D$10+'СЕТ СН'!$I$6-'СЕТ СН'!$I$22</f>
        <v>1474.49867743</v>
      </c>
      <c r="X126" s="36">
        <f>SUMIFS(СВЦЭМ!$C$33:$C$776,СВЦЭМ!$A$33:$A$776,$A126,СВЦЭМ!$B$33:$B$776,X$119)+'СЕТ СН'!$I$12+СВЦЭМ!$D$10+'СЕТ СН'!$I$6-'СЕТ СН'!$I$22</f>
        <v>1506.33747505</v>
      </c>
      <c r="Y126" s="36">
        <f>SUMIFS(СВЦЭМ!$C$33:$C$776,СВЦЭМ!$A$33:$A$776,$A126,СВЦЭМ!$B$33:$B$776,Y$119)+'СЕТ СН'!$I$12+СВЦЭМ!$D$10+'СЕТ СН'!$I$6-'СЕТ СН'!$I$22</f>
        <v>1595.7971579</v>
      </c>
    </row>
    <row r="127" spans="1:27" ht="15.75" x14ac:dyDescent="0.2">
      <c r="A127" s="35">
        <f t="shared" si="3"/>
        <v>44020</v>
      </c>
      <c r="B127" s="36">
        <f>SUMIFS(СВЦЭМ!$C$33:$C$776,СВЦЭМ!$A$33:$A$776,$A127,СВЦЭМ!$B$33:$B$776,B$119)+'СЕТ СН'!$I$12+СВЦЭМ!$D$10+'СЕТ СН'!$I$6-'СЕТ СН'!$I$22</f>
        <v>1550.0899048000001</v>
      </c>
      <c r="C127" s="36">
        <f>SUMIFS(СВЦЭМ!$C$33:$C$776,СВЦЭМ!$A$33:$A$776,$A127,СВЦЭМ!$B$33:$B$776,C$119)+'СЕТ СН'!$I$12+СВЦЭМ!$D$10+'СЕТ СН'!$I$6-'СЕТ СН'!$I$22</f>
        <v>1561.58438821</v>
      </c>
      <c r="D127" s="36">
        <f>SUMIFS(СВЦЭМ!$C$33:$C$776,СВЦЭМ!$A$33:$A$776,$A127,СВЦЭМ!$B$33:$B$776,D$119)+'СЕТ СН'!$I$12+СВЦЭМ!$D$10+'СЕТ СН'!$I$6-'СЕТ СН'!$I$22</f>
        <v>1584.5978756899999</v>
      </c>
      <c r="E127" s="36">
        <f>SUMIFS(СВЦЭМ!$C$33:$C$776,СВЦЭМ!$A$33:$A$776,$A127,СВЦЭМ!$B$33:$B$776,E$119)+'СЕТ СН'!$I$12+СВЦЭМ!$D$10+'СЕТ СН'!$I$6-'СЕТ СН'!$I$22</f>
        <v>1614.5863591900002</v>
      </c>
      <c r="F127" s="36">
        <f>SUMIFS(СВЦЭМ!$C$33:$C$776,СВЦЭМ!$A$33:$A$776,$A127,СВЦЭМ!$B$33:$B$776,F$119)+'СЕТ СН'!$I$12+СВЦЭМ!$D$10+'СЕТ СН'!$I$6-'СЕТ СН'!$I$22</f>
        <v>1624.1549478299999</v>
      </c>
      <c r="G127" s="36">
        <f>SUMIFS(СВЦЭМ!$C$33:$C$776,СВЦЭМ!$A$33:$A$776,$A127,СВЦЭМ!$B$33:$B$776,G$119)+'СЕТ СН'!$I$12+СВЦЭМ!$D$10+'СЕТ СН'!$I$6-'СЕТ СН'!$I$22</f>
        <v>1631.89154207</v>
      </c>
      <c r="H127" s="36">
        <f>SUMIFS(СВЦЭМ!$C$33:$C$776,СВЦЭМ!$A$33:$A$776,$A127,СВЦЭМ!$B$33:$B$776,H$119)+'СЕТ СН'!$I$12+СВЦЭМ!$D$10+'СЕТ СН'!$I$6-'СЕТ СН'!$I$22</f>
        <v>1584.8175455999999</v>
      </c>
      <c r="I127" s="36">
        <f>SUMIFS(СВЦЭМ!$C$33:$C$776,СВЦЭМ!$A$33:$A$776,$A127,СВЦЭМ!$B$33:$B$776,I$119)+'СЕТ СН'!$I$12+СВЦЭМ!$D$10+'СЕТ СН'!$I$6-'СЕТ СН'!$I$22</f>
        <v>1519.1111287600002</v>
      </c>
      <c r="J127" s="36">
        <f>SUMIFS(СВЦЭМ!$C$33:$C$776,СВЦЭМ!$A$33:$A$776,$A127,СВЦЭМ!$B$33:$B$776,J$119)+'СЕТ СН'!$I$12+СВЦЭМ!$D$10+'СЕТ СН'!$I$6-'СЕТ СН'!$I$22</f>
        <v>1472.67067576</v>
      </c>
      <c r="K127" s="36">
        <f>SUMIFS(СВЦЭМ!$C$33:$C$776,СВЦЭМ!$A$33:$A$776,$A127,СВЦЭМ!$B$33:$B$776,K$119)+'СЕТ СН'!$I$12+СВЦЭМ!$D$10+'СЕТ СН'!$I$6-'СЕТ СН'!$I$22</f>
        <v>1484.66813686</v>
      </c>
      <c r="L127" s="36">
        <f>SUMIFS(СВЦЭМ!$C$33:$C$776,СВЦЭМ!$A$33:$A$776,$A127,СВЦЭМ!$B$33:$B$776,L$119)+'СЕТ СН'!$I$12+СВЦЭМ!$D$10+'СЕТ СН'!$I$6-'СЕТ СН'!$I$22</f>
        <v>1481.6897486399998</v>
      </c>
      <c r="M127" s="36">
        <f>SUMIFS(СВЦЭМ!$C$33:$C$776,СВЦЭМ!$A$33:$A$776,$A127,СВЦЭМ!$B$33:$B$776,M$119)+'СЕТ СН'!$I$12+СВЦЭМ!$D$10+'СЕТ СН'!$I$6-'СЕТ СН'!$I$22</f>
        <v>1467.6337948800001</v>
      </c>
      <c r="N127" s="36">
        <f>SUMIFS(СВЦЭМ!$C$33:$C$776,СВЦЭМ!$A$33:$A$776,$A127,СВЦЭМ!$B$33:$B$776,N$119)+'СЕТ СН'!$I$12+СВЦЭМ!$D$10+'СЕТ СН'!$I$6-'СЕТ СН'!$I$22</f>
        <v>1475.90178599</v>
      </c>
      <c r="O127" s="36">
        <f>SUMIFS(СВЦЭМ!$C$33:$C$776,СВЦЭМ!$A$33:$A$776,$A127,СВЦЭМ!$B$33:$B$776,O$119)+'СЕТ СН'!$I$12+СВЦЭМ!$D$10+'СЕТ СН'!$I$6-'СЕТ СН'!$I$22</f>
        <v>1485.73019497</v>
      </c>
      <c r="P127" s="36">
        <f>SUMIFS(СВЦЭМ!$C$33:$C$776,СВЦЭМ!$A$33:$A$776,$A127,СВЦЭМ!$B$33:$B$776,P$119)+'СЕТ СН'!$I$12+СВЦЭМ!$D$10+'СЕТ СН'!$I$6-'СЕТ СН'!$I$22</f>
        <v>1478.3088095000001</v>
      </c>
      <c r="Q127" s="36">
        <f>SUMIFS(СВЦЭМ!$C$33:$C$776,СВЦЭМ!$A$33:$A$776,$A127,СВЦЭМ!$B$33:$B$776,Q$119)+'СЕТ СН'!$I$12+СВЦЭМ!$D$10+'СЕТ СН'!$I$6-'СЕТ СН'!$I$22</f>
        <v>1478.0697780099999</v>
      </c>
      <c r="R127" s="36">
        <f>SUMIFS(СВЦЭМ!$C$33:$C$776,СВЦЭМ!$A$33:$A$776,$A127,СВЦЭМ!$B$33:$B$776,R$119)+'СЕТ СН'!$I$12+СВЦЭМ!$D$10+'СЕТ СН'!$I$6-'СЕТ СН'!$I$22</f>
        <v>1484.0916208399999</v>
      </c>
      <c r="S127" s="36">
        <f>SUMIFS(СВЦЭМ!$C$33:$C$776,СВЦЭМ!$A$33:$A$776,$A127,СВЦЭМ!$B$33:$B$776,S$119)+'СЕТ СН'!$I$12+СВЦЭМ!$D$10+'СЕТ СН'!$I$6-'СЕТ СН'!$I$22</f>
        <v>1489.1083895299998</v>
      </c>
      <c r="T127" s="36">
        <f>SUMIFS(СВЦЭМ!$C$33:$C$776,СВЦЭМ!$A$33:$A$776,$A127,СВЦЭМ!$B$33:$B$776,T$119)+'СЕТ СН'!$I$12+СВЦЭМ!$D$10+'СЕТ СН'!$I$6-'СЕТ СН'!$I$22</f>
        <v>1489.88074347</v>
      </c>
      <c r="U127" s="36">
        <f>SUMIFS(СВЦЭМ!$C$33:$C$776,СВЦЭМ!$A$33:$A$776,$A127,СВЦЭМ!$B$33:$B$776,U$119)+'СЕТ СН'!$I$12+СВЦЭМ!$D$10+'СЕТ СН'!$I$6-'СЕТ СН'!$I$22</f>
        <v>1483.6047839399998</v>
      </c>
      <c r="V127" s="36">
        <f>SUMIFS(СВЦЭМ!$C$33:$C$776,СВЦЭМ!$A$33:$A$776,$A127,СВЦЭМ!$B$33:$B$776,V$119)+'СЕТ СН'!$I$12+СВЦЭМ!$D$10+'СЕТ СН'!$I$6-'СЕТ СН'!$I$22</f>
        <v>1471.5198901799999</v>
      </c>
      <c r="W127" s="36">
        <f>SUMIFS(СВЦЭМ!$C$33:$C$776,СВЦЭМ!$A$33:$A$776,$A127,СВЦЭМ!$B$33:$B$776,W$119)+'СЕТ СН'!$I$12+СВЦЭМ!$D$10+'СЕТ СН'!$I$6-'СЕТ СН'!$I$22</f>
        <v>1481.7767928399999</v>
      </c>
      <c r="X127" s="36">
        <f>SUMIFS(СВЦЭМ!$C$33:$C$776,СВЦЭМ!$A$33:$A$776,$A127,СВЦЭМ!$B$33:$B$776,X$119)+'СЕТ СН'!$I$12+СВЦЭМ!$D$10+'СЕТ СН'!$I$6-'СЕТ СН'!$I$22</f>
        <v>1462.8801394</v>
      </c>
      <c r="Y127" s="36">
        <f>SUMIFS(СВЦЭМ!$C$33:$C$776,СВЦЭМ!$A$33:$A$776,$A127,СВЦЭМ!$B$33:$B$776,Y$119)+'СЕТ СН'!$I$12+СВЦЭМ!$D$10+'СЕТ СН'!$I$6-'СЕТ СН'!$I$22</f>
        <v>1523.7256949500002</v>
      </c>
    </row>
    <row r="128" spans="1:27" ht="15.75" x14ac:dyDescent="0.2">
      <c r="A128" s="35">
        <f t="shared" si="3"/>
        <v>44021</v>
      </c>
      <c r="B128" s="36">
        <f>SUMIFS(СВЦЭМ!$C$33:$C$776,СВЦЭМ!$A$33:$A$776,$A128,СВЦЭМ!$B$33:$B$776,B$119)+'СЕТ СН'!$I$12+СВЦЭМ!$D$10+'СЕТ СН'!$I$6-'СЕТ СН'!$I$22</f>
        <v>1593.0376475799999</v>
      </c>
      <c r="C128" s="36">
        <f>SUMIFS(СВЦЭМ!$C$33:$C$776,СВЦЭМ!$A$33:$A$776,$A128,СВЦЭМ!$B$33:$B$776,C$119)+'СЕТ СН'!$I$12+СВЦЭМ!$D$10+'СЕТ СН'!$I$6-'СЕТ СН'!$I$22</f>
        <v>1611.74915764</v>
      </c>
      <c r="D128" s="36">
        <f>SUMIFS(СВЦЭМ!$C$33:$C$776,СВЦЭМ!$A$33:$A$776,$A128,СВЦЭМ!$B$33:$B$776,D$119)+'СЕТ СН'!$I$12+СВЦЭМ!$D$10+'СЕТ СН'!$I$6-'СЕТ СН'!$I$22</f>
        <v>1613.15195543</v>
      </c>
      <c r="E128" s="36">
        <f>SUMIFS(СВЦЭМ!$C$33:$C$776,СВЦЭМ!$A$33:$A$776,$A128,СВЦЭМ!$B$33:$B$776,E$119)+'СЕТ СН'!$I$12+СВЦЭМ!$D$10+'СЕТ СН'!$I$6-'СЕТ СН'!$I$22</f>
        <v>1617.00338878</v>
      </c>
      <c r="F128" s="36">
        <f>SUMIFS(СВЦЭМ!$C$33:$C$776,СВЦЭМ!$A$33:$A$776,$A128,СВЦЭМ!$B$33:$B$776,F$119)+'СЕТ СН'!$I$12+СВЦЭМ!$D$10+'СЕТ СН'!$I$6-'СЕТ СН'!$I$22</f>
        <v>1609.7314720700001</v>
      </c>
      <c r="G128" s="36">
        <f>SUMIFS(СВЦЭМ!$C$33:$C$776,СВЦЭМ!$A$33:$A$776,$A128,СВЦЭМ!$B$33:$B$776,G$119)+'СЕТ СН'!$I$12+СВЦЭМ!$D$10+'СЕТ СН'!$I$6-'СЕТ СН'!$I$22</f>
        <v>1618.3284333500001</v>
      </c>
      <c r="H128" s="36">
        <f>SUMIFS(СВЦЭМ!$C$33:$C$776,СВЦЭМ!$A$33:$A$776,$A128,СВЦЭМ!$B$33:$B$776,H$119)+'СЕТ СН'!$I$12+СВЦЭМ!$D$10+'СЕТ СН'!$I$6-'СЕТ СН'!$I$22</f>
        <v>1618.1954785600001</v>
      </c>
      <c r="I128" s="36">
        <f>SUMIFS(СВЦЭМ!$C$33:$C$776,СВЦЭМ!$A$33:$A$776,$A128,СВЦЭМ!$B$33:$B$776,I$119)+'СЕТ СН'!$I$12+СВЦЭМ!$D$10+'СЕТ СН'!$I$6-'СЕТ СН'!$I$22</f>
        <v>1538.35893928</v>
      </c>
      <c r="J128" s="36">
        <f>SUMIFS(СВЦЭМ!$C$33:$C$776,СВЦЭМ!$A$33:$A$776,$A128,СВЦЭМ!$B$33:$B$776,J$119)+'СЕТ СН'!$I$12+СВЦЭМ!$D$10+'СЕТ СН'!$I$6-'СЕТ СН'!$I$22</f>
        <v>1522.62379154</v>
      </c>
      <c r="K128" s="36">
        <f>SUMIFS(СВЦЭМ!$C$33:$C$776,СВЦЭМ!$A$33:$A$776,$A128,СВЦЭМ!$B$33:$B$776,K$119)+'СЕТ СН'!$I$12+СВЦЭМ!$D$10+'СЕТ СН'!$I$6-'СЕТ СН'!$I$22</f>
        <v>1509.87542773</v>
      </c>
      <c r="L128" s="36">
        <f>SUMIFS(СВЦЭМ!$C$33:$C$776,СВЦЭМ!$A$33:$A$776,$A128,СВЦЭМ!$B$33:$B$776,L$119)+'СЕТ СН'!$I$12+СВЦЭМ!$D$10+'СЕТ СН'!$I$6-'СЕТ СН'!$I$22</f>
        <v>1486.2202136000001</v>
      </c>
      <c r="M128" s="36">
        <f>SUMIFS(СВЦЭМ!$C$33:$C$776,СВЦЭМ!$A$33:$A$776,$A128,СВЦЭМ!$B$33:$B$776,M$119)+'СЕТ СН'!$I$12+СВЦЭМ!$D$10+'СЕТ СН'!$I$6-'СЕТ СН'!$I$22</f>
        <v>1498.25879169</v>
      </c>
      <c r="N128" s="36">
        <f>SUMIFS(СВЦЭМ!$C$33:$C$776,СВЦЭМ!$A$33:$A$776,$A128,СВЦЭМ!$B$33:$B$776,N$119)+'СЕТ СН'!$I$12+СВЦЭМ!$D$10+'СЕТ СН'!$I$6-'СЕТ СН'!$I$22</f>
        <v>1493.4061195100001</v>
      </c>
      <c r="O128" s="36">
        <f>SUMIFS(СВЦЭМ!$C$33:$C$776,СВЦЭМ!$A$33:$A$776,$A128,СВЦЭМ!$B$33:$B$776,O$119)+'СЕТ СН'!$I$12+СВЦЭМ!$D$10+'СЕТ СН'!$I$6-'СЕТ СН'!$I$22</f>
        <v>1501.32132254</v>
      </c>
      <c r="P128" s="36">
        <f>SUMIFS(СВЦЭМ!$C$33:$C$776,СВЦЭМ!$A$33:$A$776,$A128,СВЦЭМ!$B$33:$B$776,P$119)+'СЕТ СН'!$I$12+СВЦЭМ!$D$10+'СЕТ СН'!$I$6-'СЕТ СН'!$I$22</f>
        <v>1489.0618430300001</v>
      </c>
      <c r="Q128" s="36">
        <f>SUMIFS(СВЦЭМ!$C$33:$C$776,СВЦЭМ!$A$33:$A$776,$A128,СВЦЭМ!$B$33:$B$776,Q$119)+'СЕТ СН'!$I$12+СВЦЭМ!$D$10+'СЕТ СН'!$I$6-'СЕТ СН'!$I$22</f>
        <v>1495.0557536900001</v>
      </c>
      <c r="R128" s="36">
        <f>SUMIFS(СВЦЭМ!$C$33:$C$776,СВЦЭМ!$A$33:$A$776,$A128,СВЦЭМ!$B$33:$B$776,R$119)+'СЕТ СН'!$I$12+СВЦЭМ!$D$10+'СЕТ СН'!$I$6-'СЕТ СН'!$I$22</f>
        <v>1507.37098229</v>
      </c>
      <c r="S128" s="36">
        <f>SUMIFS(СВЦЭМ!$C$33:$C$776,СВЦЭМ!$A$33:$A$776,$A128,СВЦЭМ!$B$33:$B$776,S$119)+'СЕТ СН'!$I$12+СВЦЭМ!$D$10+'СЕТ СН'!$I$6-'СЕТ СН'!$I$22</f>
        <v>1511.99517227</v>
      </c>
      <c r="T128" s="36">
        <f>SUMIFS(СВЦЭМ!$C$33:$C$776,СВЦЭМ!$A$33:$A$776,$A128,СВЦЭМ!$B$33:$B$776,T$119)+'СЕТ СН'!$I$12+СВЦЭМ!$D$10+'СЕТ СН'!$I$6-'СЕТ СН'!$I$22</f>
        <v>1515.9722642199999</v>
      </c>
      <c r="U128" s="36">
        <f>SUMIFS(СВЦЭМ!$C$33:$C$776,СВЦЭМ!$A$33:$A$776,$A128,СВЦЭМ!$B$33:$B$776,U$119)+'СЕТ СН'!$I$12+СВЦЭМ!$D$10+'СЕТ СН'!$I$6-'СЕТ СН'!$I$22</f>
        <v>1513.73447816</v>
      </c>
      <c r="V128" s="36">
        <f>SUMIFS(СВЦЭМ!$C$33:$C$776,СВЦЭМ!$A$33:$A$776,$A128,СВЦЭМ!$B$33:$B$776,V$119)+'СЕТ СН'!$I$12+СВЦЭМ!$D$10+'СЕТ СН'!$I$6-'СЕТ СН'!$I$22</f>
        <v>1500.4100164000001</v>
      </c>
      <c r="W128" s="36">
        <f>SUMIFS(СВЦЭМ!$C$33:$C$776,СВЦЭМ!$A$33:$A$776,$A128,СВЦЭМ!$B$33:$B$776,W$119)+'СЕТ СН'!$I$12+СВЦЭМ!$D$10+'СЕТ СН'!$I$6-'СЕТ СН'!$I$22</f>
        <v>1501.84541438</v>
      </c>
      <c r="X128" s="36">
        <f>SUMIFS(СВЦЭМ!$C$33:$C$776,СВЦЭМ!$A$33:$A$776,$A128,СВЦЭМ!$B$33:$B$776,X$119)+'СЕТ СН'!$I$12+СВЦЭМ!$D$10+'СЕТ СН'!$I$6-'СЕТ СН'!$I$22</f>
        <v>1502.4700082499999</v>
      </c>
      <c r="Y128" s="36">
        <f>SUMIFS(СВЦЭМ!$C$33:$C$776,СВЦЭМ!$A$33:$A$776,$A128,СВЦЭМ!$B$33:$B$776,Y$119)+'СЕТ СН'!$I$12+СВЦЭМ!$D$10+'СЕТ СН'!$I$6-'СЕТ СН'!$I$22</f>
        <v>1523.09193035</v>
      </c>
    </row>
    <row r="129" spans="1:25" ht="15.75" x14ac:dyDescent="0.2">
      <c r="A129" s="35">
        <f t="shared" si="3"/>
        <v>44022</v>
      </c>
      <c r="B129" s="36">
        <f>SUMIFS(СВЦЭМ!$C$33:$C$776,СВЦЭМ!$A$33:$A$776,$A129,СВЦЭМ!$B$33:$B$776,B$119)+'СЕТ СН'!$I$12+СВЦЭМ!$D$10+'СЕТ СН'!$I$6-'СЕТ СН'!$I$22</f>
        <v>1619.6666517600001</v>
      </c>
      <c r="C129" s="36">
        <f>SUMIFS(СВЦЭМ!$C$33:$C$776,СВЦЭМ!$A$33:$A$776,$A129,СВЦЭМ!$B$33:$B$776,C$119)+'СЕТ СН'!$I$12+СВЦЭМ!$D$10+'СЕТ СН'!$I$6-'СЕТ СН'!$I$22</f>
        <v>1595.3730210799999</v>
      </c>
      <c r="D129" s="36">
        <f>SUMIFS(СВЦЭМ!$C$33:$C$776,СВЦЭМ!$A$33:$A$776,$A129,СВЦЭМ!$B$33:$B$776,D$119)+'СЕТ СН'!$I$12+СВЦЭМ!$D$10+'СЕТ СН'!$I$6-'СЕТ СН'!$I$22</f>
        <v>1591.5662854900002</v>
      </c>
      <c r="E129" s="36">
        <f>SUMIFS(СВЦЭМ!$C$33:$C$776,СВЦЭМ!$A$33:$A$776,$A129,СВЦЭМ!$B$33:$B$776,E$119)+'СЕТ СН'!$I$12+СВЦЭМ!$D$10+'СЕТ СН'!$I$6-'СЕТ СН'!$I$22</f>
        <v>1611.49698663</v>
      </c>
      <c r="F129" s="36">
        <f>SUMIFS(СВЦЭМ!$C$33:$C$776,СВЦЭМ!$A$33:$A$776,$A129,СВЦЭМ!$B$33:$B$776,F$119)+'СЕТ СН'!$I$12+СВЦЭМ!$D$10+'СЕТ СН'!$I$6-'СЕТ СН'!$I$22</f>
        <v>1632.9359170799999</v>
      </c>
      <c r="G129" s="36">
        <f>SUMIFS(СВЦЭМ!$C$33:$C$776,СВЦЭМ!$A$33:$A$776,$A129,СВЦЭМ!$B$33:$B$776,G$119)+'СЕТ СН'!$I$12+СВЦЭМ!$D$10+'СЕТ СН'!$I$6-'СЕТ СН'!$I$22</f>
        <v>1673.3441676299999</v>
      </c>
      <c r="H129" s="36">
        <f>SUMIFS(СВЦЭМ!$C$33:$C$776,СВЦЭМ!$A$33:$A$776,$A129,СВЦЭМ!$B$33:$B$776,H$119)+'СЕТ СН'!$I$12+СВЦЭМ!$D$10+'СЕТ СН'!$I$6-'СЕТ СН'!$I$22</f>
        <v>1696.8068385900001</v>
      </c>
      <c r="I129" s="36">
        <f>SUMIFS(СВЦЭМ!$C$33:$C$776,СВЦЭМ!$A$33:$A$776,$A129,СВЦЭМ!$B$33:$B$776,I$119)+'СЕТ СН'!$I$12+СВЦЭМ!$D$10+'СЕТ СН'!$I$6-'СЕТ СН'!$I$22</f>
        <v>1616.53447592</v>
      </c>
      <c r="J129" s="36">
        <f>SUMIFS(СВЦЭМ!$C$33:$C$776,СВЦЭМ!$A$33:$A$776,$A129,СВЦЭМ!$B$33:$B$776,J$119)+'СЕТ СН'!$I$12+СВЦЭМ!$D$10+'СЕТ СН'!$I$6-'СЕТ СН'!$I$22</f>
        <v>1568.7548957700001</v>
      </c>
      <c r="K129" s="36">
        <f>SUMIFS(СВЦЭМ!$C$33:$C$776,СВЦЭМ!$A$33:$A$776,$A129,СВЦЭМ!$B$33:$B$776,K$119)+'СЕТ СН'!$I$12+СВЦЭМ!$D$10+'СЕТ СН'!$I$6-'СЕТ СН'!$I$22</f>
        <v>1495.42524774</v>
      </c>
      <c r="L129" s="36">
        <f>SUMIFS(СВЦЭМ!$C$33:$C$776,СВЦЭМ!$A$33:$A$776,$A129,СВЦЭМ!$B$33:$B$776,L$119)+'СЕТ СН'!$I$12+СВЦЭМ!$D$10+'СЕТ СН'!$I$6-'СЕТ СН'!$I$22</f>
        <v>1497.0452561299999</v>
      </c>
      <c r="M129" s="36">
        <f>SUMIFS(СВЦЭМ!$C$33:$C$776,СВЦЭМ!$A$33:$A$776,$A129,СВЦЭМ!$B$33:$B$776,M$119)+'СЕТ СН'!$I$12+СВЦЭМ!$D$10+'СЕТ СН'!$I$6-'СЕТ СН'!$I$22</f>
        <v>1498.2856703799998</v>
      </c>
      <c r="N129" s="36">
        <f>SUMIFS(СВЦЭМ!$C$33:$C$776,СВЦЭМ!$A$33:$A$776,$A129,СВЦЭМ!$B$33:$B$776,N$119)+'СЕТ СН'!$I$12+СВЦЭМ!$D$10+'СЕТ СН'!$I$6-'СЕТ СН'!$I$22</f>
        <v>1490.7021208599999</v>
      </c>
      <c r="O129" s="36">
        <f>SUMIFS(СВЦЭМ!$C$33:$C$776,СВЦЭМ!$A$33:$A$776,$A129,СВЦЭМ!$B$33:$B$776,O$119)+'СЕТ СН'!$I$12+СВЦЭМ!$D$10+'СЕТ СН'!$I$6-'СЕТ СН'!$I$22</f>
        <v>1496.09752196</v>
      </c>
      <c r="P129" s="36">
        <f>SUMIFS(СВЦЭМ!$C$33:$C$776,СВЦЭМ!$A$33:$A$776,$A129,СВЦЭМ!$B$33:$B$776,P$119)+'СЕТ СН'!$I$12+СВЦЭМ!$D$10+'СЕТ СН'!$I$6-'СЕТ СН'!$I$22</f>
        <v>1496.36898847</v>
      </c>
      <c r="Q129" s="36">
        <f>SUMIFS(СВЦЭМ!$C$33:$C$776,СВЦЭМ!$A$33:$A$776,$A129,СВЦЭМ!$B$33:$B$776,Q$119)+'СЕТ СН'!$I$12+СВЦЭМ!$D$10+'СЕТ СН'!$I$6-'СЕТ СН'!$I$22</f>
        <v>1498.16144852</v>
      </c>
      <c r="R129" s="36">
        <f>SUMIFS(СВЦЭМ!$C$33:$C$776,СВЦЭМ!$A$33:$A$776,$A129,СВЦЭМ!$B$33:$B$776,R$119)+'СЕТ СН'!$I$12+СВЦЭМ!$D$10+'СЕТ СН'!$I$6-'СЕТ СН'!$I$22</f>
        <v>1513.58481446</v>
      </c>
      <c r="S129" s="36">
        <f>SUMIFS(СВЦЭМ!$C$33:$C$776,СВЦЭМ!$A$33:$A$776,$A129,СВЦЭМ!$B$33:$B$776,S$119)+'СЕТ СН'!$I$12+СВЦЭМ!$D$10+'СЕТ СН'!$I$6-'СЕТ СН'!$I$22</f>
        <v>1517.6222763400001</v>
      </c>
      <c r="T129" s="36">
        <f>SUMIFS(СВЦЭМ!$C$33:$C$776,СВЦЭМ!$A$33:$A$776,$A129,СВЦЭМ!$B$33:$B$776,T$119)+'СЕТ СН'!$I$12+СВЦЭМ!$D$10+'СЕТ СН'!$I$6-'СЕТ СН'!$I$22</f>
        <v>1505.08470442</v>
      </c>
      <c r="U129" s="36">
        <f>SUMIFS(СВЦЭМ!$C$33:$C$776,СВЦЭМ!$A$33:$A$776,$A129,СВЦЭМ!$B$33:$B$776,U$119)+'СЕТ СН'!$I$12+СВЦЭМ!$D$10+'СЕТ СН'!$I$6-'СЕТ СН'!$I$22</f>
        <v>1490.2611935899999</v>
      </c>
      <c r="V129" s="36">
        <f>SUMIFS(СВЦЭМ!$C$33:$C$776,СВЦЭМ!$A$33:$A$776,$A129,СВЦЭМ!$B$33:$B$776,V$119)+'СЕТ СН'!$I$12+СВЦЭМ!$D$10+'СЕТ СН'!$I$6-'СЕТ СН'!$I$22</f>
        <v>1466.84798729</v>
      </c>
      <c r="W129" s="36">
        <f>SUMIFS(СВЦЭМ!$C$33:$C$776,СВЦЭМ!$A$33:$A$776,$A129,СВЦЭМ!$B$33:$B$776,W$119)+'СЕТ СН'!$I$12+СВЦЭМ!$D$10+'СЕТ СН'!$I$6-'СЕТ СН'!$I$22</f>
        <v>1481.9658497299999</v>
      </c>
      <c r="X129" s="36">
        <f>SUMIFS(СВЦЭМ!$C$33:$C$776,СВЦЭМ!$A$33:$A$776,$A129,СВЦЭМ!$B$33:$B$776,X$119)+'СЕТ СН'!$I$12+СВЦЭМ!$D$10+'СЕТ СН'!$I$6-'СЕТ СН'!$I$22</f>
        <v>1471.04612823</v>
      </c>
      <c r="Y129" s="36">
        <f>SUMIFS(СВЦЭМ!$C$33:$C$776,СВЦЭМ!$A$33:$A$776,$A129,СВЦЭМ!$B$33:$B$776,Y$119)+'СЕТ СН'!$I$12+СВЦЭМ!$D$10+'СЕТ СН'!$I$6-'СЕТ СН'!$I$22</f>
        <v>1505.9106565900001</v>
      </c>
    </row>
    <row r="130" spans="1:25" ht="15.75" x14ac:dyDescent="0.2">
      <c r="A130" s="35">
        <f t="shared" si="3"/>
        <v>44023</v>
      </c>
      <c r="B130" s="36">
        <f>SUMIFS(СВЦЭМ!$C$33:$C$776,СВЦЭМ!$A$33:$A$776,$A130,СВЦЭМ!$B$33:$B$776,B$119)+'СЕТ СН'!$I$12+СВЦЭМ!$D$10+'СЕТ СН'!$I$6-'СЕТ СН'!$I$22</f>
        <v>1615.2977368500001</v>
      </c>
      <c r="C130" s="36">
        <f>SUMIFS(СВЦЭМ!$C$33:$C$776,СВЦЭМ!$A$33:$A$776,$A130,СВЦЭМ!$B$33:$B$776,C$119)+'СЕТ СН'!$I$12+СВЦЭМ!$D$10+'СЕТ СН'!$I$6-'СЕТ СН'!$I$22</f>
        <v>1594.0622586899999</v>
      </c>
      <c r="D130" s="36">
        <f>SUMIFS(СВЦЭМ!$C$33:$C$776,СВЦЭМ!$A$33:$A$776,$A130,СВЦЭМ!$B$33:$B$776,D$119)+'СЕТ СН'!$I$12+СВЦЭМ!$D$10+'СЕТ СН'!$I$6-'СЕТ СН'!$I$22</f>
        <v>1621.58954687</v>
      </c>
      <c r="E130" s="36">
        <f>SUMIFS(СВЦЭМ!$C$33:$C$776,СВЦЭМ!$A$33:$A$776,$A130,СВЦЭМ!$B$33:$B$776,E$119)+'СЕТ СН'!$I$12+СВЦЭМ!$D$10+'СЕТ СН'!$I$6-'СЕТ СН'!$I$22</f>
        <v>1633.87066067</v>
      </c>
      <c r="F130" s="36">
        <f>SUMIFS(СВЦЭМ!$C$33:$C$776,СВЦЭМ!$A$33:$A$776,$A130,СВЦЭМ!$B$33:$B$776,F$119)+'СЕТ СН'!$I$12+СВЦЭМ!$D$10+'СЕТ СН'!$I$6-'СЕТ СН'!$I$22</f>
        <v>1623.22153888</v>
      </c>
      <c r="G130" s="36">
        <f>SUMIFS(СВЦЭМ!$C$33:$C$776,СВЦЭМ!$A$33:$A$776,$A130,СВЦЭМ!$B$33:$B$776,G$119)+'СЕТ СН'!$I$12+СВЦЭМ!$D$10+'СЕТ СН'!$I$6-'СЕТ СН'!$I$22</f>
        <v>1627.13683724</v>
      </c>
      <c r="H130" s="36">
        <f>SUMIFS(СВЦЭМ!$C$33:$C$776,СВЦЭМ!$A$33:$A$776,$A130,СВЦЭМ!$B$33:$B$776,H$119)+'СЕТ СН'!$I$12+СВЦЭМ!$D$10+'СЕТ СН'!$I$6-'СЕТ СН'!$I$22</f>
        <v>1608.1300971800001</v>
      </c>
      <c r="I130" s="36">
        <f>SUMIFS(СВЦЭМ!$C$33:$C$776,СВЦЭМ!$A$33:$A$776,$A130,СВЦЭМ!$B$33:$B$776,I$119)+'СЕТ СН'!$I$12+СВЦЭМ!$D$10+'СЕТ СН'!$I$6-'СЕТ СН'!$I$22</f>
        <v>1611.9866183899999</v>
      </c>
      <c r="J130" s="36">
        <f>SUMIFS(СВЦЭМ!$C$33:$C$776,СВЦЭМ!$A$33:$A$776,$A130,СВЦЭМ!$B$33:$B$776,J$119)+'СЕТ СН'!$I$12+СВЦЭМ!$D$10+'СЕТ СН'!$I$6-'СЕТ СН'!$I$22</f>
        <v>1576.8831781599999</v>
      </c>
      <c r="K130" s="36">
        <f>SUMIFS(СВЦЭМ!$C$33:$C$776,СВЦЭМ!$A$33:$A$776,$A130,СВЦЭМ!$B$33:$B$776,K$119)+'СЕТ СН'!$I$12+СВЦЭМ!$D$10+'СЕТ СН'!$I$6-'СЕТ СН'!$I$22</f>
        <v>1456.01660573</v>
      </c>
      <c r="L130" s="36">
        <f>SUMIFS(СВЦЭМ!$C$33:$C$776,СВЦЭМ!$A$33:$A$776,$A130,СВЦЭМ!$B$33:$B$776,L$119)+'СЕТ СН'!$I$12+СВЦЭМ!$D$10+'СЕТ СН'!$I$6-'СЕТ СН'!$I$22</f>
        <v>1421.6193709899999</v>
      </c>
      <c r="M130" s="36">
        <f>SUMIFS(СВЦЭМ!$C$33:$C$776,СВЦЭМ!$A$33:$A$776,$A130,СВЦЭМ!$B$33:$B$776,M$119)+'СЕТ СН'!$I$12+СВЦЭМ!$D$10+'СЕТ СН'!$I$6-'СЕТ СН'!$I$22</f>
        <v>1418.9414525900002</v>
      </c>
      <c r="N130" s="36">
        <f>SUMIFS(СВЦЭМ!$C$33:$C$776,СВЦЭМ!$A$33:$A$776,$A130,СВЦЭМ!$B$33:$B$776,N$119)+'СЕТ СН'!$I$12+СВЦЭМ!$D$10+'СЕТ СН'!$I$6-'СЕТ СН'!$I$22</f>
        <v>1422.49699042</v>
      </c>
      <c r="O130" s="36">
        <f>SUMIFS(СВЦЭМ!$C$33:$C$776,СВЦЭМ!$A$33:$A$776,$A130,СВЦЭМ!$B$33:$B$776,O$119)+'СЕТ СН'!$I$12+СВЦЭМ!$D$10+'СЕТ СН'!$I$6-'СЕТ СН'!$I$22</f>
        <v>1457.7274465999999</v>
      </c>
      <c r="P130" s="36">
        <f>SUMIFS(СВЦЭМ!$C$33:$C$776,СВЦЭМ!$A$33:$A$776,$A130,СВЦЭМ!$B$33:$B$776,P$119)+'СЕТ СН'!$I$12+СВЦЭМ!$D$10+'СЕТ СН'!$I$6-'СЕТ СН'!$I$22</f>
        <v>1461.13882468</v>
      </c>
      <c r="Q130" s="36">
        <f>SUMIFS(СВЦЭМ!$C$33:$C$776,СВЦЭМ!$A$33:$A$776,$A130,СВЦЭМ!$B$33:$B$776,Q$119)+'СЕТ СН'!$I$12+СВЦЭМ!$D$10+'СЕТ СН'!$I$6-'СЕТ СН'!$I$22</f>
        <v>1472.8803643599999</v>
      </c>
      <c r="R130" s="36">
        <f>SUMIFS(СВЦЭМ!$C$33:$C$776,СВЦЭМ!$A$33:$A$776,$A130,СВЦЭМ!$B$33:$B$776,R$119)+'СЕТ СН'!$I$12+СВЦЭМ!$D$10+'СЕТ СН'!$I$6-'СЕТ СН'!$I$22</f>
        <v>1494.4720615900001</v>
      </c>
      <c r="S130" s="36">
        <f>SUMIFS(СВЦЭМ!$C$33:$C$776,СВЦЭМ!$A$33:$A$776,$A130,СВЦЭМ!$B$33:$B$776,S$119)+'СЕТ СН'!$I$12+СВЦЭМ!$D$10+'СЕТ СН'!$I$6-'СЕТ СН'!$I$22</f>
        <v>1494.33237001</v>
      </c>
      <c r="T130" s="36">
        <f>SUMIFS(СВЦЭМ!$C$33:$C$776,СВЦЭМ!$A$33:$A$776,$A130,СВЦЭМ!$B$33:$B$776,T$119)+'СЕТ СН'!$I$12+СВЦЭМ!$D$10+'СЕТ СН'!$I$6-'СЕТ СН'!$I$22</f>
        <v>1490.2356249499999</v>
      </c>
      <c r="U130" s="36">
        <f>SUMIFS(СВЦЭМ!$C$33:$C$776,СВЦЭМ!$A$33:$A$776,$A130,СВЦЭМ!$B$33:$B$776,U$119)+'СЕТ СН'!$I$12+СВЦЭМ!$D$10+'СЕТ СН'!$I$6-'СЕТ СН'!$I$22</f>
        <v>1477.8927132600002</v>
      </c>
      <c r="V130" s="36">
        <f>SUMIFS(СВЦЭМ!$C$33:$C$776,СВЦЭМ!$A$33:$A$776,$A130,СВЦЭМ!$B$33:$B$776,V$119)+'СЕТ СН'!$I$12+СВЦЭМ!$D$10+'СЕТ СН'!$I$6-'СЕТ СН'!$I$22</f>
        <v>1456.6582608799999</v>
      </c>
      <c r="W130" s="36">
        <f>SUMIFS(СВЦЭМ!$C$33:$C$776,СВЦЭМ!$A$33:$A$776,$A130,СВЦЭМ!$B$33:$B$776,W$119)+'СЕТ СН'!$I$12+СВЦЭМ!$D$10+'СЕТ СН'!$I$6-'СЕТ СН'!$I$22</f>
        <v>1444.7003825100001</v>
      </c>
      <c r="X130" s="36">
        <f>SUMIFS(СВЦЭМ!$C$33:$C$776,СВЦЭМ!$A$33:$A$776,$A130,СВЦЭМ!$B$33:$B$776,X$119)+'СЕТ СН'!$I$12+СВЦЭМ!$D$10+'СЕТ СН'!$I$6-'СЕТ СН'!$I$22</f>
        <v>1463.6183461000001</v>
      </c>
      <c r="Y130" s="36">
        <f>SUMIFS(СВЦЭМ!$C$33:$C$776,СВЦЭМ!$A$33:$A$776,$A130,СВЦЭМ!$B$33:$B$776,Y$119)+'СЕТ СН'!$I$12+СВЦЭМ!$D$10+'СЕТ СН'!$I$6-'СЕТ СН'!$I$22</f>
        <v>1474.96322508</v>
      </c>
    </row>
    <row r="131" spans="1:25" ht="15.75" x14ac:dyDescent="0.2">
      <c r="A131" s="35">
        <f t="shared" si="3"/>
        <v>44024</v>
      </c>
      <c r="B131" s="36">
        <f>SUMIFS(СВЦЭМ!$C$33:$C$776,СВЦЭМ!$A$33:$A$776,$A131,СВЦЭМ!$B$33:$B$776,B$119)+'СЕТ СН'!$I$12+СВЦЭМ!$D$10+'СЕТ СН'!$I$6-'СЕТ СН'!$I$22</f>
        <v>1594.37328385</v>
      </c>
      <c r="C131" s="36">
        <f>SUMIFS(СВЦЭМ!$C$33:$C$776,СВЦЭМ!$A$33:$A$776,$A131,СВЦЭМ!$B$33:$B$776,C$119)+'СЕТ СН'!$I$12+СВЦЭМ!$D$10+'СЕТ СН'!$I$6-'СЕТ СН'!$I$22</f>
        <v>1644.3178342599999</v>
      </c>
      <c r="D131" s="36">
        <f>SUMIFS(СВЦЭМ!$C$33:$C$776,СВЦЭМ!$A$33:$A$776,$A131,СВЦЭМ!$B$33:$B$776,D$119)+'СЕТ СН'!$I$12+СВЦЭМ!$D$10+'СЕТ СН'!$I$6-'СЕТ СН'!$I$22</f>
        <v>1683.9259748300001</v>
      </c>
      <c r="E131" s="36">
        <f>SUMIFS(СВЦЭМ!$C$33:$C$776,СВЦЭМ!$A$33:$A$776,$A131,СВЦЭМ!$B$33:$B$776,E$119)+'СЕТ СН'!$I$12+СВЦЭМ!$D$10+'СЕТ СН'!$I$6-'СЕТ СН'!$I$22</f>
        <v>1705.1251192499999</v>
      </c>
      <c r="F131" s="36">
        <f>SUMIFS(СВЦЭМ!$C$33:$C$776,СВЦЭМ!$A$33:$A$776,$A131,СВЦЭМ!$B$33:$B$776,F$119)+'СЕТ СН'!$I$12+СВЦЭМ!$D$10+'СЕТ СН'!$I$6-'СЕТ СН'!$I$22</f>
        <v>1708.5454033400001</v>
      </c>
      <c r="G131" s="36">
        <f>SUMIFS(СВЦЭМ!$C$33:$C$776,СВЦЭМ!$A$33:$A$776,$A131,СВЦЭМ!$B$33:$B$776,G$119)+'СЕТ СН'!$I$12+СВЦЭМ!$D$10+'СЕТ СН'!$I$6-'СЕТ СН'!$I$22</f>
        <v>1715.4103884599999</v>
      </c>
      <c r="H131" s="36">
        <f>SUMIFS(СВЦЭМ!$C$33:$C$776,СВЦЭМ!$A$33:$A$776,$A131,СВЦЭМ!$B$33:$B$776,H$119)+'СЕТ СН'!$I$12+СВЦЭМ!$D$10+'СЕТ СН'!$I$6-'СЕТ СН'!$I$22</f>
        <v>1691.8524750000001</v>
      </c>
      <c r="I131" s="36">
        <f>SUMIFS(СВЦЭМ!$C$33:$C$776,СВЦЭМ!$A$33:$A$776,$A131,СВЦЭМ!$B$33:$B$776,I$119)+'СЕТ СН'!$I$12+СВЦЭМ!$D$10+'СЕТ СН'!$I$6-'СЕТ СН'!$I$22</f>
        <v>1656.5710652299999</v>
      </c>
      <c r="J131" s="36">
        <f>SUMIFS(СВЦЭМ!$C$33:$C$776,СВЦЭМ!$A$33:$A$776,$A131,СВЦЭМ!$B$33:$B$776,J$119)+'СЕТ СН'!$I$12+СВЦЭМ!$D$10+'СЕТ СН'!$I$6-'СЕТ СН'!$I$22</f>
        <v>1566.4292818899999</v>
      </c>
      <c r="K131" s="36">
        <f>SUMIFS(СВЦЭМ!$C$33:$C$776,СВЦЭМ!$A$33:$A$776,$A131,СВЦЭМ!$B$33:$B$776,K$119)+'СЕТ СН'!$I$12+СВЦЭМ!$D$10+'СЕТ СН'!$I$6-'СЕТ СН'!$I$22</f>
        <v>1423.28175702</v>
      </c>
      <c r="L131" s="36">
        <f>SUMIFS(СВЦЭМ!$C$33:$C$776,СВЦЭМ!$A$33:$A$776,$A131,СВЦЭМ!$B$33:$B$776,L$119)+'СЕТ СН'!$I$12+СВЦЭМ!$D$10+'СЕТ СН'!$I$6-'СЕТ СН'!$I$22</f>
        <v>1387.79485948</v>
      </c>
      <c r="M131" s="36">
        <f>SUMIFS(СВЦЭМ!$C$33:$C$776,СВЦЭМ!$A$33:$A$776,$A131,СВЦЭМ!$B$33:$B$776,M$119)+'СЕТ СН'!$I$12+СВЦЭМ!$D$10+'СЕТ СН'!$I$6-'СЕТ СН'!$I$22</f>
        <v>1390.89439436</v>
      </c>
      <c r="N131" s="36">
        <f>SUMIFS(СВЦЭМ!$C$33:$C$776,СВЦЭМ!$A$33:$A$776,$A131,СВЦЭМ!$B$33:$B$776,N$119)+'СЕТ СН'!$I$12+СВЦЭМ!$D$10+'СЕТ СН'!$I$6-'СЕТ СН'!$I$22</f>
        <v>1391.5384439700001</v>
      </c>
      <c r="O131" s="36">
        <f>SUMIFS(СВЦЭМ!$C$33:$C$776,СВЦЭМ!$A$33:$A$776,$A131,СВЦЭМ!$B$33:$B$776,O$119)+'СЕТ СН'!$I$12+СВЦЭМ!$D$10+'СЕТ СН'!$I$6-'СЕТ СН'!$I$22</f>
        <v>1395.4074197</v>
      </c>
      <c r="P131" s="36">
        <f>SUMIFS(СВЦЭМ!$C$33:$C$776,СВЦЭМ!$A$33:$A$776,$A131,СВЦЭМ!$B$33:$B$776,P$119)+'СЕТ СН'!$I$12+СВЦЭМ!$D$10+'СЕТ СН'!$I$6-'СЕТ СН'!$I$22</f>
        <v>1401.05871056</v>
      </c>
      <c r="Q131" s="36">
        <f>SUMIFS(СВЦЭМ!$C$33:$C$776,СВЦЭМ!$A$33:$A$776,$A131,СВЦЭМ!$B$33:$B$776,Q$119)+'СЕТ СН'!$I$12+СВЦЭМ!$D$10+'СЕТ СН'!$I$6-'СЕТ СН'!$I$22</f>
        <v>1417.5569288500001</v>
      </c>
      <c r="R131" s="36">
        <f>SUMIFS(СВЦЭМ!$C$33:$C$776,СВЦЭМ!$A$33:$A$776,$A131,СВЦЭМ!$B$33:$B$776,R$119)+'СЕТ СН'!$I$12+СВЦЭМ!$D$10+'СЕТ СН'!$I$6-'СЕТ СН'!$I$22</f>
        <v>1417.2007562600002</v>
      </c>
      <c r="S131" s="36">
        <f>SUMIFS(СВЦЭМ!$C$33:$C$776,СВЦЭМ!$A$33:$A$776,$A131,СВЦЭМ!$B$33:$B$776,S$119)+'СЕТ СН'!$I$12+СВЦЭМ!$D$10+'СЕТ СН'!$I$6-'СЕТ СН'!$I$22</f>
        <v>1422.6112070899999</v>
      </c>
      <c r="T131" s="36">
        <f>SUMIFS(СВЦЭМ!$C$33:$C$776,СВЦЭМ!$A$33:$A$776,$A131,СВЦЭМ!$B$33:$B$776,T$119)+'СЕТ СН'!$I$12+СВЦЭМ!$D$10+'СЕТ СН'!$I$6-'СЕТ СН'!$I$22</f>
        <v>1419.15419892</v>
      </c>
      <c r="U131" s="36">
        <f>SUMIFS(СВЦЭМ!$C$33:$C$776,СВЦЭМ!$A$33:$A$776,$A131,СВЦЭМ!$B$33:$B$776,U$119)+'СЕТ СН'!$I$12+СВЦЭМ!$D$10+'СЕТ СН'!$I$6-'СЕТ СН'!$I$22</f>
        <v>1397.22301072</v>
      </c>
      <c r="V131" s="36">
        <f>SUMIFS(СВЦЭМ!$C$33:$C$776,СВЦЭМ!$A$33:$A$776,$A131,СВЦЭМ!$B$33:$B$776,V$119)+'СЕТ СН'!$I$12+СВЦЭМ!$D$10+'СЕТ СН'!$I$6-'СЕТ СН'!$I$22</f>
        <v>1393.63895673</v>
      </c>
      <c r="W131" s="36">
        <f>SUMIFS(СВЦЭМ!$C$33:$C$776,СВЦЭМ!$A$33:$A$776,$A131,СВЦЭМ!$B$33:$B$776,W$119)+'СЕТ СН'!$I$12+СВЦЭМ!$D$10+'СЕТ СН'!$I$6-'СЕТ СН'!$I$22</f>
        <v>1391.53319382</v>
      </c>
      <c r="X131" s="36">
        <f>SUMIFS(СВЦЭМ!$C$33:$C$776,СВЦЭМ!$A$33:$A$776,$A131,СВЦЭМ!$B$33:$B$776,X$119)+'СЕТ СН'!$I$12+СВЦЭМ!$D$10+'СЕТ СН'!$I$6-'СЕТ СН'!$I$22</f>
        <v>1400.17280349</v>
      </c>
      <c r="Y131" s="36">
        <f>SUMIFS(СВЦЭМ!$C$33:$C$776,СВЦЭМ!$A$33:$A$776,$A131,СВЦЭМ!$B$33:$B$776,Y$119)+'СЕТ СН'!$I$12+СВЦЭМ!$D$10+'СЕТ СН'!$I$6-'СЕТ СН'!$I$22</f>
        <v>1506.1361025000001</v>
      </c>
    </row>
    <row r="132" spans="1:25" ht="15.75" x14ac:dyDescent="0.2">
      <c r="A132" s="35">
        <f t="shared" si="3"/>
        <v>44025</v>
      </c>
      <c r="B132" s="36">
        <f>SUMIFS(СВЦЭМ!$C$33:$C$776,СВЦЭМ!$A$33:$A$776,$A132,СВЦЭМ!$B$33:$B$776,B$119)+'СЕТ СН'!$I$12+СВЦЭМ!$D$10+'СЕТ СН'!$I$6-'СЕТ СН'!$I$22</f>
        <v>1591.07771316</v>
      </c>
      <c r="C132" s="36">
        <f>SUMIFS(СВЦЭМ!$C$33:$C$776,СВЦЭМ!$A$33:$A$776,$A132,СВЦЭМ!$B$33:$B$776,C$119)+'СЕТ СН'!$I$12+СВЦЭМ!$D$10+'СЕТ СН'!$I$6-'СЕТ СН'!$I$22</f>
        <v>1553.1589858500001</v>
      </c>
      <c r="D132" s="36">
        <f>SUMIFS(СВЦЭМ!$C$33:$C$776,СВЦЭМ!$A$33:$A$776,$A132,СВЦЭМ!$B$33:$B$776,D$119)+'СЕТ СН'!$I$12+СВЦЭМ!$D$10+'СЕТ СН'!$I$6-'СЕТ СН'!$I$22</f>
        <v>1586.1833620100001</v>
      </c>
      <c r="E132" s="36">
        <f>SUMIFS(СВЦЭМ!$C$33:$C$776,СВЦЭМ!$A$33:$A$776,$A132,СВЦЭМ!$B$33:$B$776,E$119)+'СЕТ СН'!$I$12+СВЦЭМ!$D$10+'СЕТ СН'!$I$6-'СЕТ СН'!$I$22</f>
        <v>1598.78913496</v>
      </c>
      <c r="F132" s="36">
        <f>SUMIFS(СВЦЭМ!$C$33:$C$776,СВЦЭМ!$A$33:$A$776,$A132,СВЦЭМ!$B$33:$B$776,F$119)+'СЕТ СН'!$I$12+СВЦЭМ!$D$10+'СЕТ СН'!$I$6-'СЕТ СН'!$I$22</f>
        <v>1590.0393468</v>
      </c>
      <c r="G132" s="36">
        <f>SUMIFS(СВЦЭМ!$C$33:$C$776,СВЦЭМ!$A$33:$A$776,$A132,СВЦЭМ!$B$33:$B$776,G$119)+'СЕТ СН'!$I$12+СВЦЭМ!$D$10+'СЕТ СН'!$I$6-'СЕТ СН'!$I$22</f>
        <v>1591.6002965299999</v>
      </c>
      <c r="H132" s="36">
        <f>SUMIFS(СВЦЭМ!$C$33:$C$776,СВЦЭМ!$A$33:$A$776,$A132,СВЦЭМ!$B$33:$B$776,H$119)+'СЕТ СН'!$I$12+СВЦЭМ!$D$10+'СЕТ СН'!$I$6-'СЕТ СН'!$I$22</f>
        <v>1579.4240989800001</v>
      </c>
      <c r="I132" s="36">
        <f>SUMIFS(СВЦЭМ!$C$33:$C$776,СВЦЭМ!$A$33:$A$776,$A132,СВЦЭМ!$B$33:$B$776,I$119)+'СЕТ СН'!$I$12+СВЦЭМ!$D$10+'СЕТ СН'!$I$6-'СЕТ СН'!$I$22</f>
        <v>1600.8942176599999</v>
      </c>
      <c r="J132" s="36">
        <f>SUMIFS(СВЦЭМ!$C$33:$C$776,СВЦЭМ!$A$33:$A$776,$A132,СВЦЭМ!$B$33:$B$776,J$119)+'СЕТ СН'!$I$12+СВЦЭМ!$D$10+'СЕТ СН'!$I$6-'СЕТ СН'!$I$22</f>
        <v>1628.6232407799998</v>
      </c>
      <c r="K132" s="36">
        <f>SUMIFS(СВЦЭМ!$C$33:$C$776,СВЦЭМ!$A$33:$A$776,$A132,СВЦЭМ!$B$33:$B$776,K$119)+'СЕТ СН'!$I$12+СВЦЭМ!$D$10+'СЕТ СН'!$I$6-'СЕТ СН'!$I$22</f>
        <v>1526.1562334599998</v>
      </c>
      <c r="L132" s="36">
        <f>SUMIFS(СВЦЭМ!$C$33:$C$776,СВЦЭМ!$A$33:$A$776,$A132,СВЦЭМ!$B$33:$B$776,L$119)+'СЕТ СН'!$I$12+СВЦЭМ!$D$10+'СЕТ СН'!$I$6-'СЕТ СН'!$I$22</f>
        <v>1492.53668797</v>
      </c>
      <c r="M132" s="36">
        <f>SUMIFS(СВЦЭМ!$C$33:$C$776,СВЦЭМ!$A$33:$A$776,$A132,СВЦЭМ!$B$33:$B$776,M$119)+'СЕТ СН'!$I$12+СВЦЭМ!$D$10+'СЕТ СН'!$I$6-'СЕТ СН'!$I$22</f>
        <v>1503.6687374099999</v>
      </c>
      <c r="N132" s="36">
        <f>SUMIFS(СВЦЭМ!$C$33:$C$776,СВЦЭМ!$A$33:$A$776,$A132,СВЦЭМ!$B$33:$B$776,N$119)+'СЕТ СН'!$I$12+СВЦЭМ!$D$10+'СЕТ СН'!$I$6-'СЕТ СН'!$I$22</f>
        <v>1505.5741265199999</v>
      </c>
      <c r="O132" s="36">
        <f>SUMIFS(СВЦЭМ!$C$33:$C$776,СВЦЭМ!$A$33:$A$776,$A132,СВЦЭМ!$B$33:$B$776,O$119)+'СЕТ СН'!$I$12+СВЦЭМ!$D$10+'СЕТ СН'!$I$6-'СЕТ СН'!$I$22</f>
        <v>1499.3911938599999</v>
      </c>
      <c r="P132" s="36">
        <f>SUMIFS(СВЦЭМ!$C$33:$C$776,СВЦЭМ!$A$33:$A$776,$A132,СВЦЭМ!$B$33:$B$776,P$119)+'СЕТ СН'!$I$12+СВЦЭМ!$D$10+'СЕТ СН'!$I$6-'СЕТ СН'!$I$22</f>
        <v>1490.7573748300001</v>
      </c>
      <c r="Q132" s="36">
        <f>SUMIFS(СВЦЭМ!$C$33:$C$776,СВЦЭМ!$A$33:$A$776,$A132,СВЦЭМ!$B$33:$B$776,Q$119)+'СЕТ СН'!$I$12+СВЦЭМ!$D$10+'СЕТ СН'!$I$6-'СЕТ СН'!$I$22</f>
        <v>1467.9845761500001</v>
      </c>
      <c r="R132" s="36">
        <f>SUMIFS(СВЦЭМ!$C$33:$C$776,СВЦЭМ!$A$33:$A$776,$A132,СВЦЭМ!$B$33:$B$776,R$119)+'СЕТ СН'!$I$12+СВЦЭМ!$D$10+'СЕТ СН'!$I$6-'СЕТ СН'!$I$22</f>
        <v>1496.99100344</v>
      </c>
      <c r="S132" s="36">
        <f>SUMIFS(СВЦЭМ!$C$33:$C$776,СВЦЭМ!$A$33:$A$776,$A132,СВЦЭМ!$B$33:$B$776,S$119)+'СЕТ СН'!$I$12+СВЦЭМ!$D$10+'СЕТ СН'!$I$6-'СЕТ СН'!$I$22</f>
        <v>1532.19806217</v>
      </c>
      <c r="T132" s="36">
        <f>SUMIFS(СВЦЭМ!$C$33:$C$776,СВЦЭМ!$A$33:$A$776,$A132,СВЦЭМ!$B$33:$B$776,T$119)+'СЕТ СН'!$I$12+СВЦЭМ!$D$10+'СЕТ СН'!$I$6-'СЕТ СН'!$I$22</f>
        <v>1505.2749989700001</v>
      </c>
      <c r="U132" s="36">
        <f>SUMIFS(СВЦЭМ!$C$33:$C$776,СВЦЭМ!$A$33:$A$776,$A132,СВЦЭМ!$B$33:$B$776,U$119)+'СЕТ СН'!$I$12+СВЦЭМ!$D$10+'СЕТ СН'!$I$6-'СЕТ СН'!$I$22</f>
        <v>1485.5288512100001</v>
      </c>
      <c r="V132" s="36">
        <f>SUMIFS(СВЦЭМ!$C$33:$C$776,СВЦЭМ!$A$33:$A$776,$A132,СВЦЭМ!$B$33:$B$776,V$119)+'СЕТ СН'!$I$12+СВЦЭМ!$D$10+'СЕТ СН'!$I$6-'СЕТ СН'!$I$22</f>
        <v>1478.68857325</v>
      </c>
      <c r="W132" s="36">
        <f>SUMIFS(СВЦЭМ!$C$33:$C$776,СВЦЭМ!$A$33:$A$776,$A132,СВЦЭМ!$B$33:$B$776,W$119)+'СЕТ СН'!$I$12+СВЦЭМ!$D$10+'СЕТ СН'!$I$6-'СЕТ СН'!$I$22</f>
        <v>1454.3065782799999</v>
      </c>
      <c r="X132" s="36">
        <f>SUMIFS(СВЦЭМ!$C$33:$C$776,СВЦЭМ!$A$33:$A$776,$A132,СВЦЭМ!$B$33:$B$776,X$119)+'СЕТ СН'!$I$12+СВЦЭМ!$D$10+'СЕТ СН'!$I$6-'СЕТ СН'!$I$22</f>
        <v>1434.7594694899999</v>
      </c>
      <c r="Y132" s="36">
        <f>SUMIFS(СВЦЭМ!$C$33:$C$776,СВЦЭМ!$A$33:$A$776,$A132,СВЦЭМ!$B$33:$B$776,Y$119)+'СЕТ СН'!$I$12+СВЦЭМ!$D$10+'СЕТ СН'!$I$6-'СЕТ СН'!$I$22</f>
        <v>1509.52943577</v>
      </c>
    </row>
    <row r="133" spans="1:25" ht="15.75" x14ac:dyDescent="0.2">
      <c r="A133" s="35">
        <f t="shared" si="3"/>
        <v>44026</v>
      </c>
      <c r="B133" s="36">
        <f>SUMIFS(СВЦЭМ!$C$33:$C$776,СВЦЭМ!$A$33:$A$776,$A133,СВЦЭМ!$B$33:$B$776,B$119)+'СЕТ СН'!$I$12+СВЦЭМ!$D$10+'СЕТ СН'!$I$6-'СЕТ СН'!$I$22</f>
        <v>1580.8293075699999</v>
      </c>
      <c r="C133" s="36">
        <f>SUMIFS(СВЦЭМ!$C$33:$C$776,СВЦЭМ!$A$33:$A$776,$A133,СВЦЭМ!$B$33:$B$776,C$119)+'СЕТ СН'!$I$12+СВЦЭМ!$D$10+'СЕТ СН'!$I$6-'СЕТ СН'!$I$22</f>
        <v>1559.7016895000002</v>
      </c>
      <c r="D133" s="36">
        <f>SUMIFS(СВЦЭМ!$C$33:$C$776,СВЦЭМ!$A$33:$A$776,$A133,СВЦЭМ!$B$33:$B$776,D$119)+'СЕТ СН'!$I$12+СВЦЭМ!$D$10+'СЕТ СН'!$I$6-'СЕТ СН'!$I$22</f>
        <v>1576.78691372</v>
      </c>
      <c r="E133" s="36">
        <f>SUMIFS(СВЦЭМ!$C$33:$C$776,СВЦЭМ!$A$33:$A$776,$A133,СВЦЭМ!$B$33:$B$776,E$119)+'СЕТ СН'!$I$12+СВЦЭМ!$D$10+'СЕТ СН'!$I$6-'СЕТ СН'!$I$22</f>
        <v>1592.36143823</v>
      </c>
      <c r="F133" s="36">
        <f>SUMIFS(СВЦЭМ!$C$33:$C$776,СВЦЭМ!$A$33:$A$776,$A133,СВЦЭМ!$B$33:$B$776,F$119)+'СЕТ СН'!$I$12+СВЦЭМ!$D$10+'СЕТ СН'!$I$6-'СЕТ СН'!$I$22</f>
        <v>1593.7211334200001</v>
      </c>
      <c r="G133" s="36">
        <f>SUMIFS(СВЦЭМ!$C$33:$C$776,СВЦЭМ!$A$33:$A$776,$A133,СВЦЭМ!$B$33:$B$776,G$119)+'СЕТ СН'!$I$12+СВЦЭМ!$D$10+'СЕТ СН'!$I$6-'СЕТ СН'!$I$22</f>
        <v>1596.38824826</v>
      </c>
      <c r="H133" s="36">
        <f>SUMIFS(СВЦЭМ!$C$33:$C$776,СВЦЭМ!$A$33:$A$776,$A133,СВЦЭМ!$B$33:$B$776,H$119)+'СЕТ СН'!$I$12+СВЦЭМ!$D$10+'СЕТ СН'!$I$6-'СЕТ СН'!$I$22</f>
        <v>1577.7326304200001</v>
      </c>
      <c r="I133" s="36">
        <f>SUMIFS(СВЦЭМ!$C$33:$C$776,СВЦЭМ!$A$33:$A$776,$A133,СВЦЭМ!$B$33:$B$776,I$119)+'СЕТ СН'!$I$12+СВЦЭМ!$D$10+'СЕТ СН'!$I$6-'СЕТ СН'!$I$22</f>
        <v>1639.8739931800001</v>
      </c>
      <c r="J133" s="36">
        <f>SUMIFS(СВЦЭМ!$C$33:$C$776,СВЦЭМ!$A$33:$A$776,$A133,СВЦЭМ!$B$33:$B$776,J$119)+'СЕТ СН'!$I$12+СВЦЭМ!$D$10+'СЕТ СН'!$I$6-'СЕТ СН'!$I$22</f>
        <v>1580.36497682</v>
      </c>
      <c r="K133" s="36">
        <f>SUMIFS(СВЦЭМ!$C$33:$C$776,СВЦЭМ!$A$33:$A$776,$A133,СВЦЭМ!$B$33:$B$776,K$119)+'СЕТ СН'!$I$12+СВЦЭМ!$D$10+'СЕТ СН'!$I$6-'СЕТ СН'!$I$22</f>
        <v>1506.79870497</v>
      </c>
      <c r="L133" s="36">
        <f>SUMIFS(СВЦЭМ!$C$33:$C$776,СВЦЭМ!$A$33:$A$776,$A133,СВЦЭМ!$B$33:$B$776,L$119)+'СЕТ СН'!$I$12+СВЦЭМ!$D$10+'СЕТ СН'!$I$6-'СЕТ СН'!$I$22</f>
        <v>1541.42242702</v>
      </c>
      <c r="M133" s="36">
        <f>SUMIFS(СВЦЭМ!$C$33:$C$776,СВЦЭМ!$A$33:$A$776,$A133,СВЦЭМ!$B$33:$B$776,M$119)+'СЕТ СН'!$I$12+СВЦЭМ!$D$10+'СЕТ СН'!$I$6-'СЕТ СН'!$I$22</f>
        <v>1519.7103335299998</v>
      </c>
      <c r="N133" s="36">
        <f>SUMIFS(СВЦЭМ!$C$33:$C$776,СВЦЭМ!$A$33:$A$776,$A133,СВЦЭМ!$B$33:$B$776,N$119)+'СЕТ СН'!$I$12+СВЦЭМ!$D$10+'СЕТ СН'!$I$6-'СЕТ СН'!$I$22</f>
        <v>1546.7663824199999</v>
      </c>
      <c r="O133" s="36">
        <f>SUMIFS(СВЦЭМ!$C$33:$C$776,СВЦЭМ!$A$33:$A$776,$A133,СВЦЭМ!$B$33:$B$776,O$119)+'СЕТ СН'!$I$12+СВЦЭМ!$D$10+'СЕТ СН'!$I$6-'СЕТ СН'!$I$22</f>
        <v>1528.4855895000001</v>
      </c>
      <c r="P133" s="36">
        <f>SUMIFS(СВЦЭМ!$C$33:$C$776,СВЦЭМ!$A$33:$A$776,$A133,СВЦЭМ!$B$33:$B$776,P$119)+'СЕТ СН'!$I$12+СВЦЭМ!$D$10+'СЕТ СН'!$I$6-'СЕТ СН'!$I$22</f>
        <v>2225.8323999300001</v>
      </c>
      <c r="Q133" s="36">
        <f>SUMIFS(СВЦЭМ!$C$33:$C$776,СВЦЭМ!$A$33:$A$776,$A133,СВЦЭМ!$B$33:$B$776,Q$119)+'СЕТ СН'!$I$12+СВЦЭМ!$D$10+'СЕТ СН'!$I$6-'СЕТ СН'!$I$22</f>
        <v>1541.15419703</v>
      </c>
      <c r="R133" s="36">
        <f>SUMIFS(СВЦЭМ!$C$33:$C$776,СВЦЭМ!$A$33:$A$776,$A133,СВЦЭМ!$B$33:$B$776,R$119)+'СЕТ СН'!$I$12+СВЦЭМ!$D$10+'СЕТ СН'!$I$6-'СЕТ СН'!$I$22</f>
        <v>1530.63325805</v>
      </c>
      <c r="S133" s="36">
        <f>SUMIFS(СВЦЭМ!$C$33:$C$776,СВЦЭМ!$A$33:$A$776,$A133,СВЦЭМ!$B$33:$B$776,S$119)+'СЕТ СН'!$I$12+СВЦЭМ!$D$10+'СЕТ СН'!$I$6-'СЕТ СН'!$I$22</f>
        <v>1532.9366387999999</v>
      </c>
      <c r="T133" s="36">
        <f>SUMIFS(СВЦЭМ!$C$33:$C$776,СВЦЭМ!$A$33:$A$776,$A133,СВЦЭМ!$B$33:$B$776,T$119)+'СЕТ СН'!$I$12+СВЦЭМ!$D$10+'СЕТ СН'!$I$6-'СЕТ СН'!$I$22</f>
        <v>1528.40845416</v>
      </c>
      <c r="U133" s="36">
        <f>SUMIFS(СВЦЭМ!$C$33:$C$776,СВЦЭМ!$A$33:$A$776,$A133,СВЦЭМ!$B$33:$B$776,U$119)+'СЕТ СН'!$I$12+СВЦЭМ!$D$10+'СЕТ СН'!$I$6-'СЕТ СН'!$I$22</f>
        <v>1526.66786718</v>
      </c>
      <c r="V133" s="36">
        <f>SUMIFS(СВЦЭМ!$C$33:$C$776,СВЦЭМ!$A$33:$A$776,$A133,СВЦЭМ!$B$33:$B$776,V$119)+'СЕТ СН'!$I$12+СВЦЭМ!$D$10+'СЕТ СН'!$I$6-'СЕТ СН'!$I$22</f>
        <v>1515.5156896799999</v>
      </c>
      <c r="W133" s="36">
        <f>SUMIFS(СВЦЭМ!$C$33:$C$776,СВЦЭМ!$A$33:$A$776,$A133,СВЦЭМ!$B$33:$B$776,W$119)+'СЕТ СН'!$I$12+СВЦЭМ!$D$10+'СЕТ СН'!$I$6-'СЕТ СН'!$I$22</f>
        <v>1520.01313504</v>
      </c>
      <c r="X133" s="36">
        <f>SUMIFS(СВЦЭМ!$C$33:$C$776,СВЦЭМ!$A$33:$A$776,$A133,СВЦЭМ!$B$33:$B$776,X$119)+'СЕТ СН'!$I$12+СВЦЭМ!$D$10+'СЕТ СН'!$I$6-'СЕТ СН'!$I$22</f>
        <v>1505.21617268</v>
      </c>
      <c r="Y133" s="36">
        <f>SUMIFS(СВЦЭМ!$C$33:$C$776,СВЦЭМ!$A$33:$A$776,$A133,СВЦЭМ!$B$33:$B$776,Y$119)+'СЕТ СН'!$I$12+СВЦЭМ!$D$10+'СЕТ СН'!$I$6-'СЕТ СН'!$I$22</f>
        <v>1499.3190425600001</v>
      </c>
    </row>
    <row r="134" spans="1:25" ht="15.75" x14ac:dyDescent="0.2">
      <c r="A134" s="35">
        <f t="shared" si="3"/>
        <v>44027</v>
      </c>
      <c r="B134" s="36">
        <f>SUMIFS(СВЦЭМ!$C$33:$C$776,СВЦЭМ!$A$33:$A$776,$A134,СВЦЭМ!$B$33:$B$776,B$119)+'СЕТ СН'!$I$12+СВЦЭМ!$D$10+'СЕТ СН'!$I$6-'СЕТ СН'!$I$22</f>
        <v>1693.4925644200002</v>
      </c>
      <c r="C134" s="36">
        <f>SUMIFS(СВЦЭМ!$C$33:$C$776,СВЦЭМ!$A$33:$A$776,$A134,СВЦЭМ!$B$33:$B$776,C$119)+'СЕТ СН'!$I$12+СВЦЭМ!$D$10+'СЕТ СН'!$I$6-'СЕТ СН'!$I$22</f>
        <v>1717.92525488</v>
      </c>
      <c r="D134" s="36">
        <f>SUMIFS(СВЦЭМ!$C$33:$C$776,СВЦЭМ!$A$33:$A$776,$A134,СВЦЭМ!$B$33:$B$776,D$119)+'СЕТ СН'!$I$12+СВЦЭМ!$D$10+'СЕТ СН'!$I$6-'СЕТ СН'!$I$22</f>
        <v>1711.7676748600002</v>
      </c>
      <c r="E134" s="36">
        <f>SUMIFS(СВЦЭМ!$C$33:$C$776,СВЦЭМ!$A$33:$A$776,$A134,СВЦЭМ!$B$33:$B$776,E$119)+'СЕТ СН'!$I$12+СВЦЭМ!$D$10+'СЕТ СН'!$I$6-'СЕТ СН'!$I$22</f>
        <v>1723.2923191700002</v>
      </c>
      <c r="F134" s="36">
        <f>SUMIFS(СВЦЭМ!$C$33:$C$776,СВЦЭМ!$A$33:$A$776,$A134,СВЦЭМ!$B$33:$B$776,F$119)+'СЕТ СН'!$I$12+СВЦЭМ!$D$10+'СЕТ СН'!$I$6-'СЕТ СН'!$I$22</f>
        <v>1716.3032956400002</v>
      </c>
      <c r="G134" s="36">
        <f>SUMIFS(СВЦЭМ!$C$33:$C$776,СВЦЭМ!$A$33:$A$776,$A134,СВЦЭМ!$B$33:$B$776,G$119)+'СЕТ СН'!$I$12+СВЦЭМ!$D$10+'СЕТ СН'!$I$6-'СЕТ СН'!$I$22</f>
        <v>1718.49124592</v>
      </c>
      <c r="H134" s="36">
        <f>SUMIFS(СВЦЭМ!$C$33:$C$776,СВЦЭМ!$A$33:$A$776,$A134,СВЦЭМ!$B$33:$B$776,H$119)+'СЕТ СН'!$I$12+СВЦЭМ!$D$10+'СЕТ СН'!$I$6-'СЕТ СН'!$I$22</f>
        <v>1731.4457049500002</v>
      </c>
      <c r="I134" s="36">
        <f>SUMIFS(СВЦЭМ!$C$33:$C$776,СВЦЭМ!$A$33:$A$776,$A134,СВЦЭМ!$B$33:$B$776,I$119)+'СЕТ СН'!$I$12+СВЦЭМ!$D$10+'СЕТ СН'!$I$6-'СЕТ СН'!$I$22</f>
        <v>1759.9893347100001</v>
      </c>
      <c r="J134" s="36">
        <f>SUMIFS(СВЦЭМ!$C$33:$C$776,СВЦЭМ!$A$33:$A$776,$A134,СВЦЭМ!$B$33:$B$776,J$119)+'СЕТ СН'!$I$12+СВЦЭМ!$D$10+'СЕТ СН'!$I$6-'СЕТ СН'!$I$22</f>
        <v>1633.81648324</v>
      </c>
      <c r="K134" s="36">
        <f>SUMIFS(СВЦЭМ!$C$33:$C$776,СВЦЭМ!$A$33:$A$776,$A134,СВЦЭМ!$B$33:$B$776,K$119)+'СЕТ СН'!$I$12+СВЦЭМ!$D$10+'СЕТ СН'!$I$6-'СЕТ СН'!$I$22</f>
        <v>1480.6578451299999</v>
      </c>
      <c r="L134" s="36">
        <f>SUMIFS(СВЦЭМ!$C$33:$C$776,СВЦЭМ!$A$33:$A$776,$A134,СВЦЭМ!$B$33:$B$776,L$119)+'СЕТ СН'!$I$12+СВЦЭМ!$D$10+'СЕТ СН'!$I$6-'СЕТ СН'!$I$22</f>
        <v>1453.39598071</v>
      </c>
      <c r="M134" s="36">
        <f>SUMIFS(СВЦЭМ!$C$33:$C$776,СВЦЭМ!$A$33:$A$776,$A134,СВЦЭМ!$B$33:$B$776,M$119)+'СЕТ СН'!$I$12+СВЦЭМ!$D$10+'СЕТ СН'!$I$6-'СЕТ СН'!$I$22</f>
        <v>1454.3855733299999</v>
      </c>
      <c r="N134" s="36">
        <f>SUMIFS(СВЦЭМ!$C$33:$C$776,СВЦЭМ!$A$33:$A$776,$A134,СВЦЭМ!$B$33:$B$776,N$119)+'СЕТ СН'!$I$12+СВЦЭМ!$D$10+'СЕТ СН'!$I$6-'СЕТ СН'!$I$22</f>
        <v>1453.60218338</v>
      </c>
      <c r="O134" s="36">
        <f>SUMIFS(СВЦЭМ!$C$33:$C$776,СВЦЭМ!$A$33:$A$776,$A134,СВЦЭМ!$B$33:$B$776,O$119)+'СЕТ СН'!$I$12+СВЦЭМ!$D$10+'СЕТ СН'!$I$6-'СЕТ СН'!$I$22</f>
        <v>1457.2346266300001</v>
      </c>
      <c r="P134" s="36">
        <f>SUMIFS(СВЦЭМ!$C$33:$C$776,СВЦЭМ!$A$33:$A$776,$A134,СВЦЭМ!$B$33:$B$776,P$119)+'СЕТ СН'!$I$12+СВЦЭМ!$D$10+'СЕТ СН'!$I$6-'СЕТ СН'!$I$22</f>
        <v>1459.1750486800001</v>
      </c>
      <c r="Q134" s="36">
        <f>SUMIFS(СВЦЭМ!$C$33:$C$776,СВЦЭМ!$A$33:$A$776,$A134,СВЦЭМ!$B$33:$B$776,Q$119)+'СЕТ СН'!$I$12+СВЦЭМ!$D$10+'СЕТ СН'!$I$6-'СЕТ СН'!$I$22</f>
        <v>1460.1218702000001</v>
      </c>
      <c r="R134" s="36">
        <f>SUMIFS(СВЦЭМ!$C$33:$C$776,СВЦЭМ!$A$33:$A$776,$A134,СВЦЭМ!$B$33:$B$776,R$119)+'СЕТ СН'!$I$12+СВЦЭМ!$D$10+'СЕТ СН'!$I$6-'СЕТ СН'!$I$22</f>
        <v>1454.13684607</v>
      </c>
      <c r="S134" s="36">
        <f>SUMIFS(СВЦЭМ!$C$33:$C$776,СВЦЭМ!$A$33:$A$776,$A134,СВЦЭМ!$B$33:$B$776,S$119)+'СЕТ СН'!$I$12+СВЦЭМ!$D$10+'СЕТ СН'!$I$6-'СЕТ СН'!$I$22</f>
        <v>1454.9010509300001</v>
      </c>
      <c r="T134" s="36">
        <f>SUMIFS(СВЦЭМ!$C$33:$C$776,СВЦЭМ!$A$33:$A$776,$A134,СВЦЭМ!$B$33:$B$776,T$119)+'СЕТ СН'!$I$12+СВЦЭМ!$D$10+'СЕТ СН'!$I$6-'СЕТ СН'!$I$22</f>
        <v>1452.67797535</v>
      </c>
      <c r="U134" s="36">
        <f>SUMIFS(СВЦЭМ!$C$33:$C$776,СВЦЭМ!$A$33:$A$776,$A134,СВЦЭМ!$B$33:$B$776,U$119)+'СЕТ СН'!$I$12+СВЦЭМ!$D$10+'СЕТ СН'!$I$6-'СЕТ СН'!$I$22</f>
        <v>1440.78035426</v>
      </c>
      <c r="V134" s="36">
        <f>SUMIFS(СВЦЭМ!$C$33:$C$776,СВЦЭМ!$A$33:$A$776,$A134,СВЦЭМ!$B$33:$B$776,V$119)+'СЕТ СН'!$I$12+СВЦЭМ!$D$10+'СЕТ СН'!$I$6-'СЕТ СН'!$I$22</f>
        <v>1424.88264119</v>
      </c>
      <c r="W134" s="36">
        <f>SUMIFS(СВЦЭМ!$C$33:$C$776,СВЦЭМ!$A$33:$A$776,$A134,СВЦЭМ!$B$33:$B$776,W$119)+'СЕТ СН'!$I$12+СВЦЭМ!$D$10+'СЕТ СН'!$I$6-'СЕТ СН'!$I$22</f>
        <v>1447.05296836</v>
      </c>
      <c r="X134" s="36">
        <f>SUMIFS(СВЦЭМ!$C$33:$C$776,СВЦЭМ!$A$33:$A$776,$A134,СВЦЭМ!$B$33:$B$776,X$119)+'СЕТ СН'!$I$12+СВЦЭМ!$D$10+'СЕТ СН'!$I$6-'СЕТ СН'!$I$22</f>
        <v>1463.4366087200001</v>
      </c>
      <c r="Y134" s="36">
        <f>SUMIFS(СВЦЭМ!$C$33:$C$776,СВЦЭМ!$A$33:$A$776,$A134,СВЦЭМ!$B$33:$B$776,Y$119)+'СЕТ СН'!$I$12+СВЦЭМ!$D$10+'СЕТ СН'!$I$6-'СЕТ СН'!$I$22</f>
        <v>1510.43029585</v>
      </c>
    </row>
    <row r="135" spans="1:25" ht="15.75" x14ac:dyDescent="0.2">
      <c r="A135" s="35">
        <f t="shared" si="3"/>
        <v>44028</v>
      </c>
      <c r="B135" s="36">
        <f>SUMIFS(СВЦЭМ!$C$33:$C$776,СВЦЭМ!$A$33:$A$776,$A135,СВЦЭМ!$B$33:$B$776,B$119)+'СЕТ СН'!$I$12+СВЦЭМ!$D$10+'СЕТ СН'!$I$6-'СЕТ СН'!$I$22</f>
        <v>1670.34401114</v>
      </c>
      <c r="C135" s="36">
        <f>SUMIFS(СВЦЭМ!$C$33:$C$776,СВЦЭМ!$A$33:$A$776,$A135,СВЦЭМ!$B$33:$B$776,C$119)+'СЕТ СН'!$I$12+СВЦЭМ!$D$10+'СЕТ СН'!$I$6-'СЕТ СН'!$I$22</f>
        <v>1724.2133053500002</v>
      </c>
      <c r="D135" s="36">
        <f>SUMIFS(СВЦЭМ!$C$33:$C$776,СВЦЭМ!$A$33:$A$776,$A135,СВЦЭМ!$B$33:$B$776,D$119)+'СЕТ СН'!$I$12+СВЦЭМ!$D$10+'СЕТ СН'!$I$6-'СЕТ СН'!$I$22</f>
        <v>1714.2962858000001</v>
      </c>
      <c r="E135" s="36">
        <f>SUMIFS(СВЦЭМ!$C$33:$C$776,СВЦЭМ!$A$33:$A$776,$A135,СВЦЭМ!$B$33:$B$776,E$119)+'СЕТ СН'!$I$12+СВЦЭМ!$D$10+'СЕТ СН'!$I$6-'СЕТ СН'!$I$22</f>
        <v>1728.85340047</v>
      </c>
      <c r="F135" s="36">
        <f>SUMIFS(СВЦЭМ!$C$33:$C$776,СВЦЭМ!$A$33:$A$776,$A135,СВЦЭМ!$B$33:$B$776,F$119)+'СЕТ СН'!$I$12+СВЦЭМ!$D$10+'СЕТ СН'!$I$6-'СЕТ СН'!$I$22</f>
        <v>1720.1562098600002</v>
      </c>
      <c r="G135" s="36">
        <f>SUMIFS(СВЦЭМ!$C$33:$C$776,СВЦЭМ!$A$33:$A$776,$A135,СВЦЭМ!$B$33:$B$776,G$119)+'СЕТ СН'!$I$12+СВЦЭМ!$D$10+'СЕТ СН'!$I$6-'СЕТ СН'!$I$22</f>
        <v>1717.2338150800001</v>
      </c>
      <c r="H135" s="36">
        <f>SUMIFS(СВЦЭМ!$C$33:$C$776,СВЦЭМ!$A$33:$A$776,$A135,СВЦЭМ!$B$33:$B$776,H$119)+'СЕТ СН'!$I$12+СВЦЭМ!$D$10+'СЕТ СН'!$I$6-'СЕТ СН'!$I$22</f>
        <v>1733.7912735499999</v>
      </c>
      <c r="I135" s="36">
        <f>SUMIFS(СВЦЭМ!$C$33:$C$776,СВЦЭМ!$A$33:$A$776,$A135,СВЦЭМ!$B$33:$B$776,I$119)+'СЕТ СН'!$I$12+СВЦЭМ!$D$10+'СЕТ СН'!$I$6-'СЕТ СН'!$I$22</f>
        <v>1707.9153858099999</v>
      </c>
      <c r="J135" s="36">
        <f>SUMIFS(СВЦЭМ!$C$33:$C$776,СВЦЭМ!$A$33:$A$776,$A135,СВЦЭМ!$B$33:$B$776,J$119)+'СЕТ СН'!$I$12+СВЦЭМ!$D$10+'СЕТ СН'!$I$6-'СЕТ СН'!$I$22</f>
        <v>1664.4085056700001</v>
      </c>
      <c r="K135" s="36">
        <f>SUMIFS(СВЦЭМ!$C$33:$C$776,СВЦЭМ!$A$33:$A$776,$A135,СВЦЭМ!$B$33:$B$776,K$119)+'СЕТ СН'!$I$12+СВЦЭМ!$D$10+'СЕТ СН'!$I$6-'СЕТ СН'!$I$22</f>
        <v>1482.9670522000001</v>
      </c>
      <c r="L135" s="36">
        <f>SUMIFS(СВЦЭМ!$C$33:$C$776,СВЦЭМ!$A$33:$A$776,$A135,СВЦЭМ!$B$33:$B$776,L$119)+'СЕТ СН'!$I$12+СВЦЭМ!$D$10+'СЕТ СН'!$I$6-'СЕТ СН'!$I$22</f>
        <v>1431.63413676</v>
      </c>
      <c r="M135" s="36">
        <f>SUMIFS(СВЦЭМ!$C$33:$C$776,СВЦЭМ!$A$33:$A$776,$A135,СВЦЭМ!$B$33:$B$776,M$119)+'СЕТ СН'!$I$12+СВЦЭМ!$D$10+'СЕТ СН'!$I$6-'СЕТ СН'!$I$22</f>
        <v>1415.36785085</v>
      </c>
      <c r="N135" s="36">
        <f>SUMIFS(СВЦЭМ!$C$33:$C$776,СВЦЭМ!$A$33:$A$776,$A135,СВЦЭМ!$B$33:$B$776,N$119)+'СЕТ СН'!$I$12+СВЦЭМ!$D$10+'СЕТ СН'!$I$6-'СЕТ СН'!$I$22</f>
        <v>1440.5735345600001</v>
      </c>
      <c r="O135" s="36">
        <f>SUMIFS(СВЦЭМ!$C$33:$C$776,СВЦЭМ!$A$33:$A$776,$A135,СВЦЭМ!$B$33:$B$776,O$119)+'СЕТ СН'!$I$12+СВЦЭМ!$D$10+'СЕТ СН'!$I$6-'СЕТ СН'!$I$22</f>
        <v>1436.7148691</v>
      </c>
      <c r="P135" s="36">
        <f>SUMIFS(СВЦЭМ!$C$33:$C$776,СВЦЭМ!$A$33:$A$776,$A135,СВЦЭМ!$B$33:$B$776,P$119)+'СЕТ СН'!$I$12+СВЦЭМ!$D$10+'СЕТ СН'!$I$6-'СЕТ СН'!$I$22</f>
        <v>1440.1959935899999</v>
      </c>
      <c r="Q135" s="36">
        <f>SUMIFS(СВЦЭМ!$C$33:$C$776,СВЦЭМ!$A$33:$A$776,$A135,СВЦЭМ!$B$33:$B$776,Q$119)+'СЕТ СН'!$I$12+СВЦЭМ!$D$10+'СЕТ СН'!$I$6-'СЕТ СН'!$I$22</f>
        <v>1444.73166236</v>
      </c>
      <c r="R135" s="36">
        <f>SUMIFS(СВЦЭМ!$C$33:$C$776,СВЦЭМ!$A$33:$A$776,$A135,СВЦЭМ!$B$33:$B$776,R$119)+'СЕТ СН'!$I$12+СВЦЭМ!$D$10+'СЕТ СН'!$I$6-'СЕТ СН'!$I$22</f>
        <v>1444.7790544700001</v>
      </c>
      <c r="S135" s="36">
        <f>SUMIFS(СВЦЭМ!$C$33:$C$776,СВЦЭМ!$A$33:$A$776,$A135,СВЦЭМ!$B$33:$B$776,S$119)+'СЕТ СН'!$I$12+СВЦЭМ!$D$10+'СЕТ СН'!$I$6-'СЕТ СН'!$I$22</f>
        <v>1441.99530207</v>
      </c>
      <c r="T135" s="36">
        <f>SUMIFS(СВЦЭМ!$C$33:$C$776,СВЦЭМ!$A$33:$A$776,$A135,СВЦЭМ!$B$33:$B$776,T$119)+'СЕТ СН'!$I$12+СВЦЭМ!$D$10+'СЕТ СН'!$I$6-'СЕТ СН'!$I$22</f>
        <v>1441.9707982300001</v>
      </c>
      <c r="U135" s="36">
        <f>SUMIFS(СВЦЭМ!$C$33:$C$776,СВЦЭМ!$A$33:$A$776,$A135,СВЦЭМ!$B$33:$B$776,U$119)+'СЕТ СН'!$I$12+СВЦЭМ!$D$10+'СЕТ СН'!$I$6-'СЕТ СН'!$I$22</f>
        <v>1440.7567206899998</v>
      </c>
      <c r="V135" s="36">
        <f>SUMIFS(СВЦЭМ!$C$33:$C$776,СВЦЭМ!$A$33:$A$776,$A135,СВЦЭМ!$B$33:$B$776,V$119)+'СЕТ СН'!$I$12+СВЦЭМ!$D$10+'СЕТ СН'!$I$6-'СЕТ СН'!$I$22</f>
        <v>1427.7460517300001</v>
      </c>
      <c r="W135" s="36">
        <f>SUMIFS(СВЦЭМ!$C$33:$C$776,СВЦЭМ!$A$33:$A$776,$A135,СВЦЭМ!$B$33:$B$776,W$119)+'СЕТ СН'!$I$12+СВЦЭМ!$D$10+'СЕТ СН'!$I$6-'СЕТ СН'!$I$22</f>
        <v>1436.81992689</v>
      </c>
      <c r="X135" s="36">
        <f>SUMIFS(СВЦЭМ!$C$33:$C$776,СВЦЭМ!$A$33:$A$776,$A135,СВЦЭМ!$B$33:$B$776,X$119)+'СЕТ СН'!$I$12+СВЦЭМ!$D$10+'СЕТ СН'!$I$6-'СЕТ СН'!$I$22</f>
        <v>1482.0982512800001</v>
      </c>
      <c r="Y135" s="36">
        <f>SUMIFS(СВЦЭМ!$C$33:$C$776,СВЦЭМ!$A$33:$A$776,$A135,СВЦЭМ!$B$33:$B$776,Y$119)+'СЕТ СН'!$I$12+СВЦЭМ!$D$10+'СЕТ СН'!$I$6-'СЕТ СН'!$I$22</f>
        <v>1517.25515451</v>
      </c>
    </row>
    <row r="136" spans="1:25" ht="15.75" x14ac:dyDescent="0.2">
      <c r="A136" s="35">
        <f t="shared" si="3"/>
        <v>44029</v>
      </c>
      <c r="B136" s="36">
        <f>SUMIFS(СВЦЭМ!$C$33:$C$776,СВЦЭМ!$A$33:$A$776,$A136,СВЦЭМ!$B$33:$B$776,B$119)+'СЕТ СН'!$I$12+СВЦЭМ!$D$10+'СЕТ СН'!$I$6-'СЕТ СН'!$I$22</f>
        <v>1677.1342562499999</v>
      </c>
      <c r="C136" s="36">
        <f>SUMIFS(СВЦЭМ!$C$33:$C$776,СВЦЭМ!$A$33:$A$776,$A136,СВЦЭМ!$B$33:$B$776,C$119)+'СЕТ СН'!$I$12+СВЦЭМ!$D$10+'СЕТ СН'!$I$6-'СЕТ СН'!$I$22</f>
        <v>1791.35515932</v>
      </c>
      <c r="D136" s="36">
        <f>SUMIFS(СВЦЭМ!$C$33:$C$776,СВЦЭМ!$A$33:$A$776,$A136,СВЦЭМ!$B$33:$B$776,D$119)+'СЕТ СН'!$I$12+СВЦЭМ!$D$10+'СЕТ СН'!$I$6-'СЕТ СН'!$I$22</f>
        <v>1769.47424275</v>
      </c>
      <c r="E136" s="36">
        <f>SUMIFS(СВЦЭМ!$C$33:$C$776,СВЦЭМ!$A$33:$A$776,$A136,СВЦЭМ!$B$33:$B$776,E$119)+'СЕТ СН'!$I$12+СВЦЭМ!$D$10+'СЕТ СН'!$I$6-'СЕТ СН'!$I$22</f>
        <v>1747.3022822200001</v>
      </c>
      <c r="F136" s="36">
        <f>SUMIFS(СВЦЭМ!$C$33:$C$776,СВЦЭМ!$A$33:$A$776,$A136,СВЦЭМ!$B$33:$B$776,F$119)+'СЕТ СН'!$I$12+СВЦЭМ!$D$10+'СЕТ СН'!$I$6-'СЕТ СН'!$I$22</f>
        <v>1749.67338221</v>
      </c>
      <c r="G136" s="36">
        <f>SUMIFS(СВЦЭМ!$C$33:$C$776,СВЦЭМ!$A$33:$A$776,$A136,СВЦЭМ!$B$33:$B$776,G$119)+'СЕТ СН'!$I$12+СВЦЭМ!$D$10+'СЕТ СН'!$I$6-'СЕТ СН'!$I$22</f>
        <v>1727.5863181499999</v>
      </c>
      <c r="H136" s="36">
        <f>SUMIFS(СВЦЭМ!$C$33:$C$776,СВЦЭМ!$A$33:$A$776,$A136,СВЦЭМ!$B$33:$B$776,H$119)+'СЕТ СН'!$I$12+СВЦЭМ!$D$10+'СЕТ СН'!$I$6-'СЕТ СН'!$I$22</f>
        <v>1706.1420183700002</v>
      </c>
      <c r="I136" s="36">
        <f>SUMIFS(СВЦЭМ!$C$33:$C$776,СВЦЭМ!$A$33:$A$776,$A136,СВЦЭМ!$B$33:$B$776,I$119)+'СЕТ СН'!$I$12+СВЦЭМ!$D$10+'СЕТ СН'!$I$6-'СЕТ СН'!$I$22</f>
        <v>1659.06365691</v>
      </c>
      <c r="J136" s="36">
        <f>SUMIFS(СВЦЭМ!$C$33:$C$776,СВЦЭМ!$A$33:$A$776,$A136,СВЦЭМ!$B$33:$B$776,J$119)+'СЕТ СН'!$I$12+СВЦЭМ!$D$10+'СЕТ СН'!$I$6-'СЕТ СН'!$I$22</f>
        <v>1593.2638725199999</v>
      </c>
      <c r="K136" s="36">
        <f>SUMIFS(СВЦЭМ!$C$33:$C$776,СВЦЭМ!$A$33:$A$776,$A136,СВЦЭМ!$B$33:$B$776,K$119)+'СЕТ СН'!$I$12+СВЦЭМ!$D$10+'СЕТ СН'!$I$6-'СЕТ СН'!$I$22</f>
        <v>1486.9364564500002</v>
      </c>
      <c r="L136" s="36">
        <f>SUMIFS(СВЦЭМ!$C$33:$C$776,СВЦЭМ!$A$33:$A$776,$A136,СВЦЭМ!$B$33:$B$776,L$119)+'СЕТ СН'!$I$12+СВЦЭМ!$D$10+'СЕТ СН'!$I$6-'СЕТ СН'!$I$22</f>
        <v>1396.4463109200001</v>
      </c>
      <c r="M136" s="36">
        <f>SUMIFS(СВЦЭМ!$C$33:$C$776,СВЦЭМ!$A$33:$A$776,$A136,СВЦЭМ!$B$33:$B$776,M$119)+'СЕТ СН'!$I$12+СВЦЭМ!$D$10+'СЕТ СН'!$I$6-'СЕТ СН'!$I$22</f>
        <v>1364.4678441400001</v>
      </c>
      <c r="N136" s="36">
        <f>SUMIFS(СВЦЭМ!$C$33:$C$776,СВЦЭМ!$A$33:$A$776,$A136,СВЦЭМ!$B$33:$B$776,N$119)+'СЕТ СН'!$I$12+СВЦЭМ!$D$10+'СЕТ СН'!$I$6-'СЕТ СН'!$I$22</f>
        <v>1379.8634367899999</v>
      </c>
      <c r="O136" s="36">
        <f>SUMIFS(СВЦЭМ!$C$33:$C$776,СВЦЭМ!$A$33:$A$776,$A136,СВЦЭМ!$B$33:$B$776,O$119)+'СЕТ СН'!$I$12+СВЦЭМ!$D$10+'СЕТ СН'!$I$6-'СЕТ СН'!$I$22</f>
        <v>1378.9410243699999</v>
      </c>
      <c r="P136" s="36">
        <f>SUMIFS(СВЦЭМ!$C$33:$C$776,СВЦЭМ!$A$33:$A$776,$A136,СВЦЭМ!$B$33:$B$776,P$119)+'СЕТ СН'!$I$12+СВЦЭМ!$D$10+'СЕТ СН'!$I$6-'СЕТ СН'!$I$22</f>
        <v>1383.2972322199998</v>
      </c>
      <c r="Q136" s="36">
        <f>SUMIFS(СВЦЭМ!$C$33:$C$776,СВЦЭМ!$A$33:$A$776,$A136,СВЦЭМ!$B$33:$B$776,Q$119)+'СЕТ СН'!$I$12+СВЦЭМ!$D$10+'СЕТ СН'!$I$6-'СЕТ СН'!$I$22</f>
        <v>1386.4415791599999</v>
      </c>
      <c r="R136" s="36">
        <f>SUMIFS(СВЦЭМ!$C$33:$C$776,СВЦЭМ!$A$33:$A$776,$A136,СВЦЭМ!$B$33:$B$776,R$119)+'СЕТ СН'!$I$12+СВЦЭМ!$D$10+'СЕТ СН'!$I$6-'СЕТ СН'!$I$22</f>
        <v>1410.27510581</v>
      </c>
      <c r="S136" s="36">
        <f>SUMIFS(СВЦЭМ!$C$33:$C$776,СВЦЭМ!$A$33:$A$776,$A136,СВЦЭМ!$B$33:$B$776,S$119)+'СЕТ СН'!$I$12+СВЦЭМ!$D$10+'СЕТ СН'!$I$6-'СЕТ СН'!$I$22</f>
        <v>1422.2378223400001</v>
      </c>
      <c r="T136" s="36">
        <f>SUMIFS(СВЦЭМ!$C$33:$C$776,СВЦЭМ!$A$33:$A$776,$A136,СВЦЭМ!$B$33:$B$776,T$119)+'СЕТ СН'!$I$12+СВЦЭМ!$D$10+'СЕТ СН'!$I$6-'СЕТ СН'!$I$22</f>
        <v>1421.74330998</v>
      </c>
      <c r="U136" s="36">
        <f>SUMIFS(СВЦЭМ!$C$33:$C$776,СВЦЭМ!$A$33:$A$776,$A136,СВЦЭМ!$B$33:$B$776,U$119)+'СЕТ СН'!$I$12+СВЦЭМ!$D$10+'СЕТ СН'!$I$6-'СЕТ СН'!$I$22</f>
        <v>1415.4672574799999</v>
      </c>
      <c r="V136" s="36">
        <f>SUMIFS(СВЦЭМ!$C$33:$C$776,СВЦЭМ!$A$33:$A$776,$A136,СВЦЭМ!$B$33:$B$776,V$119)+'СЕТ СН'!$I$12+СВЦЭМ!$D$10+'СЕТ СН'!$I$6-'СЕТ СН'!$I$22</f>
        <v>1402.28114031</v>
      </c>
      <c r="W136" s="36">
        <f>SUMIFS(СВЦЭМ!$C$33:$C$776,СВЦЭМ!$A$33:$A$776,$A136,СВЦЭМ!$B$33:$B$776,W$119)+'СЕТ СН'!$I$12+СВЦЭМ!$D$10+'СЕТ СН'!$I$6-'СЕТ СН'!$I$22</f>
        <v>1387.20161874</v>
      </c>
      <c r="X136" s="36">
        <f>SUMIFS(СВЦЭМ!$C$33:$C$776,СВЦЭМ!$A$33:$A$776,$A136,СВЦЭМ!$B$33:$B$776,X$119)+'СЕТ СН'!$I$12+СВЦЭМ!$D$10+'СЕТ СН'!$I$6-'СЕТ СН'!$I$22</f>
        <v>1456.90813933</v>
      </c>
      <c r="Y136" s="36">
        <f>SUMIFS(СВЦЭМ!$C$33:$C$776,СВЦЭМ!$A$33:$A$776,$A136,СВЦЭМ!$B$33:$B$776,Y$119)+'СЕТ СН'!$I$12+СВЦЭМ!$D$10+'СЕТ СН'!$I$6-'СЕТ СН'!$I$22</f>
        <v>1531.8396711</v>
      </c>
    </row>
    <row r="137" spans="1:25" ht="15.75" x14ac:dyDescent="0.2">
      <c r="A137" s="35">
        <f t="shared" si="3"/>
        <v>44030</v>
      </c>
      <c r="B137" s="36">
        <f>SUMIFS(СВЦЭМ!$C$33:$C$776,СВЦЭМ!$A$33:$A$776,$A137,СВЦЭМ!$B$33:$B$776,B$119)+'СЕТ СН'!$I$12+СВЦЭМ!$D$10+'СЕТ СН'!$I$6-'СЕТ СН'!$I$22</f>
        <v>1695.50361793</v>
      </c>
      <c r="C137" s="36">
        <f>SUMIFS(СВЦЭМ!$C$33:$C$776,СВЦЭМ!$A$33:$A$776,$A137,СВЦЭМ!$B$33:$B$776,C$119)+'СЕТ СН'!$I$12+СВЦЭМ!$D$10+'СЕТ СН'!$I$6-'СЕТ СН'!$I$22</f>
        <v>1797.8434899700001</v>
      </c>
      <c r="D137" s="36">
        <f>SUMIFS(СВЦЭМ!$C$33:$C$776,СВЦЭМ!$A$33:$A$776,$A137,СВЦЭМ!$B$33:$B$776,D$119)+'СЕТ СН'!$I$12+СВЦЭМ!$D$10+'СЕТ СН'!$I$6-'СЕТ СН'!$I$22</f>
        <v>1814.2817643499998</v>
      </c>
      <c r="E137" s="36">
        <f>SUMIFS(СВЦЭМ!$C$33:$C$776,СВЦЭМ!$A$33:$A$776,$A137,СВЦЭМ!$B$33:$B$776,E$119)+'СЕТ СН'!$I$12+СВЦЭМ!$D$10+'СЕТ СН'!$I$6-'СЕТ СН'!$I$22</f>
        <v>1807.5318160400002</v>
      </c>
      <c r="F137" s="36">
        <f>SUMIFS(СВЦЭМ!$C$33:$C$776,СВЦЭМ!$A$33:$A$776,$A137,СВЦЭМ!$B$33:$B$776,F$119)+'СЕТ СН'!$I$12+СВЦЭМ!$D$10+'СЕТ СН'!$I$6-'СЕТ СН'!$I$22</f>
        <v>1796.34772406</v>
      </c>
      <c r="G137" s="36">
        <f>SUMIFS(СВЦЭМ!$C$33:$C$776,СВЦЭМ!$A$33:$A$776,$A137,СВЦЭМ!$B$33:$B$776,G$119)+'СЕТ СН'!$I$12+СВЦЭМ!$D$10+'СЕТ СН'!$I$6-'СЕТ СН'!$I$22</f>
        <v>1805.5735753600002</v>
      </c>
      <c r="H137" s="36">
        <f>SUMIFS(СВЦЭМ!$C$33:$C$776,СВЦЭМ!$A$33:$A$776,$A137,СВЦЭМ!$B$33:$B$776,H$119)+'СЕТ СН'!$I$12+СВЦЭМ!$D$10+'СЕТ СН'!$I$6-'СЕТ СН'!$I$22</f>
        <v>1806.4439024100002</v>
      </c>
      <c r="I137" s="36">
        <f>SUMIFS(СВЦЭМ!$C$33:$C$776,СВЦЭМ!$A$33:$A$776,$A137,СВЦЭМ!$B$33:$B$776,I$119)+'СЕТ СН'!$I$12+СВЦЭМ!$D$10+'СЕТ СН'!$I$6-'СЕТ СН'!$I$22</f>
        <v>1792.3986808899999</v>
      </c>
      <c r="J137" s="36">
        <f>SUMIFS(СВЦЭМ!$C$33:$C$776,СВЦЭМ!$A$33:$A$776,$A137,СВЦЭМ!$B$33:$B$776,J$119)+'СЕТ СН'!$I$12+СВЦЭМ!$D$10+'СЕТ СН'!$I$6-'СЕТ СН'!$I$22</f>
        <v>1718.1895750899998</v>
      </c>
      <c r="K137" s="36">
        <f>SUMIFS(СВЦЭМ!$C$33:$C$776,СВЦЭМ!$A$33:$A$776,$A137,СВЦЭМ!$B$33:$B$776,K$119)+'СЕТ СН'!$I$12+СВЦЭМ!$D$10+'СЕТ СН'!$I$6-'СЕТ СН'!$I$22</f>
        <v>1533.0639480999998</v>
      </c>
      <c r="L137" s="36">
        <f>SUMIFS(СВЦЭМ!$C$33:$C$776,СВЦЭМ!$A$33:$A$776,$A137,СВЦЭМ!$B$33:$B$776,L$119)+'СЕТ СН'!$I$12+СВЦЭМ!$D$10+'СЕТ СН'!$I$6-'СЕТ СН'!$I$22</f>
        <v>1384.39461805</v>
      </c>
      <c r="M137" s="36">
        <f>SUMIFS(СВЦЭМ!$C$33:$C$776,СВЦЭМ!$A$33:$A$776,$A137,СВЦЭМ!$B$33:$B$776,M$119)+'СЕТ СН'!$I$12+СВЦЭМ!$D$10+'СЕТ СН'!$I$6-'СЕТ СН'!$I$22</f>
        <v>1366.3599436</v>
      </c>
      <c r="N137" s="36">
        <f>SUMIFS(СВЦЭМ!$C$33:$C$776,СВЦЭМ!$A$33:$A$776,$A137,СВЦЭМ!$B$33:$B$776,N$119)+'СЕТ СН'!$I$12+СВЦЭМ!$D$10+'СЕТ СН'!$I$6-'СЕТ СН'!$I$22</f>
        <v>1383.2536392900001</v>
      </c>
      <c r="O137" s="36">
        <f>SUMIFS(СВЦЭМ!$C$33:$C$776,СВЦЭМ!$A$33:$A$776,$A137,СВЦЭМ!$B$33:$B$776,O$119)+'СЕТ СН'!$I$12+СВЦЭМ!$D$10+'СЕТ СН'!$I$6-'СЕТ СН'!$I$22</f>
        <v>1384.6109285299999</v>
      </c>
      <c r="P137" s="36">
        <f>SUMIFS(СВЦЭМ!$C$33:$C$776,СВЦЭМ!$A$33:$A$776,$A137,СВЦЭМ!$B$33:$B$776,P$119)+'СЕТ СН'!$I$12+СВЦЭМ!$D$10+'СЕТ СН'!$I$6-'СЕТ СН'!$I$22</f>
        <v>1386.12357804</v>
      </c>
      <c r="Q137" s="36">
        <f>SUMIFS(СВЦЭМ!$C$33:$C$776,СВЦЭМ!$A$33:$A$776,$A137,СВЦЭМ!$B$33:$B$776,Q$119)+'СЕТ СН'!$I$12+СВЦЭМ!$D$10+'СЕТ СН'!$I$6-'СЕТ СН'!$I$22</f>
        <v>1386.4238613699999</v>
      </c>
      <c r="R137" s="36">
        <f>SUMIFS(СВЦЭМ!$C$33:$C$776,СВЦЭМ!$A$33:$A$776,$A137,СВЦЭМ!$B$33:$B$776,R$119)+'СЕТ СН'!$I$12+СВЦЭМ!$D$10+'СЕТ СН'!$I$6-'СЕТ СН'!$I$22</f>
        <v>1381.5090181800001</v>
      </c>
      <c r="S137" s="36">
        <f>SUMIFS(СВЦЭМ!$C$33:$C$776,СВЦЭМ!$A$33:$A$776,$A137,СВЦЭМ!$B$33:$B$776,S$119)+'СЕТ СН'!$I$12+СВЦЭМ!$D$10+'СЕТ СН'!$I$6-'СЕТ СН'!$I$22</f>
        <v>1389.9625805000001</v>
      </c>
      <c r="T137" s="36">
        <f>SUMIFS(СВЦЭМ!$C$33:$C$776,СВЦЭМ!$A$33:$A$776,$A137,СВЦЭМ!$B$33:$B$776,T$119)+'СЕТ СН'!$I$12+СВЦЭМ!$D$10+'СЕТ СН'!$I$6-'СЕТ СН'!$I$22</f>
        <v>1417.1131706900001</v>
      </c>
      <c r="U137" s="36">
        <f>SUMIFS(СВЦЭМ!$C$33:$C$776,СВЦЭМ!$A$33:$A$776,$A137,СВЦЭМ!$B$33:$B$776,U$119)+'СЕТ СН'!$I$12+СВЦЭМ!$D$10+'СЕТ СН'!$I$6-'СЕТ СН'!$I$22</f>
        <v>1412.7795689700001</v>
      </c>
      <c r="V137" s="36">
        <f>SUMIFS(СВЦЭМ!$C$33:$C$776,СВЦЭМ!$A$33:$A$776,$A137,СВЦЭМ!$B$33:$B$776,V$119)+'СЕТ СН'!$I$12+СВЦЭМ!$D$10+'СЕТ СН'!$I$6-'СЕТ СН'!$I$22</f>
        <v>1402.6490334800001</v>
      </c>
      <c r="W137" s="36">
        <f>SUMIFS(СВЦЭМ!$C$33:$C$776,СВЦЭМ!$A$33:$A$776,$A137,СВЦЭМ!$B$33:$B$776,W$119)+'СЕТ СН'!$I$12+СВЦЭМ!$D$10+'СЕТ СН'!$I$6-'СЕТ СН'!$I$22</f>
        <v>1377.5777584799998</v>
      </c>
      <c r="X137" s="36">
        <f>SUMIFS(СВЦЭМ!$C$33:$C$776,СВЦЭМ!$A$33:$A$776,$A137,СВЦЭМ!$B$33:$B$776,X$119)+'СЕТ СН'!$I$12+СВЦЭМ!$D$10+'СЕТ СН'!$I$6-'СЕТ СН'!$I$22</f>
        <v>1446.5388945700001</v>
      </c>
      <c r="Y137" s="36">
        <f>SUMIFS(СВЦЭМ!$C$33:$C$776,СВЦЭМ!$A$33:$A$776,$A137,СВЦЭМ!$B$33:$B$776,Y$119)+'СЕТ СН'!$I$12+СВЦЭМ!$D$10+'СЕТ СН'!$I$6-'СЕТ СН'!$I$22</f>
        <v>1586.1146386</v>
      </c>
    </row>
    <row r="138" spans="1:25" ht="15.75" x14ac:dyDescent="0.2">
      <c r="A138" s="35">
        <f t="shared" si="3"/>
        <v>44031</v>
      </c>
      <c r="B138" s="36">
        <f>SUMIFS(СВЦЭМ!$C$33:$C$776,СВЦЭМ!$A$33:$A$776,$A138,СВЦЭМ!$B$33:$B$776,B$119)+'СЕТ СН'!$I$12+СВЦЭМ!$D$10+'СЕТ СН'!$I$6-'СЕТ СН'!$I$22</f>
        <v>1634.4444664100001</v>
      </c>
      <c r="C138" s="36">
        <f>SUMIFS(СВЦЭМ!$C$33:$C$776,СВЦЭМ!$A$33:$A$776,$A138,СВЦЭМ!$B$33:$B$776,C$119)+'СЕТ СН'!$I$12+СВЦЭМ!$D$10+'СЕТ СН'!$I$6-'СЕТ СН'!$I$22</f>
        <v>1684.0475971400001</v>
      </c>
      <c r="D138" s="36">
        <f>SUMIFS(СВЦЭМ!$C$33:$C$776,СВЦЭМ!$A$33:$A$776,$A138,СВЦЭМ!$B$33:$B$776,D$119)+'СЕТ СН'!$I$12+СВЦЭМ!$D$10+'СЕТ СН'!$I$6-'СЕТ СН'!$I$22</f>
        <v>1678.4958537500002</v>
      </c>
      <c r="E138" s="36">
        <f>SUMIFS(СВЦЭМ!$C$33:$C$776,СВЦЭМ!$A$33:$A$776,$A138,СВЦЭМ!$B$33:$B$776,E$119)+'СЕТ СН'!$I$12+СВЦЭМ!$D$10+'СЕТ СН'!$I$6-'СЕТ СН'!$I$22</f>
        <v>1661.3562210600001</v>
      </c>
      <c r="F138" s="36">
        <f>SUMIFS(СВЦЭМ!$C$33:$C$776,СВЦЭМ!$A$33:$A$776,$A138,СВЦЭМ!$B$33:$B$776,F$119)+'СЕТ СН'!$I$12+СВЦЭМ!$D$10+'СЕТ СН'!$I$6-'СЕТ СН'!$I$22</f>
        <v>1647.2083545599999</v>
      </c>
      <c r="G138" s="36">
        <f>SUMIFS(СВЦЭМ!$C$33:$C$776,СВЦЭМ!$A$33:$A$776,$A138,СВЦЭМ!$B$33:$B$776,G$119)+'СЕТ СН'!$I$12+СВЦЭМ!$D$10+'СЕТ СН'!$I$6-'СЕТ СН'!$I$22</f>
        <v>1665.39545428</v>
      </c>
      <c r="H138" s="36">
        <f>SUMIFS(СВЦЭМ!$C$33:$C$776,СВЦЭМ!$A$33:$A$776,$A138,СВЦЭМ!$B$33:$B$776,H$119)+'СЕТ СН'!$I$12+СВЦЭМ!$D$10+'СЕТ СН'!$I$6-'СЕТ СН'!$I$22</f>
        <v>1688.48126912</v>
      </c>
      <c r="I138" s="36">
        <f>SUMIFS(СВЦЭМ!$C$33:$C$776,СВЦЭМ!$A$33:$A$776,$A138,СВЦЭМ!$B$33:$B$776,I$119)+'СЕТ СН'!$I$12+СВЦЭМ!$D$10+'СЕТ СН'!$I$6-'СЕТ СН'!$I$22</f>
        <v>1723.7132101500001</v>
      </c>
      <c r="J138" s="36">
        <f>SUMIFS(СВЦЭМ!$C$33:$C$776,СВЦЭМ!$A$33:$A$776,$A138,СВЦЭМ!$B$33:$B$776,J$119)+'СЕТ СН'!$I$12+СВЦЭМ!$D$10+'СЕТ СН'!$I$6-'СЕТ СН'!$I$22</f>
        <v>1714.4919094699999</v>
      </c>
      <c r="K138" s="36">
        <f>SUMIFS(СВЦЭМ!$C$33:$C$776,СВЦЭМ!$A$33:$A$776,$A138,СВЦЭМ!$B$33:$B$776,K$119)+'СЕТ СН'!$I$12+СВЦЭМ!$D$10+'СЕТ СН'!$I$6-'СЕТ СН'!$I$22</f>
        <v>1548.37143928</v>
      </c>
      <c r="L138" s="36">
        <f>SUMIFS(СВЦЭМ!$C$33:$C$776,СВЦЭМ!$A$33:$A$776,$A138,СВЦЭМ!$B$33:$B$776,L$119)+'СЕТ СН'!$I$12+СВЦЭМ!$D$10+'СЕТ СН'!$I$6-'СЕТ СН'!$I$22</f>
        <v>1465.09307008</v>
      </c>
      <c r="M138" s="36">
        <f>SUMIFS(СВЦЭМ!$C$33:$C$776,СВЦЭМ!$A$33:$A$776,$A138,СВЦЭМ!$B$33:$B$776,M$119)+'СЕТ СН'!$I$12+СВЦЭМ!$D$10+'СЕТ СН'!$I$6-'СЕТ СН'!$I$22</f>
        <v>1411.4425701599998</v>
      </c>
      <c r="N138" s="36">
        <f>SUMIFS(СВЦЭМ!$C$33:$C$776,СВЦЭМ!$A$33:$A$776,$A138,СВЦЭМ!$B$33:$B$776,N$119)+'СЕТ СН'!$I$12+СВЦЭМ!$D$10+'СЕТ СН'!$I$6-'СЕТ СН'!$I$22</f>
        <v>1419.7574416</v>
      </c>
      <c r="O138" s="36">
        <f>SUMIFS(СВЦЭМ!$C$33:$C$776,СВЦЭМ!$A$33:$A$776,$A138,СВЦЭМ!$B$33:$B$776,O$119)+'СЕТ СН'!$I$12+СВЦЭМ!$D$10+'СЕТ СН'!$I$6-'СЕТ СН'!$I$22</f>
        <v>1424.26591151</v>
      </c>
      <c r="P138" s="36">
        <f>SUMIFS(СВЦЭМ!$C$33:$C$776,СВЦЭМ!$A$33:$A$776,$A138,СВЦЭМ!$B$33:$B$776,P$119)+'СЕТ СН'!$I$12+СВЦЭМ!$D$10+'СЕТ СН'!$I$6-'СЕТ СН'!$I$22</f>
        <v>1421.0358872000002</v>
      </c>
      <c r="Q138" s="36">
        <f>SUMIFS(СВЦЭМ!$C$33:$C$776,СВЦЭМ!$A$33:$A$776,$A138,СВЦЭМ!$B$33:$B$776,Q$119)+'СЕТ СН'!$I$12+СВЦЭМ!$D$10+'СЕТ СН'!$I$6-'СЕТ СН'!$I$22</f>
        <v>1419.71853618</v>
      </c>
      <c r="R138" s="36">
        <f>SUMIFS(СВЦЭМ!$C$33:$C$776,СВЦЭМ!$A$33:$A$776,$A138,СВЦЭМ!$B$33:$B$776,R$119)+'СЕТ СН'!$I$12+СВЦЭМ!$D$10+'СЕТ СН'!$I$6-'СЕТ СН'!$I$22</f>
        <v>1432.53480608</v>
      </c>
      <c r="S138" s="36">
        <f>SUMIFS(СВЦЭМ!$C$33:$C$776,СВЦЭМ!$A$33:$A$776,$A138,СВЦЭМ!$B$33:$B$776,S$119)+'СЕТ СН'!$I$12+СВЦЭМ!$D$10+'СЕТ СН'!$I$6-'СЕТ СН'!$I$22</f>
        <v>1439.5454710700001</v>
      </c>
      <c r="T138" s="36">
        <f>SUMIFS(СВЦЭМ!$C$33:$C$776,СВЦЭМ!$A$33:$A$776,$A138,СВЦЭМ!$B$33:$B$776,T$119)+'СЕТ СН'!$I$12+СВЦЭМ!$D$10+'СЕТ СН'!$I$6-'СЕТ СН'!$I$22</f>
        <v>1440.20315396</v>
      </c>
      <c r="U138" s="36">
        <f>SUMIFS(СВЦЭМ!$C$33:$C$776,СВЦЭМ!$A$33:$A$776,$A138,СВЦЭМ!$B$33:$B$776,U$119)+'СЕТ СН'!$I$12+СВЦЭМ!$D$10+'СЕТ СН'!$I$6-'СЕТ СН'!$I$22</f>
        <v>1436.81189935</v>
      </c>
      <c r="V138" s="36">
        <f>SUMIFS(СВЦЭМ!$C$33:$C$776,СВЦЭМ!$A$33:$A$776,$A138,СВЦЭМ!$B$33:$B$776,V$119)+'СЕТ СН'!$I$12+СВЦЭМ!$D$10+'СЕТ СН'!$I$6-'СЕТ СН'!$I$22</f>
        <v>1430.1616348</v>
      </c>
      <c r="W138" s="36">
        <f>SUMIFS(СВЦЭМ!$C$33:$C$776,СВЦЭМ!$A$33:$A$776,$A138,СВЦЭМ!$B$33:$B$776,W$119)+'СЕТ СН'!$I$12+СВЦЭМ!$D$10+'СЕТ СН'!$I$6-'СЕТ СН'!$I$22</f>
        <v>1381.0781221</v>
      </c>
      <c r="X138" s="36">
        <f>SUMIFS(СВЦЭМ!$C$33:$C$776,СВЦЭМ!$A$33:$A$776,$A138,СВЦЭМ!$B$33:$B$776,X$119)+'СЕТ СН'!$I$12+СВЦЭМ!$D$10+'СЕТ СН'!$I$6-'СЕТ СН'!$I$22</f>
        <v>1452.4682742499999</v>
      </c>
      <c r="Y138" s="36">
        <f>SUMIFS(СВЦЭМ!$C$33:$C$776,СВЦЭМ!$A$33:$A$776,$A138,СВЦЭМ!$B$33:$B$776,Y$119)+'СЕТ СН'!$I$12+СВЦЭМ!$D$10+'СЕТ СН'!$I$6-'СЕТ СН'!$I$22</f>
        <v>1647.49520674</v>
      </c>
    </row>
    <row r="139" spans="1:25" ht="15.75" x14ac:dyDescent="0.2">
      <c r="A139" s="35">
        <f t="shared" si="3"/>
        <v>44032</v>
      </c>
      <c r="B139" s="36">
        <f>SUMIFS(СВЦЭМ!$C$33:$C$776,СВЦЭМ!$A$33:$A$776,$A139,СВЦЭМ!$B$33:$B$776,B$119)+'СЕТ СН'!$I$12+СВЦЭМ!$D$10+'СЕТ СН'!$I$6-'СЕТ СН'!$I$22</f>
        <v>1611.30288346</v>
      </c>
      <c r="C139" s="36">
        <f>SUMIFS(СВЦЭМ!$C$33:$C$776,СВЦЭМ!$A$33:$A$776,$A139,СВЦЭМ!$B$33:$B$776,C$119)+'СЕТ СН'!$I$12+СВЦЭМ!$D$10+'СЕТ СН'!$I$6-'СЕТ СН'!$I$22</f>
        <v>1588.1710146599999</v>
      </c>
      <c r="D139" s="36">
        <f>SUMIFS(СВЦЭМ!$C$33:$C$776,СВЦЭМ!$A$33:$A$776,$A139,СВЦЭМ!$B$33:$B$776,D$119)+'СЕТ СН'!$I$12+СВЦЭМ!$D$10+'СЕТ СН'!$I$6-'СЕТ СН'!$I$22</f>
        <v>1719.5479539900002</v>
      </c>
      <c r="E139" s="36">
        <f>SUMIFS(СВЦЭМ!$C$33:$C$776,СВЦЭМ!$A$33:$A$776,$A139,СВЦЭМ!$B$33:$B$776,E$119)+'СЕТ СН'!$I$12+СВЦЭМ!$D$10+'СЕТ СН'!$I$6-'СЕТ СН'!$I$22</f>
        <v>1693.3606787100002</v>
      </c>
      <c r="F139" s="36">
        <f>SUMIFS(СВЦЭМ!$C$33:$C$776,СВЦЭМ!$A$33:$A$776,$A139,СВЦЭМ!$B$33:$B$776,F$119)+'СЕТ СН'!$I$12+СВЦЭМ!$D$10+'СЕТ СН'!$I$6-'СЕТ СН'!$I$22</f>
        <v>1690.05584043</v>
      </c>
      <c r="G139" s="36">
        <f>SUMIFS(СВЦЭМ!$C$33:$C$776,СВЦЭМ!$A$33:$A$776,$A139,СВЦЭМ!$B$33:$B$776,G$119)+'СЕТ СН'!$I$12+СВЦЭМ!$D$10+'СЕТ СН'!$I$6-'СЕТ СН'!$I$22</f>
        <v>1692.3858857</v>
      </c>
      <c r="H139" s="36">
        <f>SUMIFS(СВЦЭМ!$C$33:$C$776,СВЦЭМ!$A$33:$A$776,$A139,СВЦЭМ!$B$33:$B$776,H$119)+'СЕТ СН'!$I$12+СВЦЭМ!$D$10+'СЕТ СН'!$I$6-'СЕТ СН'!$I$22</f>
        <v>1730.79824942</v>
      </c>
      <c r="I139" s="36">
        <f>SUMIFS(СВЦЭМ!$C$33:$C$776,СВЦЭМ!$A$33:$A$776,$A139,СВЦЭМ!$B$33:$B$776,I$119)+'СЕТ СН'!$I$12+СВЦЭМ!$D$10+'СЕТ СН'!$I$6-'СЕТ СН'!$I$22</f>
        <v>1628.70231513</v>
      </c>
      <c r="J139" s="36">
        <f>SUMIFS(СВЦЭМ!$C$33:$C$776,СВЦЭМ!$A$33:$A$776,$A139,СВЦЭМ!$B$33:$B$776,J$119)+'СЕТ СН'!$I$12+СВЦЭМ!$D$10+'СЕТ СН'!$I$6-'СЕТ СН'!$I$22</f>
        <v>1682.0332446100001</v>
      </c>
      <c r="K139" s="36">
        <f>SUMIFS(СВЦЭМ!$C$33:$C$776,СВЦЭМ!$A$33:$A$776,$A139,СВЦЭМ!$B$33:$B$776,K$119)+'СЕТ СН'!$I$12+СВЦЭМ!$D$10+'СЕТ СН'!$I$6-'СЕТ СН'!$I$22</f>
        <v>1622.91937229</v>
      </c>
      <c r="L139" s="36">
        <f>SUMIFS(СВЦЭМ!$C$33:$C$776,СВЦЭМ!$A$33:$A$776,$A139,СВЦЭМ!$B$33:$B$776,L$119)+'СЕТ СН'!$I$12+СВЦЭМ!$D$10+'СЕТ СН'!$I$6-'СЕТ СН'!$I$22</f>
        <v>1484.99519633</v>
      </c>
      <c r="M139" s="36">
        <f>SUMIFS(СВЦЭМ!$C$33:$C$776,СВЦЭМ!$A$33:$A$776,$A139,СВЦЭМ!$B$33:$B$776,M$119)+'СЕТ СН'!$I$12+СВЦЭМ!$D$10+'СЕТ СН'!$I$6-'СЕТ СН'!$I$22</f>
        <v>1463.4905597699999</v>
      </c>
      <c r="N139" s="36">
        <f>SUMIFS(СВЦЭМ!$C$33:$C$776,СВЦЭМ!$A$33:$A$776,$A139,СВЦЭМ!$B$33:$B$776,N$119)+'СЕТ СН'!$I$12+СВЦЭМ!$D$10+'СЕТ СН'!$I$6-'СЕТ СН'!$I$22</f>
        <v>1468.2296021</v>
      </c>
      <c r="O139" s="36">
        <f>SUMIFS(СВЦЭМ!$C$33:$C$776,СВЦЭМ!$A$33:$A$776,$A139,СВЦЭМ!$B$33:$B$776,O$119)+'СЕТ СН'!$I$12+СВЦЭМ!$D$10+'СЕТ СН'!$I$6-'СЕТ СН'!$I$22</f>
        <v>1467.5174340999999</v>
      </c>
      <c r="P139" s="36">
        <f>SUMIFS(СВЦЭМ!$C$33:$C$776,СВЦЭМ!$A$33:$A$776,$A139,СВЦЭМ!$B$33:$B$776,P$119)+'СЕТ СН'!$I$12+СВЦЭМ!$D$10+'СЕТ СН'!$I$6-'СЕТ СН'!$I$22</f>
        <v>1453.32355203</v>
      </c>
      <c r="Q139" s="36">
        <f>SUMIFS(СВЦЭМ!$C$33:$C$776,СВЦЭМ!$A$33:$A$776,$A139,СВЦЭМ!$B$33:$B$776,Q$119)+'СЕТ СН'!$I$12+СВЦЭМ!$D$10+'СЕТ СН'!$I$6-'СЕТ СН'!$I$22</f>
        <v>1452.5598107800001</v>
      </c>
      <c r="R139" s="36">
        <f>SUMIFS(СВЦЭМ!$C$33:$C$776,СВЦЭМ!$A$33:$A$776,$A139,СВЦЭМ!$B$33:$B$776,R$119)+'СЕТ СН'!$I$12+СВЦЭМ!$D$10+'СЕТ СН'!$I$6-'СЕТ СН'!$I$22</f>
        <v>1453.08621083</v>
      </c>
      <c r="S139" s="36">
        <f>SUMIFS(СВЦЭМ!$C$33:$C$776,СВЦЭМ!$A$33:$A$776,$A139,СВЦЭМ!$B$33:$B$776,S$119)+'СЕТ СН'!$I$12+СВЦЭМ!$D$10+'СЕТ СН'!$I$6-'СЕТ СН'!$I$22</f>
        <v>1453.9797145</v>
      </c>
      <c r="T139" s="36">
        <f>SUMIFS(СВЦЭМ!$C$33:$C$776,СВЦЭМ!$A$33:$A$776,$A139,СВЦЭМ!$B$33:$B$776,T$119)+'СЕТ СН'!$I$12+СВЦЭМ!$D$10+'СЕТ СН'!$I$6-'СЕТ СН'!$I$22</f>
        <v>1450.00009075</v>
      </c>
      <c r="U139" s="36">
        <f>SUMIFS(СВЦЭМ!$C$33:$C$776,СВЦЭМ!$A$33:$A$776,$A139,СВЦЭМ!$B$33:$B$776,U$119)+'СЕТ СН'!$I$12+СВЦЭМ!$D$10+'СЕТ СН'!$I$6-'СЕТ СН'!$I$22</f>
        <v>1445.8438701499999</v>
      </c>
      <c r="V139" s="36">
        <f>SUMIFS(СВЦЭМ!$C$33:$C$776,СВЦЭМ!$A$33:$A$776,$A139,СВЦЭМ!$B$33:$B$776,V$119)+'СЕТ СН'!$I$12+СВЦЭМ!$D$10+'СЕТ СН'!$I$6-'СЕТ СН'!$I$22</f>
        <v>1449.7368383</v>
      </c>
      <c r="W139" s="36">
        <f>SUMIFS(СВЦЭМ!$C$33:$C$776,СВЦЭМ!$A$33:$A$776,$A139,СВЦЭМ!$B$33:$B$776,W$119)+'СЕТ СН'!$I$12+СВЦЭМ!$D$10+'СЕТ СН'!$I$6-'СЕТ СН'!$I$22</f>
        <v>1447.9793060699999</v>
      </c>
      <c r="X139" s="36">
        <f>SUMIFS(СВЦЭМ!$C$33:$C$776,СВЦЭМ!$A$33:$A$776,$A139,СВЦЭМ!$B$33:$B$776,X$119)+'СЕТ СН'!$I$12+СВЦЭМ!$D$10+'СЕТ СН'!$I$6-'СЕТ СН'!$I$22</f>
        <v>1479.4444651399999</v>
      </c>
      <c r="Y139" s="36">
        <f>SUMIFS(СВЦЭМ!$C$33:$C$776,СВЦЭМ!$A$33:$A$776,$A139,СВЦЭМ!$B$33:$B$776,Y$119)+'СЕТ СН'!$I$12+СВЦЭМ!$D$10+'СЕТ СН'!$I$6-'СЕТ СН'!$I$22</f>
        <v>1635.33350675</v>
      </c>
    </row>
    <row r="140" spans="1:25" ht="15.75" x14ac:dyDescent="0.2">
      <c r="A140" s="35">
        <f t="shared" si="3"/>
        <v>44033</v>
      </c>
      <c r="B140" s="36">
        <f>SUMIFS(СВЦЭМ!$C$33:$C$776,СВЦЭМ!$A$33:$A$776,$A140,СВЦЭМ!$B$33:$B$776,B$119)+'СЕТ СН'!$I$12+СВЦЭМ!$D$10+'СЕТ СН'!$I$6-'СЕТ СН'!$I$22</f>
        <v>1659.2832787299999</v>
      </c>
      <c r="C140" s="36">
        <f>SUMIFS(СВЦЭМ!$C$33:$C$776,СВЦЭМ!$A$33:$A$776,$A140,СВЦЭМ!$B$33:$B$776,C$119)+'СЕТ СН'!$I$12+СВЦЭМ!$D$10+'СЕТ СН'!$I$6-'СЕТ СН'!$I$22</f>
        <v>1614.84361132</v>
      </c>
      <c r="D140" s="36">
        <f>SUMIFS(СВЦЭМ!$C$33:$C$776,СВЦЭМ!$A$33:$A$776,$A140,СВЦЭМ!$B$33:$B$776,D$119)+'СЕТ СН'!$I$12+СВЦЭМ!$D$10+'СЕТ СН'!$I$6-'СЕТ СН'!$I$22</f>
        <v>1602.27713427</v>
      </c>
      <c r="E140" s="36">
        <f>SUMIFS(СВЦЭМ!$C$33:$C$776,СВЦЭМ!$A$33:$A$776,$A140,СВЦЭМ!$B$33:$B$776,E$119)+'СЕТ СН'!$I$12+СВЦЭМ!$D$10+'СЕТ СН'!$I$6-'СЕТ СН'!$I$22</f>
        <v>1600.40721564</v>
      </c>
      <c r="F140" s="36">
        <f>SUMIFS(СВЦЭМ!$C$33:$C$776,СВЦЭМ!$A$33:$A$776,$A140,СВЦЭМ!$B$33:$B$776,F$119)+'СЕТ СН'!$I$12+СВЦЭМ!$D$10+'СЕТ СН'!$I$6-'СЕТ СН'!$I$22</f>
        <v>1591.5200123700001</v>
      </c>
      <c r="G140" s="36">
        <f>SUMIFS(СВЦЭМ!$C$33:$C$776,СВЦЭМ!$A$33:$A$776,$A140,СВЦЭМ!$B$33:$B$776,G$119)+'СЕТ СН'!$I$12+СВЦЭМ!$D$10+'СЕТ СН'!$I$6-'СЕТ СН'!$I$22</f>
        <v>1582.7700034700001</v>
      </c>
      <c r="H140" s="36">
        <f>SUMIFS(СВЦЭМ!$C$33:$C$776,СВЦЭМ!$A$33:$A$776,$A140,СВЦЭМ!$B$33:$B$776,H$119)+'СЕТ СН'!$I$12+СВЦЭМ!$D$10+'СЕТ СН'!$I$6-'СЕТ СН'!$I$22</f>
        <v>1607.4000445900001</v>
      </c>
      <c r="I140" s="36">
        <f>SUMIFS(СВЦЭМ!$C$33:$C$776,СВЦЭМ!$A$33:$A$776,$A140,СВЦЭМ!$B$33:$B$776,I$119)+'СЕТ СН'!$I$12+СВЦЭМ!$D$10+'СЕТ СН'!$I$6-'СЕТ СН'!$I$22</f>
        <v>1658.6872391500001</v>
      </c>
      <c r="J140" s="36">
        <f>SUMIFS(СВЦЭМ!$C$33:$C$776,СВЦЭМ!$A$33:$A$776,$A140,СВЦЭМ!$B$33:$B$776,J$119)+'СЕТ СН'!$I$12+СВЦЭМ!$D$10+'СЕТ СН'!$I$6-'СЕТ СН'!$I$22</f>
        <v>1684.9372652800002</v>
      </c>
      <c r="K140" s="36">
        <f>SUMIFS(СВЦЭМ!$C$33:$C$776,СВЦЭМ!$A$33:$A$776,$A140,СВЦЭМ!$B$33:$B$776,K$119)+'СЕТ СН'!$I$12+СВЦЭМ!$D$10+'СЕТ СН'!$I$6-'СЕТ СН'!$I$22</f>
        <v>1583.47224067</v>
      </c>
      <c r="L140" s="36">
        <f>SUMIFS(СВЦЭМ!$C$33:$C$776,СВЦЭМ!$A$33:$A$776,$A140,СВЦЭМ!$B$33:$B$776,L$119)+'СЕТ СН'!$I$12+СВЦЭМ!$D$10+'СЕТ СН'!$I$6-'СЕТ СН'!$I$22</f>
        <v>1481.3828235400001</v>
      </c>
      <c r="M140" s="36">
        <f>SUMIFS(СВЦЭМ!$C$33:$C$776,СВЦЭМ!$A$33:$A$776,$A140,СВЦЭМ!$B$33:$B$776,M$119)+'СЕТ СН'!$I$12+СВЦЭМ!$D$10+'СЕТ СН'!$I$6-'СЕТ СН'!$I$22</f>
        <v>1474.18365382</v>
      </c>
      <c r="N140" s="36">
        <f>SUMIFS(СВЦЭМ!$C$33:$C$776,СВЦЭМ!$A$33:$A$776,$A140,СВЦЭМ!$B$33:$B$776,N$119)+'СЕТ СН'!$I$12+СВЦЭМ!$D$10+'СЕТ СН'!$I$6-'СЕТ СН'!$I$22</f>
        <v>1480.9383041199999</v>
      </c>
      <c r="O140" s="36">
        <f>SUMIFS(СВЦЭМ!$C$33:$C$776,СВЦЭМ!$A$33:$A$776,$A140,СВЦЭМ!$B$33:$B$776,O$119)+'СЕТ СН'!$I$12+СВЦЭМ!$D$10+'СЕТ СН'!$I$6-'СЕТ СН'!$I$22</f>
        <v>1488.0293010800001</v>
      </c>
      <c r="P140" s="36">
        <f>SUMIFS(СВЦЭМ!$C$33:$C$776,СВЦЭМ!$A$33:$A$776,$A140,СВЦЭМ!$B$33:$B$776,P$119)+'СЕТ СН'!$I$12+СВЦЭМ!$D$10+'СЕТ СН'!$I$6-'СЕТ СН'!$I$22</f>
        <v>1487.4981698500001</v>
      </c>
      <c r="Q140" s="36">
        <f>SUMIFS(СВЦЭМ!$C$33:$C$776,СВЦЭМ!$A$33:$A$776,$A140,СВЦЭМ!$B$33:$B$776,Q$119)+'СЕТ СН'!$I$12+СВЦЭМ!$D$10+'СЕТ СН'!$I$6-'СЕТ СН'!$I$22</f>
        <v>1490.11430023</v>
      </c>
      <c r="R140" s="36">
        <f>SUMIFS(СВЦЭМ!$C$33:$C$776,СВЦЭМ!$A$33:$A$776,$A140,СВЦЭМ!$B$33:$B$776,R$119)+'СЕТ СН'!$I$12+СВЦЭМ!$D$10+'СЕТ СН'!$I$6-'СЕТ СН'!$I$22</f>
        <v>1483.2987596</v>
      </c>
      <c r="S140" s="36">
        <f>SUMIFS(СВЦЭМ!$C$33:$C$776,СВЦЭМ!$A$33:$A$776,$A140,СВЦЭМ!$B$33:$B$776,S$119)+'СЕТ СН'!$I$12+СВЦЭМ!$D$10+'СЕТ СН'!$I$6-'СЕТ СН'!$I$22</f>
        <v>1480.45379987</v>
      </c>
      <c r="T140" s="36">
        <f>SUMIFS(СВЦЭМ!$C$33:$C$776,СВЦЭМ!$A$33:$A$776,$A140,СВЦЭМ!$B$33:$B$776,T$119)+'СЕТ СН'!$I$12+СВЦЭМ!$D$10+'СЕТ СН'!$I$6-'СЕТ СН'!$I$22</f>
        <v>1470.53262778</v>
      </c>
      <c r="U140" s="36">
        <f>SUMIFS(СВЦЭМ!$C$33:$C$776,СВЦЭМ!$A$33:$A$776,$A140,СВЦЭМ!$B$33:$B$776,U$119)+'СЕТ СН'!$I$12+СВЦЭМ!$D$10+'СЕТ СН'!$I$6-'СЕТ СН'!$I$22</f>
        <v>1470.4475467500001</v>
      </c>
      <c r="V140" s="36">
        <f>SUMIFS(СВЦЭМ!$C$33:$C$776,СВЦЭМ!$A$33:$A$776,$A140,СВЦЭМ!$B$33:$B$776,V$119)+'СЕТ СН'!$I$12+СВЦЭМ!$D$10+'СЕТ СН'!$I$6-'СЕТ СН'!$I$22</f>
        <v>1475.4688700699999</v>
      </c>
      <c r="W140" s="36">
        <f>SUMIFS(СВЦЭМ!$C$33:$C$776,СВЦЭМ!$A$33:$A$776,$A140,СВЦЭМ!$B$33:$B$776,W$119)+'СЕТ СН'!$I$12+СВЦЭМ!$D$10+'СЕТ СН'!$I$6-'СЕТ СН'!$I$22</f>
        <v>1482.91117749</v>
      </c>
      <c r="X140" s="36">
        <f>SUMIFS(СВЦЭМ!$C$33:$C$776,СВЦЭМ!$A$33:$A$776,$A140,СВЦЭМ!$B$33:$B$776,X$119)+'СЕТ СН'!$I$12+СВЦЭМ!$D$10+'СЕТ СН'!$I$6-'СЕТ СН'!$I$22</f>
        <v>1529.99597309</v>
      </c>
      <c r="Y140" s="36">
        <f>SUMIFS(СВЦЭМ!$C$33:$C$776,СВЦЭМ!$A$33:$A$776,$A140,СВЦЭМ!$B$33:$B$776,Y$119)+'СЕТ СН'!$I$12+СВЦЭМ!$D$10+'СЕТ СН'!$I$6-'СЕТ СН'!$I$22</f>
        <v>1662.3167987699999</v>
      </c>
    </row>
    <row r="141" spans="1:25" ht="15.75" x14ac:dyDescent="0.2">
      <c r="A141" s="35">
        <f t="shared" si="3"/>
        <v>44034</v>
      </c>
      <c r="B141" s="36">
        <f>SUMIFS(СВЦЭМ!$C$33:$C$776,СВЦЭМ!$A$33:$A$776,$A141,СВЦЭМ!$B$33:$B$776,B$119)+'СЕТ СН'!$I$12+СВЦЭМ!$D$10+'СЕТ СН'!$I$6-'СЕТ СН'!$I$22</f>
        <v>1651.39247963</v>
      </c>
      <c r="C141" s="36">
        <f>SUMIFS(СВЦЭМ!$C$33:$C$776,СВЦЭМ!$A$33:$A$776,$A141,СВЦЭМ!$B$33:$B$776,C$119)+'СЕТ СН'!$I$12+СВЦЭМ!$D$10+'СЕТ СН'!$I$6-'СЕТ СН'!$I$22</f>
        <v>1625.5099992200001</v>
      </c>
      <c r="D141" s="36">
        <f>SUMIFS(СВЦЭМ!$C$33:$C$776,СВЦЭМ!$A$33:$A$776,$A141,СВЦЭМ!$B$33:$B$776,D$119)+'СЕТ СН'!$I$12+СВЦЭМ!$D$10+'СЕТ СН'!$I$6-'СЕТ СН'!$I$22</f>
        <v>1620.9549309700001</v>
      </c>
      <c r="E141" s="36">
        <f>SUMIFS(СВЦЭМ!$C$33:$C$776,СВЦЭМ!$A$33:$A$776,$A141,СВЦЭМ!$B$33:$B$776,E$119)+'СЕТ СН'!$I$12+СВЦЭМ!$D$10+'СЕТ СН'!$I$6-'СЕТ СН'!$I$22</f>
        <v>1643.1915527800002</v>
      </c>
      <c r="F141" s="36">
        <f>SUMIFS(СВЦЭМ!$C$33:$C$776,СВЦЭМ!$A$33:$A$776,$A141,СВЦЭМ!$B$33:$B$776,F$119)+'СЕТ СН'!$I$12+СВЦЭМ!$D$10+'СЕТ СН'!$I$6-'СЕТ СН'!$I$22</f>
        <v>1645.7335836100001</v>
      </c>
      <c r="G141" s="36">
        <f>SUMIFS(СВЦЭМ!$C$33:$C$776,СВЦЭМ!$A$33:$A$776,$A141,СВЦЭМ!$B$33:$B$776,G$119)+'СЕТ СН'!$I$12+СВЦЭМ!$D$10+'СЕТ СН'!$I$6-'СЕТ СН'!$I$22</f>
        <v>1651.361807</v>
      </c>
      <c r="H141" s="36">
        <f>SUMIFS(СВЦЭМ!$C$33:$C$776,СВЦЭМ!$A$33:$A$776,$A141,СВЦЭМ!$B$33:$B$776,H$119)+'СЕТ СН'!$I$12+СВЦЭМ!$D$10+'СЕТ СН'!$I$6-'СЕТ СН'!$I$22</f>
        <v>1632.98279998</v>
      </c>
      <c r="I141" s="36">
        <f>SUMIFS(СВЦЭМ!$C$33:$C$776,СВЦЭМ!$A$33:$A$776,$A141,СВЦЭМ!$B$33:$B$776,I$119)+'СЕТ СН'!$I$12+СВЦЭМ!$D$10+'СЕТ СН'!$I$6-'СЕТ СН'!$I$22</f>
        <v>1687.8907175499999</v>
      </c>
      <c r="J141" s="36">
        <f>SUMIFS(СВЦЭМ!$C$33:$C$776,СВЦЭМ!$A$33:$A$776,$A141,СВЦЭМ!$B$33:$B$776,J$119)+'СЕТ СН'!$I$12+СВЦЭМ!$D$10+'СЕТ СН'!$I$6-'СЕТ СН'!$I$22</f>
        <v>1703.8074601500002</v>
      </c>
      <c r="K141" s="36">
        <f>SUMIFS(СВЦЭМ!$C$33:$C$776,СВЦЭМ!$A$33:$A$776,$A141,СВЦЭМ!$B$33:$B$776,K$119)+'СЕТ СН'!$I$12+СВЦЭМ!$D$10+'СЕТ СН'!$I$6-'СЕТ СН'!$I$22</f>
        <v>1582.6685621900001</v>
      </c>
      <c r="L141" s="36">
        <f>SUMIFS(СВЦЭМ!$C$33:$C$776,СВЦЭМ!$A$33:$A$776,$A141,СВЦЭМ!$B$33:$B$776,L$119)+'СЕТ СН'!$I$12+СВЦЭМ!$D$10+'СЕТ СН'!$I$6-'СЕТ СН'!$I$22</f>
        <v>1440.4690383299999</v>
      </c>
      <c r="M141" s="36">
        <f>SUMIFS(СВЦЭМ!$C$33:$C$776,СВЦЭМ!$A$33:$A$776,$A141,СВЦЭМ!$B$33:$B$776,M$119)+'СЕТ СН'!$I$12+СВЦЭМ!$D$10+'СЕТ СН'!$I$6-'СЕТ СН'!$I$22</f>
        <v>1417.38497433</v>
      </c>
      <c r="N141" s="36">
        <f>SUMIFS(СВЦЭМ!$C$33:$C$776,СВЦЭМ!$A$33:$A$776,$A141,СВЦЭМ!$B$33:$B$776,N$119)+'СЕТ СН'!$I$12+СВЦЭМ!$D$10+'СЕТ СН'!$I$6-'СЕТ СН'!$I$22</f>
        <v>1451.10226459</v>
      </c>
      <c r="O141" s="36">
        <f>SUMIFS(СВЦЭМ!$C$33:$C$776,СВЦЭМ!$A$33:$A$776,$A141,СВЦЭМ!$B$33:$B$776,O$119)+'СЕТ СН'!$I$12+СВЦЭМ!$D$10+'СЕТ СН'!$I$6-'СЕТ СН'!$I$22</f>
        <v>1452.01149846</v>
      </c>
      <c r="P141" s="36">
        <f>SUMIFS(СВЦЭМ!$C$33:$C$776,СВЦЭМ!$A$33:$A$776,$A141,СВЦЭМ!$B$33:$B$776,P$119)+'СЕТ СН'!$I$12+СВЦЭМ!$D$10+'СЕТ СН'!$I$6-'СЕТ СН'!$I$22</f>
        <v>1470.10866336</v>
      </c>
      <c r="Q141" s="36">
        <f>SUMIFS(СВЦЭМ!$C$33:$C$776,СВЦЭМ!$A$33:$A$776,$A141,СВЦЭМ!$B$33:$B$776,Q$119)+'СЕТ СН'!$I$12+СВЦЭМ!$D$10+'СЕТ СН'!$I$6-'СЕТ СН'!$I$22</f>
        <v>1481.0160504599999</v>
      </c>
      <c r="R141" s="36">
        <f>SUMIFS(СВЦЭМ!$C$33:$C$776,СВЦЭМ!$A$33:$A$776,$A141,СВЦЭМ!$B$33:$B$776,R$119)+'СЕТ СН'!$I$12+СВЦЭМ!$D$10+'СЕТ СН'!$I$6-'СЕТ СН'!$I$22</f>
        <v>1457.0678341799999</v>
      </c>
      <c r="S141" s="36">
        <f>SUMIFS(СВЦЭМ!$C$33:$C$776,СВЦЭМ!$A$33:$A$776,$A141,СВЦЭМ!$B$33:$B$776,S$119)+'СЕТ СН'!$I$12+СВЦЭМ!$D$10+'СЕТ СН'!$I$6-'СЕТ СН'!$I$22</f>
        <v>1460.45831737</v>
      </c>
      <c r="T141" s="36">
        <f>SUMIFS(СВЦЭМ!$C$33:$C$776,СВЦЭМ!$A$33:$A$776,$A141,СВЦЭМ!$B$33:$B$776,T$119)+'СЕТ СН'!$I$12+СВЦЭМ!$D$10+'СЕТ СН'!$I$6-'СЕТ СН'!$I$22</f>
        <v>1493.19837134</v>
      </c>
      <c r="U141" s="36">
        <f>SUMIFS(СВЦЭМ!$C$33:$C$776,СВЦЭМ!$A$33:$A$776,$A141,СВЦЭМ!$B$33:$B$776,U$119)+'СЕТ СН'!$I$12+СВЦЭМ!$D$10+'СЕТ СН'!$I$6-'СЕТ СН'!$I$22</f>
        <v>1511.56045761</v>
      </c>
      <c r="V141" s="36">
        <f>SUMIFS(СВЦЭМ!$C$33:$C$776,СВЦЭМ!$A$33:$A$776,$A141,СВЦЭМ!$B$33:$B$776,V$119)+'СЕТ СН'!$I$12+СВЦЭМ!$D$10+'СЕТ СН'!$I$6-'СЕТ СН'!$I$22</f>
        <v>1513.0601851599999</v>
      </c>
      <c r="W141" s="36">
        <f>SUMIFS(СВЦЭМ!$C$33:$C$776,СВЦЭМ!$A$33:$A$776,$A141,СВЦЭМ!$B$33:$B$776,W$119)+'СЕТ СН'!$I$12+СВЦЭМ!$D$10+'СЕТ СН'!$I$6-'СЕТ СН'!$I$22</f>
        <v>1488.53575561</v>
      </c>
      <c r="X141" s="36">
        <f>SUMIFS(СВЦЭМ!$C$33:$C$776,СВЦЭМ!$A$33:$A$776,$A141,СВЦЭМ!$B$33:$B$776,X$119)+'СЕТ СН'!$I$12+СВЦЭМ!$D$10+'СЕТ СН'!$I$6-'СЕТ СН'!$I$22</f>
        <v>1549.1025117499998</v>
      </c>
      <c r="Y141" s="36">
        <f>SUMIFS(СВЦЭМ!$C$33:$C$776,СВЦЭМ!$A$33:$A$776,$A141,СВЦЭМ!$B$33:$B$776,Y$119)+'СЕТ СН'!$I$12+СВЦЭМ!$D$10+'СЕТ СН'!$I$6-'СЕТ СН'!$I$22</f>
        <v>1637.3724769</v>
      </c>
    </row>
    <row r="142" spans="1:25" ht="15.75" x14ac:dyDescent="0.2">
      <c r="A142" s="35">
        <f t="shared" si="3"/>
        <v>44035</v>
      </c>
      <c r="B142" s="36">
        <f>SUMIFS(СВЦЭМ!$C$33:$C$776,СВЦЭМ!$A$33:$A$776,$A142,СВЦЭМ!$B$33:$B$776,B$119)+'СЕТ СН'!$I$12+СВЦЭМ!$D$10+'СЕТ СН'!$I$6-'СЕТ СН'!$I$22</f>
        <v>1596.42976847</v>
      </c>
      <c r="C142" s="36">
        <f>SUMIFS(СВЦЭМ!$C$33:$C$776,СВЦЭМ!$A$33:$A$776,$A142,СВЦЭМ!$B$33:$B$776,C$119)+'СЕТ СН'!$I$12+СВЦЭМ!$D$10+'СЕТ СН'!$I$6-'СЕТ СН'!$I$22</f>
        <v>1600.8696767699998</v>
      </c>
      <c r="D142" s="36">
        <f>SUMIFS(СВЦЭМ!$C$33:$C$776,СВЦЭМ!$A$33:$A$776,$A142,СВЦЭМ!$B$33:$B$776,D$119)+'СЕТ СН'!$I$12+СВЦЭМ!$D$10+'СЕТ СН'!$I$6-'СЕТ СН'!$I$22</f>
        <v>1633.42107594</v>
      </c>
      <c r="E142" s="36">
        <f>SUMIFS(СВЦЭМ!$C$33:$C$776,СВЦЭМ!$A$33:$A$776,$A142,СВЦЭМ!$B$33:$B$776,E$119)+'СЕТ СН'!$I$12+СВЦЭМ!$D$10+'СЕТ СН'!$I$6-'СЕТ СН'!$I$22</f>
        <v>1666.40018175</v>
      </c>
      <c r="F142" s="36">
        <f>SUMIFS(СВЦЭМ!$C$33:$C$776,СВЦЭМ!$A$33:$A$776,$A142,СВЦЭМ!$B$33:$B$776,F$119)+'СЕТ СН'!$I$12+СВЦЭМ!$D$10+'СЕТ СН'!$I$6-'СЕТ СН'!$I$22</f>
        <v>1653.71569024</v>
      </c>
      <c r="G142" s="36">
        <f>SUMIFS(СВЦЭМ!$C$33:$C$776,СВЦЭМ!$A$33:$A$776,$A142,СВЦЭМ!$B$33:$B$776,G$119)+'СЕТ СН'!$I$12+СВЦЭМ!$D$10+'СЕТ СН'!$I$6-'СЕТ СН'!$I$22</f>
        <v>1644.72576237</v>
      </c>
      <c r="H142" s="36">
        <f>SUMIFS(СВЦЭМ!$C$33:$C$776,СВЦЭМ!$A$33:$A$776,$A142,СВЦЭМ!$B$33:$B$776,H$119)+'СЕТ СН'!$I$12+СВЦЭМ!$D$10+'СЕТ СН'!$I$6-'СЕТ СН'!$I$22</f>
        <v>1598.9215817700001</v>
      </c>
      <c r="I142" s="36">
        <f>SUMIFS(СВЦЭМ!$C$33:$C$776,СВЦЭМ!$A$33:$A$776,$A142,СВЦЭМ!$B$33:$B$776,I$119)+'СЕТ СН'!$I$12+СВЦЭМ!$D$10+'СЕТ СН'!$I$6-'СЕТ СН'!$I$22</f>
        <v>1534.1754953099999</v>
      </c>
      <c r="J142" s="36">
        <f>SUMIFS(СВЦЭМ!$C$33:$C$776,СВЦЭМ!$A$33:$A$776,$A142,СВЦЭМ!$B$33:$B$776,J$119)+'СЕТ СН'!$I$12+СВЦЭМ!$D$10+'СЕТ СН'!$I$6-'СЕТ СН'!$I$22</f>
        <v>1560.6343867599999</v>
      </c>
      <c r="K142" s="36">
        <f>SUMIFS(СВЦЭМ!$C$33:$C$776,СВЦЭМ!$A$33:$A$776,$A142,СВЦЭМ!$B$33:$B$776,K$119)+'СЕТ СН'!$I$12+СВЦЭМ!$D$10+'СЕТ СН'!$I$6-'СЕТ СН'!$I$22</f>
        <v>1589.21390329</v>
      </c>
      <c r="L142" s="36">
        <f>SUMIFS(СВЦЭМ!$C$33:$C$776,СВЦЭМ!$A$33:$A$776,$A142,СВЦЭМ!$B$33:$B$776,L$119)+'СЕТ СН'!$I$12+СВЦЭМ!$D$10+'СЕТ СН'!$I$6-'СЕТ СН'!$I$22</f>
        <v>1494.4278514799998</v>
      </c>
      <c r="M142" s="36">
        <f>SUMIFS(СВЦЭМ!$C$33:$C$776,СВЦЭМ!$A$33:$A$776,$A142,СВЦЭМ!$B$33:$B$776,M$119)+'СЕТ СН'!$I$12+СВЦЭМ!$D$10+'СЕТ СН'!$I$6-'СЕТ СН'!$I$22</f>
        <v>1471.2146252100001</v>
      </c>
      <c r="N142" s="36">
        <f>SUMIFS(СВЦЭМ!$C$33:$C$776,СВЦЭМ!$A$33:$A$776,$A142,СВЦЭМ!$B$33:$B$776,N$119)+'СЕТ СН'!$I$12+СВЦЭМ!$D$10+'СЕТ СН'!$I$6-'СЕТ СН'!$I$22</f>
        <v>1488.4786939199998</v>
      </c>
      <c r="O142" s="36">
        <f>SUMIFS(СВЦЭМ!$C$33:$C$776,СВЦЭМ!$A$33:$A$776,$A142,СВЦЭМ!$B$33:$B$776,O$119)+'СЕТ СН'!$I$12+СВЦЭМ!$D$10+'СЕТ СН'!$I$6-'СЕТ СН'!$I$22</f>
        <v>1500.6244787599999</v>
      </c>
      <c r="P142" s="36">
        <f>SUMIFS(СВЦЭМ!$C$33:$C$776,СВЦЭМ!$A$33:$A$776,$A142,СВЦЭМ!$B$33:$B$776,P$119)+'СЕТ СН'!$I$12+СВЦЭМ!$D$10+'СЕТ СН'!$I$6-'СЕТ СН'!$I$22</f>
        <v>1520.7479315400001</v>
      </c>
      <c r="Q142" s="36">
        <f>SUMIFS(СВЦЭМ!$C$33:$C$776,СВЦЭМ!$A$33:$A$776,$A142,СВЦЭМ!$B$33:$B$776,Q$119)+'СЕТ СН'!$I$12+СВЦЭМ!$D$10+'СЕТ СН'!$I$6-'СЕТ СН'!$I$22</f>
        <v>1539.9290762000001</v>
      </c>
      <c r="R142" s="36">
        <f>SUMIFS(СВЦЭМ!$C$33:$C$776,СВЦЭМ!$A$33:$A$776,$A142,СВЦЭМ!$B$33:$B$776,R$119)+'СЕТ СН'!$I$12+СВЦЭМ!$D$10+'СЕТ СН'!$I$6-'СЕТ СН'!$I$22</f>
        <v>1537.2436788999998</v>
      </c>
      <c r="S142" s="36">
        <f>SUMIFS(СВЦЭМ!$C$33:$C$776,СВЦЭМ!$A$33:$A$776,$A142,СВЦЭМ!$B$33:$B$776,S$119)+'СЕТ СН'!$I$12+СВЦЭМ!$D$10+'СЕТ СН'!$I$6-'СЕТ СН'!$I$22</f>
        <v>1541.13415519</v>
      </c>
      <c r="T142" s="36">
        <f>SUMIFS(СВЦЭМ!$C$33:$C$776,СВЦЭМ!$A$33:$A$776,$A142,СВЦЭМ!$B$33:$B$776,T$119)+'СЕТ СН'!$I$12+СВЦЭМ!$D$10+'СЕТ СН'!$I$6-'СЕТ СН'!$I$22</f>
        <v>1561.9155716400001</v>
      </c>
      <c r="U142" s="36">
        <f>SUMIFS(СВЦЭМ!$C$33:$C$776,СВЦЭМ!$A$33:$A$776,$A142,СВЦЭМ!$B$33:$B$776,U$119)+'СЕТ СН'!$I$12+СВЦЭМ!$D$10+'СЕТ СН'!$I$6-'СЕТ СН'!$I$22</f>
        <v>1552.7399609700001</v>
      </c>
      <c r="V142" s="36">
        <f>SUMIFS(СВЦЭМ!$C$33:$C$776,СВЦЭМ!$A$33:$A$776,$A142,СВЦЭМ!$B$33:$B$776,V$119)+'СЕТ СН'!$I$12+СВЦЭМ!$D$10+'СЕТ СН'!$I$6-'СЕТ СН'!$I$22</f>
        <v>1535.5606388000001</v>
      </c>
      <c r="W142" s="36">
        <f>SUMIFS(СВЦЭМ!$C$33:$C$776,СВЦЭМ!$A$33:$A$776,$A142,СВЦЭМ!$B$33:$B$776,W$119)+'СЕТ СН'!$I$12+СВЦЭМ!$D$10+'СЕТ СН'!$I$6-'СЕТ СН'!$I$22</f>
        <v>1499.9615933800001</v>
      </c>
      <c r="X142" s="36">
        <f>SUMIFS(СВЦЭМ!$C$33:$C$776,СВЦЭМ!$A$33:$A$776,$A142,СВЦЭМ!$B$33:$B$776,X$119)+'СЕТ СН'!$I$12+СВЦЭМ!$D$10+'СЕТ СН'!$I$6-'СЕТ СН'!$I$22</f>
        <v>1503.15970692</v>
      </c>
      <c r="Y142" s="36">
        <f>SUMIFS(СВЦЭМ!$C$33:$C$776,СВЦЭМ!$A$33:$A$776,$A142,СВЦЭМ!$B$33:$B$776,Y$119)+'СЕТ СН'!$I$12+СВЦЭМ!$D$10+'СЕТ СН'!$I$6-'СЕТ СН'!$I$22</f>
        <v>1633.8720877800001</v>
      </c>
    </row>
    <row r="143" spans="1:25" ht="15.75" x14ac:dyDescent="0.2">
      <c r="A143" s="35">
        <f t="shared" si="3"/>
        <v>44036</v>
      </c>
      <c r="B143" s="36">
        <f>SUMIFS(СВЦЭМ!$C$33:$C$776,СВЦЭМ!$A$33:$A$776,$A143,СВЦЭМ!$B$33:$B$776,B$119)+'СЕТ СН'!$I$12+СВЦЭМ!$D$10+'СЕТ СН'!$I$6-'СЕТ СН'!$I$22</f>
        <v>1597.79298556</v>
      </c>
      <c r="C143" s="36">
        <f>SUMIFS(СВЦЭМ!$C$33:$C$776,СВЦЭМ!$A$33:$A$776,$A143,СВЦЭМ!$B$33:$B$776,C$119)+'СЕТ СН'!$I$12+СВЦЭМ!$D$10+'СЕТ СН'!$I$6-'СЕТ СН'!$I$22</f>
        <v>1570.1756826599999</v>
      </c>
      <c r="D143" s="36">
        <f>SUMIFS(СВЦЭМ!$C$33:$C$776,СВЦЭМ!$A$33:$A$776,$A143,СВЦЭМ!$B$33:$B$776,D$119)+'СЕТ СН'!$I$12+СВЦЭМ!$D$10+'СЕТ СН'!$I$6-'СЕТ СН'!$I$22</f>
        <v>1575.84717411</v>
      </c>
      <c r="E143" s="36">
        <f>SUMIFS(СВЦЭМ!$C$33:$C$776,СВЦЭМ!$A$33:$A$776,$A143,СВЦЭМ!$B$33:$B$776,E$119)+'СЕТ СН'!$I$12+СВЦЭМ!$D$10+'СЕТ СН'!$I$6-'СЕТ СН'!$I$22</f>
        <v>1610.08429211</v>
      </c>
      <c r="F143" s="36">
        <f>SUMIFS(СВЦЭМ!$C$33:$C$776,СВЦЭМ!$A$33:$A$776,$A143,СВЦЭМ!$B$33:$B$776,F$119)+'СЕТ СН'!$I$12+СВЦЭМ!$D$10+'СЕТ СН'!$I$6-'СЕТ СН'!$I$22</f>
        <v>1611.6816431500001</v>
      </c>
      <c r="G143" s="36">
        <f>SUMIFS(СВЦЭМ!$C$33:$C$776,СВЦЭМ!$A$33:$A$776,$A143,СВЦЭМ!$B$33:$B$776,G$119)+'СЕТ СН'!$I$12+СВЦЭМ!$D$10+'СЕТ СН'!$I$6-'СЕТ СН'!$I$22</f>
        <v>1599.2443861100001</v>
      </c>
      <c r="H143" s="36">
        <f>SUMIFS(СВЦЭМ!$C$33:$C$776,СВЦЭМ!$A$33:$A$776,$A143,СВЦЭМ!$B$33:$B$776,H$119)+'СЕТ СН'!$I$12+СВЦЭМ!$D$10+'СЕТ СН'!$I$6-'СЕТ СН'!$I$22</f>
        <v>1550.84234326</v>
      </c>
      <c r="I143" s="36">
        <f>SUMIFS(СВЦЭМ!$C$33:$C$776,СВЦЭМ!$A$33:$A$776,$A143,СВЦЭМ!$B$33:$B$776,I$119)+'СЕТ СН'!$I$12+СВЦЭМ!$D$10+'СЕТ СН'!$I$6-'СЕТ СН'!$I$22</f>
        <v>1527.5046696499999</v>
      </c>
      <c r="J143" s="36">
        <f>SUMIFS(СВЦЭМ!$C$33:$C$776,СВЦЭМ!$A$33:$A$776,$A143,СВЦЭМ!$B$33:$B$776,J$119)+'СЕТ СН'!$I$12+СВЦЭМ!$D$10+'СЕТ СН'!$I$6-'СЕТ СН'!$I$22</f>
        <v>1562.0945314400001</v>
      </c>
      <c r="K143" s="36">
        <f>SUMIFS(СВЦЭМ!$C$33:$C$776,СВЦЭМ!$A$33:$A$776,$A143,СВЦЭМ!$B$33:$B$776,K$119)+'СЕТ СН'!$I$12+СВЦЭМ!$D$10+'СЕТ СН'!$I$6-'СЕТ СН'!$I$22</f>
        <v>1580.2994478099999</v>
      </c>
      <c r="L143" s="36">
        <f>SUMIFS(СВЦЭМ!$C$33:$C$776,СВЦЭМ!$A$33:$A$776,$A143,СВЦЭМ!$B$33:$B$776,L$119)+'СЕТ СН'!$I$12+СВЦЭМ!$D$10+'СЕТ СН'!$I$6-'СЕТ СН'!$I$22</f>
        <v>1507.2409818400001</v>
      </c>
      <c r="M143" s="36">
        <f>SUMIFS(СВЦЭМ!$C$33:$C$776,СВЦЭМ!$A$33:$A$776,$A143,СВЦЭМ!$B$33:$B$776,M$119)+'СЕТ СН'!$I$12+СВЦЭМ!$D$10+'СЕТ СН'!$I$6-'СЕТ СН'!$I$22</f>
        <v>1494.04745194</v>
      </c>
      <c r="N143" s="36">
        <f>SUMIFS(СВЦЭМ!$C$33:$C$776,СВЦЭМ!$A$33:$A$776,$A143,СВЦЭМ!$B$33:$B$776,N$119)+'СЕТ СН'!$I$12+СВЦЭМ!$D$10+'СЕТ СН'!$I$6-'СЕТ СН'!$I$22</f>
        <v>1519.4191076900001</v>
      </c>
      <c r="O143" s="36">
        <f>SUMIFS(СВЦЭМ!$C$33:$C$776,СВЦЭМ!$A$33:$A$776,$A143,СВЦЭМ!$B$33:$B$776,O$119)+'СЕТ СН'!$I$12+СВЦЭМ!$D$10+'СЕТ СН'!$I$6-'СЕТ СН'!$I$22</f>
        <v>1509.43085754</v>
      </c>
      <c r="P143" s="36">
        <f>SUMIFS(СВЦЭМ!$C$33:$C$776,СВЦЭМ!$A$33:$A$776,$A143,СВЦЭМ!$B$33:$B$776,P$119)+'СЕТ СН'!$I$12+СВЦЭМ!$D$10+'СЕТ СН'!$I$6-'СЕТ СН'!$I$22</f>
        <v>1511.3849577599999</v>
      </c>
      <c r="Q143" s="36">
        <f>SUMIFS(СВЦЭМ!$C$33:$C$776,СВЦЭМ!$A$33:$A$776,$A143,СВЦЭМ!$B$33:$B$776,Q$119)+'СЕТ СН'!$I$12+СВЦЭМ!$D$10+'СЕТ СН'!$I$6-'СЕТ СН'!$I$22</f>
        <v>2858.20517195</v>
      </c>
      <c r="R143" s="36">
        <f>SUMIFS(СВЦЭМ!$C$33:$C$776,СВЦЭМ!$A$33:$A$776,$A143,СВЦЭМ!$B$33:$B$776,R$119)+'СЕТ СН'!$I$12+СВЦЭМ!$D$10+'СЕТ СН'!$I$6-'СЕТ СН'!$I$22</f>
        <v>2892.6801427600003</v>
      </c>
      <c r="S143" s="36">
        <f>SUMIFS(СВЦЭМ!$C$33:$C$776,СВЦЭМ!$A$33:$A$776,$A143,СВЦЭМ!$B$33:$B$776,S$119)+'СЕТ СН'!$I$12+СВЦЭМ!$D$10+'СЕТ СН'!$I$6-'СЕТ СН'!$I$22</f>
        <v>1981.48290344</v>
      </c>
      <c r="T143" s="36">
        <f>SUMIFS(СВЦЭМ!$C$33:$C$776,СВЦЭМ!$A$33:$A$776,$A143,СВЦЭМ!$B$33:$B$776,T$119)+'СЕТ СН'!$I$12+СВЦЭМ!$D$10+'СЕТ СН'!$I$6-'СЕТ СН'!$I$22</f>
        <v>1620.1474653099999</v>
      </c>
      <c r="U143" s="36">
        <f>SUMIFS(СВЦЭМ!$C$33:$C$776,СВЦЭМ!$A$33:$A$776,$A143,СВЦЭМ!$B$33:$B$776,U$119)+'СЕТ СН'!$I$12+СВЦЭМ!$D$10+'СЕТ СН'!$I$6-'СЕТ СН'!$I$22</f>
        <v>1535.8224212800001</v>
      </c>
      <c r="V143" s="36">
        <f>SUMIFS(СВЦЭМ!$C$33:$C$776,СВЦЭМ!$A$33:$A$776,$A143,СВЦЭМ!$B$33:$B$776,V$119)+'СЕТ СН'!$I$12+СВЦЭМ!$D$10+'СЕТ СН'!$I$6-'СЕТ СН'!$I$22</f>
        <v>1499.42166316</v>
      </c>
      <c r="W143" s="36">
        <f>SUMIFS(СВЦЭМ!$C$33:$C$776,СВЦЭМ!$A$33:$A$776,$A143,СВЦЭМ!$B$33:$B$776,W$119)+'СЕТ СН'!$I$12+СВЦЭМ!$D$10+'СЕТ СН'!$I$6-'СЕТ СН'!$I$22</f>
        <v>1481.22123046</v>
      </c>
      <c r="X143" s="36">
        <f>SUMIFS(СВЦЭМ!$C$33:$C$776,СВЦЭМ!$A$33:$A$776,$A143,СВЦЭМ!$B$33:$B$776,X$119)+'СЕТ СН'!$I$12+СВЦЭМ!$D$10+'СЕТ СН'!$I$6-'СЕТ СН'!$I$22</f>
        <v>1546.86893321</v>
      </c>
      <c r="Y143" s="36">
        <f>SUMIFS(СВЦЭМ!$C$33:$C$776,СВЦЭМ!$A$33:$A$776,$A143,СВЦЭМ!$B$33:$B$776,Y$119)+'СЕТ СН'!$I$12+СВЦЭМ!$D$10+'СЕТ СН'!$I$6-'СЕТ СН'!$I$22</f>
        <v>1649.03394045</v>
      </c>
    </row>
    <row r="144" spans="1:25" ht="15.75" x14ac:dyDescent="0.2">
      <c r="A144" s="35">
        <f t="shared" si="3"/>
        <v>44037</v>
      </c>
      <c r="B144" s="36">
        <f>SUMIFS(СВЦЭМ!$C$33:$C$776,СВЦЭМ!$A$33:$A$776,$A144,СВЦЭМ!$B$33:$B$776,B$119)+'СЕТ СН'!$I$12+СВЦЭМ!$D$10+'СЕТ СН'!$I$6-'СЕТ СН'!$I$22</f>
        <v>1628.69649164</v>
      </c>
      <c r="C144" s="36">
        <f>SUMIFS(СВЦЭМ!$C$33:$C$776,СВЦЭМ!$A$33:$A$776,$A144,СВЦЭМ!$B$33:$B$776,C$119)+'СЕТ СН'!$I$12+СВЦЭМ!$D$10+'СЕТ СН'!$I$6-'СЕТ СН'!$I$22</f>
        <v>1679.14681053</v>
      </c>
      <c r="D144" s="36">
        <f>SUMIFS(СВЦЭМ!$C$33:$C$776,СВЦЭМ!$A$33:$A$776,$A144,СВЦЭМ!$B$33:$B$776,D$119)+'СЕТ СН'!$I$12+СВЦЭМ!$D$10+'СЕТ СН'!$I$6-'СЕТ СН'!$I$22</f>
        <v>1726.1698510000001</v>
      </c>
      <c r="E144" s="36">
        <f>SUMIFS(СВЦЭМ!$C$33:$C$776,СВЦЭМ!$A$33:$A$776,$A144,СВЦЭМ!$B$33:$B$776,E$119)+'СЕТ СН'!$I$12+СВЦЭМ!$D$10+'СЕТ СН'!$I$6-'СЕТ СН'!$I$22</f>
        <v>1748.0555496000002</v>
      </c>
      <c r="F144" s="36">
        <f>SUMIFS(СВЦЭМ!$C$33:$C$776,СВЦЭМ!$A$33:$A$776,$A144,СВЦЭМ!$B$33:$B$776,F$119)+'СЕТ СН'!$I$12+СВЦЭМ!$D$10+'СЕТ СН'!$I$6-'СЕТ СН'!$I$22</f>
        <v>1744.4230907699998</v>
      </c>
      <c r="G144" s="36">
        <f>SUMIFS(СВЦЭМ!$C$33:$C$776,СВЦЭМ!$A$33:$A$776,$A144,СВЦЭМ!$B$33:$B$776,G$119)+'СЕТ СН'!$I$12+СВЦЭМ!$D$10+'СЕТ СН'!$I$6-'СЕТ СН'!$I$22</f>
        <v>1746.35743985</v>
      </c>
      <c r="H144" s="36">
        <f>SUMIFS(СВЦЭМ!$C$33:$C$776,СВЦЭМ!$A$33:$A$776,$A144,СВЦЭМ!$B$33:$B$776,H$119)+'СЕТ СН'!$I$12+СВЦЭМ!$D$10+'СЕТ СН'!$I$6-'СЕТ СН'!$I$22</f>
        <v>1744.9997464200001</v>
      </c>
      <c r="I144" s="36">
        <f>SUMIFS(СВЦЭМ!$C$33:$C$776,СВЦЭМ!$A$33:$A$776,$A144,СВЦЭМ!$B$33:$B$776,I$119)+'СЕТ СН'!$I$12+СВЦЭМ!$D$10+'СЕТ СН'!$I$6-'СЕТ СН'!$I$22</f>
        <v>1766.79995147</v>
      </c>
      <c r="J144" s="36">
        <f>SUMIFS(СВЦЭМ!$C$33:$C$776,СВЦЭМ!$A$33:$A$776,$A144,СВЦЭМ!$B$33:$B$776,J$119)+'СЕТ СН'!$I$12+СВЦЭМ!$D$10+'СЕТ СН'!$I$6-'СЕТ СН'!$I$22</f>
        <v>1714.44575515</v>
      </c>
      <c r="K144" s="36">
        <f>SUMIFS(СВЦЭМ!$C$33:$C$776,СВЦЭМ!$A$33:$A$776,$A144,СВЦЭМ!$B$33:$B$776,K$119)+'СЕТ СН'!$I$12+СВЦЭМ!$D$10+'СЕТ СН'!$I$6-'СЕТ СН'!$I$22</f>
        <v>1561.73704991</v>
      </c>
      <c r="L144" s="36">
        <f>SUMIFS(СВЦЭМ!$C$33:$C$776,СВЦЭМ!$A$33:$A$776,$A144,СВЦЭМ!$B$33:$B$776,L$119)+'СЕТ СН'!$I$12+СВЦЭМ!$D$10+'СЕТ СН'!$I$6-'СЕТ СН'!$I$22</f>
        <v>1453.4223534100001</v>
      </c>
      <c r="M144" s="36">
        <f>SUMIFS(СВЦЭМ!$C$33:$C$776,СВЦЭМ!$A$33:$A$776,$A144,СВЦЭМ!$B$33:$B$776,M$119)+'СЕТ СН'!$I$12+СВЦЭМ!$D$10+'СЕТ СН'!$I$6-'СЕТ СН'!$I$22</f>
        <v>1426.44127181</v>
      </c>
      <c r="N144" s="36">
        <f>SUMIFS(СВЦЭМ!$C$33:$C$776,СВЦЭМ!$A$33:$A$776,$A144,СВЦЭМ!$B$33:$B$776,N$119)+'СЕТ СН'!$I$12+СВЦЭМ!$D$10+'СЕТ СН'!$I$6-'СЕТ СН'!$I$22</f>
        <v>1411.36652093</v>
      </c>
      <c r="O144" s="36">
        <f>SUMIFS(СВЦЭМ!$C$33:$C$776,СВЦЭМ!$A$33:$A$776,$A144,СВЦЭМ!$B$33:$B$776,O$119)+'СЕТ СН'!$I$12+СВЦЭМ!$D$10+'СЕТ СН'!$I$6-'СЕТ СН'!$I$22</f>
        <v>1408.99535504</v>
      </c>
      <c r="P144" s="36">
        <f>SUMIFS(СВЦЭМ!$C$33:$C$776,СВЦЭМ!$A$33:$A$776,$A144,СВЦЭМ!$B$33:$B$776,P$119)+'СЕТ СН'!$I$12+СВЦЭМ!$D$10+'СЕТ СН'!$I$6-'СЕТ СН'!$I$22</f>
        <v>1418.13575618</v>
      </c>
      <c r="Q144" s="36">
        <f>SUMIFS(СВЦЭМ!$C$33:$C$776,СВЦЭМ!$A$33:$A$776,$A144,СВЦЭМ!$B$33:$B$776,Q$119)+'СЕТ СН'!$I$12+СВЦЭМ!$D$10+'СЕТ СН'!$I$6-'СЕТ СН'!$I$22</f>
        <v>1421.4445400700001</v>
      </c>
      <c r="R144" s="36">
        <f>SUMIFS(СВЦЭМ!$C$33:$C$776,СВЦЭМ!$A$33:$A$776,$A144,СВЦЭМ!$B$33:$B$776,R$119)+'СЕТ СН'!$I$12+СВЦЭМ!$D$10+'СЕТ СН'!$I$6-'СЕТ СН'!$I$22</f>
        <v>1429.52608394</v>
      </c>
      <c r="S144" s="36">
        <f>SUMIFS(СВЦЭМ!$C$33:$C$776,СВЦЭМ!$A$33:$A$776,$A144,СВЦЭМ!$B$33:$B$776,S$119)+'СЕТ СН'!$I$12+СВЦЭМ!$D$10+'СЕТ СН'!$I$6-'СЕТ СН'!$I$22</f>
        <v>1430.00648127</v>
      </c>
      <c r="T144" s="36">
        <f>SUMIFS(СВЦЭМ!$C$33:$C$776,СВЦЭМ!$A$33:$A$776,$A144,СВЦЭМ!$B$33:$B$776,T$119)+'СЕТ СН'!$I$12+СВЦЭМ!$D$10+'СЕТ СН'!$I$6-'СЕТ СН'!$I$22</f>
        <v>1443.94995522</v>
      </c>
      <c r="U144" s="36">
        <f>SUMIFS(СВЦЭМ!$C$33:$C$776,СВЦЭМ!$A$33:$A$776,$A144,СВЦЭМ!$B$33:$B$776,U$119)+'СЕТ СН'!$I$12+СВЦЭМ!$D$10+'СЕТ СН'!$I$6-'СЕТ СН'!$I$22</f>
        <v>1431.9636524100001</v>
      </c>
      <c r="V144" s="36">
        <f>SUMIFS(СВЦЭМ!$C$33:$C$776,СВЦЭМ!$A$33:$A$776,$A144,СВЦЭМ!$B$33:$B$776,V$119)+'СЕТ СН'!$I$12+СВЦЭМ!$D$10+'СЕТ СН'!$I$6-'СЕТ СН'!$I$22</f>
        <v>1419.91093615</v>
      </c>
      <c r="W144" s="36">
        <f>SUMIFS(СВЦЭМ!$C$33:$C$776,СВЦЭМ!$A$33:$A$776,$A144,СВЦЭМ!$B$33:$B$776,W$119)+'СЕТ СН'!$I$12+СВЦЭМ!$D$10+'СЕТ СН'!$I$6-'СЕТ СН'!$I$22</f>
        <v>1390.5151638</v>
      </c>
      <c r="X144" s="36">
        <f>SUMIFS(СВЦЭМ!$C$33:$C$776,СВЦЭМ!$A$33:$A$776,$A144,СВЦЭМ!$B$33:$B$776,X$119)+'СЕТ СН'!$I$12+СВЦЭМ!$D$10+'СЕТ СН'!$I$6-'СЕТ СН'!$I$22</f>
        <v>1444.9290295999999</v>
      </c>
      <c r="Y144" s="36">
        <f>SUMIFS(СВЦЭМ!$C$33:$C$776,СВЦЭМ!$A$33:$A$776,$A144,СВЦЭМ!$B$33:$B$776,Y$119)+'СЕТ СН'!$I$12+СВЦЭМ!$D$10+'СЕТ СН'!$I$6-'СЕТ СН'!$I$22</f>
        <v>1592.62922727</v>
      </c>
    </row>
    <row r="145" spans="1:26" ht="15.75" x14ac:dyDescent="0.2">
      <c r="A145" s="35">
        <f t="shared" si="3"/>
        <v>44038</v>
      </c>
      <c r="B145" s="36">
        <f>SUMIFS(СВЦЭМ!$C$33:$C$776,СВЦЭМ!$A$33:$A$776,$A145,СВЦЭМ!$B$33:$B$776,B$119)+'СЕТ СН'!$I$12+СВЦЭМ!$D$10+'СЕТ СН'!$I$6-'СЕТ СН'!$I$22</f>
        <v>1544.5778851600001</v>
      </c>
      <c r="C145" s="36">
        <f>SUMIFS(СВЦЭМ!$C$33:$C$776,СВЦЭМ!$A$33:$A$776,$A145,СВЦЭМ!$B$33:$B$776,C$119)+'СЕТ СН'!$I$12+СВЦЭМ!$D$10+'СЕТ СН'!$I$6-'СЕТ СН'!$I$22</f>
        <v>1570.5864358899998</v>
      </c>
      <c r="D145" s="36">
        <f>SUMIFS(СВЦЭМ!$C$33:$C$776,СВЦЭМ!$A$33:$A$776,$A145,СВЦЭМ!$B$33:$B$776,D$119)+'СЕТ СН'!$I$12+СВЦЭМ!$D$10+'СЕТ СН'!$I$6-'СЕТ СН'!$I$22</f>
        <v>1569.3450650999998</v>
      </c>
      <c r="E145" s="36">
        <f>SUMIFS(СВЦЭМ!$C$33:$C$776,СВЦЭМ!$A$33:$A$776,$A145,СВЦЭМ!$B$33:$B$776,E$119)+'СЕТ СН'!$I$12+СВЦЭМ!$D$10+'СЕТ СН'!$I$6-'СЕТ СН'!$I$22</f>
        <v>1584.7643610499999</v>
      </c>
      <c r="F145" s="36">
        <f>SUMIFS(СВЦЭМ!$C$33:$C$776,СВЦЭМ!$A$33:$A$776,$A145,СВЦЭМ!$B$33:$B$776,F$119)+'СЕТ СН'!$I$12+СВЦЭМ!$D$10+'СЕТ СН'!$I$6-'СЕТ СН'!$I$22</f>
        <v>1593.7405199899999</v>
      </c>
      <c r="G145" s="36">
        <f>SUMIFS(СВЦЭМ!$C$33:$C$776,СВЦЭМ!$A$33:$A$776,$A145,СВЦЭМ!$B$33:$B$776,G$119)+'СЕТ СН'!$I$12+СВЦЭМ!$D$10+'СЕТ СН'!$I$6-'СЕТ СН'!$I$22</f>
        <v>1603.72061237</v>
      </c>
      <c r="H145" s="36">
        <f>SUMIFS(СВЦЭМ!$C$33:$C$776,СВЦЭМ!$A$33:$A$776,$A145,СВЦЭМ!$B$33:$B$776,H$119)+'СЕТ СН'!$I$12+СВЦЭМ!$D$10+'СЕТ СН'!$I$6-'СЕТ СН'!$I$22</f>
        <v>1614.2202162799999</v>
      </c>
      <c r="I145" s="36">
        <f>SUMIFS(СВЦЭМ!$C$33:$C$776,СВЦЭМ!$A$33:$A$776,$A145,СВЦЭМ!$B$33:$B$776,I$119)+'СЕТ СН'!$I$12+СВЦЭМ!$D$10+'СЕТ СН'!$I$6-'СЕТ СН'!$I$22</f>
        <v>1635.7528923899999</v>
      </c>
      <c r="J145" s="36">
        <f>SUMIFS(СВЦЭМ!$C$33:$C$776,СВЦЭМ!$A$33:$A$776,$A145,СВЦЭМ!$B$33:$B$776,J$119)+'СЕТ СН'!$I$12+СВЦЭМ!$D$10+'СЕТ СН'!$I$6-'СЕТ СН'!$I$22</f>
        <v>1568.3275972199999</v>
      </c>
      <c r="K145" s="36">
        <f>SUMIFS(СВЦЭМ!$C$33:$C$776,СВЦЭМ!$A$33:$A$776,$A145,СВЦЭМ!$B$33:$B$776,K$119)+'СЕТ СН'!$I$12+СВЦЭМ!$D$10+'СЕТ СН'!$I$6-'СЕТ СН'!$I$22</f>
        <v>1484.64530309</v>
      </c>
      <c r="L145" s="36">
        <f>SUMIFS(СВЦЭМ!$C$33:$C$776,СВЦЭМ!$A$33:$A$776,$A145,СВЦЭМ!$B$33:$B$776,L$119)+'СЕТ СН'!$I$12+СВЦЭМ!$D$10+'СЕТ СН'!$I$6-'СЕТ СН'!$I$22</f>
        <v>1380.21381668</v>
      </c>
      <c r="M145" s="36">
        <f>SUMIFS(СВЦЭМ!$C$33:$C$776,СВЦЭМ!$A$33:$A$776,$A145,СВЦЭМ!$B$33:$B$776,M$119)+'СЕТ СН'!$I$12+СВЦЭМ!$D$10+'СЕТ СН'!$I$6-'СЕТ СН'!$I$22</f>
        <v>1348.57775659</v>
      </c>
      <c r="N145" s="36">
        <f>SUMIFS(СВЦЭМ!$C$33:$C$776,СВЦЭМ!$A$33:$A$776,$A145,СВЦЭМ!$B$33:$B$776,N$119)+'СЕТ СН'!$I$12+СВЦЭМ!$D$10+'СЕТ СН'!$I$6-'СЕТ СН'!$I$22</f>
        <v>1331.6048934200001</v>
      </c>
      <c r="O145" s="36">
        <f>SUMIFS(СВЦЭМ!$C$33:$C$776,СВЦЭМ!$A$33:$A$776,$A145,СВЦЭМ!$B$33:$B$776,O$119)+'СЕТ СН'!$I$12+СВЦЭМ!$D$10+'СЕТ СН'!$I$6-'СЕТ СН'!$I$22</f>
        <v>1342.9550848200001</v>
      </c>
      <c r="P145" s="36">
        <f>SUMIFS(СВЦЭМ!$C$33:$C$776,СВЦЭМ!$A$33:$A$776,$A145,СВЦЭМ!$B$33:$B$776,P$119)+'СЕТ СН'!$I$12+СВЦЭМ!$D$10+'СЕТ СН'!$I$6-'СЕТ СН'!$I$22</f>
        <v>1344.36584253</v>
      </c>
      <c r="Q145" s="36">
        <f>SUMIFS(СВЦЭМ!$C$33:$C$776,СВЦЭМ!$A$33:$A$776,$A145,СВЦЭМ!$B$33:$B$776,Q$119)+'СЕТ СН'!$I$12+СВЦЭМ!$D$10+'СЕТ СН'!$I$6-'СЕТ СН'!$I$22</f>
        <v>1352.9703972299999</v>
      </c>
      <c r="R145" s="36">
        <f>SUMIFS(СВЦЭМ!$C$33:$C$776,СВЦЭМ!$A$33:$A$776,$A145,СВЦЭМ!$B$33:$B$776,R$119)+'СЕТ СН'!$I$12+СВЦЭМ!$D$10+'СЕТ СН'!$I$6-'СЕТ СН'!$I$22</f>
        <v>1365.33870882</v>
      </c>
      <c r="S145" s="36">
        <f>SUMIFS(СВЦЭМ!$C$33:$C$776,СВЦЭМ!$A$33:$A$776,$A145,СВЦЭМ!$B$33:$B$776,S$119)+'СЕТ СН'!$I$12+СВЦЭМ!$D$10+'СЕТ СН'!$I$6-'СЕТ СН'!$I$22</f>
        <v>1369.2115655500002</v>
      </c>
      <c r="T145" s="36">
        <f>SUMIFS(СВЦЭМ!$C$33:$C$776,СВЦЭМ!$A$33:$A$776,$A145,СВЦЭМ!$B$33:$B$776,T$119)+'СЕТ СН'!$I$12+СВЦЭМ!$D$10+'СЕТ СН'!$I$6-'СЕТ СН'!$I$22</f>
        <v>1376.1080871700001</v>
      </c>
      <c r="U145" s="36">
        <f>SUMIFS(СВЦЭМ!$C$33:$C$776,СВЦЭМ!$A$33:$A$776,$A145,СВЦЭМ!$B$33:$B$776,U$119)+'СЕТ СН'!$I$12+СВЦЭМ!$D$10+'СЕТ СН'!$I$6-'СЕТ СН'!$I$22</f>
        <v>1359.2089255199999</v>
      </c>
      <c r="V145" s="36">
        <f>SUMIFS(СВЦЭМ!$C$33:$C$776,СВЦЭМ!$A$33:$A$776,$A145,СВЦЭМ!$B$33:$B$776,V$119)+'СЕТ СН'!$I$12+СВЦЭМ!$D$10+'СЕТ СН'!$I$6-'СЕТ СН'!$I$22</f>
        <v>1339.87362441</v>
      </c>
      <c r="W145" s="36">
        <f>SUMIFS(СВЦЭМ!$C$33:$C$776,СВЦЭМ!$A$33:$A$776,$A145,СВЦЭМ!$B$33:$B$776,W$119)+'СЕТ СН'!$I$12+СВЦЭМ!$D$10+'СЕТ СН'!$I$6-'СЕТ СН'!$I$22</f>
        <v>1328.47904264</v>
      </c>
      <c r="X145" s="36">
        <f>SUMIFS(СВЦЭМ!$C$33:$C$776,СВЦЭМ!$A$33:$A$776,$A145,СВЦЭМ!$B$33:$B$776,X$119)+'СЕТ СН'!$I$12+СВЦЭМ!$D$10+'СЕТ СН'!$I$6-'СЕТ СН'!$I$22</f>
        <v>1366.43481305</v>
      </c>
      <c r="Y145" s="36">
        <f>SUMIFS(СВЦЭМ!$C$33:$C$776,СВЦЭМ!$A$33:$A$776,$A145,СВЦЭМ!$B$33:$B$776,Y$119)+'СЕТ СН'!$I$12+СВЦЭМ!$D$10+'СЕТ СН'!$I$6-'СЕТ СН'!$I$22</f>
        <v>1504.41786931</v>
      </c>
    </row>
    <row r="146" spans="1:26" ht="15.75" x14ac:dyDescent="0.2">
      <c r="A146" s="35">
        <f t="shared" si="3"/>
        <v>44039</v>
      </c>
      <c r="B146" s="36">
        <f>SUMIFS(СВЦЭМ!$C$33:$C$776,СВЦЭМ!$A$33:$A$776,$A146,СВЦЭМ!$B$33:$B$776,B$119)+'СЕТ СН'!$I$12+СВЦЭМ!$D$10+'СЕТ СН'!$I$6-'СЕТ СН'!$I$22</f>
        <v>1586.16405878</v>
      </c>
      <c r="C146" s="36">
        <f>SUMIFS(СВЦЭМ!$C$33:$C$776,СВЦЭМ!$A$33:$A$776,$A146,СВЦЭМ!$B$33:$B$776,C$119)+'СЕТ СН'!$I$12+СВЦЭМ!$D$10+'СЕТ СН'!$I$6-'СЕТ СН'!$I$22</f>
        <v>1566.9570292200001</v>
      </c>
      <c r="D146" s="36">
        <f>SUMIFS(СВЦЭМ!$C$33:$C$776,СВЦЭМ!$A$33:$A$776,$A146,СВЦЭМ!$B$33:$B$776,D$119)+'СЕТ СН'!$I$12+СВЦЭМ!$D$10+'СЕТ СН'!$I$6-'СЕТ СН'!$I$22</f>
        <v>1571.2241583099999</v>
      </c>
      <c r="E146" s="36">
        <f>SUMIFS(СВЦЭМ!$C$33:$C$776,СВЦЭМ!$A$33:$A$776,$A146,СВЦЭМ!$B$33:$B$776,E$119)+'СЕТ СН'!$I$12+СВЦЭМ!$D$10+'СЕТ СН'!$I$6-'СЕТ СН'!$I$22</f>
        <v>1583.3933042600001</v>
      </c>
      <c r="F146" s="36">
        <f>SUMIFS(СВЦЭМ!$C$33:$C$776,СВЦЭМ!$A$33:$A$776,$A146,СВЦЭМ!$B$33:$B$776,F$119)+'СЕТ СН'!$I$12+СВЦЭМ!$D$10+'СЕТ СН'!$I$6-'СЕТ СН'!$I$22</f>
        <v>1581.45600242</v>
      </c>
      <c r="G146" s="36">
        <f>SUMIFS(СВЦЭМ!$C$33:$C$776,СВЦЭМ!$A$33:$A$776,$A146,СВЦЭМ!$B$33:$B$776,G$119)+'СЕТ СН'!$I$12+СВЦЭМ!$D$10+'СЕТ СН'!$I$6-'СЕТ СН'!$I$22</f>
        <v>1570.6875719</v>
      </c>
      <c r="H146" s="36">
        <f>SUMIFS(СВЦЭМ!$C$33:$C$776,СВЦЭМ!$A$33:$A$776,$A146,СВЦЭМ!$B$33:$B$776,H$119)+'СЕТ СН'!$I$12+СВЦЭМ!$D$10+'СЕТ СН'!$I$6-'СЕТ СН'!$I$22</f>
        <v>1562.4772054499999</v>
      </c>
      <c r="I146" s="36">
        <f>SUMIFS(СВЦЭМ!$C$33:$C$776,СВЦЭМ!$A$33:$A$776,$A146,СВЦЭМ!$B$33:$B$776,I$119)+'СЕТ СН'!$I$12+СВЦЭМ!$D$10+'СЕТ СН'!$I$6-'СЕТ СН'!$I$22</f>
        <v>1598.01682764</v>
      </c>
      <c r="J146" s="36">
        <f>SUMIFS(СВЦЭМ!$C$33:$C$776,СВЦЭМ!$A$33:$A$776,$A146,СВЦЭМ!$B$33:$B$776,J$119)+'СЕТ СН'!$I$12+СВЦЭМ!$D$10+'СЕТ СН'!$I$6-'СЕТ СН'!$I$22</f>
        <v>1555.6879994400001</v>
      </c>
      <c r="K146" s="36">
        <f>SUMIFS(СВЦЭМ!$C$33:$C$776,СВЦЭМ!$A$33:$A$776,$A146,СВЦЭМ!$B$33:$B$776,K$119)+'СЕТ СН'!$I$12+СВЦЭМ!$D$10+'СЕТ СН'!$I$6-'СЕТ СН'!$I$22</f>
        <v>1436.0340280599999</v>
      </c>
      <c r="L146" s="36">
        <f>SUMIFS(СВЦЭМ!$C$33:$C$776,СВЦЭМ!$A$33:$A$776,$A146,СВЦЭМ!$B$33:$B$776,L$119)+'СЕТ СН'!$I$12+СВЦЭМ!$D$10+'СЕТ СН'!$I$6-'СЕТ СН'!$I$22</f>
        <v>1345.0108130600001</v>
      </c>
      <c r="M146" s="36">
        <f>SUMIFS(СВЦЭМ!$C$33:$C$776,СВЦЭМ!$A$33:$A$776,$A146,СВЦЭМ!$B$33:$B$776,M$119)+'СЕТ СН'!$I$12+СВЦЭМ!$D$10+'СЕТ СН'!$I$6-'СЕТ СН'!$I$22</f>
        <v>1317.0698328200001</v>
      </c>
      <c r="N146" s="36">
        <f>SUMIFS(СВЦЭМ!$C$33:$C$776,СВЦЭМ!$A$33:$A$776,$A146,СВЦЭМ!$B$33:$B$776,N$119)+'СЕТ СН'!$I$12+СВЦЭМ!$D$10+'СЕТ СН'!$I$6-'СЕТ СН'!$I$22</f>
        <v>1296.94990521</v>
      </c>
      <c r="O146" s="36">
        <f>SUMIFS(СВЦЭМ!$C$33:$C$776,СВЦЭМ!$A$33:$A$776,$A146,СВЦЭМ!$B$33:$B$776,O$119)+'СЕТ СН'!$I$12+СВЦЭМ!$D$10+'СЕТ СН'!$I$6-'СЕТ СН'!$I$22</f>
        <v>1303.8821559200001</v>
      </c>
      <c r="P146" s="36">
        <f>SUMIFS(СВЦЭМ!$C$33:$C$776,СВЦЭМ!$A$33:$A$776,$A146,СВЦЭМ!$B$33:$B$776,P$119)+'СЕТ СН'!$I$12+СВЦЭМ!$D$10+'СЕТ СН'!$I$6-'СЕТ СН'!$I$22</f>
        <v>1314.63228063</v>
      </c>
      <c r="Q146" s="36">
        <f>SUMIFS(СВЦЭМ!$C$33:$C$776,СВЦЭМ!$A$33:$A$776,$A146,СВЦЭМ!$B$33:$B$776,Q$119)+'СЕТ СН'!$I$12+СВЦЭМ!$D$10+'СЕТ СН'!$I$6-'СЕТ СН'!$I$22</f>
        <v>1329.17809416</v>
      </c>
      <c r="R146" s="36">
        <f>SUMIFS(СВЦЭМ!$C$33:$C$776,СВЦЭМ!$A$33:$A$776,$A146,СВЦЭМ!$B$33:$B$776,R$119)+'СЕТ СН'!$I$12+СВЦЭМ!$D$10+'СЕТ СН'!$I$6-'СЕТ СН'!$I$22</f>
        <v>1332.08041779</v>
      </c>
      <c r="S146" s="36">
        <f>SUMIFS(СВЦЭМ!$C$33:$C$776,СВЦЭМ!$A$33:$A$776,$A146,СВЦЭМ!$B$33:$B$776,S$119)+'СЕТ СН'!$I$12+СВЦЭМ!$D$10+'СЕТ СН'!$I$6-'СЕТ СН'!$I$22</f>
        <v>1343.31738103</v>
      </c>
      <c r="T146" s="36">
        <f>SUMIFS(СВЦЭМ!$C$33:$C$776,СВЦЭМ!$A$33:$A$776,$A146,СВЦЭМ!$B$33:$B$776,T$119)+'СЕТ СН'!$I$12+СВЦЭМ!$D$10+'СЕТ СН'!$I$6-'СЕТ СН'!$I$22</f>
        <v>1359.2995062300001</v>
      </c>
      <c r="U146" s="36">
        <f>SUMIFS(СВЦЭМ!$C$33:$C$776,СВЦЭМ!$A$33:$A$776,$A146,СВЦЭМ!$B$33:$B$776,U$119)+'СЕТ СН'!$I$12+СВЦЭМ!$D$10+'СЕТ СН'!$I$6-'СЕТ СН'!$I$22</f>
        <v>1346.12081371</v>
      </c>
      <c r="V146" s="36">
        <f>SUMIFS(СВЦЭМ!$C$33:$C$776,СВЦЭМ!$A$33:$A$776,$A146,СВЦЭМ!$B$33:$B$776,V$119)+'СЕТ СН'!$I$12+СВЦЭМ!$D$10+'СЕТ СН'!$I$6-'СЕТ СН'!$I$22</f>
        <v>1336.0227092800001</v>
      </c>
      <c r="W146" s="36">
        <f>SUMIFS(СВЦЭМ!$C$33:$C$776,СВЦЭМ!$A$33:$A$776,$A146,СВЦЭМ!$B$33:$B$776,W$119)+'СЕТ СН'!$I$12+СВЦЭМ!$D$10+'СЕТ СН'!$I$6-'СЕТ СН'!$I$22</f>
        <v>1330.9132976599999</v>
      </c>
      <c r="X146" s="36">
        <f>SUMIFS(СВЦЭМ!$C$33:$C$776,СВЦЭМ!$A$33:$A$776,$A146,СВЦЭМ!$B$33:$B$776,X$119)+'СЕТ СН'!$I$12+СВЦЭМ!$D$10+'СЕТ СН'!$I$6-'СЕТ СН'!$I$22</f>
        <v>1398.6416453000002</v>
      </c>
      <c r="Y146" s="36">
        <f>SUMIFS(СВЦЭМ!$C$33:$C$776,СВЦЭМ!$A$33:$A$776,$A146,СВЦЭМ!$B$33:$B$776,Y$119)+'СЕТ СН'!$I$12+СВЦЭМ!$D$10+'СЕТ СН'!$I$6-'СЕТ СН'!$I$22</f>
        <v>1517.2202053400001</v>
      </c>
    </row>
    <row r="147" spans="1:26" ht="15.75" x14ac:dyDescent="0.2">
      <c r="A147" s="35">
        <f t="shared" si="3"/>
        <v>44040</v>
      </c>
      <c r="B147" s="36">
        <f>SUMIFS(СВЦЭМ!$C$33:$C$776,СВЦЭМ!$A$33:$A$776,$A147,СВЦЭМ!$B$33:$B$776,B$119)+'СЕТ СН'!$I$12+СВЦЭМ!$D$10+'СЕТ СН'!$I$6-'СЕТ СН'!$I$22</f>
        <v>1508.2864874500001</v>
      </c>
      <c r="C147" s="36">
        <f>SUMIFS(СВЦЭМ!$C$33:$C$776,СВЦЭМ!$A$33:$A$776,$A147,СВЦЭМ!$B$33:$B$776,C$119)+'СЕТ СН'!$I$12+СВЦЭМ!$D$10+'СЕТ СН'!$I$6-'СЕТ СН'!$I$22</f>
        <v>1573.9197807</v>
      </c>
      <c r="D147" s="36">
        <f>SUMIFS(СВЦЭМ!$C$33:$C$776,СВЦЭМ!$A$33:$A$776,$A147,СВЦЭМ!$B$33:$B$776,D$119)+'СЕТ СН'!$I$12+СВЦЭМ!$D$10+'СЕТ СН'!$I$6-'СЕТ СН'!$I$22</f>
        <v>1584.2735505800001</v>
      </c>
      <c r="E147" s="36">
        <f>SUMIFS(СВЦЭМ!$C$33:$C$776,СВЦЭМ!$A$33:$A$776,$A147,СВЦЭМ!$B$33:$B$776,E$119)+'СЕТ СН'!$I$12+СВЦЭМ!$D$10+'СЕТ СН'!$I$6-'СЕТ СН'!$I$22</f>
        <v>1598.1455337800001</v>
      </c>
      <c r="F147" s="36">
        <f>SUMIFS(СВЦЭМ!$C$33:$C$776,СВЦЭМ!$A$33:$A$776,$A147,СВЦЭМ!$B$33:$B$776,F$119)+'СЕТ СН'!$I$12+СВЦЭМ!$D$10+'СЕТ СН'!$I$6-'СЕТ СН'!$I$22</f>
        <v>1581.69999082</v>
      </c>
      <c r="G147" s="36">
        <f>SUMIFS(СВЦЭМ!$C$33:$C$776,СВЦЭМ!$A$33:$A$776,$A147,СВЦЭМ!$B$33:$B$776,G$119)+'СЕТ СН'!$I$12+СВЦЭМ!$D$10+'СЕТ СН'!$I$6-'СЕТ СН'!$I$22</f>
        <v>1603.49258076</v>
      </c>
      <c r="H147" s="36">
        <f>SUMIFS(СВЦЭМ!$C$33:$C$776,СВЦЭМ!$A$33:$A$776,$A147,СВЦЭМ!$B$33:$B$776,H$119)+'СЕТ СН'!$I$12+СВЦЭМ!$D$10+'СЕТ СН'!$I$6-'СЕТ СН'!$I$22</f>
        <v>1604.9763233600002</v>
      </c>
      <c r="I147" s="36">
        <f>SUMIFS(СВЦЭМ!$C$33:$C$776,СВЦЭМ!$A$33:$A$776,$A147,СВЦЭМ!$B$33:$B$776,I$119)+'СЕТ СН'!$I$12+СВЦЭМ!$D$10+'СЕТ СН'!$I$6-'СЕТ СН'!$I$22</f>
        <v>1617.40322685</v>
      </c>
      <c r="J147" s="36">
        <f>SUMIFS(СВЦЭМ!$C$33:$C$776,СВЦЭМ!$A$33:$A$776,$A147,СВЦЭМ!$B$33:$B$776,J$119)+'СЕТ СН'!$I$12+СВЦЭМ!$D$10+'СЕТ СН'!$I$6-'СЕТ СН'!$I$22</f>
        <v>1597.58615547</v>
      </c>
      <c r="K147" s="36">
        <f>SUMIFS(СВЦЭМ!$C$33:$C$776,СВЦЭМ!$A$33:$A$776,$A147,СВЦЭМ!$B$33:$B$776,K$119)+'СЕТ СН'!$I$12+СВЦЭМ!$D$10+'СЕТ СН'!$I$6-'СЕТ СН'!$I$22</f>
        <v>1477.77160944</v>
      </c>
      <c r="L147" s="36">
        <f>SUMIFS(СВЦЭМ!$C$33:$C$776,СВЦЭМ!$A$33:$A$776,$A147,СВЦЭМ!$B$33:$B$776,L$119)+'СЕТ СН'!$I$12+СВЦЭМ!$D$10+'СЕТ СН'!$I$6-'СЕТ СН'!$I$22</f>
        <v>1361.7971855599999</v>
      </c>
      <c r="M147" s="36">
        <f>SUMIFS(СВЦЭМ!$C$33:$C$776,СВЦЭМ!$A$33:$A$776,$A147,СВЦЭМ!$B$33:$B$776,M$119)+'СЕТ СН'!$I$12+СВЦЭМ!$D$10+'СЕТ СН'!$I$6-'СЕТ СН'!$I$22</f>
        <v>1390.91439504</v>
      </c>
      <c r="N147" s="36">
        <f>SUMIFS(СВЦЭМ!$C$33:$C$776,СВЦЭМ!$A$33:$A$776,$A147,СВЦЭМ!$B$33:$B$776,N$119)+'СЕТ СН'!$I$12+СВЦЭМ!$D$10+'СЕТ СН'!$I$6-'СЕТ СН'!$I$22</f>
        <v>1656.8031024299999</v>
      </c>
      <c r="O147" s="36">
        <f>SUMIFS(СВЦЭМ!$C$33:$C$776,СВЦЭМ!$A$33:$A$776,$A147,СВЦЭМ!$B$33:$B$776,O$119)+'СЕТ СН'!$I$12+СВЦЭМ!$D$10+'СЕТ СН'!$I$6-'СЕТ СН'!$I$22</f>
        <v>1481.4587035300001</v>
      </c>
      <c r="P147" s="36">
        <f>SUMIFS(СВЦЭМ!$C$33:$C$776,СВЦЭМ!$A$33:$A$776,$A147,СВЦЭМ!$B$33:$B$776,P$119)+'СЕТ СН'!$I$12+СВЦЭМ!$D$10+'СЕТ СН'!$I$6-'СЕТ СН'!$I$22</f>
        <v>1360.0930710500002</v>
      </c>
      <c r="Q147" s="36">
        <f>SUMIFS(СВЦЭМ!$C$33:$C$776,СВЦЭМ!$A$33:$A$776,$A147,СВЦЭМ!$B$33:$B$776,Q$119)+'СЕТ СН'!$I$12+СВЦЭМ!$D$10+'СЕТ СН'!$I$6-'СЕТ СН'!$I$22</f>
        <v>1359.8983304200001</v>
      </c>
      <c r="R147" s="36">
        <f>SUMIFS(СВЦЭМ!$C$33:$C$776,СВЦЭМ!$A$33:$A$776,$A147,СВЦЭМ!$B$33:$B$776,R$119)+'СЕТ СН'!$I$12+СВЦЭМ!$D$10+'СЕТ СН'!$I$6-'СЕТ СН'!$I$22</f>
        <v>1361.75575015</v>
      </c>
      <c r="S147" s="36">
        <f>SUMIFS(СВЦЭМ!$C$33:$C$776,СВЦЭМ!$A$33:$A$776,$A147,СВЦЭМ!$B$33:$B$776,S$119)+'СЕТ СН'!$I$12+СВЦЭМ!$D$10+'СЕТ СН'!$I$6-'СЕТ СН'!$I$22</f>
        <v>1365.89358849</v>
      </c>
      <c r="T147" s="36">
        <f>SUMIFS(СВЦЭМ!$C$33:$C$776,СВЦЭМ!$A$33:$A$776,$A147,СВЦЭМ!$B$33:$B$776,T$119)+'СЕТ СН'!$I$12+СВЦЭМ!$D$10+'СЕТ СН'!$I$6-'СЕТ СН'!$I$22</f>
        <v>1369.31275633</v>
      </c>
      <c r="U147" s="36">
        <f>SUMIFS(СВЦЭМ!$C$33:$C$776,СВЦЭМ!$A$33:$A$776,$A147,СВЦЭМ!$B$33:$B$776,U$119)+'СЕТ СН'!$I$12+СВЦЭМ!$D$10+'СЕТ СН'!$I$6-'СЕТ СН'!$I$22</f>
        <v>1353.8281652199998</v>
      </c>
      <c r="V147" s="36">
        <f>SUMIFS(СВЦЭМ!$C$33:$C$776,СВЦЭМ!$A$33:$A$776,$A147,СВЦЭМ!$B$33:$B$776,V$119)+'СЕТ СН'!$I$12+СВЦЭМ!$D$10+'СЕТ СН'!$I$6-'СЕТ СН'!$I$22</f>
        <v>1360.7321891900001</v>
      </c>
      <c r="W147" s="36">
        <f>SUMIFS(СВЦЭМ!$C$33:$C$776,СВЦЭМ!$A$33:$A$776,$A147,СВЦЭМ!$B$33:$B$776,W$119)+'СЕТ СН'!$I$12+СВЦЭМ!$D$10+'СЕТ СН'!$I$6-'СЕТ СН'!$I$22</f>
        <v>1367.9248209500001</v>
      </c>
      <c r="X147" s="36">
        <f>SUMIFS(СВЦЭМ!$C$33:$C$776,СВЦЭМ!$A$33:$A$776,$A147,СВЦЭМ!$B$33:$B$776,X$119)+'СЕТ СН'!$I$12+СВЦЭМ!$D$10+'СЕТ СН'!$I$6-'СЕТ СН'!$I$22</f>
        <v>1412.2879902</v>
      </c>
      <c r="Y147" s="36">
        <f>SUMIFS(СВЦЭМ!$C$33:$C$776,СВЦЭМ!$A$33:$A$776,$A147,СВЦЭМ!$B$33:$B$776,Y$119)+'СЕТ СН'!$I$12+СВЦЭМ!$D$10+'СЕТ СН'!$I$6-'СЕТ СН'!$I$22</f>
        <v>1529.35913342</v>
      </c>
    </row>
    <row r="148" spans="1:26" ht="15.75" x14ac:dyDescent="0.2">
      <c r="A148" s="35">
        <f t="shared" si="3"/>
        <v>44041</v>
      </c>
      <c r="B148" s="36">
        <f>SUMIFS(СВЦЭМ!$C$33:$C$776,СВЦЭМ!$A$33:$A$776,$A148,СВЦЭМ!$B$33:$B$776,B$119)+'СЕТ СН'!$I$12+СВЦЭМ!$D$10+'СЕТ СН'!$I$6-'СЕТ СН'!$I$22</f>
        <v>1628.66861655</v>
      </c>
      <c r="C148" s="36">
        <f>SUMIFS(СВЦЭМ!$C$33:$C$776,СВЦЭМ!$A$33:$A$776,$A148,СВЦЭМ!$B$33:$B$776,C$119)+'СЕТ СН'!$I$12+СВЦЭМ!$D$10+'СЕТ СН'!$I$6-'СЕТ СН'!$I$22</f>
        <v>1674.0572497399999</v>
      </c>
      <c r="D148" s="36">
        <f>SUMIFS(СВЦЭМ!$C$33:$C$776,СВЦЭМ!$A$33:$A$776,$A148,СВЦЭМ!$B$33:$B$776,D$119)+'СЕТ СН'!$I$12+СВЦЭМ!$D$10+'СЕТ СН'!$I$6-'СЕТ СН'!$I$22</f>
        <v>1715.3330000700003</v>
      </c>
      <c r="E148" s="36">
        <f>SUMIFS(СВЦЭМ!$C$33:$C$776,СВЦЭМ!$A$33:$A$776,$A148,СВЦЭМ!$B$33:$B$776,E$119)+'СЕТ СН'!$I$12+СВЦЭМ!$D$10+'СЕТ СН'!$I$6-'СЕТ СН'!$I$22</f>
        <v>1731.9597359700001</v>
      </c>
      <c r="F148" s="36">
        <f>SUMIFS(СВЦЭМ!$C$33:$C$776,СВЦЭМ!$A$33:$A$776,$A148,СВЦЭМ!$B$33:$B$776,F$119)+'СЕТ СН'!$I$12+СВЦЭМ!$D$10+'СЕТ СН'!$I$6-'СЕТ СН'!$I$22</f>
        <v>1695.17428552</v>
      </c>
      <c r="G148" s="36">
        <f>SUMIFS(СВЦЭМ!$C$33:$C$776,СВЦЭМ!$A$33:$A$776,$A148,СВЦЭМ!$B$33:$B$776,G$119)+'СЕТ СН'!$I$12+СВЦЭМ!$D$10+'СЕТ СН'!$I$6-'СЕТ СН'!$I$22</f>
        <v>1692.3791419300001</v>
      </c>
      <c r="H148" s="36">
        <f>SUMIFS(СВЦЭМ!$C$33:$C$776,СВЦЭМ!$A$33:$A$776,$A148,СВЦЭМ!$B$33:$B$776,H$119)+'СЕТ СН'!$I$12+СВЦЭМ!$D$10+'СЕТ СН'!$I$6-'СЕТ СН'!$I$22</f>
        <v>1663.4001207900001</v>
      </c>
      <c r="I148" s="36">
        <f>SUMIFS(СВЦЭМ!$C$33:$C$776,СВЦЭМ!$A$33:$A$776,$A148,СВЦЭМ!$B$33:$B$776,I$119)+'СЕТ СН'!$I$12+СВЦЭМ!$D$10+'СЕТ СН'!$I$6-'СЕТ СН'!$I$22</f>
        <v>1653.57731285</v>
      </c>
      <c r="J148" s="36">
        <f>SUMIFS(СВЦЭМ!$C$33:$C$776,СВЦЭМ!$A$33:$A$776,$A148,СВЦЭМ!$B$33:$B$776,J$119)+'СЕТ СН'!$I$12+СВЦЭМ!$D$10+'СЕТ СН'!$I$6-'СЕТ СН'!$I$22</f>
        <v>1576.51171733</v>
      </c>
      <c r="K148" s="36">
        <f>SUMIFS(СВЦЭМ!$C$33:$C$776,СВЦЭМ!$A$33:$A$776,$A148,СВЦЭМ!$B$33:$B$776,K$119)+'СЕТ СН'!$I$12+СВЦЭМ!$D$10+'СЕТ СН'!$I$6-'СЕТ СН'!$I$22</f>
        <v>1416.6563619200001</v>
      </c>
      <c r="L148" s="36">
        <f>SUMIFS(СВЦЭМ!$C$33:$C$776,СВЦЭМ!$A$33:$A$776,$A148,СВЦЭМ!$B$33:$B$776,L$119)+'СЕТ СН'!$I$12+СВЦЭМ!$D$10+'СЕТ СН'!$I$6-'СЕТ СН'!$I$22</f>
        <v>1356.86201089</v>
      </c>
      <c r="M148" s="36">
        <f>SUMIFS(СВЦЭМ!$C$33:$C$776,СВЦЭМ!$A$33:$A$776,$A148,СВЦЭМ!$B$33:$B$776,M$119)+'СЕТ СН'!$I$12+СВЦЭМ!$D$10+'СЕТ СН'!$I$6-'СЕТ СН'!$I$22</f>
        <v>1333.33981956</v>
      </c>
      <c r="N148" s="36">
        <f>SUMIFS(СВЦЭМ!$C$33:$C$776,СВЦЭМ!$A$33:$A$776,$A148,СВЦЭМ!$B$33:$B$776,N$119)+'СЕТ СН'!$I$12+СВЦЭМ!$D$10+'СЕТ СН'!$I$6-'СЕТ СН'!$I$22</f>
        <v>1305.2426316800002</v>
      </c>
      <c r="O148" s="36">
        <f>SUMIFS(СВЦЭМ!$C$33:$C$776,СВЦЭМ!$A$33:$A$776,$A148,СВЦЭМ!$B$33:$B$776,O$119)+'СЕТ СН'!$I$12+СВЦЭМ!$D$10+'СЕТ СН'!$I$6-'СЕТ СН'!$I$22</f>
        <v>1300.1259821399999</v>
      </c>
      <c r="P148" s="36">
        <f>SUMIFS(СВЦЭМ!$C$33:$C$776,СВЦЭМ!$A$33:$A$776,$A148,СВЦЭМ!$B$33:$B$776,P$119)+'СЕТ СН'!$I$12+СВЦЭМ!$D$10+'СЕТ СН'!$I$6-'СЕТ СН'!$I$22</f>
        <v>1304.53777203</v>
      </c>
      <c r="Q148" s="36">
        <f>SUMIFS(СВЦЭМ!$C$33:$C$776,СВЦЭМ!$A$33:$A$776,$A148,СВЦЭМ!$B$33:$B$776,Q$119)+'СЕТ СН'!$I$12+СВЦЭМ!$D$10+'СЕТ СН'!$I$6-'СЕТ СН'!$I$22</f>
        <v>1315.64379261</v>
      </c>
      <c r="R148" s="36">
        <f>SUMIFS(СВЦЭМ!$C$33:$C$776,СВЦЭМ!$A$33:$A$776,$A148,СВЦЭМ!$B$33:$B$776,R$119)+'СЕТ СН'!$I$12+СВЦЭМ!$D$10+'СЕТ СН'!$I$6-'СЕТ СН'!$I$22</f>
        <v>1321.65464873</v>
      </c>
      <c r="S148" s="36">
        <f>SUMIFS(СВЦЭМ!$C$33:$C$776,СВЦЭМ!$A$33:$A$776,$A148,СВЦЭМ!$B$33:$B$776,S$119)+'СЕТ СН'!$I$12+СВЦЭМ!$D$10+'СЕТ СН'!$I$6-'СЕТ СН'!$I$22</f>
        <v>1325.09695738</v>
      </c>
      <c r="T148" s="36">
        <f>SUMIFS(СВЦЭМ!$C$33:$C$776,СВЦЭМ!$A$33:$A$776,$A148,СВЦЭМ!$B$33:$B$776,T$119)+'СЕТ СН'!$I$12+СВЦЭМ!$D$10+'СЕТ СН'!$I$6-'СЕТ СН'!$I$22</f>
        <v>1353.02446224</v>
      </c>
      <c r="U148" s="36">
        <f>SUMIFS(СВЦЭМ!$C$33:$C$776,СВЦЭМ!$A$33:$A$776,$A148,СВЦЭМ!$B$33:$B$776,U$119)+'СЕТ СН'!$I$12+СВЦЭМ!$D$10+'СЕТ СН'!$I$6-'СЕТ СН'!$I$22</f>
        <v>1348.5377367999999</v>
      </c>
      <c r="V148" s="36">
        <f>SUMIFS(СВЦЭМ!$C$33:$C$776,СВЦЭМ!$A$33:$A$776,$A148,СВЦЭМ!$B$33:$B$776,V$119)+'СЕТ СН'!$I$12+СВЦЭМ!$D$10+'СЕТ СН'!$I$6-'СЕТ СН'!$I$22</f>
        <v>1336.53861115</v>
      </c>
      <c r="W148" s="36">
        <f>SUMIFS(СВЦЭМ!$C$33:$C$776,СВЦЭМ!$A$33:$A$776,$A148,СВЦЭМ!$B$33:$B$776,W$119)+'СЕТ СН'!$I$12+СВЦЭМ!$D$10+'СЕТ СН'!$I$6-'СЕТ СН'!$I$22</f>
        <v>1311.7874399299999</v>
      </c>
      <c r="X148" s="36">
        <f>SUMIFS(СВЦЭМ!$C$33:$C$776,СВЦЭМ!$A$33:$A$776,$A148,СВЦЭМ!$B$33:$B$776,X$119)+'СЕТ СН'!$I$12+СВЦЭМ!$D$10+'СЕТ СН'!$I$6-'СЕТ СН'!$I$22</f>
        <v>1370.6989038000002</v>
      </c>
      <c r="Y148" s="36">
        <f>SUMIFS(СВЦЭМ!$C$33:$C$776,СВЦЭМ!$A$33:$A$776,$A148,СВЦЭМ!$B$33:$B$776,Y$119)+'СЕТ СН'!$I$12+СВЦЭМ!$D$10+'СЕТ СН'!$I$6-'СЕТ СН'!$I$22</f>
        <v>1484.65449349</v>
      </c>
    </row>
    <row r="149" spans="1:26" ht="15.75" x14ac:dyDescent="0.2">
      <c r="A149" s="35">
        <f t="shared" si="3"/>
        <v>44042</v>
      </c>
      <c r="B149" s="36">
        <f>SUMIFS(СВЦЭМ!$C$33:$C$776,СВЦЭМ!$A$33:$A$776,$A149,СВЦЭМ!$B$33:$B$776,B$119)+'СЕТ СН'!$I$12+СВЦЭМ!$D$10+'СЕТ СН'!$I$6-'СЕТ СН'!$I$22</f>
        <v>1511.0270570100001</v>
      </c>
      <c r="C149" s="36">
        <f>SUMIFS(СВЦЭМ!$C$33:$C$776,СВЦЭМ!$A$33:$A$776,$A149,СВЦЭМ!$B$33:$B$776,C$119)+'СЕТ СН'!$I$12+СВЦЭМ!$D$10+'СЕТ СН'!$I$6-'СЕТ СН'!$I$22</f>
        <v>1559.30128616</v>
      </c>
      <c r="D149" s="36">
        <f>SUMIFS(СВЦЭМ!$C$33:$C$776,СВЦЭМ!$A$33:$A$776,$A149,СВЦЭМ!$B$33:$B$776,D$119)+'СЕТ СН'!$I$12+СВЦЭМ!$D$10+'СЕТ СН'!$I$6-'СЕТ СН'!$I$22</f>
        <v>1584.5429436300001</v>
      </c>
      <c r="E149" s="36">
        <f>SUMIFS(СВЦЭМ!$C$33:$C$776,СВЦЭМ!$A$33:$A$776,$A149,СВЦЭМ!$B$33:$B$776,E$119)+'СЕТ СН'!$I$12+СВЦЭМ!$D$10+'СЕТ СН'!$I$6-'СЕТ СН'!$I$22</f>
        <v>1591.4860647999999</v>
      </c>
      <c r="F149" s="36">
        <f>SUMIFS(СВЦЭМ!$C$33:$C$776,СВЦЭМ!$A$33:$A$776,$A149,СВЦЭМ!$B$33:$B$776,F$119)+'СЕТ СН'!$I$12+СВЦЭМ!$D$10+'СЕТ СН'!$I$6-'СЕТ СН'!$I$22</f>
        <v>1578.96937725</v>
      </c>
      <c r="G149" s="36">
        <f>SUMIFS(СВЦЭМ!$C$33:$C$776,СВЦЭМ!$A$33:$A$776,$A149,СВЦЭМ!$B$33:$B$776,G$119)+'СЕТ СН'!$I$12+СВЦЭМ!$D$10+'СЕТ СН'!$I$6-'СЕТ СН'!$I$22</f>
        <v>1591.7959528000001</v>
      </c>
      <c r="H149" s="36">
        <f>SUMIFS(СВЦЭМ!$C$33:$C$776,СВЦЭМ!$A$33:$A$776,$A149,СВЦЭМ!$B$33:$B$776,H$119)+'СЕТ СН'!$I$12+СВЦЭМ!$D$10+'СЕТ СН'!$I$6-'СЕТ СН'!$I$22</f>
        <v>1570.95859234</v>
      </c>
      <c r="I149" s="36">
        <f>SUMIFS(СВЦЭМ!$C$33:$C$776,СВЦЭМ!$A$33:$A$776,$A149,СВЦЭМ!$B$33:$B$776,I$119)+'СЕТ СН'!$I$12+СВЦЭМ!$D$10+'СЕТ СН'!$I$6-'СЕТ СН'!$I$22</f>
        <v>1534.85289532</v>
      </c>
      <c r="J149" s="36">
        <f>SUMIFS(СВЦЭМ!$C$33:$C$776,СВЦЭМ!$A$33:$A$776,$A149,СВЦЭМ!$B$33:$B$776,J$119)+'СЕТ СН'!$I$12+СВЦЭМ!$D$10+'СЕТ СН'!$I$6-'СЕТ СН'!$I$22</f>
        <v>1448.6871093499999</v>
      </c>
      <c r="K149" s="36">
        <f>SUMIFS(СВЦЭМ!$C$33:$C$776,СВЦЭМ!$A$33:$A$776,$A149,СВЦЭМ!$B$33:$B$776,K$119)+'СЕТ СН'!$I$12+СВЦЭМ!$D$10+'СЕТ СН'!$I$6-'СЕТ СН'!$I$22</f>
        <v>1390.1898714700001</v>
      </c>
      <c r="L149" s="36">
        <f>SUMIFS(СВЦЭМ!$C$33:$C$776,СВЦЭМ!$A$33:$A$776,$A149,СВЦЭМ!$B$33:$B$776,L$119)+'СЕТ СН'!$I$12+СВЦЭМ!$D$10+'СЕТ СН'!$I$6-'СЕТ СН'!$I$22</f>
        <v>1411.1347259899999</v>
      </c>
      <c r="M149" s="36">
        <f>SUMIFS(СВЦЭМ!$C$33:$C$776,СВЦЭМ!$A$33:$A$776,$A149,СВЦЭМ!$B$33:$B$776,M$119)+'СЕТ СН'!$I$12+СВЦЭМ!$D$10+'СЕТ СН'!$I$6-'СЕТ СН'!$I$22</f>
        <v>1402.1029092899998</v>
      </c>
      <c r="N149" s="36">
        <f>SUMIFS(СВЦЭМ!$C$33:$C$776,СВЦЭМ!$A$33:$A$776,$A149,СВЦЭМ!$B$33:$B$776,N$119)+'СЕТ СН'!$I$12+СВЦЭМ!$D$10+'СЕТ СН'!$I$6-'СЕТ СН'!$I$22</f>
        <v>1390.61221574</v>
      </c>
      <c r="O149" s="36">
        <f>SUMIFS(СВЦЭМ!$C$33:$C$776,СВЦЭМ!$A$33:$A$776,$A149,СВЦЭМ!$B$33:$B$776,O$119)+'СЕТ СН'!$I$12+СВЦЭМ!$D$10+'СЕТ СН'!$I$6-'СЕТ СН'!$I$22</f>
        <v>1391.02132334</v>
      </c>
      <c r="P149" s="36">
        <f>SUMIFS(СВЦЭМ!$C$33:$C$776,СВЦЭМ!$A$33:$A$776,$A149,СВЦЭМ!$B$33:$B$776,P$119)+'СЕТ СН'!$I$12+СВЦЭМ!$D$10+'СЕТ СН'!$I$6-'СЕТ СН'!$I$22</f>
        <v>1395.83628808</v>
      </c>
      <c r="Q149" s="36">
        <f>SUMIFS(СВЦЭМ!$C$33:$C$776,СВЦЭМ!$A$33:$A$776,$A149,СВЦЭМ!$B$33:$B$776,Q$119)+'СЕТ СН'!$I$12+СВЦЭМ!$D$10+'СЕТ СН'!$I$6-'СЕТ СН'!$I$22</f>
        <v>1398.7434206399998</v>
      </c>
      <c r="R149" s="36">
        <f>SUMIFS(СВЦЭМ!$C$33:$C$776,СВЦЭМ!$A$33:$A$776,$A149,СВЦЭМ!$B$33:$B$776,R$119)+'СЕТ СН'!$I$12+СВЦЭМ!$D$10+'СЕТ СН'!$I$6-'СЕТ СН'!$I$22</f>
        <v>1394.47475435</v>
      </c>
      <c r="S149" s="36">
        <f>SUMIFS(СВЦЭМ!$C$33:$C$776,СВЦЭМ!$A$33:$A$776,$A149,СВЦЭМ!$B$33:$B$776,S$119)+'СЕТ СН'!$I$12+СВЦЭМ!$D$10+'СЕТ СН'!$I$6-'СЕТ СН'!$I$22</f>
        <v>1394.4679774700001</v>
      </c>
      <c r="T149" s="36">
        <f>SUMIFS(СВЦЭМ!$C$33:$C$776,СВЦЭМ!$A$33:$A$776,$A149,СВЦЭМ!$B$33:$B$776,T$119)+'СЕТ СН'!$I$12+СВЦЭМ!$D$10+'СЕТ СН'!$I$6-'СЕТ СН'!$I$22</f>
        <v>1403.7634340899999</v>
      </c>
      <c r="U149" s="36">
        <f>SUMIFS(СВЦЭМ!$C$33:$C$776,СВЦЭМ!$A$33:$A$776,$A149,СВЦЭМ!$B$33:$B$776,U$119)+'СЕТ СН'!$I$12+СВЦЭМ!$D$10+'СЕТ СН'!$I$6-'СЕТ СН'!$I$22</f>
        <v>1399.5101361100001</v>
      </c>
      <c r="V149" s="36">
        <f>SUMIFS(СВЦЭМ!$C$33:$C$776,СВЦЭМ!$A$33:$A$776,$A149,СВЦЭМ!$B$33:$B$776,V$119)+'СЕТ СН'!$I$12+СВЦЭМ!$D$10+'СЕТ СН'!$I$6-'СЕТ СН'!$I$22</f>
        <v>1386.1765986599999</v>
      </c>
      <c r="W149" s="36">
        <f>SUMIFS(СВЦЭМ!$C$33:$C$776,СВЦЭМ!$A$33:$A$776,$A149,СВЦЭМ!$B$33:$B$776,W$119)+'СЕТ СН'!$I$12+СВЦЭМ!$D$10+'СЕТ СН'!$I$6-'СЕТ СН'!$I$22</f>
        <v>1413.5069706199999</v>
      </c>
      <c r="X149" s="36">
        <f>SUMIFS(СВЦЭМ!$C$33:$C$776,СВЦЭМ!$A$33:$A$776,$A149,СВЦЭМ!$B$33:$B$776,X$119)+'СЕТ СН'!$I$12+СВЦЭМ!$D$10+'СЕТ СН'!$I$6-'СЕТ СН'!$I$22</f>
        <v>1517.4872187000001</v>
      </c>
      <c r="Y149" s="36">
        <f>SUMIFS(СВЦЭМ!$C$33:$C$776,СВЦЭМ!$A$33:$A$776,$A149,СВЦЭМ!$B$33:$B$776,Y$119)+'СЕТ СН'!$I$12+СВЦЭМ!$D$10+'СЕТ СН'!$I$6-'СЕТ СН'!$I$22</f>
        <v>1479.4957928399999</v>
      </c>
    </row>
    <row r="150" spans="1:26" ht="15.75" x14ac:dyDescent="0.2">
      <c r="A150" s="35">
        <f t="shared" si="3"/>
        <v>44043</v>
      </c>
      <c r="B150" s="36">
        <f>SUMIFS(СВЦЭМ!$C$33:$C$776,СВЦЭМ!$A$33:$A$776,$A150,СВЦЭМ!$B$33:$B$776,B$119)+'СЕТ СН'!$I$12+СВЦЭМ!$D$10+'СЕТ СН'!$I$6-'СЕТ СН'!$I$22</f>
        <v>1523.8332679300001</v>
      </c>
      <c r="C150" s="36">
        <f>SUMIFS(СВЦЭМ!$C$33:$C$776,СВЦЭМ!$A$33:$A$776,$A150,СВЦЭМ!$B$33:$B$776,C$119)+'СЕТ СН'!$I$12+СВЦЭМ!$D$10+'СЕТ СН'!$I$6-'СЕТ СН'!$I$22</f>
        <v>1636.48553477</v>
      </c>
      <c r="D150" s="36">
        <f>SUMIFS(СВЦЭМ!$C$33:$C$776,СВЦЭМ!$A$33:$A$776,$A150,СВЦЭМ!$B$33:$B$776,D$119)+'СЕТ СН'!$I$12+СВЦЭМ!$D$10+'СЕТ СН'!$I$6-'СЕТ СН'!$I$22</f>
        <v>1642.7472781500001</v>
      </c>
      <c r="E150" s="36">
        <f>SUMIFS(СВЦЭМ!$C$33:$C$776,СВЦЭМ!$A$33:$A$776,$A150,СВЦЭМ!$B$33:$B$776,E$119)+'СЕТ СН'!$I$12+СВЦЭМ!$D$10+'СЕТ СН'!$I$6-'СЕТ СН'!$I$22</f>
        <v>1640.4847104999999</v>
      </c>
      <c r="F150" s="36">
        <f>SUMIFS(СВЦЭМ!$C$33:$C$776,СВЦЭМ!$A$33:$A$776,$A150,СВЦЭМ!$B$33:$B$776,F$119)+'СЕТ СН'!$I$12+СВЦЭМ!$D$10+'СЕТ СН'!$I$6-'СЕТ СН'!$I$22</f>
        <v>1639.4599781299999</v>
      </c>
      <c r="G150" s="36">
        <f>SUMIFS(СВЦЭМ!$C$33:$C$776,СВЦЭМ!$A$33:$A$776,$A150,СВЦЭМ!$B$33:$B$776,G$119)+'СЕТ СН'!$I$12+СВЦЭМ!$D$10+'СЕТ СН'!$I$6-'СЕТ СН'!$I$22</f>
        <v>1677.1370573499998</v>
      </c>
      <c r="H150" s="36">
        <f>SUMIFS(СВЦЭМ!$C$33:$C$776,СВЦЭМ!$A$33:$A$776,$A150,СВЦЭМ!$B$33:$B$776,H$119)+'СЕТ СН'!$I$12+СВЦЭМ!$D$10+'СЕТ СН'!$I$6-'СЕТ СН'!$I$22</f>
        <v>1623.6176873700001</v>
      </c>
      <c r="I150" s="36">
        <f>SUMIFS(СВЦЭМ!$C$33:$C$776,СВЦЭМ!$A$33:$A$776,$A150,СВЦЭМ!$B$33:$B$776,I$119)+'СЕТ СН'!$I$12+СВЦЭМ!$D$10+'СЕТ СН'!$I$6-'СЕТ СН'!$I$22</f>
        <v>1597.3773232600001</v>
      </c>
      <c r="J150" s="36">
        <f>SUMIFS(СВЦЭМ!$C$33:$C$776,СВЦЭМ!$A$33:$A$776,$A150,СВЦЭМ!$B$33:$B$776,J$119)+'СЕТ СН'!$I$12+СВЦЭМ!$D$10+'СЕТ СН'!$I$6-'СЕТ СН'!$I$22</f>
        <v>1565.02622529</v>
      </c>
      <c r="K150" s="36">
        <f>SUMIFS(СВЦЭМ!$C$33:$C$776,СВЦЭМ!$A$33:$A$776,$A150,СВЦЭМ!$B$33:$B$776,K$119)+'СЕТ СН'!$I$12+СВЦЭМ!$D$10+'СЕТ СН'!$I$6-'СЕТ СН'!$I$22</f>
        <v>1504.14822368</v>
      </c>
      <c r="L150" s="36">
        <f>SUMIFS(СВЦЭМ!$C$33:$C$776,СВЦЭМ!$A$33:$A$776,$A150,СВЦЭМ!$B$33:$B$776,L$119)+'СЕТ СН'!$I$12+СВЦЭМ!$D$10+'СЕТ СН'!$I$6-'СЕТ СН'!$I$22</f>
        <v>4105.2349322299997</v>
      </c>
      <c r="M150" s="36">
        <f>SUMIFS(СВЦЭМ!$C$33:$C$776,СВЦЭМ!$A$33:$A$776,$A150,СВЦЭМ!$B$33:$B$776,M$119)+'СЕТ СН'!$I$12+СВЦЭМ!$D$10+'СЕТ СН'!$I$6-'СЕТ СН'!$I$22</f>
        <v>1329.30194914</v>
      </c>
      <c r="N150" s="36">
        <f>SUMIFS(СВЦЭМ!$C$33:$C$776,СВЦЭМ!$A$33:$A$776,$A150,СВЦЭМ!$B$33:$B$776,N$119)+'СЕТ СН'!$I$12+СВЦЭМ!$D$10+'СЕТ СН'!$I$6-'СЕТ СН'!$I$22</f>
        <v>1335.3749520599999</v>
      </c>
      <c r="O150" s="36">
        <f>SUMIFS(СВЦЭМ!$C$33:$C$776,СВЦЭМ!$A$33:$A$776,$A150,СВЦЭМ!$B$33:$B$776,O$119)+'СЕТ СН'!$I$12+СВЦЭМ!$D$10+'СЕТ СН'!$I$6-'СЕТ СН'!$I$22</f>
        <v>1341.67151913</v>
      </c>
      <c r="P150" s="36">
        <f>SUMIFS(СВЦЭМ!$C$33:$C$776,СВЦЭМ!$A$33:$A$776,$A150,СВЦЭМ!$B$33:$B$776,P$119)+'СЕТ СН'!$I$12+СВЦЭМ!$D$10+'СЕТ СН'!$I$6-'СЕТ СН'!$I$22</f>
        <v>1345.43528661</v>
      </c>
      <c r="Q150" s="36">
        <f>SUMIFS(СВЦЭМ!$C$33:$C$776,СВЦЭМ!$A$33:$A$776,$A150,СВЦЭМ!$B$33:$B$776,Q$119)+'СЕТ СН'!$I$12+СВЦЭМ!$D$10+'СЕТ СН'!$I$6-'СЕТ СН'!$I$22</f>
        <v>1344.67689724</v>
      </c>
      <c r="R150" s="36">
        <f>SUMIFS(СВЦЭМ!$C$33:$C$776,СВЦЭМ!$A$33:$A$776,$A150,СВЦЭМ!$B$33:$B$776,R$119)+'СЕТ СН'!$I$12+СВЦЭМ!$D$10+'СЕТ СН'!$I$6-'СЕТ СН'!$I$22</f>
        <v>1337.07771217</v>
      </c>
      <c r="S150" s="36">
        <f>SUMIFS(СВЦЭМ!$C$33:$C$776,СВЦЭМ!$A$33:$A$776,$A150,СВЦЭМ!$B$33:$B$776,S$119)+'СЕТ СН'!$I$12+СВЦЭМ!$D$10+'СЕТ СН'!$I$6-'СЕТ СН'!$I$22</f>
        <v>1625.9402930700001</v>
      </c>
      <c r="T150" s="36">
        <f>SUMIFS(СВЦЭМ!$C$33:$C$776,СВЦЭМ!$A$33:$A$776,$A150,СВЦЭМ!$B$33:$B$776,T$119)+'СЕТ СН'!$I$12+СВЦЭМ!$D$10+'СЕТ СН'!$I$6-'СЕТ СН'!$I$22</f>
        <v>1393.4262352999999</v>
      </c>
      <c r="U150" s="36">
        <f>SUMIFS(СВЦЭМ!$C$33:$C$776,СВЦЭМ!$A$33:$A$776,$A150,СВЦЭМ!$B$33:$B$776,U$119)+'СЕТ СН'!$I$12+СВЦЭМ!$D$10+'СЕТ СН'!$I$6-'СЕТ СН'!$I$22</f>
        <v>1396.72978586</v>
      </c>
      <c r="V150" s="36">
        <f>SUMIFS(СВЦЭМ!$C$33:$C$776,СВЦЭМ!$A$33:$A$776,$A150,СВЦЭМ!$B$33:$B$776,V$119)+'СЕТ СН'!$I$12+СВЦЭМ!$D$10+'СЕТ СН'!$I$6-'СЕТ СН'!$I$22</f>
        <v>1375.9838395100001</v>
      </c>
      <c r="W150" s="36">
        <f>SUMIFS(СВЦЭМ!$C$33:$C$776,СВЦЭМ!$A$33:$A$776,$A150,СВЦЭМ!$B$33:$B$776,W$119)+'СЕТ СН'!$I$12+СВЦЭМ!$D$10+'СЕТ СН'!$I$6-'СЕТ СН'!$I$22</f>
        <v>1357.20758146</v>
      </c>
      <c r="X150" s="36">
        <f>SUMIFS(СВЦЭМ!$C$33:$C$776,СВЦЭМ!$A$33:$A$776,$A150,СВЦЭМ!$B$33:$B$776,X$119)+'СЕТ СН'!$I$12+СВЦЭМ!$D$10+'СЕТ СН'!$I$6-'СЕТ СН'!$I$22</f>
        <v>1360.1845479899998</v>
      </c>
      <c r="Y150" s="36">
        <f>SUMIFS(СВЦЭМ!$C$33:$C$776,СВЦЭМ!$A$33:$A$776,$A150,СВЦЭМ!$B$33:$B$776,Y$119)+'СЕТ СН'!$I$12+СВЦЭМ!$D$10+'СЕТ СН'!$I$6-'СЕТ СН'!$I$22</f>
        <v>1422.76522744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5" t="s">
        <v>74</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5">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2"/>
      <c r="W154" s="32"/>
      <c r="X154" s="32"/>
      <c r="Y154" s="32"/>
    </row>
    <row r="155" spans="1:26" ht="15.75" x14ac:dyDescent="0.2">
      <c r="A155" s="125"/>
      <c r="B155" s="125"/>
      <c r="C155" s="125"/>
      <c r="D155" s="125"/>
      <c r="E155" s="125"/>
      <c r="F155" s="125"/>
      <c r="G155" s="125"/>
      <c r="H155" s="125"/>
      <c r="I155" s="125"/>
      <c r="J155" s="125"/>
      <c r="K155" s="125"/>
      <c r="L155" s="125"/>
      <c r="M155" s="125"/>
      <c r="N155" s="128">
        <f>СВЦЭМ!$D$12+'СЕТ СН'!$F$13-'СЕТ СН'!$F$23</f>
        <v>580622.94949494954</v>
      </c>
      <c r="O155" s="129"/>
      <c r="P155" s="128">
        <f>СВЦЭМ!$D$12+'СЕТ СН'!$F$13-'СЕТ СН'!$G$23</f>
        <v>580622.94949494954</v>
      </c>
      <c r="Q155" s="129"/>
      <c r="R155" s="128">
        <f>СВЦЭМ!$D$12+'СЕТ СН'!$F$13-'СЕТ СН'!$H$23</f>
        <v>580622.94949494954</v>
      </c>
      <c r="S155" s="129"/>
      <c r="T155" s="128">
        <f>СВЦЭМ!$D$12+'СЕТ СН'!$F$13-'СЕТ СН'!$I$23</f>
        <v>580622.94949494954</v>
      </c>
      <c r="U155" s="129"/>
      <c r="V155" s="40"/>
      <c r="W155" s="40"/>
      <c r="X155" s="40"/>
      <c r="Y155" s="40"/>
    </row>
    <row r="156" spans="1:26" x14ac:dyDescent="0.25">
      <c r="A156" s="153"/>
      <c r="B156" s="153"/>
      <c r="C156" s="153"/>
      <c r="D156" s="153"/>
      <c r="E156" s="153"/>
      <c r="F156" s="154"/>
      <c r="G156" s="154"/>
      <c r="H156" s="154"/>
      <c r="I156" s="154"/>
      <c r="J156" s="154"/>
      <c r="K156" s="154"/>
      <c r="L156" s="154"/>
      <c r="M156" s="154"/>
    </row>
    <row r="157" spans="1:26" ht="15.75" x14ac:dyDescent="0.25">
      <c r="A157" s="144" t="s">
        <v>75</v>
      </c>
      <c r="B157" s="145"/>
      <c r="C157" s="145"/>
      <c r="D157" s="145"/>
      <c r="E157" s="145"/>
      <c r="F157" s="145"/>
      <c r="G157" s="145"/>
      <c r="H157" s="145"/>
      <c r="I157" s="145"/>
      <c r="J157" s="145"/>
      <c r="K157" s="145"/>
      <c r="L157" s="145"/>
      <c r="M157" s="146"/>
      <c r="N157" s="126" t="s">
        <v>29</v>
      </c>
      <c r="O157" s="126"/>
      <c r="P157" s="126"/>
      <c r="Q157" s="126"/>
      <c r="R157" s="126"/>
      <c r="S157" s="126"/>
      <c r="T157" s="126"/>
      <c r="U157" s="126"/>
    </row>
    <row r="158" spans="1:26" ht="15.75" x14ac:dyDescent="0.25">
      <c r="A158" s="147"/>
      <c r="B158" s="148"/>
      <c r="C158" s="148"/>
      <c r="D158" s="148"/>
      <c r="E158" s="148"/>
      <c r="F158" s="148"/>
      <c r="G158" s="148"/>
      <c r="H158" s="148"/>
      <c r="I158" s="148"/>
      <c r="J158" s="148"/>
      <c r="K158" s="148"/>
      <c r="L158" s="148"/>
      <c r="M158" s="149"/>
      <c r="N158" s="127" t="s">
        <v>0</v>
      </c>
      <c r="O158" s="127"/>
      <c r="P158" s="127" t="s">
        <v>1</v>
      </c>
      <c r="Q158" s="127"/>
      <c r="R158" s="127" t="s">
        <v>2</v>
      </c>
      <c r="S158" s="127"/>
      <c r="T158" s="127" t="s">
        <v>3</v>
      </c>
      <c r="U158" s="127"/>
    </row>
    <row r="159" spans="1:26" ht="15.75" x14ac:dyDescent="0.25">
      <c r="A159" s="150"/>
      <c r="B159" s="151"/>
      <c r="C159" s="151"/>
      <c r="D159" s="151"/>
      <c r="E159" s="151"/>
      <c r="F159" s="151"/>
      <c r="G159" s="151"/>
      <c r="H159" s="151"/>
      <c r="I159" s="151"/>
      <c r="J159" s="151"/>
      <c r="K159" s="151"/>
      <c r="L159" s="151"/>
      <c r="M159" s="152"/>
      <c r="N159" s="143">
        <f>'СЕТ СН'!$F$7</f>
        <v>1466461.65</v>
      </c>
      <c r="O159" s="143"/>
      <c r="P159" s="143">
        <f>'СЕТ СН'!$G$7</f>
        <v>1029924.38</v>
      </c>
      <c r="Q159" s="143"/>
      <c r="R159" s="143">
        <f>'СЕТ СН'!$H$7</f>
        <v>1366087.15</v>
      </c>
      <c r="S159" s="143"/>
      <c r="T159" s="143">
        <f>'СЕТ СН'!$I$7</f>
        <v>1264711.31</v>
      </c>
      <c r="U159" s="143"/>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2" t="s">
        <v>40</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2.25" customHeight="1" x14ac:dyDescent="0.2">
      <c r="A4" s="142" t="s">
        <v>10</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01.07.2020</v>
      </c>
      <c r="B12" s="36">
        <f>SUMIFS(СВЦЭМ!$D$33:$D$776,СВЦЭМ!$A$33:$A$776,$A12,СВЦЭМ!$B$33:$B$776,B$11)+'СЕТ СН'!$F$14+СВЦЭМ!$D$10+'СЕТ СН'!$F$5-'СЕТ СН'!$F$24</f>
        <v>3575.0713830499999</v>
      </c>
      <c r="C12" s="36">
        <f>SUMIFS(СВЦЭМ!$D$33:$D$776,СВЦЭМ!$A$33:$A$776,$A12,СВЦЭМ!$B$33:$B$776,C$11)+'СЕТ СН'!$F$14+СВЦЭМ!$D$10+'СЕТ СН'!$F$5-'СЕТ СН'!$F$24</f>
        <v>3583.2466718400001</v>
      </c>
      <c r="D12" s="36">
        <f>SUMIFS(СВЦЭМ!$D$33:$D$776,СВЦЭМ!$A$33:$A$776,$A12,СВЦЭМ!$B$33:$B$776,D$11)+'СЕТ СН'!$F$14+СВЦЭМ!$D$10+'СЕТ СН'!$F$5-'СЕТ СН'!$F$24</f>
        <v>3559.9569687000003</v>
      </c>
      <c r="E12" s="36">
        <f>SUMIFS(СВЦЭМ!$D$33:$D$776,СВЦЭМ!$A$33:$A$776,$A12,СВЦЭМ!$B$33:$B$776,E$11)+'СЕТ СН'!$F$14+СВЦЭМ!$D$10+'СЕТ СН'!$F$5-'СЕТ СН'!$F$24</f>
        <v>3541.6519913500001</v>
      </c>
      <c r="F12" s="36">
        <f>SUMIFS(СВЦЭМ!$D$33:$D$776,СВЦЭМ!$A$33:$A$776,$A12,СВЦЭМ!$B$33:$B$776,F$11)+'СЕТ СН'!$F$14+СВЦЭМ!$D$10+'СЕТ СН'!$F$5-'СЕТ СН'!$F$24</f>
        <v>3528.0959229499999</v>
      </c>
      <c r="G12" s="36">
        <f>SUMIFS(СВЦЭМ!$D$33:$D$776,СВЦЭМ!$A$33:$A$776,$A12,СВЦЭМ!$B$33:$B$776,G$11)+'СЕТ СН'!$F$14+СВЦЭМ!$D$10+'СЕТ СН'!$F$5-'СЕТ СН'!$F$24</f>
        <v>3532.7211286900001</v>
      </c>
      <c r="H12" s="36">
        <f>SUMIFS(СВЦЭМ!$D$33:$D$776,СВЦЭМ!$A$33:$A$776,$A12,СВЦЭМ!$B$33:$B$776,H$11)+'СЕТ СН'!$F$14+СВЦЭМ!$D$10+'СЕТ СН'!$F$5-'СЕТ СН'!$F$24</f>
        <v>3555.1672292900003</v>
      </c>
      <c r="I12" s="36">
        <f>SUMIFS(СВЦЭМ!$D$33:$D$776,СВЦЭМ!$A$33:$A$776,$A12,СВЦЭМ!$B$33:$B$776,I$11)+'СЕТ СН'!$F$14+СВЦЭМ!$D$10+'СЕТ СН'!$F$5-'СЕТ СН'!$F$24</f>
        <v>3539.4268998699999</v>
      </c>
      <c r="J12" s="36">
        <f>SUMIFS(СВЦЭМ!$D$33:$D$776,СВЦЭМ!$A$33:$A$776,$A12,СВЦЭМ!$B$33:$B$776,J$11)+'СЕТ СН'!$F$14+СВЦЭМ!$D$10+'СЕТ СН'!$F$5-'СЕТ СН'!$F$24</f>
        <v>3496.5187969399999</v>
      </c>
      <c r="K12" s="36">
        <f>SUMIFS(СВЦЭМ!$D$33:$D$776,СВЦЭМ!$A$33:$A$776,$A12,СВЦЭМ!$B$33:$B$776,K$11)+'СЕТ СН'!$F$14+СВЦЭМ!$D$10+'СЕТ СН'!$F$5-'СЕТ СН'!$F$24</f>
        <v>3393.91334676</v>
      </c>
      <c r="L12" s="36">
        <f>SUMIFS(СВЦЭМ!$D$33:$D$776,СВЦЭМ!$A$33:$A$776,$A12,СВЦЭМ!$B$33:$B$776,L$11)+'СЕТ СН'!$F$14+СВЦЭМ!$D$10+'СЕТ СН'!$F$5-'СЕТ СН'!$F$24</f>
        <v>3297.6346281400001</v>
      </c>
      <c r="M12" s="36">
        <f>SUMIFS(СВЦЭМ!$D$33:$D$776,СВЦЭМ!$A$33:$A$776,$A12,СВЦЭМ!$B$33:$B$776,M$11)+'СЕТ СН'!$F$14+СВЦЭМ!$D$10+'СЕТ СН'!$F$5-'СЕТ СН'!$F$24</f>
        <v>3288.9254433800002</v>
      </c>
      <c r="N12" s="36">
        <f>SUMIFS(СВЦЭМ!$D$33:$D$776,СВЦЭМ!$A$33:$A$776,$A12,СВЦЭМ!$B$33:$B$776,N$11)+'СЕТ СН'!$F$14+СВЦЭМ!$D$10+'СЕТ СН'!$F$5-'СЕТ СН'!$F$24</f>
        <v>3341.3729738500001</v>
      </c>
      <c r="O12" s="36">
        <f>SUMIFS(СВЦЭМ!$D$33:$D$776,СВЦЭМ!$A$33:$A$776,$A12,СВЦЭМ!$B$33:$B$776,O$11)+'СЕТ СН'!$F$14+СВЦЭМ!$D$10+'СЕТ СН'!$F$5-'СЕТ СН'!$F$24</f>
        <v>3323.4423486400001</v>
      </c>
      <c r="P12" s="36">
        <f>SUMIFS(СВЦЭМ!$D$33:$D$776,СВЦЭМ!$A$33:$A$776,$A12,СВЦЭМ!$B$33:$B$776,P$11)+'СЕТ СН'!$F$14+СВЦЭМ!$D$10+'СЕТ СН'!$F$5-'СЕТ СН'!$F$24</f>
        <v>3247.6329024199999</v>
      </c>
      <c r="Q12" s="36">
        <f>SUMIFS(СВЦЭМ!$D$33:$D$776,СВЦЭМ!$A$33:$A$776,$A12,СВЦЭМ!$B$33:$B$776,Q$11)+'СЕТ СН'!$F$14+СВЦЭМ!$D$10+'СЕТ СН'!$F$5-'СЕТ СН'!$F$24</f>
        <v>3250.9055880699998</v>
      </c>
      <c r="R12" s="36">
        <f>SUMIFS(СВЦЭМ!$D$33:$D$776,СВЦЭМ!$A$33:$A$776,$A12,СВЦЭМ!$B$33:$B$776,R$11)+'СЕТ СН'!$F$14+СВЦЭМ!$D$10+'СЕТ СН'!$F$5-'СЕТ СН'!$F$24</f>
        <v>3263.6507866100001</v>
      </c>
      <c r="S12" s="36">
        <f>SUMIFS(СВЦЭМ!$D$33:$D$776,СВЦЭМ!$A$33:$A$776,$A12,СВЦЭМ!$B$33:$B$776,S$11)+'СЕТ СН'!$F$14+СВЦЭМ!$D$10+'СЕТ СН'!$F$5-'СЕТ СН'!$F$24</f>
        <v>3268.4917725</v>
      </c>
      <c r="T12" s="36">
        <f>SUMIFS(СВЦЭМ!$D$33:$D$776,СВЦЭМ!$A$33:$A$776,$A12,СВЦЭМ!$B$33:$B$776,T$11)+'СЕТ СН'!$F$14+СВЦЭМ!$D$10+'СЕТ СН'!$F$5-'СЕТ СН'!$F$24</f>
        <v>3260.9897721000002</v>
      </c>
      <c r="U12" s="36">
        <f>SUMIFS(СВЦЭМ!$D$33:$D$776,СВЦЭМ!$A$33:$A$776,$A12,СВЦЭМ!$B$33:$B$776,U$11)+'СЕТ СН'!$F$14+СВЦЭМ!$D$10+'СЕТ СН'!$F$5-'СЕТ СН'!$F$24</f>
        <v>3254.34256301</v>
      </c>
      <c r="V12" s="36">
        <f>SUMIFS(СВЦЭМ!$D$33:$D$776,СВЦЭМ!$A$33:$A$776,$A12,СВЦЭМ!$B$33:$B$776,V$11)+'СЕТ СН'!$F$14+СВЦЭМ!$D$10+'СЕТ СН'!$F$5-'СЕТ СН'!$F$24</f>
        <v>3251.8836397200002</v>
      </c>
      <c r="W12" s="36">
        <f>SUMIFS(СВЦЭМ!$D$33:$D$776,СВЦЭМ!$A$33:$A$776,$A12,СВЦЭМ!$B$33:$B$776,W$11)+'СЕТ СН'!$F$14+СВЦЭМ!$D$10+'СЕТ СН'!$F$5-'СЕТ СН'!$F$24</f>
        <v>3228.9463342500003</v>
      </c>
      <c r="X12" s="36">
        <f>SUMIFS(СВЦЭМ!$D$33:$D$776,СВЦЭМ!$A$33:$A$776,$A12,СВЦЭМ!$B$33:$B$776,X$11)+'СЕТ СН'!$F$14+СВЦЭМ!$D$10+'СЕТ СН'!$F$5-'СЕТ СН'!$F$24</f>
        <v>3275.9897256200002</v>
      </c>
      <c r="Y12" s="36">
        <f>SUMIFS(СВЦЭМ!$D$33:$D$776,СВЦЭМ!$A$33:$A$776,$A12,СВЦЭМ!$B$33:$B$776,Y$11)+'СЕТ СН'!$F$14+СВЦЭМ!$D$10+'СЕТ СН'!$F$5-'СЕТ СН'!$F$24</f>
        <v>3436.5735564300003</v>
      </c>
      <c r="AA12" s="45"/>
    </row>
    <row r="13" spans="1:27" ht="15.75" x14ac:dyDescent="0.2">
      <c r="A13" s="35">
        <f>A12+1</f>
        <v>44014</v>
      </c>
      <c r="B13" s="36">
        <f>SUMIFS(СВЦЭМ!$D$33:$D$776,СВЦЭМ!$A$33:$A$776,$A13,СВЦЭМ!$B$33:$B$776,B$11)+'СЕТ СН'!$F$14+СВЦЭМ!$D$10+'СЕТ СН'!$F$5-'СЕТ СН'!$F$24</f>
        <v>3525.3000634199998</v>
      </c>
      <c r="C13" s="36">
        <f>SUMIFS(СВЦЭМ!$D$33:$D$776,СВЦЭМ!$A$33:$A$776,$A13,СВЦЭМ!$B$33:$B$776,C$11)+'СЕТ СН'!$F$14+СВЦЭМ!$D$10+'СЕТ СН'!$F$5-'СЕТ СН'!$F$24</f>
        <v>3501.1668242800001</v>
      </c>
      <c r="D13" s="36">
        <f>SUMIFS(СВЦЭМ!$D$33:$D$776,СВЦЭМ!$A$33:$A$776,$A13,СВЦЭМ!$B$33:$B$776,D$11)+'СЕТ СН'!$F$14+СВЦЭМ!$D$10+'СЕТ СН'!$F$5-'СЕТ СН'!$F$24</f>
        <v>3472.8391244300001</v>
      </c>
      <c r="E13" s="36">
        <f>SUMIFS(СВЦЭМ!$D$33:$D$776,СВЦЭМ!$A$33:$A$776,$A13,СВЦЭМ!$B$33:$B$776,E$11)+'СЕТ СН'!$F$14+СВЦЭМ!$D$10+'СЕТ СН'!$F$5-'СЕТ СН'!$F$24</f>
        <v>3466.2731494</v>
      </c>
      <c r="F13" s="36">
        <f>SUMIFS(СВЦЭМ!$D$33:$D$776,СВЦЭМ!$A$33:$A$776,$A13,СВЦЭМ!$B$33:$B$776,F$11)+'СЕТ СН'!$F$14+СВЦЭМ!$D$10+'СЕТ СН'!$F$5-'СЕТ СН'!$F$24</f>
        <v>3452.0879191100003</v>
      </c>
      <c r="G13" s="36">
        <f>SUMIFS(СВЦЭМ!$D$33:$D$776,СВЦЭМ!$A$33:$A$776,$A13,СВЦЭМ!$B$33:$B$776,G$11)+'СЕТ СН'!$F$14+СВЦЭМ!$D$10+'СЕТ СН'!$F$5-'СЕТ СН'!$F$24</f>
        <v>3467.0051170400002</v>
      </c>
      <c r="H13" s="36">
        <f>SUMIFS(СВЦЭМ!$D$33:$D$776,СВЦЭМ!$A$33:$A$776,$A13,СВЦЭМ!$B$33:$B$776,H$11)+'СЕТ СН'!$F$14+СВЦЭМ!$D$10+'СЕТ СН'!$F$5-'СЕТ СН'!$F$24</f>
        <v>3498.84060138</v>
      </c>
      <c r="I13" s="36">
        <f>SUMIFS(СВЦЭМ!$D$33:$D$776,СВЦЭМ!$A$33:$A$776,$A13,СВЦЭМ!$B$33:$B$776,I$11)+'СЕТ СН'!$F$14+СВЦЭМ!$D$10+'СЕТ СН'!$F$5-'СЕТ СН'!$F$24</f>
        <v>3511.0458306199998</v>
      </c>
      <c r="J13" s="36">
        <f>SUMIFS(СВЦЭМ!$D$33:$D$776,СВЦЭМ!$A$33:$A$776,$A13,СВЦЭМ!$B$33:$B$776,J$11)+'СЕТ СН'!$F$14+СВЦЭМ!$D$10+'СЕТ СН'!$F$5-'СЕТ СН'!$F$24</f>
        <v>3502.37333906</v>
      </c>
      <c r="K13" s="36">
        <f>SUMIFS(СВЦЭМ!$D$33:$D$776,СВЦЭМ!$A$33:$A$776,$A13,СВЦЭМ!$B$33:$B$776,K$11)+'СЕТ СН'!$F$14+СВЦЭМ!$D$10+'СЕТ СН'!$F$5-'СЕТ СН'!$F$24</f>
        <v>3397.0958011000002</v>
      </c>
      <c r="L13" s="36">
        <f>SUMIFS(СВЦЭМ!$D$33:$D$776,СВЦЭМ!$A$33:$A$776,$A13,СВЦЭМ!$B$33:$B$776,L$11)+'СЕТ СН'!$F$14+СВЦЭМ!$D$10+'СЕТ СН'!$F$5-'СЕТ СН'!$F$24</f>
        <v>3299.0781154800002</v>
      </c>
      <c r="M13" s="36">
        <f>SUMIFS(СВЦЭМ!$D$33:$D$776,СВЦЭМ!$A$33:$A$776,$A13,СВЦЭМ!$B$33:$B$776,M$11)+'СЕТ СН'!$F$14+СВЦЭМ!$D$10+'СЕТ СН'!$F$5-'СЕТ СН'!$F$24</f>
        <v>3284.07310508</v>
      </c>
      <c r="N13" s="36">
        <f>SUMIFS(СВЦЭМ!$D$33:$D$776,СВЦЭМ!$A$33:$A$776,$A13,СВЦЭМ!$B$33:$B$776,N$11)+'СЕТ СН'!$F$14+СВЦЭМ!$D$10+'СЕТ СН'!$F$5-'СЕТ СН'!$F$24</f>
        <v>3308.6793994600002</v>
      </c>
      <c r="O13" s="36">
        <f>SUMIFS(СВЦЭМ!$D$33:$D$776,СВЦЭМ!$A$33:$A$776,$A13,СВЦЭМ!$B$33:$B$776,O$11)+'СЕТ СН'!$F$14+СВЦЭМ!$D$10+'СЕТ СН'!$F$5-'СЕТ СН'!$F$24</f>
        <v>3317.3532175800001</v>
      </c>
      <c r="P13" s="36">
        <f>SUMIFS(СВЦЭМ!$D$33:$D$776,СВЦЭМ!$A$33:$A$776,$A13,СВЦЭМ!$B$33:$B$776,P$11)+'СЕТ СН'!$F$14+СВЦЭМ!$D$10+'СЕТ СН'!$F$5-'СЕТ СН'!$F$24</f>
        <v>3296.2170264599999</v>
      </c>
      <c r="Q13" s="36">
        <f>SUMIFS(СВЦЭМ!$D$33:$D$776,СВЦЭМ!$A$33:$A$776,$A13,СВЦЭМ!$B$33:$B$776,Q$11)+'СЕТ СН'!$F$14+СВЦЭМ!$D$10+'СЕТ СН'!$F$5-'СЕТ СН'!$F$24</f>
        <v>3310.15960404</v>
      </c>
      <c r="R13" s="36">
        <f>SUMIFS(СВЦЭМ!$D$33:$D$776,СВЦЭМ!$A$33:$A$776,$A13,СВЦЭМ!$B$33:$B$776,R$11)+'СЕТ СН'!$F$14+СВЦЭМ!$D$10+'СЕТ СН'!$F$5-'СЕТ СН'!$F$24</f>
        <v>3330.9444500300001</v>
      </c>
      <c r="S13" s="36">
        <f>SUMIFS(СВЦЭМ!$D$33:$D$776,СВЦЭМ!$A$33:$A$776,$A13,СВЦЭМ!$B$33:$B$776,S$11)+'СЕТ СН'!$F$14+СВЦЭМ!$D$10+'СЕТ СН'!$F$5-'СЕТ СН'!$F$24</f>
        <v>3333.9217120799999</v>
      </c>
      <c r="T13" s="36">
        <f>SUMIFS(СВЦЭМ!$D$33:$D$776,СВЦЭМ!$A$33:$A$776,$A13,СВЦЭМ!$B$33:$B$776,T$11)+'СЕТ СН'!$F$14+СВЦЭМ!$D$10+'СЕТ СН'!$F$5-'СЕТ СН'!$F$24</f>
        <v>3325.2935104200001</v>
      </c>
      <c r="U13" s="36">
        <f>SUMIFS(СВЦЭМ!$D$33:$D$776,СВЦЭМ!$A$33:$A$776,$A13,СВЦЭМ!$B$33:$B$776,U$11)+'СЕТ СН'!$F$14+СВЦЭМ!$D$10+'СЕТ СН'!$F$5-'СЕТ СН'!$F$24</f>
        <v>3313.9545585599999</v>
      </c>
      <c r="V13" s="36">
        <f>SUMIFS(СВЦЭМ!$D$33:$D$776,СВЦЭМ!$A$33:$A$776,$A13,СВЦЭМ!$B$33:$B$776,V$11)+'СЕТ СН'!$F$14+СВЦЭМ!$D$10+'СЕТ СН'!$F$5-'СЕТ СН'!$F$24</f>
        <v>3294.7868267900003</v>
      </c>
      <c r="W13" s="36">
        <f>SUMIFS(СВЦЭМ!$D$33:$D$776,СВЦЭМ!$A$33:$A$776,$A13,СВЦЭМ!$B$33:$B$776,W$11)+'СЕТ СН'!$F$14+СВЦЭМ!$D$10+'СЕТ СН'!$F$5-'СЕТ СН'!$F$24</f>
        <v>3259.5471907599999</v>
      </c>
      <c r="X13" s="36">
        <f>SUMIFS(СВЦЭМ!$D$33:$D$776,СВЦЭМ!$A$33:$A$776,$A13,СВЦЭМ!$B$33:$B$776,X$11)+'СЕТ СН'!$F$14+СВЦЭМ!$D$10+'СЕТ СН'!$F$5-'СЕТ СН'!$F$24</f>
        <v>3311.3463544699998</v>
      </c>
      <c r="Y13" s="36">
        <f>SUMIFS(СВЦЭМ!$D$33:$D$776,СВЦЭМ!$A$33:$A$776,$A13,СВЦЭМ!$B$33:$B$776,Y$11)+'СЕТ СН'!$F$14+СВЦЭМ!$D$10+'СЕТ СН'!$F$5-'СЕТ СН'!$F$24</f>
        <v>3452.2304616900001</v>
      </c>
    </row>
    <row r="14" spans="1:27" ht="15.75" x14ac:dyDescent="0.2">
      <c r="A14" s="35">
        <f t="shared" ref="A14:A42" si="0">A13+1</f>
        <v>44015</v>
      </c>
      <c r="B14" s="36">
        <f>SUMIFS(СВЦЭМ!$D$33:$D$776,СВЦЭМ!$A$33:$A$776,$A14,СВЦЭМ!$B$33:$B$776,B$11)+'СЕТ СН'!$F$14+СВЦЭМ!$D$10+'СЕТ СН'!$F$5-'СЕТ СН'!$F$24</f>
        <v>3559.78721292</v>
      </c>
      <c r="C14" s="36">
        <f>SUMIFS(СВЦЭМ!$D$33:$D$776,СВЦЭМ!$A$33:$A$776,$A14,СВЦЭМ!$B$33:$B$776,C$11)+'СЕТ СН'!$F$14+СВЦЭМ!$D$10+'СЕТ СН'!$F$5-'СЕТ СН'!$F$24</f>
        <v>3542.7655324699999</v>
      </c>
      <c r="D14" s="36">
        <f>SUMIFS(СВЦЭМ!$D$33:$D$776,СВЦЭМ!$A$33:$A$776,$A14,СВЦЭМ!$B$33:$B$776,D$11)+'СЕТ СН'!$F$14+СВЦЭМ!$D$10+'СЕТ СН'!$F$5-'СЕТ СН'!$F$24</f>
        <v>3514.2013230100001</v>
      </c>
      <c r="E14" s="36">
        <f>SUMIFS(СВЦЭМ!$D$33:$D$776,СВЦЭМ!$A$33:$A$776,$A14,СВЦЭМ!$B$33:$B$776,E$11)+'СЕТ СН'!$F$14+СВЦЭМ!$D$10+'СЕТ СН'!$F$5-'СЕТ СН'!$F$24</f>
        <v>3495.8714584700001</v>
      </c>
      <c r="F14" s="36">
        <f>SUMIFS(СВЦЭМ!$D$33:$D$776,СВЦЭМ!$A$33:$A$776,$A14,СВЦЭМ!$B$33:$B$776,F$11)+'СЕТ СН'!$F$14+СВЦЭМ!$D$10+'СЕТ СН'!$F$5-'СЕТ СН'!$F$24</f>
        <v>3481.89788082</v>
      </c>
      <c r="G14" s="36">
        <f>SUMIFS(СВЦЭМ!$D$33:$D$776,СВЦЭМ!$A$33:$A$776,$A14,СВЦЭМ!$B$33:$B$776,G$11)+'СЕТ СН'!$F$14+СВЦЭМ!$D$10+'СЕТ СН'!$F$5-'СЕТ СН'!$F$24</f>
        <v>3496.1122255</v>
      </c>
      <c r="H14" s="36">
        <f>SUMIFS(СВЦЭМ!$D$33:$D$776,СВЦЭМ!$A$33:$A$776,$A14,СВЦЭМ!$B$33:$B$776,H$11)+'СЕТ СН'!$F$14+СВЦЭМ!$D$10+'СЕТ СН'!$F$5-'СЕТ СН'!$F$24</f>
        <v>3532.55021081</v>
      </c>
      <c r="I14" s="36">
        <f>SUMIFS(СВЦЭМ!$D$33:$D$776,СВЦЭМ!$A$33:$A$776,$A14,СВЦЭМ!$B$33:$B$776,I$11)+'СЕТ СН'!$F$14+СВЦЭМ!$D$10+'СЕТ СН'!$F$5-'СЕТ СН'!$F$24</f>
        <v>3549.0010013900001</v>
      </c>
      <c r="J14" s="36">
        <f>SUMIFS(СВЦЭМ!$D$33:$D$776,СВЦЭМ!$A$33:$A$776,$A14,СВЦЭМ!$B$33:$B$776,J$11)+'СЕТ СН'!$F$14+СВЦЭМ!$D$10+'СЕТ СН'!$F$5-'СЕТ СН'!$F$24</f>
        <v>3475.2438063499999</v>
      </c>
      <c r="K14" s="36">
        <f>SUMIFS(СВЦЭМ!$D$33:$D$776,СВЦЭМ!$A$33:$A$776,$A14,СВЦЭМ!$B$33:$B$776,K$11)+'СЕТ СН'!$F$14+СВЦЭМ!$D$10+'СЕТ СН'!$F$5-'СЕТ СН'!$F$24</f>
        <v>3342.1386651299999</v>
      </c>
      <c r="L14" s="36">
        <f>SUMIFS(СВЦЭМ!$D$33:$D$776,СВЦЭМ!$A$33:$A$776,$A14,СВЦЭМ!$B$33:$B$776,L$11)+'СЕТ СН'!$F$14+СВЦЭМ!$D$10+'СЕТ СН'!$F$5-'СЕТ СН'!$F$24</f>
        <v>3242.6548934000002</v>
      </c>
      <c r="M14" s="36">
        <f>SUMIFS(СВЦЭМ!$D$33:$D$776,СВЦЭМ!$A$33:$A$776,$A14,СВЦЭМ!$B$33:$B$776,M$11)+'СЕТ СН'!$F$14+СВЦЭМ!$D$10+'СЕТ СН'!$F$5-'СЕТ СН'!$F$24</f>
        <v>3228.9320352300001</v>
      </c>
      <c r="N14" s="36">
        <f>SUMIFS(СВЦЭМ!$D$33:$D$776,СВЦЭМ!$A$33:$A$776,$A14,СВЦЭМ!$B$33:$B$776,N$11)+'СЕТ СН'!$F$14+СВЦЭМ!$D$10+'СЕТ СН'!$F$5-'СЕТ СН'!$F$24</f>
        <v>3264.3030627799999</v>
      </c>
      <c r="O14" s="36">
        <f>SUMIFS(СВЦЭМ!$D$33:$D$776,СВЦЭМ!$A$33:$A$776,$A14,СВЦЭМ!$B$33:$B$776,O$11)+'СЕТ СН'!$F$14+СВЦЭМ!$D$10+'СЕТ СН'!$F$5-'СЕТ СН'!$F$24</f>
        <v>3227.3801063000001</v>
      </c>
      <c r="P14" s="36">
        <f>SUMIFS(СВЦЭМ!$D$33:$D$776,СВЦЭМ!$A$33:$A$776,$A14,СВЦЭМ!$B$33:$B$776,P$11)+'СЕТ СН'!$F$14+СВЦЭМ!$D$10+'СЕТ СН'!$F$5-'СЕТ СН'!$F$24</f>
        <v>3253.4516248499999</v>
      </c>
      <c r="Q14" s="36">
        <f>SUMIFS(СВЦЭМ!$D$33:$D$776,СВЦЭМ!$A$33:$A$776,$A14,СВЦЭМ!$B$33:$B$776,Q$11)+'СЕТ СН'!$F$14+СВЦЭМ!$D$10+'СЕТ СН'!$F$5-'СЕТ СН'!$F$24</f>
        <v>3259.1680195600002</v>
      </c>
      <c r="R14" s="36">
        <f>SUMIFS(СВЦЭМ!$D$33:$D$776,СВЦЭМ!$A$33:$A$776,$A14,СВЦЭМ!$B$33:$B$776,R$11)+'СЕТ СН'!$F$14+СВЦЭМ!$D$10+'СЕТ СН'!$F$5-'СЕТ СН'!$F$24</f>
        <v>3253.04989759</v>
      </c>
      <c r="S14" s="36">
        <f>SUMIFS(СВЦЭМ!$D$33:$D$776,СВЦЭМ!$A$33:$A$776,$A14,СВЦЭМ!$B$33:$B$776,S$11)+'СЕТ СН'!$F$14+СВЦЭМ!$D$10+'СЕТ СН'!$F$5-'СЕТ СН'!$F$24</f>
        <v>3260.43988399</v>
      </c>
      <c r="T14" s="36">
        <f>SUMIFS(СВЦЭМ!$D$33:$D$776,СВЦЭМ!$A$33:$A$776,$A14,СВЦЭМ!$B$33:$B$776,T$11)+'СЕТ СН'!$F$14+СВЦЭМ!$D$10+'СЕТ СН'!$F$5-'СЕТ СН'!$F$24</f>
        <v>3255.0525152199998</v>
      </c>
      <c r="U14" s="36">
        <f>SUMIFS(СВЦЭМ!$D$33:$D$776,СВЦЭМ!$A$33:$A$776,$A14,СВЦЭМ!$B$33:$B$776,U$11)+'СЕТ СН'!$F$14+СВЦЭМ!$D$10+'СЕТ СН'!$F$5-'СЕТ СН'!$F$24</f>
        <v>3247.44175163</v>
      </c>
      <c r="V14" s="36">
        <f>SUMIFS(СВЦЭМ!$D$33:$D$776,СВЦЭМ!$A$33:$A$776,$A14,СВЦЭМ!$B$33:$B$776,V$11)+'СЕТ СН'!$F$14+СВЦЭМ!$D$10+'СЕТ СН'!$F$5-'СЕТ СН'!$F$24</f>
        <v>3217.8397834299999</v>
      </c>
      <c r="W14" s="36">
        <f>SUMIFS(СВЦЭМ!$D$33:$D$776,СВЦЭМ!$A$33:$A$776,$A14,СВЦЭМ!$B$33:$B$776,W$11)+'СЕТ СН'!$F$14+СВЦЭМ!$D$10+'СЕТ СН'!$F$5-'СЕТ СН'!$F$24</f>
        <v>3187.85189403</v>
      </c>
      <c r="X14" s="36">
        <f>SUMIFS(СВЦЭМ!$D$33:$D$776,СВЦЭМ!$A$33:$A$776,$A14,СВЦЭМ!$B$33:$B$776,X$11)+'СЕТ СН'!$F$14+СВЦЭМ!$D$10+'СЕТ СН'!$F$5-'СЕТ СН'!$F$24</f>
        <v>3250.9725442099998</v>
      </c>
      <c r="Y14" s="36">
        <f>SUMIFS(СВЦЭМ!$D$33:$D$776,СВЦЭМ!$A$33:$A$776,$A14,СВЦЭМ!$B$33:$B$776,Y$11)+'СЕТ СН'!$F$14+СВЦЭМ!$D$10+'СЕТ СН'!$F$5-'СЕТ СН'!$F$24</f>
        <v>3364.5500592600001</v>
      </c>
    </row>
    <row r="15" spans="1:27" ht="15.75" x14ac:dyDescent="0.2">
      <c r="A15" s="35">
        <f t="shared" si="0"/>
        <v>44016</v>
      </c>
      <c r="B15" s="36">
        <f>SUMIFS(СВЦЭМ!$D$33:$D$776,СВЦЭМ!$A$33:$A$776,$A15,СВЦЭМ!$B$33:$B$776,B$11)+'СЕТ СН'!$F$14+СВЦЭМ!$D$10+'СЕТ СН'!$F$5-'СЕТ СН'!$F$24</f>
        <v>3559.2552957600001</v>
      </c>
      <c r="C15" s="36">
        <f>SUMIFS(СВЦЭМ!$D$33:$D$776,СВЦЭМ!$A$33:$A$776,$A15,СВЦЭМ!$B$33:$B$776,C$11)+'СЕТ СН'!$F$14+СВЦЭМ!$D$10+'СЕТ СН'!$F$5-'СЕТ СН'!$F$24</f>
        <v>3567.06732448</v>
      </c>
      <c r="D15" s="36">
        <f>SUMIFS(СВЦЭМ!$D$33:$D$776,СВЦЭМ!$A$33:$A$776,$A15,СВЦЭМ!$B$33:$B$776,D$11)+'СЕТ СН'!$F$14+СВЦЭМ!$D$10+'СЕТ СН'!$F$5-'СЕТ СН'!$F$24</f>
        <v>3582.7322861100001</v>
      </c>
      <c r="E15" s="36">
        <f>SUMIFS(СВЦЭМ!$D$33:$D$776,СВЦЭМ!$A$33:$A$776,$A15,СВЦЭМ!$B$33:$B$776,E$11)+'СЕТ СН'!$F$14+СВЦЭМ!$D$10+'СЕТ СН'!$F$5-'СЕТ СН'!$F$24</f>
        <v>3584.1052213399998</v>
      </c>
      <c r="F15" s="36">
        <f>SUMIFS(СВЦЭМ!$D$33:$D$776,СВЦЭМ!$A$33:$A$776,$A15,СВЦЭМ!$B$33:$B$776,F$11)+'СЕТ СН'!$F$14+СВЦЭМ!$D$10+'СЕТ СН'!$F$5-'СЕТ СН'!$F$24</f>
        <v>3586.4466184100002</v>
      </c>
      <c r="G15" s="36">
        <f>SUMIFS(СВЦЭМ!$D$33:$D$776,СВЦЭМ!$A$33:$A$776,$A15,СВЦЭМ!$B$33:$B$776,G$11)+'СЕТ СН'!$F$14+СВЦЭМ!$D$10+'СЕТ СН'!$F$5-'СЕТ СН'!$F$24</f>
        <v>3572.91438814</v>
      </c>
      <c r="H15" s="36">
        <f>SUMIFS(СВЦЭМ!$D$33:$D$776,СВЦЭМ!$A$33:$A$776,$A15,СВЦЭМ!$B$33:$B$776,H$11)+'СЕТ СН'!$F$14+СВЦЭМ!$D$10+'СЕТ СН'!$F$5-'СЕТ СН'!$F$24</f>
        <v>3550.0005722800001</v>
      </c>
      <c r="I15" s="36">
        <f>SUMIFS(СВЦЭМ!$D$33:$D$776,СВЦЭМ!$A$33:$A$776,$A15,СВЦЭМ!$B$33:$B$776,I$11)+'СЕТ СН'!$F$14+СВЦЭМ!$D$10+'СЕТ СН'!$F$5-'СЕТ СН'!$F$24</f>
        <v>3562.50151048</v>
      </c>
      <c r="J15" s="36">
        <f>SUMIFS(СВЦЭМ!$D$33:$D$776,СВЦЭМ!$A$33:$A$776,$A15,СВЦЭМ!$B$33:$B$776,J$11)+'СЕТ СН'!$F$14+СВЦЭМ!$D$10+'СЕТ СН'!$F$5-'СЕТ СН'!$F$24</f>
        <v>3455.39234038</v>
      </c>
      <c r="K15" s="36">
        <f>SUMIFS(СВЦЭМ!$D$33:$D$776,СВЦЭМ!$A$33:$A$776,$A15,СВЦЭМ!$B$33:$B$776,K$11)+'СЕТ СН'!$F$14+СВЦЭМ!$D$10+'СЕТ СН'!$F$5-'СЕТ СН'!$F$24</f>
        <v>3324.5948206100002</v>
      </c>
      <c r="L15" s="36">
        <f>SUMIFS(СВЦЭМ!$D$33:$D$776,СВЦЭМ!$A$33:$A$776,$A15,СВЦЭМ!$B$33:$B$776,L$11)+'СЕТ СН'!$F$14+СВЦЭМ!$D$10+'СЕТ СН'!$F$5-'СЕТ СН'!$F$24</f>
        <v>3245.8087823400001</v>
      </c>
      <c r="M15" s="36">
        <f>SUMIFS(СВЦЭМ!$D$33:$D$776,СВЦЭМ!$A$33:$A$776,$A15,СВЦЭМ!$B$33:$B$776,M$11)+'СЕТ СН'!$F$14+СВЦЭМ!$D$10+'СЕТ СН'!$F$5-'СЕТ СН'!$F$24</f>
        <v>3227.68484463</v>
      </c>
      <c r="N15" s="36">
        <f>SUMIFS(СВЦЭМ!$D$33:$D$776,СВЦЭМ!$A$33:$A$776,$A15,СВЦЭМ!$B$33:$B$776,N$11)+'СЕТ СН'!$F$14+СВЦЭМ!$D$10+'СЕТ СН'!$F$5-'СЕТ СН'!$F$24</f>
        <v>3235.4286721500002</v>
      </c>
      <c r="O15" s="36">
        <f>SUMIFS(СВЦЭМ!$D$33:$D$776,СВЦЭМ!$A$33:$A$776,$A15,СВЦЭМ!$B$33:$B$776,O$11)+'СЕТ СН'!$F$14+СВЦЭМ!$D$10+'СЕТ СН'!$F$5-'СЕТ СН'!$F$24</f>
        <v>3228.24370718</v>
      </c>
      <c r="P15" s="36">
        <f>SUMIFS(СВЦЭМ!$D$33:$D$776,СВЦЭМ!$A$33:$A$776,$A15,СВЦЭМ!$B$33:$B$776,P$11)+'СЕТ СН'!$F$14+СВЦЭМ!$D$10+'СЕТ СН'!$F$5-'СЕТ СН'!$F$24</f>
        <v>3225.9244254300002</v>
      </c>
      <c r="Q15" s="36">
        <f>SUMIFS(СВЦЭМ!$D$33:$D$776,СВЦЭМ!$A$33:$A$776,$A15,СВЦЭМ!$B$33:$B$776,Q$11)+'СЕТ СН'!$F$14+СВЦЭМ!$D$10+'СЕТ СН'!$F$5-'СЕТ СН'!$F$24</f>
        <v>3229.8366927500001</v>
      </c>
      <c r="R15" s="36">
        <f>SUMIFS(СВЦЭМ!$D$33:$D$776,СВЦЭМ!$A$33:$A$776,$A15,СВЦЭМ!$B$33:$B$776,R$11)+'СЕТ СН'!$F$14+СВЦЭМ!$D$10+'СЕТ СН'!$F$5-'СЕТ СН'!$F$24</f>
        <v>3195.9425182700002</v>
      </c>
      <c r="S15" s="36">
        <f>SUMIFS(СВЦЭМ!$D$33:$D$776,СВЦЭМ!$A$33:$A$776,$A15,СВЦЭМ!$B$33:$B$776,S$11)+'СЕТ СН'!$F$14+СВЦЭМ!$D$10+'СЕТ СН'!$F$5-'СЕТ СН'!$F$24</f>
        <v>3199.2840908799999</v>
      </c>
      <c r="T15" s="36">
        <f>SUMIFS(СВЦЭМ!$D$33:$D$776,СВЦЭМ!$A$33:$A$776,$A15,СВЦЭМ!$B$33:$B$776,T$11)+'СЕТ СН'!$F$14+СВЦЭМ!$D$10+'СЕТ СН'!$F$5-'СЕТ СН'!$F$24</f>
        <v>3226.0574479100001</v>
      </c>
      <c r="U15" s="36">
        <f>SUMIFS(СВЦЭМ!$D$33:$D$776,СВЦЭМ!$A$33:$A$776,$A15,СВЦЭМ!$B$33:$B$776,U$11)+'СЕТ СН'!$F$14+СВЦЭМ!$D$10+'СЕТ СН'!$F$5-'СЕТ СН'!$F$24</f>
        <v>3235.4300173000001</v>
      </c>
      <c r="V15" s="36">
        <f>SUMIFS(СВЦЭМ!$D$33:$D$776,СВЦЭМ!$A$33:$A$776,$A15,СВЦЭМ!$B$33:$B$776,V$11)+'СЕТ СН'!$F$14+СВЦЭМ!$D$10+'СЕТ СН'!$F$5-'СЕТ СН'!$F$24</f>
        <v>3224.0555073</v>
      </c>
      <c r="W15" s="36">
        <f>SUMIFS(СВЦЭМ!$D$33:$D$776,СВЦЭМ!$A$33:$A$776,$A15,СВЦЭМ!$B$33:$B$776,W$11)+'СЕТ СН'!$F$14+СВЦЭМ!$D$10+'СЕТ СН'!$F$5-'СЕТ СН'!$F$24</f>
        <v>3227.51070708</v>
      </c>
      <c r="X15" s="36">
        <f>SUMIFS(СВЦЭМ!$D$33:$D$776,СВЦЭМ!$A$33:$A$776,$A15,СВЦЭМ!$B$33:$B$776,X$11)+'СЕТ СН'!$F$14+СВЦЭМ!$D$10+'СЕТ СН'!$F$5-'СЕТ СН'!$F$24</f>
        <v>3262.72524595</v>
      </c>
      <c r="Y15" s="36">
        <f>SUMIFS(СВЦЭМ!$D$33:$D$776,СВЦЭМ!$A$33:$A$776,$A15,СВЦЭМ!$B$33:$B$776,Y$11)+'СЕТ СН'!$F$14+СВЦЭМ!$D$10+'СЕТ СН'!$F$5-'СЕТ СН'!$F$24</f>
        <v>3369.3386130899999</v>
      </c>
    </row>
    <row r="16" spans="1:27" ht="15.75" x14ac:dyDescent="0.2">
      <c r="A16" s="35">
        <f t="shared" si="0"/>
        <v>44017</v>
      </c>
      <c r="B16" s="36">
        <f>SUMIFS(СВЦЭМ!$D$33:$D$776,СВЦЭМ!$A$33:$A$776,$A16,СВЦЭМ!$B$33:$B$776,B$11)+'СЕТ СН'!$F$14+СВЦЭМ!$D$10+'СЕТ СН'!$F$5-'СЕТ СН'!$F$24</f>
        <v>3451.30239256</v>
      </c>
      <c r="C16" s="36">
        <f>SUMIFS(СВЦЭМ!$D$33:$D$776,СВЦЭМ!$A$33:$A$776,$A16,СВЦЭМ!$B$33:$B$776,C$11)+'СЕТ СН'!$F$14+СВЦЭМ!$D$10+'СЕТ СН'!$F$5-'СЕТ СН'!$F$24</f>
        <v>3488.8373016599999</v>
      </c>
      <c r="D16" s="36">
        <f>SUMIFS(СВЦЭМ!$D$33:$D$776,СВЦЭМ!$A$33:$A$776,$A16,СВЦЭМ!$B$33:$B$776,D$11)+'СЕТ СН'!$F$14+СВЦЭМ!$D$10+'СЕТ СН'!$F$5-'СЕТ СН'!$F$24</f>
        <v>3539.5882792299999</v>
      </c>
      <c r="E16" s="36">
        <f>SUMIFS(СВЦЭМ!$D$33:$D$776,СВЦЭМ!$A$33:$A$776,$A16,СВЦЭМ!$B$33:$B$776,E$11)+'СЕТ СН'!$F$14+СВЦЭМ!$D$10+'СЕТ СН'!$F$5-'СЕТ СН'!$F$24</f>
        <v>3512.9796864700002</v>
      </c>
      <c r="F16" s="36">
        <f>SUMIFS(СВЦЭМ!$D$33:$D$776,СВЦЭМ!$A$33:$A$776,$A16,СВЦЭМ!$B$33:$B$776,F$11)+'СЕТ СН'!$F$14+СВЦЭМ!$D$10+'СЕТ СН'!$F$5-'СЕТ СН'!$F$24</f>
        <v>3481.6245638700002</v>
      </c>
      <c r="G16" s="36">
        <f>SUMIFS(СВЦЭМ!$D$33:$D$776,СВЦЭМ!$A$33:$A$776,$A16,СВЦЭМ!$B$33:$B$776,G$11)+'СЕТ СН'!$F$14+СВЦЭМ!$D$10+'СЕТ СН'!$F$5-'СЕТ СН'!$F$24</f>
        <v>3467.56414636</v>
      </c>
      <c r="H16" s="36">
        <f>SUMIFS(СВЦЭМ!$D$33:$D$776,СВЦЭМ!$A$33:$A$776,$A16,СВЦЭМ!$B$33:$B$776,H$11)+'СЕТ СН'!$F$14+СВЦЭМ!$D$10+'СЕТ СН'!$F$5-'СЕТ СН'!$F$24</f>
        <v>3449.0521664299999</v>
      </c>
      <c r="I16" s="36">
        <f>SUMIFS(СВЦЭМ!$D$33:$D$776,СВЦЭМ!$A$33:$A$776,$A16,СВЦЭМ!$B$33:$B$776,I$11)+'СЕТ СН'!$F$14+СВЦЭМ!$D$10+'СЕТ СН'!$F$5-'СЕТ СН'!$F$24</f>
        <v>3462.2005992599998</v>
      </c>
      <c r="J16" s="36">
        <f>SUMIFS(СВЦЭМ!$D$33:$D$776,СВЦЭМ!$A$33:$A$776,$A16,СВЦЭМ!$B$33:$B$776,J$11)+'СЕТ СН'!$F$14+СВЦЭМ!$D$10+'СЕТ СН'!$F$5-'СЕТ СН'!$F$24</f>
        <v>3381.5739224099998</v>
      </c>
      <c r="K16" s="36">
        <f>SUMIFS(СВЦЭМ!$D$33:$D$776,СВЦЭМ!$A$33:$A$776,$A16,СВЦЭМ!$B$33:$B$776,K$11)+'СЕТ СН'!$F$14+СВЦЭМ!$D$10+'СЕТ СН'!$F$5-'СЕТ СН'!$F$24</f>
        <v>3272.2974155699999</v>
      </c>
      <c r="L16" s="36">
        <f>SUMIFS(СВЦЭМ!$D$33:$D$776,СВЦЭМ!$A$33:$A$776,$A16,СВЦЭМ!$B$33:$B$776,L$11)+'СЕТ СН'!$F$14+СВЦЭМ!$D$10+'СЕТ СН'!$F$5-'СЕТ СН'!$F$24</f>
        <v>3208.17688946</v>
      </c>
      <c r="M16" s="36">
        <f>SUMIFS(СВЦЭМ!$D$33:$D$776,СВЦЭМ!$A$33:$A$776,$A16,СВЦЭМ!$B$33:$B$776,M$11)+'СЕТ СН'!$F$14+СВЦЭМ!$D$10+'СЕТ СН'!$F$5-'СЕТ СН'!$F$24</f>
        <v>3162.10987333</v>
      </c>
      <c r="N16" s="36">
        <f>SUMIFS(СВЦЭМ!$D$33:$D$776,СВЦЭМ!$A$33:$A$776,$A16,СВЦЭМ!$B$33:$B$776,N$11)+'СЕТ СН'!$F$14+СВЦЭМ!$D$10+'СЕТ СН'!$F$5-'СЕТ СН'!$F$24</f>
        <v>3180.2120631600001</v>
      </c>
      <c r="O16" s="36">
        <f>SUMIFS(СВЦЭМ!$D$33:$D$776,СВЦЭМ!$A$33:$A$776,$A16,СВЦЭМ!$B$33:$B$776,O$11)+'СЕТ СН'!$F$14+СВЦЭМ!$D$10+'СЕТ СН'!$F$5-'СЕТ СН'!$F$24</f>
        <v>3191.2967167699999</v>
      </c>
      <c r="P16" s="36">
        <f>SUMIFS(СВЦЭМ!$D$33:$D$776,СВЦЭМ!$A$33:$A$776,$A16,СВЦЭМ!$B$33:$B$776,P$11)+'СЕТ СН'!$F$14+СВЦЭМ!$D$10+'СЕТ СН'!$F$5-'СЕТ СН'!$F$24</f>
        <v>3178.0174256199998</v>
      </c>
      <c r="Q16" s="36">
        <f>SUMIFS(СВЦЭМ!$D$33:$D$776,СВЦЭМ!$A$33:$A$776,$A16,СВЦЭМ!$B$33:$B$776,Q$11)+'СЕТ СН'!$F$14+СВЦЭМ!$D$10+'СЕТ СН'!$F$5-'СЕТ СН'!$F$24</f>
        <v>3183.5807974099998</v>
      </c>
      <c r="R16" s="36">
        <f>SUMIFS(СВЦЭМ!$D$33:$D$776,СВЦЭМ!$A$33:$A$776,$A16,СВЦЭМ!$B$33:$B$776,R$11)+'СЕТ СН'!$F$14+СВЦЭМ!$D$10+'СЕТ СН'!$F$5-'СЕТ СН'!$F$24</f>
        <v>3204.2375375700003</v>
      </c>
      <c r="S16" s="36">
        <f>SUMIFS(СВЦЭМ!$D$33:$D$776,СВЦЭМ!$A$33:$A$776,$A16,СВЦЭМ!$B$33:$B$776,S$11)+'СЕТ СН'!$F$14+СВЦЭМ!$D$10+'СЕТ СН'!$F$5-'СЕТ СН'!$F$24</f>
        <v>3214.3862126900003</v>
      </c>
      <c r="T16" s="36">
        <f>SUMIFS(СВЦЭМ!$D$33:$D$776,СВЦЭМ!$A$33:$A$776,$A16,СВЦЭМ!$B$33:$B$776,T$11)+'СЕТ СН'!$F$14+СВЦЭМ!$D$10+'СЕТ СН'!$F$5-'СЕТ СН'!$F$24</f>
        <v>3208.5892107899999</v>
      </c>
      <c r="U16" s="36">
        <f>SUMIFS(СВЦЭМ!$D$33:$D$776,СВЦЭМ!$A$33:$A$776,$A16,СВЦЭМ!$B$33:$B$776,U$11)+'СЕТ СН'!$F$14+СВЦЭМ!$D$10+'СЕТ СН'!$F$5-'СЕТ СН'!$F$24</f>
        <v>3200.2808264200003</v>
      </c>
      <c r="V16" s="36">
        <f>SUMIFS(СВЦЭМ!$D$33:$D$776,СВЦЭМ!$A$33:$A$776,$A16,СВЦЭМ!$B$33:$B$776,V$11)+'СЕТ СН'!$F$14+СВЦЭМ!$D$10+'СЕТ СН'!$F$5-'СЕТ СН'!$F$24</f>
        <v>3182.67250767</v>
      </c>
      <c r="W16" s="36">
        <f>SUMIFS(СВЦЭМ!$D$33:$D$776,СВЦЭМ!$A$33:$A$776,$A16,СВЦЭМ!$B$33:$B$776,W$11)+'СЕТ СН'!$F$14+СВЦЭМ!$D$10+'СЕТ СН'!$F$5-'СЕТ СН'!$F$24</f>
        <v>3172.4265631899998</v>
      </c>
      <c r="X16" s="36">
        <f>SUMIFS(СВЦЭМ!$D$33:$D$776,СВЦЭМ!$A$33:$A$776,$A16,СВЦЭМ!$B$33:$B$776,X$11)+'СЕТ СН'!$F$14+СВЦЭМ!$D$10+'СЕТ СН'!$F$5-'СЕТ СН'!$F$24</f>
        <v>3220.4806601300002</v>
      </c>
      <c r="Y16" s="36">
        <f>SUMIFS(СВЦЭМ!$D$33:$D$776,СВЦЭМ!$A$33:$A$776,$A16,СВЦЭМ!$B$33:$B$776,Y$11)+'СЕТ СН'!$F$14+СВЦЭМ!$D$10+'СЕТ СН'!$F$5-'СЕТ СН'!$F$24</f>
        <v>3365.91159836</v>
      </c>
    </row>
    <row r="17" spans="1:25" ht="15.75" x14ac:dyDescent="0.2">
      <c r="A17" s="35">
        <f t="shared" si="0"/>
        <v>44018</v>
      </c>
      <c r="B17" s="36">
        <f>SUMIFS(СВЦЭМ!$D$33:$D$776,СВЦЭМ!$A$33:$A$776,$A17,СВЦЭМ!$B$33:$B$776,B$11)+'СЕТ СН'!$F$14+СВЦЭМ!$D$10+'СЕТ СН'!$F$5-'СЕТ СН'!$F$24</f>
        <v>3418.16620629</v>
      </c>
      <c r="C17" s="36">
        <f>SUMIFS(СВЦЭМ!$D$33:$D$776,СВЦЭМ!$A$33:$A$776,$A17,СВЦЭМ!$B$33:$B$776,C$11)+'СЕТ СН'!$F$14+СВЦЭМ!$D$10+'СЕТ СН'!$F$5-'СЕТ СН'!$F$24</f>
        <v>3518.5305453199999</v>
      </c>
      <c r="D17" s="36">
        <f>SUMIFS(СВЦЭМ!$D$33:$D$776,СВЦЭМ!$A$33:$A$776,$A17,СВЦЭМ!$B$33:$B$776,D$11)+'СЕТ СН'!$F$14+СВЦЭМ!$D$10+'СЕТ СН'!$F$5-'СЕТ СН'!$F$24</f>
        <v>3549.69921527</v>
      </c>
      <c r="E17" s="36">
        <f>SUMIFS(СВЦЭМ!$D$33:$D$776,СВЦЭМ!$A$33:$A$776,$A17,СВЦЭМ!$B$33:$B$776,E$11)+'СЕТ СН'!$F$14+СВЦЭМ!$D$10+'СЕТ СН'!$F$5-'СЕТ СН'!$F$24</f>
        <v>3605.9623701700002</v>
      </c>
      <c r="F17" s="36">
        <f>SUMIFS(СВЦЭМ!$D$33:$D$776,СВЦЭМ!$A$33:$A$776,$A17,СВЦЭМ!$B$33:$B$776,F$11)+'СЕТ СН'!$F$14+СВЦЭМ!$D$10+'СЕТ СН'!$F$5-'СЕТ СН'!$F$24</f>
        <v>3597.9666819399999</v>
      </c>
      <c r="G17" s="36">
        <f>SUMIFS(СВЦЭМ!$D$33:$D$776,СВЦЭМ!$A$33:$A$776,$A17,СВЦЭМ!$B$33:$B$776,G$11)+'СЕТ СН'!$F$14+СВЦЭМ!$D$10+'СЕТ СН'!$F$5-'СЕТ СН'!$F$24</f>
        <v>3589.3851581600002</v>
      </c>
      <c r="H17" s="36">
        <f>SUMIFS(СВЦЭМ!$D$33:$D$776,СВЦЭМ!$A$33:$A$776,$A17,СВЦЭМ!$B$33:$B$776,H$11)+'СЕТ СН'!$F$14+СВЦЭМ!$D$10+'СЕТ СН'!$F$5-'СЕТ СН'!$F$24</f>
        <v>3496.3394918499998</v>
      </c>
      <c r="I17" s="36">
        <f>SUMIFS(СВЦЭМ!$D$33:$D$776,СВЦЭМ!$A$33:$A$776,$A17,СВЦЭМ!$B$33:$B$776,I$11)+'СЕТ СН'!$F$14+СВЦЭМ!$D$10+'СЕТ СН'!$F$5-'СЕТ СН'!$F$24</f>
        <v>3518.1698915699999</v>
      </c>
      <c r="J17" s="36">
        <f>SUMIFS(СВЦЭМ!$D$33:$D$776,СВЦЭМ!$A$33:$A$776,$A17,СВЦЭМ!$B$33:$B$776,J$11)+'СЕТ СН'!$F$14+СВЦЭМ!$D$10+'СЕТ СН'!$F$5-'СЕТ СН'!$F$24</f>
        <v>3480.0457503600001</v>
      </c>
      <c r="K17" s="36">
        <f>SUMIFS(СВЦЭМ!$D$33:$D$776,СВЦЭМ!$A$33:$A$776,$A17,СВЦЭМ!$B$33:$B$776,K$11)+'СЕТ СН'!$F$14+СВЦЭМ!$D$10+'СЕТ СН'!$F$5-'СЕТ СН'!$F$24</f>
        <v>3348.4084336800001</v>
      </c>
      <c r="L17" s="36">
        <f>SUMIFS(СВЦЭМ!$D$33:$D$776,СВЦЭМ!$A$33:$A$776,$A17,СВЦЭМ!$B$33:$B$776,L$11)+'СЕТ СН'!$F$14+СВЦЭМ!$D$10+'СЕТ СН'!$F$5-'СЕТ СН'!$F$24</f>
        <v>3263.9376723300002</v>
      </c>
      <c r="M17" s="36">
        <f>SUMIFS(СВЦЭМ!$D$33:$D$776,СВЦЭМ!$A$33:$A$776,$A17,СВЦЭМ!$B$33:$B$776,M$11)+'СЕТ СН'!$F$14+СВЦЭМ!$D$10+'СЕТ СН'!$F$5-'СЕТ СН'!$F$24</f>
        <v>3228.3954750000003</v>
      </c>
      <c r="N17" s="36">
        <f>SUMIFS(СВЦЭМ!$D$33:$D$776,СВЦЭМ!$A$33:$A$776,$A17,СВЦЭМ!$B$33:$B$776,N$11)+'СЕТ СН'!$F$14+СВЦЭМ!$D$10+'СЕТ СН'!$F$5-'СЕТ СН'!$F$24</f>
        <v>3247.9279884500002</v>
      </c>
      <c r="O17" s="36">
        <f>SUMIFS(СВЦЭМ!$D$33:$D$776,СВЦЭМ!$A$33:$A$776,$A17,СВЦЭМ!$B$33:$B$776,O$11)+'СЕТ СН'!$F$14+СВЦЭМ!$D$10+'СЕТ СН'!$F$5-'СЕТ СН'!$F$24</f>
        <v>3298.7443264200001</v>
      </c>
      <c r="P17" s="36">
        <f>SUMIFS(СВЦЭМ!$D$33:$D$776,СВЦЭМ!$A$33:$A$776,$A17,СВЦЭМ!$B$33:$B$776,P$11)+'СЕТ СН'!$F$14+СВЦЭМ!$D$10+'СЕТ СН'!$F$5-'СЕТ СН'!$F$24</f>
        <v>3274.9043157199999</v>
      </c>
      <c r="Q17" s="36">
        <f>SUMIFS(СВЦЭМ!$D$33:$D$776,СВЦЭМ!$A$33:$A$776,$A17,СВЦЭМ!$B$33:$B$776,Q$11)+'СЕТ СН'!$F$14+СВЦЭМ!$D$10+'СЕТ СН'!$F$5-'СЕТ СН'!$F$24</f>
        <v>3277.6385134299999</v>
      </c>
      <c r="R17" s="36">
        <f>SUMIFS(СВЦЭМ!$D$33:$D$776,СВЦЭМ!$A$33:$A$776,$A17,СВЦЭМ!$B$33:$B$776,R$11)+'СЕТ СН'!$F$14+СВЦЭМ!$D$10+'СЕТ СН'!$F$5-'СЕТ СН'!$F$24</f>
        <v>3310.2900339500002</v>
      </c>
      <c r="S17" s="36">
        <f>SUMIFS(СВЦЭМ!$D$33:$D$776,СВЦЭМ!$A$33:$A$776,$A17,СВЦЭМ!$B$33:$B$776,S$11)+'СЕТ СН'!$F$14+СВЦЭМ!$D$10+'СЕТ СН'!$F$5-'СЕТ СН'!$F$24</f>
        <v>3314.2386316000002</v>
      </c>
      <c r="T17" s="36">
        <f>SUMIFS(СВЦЭМ!$D$33:$D$776,СВЦЭМ!$A$33:$A$776,$A17,СВЦЭМ!$B$33:$B$776,T$11)+'СЕТ СН'!$F$14+СВЦЭМ!$D$10+'СЕТ СН'!$F$5-'СЕТ СН'!$F$24</f>
        <v>3309.6369505399998</v>
      </c>
      <c r="U17" s="36">
        <f>SUMIFS(СВЦЭМ!$D$33:$D$776,СВЦЭМ!$A$33:$A$776,$A17,СВЦЭМ!$B$33:$B$776,U$11)+'СЕТ СН'!$F$14+СВЦЭМ!$D$10+'СЕТ СН'!$F$5-'СЕТ СН'!$F$24</f>
        <v>3298.5932995900002</v>
      </c>
      <c r="V17" s="36">
        <f>SUMIFS(СВЦЭМ!$D$33:$D$776,СВЦЭМ!$A$33:$A$776,$A17,СВЦЭМ!$B$33:$B$776,V$11)+'СЕТ СН'!$F$14+СВЦЭМ!$D$10+'СЕТ СН'!$F$5-'СЕТ СН'!$F$24</f>
        <v>3291.1312042999998</v>
      </c>
      <c r="W17" s="36">
        <f>SUMIFS(СВЦЭМ!$D$33:$D$776,СВЦЭМ!$A$33:$A$776,$A17,СВЦЭМ!$B$33:$B$776,W$11)+'СЕТ СН'!$F$14+СВЦЭМ!$D$10+'СЕТ СН'!$F$5-'СЕТ СН'!$F$24</f>
        <v>3251.2949157100002</v>
      </c>
      <c r="X17" s="36">
        <f>SUMIFS(СВЦЭМ!$D$33:$D$776,СВЦЭМ!$A$33:$A$776,$A17,СВЦЭМ!$B$33:$B$776,X$11)+'СЕТ СН'!$F$14+СВЦЭМ!$D$10+'СЕТ СН'!$F$5-'СЕТ СН'!$F$24</f>
        <v>3279.4575341999998</v>
      </c>
      <c r="Y17" s="36">
        <f>SUMIFS(СВЦЭМ!$D$33:$D$776,СВЦЭМ!$A$33:$A$776,$A17,СВЦЭМ!$B$33:$B$776,Y$11)+'СЕТ СН'!$F$14+СВЦЭМ!$D$10+'СЕТ СН'!$F$5-'СЕТ СН'!$F$24</f>
        <v>3421.1459580700002</v>
      </c>
    </row>
    <row r="18" spans="1:25" ht="15.75" x14ac:dyDescent="0.2">
      <c r="A18" s="35">
        <f t="shared" si="0"/>
        <v>44019</v>
      </c>
      <c r="B18" s="36">
        <f>SUMIFS(СВЦЭМ!$D$33:$D$776,СВЦЭМ!$A$33:$A$776,$A18,СВЦЭМ!$B$33:$B$776,B$11)+'СЕТ СН'!$F$14+СВЦЭМ!$D$10+'СЕТ СН'!$F$5-'СЕТ СН'!$F$24</f>
        <v>3453.43995498</v>
      </c>
      <c r="C18" s="36">
        <f>SUMIFS(СВЦЭМ!$D$33:$D$776,СВЦЭМ!$A$33:$A$776,$A18,СВЦЭМ!$B$33:$B$776,C$11)+'СЕТ СН'!$F$14+СВЦЭМ!$D$10+'СЕТ СН'!$F$5-'СЕТ СН'!$F$24</f>
        <v>3462.5580192500001</v>
      </c>
      <c r="D18" s="36">
        <f>SUMIFS(СВЦЭМ!$D$33:$D$776,СВЦЭМ!$A$33:$A$776,$A18,СВЦЭМ!$B$33:$B$776,D$11)+'СЕТ СН'!$F$14+СВЦЭМ!$D$10+'СЕТ СН'!$F$5-'СЕТ СН'!$F$24</f>
        <v>3466.86548111</v>
      </c>
      <c r="E18" s="36">
        <f>SUMIFS(СВЦЭМ!$D$33:$D$776,СВЦЭМ!$A$33:$A$776,$A18,СВЦЭМ!$B$33:$B$776,E$11)+'СЕТ СН'!$F$14+СВЦЭМ!$D$10+'СЕТ СН'!$F$5-'СЕТ СН'!$F$24</f>
        <v>3474.1259826200003</v>
      </c>
      <c r="F18" s="36">
        <f>SUMIFS(СВЦЭМ!$D$33:$D$776,СВЦЭМ!$A$33:$A$776,$A18,СВЦЭМ!$B$33:$B$776,F$11)+'СЕТ СН'!$F$14+СВЦЭМ!$D$10+'СЕТ СН'!$F$5-'СЕТ СН'!$F$24</f>
        <v>3475.0874819199998</v>
      </c>
      <c r="G18" s="36">
        <f>SUMIFS(СВЦЭМ!$D$33:$D$776,СВЦЭМ!$A$33:$A$776,$A18,СВЦЭМ!$B$33:$B$776,G$11)+'СЕТ СН'!$F$14+СВЦЭМ!$D$10+'СЕТ СН'!$F$5-'СЕТ СН'!$F$24</f>
        <v>3477.6396074700001</v>
      </c>
      <c r="H18" s="36">
        <f>SUMIFS(СВЦЭМ!$D$33:$D$776,СВЦЭМ!$A$33:$A$776,$A18,СВЦЭМ!$B$33:$B$776,H$11)+'СЕТ СН'!$F$14+СВЦЭМ!$D$10+'СЕТ СН'!$F$5-'СЕТ СН'!$F$24</f>
        <v>3471.5524687799998</v>
      </c>
      <c r="I18" s="36">
        <f>SUMIFS(СВЦЭМ!$D$33:$D$776,СВЦЭМ!$A$33:$A$776,$A18,СВЦЭМ!$B$33:$B$776,I$11)+'СЕТ СН'!$F$14+СВЦЭМ!$D$10+'СЕТ СН'!$F$5-'СЕТ СН'!$F$24</f>
        <v>3440.4685500999999</v>
      </c>
      <c r="J18" s="36">
        <f>SUMIFS(СВЦЭМ!$D$33:$D$776,СВЦЭМ!$A$33:$A$776,$A18,СВЦЭМ!$B$33:$B$776,J$11)+'СЕТ СН'!$F$14+СВЦЭМ!$D$10+'СЕТ СН'!$F$5-'СЕТ СН'!$F$24</f>
        <v>3469.7905126200003</v>
      </c>
      <c r="K18" s="36">
        <f>SUMIFS(СВЦЭМ!$D$33:$D$776,СВЦЭМ!$A$33:$A$776,$A18,СВЦЭМ!$B$33:$B$776,K$11)+'СЕТ СН'!$F$14+СВЦЭМ!$D$10+'СЕТ СН'!$F$5-'СЕТ СН'!$F$24</f>
        <v>3392.2914682400001</v>
      </c>
      <c r="L18" s="36">
        <f>SUMIFS(СВЦЭМ!$D$33:$D$776,СВЦЭМ!$A$33:$A$776,$A18,СВЦЭМ!$B$33:$B$776,L$11)+'СЕТ СН'!$F$14+СВЦЭМ!$D$10+'СЕТ СН'!$F$5-'СЕТ СН'!$F$24</f>
        <v>3358.68275064</v>
      </c>
      <c r="M18" s="36">
        <f>SUMIFS(СВЦЭМ!$D$33:$D$776,СВЦЭМ!$A$33:$A$776,$A18,СВЦЭМ!$B$33:$B$776,M$11)+'СЕТ СН'!$F$14+СВЦЭМ!$D$10+'СЕТ СН'!$F$5-'СЕТ СН'!$F$24</f>
        <v>3339.7865308400001</v>
      </c>
      <c r="N18" s="36">
        <f>SUMIFS(СВЦЭМ!$D$33:$D$776,СВЦЭМ!$A$33:$A$776,$A18,СВЦЭМ!$B$33:$B$776,N$11)+'СЕТ СН'!$F$14+СВЦЭМ!$D$10+'СЕТ СН'!$F$5-'СЕТ СН'!$F$24</f>
        <v>3341.1753917599999</v>
      </c>
      <c r="O18" s="36">
        <f>SUMIFS(СВЦЭМ!$D$33:$D$776,СВЦЭМ!$A$33:$A$776,$A18,СВЦЭМ!$B$33:$B$776,O$11)+'СЕТ СН'!$F$14+СВЦЭМ!$D$10+'СЕТ СН'!$F$5-'СЕТ СН'!$F$24</f>
        <v>3346.83040024</v>
      </c>
      <c r="P18" s="36">
        <f>SUMIFS(СВЦЭМ!$D$33:$D$776,СВЦЭМ!$A$33:$A$776,$A18,СВЦЭМ!$B$33:$B$776,P$11)+'СЕТ СН'!$F$14+СВЦЭМ!$D$10+'СЕТ СН'!$F$5-'СЕТ СН'!$F$24</f>
        <v>3341.8570354499998</v>
      </c>
      <c r="Q18" s="36">
        <f>SUMIFS(СВЦЭМ!$D$33:$D$776,СВЦЭМ!$A$33:$A$776,$A18,СВЦЭМ!$B$33:$B$776,Q$11)+'СЕТ СН'!$F$14+СВЦЭМ!$D$10+'СЕТ СН'!$F$5-'СЕТ СН'!$F$24</f>
        <v>3348.53082219</v>
      </c>
      <c r="R18" s="36">
        <f>SUMIFS(СВЦЭМ!$D$33:$D$776,СВЦЭМ!$A$33:$A$776,$A18,СВЦЭМ!$B$33:$B$776,R$11)+'СЕТ СН'!$F$14+СВЦЭМ!$D$10+'СЕТ СН'!$F$5-'СЕТ СН'!$F$24</f>
        <v>3351.9822466000001</v>
      </c>
      <c r="S18" s="36">
        <f>SUMIFS(СВЦЭМ!$D$33:$D$776,СВЦЭМ!$A$33:$A$776,$A18,СВЦЭМ!$B$33:$B$776,S$11)+'СЕТ СН'!$F$14+СВЦЭМ!$D$10+'СЕТ СН'!$F$5-'СЕТ СН'!$F$24</f>
        <v>3357.7816882799998</v>
      </c>
      <c r="T18" s="36">
        <f>SUMIFS(СВЦЭМ!$D$33:$D$776,СВЦЭМ!$A$33:$A$776,$A18,СВЦЭМ!$B$33:$B$776,T$11)+'СЕТ СН'!$F$14+СВЦЭМ!$D$10+'СЕТ СН'!$F$5-'СЕТ СН'!$F$24</f>
        <v>3360.8076413500003</v>
      </c>
      <c r="U18" s="36">
        <f>SUMIFS(СВЦЭМ!$D$33:$D$776,СВЦЭМ!$A$33:$A$776,$A18,СВЦЭМ!$B$33:$B$776,U$11)+'СЕТ СН'!$F$14+СВЦЭМ!$D$10+'СЕТ СН'!$F$5-'СЕТ СН'!$F$24</f>
        <v>3354.67247288</v>
      </c>
      <c r="V18" s="36">
        <f>SUMIFS(СВЦЭМ!$D$33:$D$776,СВЦЭМ!$A$33:$A$776,$A18,СВЦЭМ!$B$33:$B$776,V$11)+'СЕТ СН'!$F$14+СВЦЭМ!$D$10+'СЕТ СН'!$F$5-'СЕТ СН'!$F$24</f>
        <v>3354.8269561799998</v>
      </c>
      <c r="W18" s="36">
        <f>SUMIFS(СВЦЭМ!$D$33:$D$776,СВЦЭМ!$A$33:$A$776,$A18,СВЦЭМ!$B$33:$B$776,W$11)+'СЕТ СН'!$F$14+СВЦЭМ!$D$10+'СЕТ СН'!$F$5-'СЕТ СН'!$F$24</f>
        <v>3345.3888329299998</v>
      </c>
      <c r="X18" s="36">
        <f>SUMIFS(СВЦЭМ!$D$33:$D$776,СВЦЭМ!$A$33:$A$776,$A18,СВЦЭМ!$B$33:$B$776,X$11)+'СЕТ СН'!$F$14+СВЦЭМ!$D$10+'СЕТ СН'!$F$5-'СЕТ СН'!$F$24</f>
        <v>3376.8508095799998</v>
      </c>
      <c r="Y18" s="36">
        <f>SUMIFS(СВЦЭМ!$D$33:$D$776,СВЦЭМ!$A$33:$A$776,$A18,СВЦЭМ!$B$33:$B$776,Y$11)+'СЕТ СН'!$F$14+СВЦЭМ!$D$10+'СЕТ СН'!$F$5-'СЕТ СН'!$F$24</f>
        <v>3465.9584172099999</v>
      </c>
    </row>
    <row r="19" spans="1:25" ht="15.75" x14ac:dyDescent="0.2">
      <c r="A19" s="35">
        <f t="shared" si="0"/>
        <v>44020</v>
      </c>
      <c r="B19" s="36">
        <f>SUMIFS(СВЦЭМ!$D$33:$D$776,СВЦЭМ!$A$33:$A$776,$A19,СВЦЭМ!$B$33:$B$776,B$11)+'СЕТ СН'!$F$14+СВЦЭМ!$D$10+'СЕТ СН'!$F$5-'СЕТ СН'!$F$24</f>
        <v>3420.0069960800001</v>
      </c>
      <c r="C19" s="36">
        <f>SUMIFS(СВЦЭМ!$D$33:$D$776,СВЦЭМ!$A$33:$A$776,$A19,СВЦЭМ!$B$33:$B$776,C$11)+'СЕТ СН'!$F$14+СВЦЭМ!$D$10+'СЕТ СН'!$F$5-'СЕТ СН'!$F$24</f>
        <v>3431.6807788599999</v>
      </c>
      <c r="D19" s="36">
        <f>SUMIFS(СВЦЭМ!$D$33:$D$776,СВЦЭМ!$A$33:$A$776,$A19,СВЦЭМ!$B$33:$B$776,D$11)+'СЕТ СН'!$F$14+СВЦЭМ!$D$10+'СЕТ СН'!$F$5-'СЕТ СН'!$F$24</f>
        <v>3459.4299967000002</v>
      </c>
      <c r="E19" s="36">
        <f>SUMIFS(СВЦЭМ!$D$33:$D$776,СВЦЭМ!$A$33:$A$776,$A19,СВЦЭМ!$B$33:$B$776,E$11)+'СЕТ СН'!$F$14+СВЦЭМ!$D$10+'СЕТ СН'!$F$5-'СЕТ СН'!$F$24</f>
        <v>3483.9792503600002</v>
      </c>
      <c r="F19" s="36">
        <f>SUMIFS(СВЦЭМ!$D$33:$D$776,СВЦЭМ!$A$33:$A$776,$A19,СВЦЭМ!$B$33:$B$776,F$11)+'СЕТ СН'!$F$14+СВЦЭМ!$D$10+'СЕТ СН'!$F$5-'СЕТ СН'!$F$24</f>
        <v>3493.6078508700002</v>
      </c>
      <c r="G19" s="36">
        <f>SUMIFS(СВЦЭМ!$D$33:$D$776,СВЦЭМ!$A$33:$A$776,$A19,СВЦЭМ!$B$33:$B$776,G$11)+'СЕТ СН'!$F$14+СВЦЭМ!$D$10+'СЕТ СН'!$F$5-'СЕТ СН'!$F$24</f>
        <v>3501.1298161200002</v>
      </c>
      <c r="H19" s="36">
        <f>SUMIFS(СВЦЭМ!$D$33:$D$776,СВЦЭМ!$A$33:$A$776,$A19,СВЦЭМ!$B$33:$B$776,H$11)+'СЕТ СН'!$F$14+СВЦЭМ!$D$10+'СЕТ СН'!$F$5-'СЕТ СН'!$F$24</f>
        <v>3454.3216777400003</v>
      </c>
      <c r="I19" s="36">
        <f>SUMIFS(СВЦЭМ!$D$33:$D$776,СВЦЭМ!$A$33:$A$776,$A19,СВЦЭМ!$B$33:$B$776,I$11)+'СЕТ СН'!$F$14+СВЦЭМ!$D$10+'СЕТ СН'!$F$5-'СЕТ СН'!$F$24</f>
        <v>3388.8196735000001</v>
      </c>
      <c r="J19" s="36">
        <f>SUMIFS(СВЦЭМ!$D$33:$D$776,СВЦЭМ!$A$33:$A$776,$A19,СВЦЭМ!$B$33:$B$776,J$11)+'СЕТ СН'!$F$14+СВЦЭМ!$D$10+'СЕТ СН'!$F$5-'СЕТ СН'!$F$24</f>
        <v>3342.64186943</v>
      </c>
      <c r="K19" s="36">
        <f>SUMIFS(СВЦЭМ!$D$33:$D$776,СВЦЭМ!$A$33:$A$776,$A19,СВЦЭМ!$B$33:$B$776,K$11)+'СЕТ СН'!$F$14+СВЦЭМ!$D$10+'СЕТ СН'!$F$5-'СЕТ СН'!$F$24</f>
        <v>3358.4049489600002</v>
      </c>
      <c r="L19" s="36">
        <f>SUMIFS(СВЦЭМ!$D$33:$D$776,СВЦЭМ!$A$33:$A$776,$A19,СВЦЭМ!$B$33:$B$776,L$11)+'СЕТ СН'!$F$14+СВЦЭМ!$D$10+'СЕТ СН'!$F$5-'СЕТ СН'!$F$24</f>
        <v>3350.5929089800002</v>
      </c>
      <c r="M19" s="36">
        <f>SUMIFS(СВЦЭМ!$D$33:$D$776,СВЦЭМ!$A$33:$A$776,$A19,СВЦЭМ!$B$33:$B$776,M$11)+'СЕТ СН'!$F$14+СВЦЭМ!$D$10+'СЕТ СН'!$F$5-'СЕТ СН'!$F$24</f>
        <v>3336.4389990700001</v>
      </c>
      <c r="N19" s="36">
        <f>SUMIFS(СВЦЭМ!$D$33:$D$776,СВЦЭМ!$A$33:$A$776,$A19,СВЦЭМ!$B$33:$B$776,N$11)+'СЕТ СН'!$F$14+СВЦЭМ!$D$10+'СЕТ СН'!$F$5-'СЕТ СН'!$F$24</f>
        <v>3344.0203828499998</v>
      </c>
      <c r="O19" s="36">
        <f>SUMIFS(СВЦЭМ!$D$33:$D$776,СВЦЭМ!$A$33:$A$776,$A19,СВЦЭМ!$B$33:$B$776,O$11)+'СЕТ СН'!$F$14+СВЦЭМ!$D$10+'СЕТ СН'!$F$5-'СЕТ СН'!$F$24</f>
        <v>3352.0260632600002</v>
      </c>
      <c r="P19" s="36">
        <f>SUMIFS(СВЦЭМ!$D$33:$D$776,СВЦЭМ!$A$33:$A$776,$A19,СВЦЭМ!$B$33:$B$776,P$11)+'СЕТ СН'!$F$14+СВЦЭМ!$D$10+'СЕТ СН'!$F$5-'СЕТ СН'!$F$24</f>
        <v>3342.9094402800001</v>
      </c>
      <c r="Q19" s="36">
        <f>SUMIFS(СВЦЭМ!$D$33:$D$776,СВЦЭМ!$A$33:$A$776,$A19,СВЦЭМ!$B$33:$B$776,Q$11)+'СЕТ СН'!$F$14+СВЦЭМ!$D$10+'СЕТ СН'!$F$5-'СЕТ СН'!$F$24</f>
        <v>3347.0654379799998</v>
      </c>
      <c r="R19" s="36">
        <f>SUMIFS(СВЦЭМ!$D$33:$D$776,СВЦЭМ!$A$33:$A$776,$A19,СВЦЭМ!$B$33:$B$776,R$11)+'СЕТ СН'!$F$14+СВЦЭМ!$D$10+'СЕТ СН'!$F$5-'СЕТ СН'!$F$24</f>
        <v>3352.6925749699999</v>
      </c>
      <c r="S19" s="36">
        <f>SUMIFS(СВЦЭМ!$D$33:$D$776,СВЦЭМ!$A$33:$A$776,$A19,СВЦЭМ!$B$33:$B$776,S$11)+'СЕТ СН'!$F$14+СВЦЭМ!$D$10+'СЕТ СН'!$F$5-'СЕТ СН'!$F$24</f>
        <v>3357.6247109300002</v>
      </c>
      <c r="T19" s="36">
        <f>SUMIFS(СВЦЭМ!$D$33:$D$776,СВЦЭМ!$A$33:$A$776,$A19,СВЦЭМ!$B$33:$B$776,T$11)+'СЕТ СН'!$F$14+СВЦЭМ!$D$10+'СЕТ СН'!$F$5-'СЕТ СН'!$F$24</f>
        <v>3358.5410370499999</v>
      </c>
      <c r="U19" s="36">
        <f>SUMIFS(СВЦЭМ!$D$33:$D$776,СВЦЭМ!$A$33:$A$776,$A19,СВЦЭМ!$B$33:$B$776,U$11)+'СЕТ СН'!$F$14+СВЦЭМ!$D$10+'СЕТ СН'!$F$5-'СЕТ СН'!$F$24</f>
        <v>3352.2206139800001</v>
      </c>
      <c r="V19" s="36">
        <f>SUMIFS(СВЦЭМ!$D$33:$D$776,СВЦЭМ!$A$33:$A$776,$A19,СВЦЭМ!$B$33:$B$776,V$11)+'СЕТ СН'!$F$14+СВЦЭМ!$D$10+'СЕТ СН'!$F$5-'СЕТ СН'!$F$24</f>
        <v>3340.3930750999998</v>
      </c>
      <c r="W19" s="36">
        <f>SUMIFS(СВЦЭМ!$D$33:$D$776,СВЦЭМ!$A$33:$A$776,$A19,СВЦЭМ!$B$33:$B$776,W$11)+'СЕТ СН'!$F$14+СВЦЭМ!$D$10+'СЕТ СН'!$F$5-'СЕТ СН'!$F$24</f>
        <v>3350.1374829599999</v>
      </c>
      <c r="X19" s="36">
        <f>SUMIFS(СВЦЭМ!$D$33:$D$776,СВЦЭМ!$A$33:$A$776,$A19,СВЦЭМ!$B$33:$B$776,X$11)+'СЕТ СН'!$F$14+СВЦЭМ!$D$10+'СЕТ СН'!$F$5-'СЕТ СН'!$F$24</f>
        <v>3331.6348594000001</v>
      </c>
      <c r="Y19" s="36">
        <f>SUMIFS(СВЦЭМ!$D$33:$D$776,СВЦЭМ!$A$33:$A$776,$A19,СВЦЭМ!$B$33:$B$776,Y$11)+'СЕТ СН'!$F$14+СВЦЭМ!$D$10+'СЕТ СН'!$F$5-'СЕТ СН'!$F$24</f>
        <v>3391.69556827</v>
      </c>
    </row>
    <row r="20" spans="1:25" ht="15.75" x14ac:dyDescent="0.2">
      <c r="A20" s="35">
        <f t="shared" si="0"/>
        <v>44021</v>
      </c>
      <c r="B20" s="36">
        <f>SUMIFS(СВЦЭМ!$D$33:$D$776,СВЦЭМ!$A$33:$A$776,$A20,СВЦЭМ!$B$33:$B$776,B$11)+'СЕТ СН'!$F$14+СВЦЭМ!$D$10+'СЕТ СН'!$F$5-'СЕТ СН'!$F$24</f>
        <v>3466.4937926000002</v>
      </c>
      <c r="C20" s="36">
        <f>SUMIFS(СВЦЭМ!$D$33:$D$776,СВЦЭМ!$A$33:$A$776,$A20,СВЦЭМ!$B$33:$B$776,C$11)+'СЕТ СН'!$F$14+СВЦЭМ!$D$10+'СЕТ СН'!$F$5-'СЕТ СН'!$F$24</f>
        <v>3485.9907014700002</v>
      </c>
      <c r="D20" s="36">
        <f>SUMIFS(СВЦЭМ!$D$33:$D$776,СВЦЭМ!$A$33:$A$776,$A20,СВЦЭМ!$B$33:$B$776,D$11)+'СЕТ СН'!$F$14+СВЦЭМ!$D$10+'СЕТ СН'!$F$5-'СЕТ СН'!$F$24</f>
        <v>3480.90465404</v>
      </c>
      <c r="E20" s="36">
        <f>SUMIFS(СВЦЭМ!$D$33:$D$776,СВЦЭМ!$A$33:$A$776,$A20,СВЦЭМ!$B$33:$B$776,E$11)+'СЕТ СН'!$F$14+СВЦЭМ!$D$10+'СЕТ СН'!$F$5-'СЕТ СН'!$F$24</f>
        <v>3490.7478270000001</v>
      </c>
      <c r="F20" s="36">
        <f>SUMIFS(СВЦЭМ!$D$33:$D$776,СВЦЭМ!$A$33:$A$776,$A20,СВЦЭМ!$B$33:$B$776,F$11)+'СЕТ СН'!$F$14+СВЦЭМ!$D$10+'СЕТ СН'!$F$5-'СЕТ СН'!$F$24</f>
        <v>3478.6700555299999</v>
      </c>
      <c r="G20" s="36">
        <f>SUMIFS(СВЦЭМ!$D$33:$D$776,СВЦЭМ!$A$33:$A$776,$A20,СВЦЭМ!$B$33:$B$776,G$11)+'СЕТ СН'!$F$14+СВЦЭМ!$D$10+'СЕТ СН'!$F$5-'СЕТ СН'!$F$24</f>
        <v>3486.0042963800001</v>
      </c>
      <c r="H20" s="36">
        <f>SUMIFS(СВЦЭМ!$D$33:$D$776,СВЦЭМ!$A$33:$A$776,$A20,СВЦЭМ!$B$33:$B$776,H$11)+'СЕТ СН'!$F$14+СВЦЭМ!$D$10+'СЕТ СН'!$F$5-'СЕТ СН'!$F$24</f>
        <v>3487.1794117899999</v>
      </c>
      <c r="I20" s="36">
        <f>SUMIFS(СВЦЭМ!$D$33:$D$776,СВЦЭМ!$A$33:$A$776,$A20,СВЦЭМ!$B$33:$B$776,I$11)+'СЕТ СН'!$F$14+СВЦЭМ!$D$10+'СЕТ СН'!$F$5-'СЕТ СН'!$F$24</f>
        <v>3406.5351564299999</v>
      </c>
      <c r="J20" s="36">
        <f>SUMIFS(СВЦЭМ!$D$33:$D$776,СВЦЭМ!$A$33:$A$776,$A20,СВЦЭМ!$B$33:$B$776,J$11)+'СЕТ СН'!$F$14+СВЦЭМ!$D$10+'СЕТ СН'!$F$5-'СЕТ СН'!$F$24</f>
        <v>3391.2189768799999</v>
      </c>
      <c r="K20" s="36">
        <f>SUMIFS(СВЦЭМ!$D$33:$D$776,СВЦЭМ!$A$33:$A$776,$A20,СВЦЭМ!$B$33:$B$776,K$11)+'СЕТ СН'!$F$14+СВЦЭМ!$D$10+'СЕТ СН'!$F$5-'СЕТ СН'!$F$24</f>
        <v>3378.59216922</v>
      </c>
      <c r="L20" s="36">
        <f>SUMIFS(СВЦЭМ!$D$33:$D$776,СВЦЭМ!$A$33:$A$776,$A20,СВЦЭМ!$B$33:$B$776,L$11)+'СЕТ СН'!$F$14+СВЦЭМ!$D$10+'СЕТ СН'!$F$5-'СЕТ СН'!$F$24</f>
        <v>3354.9188026100001</v>
      </c>
      <c r="M20" s="36">
        <f>SUMIFS(СВЦЭМ!$D$33:$D$776,СВЦЭМ!$A$33:$A$776,$A20,СВЦЭМ!$B$33:$B$776,M$11)+'СЕТ СН'!$F$14+СВЦЭМ!$D$10+'СЕТ СН'!$F$5-'СЕТ СН'!$F$24</f>
        <v>3365.4266262900001</v>
      </c>
      <c r="N20" s="36">
        <f>SUMIFS(СВЦЭМ!$D$33:$D$776,СВЦЭМ!$A$33:$A$776,$A20,СВЦЭМ!$B$33:$B$776,N$11)+'СЕТ СН'!$F$14+СВЦЭМ!$D$10+'СЕТ СН'!$F$5-'СЕТ СН'!$F$24</f>
        <v>3361.2622712699999</v>
      </c>
      <c r="O20" s="36">
        <f>SUMIFS(СВЦЭМ!$D$33:$D$776,СВЦЭМ!$A$33:$A$776,$A20,СВЦЭМ!$B$33:$B$776,O$11)+'СЕТ СН'!$F$14+СВЦЭМ!$D$10+'СЕТ СН'!$F$5-'СЕТ СН'!$F$24</f>
        <v>3368.1643063299998</v>
      </c>
      <c r="P20" s="36">
        <f>SUMIFS(СВЦЭМ!$D$33:$D$776,СВЦЭМ!$A$33:$A$776,$A20,СВЦЭМ!$B$33:$B$776,P$11)+'СЕТ СН'!$F$14+СВЦЭМ!$D$10+'СЕТ СН'!$F$5-'СЕТ СН'!$F$24</f>
        <v>3356.7486617300001</v>
      </c>
      <c r="Q20" s="36">
        <f>SUMIFS(СВЦЭМ!$D$33:$D$776,СВЦЭМ!$A$33:$A$776,$A20,СВЦЭМ!$B$33:$B$776,Q$11)+'СЕТ СН'!$F$14+СВЦЭМ!$D$10+'СЕТ СН'!$F$5-'СЕТ СН'!$F$24</f>
        <v>3362.6355219100001</v>
      </c>
      <c r="R20" s="36">
        <f>SUMIFS(СВЦЭМ!$D$33:$D$776,СВЦЭМ!$A$33:$A$776,$A20,СВЦЭМ!$B$33:$B$776,R$11)+'СЕТ СН'!$F$14+СВЦЭМ!$D$10+'СЕТ СН'!$F$5-'СЕТ СН'!$F$24</f>
        <v>3374.8821283500001</v>
      </c>
      <c r="S20" s="36">
        <f>SUMIFS(СВЦЭМ!$D$33:$D$776,СВЦЭМ!$A$33:$A$776,$A20,СВЦЭМ!$B$33:$B$776,S$11)+'СЕТ СН'!$F$14+СВЦЭМ!$D$10+'СЕТ СН'!$F$5-'СЕТ СН'!$F$24</f>
        <v>3379.6310797900001</v>
      </c>
      <c r="T20" s="36">
        <f>SUMIFS(СВЦЭМ!$D$33:$D$776,СВЦЭМ!$A$33:$A$776,$A20,СВЦЭМ!$B$33:$B$776,T$11)+'СЕТ СН'!$F$14+СВЦЭМ!$D$10+'СЕТ СН'!$F$5-'СЕТ СН'!$F$24</f>
        <v>3383.5537887199998</v>
      </c>
      <c r="U20" s="36">
        <f>SUMIFS(СВЦЭМ!$D$33:$D$776,СВЦЭМ!$A$33:$A$776,$A20,СВЦЭМ!$B$33:$B$776,U$11)+'СЕТ СН'!$F$14+СВЦЭМ!$D$10+'СЕТ СН'!$F$5-'СЕТ СН'!$F$24</f>
        <v>3381.5456721300002</v>
      </c>
      <c r="V20" s="36">
        <f>SUMIFS(СВЦЭМ!$D$33:$D$776,СВЦЭМ!$A$33:$A$776,$A20,СВЦЭМ!$B$33:$B$776,V$11)+'СЕТ СН'!$F$14+СВЦЭМ!$D$10+'СЕТ СН'!$F$5-'СЕТ СН'!$F$24</f>
        <v>3372.95905902</v>
      </c>
      <c r="W20" s="36">
        <f>SUMIFS(СВЦЭМ!$D$33:$D$776,СВЦЭМ!$A$33:$A$776,$A20,СВЦЭМ!$B$33:$B$776,W$11)+'СЕТ СН'!$F$14+СВЦЭМ!$D$10+'СЕТ СН'!$F$5-'СЕТ СН'!$F$24</f>
        <v>3369.6099414999999</v>
      </c>
      <c r="X20" s="36">
        <f>SUMIFS(СВЦЭМ!$D$33:$D$776,СВЦЭМ!$A$33:$A$776,$A20,СВЦЭМ!$B$33:$B$776,X$11)+'СЕТ СН'!$F$14+СВЦЭМ!$D$10+'СЕТ СН'!$F$5-'СЕТ СН'!$F$24</f>
        <v>3370.0093387000002</v>
      </c>
      <c r="Y20" s="36">
        <f>SUMIFS(СВЦЭМ!$D$33:$D$776,СВЦЭМ!$A$33:$A$776,$A20,СВЦЭМ!$B$33:$B$776,Y$11)+'СЕТ СН'!$F$14+СВЦЭМ!$D$10+'СЕТ СН'!$F$5-'СЕТ СН'!$F$24</f>
        <v>3389.53097187</v>
      </c>
    </row>
    <row r="21" spans="1:25" ht="15.75" x14ac:dyDescent="0.2">
      <c r="A21" s="35">
        <f t="shared" si="0"/>
        <v>44022</v>
      </c>
      <c r="B21" s="36">
        <f>SUMIFS(СВЦЭМ!$D$33:$D$776,СВЦЭМ!$A$33:$A$776,$A21,СВЦЭМ!$B$33:$B$776,B$11)+'СЕТ СН'!$F$14+СВЦЭМ!$D$10+'СЕТ СН'!$F$5-'СЕТ СН'!$F$24</f>
        <v>3486.5701918899999</v>
      </c>
      <c r="C21" s="36">
        <f>SUMIFS(СВЦЭМ!$D$33:$D$776,СВЦЭМ!$A$33:$A$776,$A21,СВЦЭМ!$B$33:$B$776,C$11)+'СЕТ СН'!$F$14+СВЦЭМ!$D$10+'СЕТ СН'!$F$5-'СЕТ СН'!$F$24</f>
        <v>3463.0242358400001</v>
      </c>
      <c r="D21" s="36">
        <f>SUMIFS(СВЦЭМ!$D$33:$D$776,СВЦЭМ!$A$33:$A$776,$A21,СВЦЭМ!$B$33:$B$776,D$11)+'СЕТ СН'!$F$14+СВЦЭМ!$D$10+'СЕТ СН'!$F$5-'СЕТ СН'!$F$24</f>
        <v>3458.03832182</v>
      </c>
      <c r="E21" s="36">
        <f>SUMIFS(СВЦЭМ!$D$33:$D$776,СВЦЭМ!$A$33:$A$776,$A21,СВЦЭМ!$B$33:$B$776,E$11)+'СЕТ СН'!$F$14+СВЦЭМ!$D$10+'СЕТ СН'!$F$5-'СЕТ СН'!$F$24</f>
        <v>3477.37659347</v>
      </c>
      <c r="F21" s="36">
        <f>SUMIFS(СВЦЭМ!$D$33:$D$776,СВЦЭМ!$A$33:$A$776,$A21,СВЦЭМ!$B$33:$B$776,F$11)+'СЕТ СН'!$F$14+СВЦЭМ!$D$10+'СЕТ СН'!$F$5-'СЕТ СН'!$F$24</f>
        <v>3498.7337812800001</v>
      </c>
      <c r="G21" s="36">
        <f>SUMIFS(СВЦЭМ!$D$33:$D$776,СВЦЭМ!$A$33:$A$776,$A21,СВЦЭМ!$B$33:$B$776,G$11)+'СЕТ СН'!$F$14+СВЦЭМ!$D$10+'СЕТ СН'!$F$5-'СЕТ СН'!$F$24</f>
        <v>3538.3251485700002</v>
      </c>
      <c r="H21" s="36">
        <f>SUMIFS(СВЦЭМ!$D$33:$D$776,СВЦЭМ!$A$33:$A$776,$A21,СВЦЭМ!$B$33:$B$776,H$11)+'СЕТ СН'!$F$14+СВЦЭМ!$D$10+'СЕТ СН'!$F$5-'СЕТ СН'!$F$24</f>
        <v>3561.4963794099999</v>
      </c>
      <c r="I21" s="36">
        <f>SUMIFS(СВЦЭМ!$D$33:$D$776,СВЦЭМ!$A$33:$A$776,$A21,СВЦЭМ!$B$33:$B$776,I$11)+'СЕТ СН'!$F$14+СВЦЭМ!$D$10+'СЕТ СН'!$F$5-'СЕТ СН'!$F$24</f>
        <v>3481.84746438</v>
      </c>
      <c r="J21" s="36">
        <f>SUMIFS(СВЦЭМ!$D$33:$D$776,СВЦЭМ!$A$33:$A$776,$A21,СВЦЭМ!$B$33:$B$776,J$11)+'СЕТ СН'!$F$14+СВЦЭМ!$D$10+'СЕТ СН'!$F$5-'СЕТ СН'!$F$24</f>
        <v>3435.6860373</v>
      </c>
      <c r="K21" s="36">
        <f>SUMIFS(СВЦЭМ!$D$33:$D$776,СВЦЭМ!$A$33:$A$776,$A21,СВЦЭМ!$B$33:$B$776,K$11)+'СЕТ СН'!$F$14+СВЦЭМ!$D$10+'СЕТ СН'!$F$5-'СЕТ СН'!$F$24</f>
        <v>3363.3095389300001</v>
      </c>
      <c r="L21" s="36">
        <f>SUMIFS(СВЦЭМ!$D$33:$D$776,СВЦЭМ!$A$33:$A$776,$A21,СВЦЭМ!$B$33:$B$776,L$11)+'СЕТ СН'!$F$14+СВЦЭМ!$D$10+'СЕТ СН'!$F$5-'СЕТ СН'!$F$24</f>
        <v>3356.9389986199999</v>
      </c>
      <c r="M21" s="36">
        <f>SUMIFS(СВЦЭМ!$D$33:$D$776,СВЦЭМ!$A$33:$A$776,$A21,СВЦЭМ!$B$33:$B$776,M$11)+'СЕТ СН'!$F$14+СВЦЭМ!$D$10+'СЕТ СН'!$F$5-'СЕТ СН'!$F$24</f>
        <v>3363.8387870000001</v>
      </c>
      <c r="N21" s="36">
        <f>SUMIFS(СВЦЭМ!$D$33:$D$776,СВЦЭМ!$A$33:$A$776,$A21,СВЦЭМ!$B$33:$B$776,N$11)+'СЕТ СН'!$F$14+СВЦЭМ!$D$10+'СЕТ СН'!$F$5-'СЕТ СН'!$F$24</f>
        <v>3357.0807527300003</v>
      </c>
      <c r="O21" s="36">
        <f>SUMIFS(СВЦЭМ!$D$33:$D$776,СВЦЭМ!$A$33:$A$776,$A21,СВЦЭМ!$B$33:$B$776,O$11)+'СЕТ СН'!$F$14+СВЦЭМ!$D$10+'СЕТ СН'!$F$5-'СЕТ СН'!$F$24</f>
        <v>3359.2414911400001</v>
      </c>
      <c r="P21" s="36">
        <f>SUMIFS(СВЦЭМ!$D$33:$D$776,СВЦЭМ!$A$33:$A$776,$A21,СВЦЭМ!$B$33:$B$776,P$11)+'СЕТ СН'!$F$14+СВЦЭМ!$D$10+'СЕТ СН'!$F$5-'СЕТ СН'!$F$24</f>
        <v>3346.85702902</v>
      </c>
      <c r="Q21" s="36">
        <f>SUMIFS(СВЦЭМ!$D$33:$D$776,СВЦЭМ!$A$33:$A$776,$A21,СВЦЭМ!$B$33:$B$776,Q$11)+'СЕТ СН'!$F$14+СВЦЭМ!$D$10+'СЕТ СН'!$F$5-'СЕТ СН'!$F$24</f>
        <v>3358.1601195900002</v>
      </c>
      <c r="R21" s="36">
        <f>SUMIFS(СВЦЭМ!$D$33:$D$776,СВЦЭМ!$A$33:$A$776,$A21,СВЦЭМ!$B$33:$B$776,R$11)+'СЕТ СН'!$F$14+СВЦЭМ!$D$10+'СЕТ СН'!$F$5-'СЕТ СН'!$F$24</f>
        <v>3376.1911763799999</v>
      </c>
      <c r="S21" s="36">
        <f>SUMIFS(СВЦЭМ!$D$33:$D$776,СВЦЭМ!$A$33:$A$776,$A21,СВЦЭМ!$B$33:$B$776,S$11)+'СЕТ СН'!$F$14+СВЦЭМ!$D$10+'СЕТ СН'!$F$5-'СЕТ СН'!$F$24</f>
        <v>3380.0116428900001</v>
      </c>
      <c r="T21" s="36">
        <f>SUMIFS(СВЦЭМ!$D$33:$D$776,СВЦЭМ!$A$33:$A$776,$A21,СВЦЭМ!$B$33:$B$776,T$11)+'СЕТ СН'!$F$14+СВЦЭМ!$D$10+'СЕТ СН'!$F$5-'СЕТ СН'!$F$24</f>
        <v>3373.24756806</v>
      </c>
      <c r="U21" s="36">
        <f>SUMIFS(СВЦЭМ!$D$33:$D$776,СВЦЭМ!$A$33:$A$776,$A21,СВЦЭМ!$B$33:$B$776,U$11)+'СЕТ СН'!$F$14+СВЦЭМ!$D$10+'СЕТ СН'!$F$5-'СЕТ СН'!$F$24</f>
        <v>3358.7002371200001</v>
      </c>
      <c r="V21" s="36">
        <f>SUMIFS(СВЦЭМ!$D$33:$D$776,СВЦЭМ!$A$33:$A$776,$A21,СВЦЭМ!$B$33:$B$776,V$11)+'СЕТ СН'!$F$14+СВЦЭМ!$D$10+'СЕТ СН'!$F$5-'СЕТ СН'!$F$24</f>
        <v>3336.0239314</v>
      </c>
      <c r="W21" s="36">
        <f>SUMIFS(СВЦЭМ!$D$33:$D$776,СВЦЭМ!$A$33:$A$776,$A21,СВЦЭМ!$B$33:$B$776,W$11)+'СЕТ СН'!$F$14+СВЦЭМ!$D$10+'СЕТ СН'!$F$5-'СЕТ СН'!$F$24</f>
        <v>3350.54503432</v>
      </c>
      <c r="X21" s="36">
        <f>SUMIFS(СВЦЭМ!$D$33:$D$776,СВЦЭМ!$A$33:$A$776,$A21,СВЦЭМ!$B$33:$B$776,X$11)+'СЕТ СН'!$F$14+СВЦЭМ!$D$10+'СЕТ СН'!$F$5-'СЕТ СН'!$F$24</f>
        <v>3339.3971358600002</v>
      </c>
      <c r="Y21" s="36">
        <f>SUMIFS(СВЦЭМ!$D$33:$D$776,СВЦЭМ!$A$33:$A$776,$A21,СВЦЭМ!$B$33:$B$776,Y$11)+'СЕТ СН'!$F$14+СВЦЭМ!$D$10+'СЕТ СН'!$F$5-'СЕТ СН'!$F$24</f>
        <v>3371.8373605300003</v>
      </c>
    </row>
    <row r="22" spans="1:25" ht="15.75" x14ac:dyDescent="0.2">
      <c r="A22" s="35">
        <f t="shared" si="0"/>
        <v>44023</v>
      </c>
      <c r="B22" s="36">
        <f>SUMIFS(СВЦЭМ!$D$33:$D$776,СВЦЭМ!$A$33:$A$776,$A22,СВЦЭМ!$B$33:$B$776,B$11)+'СЕТ СН'!$F$14+СВЦЭМ!$D$10+'СЕТ СН'!$F$5-'СЕТ СН'!$F$24</f>
        <v>3489.7361910200002</v>
      </c>
      <c r="C22" s="36">
        <f>SUMIFS(СВЦЭМ!$D$33:$D$776,СВЦЭМ!$A$33:$A$776,$A22,СВЦЭМ!$B$33:$B$776,C$11)+'СЕТ СН'!$F$14+СВЦЭМ!$D$10+'СЕТ СН'!$F$5-'СЕТ СН'!$F$24</f>
        <v>3463.9525616999999</v>
      </c>
      <c r="D22" s="36">
        <f>SUMIFS(СВЦЭМ!$D$33:$D$776,СВЦЭМ!$A$33:$A$776,$A22,СВЦЭМ!$B$33:$B$776,D$11)+'СЕТ СН'!$F$14+СВЦЭМ!$D$10+'СЕТ СН'!$F$5-'СЕТ СН'!$F$24</f>
        <v>3489.2577822799999</v>
      </c>
      <c r="E22" s="36">
        <f>SUMIFS(СВЦЭМ!$D$33:$D$776,СВЦЭМ!$A$33:$A$776,$A22,СВЦЭМ!$B$33:$B$776,E$11)+'СЕТ СН'!$F$14+СВЦЭМ!$D$10+'СЕТ СН'!$F$5-'СЕТ СН'!$F$24</f>
        <v>3504.8695165300001</v>
      </c>
      <c r="F22" s="36">
        <f>SUMIFS(СВЦЭМ!$D$33:$D$776,СВЦЭМ!$A$33:$A$776,$A22,СВЦЭМ!$B$33:$B$776,F$11)+'СЕТ СН'!$F$14+СВЦЭМ!$D$10+'СЕТ СН'!$F$5-'СЕТ СН'!$F$24</f>
        <v>3495.3158346300002</v>
      </c>
      <c r="G22" s="36">
        <f>SUMIFS(СВЦЭМ!$D$33:$D$776,СВЦЭМ!$A$33:$A$776,$A22,СВЦЭМ!$B$33:$B$776,G$11)+'СЕТ СН'!$F$14+СВЦЭМ!$D$10+'СЕТ СН'!$F$5-'СЕТ СН'!$F$24</f>
        <v>3493.4328607100001</v>
      </c>
      <c r="H22" s="36">
        <f>SUMIFS(СВЦЭМ!$D$33:$D$776,СВЦЭМ!$A$33:$A$776,$A22,СВЦЭМ!$B$33:$B$776,H$11)+'СЕТ СН'!$F$14+СВЦЭМ!$D$10+'СЕТ СН'!$F$5-'СЕТ СН'!$F$24</f>
        <v>3478.7973011300001</v>
      </c>
      <c r="I22" s="36">
        <f>SUMIFS(СВЦЭМ!$D$33:$D$776,СВЦЭМ!$A$33:$A$776,$A22,СВЦЭМ!$B$33:$B$776,I$11)+'СЕТ СН'!$F$14+СВЦЭМ!$D$10+'СЕТ СН'!$F$5-'СЕТ СН'!$F$24</f>
        <v>3479.5093426399999</v>
      </c>
      <c r="J22" s="36">
        <f>SUMIFS(СВЦЭМ!$D$33:$D$776,СВЦЭМ!$A$33:$A$776,$A22,СВЦЭМ!$B$33:$B$776,J$11)+'СЕТ СН'!$F$14+СВЦЭМ!$D$10+'СЕТ СН'!$F$5-'СЕТ СН'!$F$24</f>
        <v>3444.2119029400001</v>
      </c>
      <c r="K22" s="36">
        <f>SUMIFS(СВЦЭМ!$D$33:$D$776,СВЦЭМ!$A$33:$A$776,$A22,СВЦЭМ!$B$33:$B$776,K$11)+'СЕТ СН'!$F$14+СВЦЭМ!$D$10+'СЕТ СН'!$F$5-'СЕТ СН'!$F$24</f>
        <v>3325.23447786</v>
      </c>
      <c r="L22" s="36">
        <f>SUMIFS(СВЦЭМ!$D$33:$D$776,СВЦЭМ!$A$33:$A$776,$A22,СВЦЭМ!$B$33:$B$776,L$11)+'СЕТ СН'!$F$14+СВЦЭМ!$D$10+'СЕТ СН'!$F$5-'СЕТ СН'!$F$24</f>
        <v>3295.5465186000001</v>
      </c>
      <c r="M22" s="36">
        <f>SUMIFS(СВЦЭМ!$D$33:$D$776,СВЦЭМ!$A$33:$A$776,$A22,СВЦЭМ!$B$33:$B$776,M$11)+'СЕТ СН'!$F$14+СВЦЭМ!$D$10+'СЕТ СН'!$F$5-'СЕТ СН'!$F$24</f>
        <v>3288.5286770500002</v>
      </c>
      <c r="N22" s="36">
        <f>SUMIFS(СВЦЭМ!$D$33:$D$776,СВЦЭМ!$A$33:$A$776,$A22,СВЦЭМ!$B$33:$B$776,N$11)+'СЕТ СН'!$F$14+СВЦЭМ!$D$10+'СЕТ СН'!$F$5-'СЕТ СН'!$F$24</f>
        <v>3291.9591438900002</v>
      </c>
      <c r="O22" s="36">
        <f>SUMIFS(СВЦЭМ!$D$33:$D$776,СВЦЭМ!$A$33:$A$776,$A22,СВЦЭМ!$B$33:$B$776,O$11)+'СЕТ СН'!$F$14+СВЦЭМ!$D$10+'СЕТ СН'!$F$5-'СЕТ СН'!$F$24</f>
        <v>3326.0753049200002</v>
      </c>
      <c r="P22" s="36">
        <f>SUMIFS(СВЦЭМ!$D$33:$D$776,СВЦЭМ!$A$33:$A$776,$A22,СВЦЭМ!$B$33:$B$776,P$11)+'СЕТ СН'!$F$14+СВЦЭМ!$D$10+'СЕТ СН'!$F$5-'СЕТ СН'!$F$24</f>
        <v>3329.6950625300001</v>
      </c>
      <c r="Q22" s="36">
        <f>SUMIFS(СВЦЭМ!$D$33:$D$776,СВЦЭМ!$A$33:$A$776,$A22,СВЦЭМ!$B$33:$B$776,Q$11)+'СЕТ СН'!$F$14+СВЦЭМ!$D$10+'СЕТ СН'!$F$5-'СЕТ СН'!$F$24</f>
        <v>3341.8324358499999</v>
      </c>
      <c r="R22" s="36">
        <f>SUMIFS(СВЦЭМ!$D$33:$D$776,СВЦЭМ!$A$33:$A$776,$A22,СВЦЭМ!$B$33:$B$776,R$11)+'СЕТ СН'!$F$14+СВЦЭМ!$D$10+'СЕТ СН'!$F$5-'СЕТ СН'!$F$24</f>
        <v>3360.79970839</v>
      </c>
      <c r="S22" s="36">
        <f>SUMIFS(СВЦЭМ!$D$33:$D$776,СВЦЭМ!$A$33:$A$776,$A22,СВЦЭМ!$B$33:$B$776,S$11)+'СЕТ СН'!$F$14+СВЦЭМ!$D$10+'СЕТ СН'!$F$5-'СЕТ СН'!$F$24</f>
        <v>3362.6319361400001</v>
      </c>
      <c r="T22" s="36">
        <f>SUMIFS(СВЦЭМ!$D$33:$D$776,СВЦЭМ!$A$33:$A$776,$A22,СВЦЭМ!$B$33:$B$776,T$11)+'СЕТ СН'!$F$14+СВЦЭМ!$D$10+'СЕТ СН'!$F$5-'СЕТ СН'!$F$24</f>
        <v>3356.3022814300002</v>
      </c>
      <c r="U22" s="36">
        <f>SUMIFS(СВЦЭМ!$D$33:$D$776,СВЦЭМ!$A$33:$A$776,$A22,СВЦЭМ!$B$33:$B$776,U$11)+'СЕТ СН'!$F$14+СВЦЭМ!$D$10+'СЕТ СН'!$F$5-'СЕТ СН'!$F$24</f>
        <v>3342.7265906399998</v>
      </c>
      <c r="V22" s="36">
        <f>SUMIFS(СВЦЭМ!$D$33:$D$776,СВЦЭМ!$A$33:$A$776,$A22,СВЦЭМ!$B$33:$B$776,V$11)+'СЕТ СН'!$F$14+СВЦЭМ!$D$10+'СЕТ СН'!$F$5-'СЕТ СН'!$F$24</f>
        <v>3325.7374680600001</v>
      </c>
      <c r="W22" s="36">
        <f>SUMIFS(СВЦЭМ!$D$33:$D$776,СВЦЭМ!$A$33:$A$776,$A22,СВЦЭМ!$B$33:$B$776,W$11)+'СЕТ СН'!$F$14+СВЦЭМ!$D$10+'СЕТ СН'!$F$5-'СЕТ СН'!$F$24</f>
        <v>3313.3935266899998</v>
      </c>
      <c r="X22" s="36">
        <f>SUMIFS(СВЦЭМ!$D$33:$D$776,СВЦЭМ!$A$33:$A$776,$A22,СВЦЭМ!$B$33:$B$776,X$11)+'СЕТ СН'!$F$14+СВЦЭМ!$D$10+'СЕТ СН'!$F$5-'СЕТ СН'!$F$24</f>
        <v>3331.71294825</v>
      </c>
      <c r="Y22" s="36">
        <f>SUMIFS(СВЦЭМ!$D$33:$D$776,СВЦЭМ!$A$33:$A$776,$A22,СВЦЭМ!$B$33:$B$776,Y$11)+'СЕТ СН'!$F$14+СВЦЭМ!$D$10+'СЕТ СН'!$F$5-'СЕТ СН'!$F$24</f>
        <v>3342.6026930500002</v>
      </c>
    </row>
    <row r="23" spans="1:25" ht="15.75" x14ac:dyDescent="0.2">
      <c r="A23" s="35">
        <f t="shared" si="0"/>
        <v>44024</v>
      </c>
      <c r="B23" s="36">
        <f>SUMIFS(СВЦЭМ!$D$33:$D$776,СВЦЭМ!$A$33:$A$776,$A23,СВЦЭМ!$B$33:$B$776,B$11)+'СЕТ СН'!$F$14+СВЦЭМ!$D$10+'СЕТ СН'!$F$5-'СЕТ СН'!$F$24</f>
        <v>3462.2605103000001</v>
      </c>
      <c r="C23" s="36">
        <f>SUMIFS(СВЦЭМ!$D$33:$D$776,СВЦЭМ!$A$33:$A$776,$A23,СВЦЭМ!$B$33:$B$776,C$11)+'СЕТ СН'!$F$14+СВЦЭМ!$D$10+'СЕТ СН'!$F$5-'СЕТ СН'!$F$24</f>
        <v>3520.0636367400002</v>
      </c>
      <c r="D23" s="36">
        <f>SUMIFS(СВЦЭМ!$D$33:$D$776,СВЦЭМ!$A$33:$A$776,$A23,СВЦЭМ!$B$33:$B$776,D$11)+'СЕТ СН'!$F$14+СВЦЭМ!$D$10+'СЕТ СН'!$F$5-'СЕТ СН'!$F$24</f>
        <v>3550.5300461699999</v>
      </c>
      <c r="E23" s="36">
        <f>SUMIFS(СВЦЭМ!$D$33:$D$776,СВЦЭМ!$A$33:$A$776,$A23,СВЦЭМ!$B$33:$B$776,E$11)+'СЕТ СН'!$F$14+СВЦЭМ!$D$10+'СЕТ СН'!$F$5-'СЕТ СН'!$F$24</f>
        <v>3571.5856858900001</v>
      </c>
      <c r="F23" s="36">
        <f>SUMIFS(СВЦЭМ!$D$33:$D$776,СВЦЭМ!$A$33:$A$776,$A23,СВЦЭМ!$B$33:$B$776,F$11)+'СЕТ СН'!$F$14+СВЦЭМ!$D$10+'СЕТ СН'!$F$5-'СЕТ СН'!$F$24</f>
        <v>3575.3139703500001</v>
      </c>
      <c r="G23" s="36">
        <f>SUMIFS(СВЦЭМ!$D$33:$D$776,СВЦЭМ!$A$33:$A$776,$A23,СВЦЭМ!$B$33:$B$776,G$11)+'СЕТ СН'!$F$14+СВЦЭМ!$D$10+'СЕТ СН'!$F$5-'СЕТ СН'!$F$24</f>
        <v>3581.62367735</v>
      </c>
      <c r="H23" s="36">
        <f>SUMIFS(СВЦЭМ!$D$33:$D$776,СВЦЭМ!$A$33:$A$776,$A23,СВЦЭМ!$B$33:$B$776,H$11)+'СЕТ СН'!$F$14+СВЦЭМ!$D$10+'СЕТ СН'!$F$5-'СЕТ СН'!$F$24</f>
        <v>3558.64503706</v>
      </c>
      <c r="I23" s="36">
        <f>SUMIFS(СВЦЭМ!$D$33:$D$776,СВЦЭМ!$A$33:$A$776,$A23,СВЦЭМ!$B$33:$B$776,I$11)+'СЕТ СН'!$F$14+СВЦЭМ!$D$10+'СЕТ СН'!$F$5-'СЕТ СН'!$F$24</f>
        <v>3523.1464693100002</v>
      </c>
      <c r="J23" s="36">
        <f>SUMIFS(СВЦЭМ!$D$33:$D$776,СВЦЭМ!$A$33:$A$776,$A23,СВЦЭМ!$B$33:$B$776,J$11)+'СЕТ СН'!$F$14+СВЦЭМ!$D$10+'СЕТ СН'!$F$5-'СЕТ СН'!$F$24</f>
        <v>3434.47618435</v>
      </c>
      <c r="K23" s="36">
        <f>SUMIFS(СВЦЭМ!$D$33:$D$776,СВЦЭМ!$A$33:$A$776,$A23,СВЦЭМ!$B$33:$B$776,K$11)+'СЕТ СН'!$F$14+СВЦЭМ!$D$10+'СЕТ СН'!$F$5-'СЕТ СН'!$F$24</f>
        <v>3292.7907321000002</v>
      </c>
      <c r="L23" s="36">
        <f>SUMIFS(СВЦЭМ!$D$33:$D$776,СВЦЭМ!$A$33:$A$776,$A23,СВЦЭМ!$B$33:$B$776,L$11)+'СЕТ СН'!$F$14+СВЦЭМ!$D$10+'СЕТ СН'!$F$5-'СЕТ СН'!$F$24</f>
        <v>3257.0240128400001</v>
      </c>
      <c r="M23" s="36">
        <f>SUMIFS(СВЦЭМ!$D$33:$D$776,СВЦЭМ!$A$33:$A$776,$A23,СВЦЭМ!$B$33:$B$776,M$11)+'СЕТ СН'!$F$14+СВЦЭМ!$D$10+'СЕТ СН'!$F$5-'СЕТ СН'!$F$24</f>
        <v>3254.4202037499999</v>
      </c>
      <c r="N23" s="36">
        <f>SUMIFS(СВЦЭМ!$D$33:$D$776,СВЦЭМ!$A$33:$A$776,$A23,СВЦЭМ!$B$33:$B$776,N$11)+'СЕТ СН'!$F$14+СВЦЭМ!$D$10+'СЕТ СН'!$F$5-'СЕТ СН'!$F$24</f>
        <v>3260.88029306</v>
      </c>
      <c r="O23" s="36">
        <f>SUMIFS(СВЦЭМ!$D$33:$D$776,СВЦЭМ!$A$33:$A$776,$A23,СВЦЭМ!$B$33:$B$776,O$11)+'СЕТ СН'!$F$14+СВЦЭМ!$D$10+'СЕТ СН'!$F$5-'СЕТ СН'!$F$24</f>
        <v>3263.2645550299999</v>
      </c>
      <c r="P23" s="36">
        <f>SUMIFS(СВЦЭМ!$D$33:$D$776,СВЦЭМ!$A$33:$A$776,$A23,СВЦЭМ!$B$33:$B$776,P$11)+'СЕТ СН'!$F$14+СВЦЭМ!$D$10+'СЕТ СН'!$F$5-'СЕТ СН'!$F$24</f>
        <v>3269.7454027799999</v>
      </c>
      <c r="Q23" s="36">
        <f>SUMIFS(СВЦЭМ!$D$33:$D$776,СВЦЭМ!$A$33:$A$776,$A23,СВЦЭМ!$B$33:$B$776,Q$11)+'СЕТ СН'!$F$14+СВЦЭМ!$D$10+'СЕТ СН'!$F$5-'СЕТ СН'!$F$24</f>
        <v>3287.16691064</v>
      </c>
      <c r="R23" s="36">
        <f>SUMIFS(СВЦЭМ!$D$33:$D$776,СВЦЭМ!$A$33:$A$776,$A23,СВЦЭМ!$B$33:$B$776,R$11)+'СЕТ СН'!$F$14+СВЦЭМ!$D$10+'СЕТ СН'!$F$5-'СЕТ СН'!$F$24</f>
        <v>3286.5094711199999</v>
      </c>
      <c r="S23" s="36">
        <f>SUMIFS(СВЦЭМ!$D$33:$D$776,СВЦЭМ!$A$33:$A$776,$A23,СВЦЭМ!$B$33:$B$776,S$11)+'СЕТ СН'!$F$14+СВЦЭМ!$D$10+'СЕТ СН'!$F$5-'СЕТ СН'!$F$24</f>
        <v>3291.9284910199999</v>
      </c>
      <c r="T23" s="36">
        <f>SUMIFS(СВЦЭМ!$D$33:$D$776,СВЦЭМ!$A$33:$A$776,$A23,СВЦЭМ!$B$33:$B$776,T$11)+'СЕТ СН'!$F$14+СВЦЭМ!$D$10+'СЕТ СН'!$F$5-'СЕТ СН'!$F$24</f>
        <v>3288.50697193</v>
      </c>
      <c r="U23" s="36">
        <f>SUMIFS(СВЦЭМ!$D$33:$D$776,СВЦЭМ!$A$33:$A$776,$A23,СВЦЭМ!$B$33:$B$776,U$11)+'СЕТ СН'!$F$14+СВЦЭМ!$D$10+'СЕТ СН'!$F$5-'СЕТ СН'!$F$24</f>
        <v>3267.0621288500001</v>
      </c>
      <c r="V23" s="36">
        <f>SUMIFS(СВЦЭМ!$D$33:$D$776,СВЦЭМ!$A$33:$A$776,$A23,СВЦЭМ!$B$33:$B$776,V$11)+'СЕТ СН'!$F$14+СВЦЭМ!$D$10+'СЕТ СН'!$F$5-'СЕТ СН'!$F$24</f>
        <v>3268.8427076100002</v>
      </c>
      <c r="W23" s="36">
        <f>SUMIFS(СВЦЭМ!$D$33:$D$776,СВЦЭМ!$A$33:$A$776,$A23,СВЦЭМ!$B$33:$B$776,W$11)+'СЕТ СН'!$F$14+СВЦЭМ!$D$10+'СЕТ СН'!$F$5-'СЕТ СН'!$F$24</f>
        <v>3261.1987465100001</v>
      </c>
      <c r="X23" s="36">
        <f>SUMIFS(СВЦЭМ!$D$33:$D$776,СВЦЭМ!$A$33:$A$776,$A23,СВЦЭМ!$B$33:$B$776,X$11)+'СЕТ СН'!$F$14+СВЦЭМ!$D$10+'СЕТ СН'!$F$5-'СЕТ СН'!$F$24</f>
        <v>3268.5614066400003</v>
      </c>
      <c r="Y23" s="36">
        <f>SUMIFS(СВЦЭМ!$D$33:$D$776,СВЦЭМ!$A$33:$A$776,$A23,СВЦЭМ!$B$33:$B$776,Y$11)+'СЕТ СН'!$F$14+СВЦЭМ!$D$10+'СЕТ СН'!$F$5-'СЕТ СН'!$F$24</f>
        <v>3369.00453788</v>
      </c>
    </row>
    <row r="24" spans="1:25" ht="15.75" x14ac:dyDescent="0.2">
      <c r="A24" s="35">
        <f t="shared" si="0"/>
        <v>44025</v>
      </c>
      <c r="B24" s="36">
        <f>SUMIFS(СВЦЭМ!$D$33:$D$776,СВЦЭМ!$A$33:$A$776,$A24,СВЦЭМ!$B$33:$B$776,B$11)+'СЕТ СН'!$F$14+СВЦЭМ!$D$10+'СЕТ СН'!$F$5-'СЕТ СН'!$F$24</f>
        <v>3458.6160095700002</v>
      </c>
      <c r="C24" s="36">
        <f>SUMIFS(СВЦЭМ!$D$33:$D$776,СВЦЭМ!$A$33:$A$776,$A24,СВЦЭМ!$B$33:$B$776,C$11)+'СЕТ СН'!$F$14+СВЦЭМ!$D$10+'СЕТ СН'!$F$5-'СЕТ СН'!$F$24</f>
        <v>3429.0101599999998</v>
      </c>
      <c r="D24" s="36">
        <f>SUMIFS(СВЦЭМ!$D$33:$D$776,СВЦЭМ!$A$33:$A$776,$A24,СВЦЭМ!$B$33:$B$776,D$11)+'СЕТ СН'!$F$14+СВЦЭМ!$D$10+'СЕТ СН'!$F$5-'СЕТ СН'!$F$24</f>
        <v>3453.9839376700002</v>
      </c>
      <c r="E24" s="36">
        <f>SUMIFS(СВЦЭМ!$D$33:$D$776,СВЦЭМ!$A$33:$A$776,$A24,СВЦЭМ!$B$33:$B$776,E$11)+'СЕТ СН'!$F$14+СВЦЭМ!$D$10+'СЕТ СН'!$F$5-'СЕТ СН'!$F$24</f>
        <v>3469.48368794</v>
      </c>
      <c r="F24" s="36">
        <f>SUMIFS(СВЦЭМ!$D$33:$D$776,СВЦЭМ!$A$33:$A$776,$A24,СВЦЭМ!$B$33:$B$776,F$11)+'СЕТ СН'!$F$14+СВЦЭМ!$D$10+'СЕТ СН'!$F$5-'СЕТ СН'!$F$24</f>
        <v>3460.7390410400003</v>
      </c>
      <c r="G24" s="36">
        <f>SUMIFS(СВЦЭМ!$D$33:$D$776,СВЦЭМ!$A$33:$A$776,$A24,СВЦЭМ!$B$33:$B$776,G$11)+'СЕТ СН'!$F$14+СВЦЭМ!$D$10+'СЕТ СН'!$F$5-'СЕТ СН'!$F$24</f>
        <v>3460.1865306300001</v>
      </c>
      <c r="H24" s="36">
        <f>SUMIFS(СВЦЭМ!$D$33:$D$776,СВЦЭМ!$A$33:$A$776,$A24,СВЦЭМ!$B$33:$B$776,H$11)+'СЕТ СН'!$F$14+СВЦЭМ!$D$10+'СЕТ СН'!$F$5-'СЕТ СН'!$F$24</f>
        <v>3447.4963708700002</v>
      </c>
      <c r="I24" s="36">
        <f>SUMIFS(СВЦЭМ!$D$33:$D$776,СВЦЭМ!$A$33:$A$776,$A24,СВЦЭМ!$B$33:$B$776,I$11)+'СЕТ СН'!$F$14+СВЦЭМ!$D$10+'СЕТ СН'!$F$5-'СЕТ СН'!$F$24</f>
        <v>3468.2484591800003</v>
      </c>
      <c r="J24" s="36">
        <f>SUMIFS(СВЦЭМ!$D$33:$D$776,СВЦЭМ!$A$33:$A$776,$A24,СВЦЭМ!$B$33:$B$776,J$11)+'СЕТ СН'!$F$14+СВЦЭМ!$D$10+'СЕТ СН'!$F$5-'СЕТ СН'!$F$24</f>
        <v>3496.0060640299998</v>
      </c>
      <c r="K24" s="36">
        <f>SUMIFS(СВЦЭМ!$D$33:$D$776,СВЦЭМ!$A$33:$A$776,$A24,СВЦЭМ!$B$33:$B$776,K$11)+'СЕТ СН'!$F$14+СВЦЭМ!$D$10+'СЕТ СН'!$F$5-'СЕТ СН'!$F$24</f>
        <v>3394.7085843700002</v>
      </c>
      <c r="L24" s="36">
        <f>SUMIFS(СВЦЭМ!$D$33:$D$776,СВЦЭМ!$A$33:$A$776,$A24,СВЦЭМ!$B$33:$B$776,L$11)+'СЕТ СН'!$F$14+СВЦЭМ!$D$10+'СЕТ СН'!$F$5-'СЕТ СН'!$F$24</f>
        <v>3360.4624882400003</v>
      </c>
      <c r="M24" s="36">
        <f>SUMIFS(СВЦЭМ!$D$33:$D$776,СВЦЭМ!$A$33:$A$776,$A24,СВЦЭМ!$B$33:$B$776,M$11)+'СЕТ СН'!$F$14+СВЦЭМ!$D$10+'СЕТ СН'!$F$5-'СЕТ СН'!$F$24</f>
        <v>3365.5152553899998</v>
      </c>
      <c r="N24" s="36">
        <f>SUMIFS(СВЦЭМ!$D$33:$D$776,СВЦЭМ!$A$33:$A$776,$A24,СВЦЭМ!$B$33:$B$776,N$11)+'СЕТ СН'!$F$14+СВЦЭМ!$D$10+'СЕТ СН'!$F$5-'СЕТ СН'!$F$24</f>
        <v>3366.9245752000002</v>
      </c>
      <c r="O24" s="36">
        <f>SUMIFS(СВЦЭМ!$D$33:$D$776,СВЦЭМ!$A$33:$A$776,$A24,СВЦЭМ!$B$33:$B$776,O$11)+'СЕТ СН'!$F$14+СВЦЭМ!$D$10+'СЕТ СН'!$F$5-'СЕТ СН'!$F$24</f>
        <v>3367.0951939500001</v>
      </c>
      <c r="P24" s="36">
        <f>SUMIFS(СВЦЭМ!$D$33:$D$776,СВЦЭМ!$A$33:$A$776,$A24,СВЦЭМ!$B$33:$B$776,P$11)+'СЕТ СН'!$F$14+СВЦЭМ!$D$10+'СЕТ СН'!$F$5-'СЕТ СН'!$F$24</f>
        <v>3358.2632826700001</v>
      </c>
      <c r="Q24" s="36">
        <f>SUMIFS(СВЦЭМ!$D$33:$D$776,СВЦЭМ!$A$33:$A$776,$A24,СВЦЭМ!$B$33:$B$776,Q$11)+'СЕТ СН'!$F$14+СВЦЭМ!$D$10+'СЕТ СН'!$F$5-'СЕТ СН'!$F$24</f>
        <v>3344.39321943</v>
      </c>
      <c r="R24" s="36">
        <f>SUMIFS(СВЦЭМ!$D$33:$D$776,СВЦЭМ!$A$33:$A$776,$A24,СВЦЭМ!$B$33:$B$776,R$11)+'СЕТ СН'!$F$14+СВЦЭМ!$D$10+'СЕТ СН'!$F$5-'СЕТ СН'!$F$24</f>
        <v>3373.3922684099998</v>
      </c>
      <c r="S24" s="36">
        <f>SUMIFS(СВЦЭМ!$D$33:$D$776,СВЦЭМ!$A$33:$A$776,$A24,СВЦЭМ!$B$33:$B$776,S$11)+'СЕТ СН'!$F$14+СВЦЭМ!$D$10+'СЕТ СН'!$F$5-'СЕТ СН'!$F$24</f>
        <v>3403.48312287</v>
      </c>
      <c r="T24" s="36">
        <f>SUMIFS(СВЦЭМ!$D$33:$D$776,СВЦЭМ!$A$33:$A$776,$A24,СВЦЭМ!$B$33:$B$776,T$11)+'СЕТ СН'!$F$14+СВЦЭМ!$D$10+'СЕТ СН'!$F$5-'СЕТ СН'!$F$24</f>
        <v>3372.73162052</v>
      </c>
      <c r="U24" s="36">
        <f>SUMIFS(СВЦЭМ!$D$33:$D$776,СВЦЭМ!$A$33:$A$776,$A24,СВЦЭМ!$B$33:$B$776,U$11)+'СЕТ СН'!$F$14+СВЦЭМ!$D$10+'СЕТ СН'!$F$5-'СЕТ СН'!$F$24</f>
        <v>3354.5690113800001</v>
      </c>
      <c r="V24" s="36">
        <f>SUMIFS(СВЦЭМ!$D$33:$D$776,СВЦЭМ!$A$33:$A$776,$A24,СВЦЭМ!$B$33:$B$776,V$11)+'СЕТ СН'!$F$14+СВЦЭМ!$D$10+'СЕТ СН'!$F$5-'СЕТ СН'!$F$24</f>
        <v>3347.4872118200001</v>
      </c>
      <c r="W24" s="36">
        <f>SUMIFS(СВЦЭМ!$D$33:$D$776,СВЦЭМ!$A$33:$A$776,$A24,СВЦЭМ!$B$33:$B$776,W$11)+'СЕТ СН'!$F$14+СВЦЭМ!$D$10+'СЕТ СН'!$F$5-'СЕТ СН'!$F$24</f>
        <v>3324.1572148</v>
      </c>
      <c r="X24" s="36">
        <f>SUMIFS(СВЦЭМ!$D$33:$D$776,СВЦЭМ!$A$33:$A$776,$A24,СВЦЭМ!$B$33:$B$776,X$11)+'СЕТ СН'!$F$14+СВЦЭМ!$D$10+'СЕТ СН'!$F$5-'СЕТ СН'!$F$24</f>
        <v>3304.0359252399999</v>
      </c>
      <c r="Y24" s="36">
        <f>SUMIFS(СВЦЭМ!$D$33:$D$776,СВЦЭМ!$A$33:$A$776,$A24,СВЦЭМ!$B$33:$B$776,Y$11)+'СЕТ СН'!$F$14+СВЦЭМ!$D$10+'СЕТ СН'!$F$5-'СЕТ СН'!$F$24</f>
        <v>3377.4211364900002</v>
      </c>
    </row>
    <row r="25" spans="1:25" ht="15.75" x14ac:dyDescent="0.2">
      <c r="A25" s="35">
        <f t="shared" si="0"/>
        <v>44026</v>
      </c>
      <c r="B25" s="36">
        <f>SUMIFS(СВЦЭМ!$D$33:$D$776,СВЦЭМ!$A$33:$A$776,$A25,СВЦЭМ!$B$33:$B$776,B$11)+'СЕТ СН'!$F$14+СВЦЭМ!$D$10+'СЕТ СН'!$F$5-'СЕТ СН'!$F$24</f>
        <v>3457.1930306899999</v>
      </c>
      <c r="C25" s="36">
        <f>SUMIFS(СВЦЭМ!$D$33:$D$776,СВЦЭМ!$A$33:$A$776,$A25,СВЦЭМ!$B$33:$B$776,C$11)+'СЕТ СН'!$F$14+СВЦЭМ!$D$10+'СЕТ СН'!$F$5-'СЕТ СН'!$F$24</f>
        <v>3428.8970972799998</v>
      </c>
      <c r="D25" s="36">
        <f>SUMIFS(СВЦЭМ!$D$33:$D$776,СВЦЭМ!$A$33:$A$776,$A25,СВЦЭМ!$B$33:$B$776,D$11)+'СЕТ СН'!$F$14+СВЦЭМ!$D$10+'СЕТ СН'!$F$5-'СЕТ СН'!$F$24</f>
        <v>3444.9036389399998</v>
      </c>
      <c r="E25" s="36">
        <f>SUMIFS(СВЦЭМ!$D$33:$D$776,СВЦЭМ!$A$33:$A$776,$A25,СВЦЭМ!$B$33:$B$776,E$11)+'СЕТ СН'!$F$14+СВЦЭМ!$D$10+'СЕТ СН'!$F$5-'СЕТ СН'!$F$24</f>
        <v>3465.8201562600002</v>
      </c>
      <c r="F25" s="36">
        <f>SUMIFS(СВЦЭМ!$D$33:$D$776,СВЦЭМ!$A$33:$A$776,$A25,СВЦЭМ!$B$33:$B$776,F$11)+'СЕТ СН'!$F$14+СВЦЭМ!$D$10+'СЕТ СН'!$F$5-'СЕТ СН'!$F$24</f>
        <v>3465.2717373599999</v>
      </c>
      <c r="G25" s="36">
        <f>SUMIFS(СВЦЭМ!$D$33:$D$776,СВЦЭМ!$A$33:$A$776,$A25,СВЦЭМ!$B$33:$B$776,G$11)+'СЕТ СН'!$F$14+СВЦЭМ!$D$10+'СЕТ СН'!$F$5-'СЕТ СН'!$F$24</f>
        <v>3470.28891054</v>
      </c>
      <c r="H25" s="36">
        <f>SUMIFS(СВЦЭМ!$D$33:$D$776,СВЦЭМ!$A$33:$A$776,$A25,СВЦЭМ!$B$33:$B$776,H$11)+'СЕТ СН'!$F$14+СВЦЭМ!$D$10+'СЕТ СН'!$F$5-'СЕТ СН'!$F$24</f>
        <v>3453.5934212000002</v>
      </c>
      <c r="I25" s="36">
        <f>SUMIFS(СВЦЭМ!$D$33:$D$776,СВЦЭМ!$A$33:$A$776,$A25,СВЦЭМ!$B$33:$B$776,I$11)+'СЕТ СН'!$F$14+СВЦЭМ!$D$10+'СЕТ СН'!$F$5-'СЕТ СН'!$F$24</f>
        <v>3508.46154669</v>
      </c>
      <c r="J25" s="36">
        <f>SUMIFS(СВЦЭМ!$D$33:$D$776,СВЦЭМ!$A$33:$A$776,$A25,СВЦЭМ!$B$33:$B$776,J$11)+'СЕТ СН'!$F$14+СВЦЭМ!$D$10+'СЕТ СН'!$F$5-'СЕТ СН'!$F$24</f>
        <v>3456.7156015700002</v>
      </c>
      <c r="K25" s="36">
        <f>SUMIFS(СВЦЭМ!$D$33:$D$776,СВЦЭМ!$A$33:$A$776,$A25,СВЦЭМ!$B$33:$B$776,K$11)+'СЕТ СН'!$F$14+СВЦЭМ!$D$10+'СЕТ СН'!$F$5-'СЕТ СН'!$F$24</f>
        <v>3374.9633130399998</v>
      </c>
      <c r="L25" s="36">
        <f>SUMIFS(СВЦЭМ!$D$33:$D$776,СВЦЭМ!$A$33:$A$776,$A25,СВЦЭМ!$B$33:$B$776,L$11)+'СЕТ СН'!$F$14+СВЦЭМ!$D$10+'СЕТ СН'!$F$5-'СЕТ СН'!$F$24</f>
        <v>3374.8048313700001</v>
      </c>
      <c r="M25" s="36">
        <f>SUMIFS(СВЦЭМ!$D$33:$D$776,СВЦЭМ!$A$33:$A$776,$A25,СВЦЭМ!$B$33:$B$776,M$11)+'СЕТ СН'!$F$14+СВЦЭМ!$D$10+'СЕТ СН'!$F$5-'СЕТ СН'!$F$24</f>
        <v>3377.2052431699999</v>
      </c>
      <c r="N25" s="36">
        <f>SUMIFS(СВЦЭМ!$D$33:$D$776,СВЦЭМ!$A$33:$A$776,$A25,СВЦЭМ!$B$33:$B$776,N$11)+'СЕТ СН'!$F$14+СВЦЭМ!$D$10+'СЕТ СН'!$F$5-'СЕТ СН'!$F$24</f>
        <v>3375.4489477100001</v>
      </c>
      <c r="O25" s="36">
        <f>SUMIFS(СВЦЭМ!$D$33:$D$776,СВЦЭМ!$A$33:$A$776,$A25,СВЦЭМ!$B$33:$B$776,O$11)+'СЕТ СН'!$F$14+СВЦЭМ!$D$10+'СЕТ СН'!$F$5-'СЕТ СН'!$F$24</f>
        <v>3405.3155895</v>
      </c>
      <c r="P25" s="36">
        <f>SUMIFS(СВЦЭМ!$D$33:$D$776,СВЦЭМ!$A$33:$A$776,$A25,СВЦЭМ!$B$33:$B$776,P$11)+'СЕТ СН'!$F$14+СВЦЭМ!$D$10+'СЕТ СН'!$F$5-'СЕТ СН'!$F$24</f>
        <v>3406.7058925400001</v>
      </c>
      <c r="Q25" s="36">
        <f>SUMIFS(СВЦЭМ!$D$33:$D$776,СВЦЭМ!$A$33:$A$776,$A25,СВЦЭМ!$B$33:$B$776,Q$11)+'СЕТ СН'!$F$14+СВЦЭМ!$D$10+'СЕТ СН'!$F$5-'СЕТ СН'!$F$24</f>
        <v>3407.0768600500001</v>
      </c>
      <c r="R25" s="36">
        <f>SUMIFS(СВЦЭМ!$D$33:$D$776,СВЦЭМ!$A$33:$A$776,$A25,СВЦЭМ!$B$33:$B$776,R$11)+'СЕТ СН'!$F$14+СВЦЭМ!$D$10+'СЕТ СН'!$F$5-'СЕТ СН'!$F$24</f>
        <v>3398.7958683699999</v>
      </c>
      <c r="S25" s="36">
        <f>SUMIFS(СВЦЭМ!$D$33:$D$776,СВЦЭМ!$A$33:$A$776,$A25,СВЦЭМ!$B$33:$B$776,S$11)+'СЕТ СН'!$F$14+СВЦЭМ!$D$10+'СЕТ СН'!$F$5-'СЕТ СН'!$F$24</f>
        <v>3398.4113484499999</v>
      </c>
      <c r="T25" s="36">
        <f>SUMIFS(СВЦЭМ!$D$33:$D$776,СВЦЭМ!$A$33:$A$776,$A25,СВЦЭМ!$B$33:$B$776,T$11)+'СЕТ СН'!$F$14+СВЦЭМ!$D$10+'СЕТ СН'!$F$5-'СЕТ СН'!$F$24</f>
        <v>3396.6151478199999</v>
      </c>
      <c r="U25" s="36">
        <f>SUMIFS(СВЦЭМ!$D$33:$D$776,СВЦЭМ!$A$33:$A$776,$A25,СВЦЭМ!$B$33:$B$776,U$11)+'СЕТ СН'!$F$14+СВЦЭМ!$D$10+'СЕТ СН'!$F$5-'СЕТ СН'!$F$24</f>
        <v>3394.5738910700002</v>
      </c>
      <c r="V25" s="36">
        <f>SUMIFS(СВЦЭМ!$D$33:$D$776,СВЦЭМ!$A$33:$A$776,$A25,СВЦЭМ!$B$33:$B$776,V$11)+'СЕТ СН'!$F$14+СВЦЭМ!$D$10+'СЕТ СН'!$F$5-'СЕТ СН'!$F$24</f>
        <v>3378.6591051099999</v>
      </c>
      <c r="W25" s="36">
        <f>SUMIFS(СВЦЭМ!$D$33:$D$776,СВЦЭМ!$A$33:$A$776,$A25,СВЦЭМ!$B$33:$B$776,W$11)+'СЕТ СН'!$F$14+СВЦЭМ!$D$10+'СЕТ СН'!$F$5-'СЕТ СН'!$F$24</f>
        <v>3376.9859281700001</v>
      </c>
      <c r="X25" s="36">
        <f>SUMIFS(СВЦЭМ!$D$33:$D$776,СВЦЭМ!$A$33:$A$776,$A25,СВЦЭМ!$B$33:$B$776,X$11)+'СЕТ СН'!$F$14+СВЦЭМ!$D$10+'СЕТ СН'!$F$5-'СЕТ СН'!$F$24</f>
        <v>3361.5483520299999</v>
      </c>
      <c r="Y25" s="36">
        <f>SUMIFS(СВЦЭМ!$D$33:$D$776,СВЦЭМ!$A$33:$A$776,$A25,СВЦЭМ!$B$33:$B$776,Y$11)+'СЕТ СН'!$F$14+СВЦЭМ!$D$10+'СЕТ СН'!$F$5-'СЕТ СН'!$F$24</f>
        <v>3362.6452414300002</v>
      </c>
    </row>
    <row r="26" spans="1:25" ht="15.75" x14ac:dyDescent="0.2">
      <c r="A26" s="35">
        <f t="shared" si="0"/>
        <v>44027</v>
      </c>
      <c r="B26" s="36">
        <f>SUMIFS(СВЦЭМ!$D$33:$D$776,СВЦЭМ!$A$33:$A$776,$A26,СВЦЭМ!$B$33:$B$776,B$11)+'СЕТ СН'!$F$14+СВЦЭМ!$D$10+'СЕТ СН'!$F$5-'СЕТ СН'!$F$24</f>
        <v>3558.0800281900001</v>
      </c>
      <c r="C26" s="36">
        <f>SUMIFS(СВЦЭМ!$D$33:$D$776,СВЦЭМ!$A$33:$A$776,$A26,СВЦЭМ!$B$33:$B$776,C$11)+'СЕТ СН'!$F$14+СВЦЭМ!$D$10+'СЕТ СН'!$F$5-'СЕТ СН'!$F$24</f>
        <v>3593.0076168099999</v>
      </c>
      <c r="D26" s="36">
        <f>SUMIFS(СВЦЭМ!$D$33:$D$776,СВЦЭМ!$A$33:$A$776,$A26,СВЦЭМ!$B$33:$B$776,D$11)+'СЕТ СН'!$F$14+СВЦЭМ!$D$10+'СЕТ СН'!$F$5-'СЕТ СН'!$F$24</f>
        <v>3578.4709267100002</v>
      </c>
      <c r="E26" s="36">
        <f>SUMIFS(СВЦЭМ!$D$33:$D$776,СВЦЭМ!$A$33:$A$776,$A26,СВЦЭМ!$B$33:$B$776,E$11)+'СЕТ СН'!$F$14+СВЦЭМ!$D$10+'СЕТ СН'!$F$5-'СЕТ СН'!$F$24</f>
        <v>3589.8239247299998</v>
      </c>
      <c r="F26" s="36">
        <f>SUMIFS(СВЦЭМ!$D$33:$D$776,СВЦЭМ!$A$33:$A$776,$A26,СВЦЭМ!$B$33:$B$776,F$11)+'СЕТ СН'!$F$14+СВЦЭМ!$D$10+'СЕТ СН'!$F$5-'СЕТ СН'!$F$24</f>
        <v>3584.3109193</v>
      </c>
      <c r="G26" s="36">
        <f>SUMIFS(СВЦЭМ!$D$33:$D$776,СВЦЭМ!$A$33:$A$776,$A26,СВЦЭМ!$B$33:$B$776,G$11)+'СЕТ СН'!$F$14+СВЦЭМ!$D$10+'СЕТ СН'!$F$5-'СЕТ СН'!$F$24</f>
        <v>3585.00358405</v>
      </c>
      <c r="H26" s="36">
        <f>SUMIFS(СВЦЭМ!$D$33:$D$776,СВЦЭМ!$A$33:$A$776,$A26,СВЦЭМ!$B$33:$B$776,H$11)+'СЕТ СН'!$F$14+СВЦЭМ!$D$10+'СЕТ СН'!$F$5-'СЕТ СН'!$F$24</f>
        <v>3597.9618199400002</v>
      </c>
      <c r="I26" s="36">
        <f>SUMIFS(СВЦЭМ!$D$33:$D$776,СВЦЭМ!$A$33:$A$776,$A26,СВЦЭМ!$B$33:$B$776,I$11)+'СЕТ СН'!$F$14+СВЦЭМ!$D$10+'СЕТ СН'!$F$5-'СЕТ СН'!$F$24</f>
        <v>3625.6238893</v>
      </c>
      <c r="J26" s="36">
        <f>SUMIFS(СВЦЭМ!$D$33:$D$776,СВЦЭМ!$A$33:$A$776,$A26,СВЦЭМ!$B$33:$B$776,J$11)+'СЕТ СН'!$F$14+СВЦЭМ!$D$10+'СЕТ СН'!$F$5-'СЕТ СН'!$F$24</f>
        <v>3501.2614991</v>
      </c>
      <c r="K26" s="36">
        <f>SUMIFS(СВЦЭМ!$D$33:$D$776,СВЦЭМ!$A$33:$A$776,$A26,СВЦЭМ!$B$33:$B$776,K$11)+'СЕТ СН'!$F$14+СВЦЭМ!$D$10+'СЕТ СН'!$F$5-'СЕТ СН'!$F$24</f>
        <v>3349.39734843</v>
      </c>
      <c r="L26" s="36">
        <f>SUMIFS(СВЦЭМ!$D$33:$D$776,СВЦЭМ!$A$33:$A$776,$A26,СВЦЭМ!$B$33:$B$776,L$11)+'СЕТ СН'!$F$14+СВЦЭМ!$D$10+'СЕТ СН'!$F$5-'СЕТ СН'!$F$24</f>
        <v>3321.6327517600002</v>
      </c>
      <c r="M26" s="36">
        <f>SUMIFS(СВЦЭМ!$D$33:$D$776,СВЦЭМ!$A$33:$A$776,$A26,СВЦЭМ!$B$33:$B$776,M$11)+'СЕТ СН'!$F$14+СВЦЭМ!$D$10+'СЕТ СН'!$F$5-'СЕТ СН'!$F$24</f>
        <v>3327.4286820000002</v>
      </c>
      <c r="N26" s="36">
        <f>SUMIFS(СВЦЭМ!$D$33:$D$776,СВЦЭМ!$A$33:$A$776,$A26,СВЦЭМ!$B$33:$B$776,N$11)+'СЕТ СН'!$F$14+СВЦЭМ!$D$10+'СЕТ СН'!$F$5-'СЕТ СН'!$F$24</f>
        <v>3326.8497363500001</v>
      </c>
      <c r="O26" s="36">
        <f>SUMIFS(СВЦЭМ!$D$33:$D$776,СВЦЭМ!$A$33:$A$776,$A26,СВЦЭМ!$B$33:$B$776,O$11)+'СЕТ СН'!$F$14+СВЦЭМ!$D$10+'СЕТ СН'!$F$5-'СЕТ СН'!$F$24</f>
        <v>3329.8022788100002</v>
      </c>
      <c r="P26" s="36">
        <f>SUMIFS(СВЦЭМ!$D$33:$D$776,СВЦЭМ!$A$33:$A$776,$A26,СВЦЭМ!$B$33:$B$776,P$11)+'СЕТ СН'!$F$14+СВЦЭМ!$D$10+'СЕТ СН'!$F$5-'СЕТ СН'!$F$24</f>
        <v>3328.0866202100001</v>
      </c>
      <c r="Q26" s="36">
        <f>SUMIFS(СВЦЭМ!$D$33:$D$776,СВЦЭМ!$A$33:$A$776,$A26,СВЦЭМ!$B$33:$B$776,Q$11)+'СЕТ СН'!$F$14+СВЦЭМ!$D$10+'СЕТ СН'!$F$5-'СЕТ СН'!$F$24</f>
        <v>3328.8805395099998</v>
      </c>
      <c r="R26" s="36">
        <f>SUMIFS(СВЦЭМ!$D$33:$D$776,СВЦЭМ!$A$33:$A$776,$A26,СВЦЭМ!$B$33:$B$776,R$11)+'СЕТ СН'!$F$14+СВЦЭМ!$D$10+'СЕТ СН'!$F$5-'СЕТ СН'!$F$24</f>
        <v>3323.0050458400001</v>
      </c>
      <c r="S26" s="36">
        <f>SUMIFS(СВЦЭМ!$D$33:$D$776,СВЦЭМ!$A$33:$A$776,$A26,СВЦЭМ!$B$33:$B$776,S$11)+'СЕТ СН'!$F$14+СВЦЭМ!$D$10+'СЕТ СН'!$F$5-'СЕТ СН'!$F$24</f>
        <v>3324.1622673699999</v>
      </c>
      <c r="T26" s="36">
        <f>SUMIFS(СВЦЭМ!$D$33:$D$776,СВЦЭМ!$A$33:$A$776,$A26,СВЦЭМ!$B$33:$B$776,T$11)+'СЕТ СН'!$F$14+СВЦЭМ!$D$10+'СЕТ СН'!$F$5-'СЕТ СН'!$F$24</f>
        <v>3324.6391969800002</v>
      </c>
      <c r="U26" s="36">
        <f>SUMIFS(СВЦЭМ!$D$33:$D$776,СВЦЭМ!$A$33:$A$776,$A26,СВЦЭМ!$B$33:$B$776,U$11)+'СЕТ СН'!$F$14+СВЦЭМ!$D$10+'СЕТ СН'!$F$5-'СЕТ СН'!$F$24</f>
        <v>3310.2012107</v>
      </c>
      <c r="V26" s="36">
        <f>SUMIFS(СВЦЭМ!$D$33:$D$776,СВЦЭМ!$A$33:$A$776,$A26,СВЦЭМ!$B$33:$B$776,V$11)+'СЕТ СН'!$F$14+СВЦЭМ!$D$10+'СЕТ СН'!$F$5-'СЕТ СН'!$F$24</f>
        <v>3301.7126411899999</v>
      </c>
      <c r="W26" s="36">
        <f>SUMIFS(СВЦЭМ!$D$33:$D$776,СВЦЭМ!$A$33:$A$776,$A26,СВЦЭМ!$B$33:$B$776,W$11)+'СЕТ СН'!$F$14+СВЦЭМ!$D$10+'СЕТ СН'!$F$5-'СЕТ СН'!$F$24</f>
        <v>3312.9300777899998</v>
      </c>
      <c r="X26" s="36">
        <f>SUMIFS(СВЦЭМ!$D$33:$D$776,СВЦЭМ!$A$33:$A$776,$A26,СВЦЭМ!$B$33:$B$776,X$11)+'СЕТ СН'!$F$14+СВЦЭМ!$D$10+'СЕТ СН'!$F$5-'СЕТ СН'!$F$24</f>
        <v>3331.1387338599998</v>
      </c>
      <c r="Y26" s="36">
        <f>SUMIFS(СВЦЭМ!$D$33:$D$776,СВЦЭМ!$A$33:$A$776,$A26,СВЦЭМ!$B$33:$B$776,Y$11)+'СЕТ СН'!$F$14+СВЦЭМ!$D$10+'СЕТ СН'!$F$5-'СЕТ СН'!$F$24</f>
        <v>3374.4551588100003</v>
      </c>
    </row>
    <row r="27" spans="1:25" ht="15.75" x14ac:dyDescent="0.2">
      <c r="A27" s="35">
        <f t="shared" si="0"/>
        <v>44028</v>
      </c>
      <c r="B27" s="36">
        <f>SUMIFS(СВЦЭМ!$D$33:$D$776,СВЦЭМ!$A$33:$A$776,$A27,СВЦЭМ!$B$33:$B$776,B$11)+'СЕТ СН'!$F$14+СВЦЭМ!$D$10+'СЕТ СН'!$F$5-'СЕТ СН'!$F$24</f>
        <v>3525.6341556400002</v>
      </c>
      <c r="C27" s="36">
        <f>SUMIFS(СВЦЭМ!$D$33:$D$776,СВЦЭМ!$A$33:$A$776,$A27,СВЦЭМ!$B$33:$B$776,C$11)+'СЕТ СН'!$F$14+СВЦЭМ!$D$10+'СЕТ СН'!$F$5-'СЕТ СН'!$F$24</f>
        <v>3589.95277278</v>
      </c>
      <c r="D27" s="36">
        <f>SUMIFS(СВЦЭМ!$D$33:$D$776,СВЦЭМ!$A$33:$A$776,$A27,СВЦЭМ!$B$33:$B$776,D$11)+'СЕТ СН'!$F$14+СВЦЭМ!$D$10+'СЕТ СН'!$F$5-'СЕТ СН'!$F$24</f>
        <v>3581.68252076</v>
      </c>
      <c r="E27" s="36">
        <f>SUMIFS(СВЦЭМ!$D$33:$D$776,СВЦЭМ!$A$33:$A$776,$A27,СВЦЭМ!$B$33:$B$776,E$11)+'СЕТ СН'!$F$14+СВЦЭМ!$D$10+'СЕТ СН'!$F$5-'СЕТ СН'!$F$24</f>
        <v>3595.4233122400001</v>
      </c>
      <c r="F27" s="36">
        <f>SUMIFS(СВЦЭМ!$D$33:$D$776,СВЦЭМ!$A$33:$A$776,$A27,СВЦЭМ!$B$33:$B$776,F$11)+'СЕТ СН'!$F$14+СВЦЭМ!$D$10+'СЕТ СН'!$F$5-'СЕТ СН'!$F$24</f>
        <v>3589.9532508399998</v>
      </c>
      <c r="G27" s="36">
        <f>SUMIFS(СВЦЭМ!$D$33:$D$776,СВЦЭМ!$A$33:$A$776,$A27,СВЦЭМ!$B$33:$B$776,G$11)+'СЕТ СН'!$F$14+СВЦЭМ!$D$10+'СЕТ СН'!$F$5-'СЕТ СН'!$F$24</f>
        <v>3584.6500920899998</v>
      </c>
      <c r="H27" s="36">
        <f>SUMIFS(СВЦЭМ!$D$33:$D$776,СВЦЭМ!$A$33:$A$776,$A27,СВЦЭМ!$B$33:$B$776,H$11)+'СЕТ СН'!$F$14+СВЦЭМ!$D$10+'СЕТ СН'!$F$5-'СЕТ СН'!$F$24</f>
        <v>3600.55301517</v>
      </c>
      <c r="I27" s="36">
        <f>SUMIFS(СВЦЭМ!$D$33:$D$776,СВЦЭМ!$A$33:$A$776,$A27,СВЦЭМ!$B$33:$B$776,I$11)+'СЕТ СН'!$F$14+СВЦЭМ!$D$10+'СЕТ СН'!$F$5-'СЕТ СН'!$F$24</f>
        <v>3574.4828279000003</v>
      </c>
      <c r="J27" s="36">
        <f>SUMIFS(СВЦЭМ!$D$33:$D$776,СВЦЭМ!$A$33:$A$776,$A27,СВЦЭМ!$B$33:$B$776,J$11)+'СЕТ СН'!$F$14+СВЦЭМ!$D$10+'СЕТ СН'!$F$5-'СЕТ СН'!$F$24</f>
        <v>3531.5733070199999</v>
      </c>
      <c r="K27" s="36">
        <f>SUMIFS(СВЦЭМ!$D$33:$D$776,СВЦЭМ!$A$33:$A$776,$A27,СВЦЭМ!$B$33:$B$776,K$11)+'СЕТ СН'!$F$14+СВЦЭМ!$D$10+'СЕТ СН'!$F$5-'СЕТ СН'!$F$24</f>
        <v>3351.9774212299999</v>
      </c>
      <c r="L27" s="36">
        <f>SUMIFS(СВЦЭМ!$D$33:$D$776,СВЦЭМ!$A$33:$A$776,$A27,СВЦЭМ!$B$33:$B$776,L$11)+'СЕТ СН'!$F$14+СВЦЭМ!$D$10+'СЕТ СН'!$F$5-'СЕТ СН'!$F$24</f>
        <v>3300.8587518599998</v>
      </c>
      <c r="M27" s="36">
        <f>SUMIFS(СВЦЭМ!$D$33:$D$776,СВЦЭМ!$A$33:$A$776,$A27,СВЦЭМ!$B$33:$B$776,M$11)+'СЕТ СН'!$F$14+СВЦЭМ!$D$10+'СЕТ СН'!$F$5-'СЕТ СН'!$F$24</f>
        <v>3284.3858314999998</v>
      </c>
      <c r="N27" s="36">
        <f>SUMIFS(СВЦЭМ!$D$33:$D$776,СВЦЭМ!$A$33:$A$776,$A27,СВЦЭМ!$B$33:$B$776,N$11)+'СЕТ СН'!$F$14+СВЦЭМ!$D$10+'СЕТ СН'!$F$5-'СЕТ СН'!$F$24</f>
        <v>3308.7832628400001</v>
      </c>
      <c r="O27" s="36">
        <f>SUMIFS(СВЦЭМ!$D$33:$D$776,СВЦЭМ!$A$33:$A$776,$A27,СВЦЭМ!$B$33:$B$776,O$11)+'СЕТ СН'!$F$14+СВЦЭМ!$D$10+'СЕТ СН'!$F$5-'СЕТ СН'!$F$24</f>
        <v>3304.6820496400001</v>
      </c>
      <c r="P27" s="36">
        <f>SUMIFS(СВЦЭМ!$D$33:$D$776,СВЦЭМ!$A$33:$A$776,$A27,СВЦЭМ!$B$33:$B$776,P$11)+'СЕТ СН'!$F$14+СВЦЭМ!$D$10+'СЕТ СН'!$F$5-'СЕТ СН'!$F$24</f>
        <v>3306.0680194199999</v>
      </c>
      <c r="Q27" s="36">
        <f>SUMIFS(СВЦЭМ!$D$33:$D$776,СВЦЭМ!$A$33:$A$776,$A27,СВЦЭМ!$B$33:$B$776,Q$11)+'СЕТ СН'!$F$14+СВЦЭМ!$D$10+'СЕТ СН'!$F$5-'СЕТ СН'!$F$24</f>
        <v>3317.8152372300001</v>
      </c>
      <c r="R27" s="36">
        <f>SUMIFS(СВЦЭМ!$D$33:$D$776,СВЦЭМ!$A$33:$A$776,$A27,СВЦЭМ!$B$33:$B$776,R$11)+'СЕТ СН'!$F$14+СВЦЭМ!$D$10+'СЕТ СН'!$F$5-'СЕТ СН'!$F$24</f>
        <v>3314.0780374699998</v>
      </c>
      <c r="S27" s="36">
        <f>SUMIFS(СВЦЭМ!$D$33:$D$776,СВЦЭМ!$A$33:$A$776,$A27,СВЦЭМ!$B$33:$B$776,S$11)+'СЕТ СН'!$F$14+СВЦЭМ!$D$10+'СЕТ СН'!$F$5-'СЕТ СН'!$F$24</f>
        <v>3311.4313720099999</v>
      </c>
      <c r="T27" s="36">
        <f>SUMIFS(СВЦЭМ!$D$33:$D$776,СВЦЭМ!$A$33:$A$776,$A27,СВЦЭМ!$B$33:$B$776,T$11)+'СЕТ СН'!$F$14+СВЦЭМ!$D$10+'СЕТ СН'!$F$5-'СЕТ СН'!$F$24</f>
        <v>3311.15364606</v>
      </c>
      <c r="U27" s="36">
        <f>SUMIFS(СВЦЭМ!$D$33:$D$776,СВЦЭМ!$A$33:$A$776,$A27,СВЦЭМ!$B$33:$B$776,U$11)+'СЕТ СН'!$F$14+СВЦЭМ!$D$10+'СЕТ СН'!$F$5-'СЕТ СН'!$F$24</f>
        <v>3310.2001764900001</v>
      </c>
      <c r="V27" s="36">
        <f>SUMIFS(СВЦЭМ!$D$33:$D$776,СВЦЭМ!$A$33:$A$776,$A27,СВЦЭМ!$B$33:$B$776,V$11)+'СЕТ СН'!$F$14+СВЦЭМ!$D$10+'СЕТ СН'!$F$5-'СЕТ СН'!$F$24</f>
        <v>3303.7371291300001</v>
      </c>
      <c r="W27" s="36">
        <f>SUMIFS(СВЦЭМ!$D$33:$D$776,СВЦЭМ!$A$33:$A$776,$A27,СВЦЭМ!$B$33:$B$776,W$11)+'СЕТ СН'!$F$14+СВЦЭМ!$D$10+'СЕТ СН'!$F$5-'СЕТ СН'!$F$24</f>
        <v>3306.4392812400001</v>
      </c>
      <c r="X27" s="36">
        <f>SUMIFS(СВЦЭМ!$D$33:$D$776,СВЦЭМ!$A$33:$A$776,$A27,СВЦЭМ!$B$33:$B$776,X$11)+'СЕТ СН'!$F$14+СВЦЭМ!$D$10+'СЕТ СН'!$F$5-'СЕТ СН'!$F$24</f>
        <v>3350.5585564500002</v>
      </c>
      <c r="Y27" s="36">
        <f>SUMIFS(СВЦЭМ!$D$33:$D$776,СВЦЭМ!$A$33:$A$776,$A27,СВЦЭМ!$B$33:$B$776,Y$11)+'СЕТ СН'!$F$14+СВЦЭМ!$D$10+'СЕТ СН'!$F$5-'СЕТ СН'!$F$24</f>
        <v>3384.5794815899999</v>
      </c>
    </row>
    <row r="28" spans="1:25" ht="15.75" x14ac:dyDescent="0.2">
      <c r="A28" s="35">
        <f t="shared" si="0"/>
        <v>44029</v>
      </c>
      <c r="B28" s="36">
        <f>SUMIFS(СВЦЭМ!$D$33:$D$776,СВЦЭМ!$A$33:$A$776,$A28,СВЦЭМ!$B$33:$B$776,B$11)+'СЕТ СН'!$F$14+СВЦЭМ!$D$10+'СЕТ СН'!$F$5-'СЕТ СН'!$F$24</f>
        <v>3544.78280915</v>
      </c>
      <c r="C28" s="36">
        <f>SUMIFS(СВЦЭМ!$D$33:$D$776,СВЦЭМ!$A$33:$A$776,$A28,СВЦЭМ!$B$33:$B$776,C$11)+'СЕТ СН'!$F$14+СВЦЭМ!$D$10+'СЕТ СН'!$F$5-'СЕТ СН'!$F$24</f>
        <v>3666.2762202599997</v>
      </c>
      <c r="D28" s="36">
        <f>SUMIFS(СВЦЭМ!$D$33:$D$776,СВЦЭМ!$A$33:$A$776,$A28,СВЦЭМ!$B$33:$B$776,D$11)+'СЕТ СН'!$F$14+СВЦЭМ!$D$10+'СЕТ СН'!$F$5-'СЕТ СН'!$F$24</f>
        <v>3635.4959508000002</v>
      </c>
      <c r="E28" s="36">
        <f>SUMIFS(СВЦЭМ!$D$33:$D$776,СВЦЭМ!$A$33:$A$776,$A28,СВЦЭМ!$B$33:$B$776,E$11)+'СЕТ СН'!$F$14+СВЦЭМ!$D$10+'СЕТ СН'!$F$5-'СЕТ СН'!$F$24</f>
        <v>3613.3249548900003</v>
      </c>
      <c r="F28" s="36">
        <f>SUMIFS(СВЦЭМ!$D$33:$D$776,СВЦЭМ!$A$33:$A$776,$A28,СВЦЭМ!$B$33:$B$776,F$11)+'СЕТ СН'!$F$14+СВЦЭМ!$D$10+'СЕТ СН'!$F$5-'СЕТ СН'!$F$24</f>
        <v>3615.7649298599999</v>
      </c>
      <c r="G28" s="36">
        <f>SUMIFS(СВЦЭМ!$D$33:$D$776,СВЦЭМ!$A$33:$A$776,$A28,СВЦЭМ!$B$33:$B$776,G$11)+'СЕТ СН'!$F$14+СВЦЭМ!$D$10+'СЕТ СН'!$F$5-'СЕТ СН'!$F$24</f>
        <v>3593.9078149400002</v>
      </c>
      <c r="H28" s="36">
        <f>SUMIFS(СВЦЭМ!$D$33:$D$776,СВЦЭМ!$A$33:$A$776,$A28,СВЦЭМ!$B$33:$B$776,H$11)+'СЕТ СН'!$F$14+СВЦЭМ!$D$10+'СЕТ СН'!$F$5-'СЕТ СН'!$F$24</f>
        <v>3572.7260471999998</v>
      </c>
      <c r="I28" s="36">
        <f>SUMIFS(СВЦЭМ!$D$33:$D$776,СВЦЭМ!$A$33:$A$776,$A28,СВЦЭМ!$B$33:$B$776,I$11)+'СЕТ СН'!$F$14+СВЦЭМ!$D$10+'СЕТ СН'!$F$5-'СЕТ СН'!$F$24</f>
        <v>3525.7706073999998</v>
      </c>
      <c r="J28" s="36">
        <f>SUMIFS(СВЦЭМ!$D$33:$D$776,СВЦЭМ!$A$33:$A$776,$A28,СВЦЭМ!$B$33:$B$776,J$11)+'СЕТ СН'!$F$14+СВЦЭМ!$D$10+'СЕТ СН'!$F$5-'СЕТ СН'!$F$24</f>
        <v>3461.14641093</v>
      </c>
      <c r="K28" s="36">
        <f>SUMIFS(СВЦЭМ!$D$33:$D$776,СВЦЭМ!$A$33:$A$776,$A28,СВЦЭМ!$B$33:$B$776,K$11)+'СЕТ СН'!$F$14+СВЦЭМ!$D$10+'СЕТ СН'!$F$5-'СЕТ СН'!$F$24</f>
        <v>3355.6339554800002</v>
      </c>
      <c r="L28" s="36">
        <f>SUMIFS(СВЦЭМ!$D$33:$D$776,СВЦЭМ!$A$33:$A$776,$A28,СВЦЭМ!$B$33:$B$776,L$11)+'СЕТ СН'!$F$14+СВЦЭМ!$D$10+'СЕТ СН'!$F$5-'СЕТ СН'!$F$24</f>
        <v>3265.9352434299999</v>
      </c>
      <c r="M28" s="36">
        <f>SUMIFS(СВЦЭМ!$D$33:$D$776,СВЦЭМ!$A$33:$A$776,$A28,СВЦЭМ!$B$33:$B$776,M$11)+'СЕТ СН'!$F$14+СВЦЭМ!$D$10+'СЕТ СН'!$F$5-'СЕТ СН'!$F$24</f>
        <v>3234.13919923</v>
      </c>
      <c r="N28" s="36">
        <f>SUMIFS(СВЦЭМ!$D$33:$D$776,СВЦЭМ!$A$33:$A$776,$A28,СВЦЭМ!$B$33:$B$776,N$11)+'СЕТ СН'!$F$14+СВЦЭМ!$D$10+'СЕТ СН'!$F$5-'СЕТ СН'!$F$24</f>
        <v>3248.9583780299999</v>
      </c>
      <c r="O28" s="36">
        <f>SUMIFS(СВЦЭМ!$D$33:$D$776,СВЦЭМ!$A$33:$A$776,$A28,СВЦЭМ!$B$33:$B$776,O$11)+'СЕТ СН'!$F$14+СВЦЭМ!$D$10+'СЕТ СН'!$F$5-'СЕТ СН'!$F$24</f>
        <v>3246.0927407200002</v>
      </c>
      <c r="P28" s="36">
        <f>SUMIFS(СВЦЭМ!$D$33:$D$776,СВЦЭМ!$A$33:$A$776,$A28,СВЦЭМ!$B$33:$B$776,P$11)+'СЕТ СН'!$F$14+СВЦЭМ!$D$10+'СЕТ СН'!$F$5-'СЕТ СН'!$F$24</f>
        <v>3250.7634323100001</v>
      </c>
      <c r="Q28" s="36">
        <f>SUMIFS(СВЦЭМ!$D$33:$D$776,СВЦЭМ!$A$33:$A$776,$A28,СВЦЭМ!$B$33:$B$776,Q$11)+'СЕТ СН'!$F$14+СВЦЭМ!$D$10+'СЕТ СН'!$F$5-'СЕТ СН'!$F$24</f>
        <v>3256.3249967800002</v>
      </c>
      <c r="R28" s="36">
        <f>SUMIFS(СВЦЭМ!$D$33:$D$776,СВЦЭМ!$A$33:$A$776,$A28,СВЦЭМ!$B$33:$B$776,R$11)+'СЕТ СН'!$F$14+СВЦЭМ!$D$10+'СЕТ СН'!$F$5-'СЕТ СН'!$F$24</f>
        <v>3279.7261928899998</v>
      </c>
      <c r="S28" s="36">
        <f>SUMIFS(СВЦЭМ!$D$33:$D$776,СВЦЭМ!$A$33:$A$776,$A28,СВЦЭМ!$B$33:$B$776,S$11)+'СЕТ СН'!$F$14+СВЦЭМ!$D$10+'СЕТ СН'!$F$5-'СЕТ СН'!$F$24</f>
        <v>3291.8509572200001</v>
      </c>
      <c r="T28" s="36">
        <f>SUMIFS(СВЦЭМ!$D$33:$D$776,СВЦЭМ!$A$33:$A$776,$A28,СВЦЭМ!$B$33:$B$776,T$11)+'СЕТ СН'!$F$14+СВЦЭМ!$D$10+'СЕТ СН'!$F$5-'СЕТ СН'!$F$24</f>
        <v>3291.3106693700001</v>
      </c>
      <c r="U28" s="36">
        <f>SUMIFS(СВЦЭМ!$D$33:$D$776,СВЦЭМ!$A$33:$A$776,$A28,СВЦЭМ!$B$33:$B$776,U$11)+'СЕТ СН'!$F$14+СВЦЭМ!$D$10+'СЕТ СН'!$F$5-'СЕТ СН'!$F$24</f>
        <v>3284.9431175700001</v>
      </c>
      <c r="V28" s="36">
        <f>SUMIFS(СВЦЭМ!$D$33:$D$776,СВЦЭМ!$A$33:$A$776,$A28,СВЦЭМ!$B$33:$B$776,V$11)+'СЕТ СН'!$F$14+СВЦЭМ!$D$10+'СЕТ СН'!$F$5-'СЕТ СН'!$F$24</f>
        <v>3271.5478188900001</v>
      </c>
      <c r="W28" s="36">
        <f>SUMIFS(СВЦЭМ!$D$33:$D$776,СВЦЭМ!$A$33:$A$776,$A28,СВЦЭМ!$B$33:$B$776,W$11)+'СЕТ СН'!$F$14+СВЦЭМ!$D$10+'СЕТ СН'!$F$5-'СЕТ СН'!$F$24</f>
        <v>3256.1005920500002</v>
      </c>
      <c r="X28" s="36">
        <f>SUMIFS(СВЦЭМ!$D$33:$D$776,СВЦЭМ!$A$33:$A$776,$A28,СВЦЭМ!$B$33:$B$776,X$11)+'СЕТ СН'!$F$14+СВЦЭМ!$D$10+'СЕТ СН'!$F$5-'СЕТ СН'!$F$24</f>
        <v>3325.7266059000003</v>
      </c>
      <c r="Y28" s="36">
        <f>SUMIFS(СВЦЭМ!$D$33:$D$776,СВЦЭМ!$A$33:$A$776,$A28,СВЦЭМ!$B$33:$B$776,Y$11)+'СЕТ СН'!$F$14+СВЦЭМ!$D$10+'СЕТ СН'!$F$5-'СЕТ СН'!$F$24</f>
        <v>3399.0738558500002</v>
      </c>
    </row>
    <row r="29" spans="1:25" ht="15.75" x14ac:dyDescent="0.2">
      <c r="A29" s="35">
        <f t="shared" si="0"/>
        <v>44030</v>
      </c>
      <c r="B29" s="36">
        <f>SUMIFS(СВЦЭМ!$D$33:$D$776,СВЦЭМ!$A$33:$A$776,$A29,СВЦЭМ!$B$33:$B$776,B$11)+'СЕТ СН'!$F$14+СВЦЭМ!$D$10+'СЕТ СН'!$F$5-'СЕТ СН'!$F$24</f>
        <v>3569.11493776</v>
      </c>
      <c r="C29" s="36">
        <f>SUMIFS(СВЦЭМ!$D$33:$D$776,СВЦЭМ!$A$33:$A$776,$A29,СВЦЭМ!$B$33:$B$776,C$11)+'СЕТ СН'!$F$14+СВЦЭМ!$D$10+'СЕТ СН'!$F$5-'СЕТ СН'!$F$24</f>
        <v>3671.4569731800002</v>
      </c>
      <c r="D29" s="36">
        <f>SUMIFS(СВЦЭМ!$D$33:$D$776,СВЦЭМ!$A$33:$A$776,$A29,СВЦЭМ!$B$33:$B$776,D$11)+'СЕТ СН'!$F$14+СВЦЭМ!$D$10+'СЕТ СН'!$F$5-'СЕТ СН'!$F$24</f>
        <v>3679.0170862</v>
      </c>
      <c r="E29" s="36">
        <f>SUMIFS(СВЦЭМ!$D$33:$D$776,СВЦЭМ!$A$33:$A$776,$A29,СВЦЭМ!$B$33:$B$776,E$11)+'СЕТ СН'!$F$14+СВЦЭМ!$D$10+'СЕТ СН'!$F$5-'СЕТ СН'!$F$24</f>
        <v>3672.63346121</v>
      </c>
      <c r="F29" s="36">
        <f>SUMIFS(СВЦЭМ!$D$33:$D$776,СВЦЭМ!$A$33:$A$776,$A29,СВЦЭМ!$B$33:$B$776,F$11)+'СЕТ СН'!$F$14+СВЦЭМ!$D$10+'СЕТ СН'!$F$5-'СЕТ СН'!$F$24</f>
        <v>3662.2010536299999</v>
      </c>
      <c r="G29" s="36">
        <f>SUMIFS(СВЦЭМ!$D$33:$D$776,СВЦЭМ!$A$33:$A$776,$A29,СВЦЭМ!$B$33:$B$776,G$11)+'СЕТ СН'!$F$14+СВЦЭМ!$D$10+'СЕТ СН'!$F$5-'СЕТ СН'!$F$24</f>
        <v>3671.05692649</v>
      </c>
      <c r="H29" s="36">
        <f>SUMIFS(СВЦЭМ!$D$33:$D$776,СВЦЭМ!$A$33:$A$776,$A29,СВЦЭМ!$B$33:$B$776,H$11)+'СЕТ СН'!$F$14+СВЦЭМ!$D$10+'СЕТ СН'!$F$5-'СЕТ СН'!$F$24</f>
        <v>3672.2389332399998</v>
      </c>
      <c r="I29" s="36">
        <f>SUMIFS(СВЦЭМ!$D$33:$D$776,СВЦЭМ!$A$33:$A$776,$A29,СВЦЭМ!$B$33:$B$776,I$11)+'СЕТ СН'!$F$14+СВЦЭМ!$D$10+'СЕТ СН'!$F$5-'СЕТ СН'!$F$24</f>
        <v>3657.8640056499999</v>
      </c>
      <c r="J29" s="36">
        <f>SUMIFS(СВЦЭМ!$D$33:$D$776,СВЦЭМ!$A$33:$A$776,$A29,СВЦЭМ!$B$33:$B$776,J$11)+'СЕТ СН'!$F$14+СВЦЭМ!$D$10+'СЕТ СН'!$F$5-'СЕТ СН'!$F$24</f>
        <v>3584.5259074999999</v>
      </c>
      <c r="K29" s="36">
        <f>SUMIFS(СВЦЭМ!$D$33:$D$776,СВЦЭМ!$A$33:$A$776,$A29,СВЦЭМ!$B$33:$B$776,K$11)+'СЕТ СН'!$F$14+СВЦЭМ!$D$10+'СЕТ СН'!$F$5-'СЕТ СН'!$F$24</f>
        <v>3401.2558696999999</v>
      </c>
      <c r="L29" s="36">
        <f>SUMIFS(СВЦЭМ!$D$33:$D$776,СВЦЭМ!$A$33:$A$776,$A29,СВЦЭМ!$B$33:$B$776,L$11)+'СЕТ СН'!$F$14+СВЦЭМ!$D$10+'СЕТ СН'!$F$5-'СЕТ СН'!$F$24</f>
        <v>3253.5922451800002</v>
      </c>
      <c r="M29" s="36">
        <f>SUMIFS(СВЦЭМ!$D$33:$D$776,СВЦЭМ!$A$33:$A$776,$A29,СВЦЭМ!$B$33:$B$776,M$11)+'СЕТ СН'!$F$14+СВЦЭМ!$D$10+'СЕТ СН'!$F$5-'СЕТ СН'!$F$24</f>
        <v>3235.3064007600001</v>
      </c>
      <c r="N29" s="36">
        <f>SUMIFS(СВЦЭМ!$D$33:$D$776,СВЦЭМ!$A$33:$A$776,$A29,СВЦЭМ!$B$33:$B$776,N$11)+'СЕТ СН'!$F$14+СВЦЭМ!$D$10+'СЕТ СН'!$F$5-'СЕТ СН'!$F$24</f>
        <v>3251.82969473</v>
      </c>
      <c r="O29" s="36">
        <f>SUMIFS(СВЦЭМ!$D$33:$D$776,СВЦЭМ!$A$33:$A$776,$A29,СВЦЭМ!$B$33:$B$776,O$11)+'СЕТ СН'!$F$14+СВЦЭМ!$D$10+'СЕТ СН'!$F$5-'СЕТ СН'!$F$24</f>
        <v>3250.6333086899999</v>
      </c>
      <c r="P29" s="36">
        <f>SUMIFS(СВЦЭМ!$D$33:$D$776,СВЦЭМ!$A$33:$A$776,$A29,СВЦЭМ!$B$33:$B$776,P$11)+'СЕТ СН'!$F$14+СВЦЭМ!$D$10+'СЕТ СН'!$F$5-'СЕТ СН'!$F$24</f>
        <v>3254.7286509999999</v>
      </c>
      <c r="Q29" s="36">
        <f>SUMIFS(СВЦЭМ!$D$33:$D$776,СВЦЭМ!$A$33:$A$776,$A29,СВЦЭМ!$B$33:$B$776,Q$11)+'СЕТ СН'!$F$14+СВЦЭМ!$D$10+'СЕТ СН'!$F$5-'СЕТ СН'!$F$24</f>
        <v>3256.3709316300001</v>
      </c>
      <c r="R29" s="36">
        <f>SUMIFS(СВЦЭМ!$D$33:$D$776,СВЦЭМ!$A$33:$A$776,$A29,СВЦЭМ!$B$33:$B$776,R$11)+'СЕТ СН'!$F$14+СВЦЭМ!$D$10+'СЕТ СН'!$F$5-'СЕТ СН'!$F$24</f>
        <v>3251.3267020600001</v>
      </c>
      <c r="S29" s="36">
        <f>SUMIFS(СВЦЭМ!$D$33:$D$776,СВЦЭМ!$A$33:$A$776,$A29,СВЦЭМ!$B$33:$B$776,S$11)+'СЕТ СН'!$F$14+СВЦЭМ!$D$10+'СЕТ СН'!$F$5-'СЕТ СН'!$F$24</f>
        <v>3259.6666608800001</v>
      </c>
      <c r="T29" s="36">
        <f>SUMIFS(СВЦЭМ!$D$33:$D$776,СВЦЭМ!$A$33:$A$776,$A29,СВЦЭМ!$B$33:$B$776,T$11)+'СЕТ СН'!$F$14+СВЦЭМ!$D$10+'СЕТ СН'!$F$5-'СЕТ СН'!$F$24</f>
        <v>3286.57652078</v>
      </c>
      <c r="U29" s="36">
        <f>SUMIFS(СВЦЭМ!$D$33:$D$776,СВЦЭМ!$A$33:$A$776,$A29,СВЦЭМ!$B$33:$B$776,U$11)+'СЕТ СН'!$F$14+СВЦЭМ!$D$10+'СЕТ СН'!$F$5-'СЕТ СН'!$F$24</f>
        <v>3282.2833030299998</v>
      </c>
      <c r="V29" s="36">
        <f>SUMIFS(СВЦЭМ!$D$33:$D$776,СВЦЭМ!$A$33:$A$776,$A29,СВЦЭМ!$B$33:$B$776,V$11)+'СЕТ СН'!$F$14+СВЦЭМ!$D$10+'СЕТ СН'!$F$5-'СЕТ СН'!$F$24</f>
        <v>3274.8676129099999</v>
      </c>
      <c r="W29" s="36">
        <f>SUMIFS(СВЦЭМ!$D$33:$D$776,СВЦЭМ!$A$33:$A$776,$A29,СВЦЭМ!$B$33:$B$776,W$11)+'СЕТ СН'!$F$14+СВЦЭМ!$D$10+'СЕТ СН'!$F$5-'СЕТ СН'!$F$24</f>
        <v>3247.2674126800002</v>
      </c>
      <c r="X29" s="36">
        <f>SUMIFS(СВЦЭМ!$D$33:$D$776,СВЦЭМ!$A$33:$A$776,$A29,СВЦЭМ!$B$33:$B$776,X$11)+'СЕТ СН'!$F$14+СВЦЭМ!$D$10+'СЕТ СН'!$F$5-'СЕТ СН'!$F$24</f>
        <v>3315.31775823</v>
      </c>
      <c r="Y29" s="36">
        <f>SUMIFS(СВЦЭМ!$D$33:$D$776,СВЦЭМ!$A$33:$A$776,$A29,СВЦЭМ!$B$33:$B$776,Y$11)+'СЕТ СН'!$F$14+СВЦЭМ!$D$10+'СЕТ СН'!$F$5-'СЕТ СН'!$F$24</f>
        <v>3452.8026132800001</v>
      </c>
    </row>
    <row r="30" spans="1:25" ht="15.75" x14ac:dyDescent="0.2">
      <c r="A30" s="35">
        <f t="shared" si="0"/>
        <v>44031</v>
      </c>
      <c r="B30" s="36">
        <f>SUMIFS(СВЦЭМ!$D$33:$D$776,СВЦЭМ!$A$33:$A$776,$A30,СВЦЭМ!$B$33:$B$776,B$11)+'СЕТ СН'!$F$14+СВЦЭМ!$D$10+'СЕТ СН'!$F$5-'СЕТ СН'!$F$24</f>
        <v>3510.2769366800003</v>
      </c>
      <c r="C30" s="36">
        <f>SUMIFS(СВЦЭМ!$D$33:$D$776,СВЦЭМ!$A$33:$A$776,$A30,СВЦЭМ!$B$33:$B$776,C$11)+'СЕТ СН'!$F$14+СВЦЭМ!$D$10+'СЕТ СН'!$F$5-'СЕТ СН'!$F$24</f>
        <v>3555.38498334</v>
      </c>
      <c r="D30" s="36">
        <f>SUMIFS(СВЦЭМ!$D$33:$D$776,СВЦЭМ!$A$33:$A$776,$A30,СВЦЭМ!$B$33:$B$776,D$11)+'СЕТ СН'!$F$14+СВЦЭМ!$D$10+'СЕТ СН'!$F$5-'СЕТ СН'!$F$24</f>
        <v>3545.5944374199998</v>
      </c>
      <c r="E30" s="36">
        <f>SUMIFS(СВЦЭМ!$D$33:$D$776,СВЦЭМ!$A$33:$A$776,$A30,СВЦЭМ!$B$33:$B$776,E$11)+'СЕТ СН'!$F$14+СВЦЭМ!$D$10+'СЕТ СН'!$F$5-'СЕТ СН'!$F$24</f>
        <v>3531.6206256099999</v>
      </c>
      <c r="F30" s="36">
        <f>SUMIFS(СВЦЭМ!$D$33:$D$776,СВЦЭМ!$A$33:$A$776,$A30,СВЦЭМ!$B$33:$B$776,F$11)+'СЕТ СН'!$F$14+СВЦЭМ!$D$10+'СЕТ СН'!$F$5-'СЕТ СН'!$F$24</f>
        <v>3519.1787554299999</v>
      </c>
      <c r="G30" s="36">
        <f>SUMIFS(СВЦЭМ!$D$33:$D$776,СВЦЭМ!$A$33:$A$776,$A30,СВЦЭМ!$B$33:$B$776,G$11)+'СЕТ СН'!$F$14+СВЦЭМ!$D$10+'СЕТ СН'!$F$5-'СЕТ СН'!$F$24</f>
        <v>3533.29447394</v>
      </c>
      <c r="H30" s="36">
        <f>SUMIFS(СВЦЭМ!$D$33:$D$776,СВЦЭМ!$A$33:$A$776,$A30,СВЦЭМ!$B$33:$B$776,H$11)+'СЕТ СН'!$F$14+СВЦЭМ!$D$10+'СЕТ СН'!$F$5-'СЕТ СН'!$F$24</f>
        <v>3555.3081675799999</v>
      </c>
      <c r="I30" s="36">
        <f>SUMIFS(СВЦЭМ!$D$33:$D$776,СВЦЭМ!$A$33:$A$776,$A30,СВЦЭМ!$B$33:$B$776,I$11)+'СЕТ СН'!$F$14+СВЦЭМ!$D$10+'СЕТ СН'!$F$5-'СЕТ СН'!$F$24</f>
        <v>3590.11877796</v>
      </c>
      <c r="J30" s="36">
        <f>SUMIFS(СВЦЭМ!$D$33:$D$776,СВЦЭМ!$A$33:$A$776,$A30,СВЦЭМ!$B$33:$B$776,J$11)+'СЕТ СН'!$F$14+СВЦЭМ!$D$10+'СЕТ СН'!$F$5-'СЕТ СН'!$F$24</f>
        <v>3582.1018347200002</v>
      </c>
      <c r="K30" s="36">
        <f>SUMIFS(СВЦЭМ!$D$33:$D$776,СВЦЭМ!$A$33:$A$776,$A30,СВЦЭМ!$B$33:$B$776,K$11)+'СЕТ СН'!$F$14+СВЦЭМ!$D$10+'СЕТ СН'!$F$5-'СЕТ СН'!$F$24</f>
        <v>3416.3000921100002</v>
      </c>
      <c r="L30" s="36">
        <f>SUMIFS(СВЦЭМ!$D$33:$D$776,СВЦЭМ!$A$33:$A$776,$A30,СВЦЭМ!$B$33:$B$776,L$11)+'СЕТ СН'!$F$14+СВЦЭМ!$D$10+'СЕТ СН'!$F$5-'СЕТ СН'!$F$24</f>
        <v>3333.7091750700001</v>
      </c>
      <c r="M30" s="36">
        <f>SUMIFS(СВЦЭМ!$D$33:$D$776,СВЦЭМ!$A$33:$A$776,$A30,СВЦЭМ!$B$33:$B$776,M$11)+'СЕТ СН'!$F$14+СВЦЭМ!$D$10+'СЕТ СН'!$F$5-'СЕТ СН'!$F$24</f>
        <v>3284.7960058200001</v>
      </c>
      <c r="N30" s="36">
        <f>SUMIFS(СВЦЭМ!$D$33:$D$776,СВЦЭМ!$A$33:$A$776,$A30,СВЦЭМ!$B$33:$B$776,N$11)+'СЕТ СН'!$F$14+СВЦЭМ!$D$10+'СЕТ СН'!$F$5-'СЕТ СН'!$F$24</f>
        <v>3289.29526171</v>
      </c>
      <c r="O30" s="36">
        <f>SUMIFS(СВЦЭМ!$D$33:$D$776,СВЦЭМ!$A$33:$A$776,$A30,СВЦЭМ!$B$33:$B$776,O$11)+'СЕТ СН'!$F$14+СВЦЭМ!$D$10+'СЕТ СН'!$F$5-'СЕТ СН'!$F$24</f>
        <v>3290.6812759899999</v>
      </c>
      <c r="P30" s="36">
        <f>SUMIFS(СВЦЭМ!$D$33:$D$776,СВЦЭМ!$A$33:$A$776,$A30,СВЦЭМ!$B$33:$B$776,P$11)+'СЕТ СН'!$F$14+СВЦЭМ!$D$10+'СЕТ СН'!$F$5-'СЕТ СН'!$F$24</f>
        <v>3289.8497670199999</v>
      </c>
      <c r="Q30" s="36">
        <f>SUMIFS(СВЦЭМ!$D$33:$D$776,СВЦЭМ!$A$33:$A$776,$A30,СВЦЭМ!$B$33:$B$776,Q$11)+'СЕТ СН'!$F$14+СВЦЭМ!$D$10+'СЕТ СН'!$F$5-'СЕТ СН'!$F$24</f>
        <v>3289.5789930000001</v>
      </c>
      <c r="R30" s="36">
        <f>SUMIFS(СВЦЭМ!$D$33:$D$776,СВЦЭМ!$A$33:$A$776,$A30,СВЦЭМ!$B$33:$B$776,R$11)+'СЕТ СН'!$F$14+СВЦЭМ!$D$10+'СЕТ СН'!$F$5-'СЕТ СН'!$F$24</f>
        <v>3301.9586661799999</v>
      </c>
      <c r="S30" s="36">
        <f>SUMIFS(СВЦЭМ!$D$33:$D$776,СВЦЭМ!$A$33:$A$776,$A30,СВЦЭМ!$B$33:$B$776,S$11)+'СЕТ СН'!$F$14+СВЦЭМ!$D$10+'СЕТ СН'!$F$5-'СЕТ СН'!$F$24</f>
        <v>3311.45263062</v>
      </c>
      <c r="T30" s="36">
        <f>SUMIFS(СВЦЭМ!$D$33:$D$776,СВЦЭМ!$A$33:$A$776,$A30,СВЦЭМ!$B$33:$B$776,T$11)+'СЕТ СН'!$F$14+СВЦЭМ!$D$10+'СЕТ СН'!$F$5-'СЕТ СН'!$F$24</f>
        <v>3309.6906219000002</v>
      </c>
      <c r="U30" s="36">
        <f>SUMIFS(СВЦЭМ!$D$33:$D$776,СВЦЭМ!$A$33:$A$776,$A30,СВЦЭМ!$B$33:$B$776,U$11)+'СЕТ СН'!$F$14+СВЦЭМ!$D$10+'СЕТ СН'!$F$5-'СЕТ СН'!$F$24</f>
        <v>3308.6794228899998</v>
      </c>
      <c r="V30" s="36">
        <f>SUMIFS(СВЦЭМ!$D$33:$D$776,СВЦЭМ!$A$33:$A$776,$A30,СВЦЭМ!$B$33:$B$776,V$11)+'СЕТ СН'!$F$14+СВЦЭМ!$D$10+'СЕТ СН'!$F$5-'СЕТ СН'!$F$24</f>
        <v>3302.1980023300002</v>
      </c>
      <c r="W30" s="36">
        <f>SUMIFS(СВЦЭМ!$D$33:$D$776,СВЦЭМ!$A$33:$A$776,$A30,СВЦЭМ!$B$33:$B$776,W$11)+'СЕТ СН'!$F$14+СВЦЭМ!$D$10+'СЕТ СН'!$F$5-'СЕТ СН'!$F$24</f>
        <v>3251.0099184400001</v>
      </c>
      <c r="X30" s="36">
        <f>SUMIFS(СВЦЭМ!$D$33:$D$776,СВЦЭМ!$A$33:$A$776,$A30,СВЦЭМ!$B$33:$B$776,X$11)+'СЕТ СН'!$F$14+СВЦЭМ!$D$10+'СЕТ СН'!$F$5-'СЕТ СН'!$F$24</f>
        <v>3321.41818663</v>
      </c>
      <c r="Y30" s="36">
        <f>SUMIFS(СВЦЭМ!$D$33:$D$776,СВЦЭМ!$A$33:$A$776,$A30,СВЦЭМ!$B$33:$B$776,Y$11)+'СЕТ СН'!$F$14+СВЦЭМ!$D$10+'СЕТ СН'!$F$5-'СЕТ СН'!$F$24</f>
        <v>3514.0163806</v>
      </c>
    </row>
    <row r="31" spans="1:25" ht="15.75" x14ac:dyDescent="0.2">
      <c r="A31" s="35">
        <f t="shared" si="0"/>
        <v>44032</v>
      </c>
      <c r="B31" s="36">
        <f>SUMIFS(СВЦЭМ!$D$33:$D$776,СВЦЭМ!$A$33:$A$776,$A31,СВЦЭМ!$B$33:$B$776,B$11)+'СЕТ СН'!$F$14+СВЦЭМ!$D$10+'СЕТ СН'!$F$5-'СЕТ СН'!$F$24</f>
        <v>3487.1710227200001</v>
      </c>
      <c r="C31" s="36">
        <f>SUMIFS(СВЦЭМ!$D$33:$D$776,СВЦЭМ!$A$33:$A$776,$A31,СВЦЭМ!$B$33:$B$776,C$11)+'СЕТ СН'!$F$14+СВЦЭМ!$D$10+'СЕТ СН'!$F$5-'СЕТ СН'!$F$24</f>
        <v>3457.1117159599999</v>
      </c>
      <c r="D31" s="36">
        <f>SUMIFS(СВЦЭМ!$D$33:$D$776,СВЦЭМ!$A$33:$A$776,$A31,СВЦЭМ!$B$33:$B$776,D$11)+'СЕТ СН'!$F$14+СВЦЭМ!$D$10+'СЕТ СН'!$F$5-'СЕТ СН'!$F$24</f>
        <v>3586.2355919800002</v>
      </c>
      <c r="E31" s="36">
        <f>SUMIFS(СВЦЭМ!$D$33:$D$776,СВЦЭМ!$A$33:$A$776,$A31,СВЦЭМ!$B$33:$B$776,E$11)+'СЕТ СН'!$F$14+СВЦЭМ!$D$10+'СЕТ СН'!$F$5-'СЕТ СН'!$F$24</f>
        <v>3568.5590697100001</v>
      </c>
      <c r="F31" s="36">
        <f>SUMIFS(СВЦЭМ!$D$33:$D$776,СВЦЭМ!$A$33:$A$776,$A31,СВЦЭМ!$B$33:$B$776,F$11)+'СЕТ СН'!$F$14+СВЦЭМ!$D$10+'СЕТ СН'!$F$5-'СЕТ СН'!$F$24</f>
        <v>3566.3352648199998</v>
      </c>
      <c r="G31" s="36">
        <f>SUMIFS(СВЦЭМ!$D$33:$D$776,СВЦЭМ!$A$33:$A$776,$A31,СВЦЭМ!$B$33:$B$776,G$11)+'СЕТ СН'!$F$14+СВЦЭМ!$D$10+'СЕТ СН'!$F$5-'СЕТ СН'!$F$24</f>
        <v>3566.9860454600002</v>
      </c>
      <c r="H31" s="36">
        <f>SUMIFS(СВЦЭМ!$D$33:$D$776,СВЦЭМ!$A$33:$A$776,$A31,СВЦЭМ!$B$33:$B$776,H$11)+'СЕТ СН'!$F$14+СВЦЭМ!$D$10+'СЕТ СН'!$F$5-'СЕТ СН'!$F$24</f>
        <v>3603.0052888600003</v>
      </c>
      <c r="I31" s="36">
        <f>SUMIFS(СВЦЭМ!$D$33:$D$776,СВЦЭМ!$A$33:$A$776,$A31,СВЦЭМ!$B$33:$B$776,I$11)+'СЕТ СН'!$F$14+СВЦЭМ!$D$10+'СЕТ СН'!$F$5-'СЕТ СН'!$F$24</f>
        <v>3496.21981792</v>
      </c>
      <c r="J31" s="36">
        <f>SUMIFS(СВЦЭМ!$D$33:$D$776,СВЦЭМ!$A$33:$A$776,$A31,СВЦЭМ!$B$33:$B$776,J$11)+'СЕТ СН'!$F$14+СВЦЭМ!$D$10+'СЕТ СН'!$F$5-'СЕТ СН'!$F$24</f>
        <v>3549.3593942400003</v>
      </c>
      <c r="K31" s="36">
        <f>SUMIFS(СВЦЭМ!$D$33:$D$776,СВЦЭМ!$A$33:$A$776,$A31,СВЦЭМ!$B$33:$B$776,K$11)+'СЕТ СН'!$F$14+СВЦЭМ!$D$10+'СЕТ СН'!$F$5-'СЕТ СН'!$F$24</f>
        <v>3490.0027074999998</v>
      </c>
      <c r="L31" s="36">
        <f>SUMIFS(СВЦЭМ!$D$33:$D$776,СВЦЭМ!$A$33:$A$776,$A31,СВЦЭМ!$B$33:$B$776,L$11)+'СЕТ СН'!$F$14+СВЦЭМ!$D$10+'СЕТ СН'!$F$5-'СЕТ СН'!$F$24</f>
        <v>3346.9648080699999</v>
      </c>
      <c r="M31" s="36">
        <f>SUMIFS(СВЦЭМ!$D$33:$D$776,СВЦЭМ!$A$33:$A$776,$A31,СВЦЭМ!$B$33:$B$776,M$11)+'СЕТ СН'!$F$14+СВЦЭМ!$D$10+'СЕТ СН'!$F$5-'СЕТ СН'!$F$24</f>
        <v>3330.4465078600001</v>
      </c>
      <c r="N31" s="36">
        <f>SUMIFS(СВЦЭМ!$D$33:$D$776,СВЦЭМ!$A$33:$A$776,$A31,СВЦЭМ!$B$33:$B$776,N$11)+'СЕТ СН'!$F$14+СВЦЭМ!$D$10+'СЕТ СН'!$F$5-'СЕТ СН'!$F$24</f>
        <v>3335.5492930800001</v>
      </c>
      <c r="O31" s="36">
        <f>SUMIFS(СВЦЭМ!$D$33:$D$776,СВЦЭМ!$A$33:$A$776,$A31,СВЦЭМ!$B$33:$B$776,O$11)+'СЕТ СН'!$F$14+СВЦЭМ!$D$10+'СЕТ СН'!$F$5-'СЕТ СН'!$F$24</f>
        <v>3333.21467889</v>
      </c>
      <c r="P31" s="36">
        <f>SUMIFS(СВЦЭМ!$D$33:$D$776,СВЦЭМ!$A$33:$A$776,$A31,СВЦЭМ!$B$33:$B$776,P$11)+'СЕТ СН'!$F$14+СВЦЭМ!$D$10+'СЕТ СН'!$F$5-'СЕТ СН'!$F$24</f>
        <v>3321.1155264500003</v>
      </c>
      <c r="Q31" s="36">
        <f>SUMIFS(СВЦЭМ!$D$33:$D$776,СВЦЭМ!$A$33:$A$776,$A31,СВЦЭМ!$B$33:$B$776,Q$11)+'СЕТ СН'!$F$14+СВЦЭМ!$D$10+'СЕТ СН'!$F$5-'СЕТ СН'!$F$24</f>
        <v>3321.4506223600001</v>
      </c>
      <c r="R31" s="36">
        <f>SUMIFS(СВЦЭМ!$D$33:$D$776,СВЦЭМ!$A$33:$A$776,$A31,СВЦЭМ!$B$33:$B$776,R$11)+'СЕТ СН'!$F$14+СВЦЭМ!$D$10+'СЕТ СН'!$F$5-'СЕТ СН'!$F$24</f>
        <v>3321.99049014</v>
      </c>
      <c r="S31" s="36">
        <f>SUMIFS(СВЦЭМ!$D$33:$D$776,СВЦЭМ!$A$33:$A$776,$A31,СВЦЭМ!$B$33:$B$776,S$11)+'СЕТ СН'!$F$14+СВЦЭМ!$D$10+'СЕТ СН'!$F$5-'СЕТ СН'!$F$24</f>
        <v>3322.7933664900002</v>
      </c>
      <c r="T31" s="36">
        <f>SUMIFS(СВЦЭМ!$D$33:$D$776,СВЦЭМ!$A$33:$A$776,$A31,СВЦЭМ!$B$33:$B$776,T$11)+'СЕТ СН'!$F$14+СВЦЭМ!$D$10+'СЕТ СН'!$F$5-'СЕТ СН'!$F$24</f>
        <v>3319.0994688800001</v>
      </c>
      <c r="U31" s="36">
        <f>SUMIFS(СВЦЭМ!$D$33:$D$776,СВЦЭМ!$A$33:$A$776,$A31,СВЦЭМ!$B$33:$B$776,U$11)+'СЕТ СН'!$F$14+СВЦЭМ!$D$10+'СЕТ СН'!$F$5-'СЕТ СН'!$F$24</f>
        <v>3314.88347479</v>
      </c>
      <c r="V31" s="36">
        <f>SUMIFS(СВЦЭМ!$D$33:$D$776,СВЦЭМ!$A$33:$A$776,$A31,СВЦЭМ!$B$33:$B$776,V$11)+'СЕТ СН'!$F$14+СВЦЭМ!$D$10+'СЕТ СН'!$F$5-'СЕТ СН'!$F$24</f>
        <v>3319.10897049</v>
      </c>
      <c r="W31" s="36">
        <f>SUMIFS(СВЦЭМ!$D$33:$D$776,СВЦЭМ!$A$33:$A$776,$A31,СВЦЭМ!$B$33:$B$776,W$11)+'СЕТ СН'!$F$14+СВЦЭМ!$D$10+'СЕТ СН'!$F$5-'СЕТ СН'!$F$24</f>
        <v>3317.1633426600001</v>
      </c>
      <c r="X31" s="36">
        <f>SUMIFS(СВЦЭМ!$D$33:$D$776,СВЦЭМ!$A$33:$A$776,$A31,СВЦЭМ!$B$33:$B$776,X$11)+'СЕТ СН'!$F$14+СВЦЭМ!$D$10+'СЕТ СН'!$F$5-'СЕТ СН'!$F$24</f>
        <v>3348.0878658199999</v>
      </c>
      <c r="Y31" s="36">
        <f>SUMIFS(СВЦЭМ!$D$33:$D$776,СВЦЭМ!$A$33:$A$776,$A31,СВЦЭМ!$B$33:$B$776,Y$11)+'СЕТ СН'!$F$14+СВЦЭМ!$D$10+'СЕТ СН'!$F$5-'СЕТ СН'!$F$24</f>
        <v>3501.36462424</v>
      </c>
    </row>
    <row r="32" spans="1:25" ht="15.75" x14ac:dyDescent="0.2">
      <c r="A32" s="35">
        <f t="shared" si="0"/>
        <v>44033</v>
      </c>
      <c r="B32" s="36">
        <f>SUMIFS(СВЦЭМ!$D$33:$D$776,СВЦЭМ!$A$33:$A$776,$A32,СВЦЭМ!$B$33:$B$776,B$11)+'СЕТ СН'!$F$14+СВЦЭМ!$D$10+'СЕТ СН'!$F$5-'СЕТ СН'!$F$24</f>
        <v>3531.95983626</v>
      </c>
      <c r="C32" s="36">
        <f>SUMIFS(СВЦЭМ!$D$33:$D$776,СВЦЭМ!$A$33:$A$776,$A32,СВЦЭМ!$B$33:$B$776,C$11)+'СЕТ СН'!$F$14+СВЦЭМ!$D$10+'СЕТ СН'!$F$5-'СЕТ СН'!$F$24</f>
        <v>3490.1040629700001</v>
      </c>
      <c r="D32" s="36">
        <f>SUMIFS(СВЦЭМ!$D$33:$D$776,СВЦЭМ!$A$33:$A$776,$A32,СВЦЭМ!$B$33:$B$776,D$11)+'СЕТ СН'!$F$14+СВЦЭМ!$D$10+'СЕТ СН'!$F$5-'СЕТ СН'!$F$24</f>
        <v>3469.7951365200001</v>
      </c>
      <c r="E32" s="36">
        <f>SUMIFS(СВЦЭМ!$D$33:$D$776,СВЦЭМ!$A$33:$A$776,$A32,СВЦЭМ!$B$33:$B$776,E$11)+'СЕТ СН'!$F$14+СВЦЭМ!$D$10+'СЕТ СН'!$F$5-'СЕТ СН'!$F$24</f>
        <v>3468.2385949499999</v>
      </c>
      <c r="F32" s="36">
        <f>SUMIFS(СВЦЭМ!$D$33:$D$776,СВЦЭМ!$A$33:$A$776,$A32,СВЦЭМ!$B$33:$B$776,F$11)+'СЕТ СН'!$F$14+СВЦЭМ!$D$10+'СЕТ СН'!$F$5-'СЕТ СН'!$F$24</f>
        <v>3459.5434060500002</v>
      </c>
      <c r="G32" s="36">
        <f>SUMIFS(СВЦЭМ!$D$33:$D$776,СВЦЭМ!$A$33:$A$776,$A32,СВЦЭМ!$B$33:$B$776,G$11)+'СЕТ СН'!$F$14+СВЦЭМ!$D$10+'СЕТ СН'!$F$5-'СЕТ СН'!$F$24</f>
        <v>3450.6936052599999</v>
      </c>
      <c r="H32" s="36">
        <f>SUMIFS(СВЦЭМ!$D$33:$D$776,СВЦЭМ!$A$33:$A$776,$A32,СВЦЭМ!$B$33:$B$776,H$11)+'СЕТ СН'!$F$14+СВЦЭМ!$D$10+'СЕТ СН'!$F$5-'СЕТ СН'!$F$24</f>
        <v>3476.4768692299999</v>
      </c>
      <c r="I32" s="36">
        <f>SUMIFS(СВЦЭМ!$D$33:$D$776,СВЦЭМ!$A$33:$A$776,$A32,СВЦЭМ!$B$33:$B$776,I$11)+'СЕТ СН'!$F$14+СВЦЭМ!$D$10+'СЕТ СН'!$F$5-'СЕТ СН'!$F$24</f>
        <v>3525.61189844</v>
      </c>
      <c r="J32" s="36">
        <f>SUMIFS(СВЦЭМ!$D$33:$D$776,СВЦЭМ!$A$33:$A$776,$A32,СВЦЭМ!$B$33:$B$776,J$11)+'СЕТ СН'!$F$14+СВЦЭМ!$D$10+'СЕТ СН'!$F$5-'СЕТ СН'!$F$24</f>
        <v>3551.39244882</v>
      </c>
      <c r="K32" s="36">
        <f>SUMIFS(СВЦЭМ!$D$33:$D$776,СВЦЭМ!$A$33:$A$776,$A32,СВЦЭМ!$B$33:$B$776,K$11)+'СЕТ СН'!$F$14+СВЦЭМ!$D$10+'СЕТ СН'!$F$5-'СЕТ СН'!$F$24</f>
        <v>3451.0025205800002</v>
      </c>
      <c r="L32" s="36">
        <f>SUMIFS(СВЦЭМ!$D$33:$D$776,СВЦЭМ!$A$33:$A$776,$A32,СВЦЭМ!$B$33:$B$776,L$11)+'СЕТ СН'!$F$14+СВЦЭМ!$D$10+'СЕТ СН'!$F$5-'СЕТ СН'!$F$24</f>
        <v>3349.8225788899999</v>
      </c>
      <c r="M32" s="36">
        <f>SUMIFS(СВЦЭМ!$D$33:$D$776,СВЦЭМ!$A$33:$A$776,$A32,СВЦЭМ!$B$33:$B$776,M$11)+'СЕТ СН'!$F$14+СВЦЭМ!$D$10+'СЕТ СН'!$F$5-'СЕТ СН'!$F$24</f>
        <v>3347.0075547699998</v>
      </c>
      <c r="N32" s="36">
        <f>SUMIFS(СВЦЭМ!$D$33:$D$776,СВЦЭМ!$A$33:$A$776,$A32,СВЦЭМ!$B$33:$B$776,N$11)+'СЕТ СН'!$F$14+СВЦЭМ!$D$10+'СЕТ СН'!$F$5-'СЕТ СН'!$F$24</f>
        <v>3348.39553875</v>
      </c>
      <c r="O32" s="36">
        <f>SUMIFS(СВЦЭМ!$D$33:$D$776,СВЦЭМ!$A$33:$A$776,$A32,СВЦЭМ!$B$33:$B$776,O$11)+'СЕТ СН'!$F$14+СВЦЭМ!$D$10+'СЕТ СН'!$F$5-'СЕТ СН'!$F$24</f>
        <v>3354.7541805199999</v>
      </c>
      <c r="P32" s="36">
        <f>SUMIFS(СВЦЭМ!$D$33:$D$776,СВЦЭМ!$A$33:$A$776,$A32,СВЦЭМ!$B$33:$B$776,P$11)+'СЕТ СН'!$F$14+СВЦЭМ!$D$10+'СЕТ СН'!$F$5-'СЕТ СН'!$F$24</f>
        <v>3356.18781485</v>
      </c>
      <c r="Q32" s="36">
        <f>SUMIFS(СВЦЭМ!$D$33:$D$776,СВЦЭМ!$A$33:$A$776,$A32,СВЦЭМ!$B$33:$B$776,Q$11)+'СЕТ СН'!$F$14+СВЦЭМ!$D$10+'СЕТ СН'!$F$5-'СЕТ СН'!$F$24</f>
        <v>3361.6039169000001</v>
      </c>
      <c r="R32" s="36">
        <f>SUMIFS(СВЦЭМ!$D$33:$D$776,СВЦЭМ!$A$33:$A$776,$A32,СВЦЭМ!$B$33:$B$776,R$11)+'СЕТ СН'!$F$14+СВЦЭМ!$D$10+'СЕТ СН'!$F$5-'СЕТ СН'!$F$24</f>
        <v>3352.2991088600002</v>
      </c>
      <c r="S32" s="36">
        <f>SUMIFS(СВЦЭМ!$D$33:$D$776,СВЦЭМ!$A$33:$A$776,$A32,СВЦЭМ!$B$33:$B$776,S$11)+'СЕТ СН'!$F$14+СВЦЭМ!$D$10+'СЕТ СН'!$F$5-'СЕТ СН'!$F$24</f>
        <v>3353.41309262</v>
      </c>
      <c r="T32" s="36">
        <f>SUMIFS(СВЦЭМ!$D$33:$D$776,СВЦЭМ!$A$33:$A$776,$A32,СВЦЭМ!$B$33:$B$776,T$11)+'СЕТ СН'!$F$14+СВЦЭМ!$D$10+'СЕТ СН'!$F$5-'СЕТ СН'!$F$24</f>
        <v>3346.9574185500001</v>
      </c>
      <c r="U32" s="36">
        <f>SUMIFS(СВЦЭМ!$D$33:$D$776,СВЦЭМ!$A$33:$A$776,$A32,СВЦЭМ!$B$33:$B$776,U$11)+'СЕТ СН'!$F$14+СВЦЭМ!$D$10+'СЕТ СН'!$F$5-'СЕТ СН'!$F$24</f>
        <v>3347.2775467500001</v>
      </c>
      <c r="V32" s="36">
        <f>SUMIFS(СВЦЭМ!$D$33:$D$776,СВЦЭМ!$A$33:$A$776,$A32,СВЦЭМ!$B$33:$B$776,V$11)+'СЕТ СН'!$F$14+СВЦЭМ!$D$10+'СЕТ СН'!$F$5-'СЕТ СН'!$F$24</f>
        <v>3345.3807556400002</v>
      </c>
      <c r="W32" s="36">
        <f>SUMIFS(СВЦЭМ!$D$33:$D$776,СВЦЭМ!$A$33:$A$776,$A32,СВЦЭМ!$B$33:$B$776,W$11)+'СЕТ СН'!$F$14+СВЦЭМ!$D$10+'СЕТ СН'!$F$5-'СЕТ СН'!$F$24</f>
        <v>3353.3281045799999</v>
      </c>
      <c r="X32" s="36">
        <f>SUMIFS(СВЦЭМ!$D$33:$D$776,СВЦЭМ!$A$33:$A$776,$A32,СВЦЭМ!$B$33:$B$776,X$11)+'СЕТ СН'!$F$14+СВЦЭМ!$D$10+'СЕТ СН'!$F$5-'СЕТ СН'!$F$24</f>
        <v>3398.3068910100001</v>
      </c>
      <c r="Y32" s="36">
        <f>SUMIFS(СВЦЭМ!$D$33:$D$776,СВЦЭМ!$A$33:$A$776,$A32,СВЦЭМ!$B$33:$B$776,Y$11)+'СЕТ СН'!$F$14+СВЦЭМ!$D$10+'СЕТ СН'!$F$5-'СЕТ СН'!$F$24</f>
        <v>3528.1868196300002</v>
      </c>
    </row>
    <row r="33" spans="1:27" ht="15.75" x14ac:dyDescent="0.2">
      <c r="A33" s="35">
        <f t="shared" si="0"/>
        <v>44034</v>
      </c>
      <c r="B33" s="36">
        <f>SUMIFS(СВЦЭМ!$D$33:$D$776,СВЦЭМ!$A$33:$A$776,$A33,СВЦЭМ!$B$33:$B$776,B$11)+'СЕТ СН'!$F$14+СВЦЭМ!$D$10+'СЕТ СН'!$F$5-'СЕТ СН'!$F$24</f>
        <v>3527.7157562100001</v>
      </c>
      <c r="C33" s="36">
        <f>SUMIFS(СВЦЭМ!$D$33:$D$776,СВЦЭМ!$A$33:$A$776,$A33,СВЦЭМ!$B$33:$B$776,C$11)+'СЕТ СН'!$F$14+СВЦЭМ!$D$10+'СЕТ СН'!$F$5-'СЕТ СН'!$F$24</f>
        <v>3500.1784462400001</v>
      </c>
      <c r="D33" s="36">
        <f>SUMIFS(СВЦЭМ!$D$33:$D$776,СВЦЭМ!$A$33:$A$776,$A33,СВЦЭМ!$B$33:$B$776,D$11)+'СЕТ СН'!$F$14+СВЦЭМ!$D$10+'СЕТ СН'!$F$5-'СЕТ СН'!$F$24</f>
        <v>3490.8736981100001</v>
      </c>
      <c r="E33" s="36">
        <f>SUMIFS(СВЦЭМ!$D$33:$D$776,СВЦЭМ!$A$33:$A$776,$A33,СВЦЭМ!$B$33:$B$776,E$11)+'СЕТ СН'!$F$14+СВЦЭМ!$D$10+'СЕТ СН'!$F$5-'СЕТ СН'!$F$24</f>
        <v>3511.3500493700003</v>
      </c>
      <c r="F33" s="36">
        <f>SUMIFS(СВЦЭМ!$D$33:$D$776,СВЦЭМ!$A$33:$A$776,$A33,СВЦЭМ!$B$33:$B$776,F$11)+'СЕТ СН'!$F$14+СВЦЭМ!$D$10+'СЕТ СН'!$F$5-'СЕТ СН'!$F$24</f>
        <v>3517.71160186</v>
      </c>
      <c r="G33" s="36">
        <f>SUMIFS(СВЦЭМ!$D$33:$D$776,СВЦЭМ!$A$33:$A$776,$A33,СВЦЭМ!$B$33:$B$776,G$11)+'СЕТ СН'!$F$14+СВЦЭМ!$D$10+'СЕТ СН'!$F$5-'СЕТ СН'!$F$24</f>
        <v>3518.5584622699998</v>
      </c>
      <c r="H33" s="36">
        <f>SUMIFS(СВЦЭМ!$D$33:$D$776,СВЦЭМ!$A$33:$A$776,$A33,СВЦЭМ!$B$33:$B$776,H$11)+'СЕТ СН'!$F$14+СВЦЭМ!$D$10+'СЕТ СН'!$F$5-'СЕТ СН'!$F$24</f>
        <v>3500.7324087699999</v>
      </c>
      <c r="I33" s="36">
        <f>SUMIFS(СВЦЭМ!$D$33:$D$776,СВЦЭМ!$A$33:$A$776,$A33,СВЦЭМ!$B$33:$B$776,I$11)+'СЕТ СН'!$F$14+СВЦЭМ!$D$10+'СЕТ СН'!$F$5-'СЕТ СН'!$F$24</f>
        <v>3554.57285942</v>
      </c>
      <c r="J33" s="36">
        <f>SUMIFS(СВЦЭМ!$D$33:$D$776,СВЦЭМ!$A$33:$A$776,$A33,СВЦЭМ!$B$33:$B$776,J$11)+'СЕТ СН'!$F$14+СВЦЭМ!$D$10+'СЕТ СН'!$F$5-'СЕТ СН'!$F$24</f>
        <v>3570.4825639300002</v>
      </c>
      <c r="K33" s="36">
        <f>SUMIFS(СВЦЭМ!$D$33:$D$776,СВЦЭМ!$A$33:$A$776,$A33,СВЦЭМ!$B$33:$B$776,K$11)+'СЕТ СН'!$F$14+СВЦЭМ!$D$10+'СЕТ СН'!$F$5-'СЕТ СН'!$F$24</f>
        <v>3449.9254706299998</v>
      </c>
      <c r="L33" s="36">
        <f>SUMIFS(СВЦЭМ!$D$33:$D$776,СВЦЭМ!$A$33:$A$776,$A33,СВЦЭМ!$B$33:$B$776,L$11)+'СЕТ СН'!$F$14+СВЦЭМ!$D$10+'СЕТ СН'!$F$5-'СЕТ СН'!$F$24</f>
        <v>3311.2364696700001</v>
      </c>
      <c r="M33" s="36">
        <f>SUMIFS(СВЦЭМ!$D$33:$D$776,СВЦЭМ!$A$33:$A$776,$A33,СВЦЭМ!$B$33:$B$776,M$11)+'СЕТ СН'!$F$14+СВЦЭМ!$D$10+'СЕТ СН'!$F$5-'СЕТ СН'!$F$24</f>
        <v>3290.76891892</v>
      </c>
      <c r="N33" s="36">
        <f>SUMIFS(СВЦЭМ!$D$33:$D$776,СВЦЭМ!$A$33:$A$776,$A33,СВЦЭМ!$B$33:$B$776,N$11)+'СЕТ СН'!$F$14+СВЦЭМ!$D$10+'СЕТ СН'!$F$5-'СЕТ СН'!$F$24</f>
        <v>3324.4771209300002</v>
      </c>
      <c r="O33" s="36">
        <f>SUMIFS(СВЦЭМ!$D$33:$D$776,СВЦЭМ!$A$33:$A$776,$A33,СВЦЭМ!$B$33:$B$776,O$11)+'СЕТ СН'!$F$14+СВЦЭМ!$D$10+'СЕТ СН'!$F$5-'СЕТ СН'!$F$24</f>
        <v>3324.7140315000001</v>
      </c>
      <c r="P33" s="36">
        <f>SUMIFS(СВЦЭМ!$D$33:$D$776,СВЦЭМ!$A$33:$A$776,$A33,СВЦЭМ!$B$33:$B$776,P$11)+'СЕТ СН'!$F$14+СВЦЭМ!$D$10+'СЕТ СН'!$F$5-'СЕТ СН'!$F$24</f>
        <v>3338.5665753200001</v>
      </c>
      <c r="Q33" s="36">
        <f>SUMIFS(СВЦЭМ!$D$33:$D$776,СВЦЭМ!$A$33:$A$776,$A33,СВЦЭМ!$B$33:$B$776,Q$11)+'СЕТ СН'!$F$14+СВЦЭМ!$D$10+'СЕТ СН'!$F$5-'СЕТ СН'!$F$24</f>
        <v>3349.6304070699998</v>
      </c>
      <c r="R33" s="36">
        <f>SUMIFS(СВЦЭМ!$D$33:$D$776,СВЦЭМ!$A$33:$A$776,$A33,СВЦЭМ!$B$33:$B$776,R$11)+'СЕТ СН'!$F$14+СВЦЭМ!$D$10+'СЕТ СН'!$F$5-'СЕТ СН'!$F$24</f>
        <v>3326.1482267000001</v>
      </c>
      <c r="S33" s="36">
        <f>SUMIFS(СВЦЭМ!$D$33:$D$776,СВЦЭМ!$A$33:$A$776,$A33,СВЦЭМ!$B$33:$B$776,S$11)+'СЕТ СН'!$F$14+СВЦЭМ!$D$10+'СЕТ СН'!$F$5-'СЕТ СН'!$F$24</f>
        <v>3329.4517794600001</v>
      </c>
      <c r="T33" s="36">
        <f>SUMIFS(СВЦЭМ!$D$33:$D$776,СВЦЭМ!$A$33:$A$776,$A33,СВЦЭМ!$B$33:$B$776,T$11)+'СЕТ СН'!$F$14+СВЦЭМ!$D$10+'СЕТ СН'!$F$5-'СЕТ СН'!$F$24</f>
        <v>3361.8731312999998</v>
      </c>
      <c r="U33" s="36">
        <f>SUMIFS(СВЦЭМ!$D$33:$D$776,СВЦЭМ!$A$33:$A$776,$A33,СВЦЭМ!$B$33:$B$776,U$11)+'СЕТ СН'!$F$14+СВЦЭМ!$D$10+'СЕТ СН'!$F$5-'СЕТ СН'!$F$24</f>
        <v>3380.0136679500001</v>
      </c>
      <c r="V33" s="36">
        <f>SUMIFS(СВЦЭМ!$D$33:$D$776,СВЦЭМ!$A$33:$A$776,$A33,СВЦЭМ!$B$33:$B$776,V$11)+'СЕТ СН'!$F$14+СВЦЭМ!$D$10+'СЕТ СН'!$F$5-'СЕТ СН'!$F$24</f>
        <v>3389.4165271500001</v>
      </c>
      <c r="W33" s="36">
        <f>SUMIFS(СВЦЭМ!$D$33:$D$776,СВЦЭМ!$A$33:$A$776,$A33,СВЦЭМ!$B$33:$B$776,W$11)+'СЕТ СН'!$F$14+СВЦЭМ!$D$10+'СЕТ СН'!$F$5-'СЕТ СН'!$F$24</f>
        <v>3352.7326162300001</v>
      </c>
      <c r="X33" s="36">
        <f>SUMIFS(СВЦЭМ!$D$33:$D$776,СВЦЭМ!$A$33:$A$776,$A33,СВЦЭМ!$B$33:$B$776,X$11)+'СЕТ СН'!$F$14+СВЦЭМ!$D$10+'СЕТ СН'!$F$5-'СЕТ СН'!$F$24</f>
        <v>3417.1017136300002</v>
      </c>
      <c r="Y33" s="36">
        <f>SUMIFS(СВЦЭМ!$D$33:$D$776,СВЦЭМ!$A$33:$A$776,$A33,СВЦЭМ!$B$33:$B$776,Y$11)+'СЕТ СН'!$F$14+СВЦЭМ!$D$10+'СЕТ СН'!$F$5-'СЕТ СН'!$F$24</f>
        <v>3503.3496764299998</v>
      </c>
    </row>
    <row r="34" spans="1:27" ht="15.75" x14ac:dyDescent="0.2">
      <c r="A34" s="35">
        <f t="shared" si="0"/>
        <v>44035</v>
      </c>
      <c r="B34" s="36">
        <f>SUMIFS(СВЦЭМ!$D$33:$D$776,СВЦЭМ!$A$33:$A$776,$A34,СВЦЭМ!$B$33:$B$776,B$11)+'СЕТ СН'!$F$14+СВЦЭМ!$D$10+'СЕТ СН'!$F$5-'СЕТ СН'!$F$24</f>
        <v>3470.8517036399999</v>
      </c>
      <c r="C34" s="36">
        <f>SUMIFS(СВЦЭМ!$D$33:$D$776,СВЦЭМ!$A$33:$A$776,$A34,СВЦЭМ!$B$33:$B$776,C$11)+'СЕТ СН'!$F$14+СВЦЭМ!$D$10+'СЕТ СН'!$F$5-'СЕТ СН'!$F$24</f>
        <v>3476.6657015300002</v>
      </c>
      <c r="D34" s="36">
        <f>SUMIFS(СВЦЭМ!$D$33:$D$776,СВЦЭМ!$A$33:$A$776,$A34,СВЦЭМ!$B$33:$B$776,D$11)+'СЕТ СН'!$F$14+СВЦЭМ!$D$10+'СЕТ СН'!$F$5-'СЕТ СН'!$F$24</f>
        <v>3499.5948442099998</v>
      </c>
      <c r="E34" s="36">
        <f>SUMIFS(СВЦЭМ!$D$33:$D$776,СВЦЭМ!$A$33:$A$776,$A34,СВЦЭМ!$B$33:$B$776,E$11)+'СЕТ СН'!$F$14+СВЦЭМ!$D$10+'СЕТ СН'!$F$5-'СЕТ СН'!$F$24</f>
        <v>3533.4477845599999</v>
      </c>
      <c r="F34" s="36">
        <f>SUMIFS(СВЦЭМ!$D$33:$D$776,СВЦЭМ!$A$33:$A$776,$A34,СВЦЭМ!$B$33:$B$776,F$11)+'СЕТ СН'!$F$14+СВЦЭМ!$D$10+'СЕТ СН'!$F$5-'СЕТ СН'!$F$24</f>
        <v>3520.7948960499998</v>
      </c>
      <c r="G34" s="36">
        <f>SUMIFS(СВЦЭМ!$D$33:$D$776,СВЦЭМ!$A$33:$A$776,$A34,СВЦЭМ!$B$33:$B$776,G$11)+'СЕТ СН'!$F$14+СВЦЭМ!$D$10+'СЕТ СН'!$F$5-'СЕТ СН'!$F$24</f>
        <v>3512.1076975400001</v>
      </c>
      <c r="H34" s="36">
        <f>SUMIFS(СВЦЭМ!$D$33:$D$776,СВЦЭМ!$A$33:$A$776,$A34,СВЦЭМ!$B$33:$B$776,H$11)+'СЕТ СН'!$F$14+СВЦЭМ!$D$10+'СЕТ СН'!$F$5-'СЕТ СН'!$F$24</f>
        <v>3470.1734497799998</v>
      </c>
      <c r="I34" s="36">
        <f>SUMIFS(СВЦЭМ!$D$33:$D$776,СВЦЭМ!$A$33:$A$776,$A34,СВЦЭМ!$B$33:$B$776,I$11)+'СЕТ СН'!$F$14+СВЦЭМ!$D$10+'СЕТ СН'!$F$5-'СЕТ СН'!$F$24</f>
        <v>3402.4211249099999</v>
      </c>
      <c r="J34" s="36">
        <f>SUMIFS(СВЦЭМ!$D$33:$D$776,СВЦЭМ!$A$33:$A$776,$A34,СВЦЭМ!$B$33:$B$776,J$11)+'СЕТ СН'!$F$14+СВЦЭМ!$D$10+'СЕТ СН'!$F$5-'СЕТ СН'!$F$24</f>
        <v>3428.84610518</v>
      </c>
      <c r="K34" s="36">
        <f>SUMIFS(СВЦЭМ!$D$33:$D$776,СВЦЭМ!$A$33:$A$776,$A34,СВЦЭМ!$B$33:$B$776,K$11)+'СЕТ СН'!$F$14+СВЦЭМ!$D$10+'СЕТ СН'!$F$5-'СЕТ СН'!$F$24</f>
        <v>3456.76527287</v>
      </c>
      <c r="L34" s="36">
        <f>SUMIFS(СВЦЭМ!$D$33:$D$776,СВЦЭМ!$A$33:$A$776,$A34,СВЦЭМ!$B$33:$B$776,L$11)+'СЕТ СН'!$F$14+СВЦЭМ!$D$10+'СЕТ СН'!$F$5-'СЕТ СН'!$F$24</f>
        <v>3362.7763227</v>
      </c>
      <c r="M34" s="36">
        <f>SUMIFS(СВЦЭМ!$D$33:$D$776,СВЦЭМ!$A$33:$A$776,$A34,СВЦЭМ!$B$33:$B$776,M$11)+'СЕТ СН'!$F$14+СВЦЭМ!$D$10+'СЕТ СН'!$F$5-'СЕТ СН'!$F$24</f>
        <v>3344.1725365500001</v>
      </c>
      <c r="N34" s="36">
        <f>SUMIFS(СВЦЭМ!$D$33:$D$776,СВЦЭМ!$A$33:$A$776,$A34,СВЦЭМ!$B$33:$B$776,N$11)+'СЕТ СН'!$F$14+СВЦЭМ!$D$10+'СЕТ СН'!$F$5-'СЕТ СН'!$F$24</f>
        <v>3361.6260829600001</v>
      </c>
      <c r="O34" s="36">
        <f>SUMIFS(СВЦЭМ!$D$33:$D$776,СВЦЭМ!$A$33:$A$776,$A34,СВЦЭМ!$B$33:$B$776,O$11)+'СЕТ СН'!$F$14+СВЦЭМ!$D$10+'СЕТ СН'!$F$5-'СЕТ СН'!$F$24</f>
        <v>3372.9743835600002</v>
      </c>
      <c r="P34" s="36">
        <f>SUMIFS(СВЦЭМ!$D$33:$D$776,СВЦЭМ!$A$33:$A$776,$A34,СВЦЭМ!$B$33:$B$776,P$11)+'СЕТ СН'!$F$14+СВЦЭМ!$D$10+'СЕТ СН'!$F$5-'СЕТ СН'!$F$24</f>
        <v>3388.98511624</v>
      </c>
      <c r="Q34" s="36">
        <f>SUMIFS(СВЦЭМ!$D$33:$D$776,СВЦЭМ!$A$33:$A$776,$A34,СВЦЭМ!$B$33:$B$776,Q$11)+'СЕТ СН'!$F$14+СВЦЭМ!$D$10+'СЕТ СН'!$F$5-'СЕТ СН'!$F$24</f>
        <v>3408.0024712499999</v>
      </c>
      <c r="R34" s="36">
        <f>SUMIFS(СВЦЭМ!$D$33:$D$776,СВЦЭМ!$A$33:$A$776,$A34,СВЦЭМ!$B$33:$B$776,R$11)+'СЕТ СН'!$F$14+СВЦЭМ!$D$10+'СЕТ СН'!$F$5-'СЕТ СН'!$F$24</f>
        <v>3404.91043666</v>
      </c>
      <c r="S34" s="36">
        <f>SUMIFS(СВЦЭМ!$D$33:$D$776,СВЦЭМ!$A$33:$A$776,$A34,СВЦЭМ!$B$33:$B$776,S$11)+'СЕТ СН'!$F$14+СВЦЭМ!$D$10+'СЕТ СН'!$F$5-'СЕТ СН'!$F$24</f>
        <v>3411.8777624100003</v>
      </c>
      <c r="T34" s="36">
        <f>SUMIFS(СВЦЭМ!$D$33:$D$776,СВЦЭМ!$A$33:$A$776,$A34,СВЦЭМ!$B$33:$B$776,T$11)+'СЕТ СН'!$F$14+СВЦЭМ!$D$10+'СЕТ СН'!$F$5-'СЕТ СН'!$F$24</f>
        <v>3430.1104654999999</v>
      </c>
      <c r="U34" s="36">
        <f>SUMIFS(СВЦЭМ!$D$33:$D$776,СВЦЭМ!$A$33:$A$776,$A34,СВЦЭМ!$B$33:$B$776,U$11)+'СЕТ СН'!$F$14+СВЦЭМ!$D$10+'СЕТ СН'!$F$5-'СЕТ СН'!$F$24</f>
        <v>3421.0570922900001</v>
      </c>
      <c r="V34" s="36">
        <f>SUMIFS(СВЦЭМ!$D$33:$D$776,СВЦЭМ!$A$33:$A$776,$A34,СВЦЭМ!$B$33:$B$776,V$11)+'СЕТ СН'!$F$14+СВЦЭМ!$D$10+'СЕТ СН'!$F$5-'СЕТ СН'!$F$24</f>
        <v>3407.4108636000001</v>
      </c>
      <c r="W34" s="36">
        <f>SUMIFS(СВЦЭМ!$D$33:$D$776,СВЦЭМ!$A$33:$A$776,$A34,СВЦЭМ!$B$33:$B$776,W$11)+'СЕТ СН'!$F$14+СВЦЭМ!$D$10+'СЕТ СН'!$F$5-'СЕТ СН'!$F$24</f>
        <v>3368.4459130499999</v>
      </c>
      <c r="X34" s="36">
        <f>SUMIFS(СВЦЭМ!$D$33:$D$776,СВЦЭМ!$A$33:$A$776,$A34,СВЦЭМ!$B$33:$B$776,X$11)+'СЕТ СН'!$F$14+СВЦЭМ!$D$10+'СЕТ СН'!$F$5-'СЕТ СН'!$F$24</f>
        <v>3371.3226900099999</v>
      </c>
      <c r="Y34" s="36">
        <f>SUMIFS(СВЦЭМ!$D$33:$D$776,СВЦЭМ!$A$33:$A$776,$A34,СВЦЭМ!$B$33:$B$776,Y$11)+'СЕТ СН'!$F$14+СВЦЭМ!$D$10+'СЕТ СН'!$F$5-'СЕТ СН'!$F$24</f>
        <v>3499.4175049099999</v>
      </c>
    </row>
    <row r="35" spans="1:27" ht="15.75" x14ac:dyDescent="0.2">
      <c r="A35" s="35">
        <f t="shared" si="0"/>
        <v>44036</v>
      </c>
      <c r="B35" s="36">
        <f>SUMIFS(СВЦЭМ!$D$33:$D$776,СВЦЭМ!$A$33:$A$776,$A35,СВЦЭМ!$B$33:$B$776,B$11)+'СЕТ СН'!$F$14+СВЦЭМ!$D$10+'СЕТ СН'!$F$5-'СЕТ СН'!$F$24</f>
        <v>3465.5659593700002</v>
      </c>
      <c r="C35" s="36">
        <f>SUMIFS(СВЦЭМ!$D$33:$D$776,СВЦЭМ!$A$33:$A$776,$A35,СВЦЭМ!$B$33:$B$776,C$11)+'СЕТ СН'!$F$14+СВЦЭМ!$D$10+'СЕТ СН'!$F$5-'СЕТ СН'!$F$24</f>
        <v>3440.7879632600002</v>
      </c>
      <c r="D35" s="36">
        <f>SUMIFS(СВЦЭМ!$D$33:$D$776,СВЦЭМ!$A$33:$A$776,$A35,СВЦЭМ!$B$33:$B$776,D$11)+'СЕТ СН'!$F$14+СВЦЭМ!$D$10+'СЕТ СН'!$F$5-'СЕТ СН'!$F$24</f>
        <v>3443.83741719</v>
      </c>
      <c r="E35" s="36">
        <f>SUMIFS(СВЦЭМ!$D$33:$D$776,СВЦЭМ!$A$33:$A$776,$A35,СВЦЭМ!$B$33:$B$776,E$11)+'СЕТ СН'!$F$14+СВЦЭМ!$D$10+'СЕТ СН'!$F$5-'СЕТ СН'!$F$24</f>
        <v>3476.2550130600002</v>
      </c>
      <c r="F35" s="36">
        <f>SUMIFS(СВЦЭМ!$D$33:$D$776,СВЦЭМ!$A$33:$A$776,$A35,СВЦЭМ!$B$33:$B$776,F$11)+'СЕТ СН'!$F$14+СВЦЭМ!$D$10+'СЕТ СН'!$F$5-'СЕТ СН'!$F$24</f>
        <v>3479.2807756100001</v>
      </c>
      <c r="G35" s="36">
        <f>SUMIFS(СВЦЭМ!$D$33:$D$776,СВЦЭМ!$A$33:$A$776,$A35,СВЦЭМ!$B$33:$B$776,G$11)+'СЕТ СН'!$F$14+СВЦЭМ!$D$10+'СЕТ СН'!$F$5-'СЕТ СН'!$F$24</f>
        <v>3466.8865318200001</v>
      </c>
      <c r="H35" s="36">
        <f>SUMIFS(СВЦЭМ!$D$33:$D$776,СВЦЭМ!$A$33:$A$776,$A35,СВЦЭМ!$B$33:$B$776,H$11)+'СЕТ СН'!$F$14+СВЦЭМ!$D$10+'СЕТ СН'!$F$5-'СЕТ СН'!$F$24</f>
        <v>3418.90950183</v>
      </c>
      <c r="I35" s="36">
        <f>SUMIFS(СВЦЭМ!$D$33:$D$776,СВЦЭМ!$A$33:$A$776,$A35,СВЦЭМ!$B$33:$B$776,I$11)+'СЕТ СН'!$F$14+СВЦЭМ!$D$10+'СЕТ СН'!$F$5-'СЕТ СН'!$F$24</f>
        <v>3395.4729469499998</v>
      </c>
      <c r="J35" s="36">
        <f>SUMIFS(СВЦЭМ!$D$33:$D$776,СВЦЭМ!$A$33:$A$776,$A35,СВЦЭМ!$B$33:$B$776,J$11)+'СЕТ СН'!$F$14+СВЦЭМ!$D$10+'СЕТ СН'!$F$5-'СЕТ СН'!$F$24</f>
        <v>3430.2653056500003</v>
      </c>
      <c r="K35" s="36">
        <f>SUMIFS(СВЦЭМ!$D$33:$D$776,СВЦЭМ!$A$33:$A$776,$A35,СВЦЭМ!$B$33:$B$776,K$11)+'СЕТ СН'!$F$14+СВЦЭМ!$D$10+'СЕТ СН'!$F$5-'СЕТ СН'!$F$24</f>
        <v>3447.7249030000003</v>
      </c>
      <c r="L35" s="36">
        <f>SUMIFS(СВЦЭМ!$D$33:$D$776,СВЦЭМ!$A$33:$A$776,$A35,СВЦЭМ!$B$33:$B$776,L$11)+'СЕТ СН'!$F$14+СВЦЭМ!$D$10+'СЕТ СН'!$F$5-'СЕТ СН'!$F$24</f>
        <v>3372.7297388100001</v>
      </c>
      <c r="M35" s="36">
        <f>SUMIFS(СВЦЭМ!$D$33:$D$776,СВЦЭМ!$A$33:$A$776,$A35,СВЦЭМ!$B$33:$B$776,M$11)+'СЕТ СН'!$F$14+СВЦЭМ!$D$10+'СЕТ СН'!$F$5-'СЕТ СН'!$F$24</f>
        <v>3366.8051088100001</v>
      </c>
      <c r="N35" s="36">
        <f>SUMIFS(СВЦЭМ!$D$33:$D$776,СВЦЭМ!$A$33:$A$776,$A35,СВЦЭМ!$B$33:$B$776,N$11)+'СЕТ СН'!$F$14+СВЦЭМ!$D$10+'СЕТ СН'!$F$5-'СЕТ СН'!$F$24</f>
        <v>3381.2374458200002</v>
      </c>
      <c r="O35" s="36">
        <f>SUMIFS(СВЦЭМ!$D$33:$D$776,СВЦЭМ!$A$33:$A$776,$A35,СВЦЭМ!$B$33:$B$776,O$11)+'СЕТ СН'!$F$14+СВЦЭМ!$D$10+'СЕТ СН'!$F$5-'СЕТ СН'!$F$24</f>
        <v>3386.26085754</v>
      </c>
      <c r="P35" s="36">
        <f>SUMIFS(СВЦЭМ!$D$33:$D$776,СВЦЭМ!$A$33:$A$776,$A35,СВЦЭМ!$B$33:$B$776,P$11)+'СЕТ СН'!$F$14+СВЦЭМ!$D$10+'СЕТ СН'!$F$5-'СЕТ СН'!$F$24</f>
        <v>3388.2149577600003</v>
      </c>
      <c r="Q35" s="36">
        <f>SUMIFS(СВЦЭМ!$D$33:$D$776,СВЦЭМ!$A$33:$A$776,$A35,СВЦЭМ!$B$33:$B$776,Q$11)+'СЕТ СН'!$F$14+СВЦЭМ!$D$10+'СЕТ СН'!$F$5-'СЕТ СН'!$F$24</f>
        <v>3391.7047747900001</v>
      </c>
      <c r="R35" s="36">
        <f>SUMIFS(СВЦЭМ!$D$33:$D$776,СВЦЭМ!$A$33:$A$776,$A35,СВЦЭМ!$B$33:$B$776,R$11)+'СЕТ СН'!$F$14+СВЦЭМ!$D$10+'СЕТ СН'!$F$5-'СЕТ СН'!$F$24</f>
        <v>3394.4417315700002</v>
      </c>
      <c r="S35" s="36">
        <f>SUMIFS(СВЦЭМ!$D$33:$D$776,СВЦЭМ!$A$33:$A$776,$A35,СВЦЭМ!$B$33:$B$776,S$11)+'СЕТ СН'!$F$14+СВЦЭМ!$D$10+'СЕТ СН'!$F$5-'СЕТ СН'!$F$24</f>
        <v>3399.6309900400001</v>
      </c>
      <c r="T35" s="36">
        <f>SUMIFS(СВЦЭМ!$D$33:$D$776,СВЦЭМ!$A$33:$A$776,$A35,СВЦЭМ!$B$33:$B$776,T$11)+'СЕТ СН'!$F$14+СВЦЭМ!$D$10+'СЕТ СН'!$F$5-'СЕТ СН'!$F$24</f>
        <v>3399.4083577199999</v>
      </c>
      <c r="U35" s="36">
        <f>SUMIFS(СВЦЭМ!$D$33:$D$776,СВЦЭМ!$A$33:$A$776,$A35,СВЦЭМ!$B$33:$B$776,U$11)+'СЕТ СН'!$F$14+СВЦЭМ!$D$10+'СЕТ СН'!$F$5-'СЕТ СН'!$F$24</f>
        <v>3389.0936351300002</v>
      </c>
      <c r="V35" s="36">
        <f>SUMIFS(СВЦЭМ!$D$33:$D$776,СВЦЭМ!$A$33:$A$776,$A35,СВЦЭМ!$B$33:$B$776,V$11)+'СЕТ СН'!$F$14+СВЦЭМ!$D$10+'СЕТ СН'!$F$5-'СЕТ СН'!$F$24</f>
        <v>3374.3751095600001</v>
      </c>
      <c r="W35" s="36">
        <f>SUMIFS(СВЦЭМ!$D$33:$D$776,СВЦЭМ!$A$33:$A$776,$A35,СВЦЭМ!$B$33:$B$776,W$11)+'СЕТ СН'!$F$14+СВЦЭМ!$D$10+'СЕТ СН'!$F$5-'СЕТ СН'!$F$24</f>
        <v>3349.9489690400001</v>
      </c>
      <c r="X35" s="36">
        <f>SUMIFS(СВЦЭМ!$D$33:$D$776,СВЦЭМ!$A$33:$A$776,$A35,СВЦЭМ!$B$33:$B$776,X$11)+'СЕТ СН'!$F$14+СВЦЭМ!$D$10+'СЕТ СН'!$F$5-'СЕТ СН'!$F$24</f>
        <v>3414.5564787000003</v>
      </c>
      <c r="Y35" s="36">
        <f>SUMIFS(СВЦЭМ!$D$33:$D$776,СВЦЭМ!$A$33:$A$776,$A35,СВЦЭМ!$B$33:$B$776,Y$11)+'СЕТ СН'!$F$14+СВЦЭМ!$D$10+'СЕТ СН'!$F$5-'СЕТ СН'!$F$24</f>
        <v>3514.3948908100001</v>
      </c>
    </row>
    <row r="36" spans="1:27" ht="15.75" x14ac:dyDescent="0.2">
      <c r="A36" s="35">
        <f t="shared" si="0"/>
        <v>44037</v>
      </c>
      <c r="B36" s="36">
        <f>SUMIFS(СВЦЭМ!$D$33:$D$776,СВЦЭМ!$A$33:$A$776,$A36,СВЦЭМ!$B$33:$B$776,B$11)+'СЕТ СН'!$F$14+СВЦЭМ!$D$10+'СЕТ СН'!$F$5-'СЕТ СН'!$F$24</f>
        <v>3496.1276291499998</v>
      </c>
      <c r="C36" s="36">
        <f>SUMIFS(СВЦЭМ!$D$33:$D$776,СВЦЭМ!$A$33:$A$776,$A36,СВЦЭМ!$B$33:$B$776,C$11)+'СЕТ СН'!$F$14+СВЦЭМ!$D$10+'СЕТ СН'!$F$5-'СЕТ СН'!$F$24</f>
        <v>3555.97681053</v>
      </c>
      <c r="D36" s="36">
        <f>SUMIFS(СВЦЭМ!$D$33:$D$776,СВЦЭМ!$A$33:$A$776,$A36,СВЦЭМ!$B$33:$B$776,D$11)+'СЕТ СН'!$F$14+СВЦЭМ!$D$10+'СЕТ СН'!$F$5-'СЕТ СН'!$F$24</f>
        <v>3592.3661897500001</v>
      </c>
      <c r="E36" s="36">
        <f>SUMIFS(СВЦЭМ!$D$33:$D$776,СВЦЭМ!$A$33:$A$776,$A36,СВЦЭМ!$B$33:$B$776,E$11)+'СЕТ СН'!$F$14+СВЦЭМ!$D$10+'СЕТ СН'!$F$5-'СЕТ СН'!$F$24</f>
        <v>3614.3038502600002</v>
      </c>
      <c r="F36" s="36">
        <f>SUMIFS(СВЦЭМ!$D$33:$D$776,СВЦЭМ!$A$33:$A$776,$A36,СВЦЭМ!$B$33:$B$776,F$11)+'СЕТ СН'!$F$14+СВЦЭМ!$D$10+'СЕТ СН'!$F$5-'СЕТ СН'!$F$24</f>
        <v>3613.4325930800001</v>
      </c>
      <c r="G36" s="36">
        <f>SUMIFS(СВЦЭМ!$D$33:$D$776,СВЦЭМ!$A$33:$A$776,$A36,СВЦЭМ!$B$33:$B$776,G$11)+'СЕТ СН'!$F$14+СВЦЭМ!$D$10+'СЕТ СН'!$F$5-'СЕТ СН'!$F$24</f>
        <v>3609.52353262</v>
      </c>
      <c r="H36" s="36">
        <f>SUMIFS(СВЦЭМ!$D$33:$D$776,СВЦЭМ!$A$33:$A$776,$A36,СВЦЭМ!$B$33:$B$776,H$11)+'СЕТ СН'!$F$14+СВЦЭМ!$D$10+'СЕТ СН'!$F$5-'СЕТ СН'!$F$24</f>
        <v>3610.2935222000001</v>
      </c>
      <c r="I36" s="36">
        <f>SUMIFS(СВЦЭМ!$D$33:$D$776,СВЦЭМ!$A$33:$A$776,$A36,СВЦЭМ!$B$33:$B$776,I$11)+'СЕТ СН'!$F$14+СВЦЭМ!$D$10+'СЕТ СН'!$F$5-'СЕТ СН'!$F$24</f>
        <v>3632.3621391699999</v>
      </c>
      <c r="J36" s="36">
        <f>SUMIFS(СВЦЭМ!$D$33:$D$776,СВЦЭМ!$A$33:$A$776,$A36,СВЦЭМ!$B$33:$B$776,J$11)+'СЕТ СН'!$F$14+СВЦЭМ!$D$10+'СЕТ СН'!$F$5-'СЕТ СН'!$F$24</f>
        <v>3581.04381027</v>
      </c>
      <c r="K36" s="36">
        <f>SUMIFS(СВЦЭМ!$D$33:$D$776,СВЦЭМ!$A$33:$A$776,$A36,СВЦЭМ!$B$33:$B$776,K$11)+'СЕТ СН'!$F$14+СВЦЭМ!$D$10+'СЕТ СН'!$F$5-'СЕТ СН'!$F$24</f>
        <v>3429.5508792199998</v>
      </c>
      <c r="L36" s="36">
        <f>SUMIFS(СВЦЭМ!$D$33:$D$776,СВЦЭМ!$A$33:$A$776,$A36,СВЦЭМ!$B$33:$B$776,L$11)+'СЕТ СН'!$F$14+СВЦЭМ!$D$10+'СЕТ СН'!$F$5-'СЕТ СН'!$F$24</f>
        <v>3322.44076821</v>
      </c>
      <c r="M36" s="36">
        <f>SUMIFS(СВЦЭМ!$D$33:$D$776,СВЦЭМ!$A$33:$A$776,$A36,СВЦЭМ!$B$33:$B$776,M$11)+'СЕТ СН'!$F$14+СВЦЭМ!$D$10+'СЕТ СН'!$F$5-'СЕТ СН'!$F$24</f>
        <v>3299.5708990799999</v>
      </c>
      <c r="N36" s="36">
        <f>SUMIFS(СВЦЭМ!$D$33:$D$776,СВЦЭМ!$A$33:$A$776,$A36,СВЦЭМ!$B$33:$B$776,N$11)+'СЕТ СН'!$F$14+СВЦЭМ!$D$10+'СЕТ СН'!$F$5-'СЕТ СН'!$F$24</f>
        <v>3280.89565034</v>
      </c>
      <c r="O36" s="36">
        <f>SUMIFS(СВЦЭМ!$D$33:$D$776,СВЦЭМ!$A$33:$A$776,$A36,СВЦЭМ!$B$33:$B$776,O$11)+'СЕТ СН'!$F$14+СВЦЭМ!$D$10+'СЕТ СН'!$F$5-'СЕТ СН'!$F$24</f>
        <v>3276.8074060500003</v>
      </c>
      <c r="P36" s="36">
        <f>SUMIFS(СВЦЭМ!$D$33:$D$776,СВЦЭМ!$A$33:$A$776,$A36,СВЦЭМ!$B$33:$B$776,P$11)+'СЕТ СН'!$F$14+СВЦЭМ!$D$10+'СЕТ СН'!$F$5-'СЕТ СН'!$F$24</f>
        <v>3286.1644747099999</v>
      </c>
      <c r="Q36" s="36">
        <f>SUMIFS(СВЦЭМ!$D$33:$D$776,СВЦЭМ!$A$33:$A$776,$A36,СВЦЭМ!$B$33:$B$776,Q$11)+'СЕТ СН'!$F$14+СВЦЭМ!$D$10+'СЕТ СН'!$F$5-'СЕТ СН'!$F$24</f>
        <v>3292.1398293900002</v>
      </c>
      <c r="R36" s="36">
        <f>SUMIFS(СВЦЭМ!$D$33:$D$776,СВЦЭМ!$A$33:$A$776,$A36,СВЦЭМ!$B$33:$B$776,R$11)+'СЕТ СН'!$F$14+СВЦЭМ!$D$10+'СЕТ СН'!$F$5-'СЕТ СН'!$F$24</f>
        <v>3299.06833074</v>
      </c>
      <c r="S36" s="36">
        <f>SUMIFS(СВЦЭМ!$D$33:$D$776,СВЦЭМ!$A$33:$A$776,$A36,СВЦЭМ!$B$33:$B$776,S$11)+'СЕТ СН'!$F$14+СВЦЭМ!$D$10+'СЕТ СН'!$F$5-'СЕТ СН'!$F$24</f>
        <v>3299.4974013700003</v>
      </c>
      <c r="T36" s="36">
        <f>SUMIFS(СВЦЭМ!$D$33:$D$776,СВЦЭМ!$A$33:$A$776,$A36,СВЦЭМ!$B$33:$B$776,T$11)+'СЕТ СН'!$F$14+СВЦЭМ!$D$10+'СЕТ СН'!$F$5-'СЕТ СН'!$F$24</f>
        <v>3313.3570852399998</v>
      </c>
      <c r="U36" s="36">
        <f>SUMIFS(СВЦЭМ!$D$33:$D$776,СВЦЭМ!$A$33:$A$776,$A36,СВЦЭМ!$B$33:$B$776,U$11)+'СЕТ СН'!$F$14+СВЦЭМ!$D$10+'СЕТ СН'!$F$5-'СЕТ СН'!$F$24</f>
        <v>3303.4405255500001</v>
      </c>
      <c r="V36" s="36">
        <f>SUMIFS(СВЦЭМ!$D$33:$D$776,СВЦЭМ!$A$33:$A$776,$A36,СВЦЭМ!$B$33:$B$776,V$11)+'СЕТ СН'!$F$14+СВЦЭМ!$D$10+'СЕТ СН'!$F$5-'СЕТ СН'!$F$24</f>
        <v>3290.3225638100002</v>
      </c>
      <c r="W36" s="36">
        <f>SUMIFS(СВЦЭМ!$D$33:$D$776,СВЦЭМ!$A$33:$A$776,$A36,СВЦЭМ!$B$33:$B$776,W$11)+'СЕТ СН'!$F$14+СВЦЭМ!$D$10+'СЕТ СН'!$F$5-'СЕТ СН'!$F$24</f>
        <v>3264.9208154299999</v>
      </c>
      <c r="X36" s="36">
        <f>SUMIFS(СВЦЭМ!$D$33:$D$776,СВЦЭМ!$A$33:$A$776,$A36,СВЦЭМ!$B$33:$B$776,X$11)+'СЕТ СН'!$F$14+СВЦЭМ!$D$10+'СЕТ СН'!$F$5-'СЕТ СН'!$F$24</f>
        <v>3314.2364453499999</v>
      </c>
      <c r="Y36" s="36">
        <f>SUMIFS(СВЦЭМ!$D$33:$D$776,СВЦЭМ!$A$33:$A$776,$A36,СВЦЭМ!$B$33:$B$776,Y$11)+'СЕТ СН'!$F$14+СВЦЭМ!$D$10+'СЕТ СН'!$F$5-'СЕТ СН'!$F$24</f>
        <v>3459.4629064800001</v>
      </c>
    </row>
    <row r="37" spans="1:27" ht="15.75" x14ac:dyDescent="0.2">
      <c r="A37" s="35">
        <f t="shared" si="0"/>
        <v>44038</v>
      </c>
      <c r="B37" s="36">
        <f>SUMIFS(СВЦЭМ!$D$33:$D$776,СВЦЭМ!$A$33:$A$776,$A37,СВЦЭМ!$B$33:$B$776,B$11)+'СЕТ СН'!$F$14+СВЦЭМ!$D$10+'СЕТ СН'!$F$5-'СЕТ СН'!$F$24</f>
        <v>3419.2024134000003</v>
      </c>
      <c r="C37" s="36">
        <f>SUMIFS(СВЦЭМ!$D$33:$D$776,СВЦЭМ!$A$33:$A$776,$A37,СВЦЭМ!$B$33:$B$776,C$11)+'СЕТ СН'!$F$14+СВЦЭМ!$D$10+'СЕТ СН'!$F$5-'СЕТ СН'!$F$24</f>
        <v>3442.5612427300002</v>
      </c>
      <c r="D37" s="36">
        <f>SUMIFS(СВЦЭМ!$D$33:$D$776,СВЦЭМ!$A$33:$A$776,$A37,СВЦЭМ!$B$33:$B$776,D$11)+'СЕТ СН'!$F$14+СВЦЭМ!$D$10+'СЕТ СН'!$F$5-'СЕТ СН'!$F$24</f>
        <v>3442.7145758900001</v>
      </c>
      <c r="E37" s="36">
        <f>SUMIFS(СВЦЭМ!$D$33:$D$776,СВЦЭМ!$A$33:$A$776,$A37,СВЦЭМ!$B$33:$B$776,E$11)+'СЕТ СН'!$F$14+СВЦЭМ!$D$10+'СЕТ СН'!$F$5-'СЕТ СН'!$F$24</f>
        <v>3455.0362216900003</v>
      </c>
      <c r="F37" s="36">
        <f>SUMIFS(СВЦЭМ!$D$33:$D$776,СВЦЭМ!$A$33:$A$776,$A37,СВЦЭМ!$B$33:$B$776,F$11)+'СЕТ СН'!$F$14+СВЦЭМ!$D$10+'СЕТ СН'!$F$5-'СЕТ СН'!$F$24</f>
        <v>3467.0228183500003</v>
      </c>
      <c r="G37" s="36">
        <f>SUMIFS(СВЦЭМ!$D$33:$D$776,СВЦЭМ!$A$33:$A$776,$A37,СВЦЭМ!$B$33:$B$776,G$11)+'СЕТ СН'!$F$14+СВЦЭМ!$D$10+'СЕТ СН'!$F$5-'СЕТ СН'!$F$24</f>
        <v>3474.3441300599998</v>
      </c>
      <c r="H37" s="36">
        <f>SUMIFS(СВЦЭМ!$D$33:$D$776,СВЦЭМ!$A$33:$A$776,$A37,СВЦЭМ!$B$33:$B$776,H$11)+'СЕТ СН'!$F$14+СВЦЭМ!$D$10+'СЕТ СН'!$F$5-'СЕТ СН'!$F$24</f>
        <v>3489.0211020199999</v>
      </c>
      <c r="I37" s="36">
        <f>SUMIFS(СВЦЭМ!$D$33:$D$776,СВЦЭМ!$A$33:$A$776,$A37,СВЦЭМ!$B$33:$B$776,I$11)+'СЕТ СН'!$F$14+СВЦЭМ!$D$10+'СЕТ СН'!$F$5-'СЕТ СН'!$F$24</f>
        <v>3503.25385259</v>
      </c>
      <c r="J37" s="36">
        <f>SUMIFS(СВЦЭМ!$D$33:$D$776,СВЦЭМ!$A$33:$A$776,$A37,СВЦЭМ!$B$33:$B$776,J$11)+'СЕТ СН'!$F$14+СВЦЭМ!$D$10+'СЕТ СН'!$F$5-'СЕТ СН'!$F$24</f>
        <v>3442.7577621400001</v>
      </c>
      <c r="K37" s="36">
        <f>SUMIFS(СВЦЭМ!$D$33:$D$776,СВЦЭМ!$A$33:$A$776,$A37,СВЦЭМ!$B$33:$B$776,K$11)+'СЕТ СН'!$F$14+СВЦЭМ!$D$10+'СЕТ СН'!$F$5-'СЕТ СН'!$F$24</f>
        <v>3354.9062836399999</v>
      </c>
      <c r="L37" s="36">
        <f>SUMIFS(СВЦЭМ!$D$33:$D$776,СВЦЭМ!$A$33:$A$776,$A37,СВЦЭМ!$B$33:$B$776,L$11)+'СЕТ СН'!$F$14+СВЦЭМ!$D$10+'СЕТ СН'!$F$5-'СЕТ СН'!$F$24</f>
        <v>3249.99772932</v>
      </c>
      <c r="M37" s="36">
        <f>SUMIFS(СВЦЭМ!$D$33:$D$776,СВЦЭМ!$A$33:$A$776,$A37,СВЦЭМ!$B$33:$B$776,M$11)+'СЕТ СН'!$F$14+СВЦЭМ!$D$10+'СЕТ СН'!$F$5-'СЕТ СН'!$F$24</f>
        <v>3218.3770921999999</v>
      </c>
      <c r="N37" s="36">
        <f>SUMIFS(СВЦЭМ!$D$33:$D$776,СВЦЭМ!$A$33:$A$776,$A37,СВЦЭМ!$B$33:$B$776,N$11)+'СЕТ СН'!$F$14+СВЦЭМ!$D$10+'СЕТ СН'!$F$5-'СЕТ СН'!$F$24</f>
        <v>3198.8969821999999</v>
      </c>
      <c r="O37" s="36">
        <f>SUMIFS(СВЦЭМ!$D$33:$D$776,СВЦЭМ!$A$33:$A$776,$A37,СВЦЭМ!$B$33:$B$776,O$11)+'СЕТ СН'!$F$14+СВЦЭМ!$D$10+'СЕТ СН'!$F$5-'СЕТ СН'!$F$24</f>
        <v>3209.6412317599998</v>
      </c>
      <c r="P37" s="36">
        <f>SUMIFS(СВЦЭМ!$D$33:$D$776,СВЦЭМ!$A$33:$A$776,$A37,СВЦЭМ!$B$33:$B$776,P$11)+'СЕТ СН'!$F$14+СВЦЭМ!$D$10+'СЕТ СН'!$F$5-'СЕТ СН'!$F$24</f>
        <v>3214.3356026900001</v>
      </c>
      <c r="Q37" s="36">
        <f>SUMIFS(СВЦЭМ!$D$33:$D$776,СВЦЭМ!$A$33:$A$776,$A37,СВЦЭМ!$B$33:$B$776,Q$11)+'СЕТ СН'!$F$14+СВЦЭМ!$D$10+'СЕТ СН'!$F$5-'СЕТ СН'!$F$24</f>
        <v>3223.8689880299999</v>
      </c>
      <c r="R37" s="36">
        <f>SUMIFS(СВЦЭМ!$D$33:$D$776,СВЦЭМ!$A$33:$A$776,$A37,СВЦЭМ!$B$33:$B$776,R$11)+'СЕТ СН'!$F$14+СВЦЭМ!$D$10+'СЕТ СН'!$F$5-'СЕТ СН'!$F$24</f>
        <v>3235.5080074100001</v>
      </c>
      <c r="S37" s="36">
        <f>SUMIFS(СВЦЭМ!$D$33:$D$776,СВЦЭМ!$A$33:$A$776,$A37,СВЦЭМ!$B$33:$B$776,S$11)+'СЕТ СН'!$F$14+СВЦЭМ!$D$10+'СЕТ СН'!$F$5-'СЕТ СН'!$F$24</f>
        <v>3239.4186864499998</v>
      </c>
      <c r="T37" s="36">
        <f>SUMIFS(СВЦЭМ!$D$33:$D$776,СВЦЭМ!$A$33:$A$776,$A37,СВЦЭМ!$B$33:$B$776,T$11)+'СЕТ СН'!$F$14+СВЦЭМ!$D$10+'СЕТ СН'!$F$5-'СЕТ СН'!$F$24</f>
        <v>3246.1979559800002</v>
      </c>
      <c r="U37" s="36">
        <f>SUMIFS(СВЦЭМ!$D$33:$D$776,СВЦЭМ!$A$33:$A$776,$A37,СВЦЭМ!$B$33:$B$776,U$11)+'СЕТ СН'!$F$14+СВЦЭМ!$D$10+'СЕТ СН'!$F$5-'СЕТ СН'!$F$24</f>
        <v>3229.4725868999999</v>
      </c>
      <c r="V37" s="36">
        <f>SUMIFS(СВЦЭМ!$D$33:$D$776,СВЦЭМ!$A$33:$A$776,$A37,СВЦЭМ!$B$33:$B$776,V$11)+'СЕТ СН'!$F$14+СВЦЭМ!$D$10+'СЕТ СН'!$F$5-'СЕТ СН'!$F$24</f>
        <v>3215.2407421899998</v>
      </c>
      <c r="W37" s="36">
        <f>SUMIFS(СВЦЭМ!$D$33:$D$776,СВЦЭМ!$A$33:$A$776,$A37,СВЦЭМ!$B$33:$B$776,W$11)+'СЕТ СН'!$F$14+СВЦЭМ!$D$10+'СЕТ СН'!$F$5-'СЕТ СН'!$F$24</f>
        <v>3199.05296447</v>
      </c>
      <c r="X37" s="36">
        <f>SUMIFS(СВЦЭМ!$D$33:$D$776,СВЦЭМ!$A$33:$A$776,$A37,СВЦЭМ!$B$33:$B$776,X$11)+'СЕТ СН'!$F$14+СВЦЭМ!$D$10+'СЕТ СН'!$F$5-'СЕТ СН'!$F$24</f>
        <v>3236.2563916999998</v>
      </c>
      <c r="Y37" s="36">
        <f>SUMIFS(СВЦЭМ!$D$33:$D$776,СВЦЭМ!$A$33:$A$776,$A37,СВЦЭМ!$B$33:$B$776,Y$11)+'СЕТ СН'!$F$14+СВЦЭМ!$D$10+'СЕТ СН'!$F$5-'СЕТ СН'!$F$24</f>
        <v>3372.1975960099999</v>
      </c>
    </row>
    <row r="38" spans="1:27" ht="15.75" x14ac:dyDescent="0.2">
      <c r="A38" s="35">
        <f t="shared" si="0"/>
        <v>44039</v>
      </c>
      <c r="B38" s="36">
        <f>SUMIFS(СВЦЭМ!$D$33:$D$776,СВЦЭМ!$A$33:$A$776,$A38,СВЦЭМ!$B$33:$B$776,B$11)+'СЕТ СН'!$F$14+СВЦЭМ!$D$10+'СЕТ СН'!$F$5-'СЕТ СН'!$F$24</f>
        <v>3460.1311702500002</v>
      </c>
      <c r="C38" s="36">
        <f>SUMIFS(СВЦЭМ!$D$33:$D$776,СВЦЭМ!$A$33:$A$776,$A38,СВЦЭМ!$B$33:$B$776,C$11)+'СЕТ СН'!$F$14+СВЦЭМ!$D$10+'СЕТ СН'!$F$5-'СЕТ СН'!$F$24</f>
        <v>3438.9522259400001</v>
      </c>
      <c r="D38" s="36">
        <f>SUMIFS(СВЦЭМ!$D$33:$D$776,СВЦЭМ!$A$33:$A$776,$A38,СВЦЭМ!$B$33:$B$776,D$11)+'СЕТ СН'!$F$14+СВЦЭМ!$D$10+'СЕТ СН'!$F$5-'СЕТ СН'!$F$24</f>
        <v>3439.4231048199999</v>
      </c>
      <c r="E38" s="36">
        <f>SUMIFS(СВЦЭМ!$D$33:$D$776,СВЦЭМ!$A$33:$A$776,$A38,СВЦЭМ!$B$33:$B$776,E$11)+'СЕТ СН'!$F$14+СВЦЭМ!$D$10+'СЕТ СН'!$F$5-'СЕТ СН'!$F$24</f>
        <v>3448.9943353399999</v>
      </c>
      <c r="F38" s="36">
        <f>SUMIFS(СВЦЭМ!$D$33:$D$776,СВЦЭМ!$A$33:$A$776,$A38,СВЦЭМ!$B$33:$B$776,F$11)+'СЕТ СН'!$F$14+СВЦЭМ!$D$10+'СЕТ СН'!$F$5-'СЕТ СН'!$F$24</f>
        <v>3447.13496347</v>
      </c>
      <c r="G38" s="36">
        <f>SUMIFS(СВЦЭМ!$D$33:$D$776,СВЦЭМ!$A$33:$A$776,$A38,СВЦЭМ!$B$33:$B$776,G$11)+'СЕТ СН'!$F$14+СВЦЭМ!$D$10+'СЕТ СН'!$F$5-'СЕТ СН'!$F$24</f>
        <v>3439.9901126099999</v>
      </c>
      <c r="H38" s="36">
        <f>SUMIFS(СВЦЭМ!$D$33:$D$776,СВЦЭМ!$A$33:$A$776,$A38,СВЦЭМ!$B$33:$B$776,H$11)+'СЕТ СН'!$F$14+СВЦЭМ!$D$10+'СЕТ СН'!$F$5-'СЕТ СН'!$F$24</f>
        <v>3430.7194720299999</v>
      </c>
      <c r="I38" s="36">
        <f>SUMIFS(СВЦЭМ!$D$33:$D$776,СВЦЭМ!$A$33:$A$776,$A38,СВЦЭМ!$B$33:$B$776,I$11)+'СЕТ СН'!$F$14+СВЦЭМ!$D$10+'СЕТ СН'!$F$5-'СЕТ СН'!$F$24</f>
        <v>3465.4015492099998</v>
      </c>
      <c r="J38" s="36">
        <f>SUMIFS(СВЦЭМ!$D$33:$D$776,СВЦЭМ!$A$33:$A$776,$A38,СВЦЭМ!$B$33:$B$776,J$11)+'СЕТ СН'!$F$14+СВЦЭМ!$D$10+'СЕТ СН'!$F$5-'СЕТ СН'!$F$24</f>
        <v>3423.87108997</v>
      </c>
      <c r="K38" s="36">
        <f>SUMIFS(СВЦЭМ!$D$33:$D$776,СВЦЭМ!$A$33:$A$776,$A38,СВЦЭМ!$B$33:$B$776,K$11)+'СЕТ СН'!$F$14+СВЦЭМ!$D$10+'СЕТ СН'!$F$5-'СЕТ СН'!$F$24</f>
        <v>3305.3915878100001</v>
      </c>
      <c r="L38" s="36">
        <f>SUMIFS(СВЦЭМ!$D$33:$D$776,СВЦЭМ!$A$33:$A$776,$A38,СВЦЭМ!$B$33:$B$776,L$11)+'СЕТ СН'!$F$14+СВЦЭМ!$D$10+'СЕТ СН'!$F$5-'СЕТ СН'!$F$24</f>
        <v>3215.1628224400001</v>
      </c>
      <c r="M38" s="36">
        <f>SUMIFS(СВЦЭМ!$D$33:$D$776,СВЦЭМ!$A$33:$A$776,$A38,СВЦЭМ!$B$33:$B$776,M$11)+'СЕТ СН'!$F$14+СВЦЭМ!$D$10+'СЕТ СН'!$F$5-'СЕТ СН'!$F$24</f>
        <v>3190.8263606800001</v>
      </c>
      <c r="N38" s="36">
        <f>SUMIFS(СВЦЭМ!$D$33:$D$776,СВЦЭМ!$A$33:$A$776,$A38,СВЦЭМ!$B$33:$B$776,N$11)+'СЕТ СН'!$F$14+СВЦЭМ!$D$10+'СЕТ СН'!$F$5-'СЕТ СН'!$F$24</f>
        <v>3167.0460374700001</v>
      </c>
      <c r="O38" s="36">
        <f>SUMIFS(СВЦЭМ!$D$33:$D$776,СВЦЭМ!$A$33:$A$776,$A38,СВЦЭМ!$B$33:$B$776,O$11)+'СЕТ СН'!$F$14+СВЦЭМ!$D$10+'СЕТ СН'!$F$5-'СЕТ СН'!$F$24</f>
        <v>3173.5587251100001</v>
      </c>
      <c r="P38" s="36">
        <f>SUMIFS(СВЦЭМ!$D$33:$D$776,СВЦЭМ!$A$33:$A$776,$A38,СВЦЭМ!$B$33:$B$776,P$11)+'СЕТ СН'!$F$14+СВЦЭМ!$D$10+'СЕТ СН'!$F$5-'СЕТ СН'!$F$24</f>
        <v>3185.02414864</v>
      </c>
      <c r="Q38" s="36">
        <f>SUMIFS(СВЦЭМ!$D$33:$D$776,СВЦЭМ!$A$33:$A$776,$A38,СВЦЭМ!$B$33:$B$776,Q$11)+'СЕТ СН'!$F$14+СВЦЭМ!$D$10+'СЕТ СН'!$F$5-'СЕТ СН'!$F$24</f>
        <v>3200.6649372299999</v>
      </c>
      <c r="R38" s="36">
        <f>SUMIFS(СВЦЭМ!$D$33:$D$776,СВЦЭМ!$A$33:$A$776,$A38,СВЦЭМ!$B$33:$B$776,R$11)+'СЕТ СН'!$F$14+СВЦЭМ!$D$10+'СЕТ СН'!$F$5-'СЕТ СН'!$F$24</f>
        <v>3202.4706736400003</v>
      </c>
      <c r="S38" s="36">
        <f>SUMIFS(СВЦЭМ!$D$33:$D$776,СВЦЭМ!$A$33:$A$776,$A38,СВЦЭМ!$B$33:$B$776,S$11)+'СЕТ СН'!$F$14+СВЦЭМ!$D$10+'СЕТ СН'!$F$5-'СЕТ СН'!$F$24</f>
        <v>3213.76430347</v>
      </c>
      <c r="T38" s="36">
        <f>SUMIFS(СВЦЭМ!$D$33:$D$776,СВЦЭМ!$A$33:$A$776,$A38,СВЦЭМ!$B$33:$B$776,T$11)+'СЕТ СН'!$F$14+СВЦЭМ!$D$10+'СЕТ СН'!$F$5-'СЕТ СН'!$F$24</f>
        <v>3229.5964625699999</v>
      </c>
      <c r="U38" s="36">
        <f>SUMIFS(СВЦЭМ!$D$33:$D$776,СВЦЭМ!$A$33:$A$776,$A38,СВЦЭМ!$B$33:$B$776,U$11)+'СЕТ СН'!$F$14+СВЦЭМ!$D$10+'СЕТ СН'!$F$5-'СЕТ СН'!$F$24</f>
        <v>3216.3569055400003</v>
      </c>
      <c r="V38" s="36">
        <f>SUMIFS(СВЦЭМ!$D$33:$D$776,СВЦЭМ!$A$33:$A$776,$A38,СВЦЭМ!$B$33:$B$776,V$11)+'СЕТ СН'!$F$14+СВЦЭМ!$D$10+'СЕТ СН'!$F$5-'СЕТ СН'!$F$24</f>
        <v>3210.6872786200001</v>
      </c>
      <c r="W38" s="36">
        <f>SUMIFS(СВЦЭМ!$D$33:$D$776,СВЦЭМ!$A$33:$A$776,$A38,СВЦЭМ!$B$33:$B$776,W$11)+'СЕТ СН'!$F$14+СВЦЭМ!$D$10+'СЕТ СН'!$F$5-'СЕТ СН'!$F$24</f>
        <v>3201.4798687299999</v>
      </c>
      <c r="X38" s="36">
        <f>SUMIFS(СВЦЭМ!$D$33:$D$776,СВЦЭМ!$A$33:$A$776,$A38,СВЦЭМ!$B$33:$B$776,X$11)+'СЕТ СН'!$F$14+СВЦЭМ!$D$10+'СЕТ СН'!$F$5-'СЕТ СН'!$F$24</f>
        <v>3267.7094814800002</v>
      </c>
      <c r="Y38" s="36">
        <f>SUMIFS(СВЦЭМ!$D$33:$D$776,СВЦЭМ!$A$33:$A$776,$A38,СВЦЭМ!$B$33:$B$776,Y$11)+'СЕТ СН'!$F$14+СВЦЭМ!$D$10+'СЕТ СН'!$F$5-'СЕТ СН'!$F$24</f>
        <v>3384.2985323399998</v>
      </c>
    </row>
    <row r="39" spans="1:27" ht="15.75" x14ac:dyDescent="0.2">
      <c r="A39" s="35">
        <f t="shared" si="0"/>
        <v>44040</v>
      </c>
      <c r="B39" s="36">
        <f>SUMIFS(СВЦЭМ!$D$33:$D$776,СВЦЭМ!$A$33:$A$776,$A39,СВЦЭМ!$B$33:$B$776,B$11)+'СЕТ СН'!$F$14+СВЦЭМ!$D$10+'СЕТ СН'!$F$5-'СЕТ СН'!$F$24</f>
        <v>3380.7271690299999</v>
      </c>
      <c r="C39" s="36">
        <f>SUMIFS(СВЦЭМ!$D$33:$D$776,СВЦЭМ!$A$33:$A$776,$A39,СВЦЭМ!$B$33:$B$776,C$11)+'СЕТ СН'!$F$14+СВЦЭМ!$D$10+'СЕТ СН'!$F$5-'СЕТ СН'!$F$24</f>
        <v>3442.0213236700001</v>
      </c>
      <c r="D39" s="36">
        <f>SUMIFS(СВЦЭМ!$D$33:$D$776,СВЦЭМ!$A$33:$A$776,$A39,СВЦЭМ!$B$33:$B$776,D$11)+'СЕТ СН'!$F$14+СВЦЭМ!$D$10+'СЕТ СН'!$F$5-'СЕТ СН'!$F$24</f>
        <v>3452.1501688399999</v>
      </c>
      <c r="E39" s="36">
        <f>SUMIFS(СВЦЭМ!$D$33:$D$776,СВЦЭМ!$A$33:$A$776,$A39,СВЦЭМ!$B$33:$B$776,E$11)+'СЕТ СН'!$F$14+СВЦЭМ!$D$10+'СЕТ СН'!$F$5-'СЕТ СН'!$F$24</f>
        <v>3465.9721685300001</v>
      </c>
      <c r="F39" s="36">
        <f>SUMIFS(СВЦЭМ!$D$33:$D$776,СВЦЭМ!$A$33:$A$776,$A39,СВЦЭМ!$B$33:$B$776,F$11)+'СЕТ СН'!$F$14+СВЦЭМ!$D$10+'СЕТ СН'!$F$5-'СЕТ СН'!$F$24</f>
        <v>3454.52082311</v>
      </c>
      <c r="G39" s="36">
        <f>SUMIFS(СВЦЭМ!$D$33:$D$776,СВЦЭМ!$A$33:$A$776,$A39,СВЦЭМ!$B$33:$B$776,G$11)+'СЕТ СН'!$F$14+СВЦЭМ!$D$10+'СЕТ СН'!$F$5-'СЕТ СН'!$F$24</f>
        <v>3470.5376255000001</v>
      </c>
      <c r="H39" s="36">
        <f>SUMIFS(СВЦЭМ!$D$33:$D$776,СВЦЭМ!$A$33:$A$776,$A39,СВЦЭМ!$B$33:$B$776,H$11)+'СЕТ СН'!$F$14+СВЦЭМ!$D$10+'СЕТ СН'!$F$5-'СЕТ СН'!$F$24</f>
        <v>3472.7373690599998</v>
      </c>
      <c r="I39" s="36">
        <f>SUMIFS(СВЦЭМ!$D$33:$D$776,СВЦЭМ!$A$33:$A$776,$A39,СВЦЭМ!$B$33:$B$776,I$11)+'СЕТ СН'!$F$14+СВЦЭМ!$D$10+'СЕТ СН'!$F$5-'СЕТ СН'!$F$24</f>
        <v>3484.6121518600003</v>
      </c>
      <c r="J39" s="36">
        <f>SUMIFS(СВЦЭМ!$D$33:$D$776,СВЦЭМ!$A$33:$A$776,$A39,СВЦЭМ!$B$33:$B$776,J$11)+'СЕТ СН'!$F$14+СВЦЭМ!$D$10+'СЕТ СН'!$F$5-'СЕТ СН'!$F$24</f>
        <v>3465.4250888699999</v>
      </c>
      <c r="K39" s="36">
        <f>SUMIFS(СВЦЭМ!$D$33:$D$776,СВЦЭМ!$A$33:$A$776,$A39,СВЦЭМ!$B$33:$B$776,K$11)+'СЕТ СН'!$F$14+СВЦЭМ!$D$10+'СЕТ СН'!$F$5-'СЕТ СН'!$F$24</f>
        <v>3344.4865641699998</v>
      </c>
      <c r="L39" s="36">
        <f>SUMIFS(СВЦЭМ!$D$33:$D$776,СВЦЭМ!$A$33:$A$776,$A39,СВЦЭМ!$B$33:$B$776,L$11)+'СЕТ СН'!$F$14+СВЦЭМ!$D$10+'СЕТ СН'!$F$5-'СЕТ СН'!$F$24</f>
        <v>3229.2735252299999</v>
      </c>
      <c r="M39" s="36">
        <f>SUMIFS(СВЦЭМ!$D$33:$D$776,СВЦЭМ!$A$33:$A$776,$A39,СВЦЭМ!$B$33:$B$776,M$11)+'СЕТ СН'!$F$14+СВЦЭМ!$D$10+'СЕТ СН'!$F$5-'СЕТ СН'!$F$24</f>
        <v>3208.5260349999999</v>
      </c>
      <c r="N39" s="36">
        <f>SUMIFS(СВЦЭМ!$D$33:$D$776,СВЦЭМ!$A$33:$A$776,$A39,СВЦЭМ!$B$33:$B$776,N$11)+'СЕТ СН'!$F$14+СВЦЭМ!$D$10+'СЕТ СН'!$F$5-'СЕТ СН'!$F$24</f>
        <v>3205.7399655300001</v>
      </c>
      <c r="O39" s="36">
        <f>SUMIFS(СВЦЭМ!$D$33:$D$776,СВЦЭМ!$A$33:$A$776,$A39,СВЦЭМ!$B$33:$B$776,O$11)+'СЕТ СН'!$F$14+СВЦЭМ!$D$10+'СЕТ СН'!$F$5-'СЕТ СН'!$F$24</f>
        <v>3217.1409325100003</v>
      </c>
      <c r="P39" s="36">
        <f>SUMIFS(СВЦЭМ!$D$33:$D$776,СВЦЭМ!$A$33:$A$776,$A39,СВЦЭМ!$B$33:$B$776,P$11)+'СЕТ СН'!$F$14+СВЦЭМ!$D$10+'СЕТ СН'!$F$5-'СЕТ СН'!$F$24</f>
        <v>3219.0118846700002</v>
      </c>
      <c r="Q39" s="36">
        <f>SUMIFS(СВЦЭМ!$D$33:$D$776,СВЦЭМ!$A$33:$A$776,$A39,СВЦЭМ!$B$33:$B$776,Q$11)+'СЕТ СН'!$F$14+СВЦЭМ!$D$10+'СЕТ СН'!$F$5-'СЕТ СН'!$F$24</f>
        <v>3229.0088017600001</v>
      </c>
      <c r="R39" s="36">
        <f>SUMIFS(СВЦЭМ!$D$33:$D$776,СВЦЭМ!$A$33:$A$776,$A39,СВЦЭМ!$B$33:$B$776,R$11)+'СЕТ СН'!$F$14+СВЦЭМ!$D$10+'СЕТ СН'!$F$5-'СЕТ СН'!$F$24</f>
        <v>3230.60490867</v>
      </c>
      <c r="S39" s="36">
        <f>SUMIFS(СВЦЭМ!$D$33:$D$776,СВЦЭМ!$A$33:$A$776,$A39,СВЦЭМ!$B$33:$B$776,S$11)+'СЕТ СН'!$F$14+СВЦЭМ!$D$10+'СЕТ СН'!$F$5-'СЕТ СН'!$F$24</f>
        <v>3235.9325684999999</v>
      </c>
      <c r="T39" s="36">
        <f>SUMIFS(СВЦЭМ!$D$33:$D$776,СВЦЭМ!$A$33:$A$776,$A39,СВЦЭМ!$B$33:$B$776,T$11)+'СЕТ СН'!$F$14+СВЦЭМ!$D$10+'СЕТ СН'!$F$5-'СЕТ СН'!$F$24</f>
        <v>3239.2093477500002</v>
      </c>
      <c r="U39" s="36">
        <f>SUMIFS(СВЦЭМ!$D$33:$D$776,СВЦЭМ!$A$33:$A$776,$A39,СВЦЭМ!$B$33:$B$776,U$11)+'СЕТ СН'!$F$14+СВЦЭМ!$D$10+'СЕТ СН'!$F$5-'СЕТ СН'!$F$24</f>
        <v>3223.8371467799998</v>
      </c>
      <c r="V39" s="36">
        <f>SUMIFS(СВЦЭМ!$D$33:$D$776,СВЦЭМ!$A$33:$A$776,$A39,СВЦЭМ!$B$33:$B$776,V$11)+'СЕТ СН'!$F$14+СВЦЭМ!$D$10+'СЕТ СН'!$F$5-'СЕТ СН'!$F$24</f>
        <v>3235.68013862</v>
      </c>
      <c r="W39" s="36">
        <f>SUMIFS(СВЦЭМ!$D$33:$D$776,СВЦЭМ!$A$33:$A$776,$A39,СВЦЭМ!$B$33:$B$776,W$11)+'СЕТ СН'!$F$14+СВЦЭМ!$D$10+'СЕТ СН'!$F$5-'СЕТ СН'!$F$24</f>
        <v>3237.7576459500001</v>
      </c>
      <c r="X39" s="36">
        <f>SUMIFS(СВЦЭМ!$D$33:$D$776,СВЦЭМ!$A$33:$A$776,$A39,СВЦЭМ!$B$33:$B$776,X$11)+'СЕТ СН'!$F$14+СВЦЭМ!$D$10+'СЕТ СН'!$F$5-'СЕТ СН'!$F$24</f>
        <v>3281.5423398500002</v>
      </c>
      <c r="Y39" s="36">
        <f>SUMIFS(СВЦЭМ!$D$33:$D$776,СВЦЭМ!$A$33:$A$776,$A39,СВЦЭМ!$B$33:$B$776,Y$11)+'СЕТ СН'!$F$14+СВЦЭМ!$D$10+'СЕТ СН'!$F$5-'СЕТ СН'!$F$24</f>
        <v>3397.1028103799999</v>
      </c>
    </row>
    <row r="40" spans="1:27" ht="15.75" x14ac:dyDescent="0.2">
      <c r="A40" s="35">
        <f t="shared" si="0"/>
        <v>44041</v>
      </c>
      <c r="B40" s="36">
        <f>SUMIFS(СВЦЭМ!$D$33:$D$776,СВЦЭМ!$A$33:$A$776,$A40,СВЦЭМ!$B$33:$B$776,B$11)+'СЕТ СН'!$F$14+СВЦЭМ!$D$10+'СЕТ СН'!$F$5-'СЕТ СН'!$F$24</f>
        <v>3503.07189002</v>
      </c>
      <c r="C40" s="36">
        <f>SUMIFS(СВЦЭМ!$D$33:$D$776,СВЦЭМ!$A$33:$A$776,$A40,СВЦЭМ!$B$33:$B$776,C$11)+'СЕТ СН'!$F$14+СВЦЭМ!$D$10+'СЕТ СН'!$F$5-'СЕТ СН'!$F$24</f>
        <v>3547.5791078699999</v>
      </c>
      <c r="D40" s="36">
        <f>SUMIFS(СВЦЭМ!$D$33:$D$776,СВЦЭМ!$A$33:$A$776,$A40,СВЦЭМ!$B$33:$B$776,D$11)+'СЕТ СН'!$F$14+СВЦЭМ!$D$10+'СЕТ СН'!$F$5-'СЕТ СН'!$F$24</f>
        <v>3581.90514218</v>
      </c>
      <c r="E40" s="36">
        <f>SUMIFS(СВЦЭМ!$D$33:$D$776,СВЦЭМ!$A$33:$A$776,$A40,СВЦЭМ!$B$33:$B$776,E$11)+'СЕТ СН'!$F$14+СВЦЭМ!$D$10+'СЕТ СН'!$F$5-'СЕТ СН'!$F$24</f>
        <v>3606.4840142500002</v>
      </c>
      <c r="F40" s="36">
        <f>SUMIFS(СВЦЭМ!$D$33:$D$776,СВЦЭМ!$A$33:$A$776,$A40,СВЦЭМ!$B$33:$B$776,F$11)+'СЕТ СН'!$F$14+СВЦЭМ!$D$10+'СЕТ СН'!$F$5-'СЕТ СН'!$F$24</f>
        <v>3568.7404667999999</v>
      </c>
      <c r="G40" s="36">
        <f>SUMIFS(СВЦЭМ!$D$33:$D$776,СВЦЭМ!$A$33:$A$776,$A40,СВЦЭМ!$B$33:$B$776,G$11)+'СЕТ СН'!$F$14+СВЦЭМ!$D$10+'СЕТ СН'!$F$5-'СЕТ СН'!$F$24</f>
        <v>3567.0307596800003</v>
      </c>
      <c r="H40" s="36">
        <f>SUMIFS(СВЦЭМ!$D$33:$D$776,СВЦЭМ!$A$33:$A$776,$A40,СВЦЭМ!$B$33:$B$776,H$11)+'СЕТ СН'!$F$14+СВЦЭМ!$D$10+'СЕТ СН'!$F$5-'СЕТ СН'!$F$24</f>
        <v>3538.6296204600003</v>
      </c>
      <c r="I40" s="36">
        <f>SUMIFS(СВЦЭМ!$D$33:$D$776,СВЦЭМ!$A$33:$A$776,$A40,СВЦЭМ!$B$33:$B$776,I$11)+'СЕТ СН'!$F$14+СВЦЭМ!$D$10+'СЕТ СН'!$F$5-'СЕТ СН'!$F$24</f>
        <v>3519.64603042</v>
      </c>
      <c r="J40" s="36">
        <f>SUMIFS(СВЦЭМ!$D$33:$D$776,СВЦЭМ!$A$33:$A$776,$A40,СВЦЭМ!$B$33:$B$776,J$11)+'СЕТ СН'!$F$14+СВЦЭМ!$D$10+'СЕТ СН'!$F$5-'СЕТ СН'!$F$24</f>
        <v>3441.94006734</v>
      </c>
      <c r="K40" s="36">
        <f>SUMIFS(СВЦЭМ!$D$33:$D$776,СВЦЭМ!$A$33:$A$776,$A40,СВЦЭМ!$B$33:$B$776,K$11)+'СЕТ СН'!$F$14+СВЦЭМ!$D$10+'СЕТ СН'!$F$5-'СЕТ СН'!$F$24</f>
        <v>3286.0646049100001</v>
      </c>
      <c r="L40" s="36">
        <f>SUMIFS(СВЦЭМ!$D$33:$D$776,СВЦЭМ!$A$33:$A$776,$A40,СВЦЭМ!$B$33:$B$776,L$11)+'СЕТ СН'!$F$14+СВЦЭМ!$D$10+'СЕТ СН'!$F$5-'СЕТ СН'!$F$24</f>
        <v>3227.0413886000001</v>
      </c>
      <c r="M40" s="36">
        <f>SUMIFS(СВЦЭМ!$D$33:$D$776,СВЦЭМ!$A$33:$A$776,$A40,СВЦЭМ!$B$33:$B$776,M$11)+'СЕТ СН'!$F$14+СВЦЭМ!$D$10+'СЕТ СН'!$F$5-'СЕТ СН'!$F$24</f>
        <v>3207.1736919099999</v>
      </c>
      <c r="N40" s="36">
        <f>SUMIFS(СВЦЭМ!$D$33:$D$776,СВЦЭМ!$A$33:$A$776,$A40,СВЦЭМ!$B$33:$B$776,N$11)+'СЕТ СН'!$F$14+СВЦЭМ!$D$10+'СЕТ СН'!$F$5-'СЕТ СН'!$F$24</f>
        <v>3179.3264395300002</v>
      </c>
      <c r="O40" s="36">
        <f>SUMIFS(СВЦЭМ!$D$33:$D$776,СВЦЭМ!$A$33:$A$776,$A40,СВЦЭМ!$B$33:$B$776,O$11)+'СЕТ СН'!$F$14+СВЦЭМ!$D$10+'СЕТ СН'!$F$5-'СЕТ СН'!$F$24</f>
        <v>3173.8156479500003</v>
      </c>
      <c r="P40" s="36">
        <f>SUMIFS(СВЦЭМ!$D$33:$D$776,СВЦЭМ!$A$33:$A$776,$A40,СВЦЭМ!$B$33:$B$776,P$11)+'СЕТ СН'!$F$14+СВЦЭМ!$D$10+'СЕТ СН'!$F$5-'СЕТ СН'!$F$24</f>
        <v>3174.6135238000002</v>
      </c>
      <c r="Q40" s="36">
        <f>SUMIFS(СВЦЭМ!$D$33:$D$776,СВЦЭМ!$A$33:$A$776,$A40,СВЦЭМ!$B$33:$B$776,Q$11)+'СЕТ СН'!$F$14+СВЦЭМ!$D$10+'СЕТ СН'!$F$5-'СЕТ СН'!$F$24</f>
        <v>3185.2513207299999</v>
      </c>
      <c r="R40" s="36">
        <f>SUMIFS(СВЦЭМ!$D$33:$D$776,СВЦЭМ!$A$33:$A$776,$A40,СВЦЭМ!$B$33:$B$776,R$11)+'СЕТ СН'!$F$14+СВЦЭМ!$D$10+'СЕТ СН'!$F$5-'СЕТ СН'!$F$24</f>
        <v>3192.0147084199998</v>
      </c>
      <c r="S40" s="36">
        <f>SUMIFS(СВЦЭМ!$D$33:$D$776,СВЦЭМ!$A$33:$A$776,$A40,СВЦЭМ!$B$33:$B$776,S$11)+'СЕТ СН'!$F$14+СВЦЭМ!$D$10+'СЕТ СН'!$F$5-'СЕТ СН'!$F$24</f>
        <v>3195.4370622599999</v>
      </c>
      <c r="T40" s="36">
        <f>SUMIFS(СВЦЭМ!$D$33:$D$776,СВЦЭМ!$A$33:$A$776,$A40,СВЦЭМ!$B$33:$B$776,T$11)+'СЕТ СН'!$F$14+СВЦЭМ!$D$10+'СЕТ СН'!$F$5-'СЕТ СН'!$F$24</f>
        <v>3223.0914027099998</v>
      </c>
      <c r="U40" s="36">
        <f>SUMIFS(СВЦЭМ!$D$33:$D$776,СВЦЭМ!$A$33:$A$776,$A40,СВЦЭМ!$B$33:$B$776,U$11)+'СЕТ СН'!$F$14+СВЦЭМ!$D$10+'СЕТ СН'!$F$5-'СЕТ СН'!$F$24</f>
        <v>3217.39226143</v>
      </c>
      <c r="V40" s="36">
        <f>SUMIFS(СВЦЭМ!$D$33:$D$776,СВЦЭМ!$A$33:$A$776,$A40,СВЦЭМ!$B$33:$B$776,V$11)+'СЕТ СН'!$F$14+СВЦЭМ!$D$10+'СЕТ СН'!$F$5-'СЕТ СН'!$F$24</f>
        <v>3207.6189124399998</v>
      </c>
      <c r="W40" s="36">
        <f>SUMIFS(СВЦЭМ!$D$33:$D$776,СВЦЭМ!$A$33:$A$776,$A40,СВЦЭМ!$B$33:$B$776,W$11)+'СЕТ СН'!$F$14+СВЦЭМ!$D$10+'СЕТ СН'!$F$5-'СЕТ СН'!$F$24</f>
        <v>3183.9402577999999</v>
      </c>
      <c r="X40" s="36">
        <f>SUMIFS(СВЦЭМ!$D$33:$D$776,СВЦЭМ!$A$33:$A$776,$A40,СВЦЭМ!$B$33:$B$776,X$11)+'СЕТ СН'!$F$14+СВЦЭМ!$D$10+'СЕТ СН'!$F$5-'СЕТ СН'!$F$24</f>
        <v>3240.5308946300001</v>
      </c>
      <c r="Y40" s="36">
        <f>SUMIFS(СВЦЭМ!$D$33:$D$776,СВЦЭМ!$A$33:$A$776,$A40,СВЦЭМ!$B$33:$B$776,Y$11)+'СЕТ СН'!$F$14+СВЦЭМ!$D$10+'СЕТ СН'!$F$5-'СЕТ СН'!$F$24</f>
        <v>3352.8460471200001</v>
      </c>
    </row>
    <row r="41" spans="1:27" ht="15.75" x14ac:dyDescent="0.2">
      <c r="A41" s="35">
        <f t="shared" si="0"/>
        <v>44042</v>
      </c>
      <c r="B41" s="36">
        <f>SUMIFS(СВЦЭМ!$D$33:$D$776,СВЦЭМ!$A$33:$A$776,$A41,СВЦЭМ!$B$33:$B$776,B$11)+'СЕТ СН'!$F$14+СВЦЭМ!$D$10+'СЕТ СН'!$F$5-'СЕТ СН'!$F$24</f>
        <v>3386.9921795600003</v>
      </c>
      <c r="C41" s="36">
        <f>SUMIFS(СВЦЭМ!$D$33:$D$776,СВЦЭМ!$A$33:$A$776,$A41,СВЦЭМ!$B$33:$B$776,C$11)+'СЕТ СН'!$F$14+СВЦЭМ!$D$10+'СЕТ СН'!$F$5-'СЕТ СН'!$F$24</f>
        <v>3435.1333142100002</v>
      </c>
      <c r="D41" s="36">
        <f>SUMIFS(СВЦЭМ!$D$33:$D$776,СВЦЭМ!$A$33:$A$776,$A41,СВЦЭМ!$B$33:$B$776,D$11)+'СЕТ СН'!$F$14+СВЦЭМ!$D$10+'СЕТ СН'!$F$5-'СЕТ СН'!$F$24</f>
        <v>3452.1866211699999</v>
      </c>
      <c r="E41" s="36">
        <f>SUMIFS(СВЦЭМ!$D$33:$D$776,СВЦЭМ!$A$33:$A$776,$A41,СВЦЭМ!$B$33:$B$776,E$11)+'СЕТ СН'!$F$14+СВЦЭМ!$D$10+'СЕТ СН'!$F$5-'СЕТ СН'!$F$24</f>
        <v>3459.4343725600002</v>
      </c>
      <c r="F41" s="36">
        <f>SUMIFS(СВЦЭМ!$D$33:$D$776,СВЦЭМ!$A$33:$A$776,$A41,СВЦЭМ!$B$33:$B$776,F$11)+'СЕТ СН'!$F$14+СВЦЭМ!$D$10+'СЕТ СН'!$F$5-'СЕТ СН'!$F$24</f>
        <v>3453.8659722000002</v>
      </c>
      <c r="G41" s="36">
        <f>SUMIFS(СВЦЭМ!$D$33:$D$776,СВЦЭМ!$A$33:$A$776,$A41,СВЦЭМ!$B$33:$B$776,G$11)+'СЕТ СН'!$F$14+СВЦЭМ!$D$10+'СЕТ СН'!$F$5-'СЕТ СН'!$F$24</f>
        <v>3459.7381429500001</v>
      </c>
      <c r="H41" s="36">
        <f>SUMIFS(СВЦЭМ!$D$33:$D$776,СВЦЭМ!$A$33:$A$776,$A41,СВЦЭМ!$B$33:$B$776,H$11)+'СЕТ СН'!$F$14+СВЦЭМ!$D$10+'СЕТ СН'!$F$5-'СЕТ СН'!$F$24</f>
        <v>3441.8798304000002</v>
      </c>
      <c r="I41" s="36">
        <f>SUMIFS(СВЦЭМ!$D$33:$D$776,СВЦЭМ!$A$33:$A$776,$A41,СВЦЭМ!$B$33:$B$776,I$11)+'СЕТ СН'!$F$14+СВЦЭМ!$D$10+'СЕТ СН'!$F$5-'СЕТ СН'!$F$24</f>
        <v>3402.98686997</v>
      </c>
      <c r="J41" s="36">
        <f>SUMIFS(СВЦЭМ!$D$33:$D$776,СВЦЭМ!$A$33:$A$776,$A41,СВЦЭМ!$B$33:$B$776,J$11)+'СЕТ СН'!$F$14+СВЦЭМ!$D$10+'СЕТ СН'!$F$5-'СЕТ СН'!$F$24</f>
        <v>3318.0054594499998</v>
      </c>
      <c r="K41" s="36">
        <f>SUMIFS(СВЦЭМ!$D$33:$D$776,СВЦЭМ!$A$33:$A$776,$A41,СВЦЭМ!$B$33:$B$776,K$11)+'СЕТ СН'!$F$14+СВЦЭМ!$D$10+'СЕТ СН'!$F$5-'СЕТ СН'!$F$24</f>
        <v>3259.7694577100001</v>
      </c>
      <c r="L41" s="36">
        <f>SUMIFS(СВЦЭМ!$D$33:$D$776,СВЦЭМ!$A$33:$A$776,$A41,СВЦЭМ!$B$33:$B$776,L$11)+'СЕТ СН'!$F$14+СВЦЭМ!$D$10+'СЕТ СН'!$F$5-'СЕТ СН'!$F$24</f>
        <v>3280.85802156</v>
      </c>
      <c r="M41" s="36">
        <f>SUMIFS(СВЦЭМ!$D$33:$D$776,СВЦЭМ!$A$33:$A$776,$A41,СВЦЭМ!$B$33:$B$776,M$11)+'СЕТ СН'!$F$14+СВЦЭМ!$D$10+'СЕТ СН'!$F$5-'СЕТ СН'!$F$24</f>
        <v>3275.5894393799999</v>
      </c>
      <c r="N41" s="36">
        <f>SUMIFS(СВЦЭМ!$D$33:$D$776,СВЦЭМ!$A$33:$A$776,$A41,СВЦЭМ!$B$33:$B$776,N$11)+'СЕТ СН'!$F$14+СВЦЭМ!$D$10+'СЕТ СН'!$F$5-'СЕТ СН'!$F$24</f>
        <v>3263.7214722399999</v>
      </c>
      <c r="O41" s="36">
        <f>SUMIFS(СВЦЭМ!$D$33:$D$776,СВЦЭМ!$A$33:$A$776,$A41,СВЦЭМ!$B$33:$B$776,O$11)+'СЕТ СН'!$F$14+СВЦЭМ!$D$10+'СЕТ СН'!$F$5-'СЕТ СН'!$F$24</f>
        <v>3264.30398956</v>
      </c>
      <c r="P41" s="36">
        <f>SUMIFS(СВЦЭМ!$D$33:$D$776,СВЦЭМ!$A$33:$A$776,$A41,СВЦЭМ!$B$33:$B$776,P$11)+'СЕТ СН'!$F$14+СВЦЭМ!$D$10+'СЕТ СН'!$F$5-'СЕТ СН'!$F$24</f>
        <v>3265.5902252200003</v>
      </c>
      <c r="Q41" s="36">
        <f>SUMIFS(СВЦЭМ!$D$33:$D$776,СВЦЭМ!$A$33:$A$776,$A41,СВЦЭМ!$B$33:$B$776,Q$11)+'СЕТ СН'!$F$14+СВЦЭМ!$D$10+'СЕТ СН'!$F$5-'СЕТ СН'!$F$24</f>
        <v>3269.2221319</v>
      </c>
      <c r="R41" s="36">
        <f>SUMIFS(СВЦЭМ!$D$33:$D$776,СВЦЭМ!$A$33:$A$776,$A41,СВЦЭМ!$B$33:$B$776,R$11)+'СЕТ СН'!$F$14+СВЦЭМ!$D$10+'СЕТ СН'!$F$5-'СЕТ СН'!$F$24</f>
        <v>3264.7201527000002</v>
      </c>
      <c r="S41" s="36">
        <f>SUMIFS(СВЦЭМ!$D$33:$D$776,СВЦЭМ!$A$33:$A$776,$A41,СВЦЭМ!$B$33:$B$776,S$11)+'СЕТ СН'!$F$14+СВЦЭМ!$D$10+'СЕТ СН'!$F$5-'СЕТ СН'!$F$24</f>
        <v>3265.8821891600001</v>
      </c>
      <c r="T41" s="36">
        <f>SUMIFS(СВЦЭМ!$D$33:$D$776,СВЦЭМ!$A$33:$A$776,$A41,СВЦЭМ!$B$33:$B$776,T$11)+'СЕТ СН'!$F$14+СВЦЭМ!$D$10+'СЕТ СН'!$F$5-'СЕТ СН'!$F$24</f>
        <v>3274.4710028499999</v>
      </c>
      <c r="U41" s="36">
        <f>SUMIFS(СВЦЭМ!$D$33:$D$776,СВЦЭМ!$A$33:$A$776,$A41,СВЦЭМ!$B$33:$B$776,U$11)+'СЕТ СН'!$F$14+СВЦЭМ!$D$10+'СЕТ СН'!$F$5-'СЕТ СН'!$F$24</f>
        <v>3269.32611069</v>
      </c>
      <c r="V41" s="36">
        <f>SUMIFS(СВЦЭМ!$D$33:$D$776,СВЦЭМ!$A$33:$A$776,$A41,СВЦЭМ!$B$33:$B$776,V$11)+'СЕТ СН'!$F$14+СВЦЭМ!$D$10+'СЕТ СН'!$F$5-'СЕТ СН'!$F$24</f>
        <v>3261.3980070699999</v>
      </c>
      <c r="W41" s="36">
        <f>SUMIFS(СВЦЭМ!$D$33:$D$776,СВЦЭМ!$A$33:$A$776,$A41,СВЦЭМ!$B$33:$B$776,W$11)+'СЕТ СН'!$F$14+СВЦЭМ!$D$10+'СЕТ СН'!$F$5-'СЕТ СН'!$F$24</f>
        <v>3289.6359238</v>
      </c>
      <c r="X41" s="36">
        <f>SUMIFS(СВЦЭМ!$D$33:$D$776,СВЦЭМ!$A$33:$A$776,$A41,СВЦЭМ!$B$33:$B$776,X$11)+'СЕТ СН'!$F$14+СВЦЭМ!$D$10+'СЕТ СН'!$F$5-'СЕТ СН'!$F$24</f>
        <v>3386.1181915500001</v>
      </c>
      <c r="Y41" s="36">
        <f>SUMIFS(СВЦЭМ!$D$33:$D$776,СВЦЭМ!$A$33:$A$776,$A41,СВЦЭМ!$B$33:$B$776,Y$11)+'СЕТ СН'!$F$14+СВЦЭМ!$D$10+'СЕТ СН'!$F$5-'СЕТ СН'!$F$24</f>
        <v>3348.0098816899999</v>
      </c>
    </row>
    <row r="42" spans="1:27" ht="15.75" x14ac:dyDescent="0.2">
      <c r="A42" s="35">
        <f t="shared" si="0"/>
        <v>44043</v>
      </c>
      <c r="B42" s="36">
        <f>SUMIFS(СВЦЭМ!$D$33:$D$776,СВЦЭМ!$A$33:$A$776,$A42,СВЦЭМ!$B$33:$B$776,B$11)+'СЕТ СН'!$F$14+СВЦЭМ!$D$10+'СЕТ СН'!$F$5-'СЕТ СН'!$F$24</f>
        <v>3393.6266796600003</v>
      </c>
      <c r="C42" s="36">
        <f>SUMIFS(СВЦЭМ!$D$33:$D$776,СВЦЭМ!$A$33:$A$776,$A42,СВЦЭМ!$B$33:$B$776,C$11)+'СЕТ СН'!$F$14+СВЦЭМ!$D$10+'СЕТ СН'!$F$5-'СЕТ СН'!$F$24</f>
        <v>3504.9464493300002</v>
      </c>
      <c r="D42" s="36">
        <f>SUMIFS(СВЦЭМ!$D$33:$D$776,СВЦЭМ!$A$33:$A$776,$A42,СВЦЭМ!$B$33:$B$776,D$11)+'СЕТ СН'!$F$14+СВЦЭМ!$D$10+'СЕТ СН'!$F$5-'СЕТ СН'!$F$24</f>
        <v>3514.1740452600002</v>
      </c>
      <c r="E42" s="36">
        <f>SUMIFS(СВЦЭМ!$D$33:$D$776,СВЦЭМ!$A$33:$A$776,$A42,СВЦЭМ!$B$33:$B$776,E$11)+'СЕТ СН'!$F$14+СВЦЭМ!$D$10+'СЕТ СН'!$F$5-'СЕТ СН'!$F$24</f>
        <v>3517.3147104999998</v>
      </c>
      <c r="F42" s="36">
        <f>SUMIFS(СВЦЭМ!$D$33:$D$776,СВЦЭМ!$A$33:$A$776,$A42,СВЦЭМ!$B$33:$B$776,F$11)+'СЕТ СН'!$F$14+СВЦЭМ!$D$10+'СЕТ СН'!$F$5-'СЕТ СН'!$F$24</f>
        <v>3511.7170495999999</v>
      </c>
      <c r="G42" s="36">
        <f>SUMIFS(СВЦЭМ!$D$33:$D$776,СВЦЭМ!$A$33:$A$776,$A42,СВЦЭМ!$B$33:$B$776,G$11)+'СЕТ СН'!$F$14+СВЦЭМ!$D$10+'СЕТ СН'!$F$5-'СЕТ СН'!$F$24</f>
        <v>3544.1016668500001</v>
      </c>
      <c r="H42" s="36">
        <f>SUMIFS(СВЦЭМ!$D$33:$D$776,СВЦЭМ!$A$33:$A$776,$A42,СВЦЭМ!$B$33:$B$776,H$11)+'СЕТ СН'!$F$14+СВЦЭМ!$D$10+'СЕТ СН'!$F$5-'СЕТ СН'!$F$24</f>
        <v>3491.2187122599998</v>
      </c>
      <c r="I42" s="36">
        <f>SUMIFS(СВЦЭМ!$D$33:$D$776,СВЦЭМ!$A$33:$A$776,$A42,СВЦЭМ!$B$33:$B$776,I$11)+'СЕТ СН'!$F$14+СВЦЭМ!$D$10+'СЕТ СН'!$F$5-'СЕТ СН'!$F$24</f>
        <v>3466.7763959600002</v>
      </c>
      <c r="J42" s="36">
        <f>SUMIFS(СВЦЭМ!$D$33:$D$776,СВЦЭМ!$A$33:$A$776,$A42,СВЦЭМ!$B$33:$B$776,J$11)+'СЕТ СН'!$F$14+СВЦЭМ!$D$10+'СЕТ СН'!$F$5-'СЕТ СН'!$F$24</f>
        <v>3436.0226983699999</v>
      </c>
      <c r="K42" s="36">
        <f>SUMIFS(СВЦЭМ!$D$33:$D$776,СВЦЭМ!$A$33:$A$776,$A42,СВЦЭМ!$B$33:$B$776,K$11)+'СЕТ СН'!$F$14+СВЦЭМ!$D$10+'СЕТ СН'!$F$5-'СЕТ СН'!$F$24</f>
        <v>3354.0311915500001</v>
      </c>
      <c r="L42" s="36">
        <f>SUMIFS(СВЦЭМ!$D$33:$D$776,СВЦЭМ!$A$33:$A$776,$A42,СВЦЭМ!$B$33:$B$776,L$11)+'СЕТ СН'!$F$14+СВЦЭМ!$D$10+'СЕТ СН'!$F$5-'СЕТ СН'!$F$24</f>
        <v>3225.6800718200002</v>
      </c>
      <c r="M42" s="36">
        <f>SUMIFS(СВЦЭМ!$D$33:$D$776,СВЦЭМ!$A$33:$A$776,$A42,СВЦЭМ!$B$33:$B$776,M$11)+'СЕТ СН'!$F$14+СВЦЭМ!$D$10+'СЕТ СН'!$F$5-'СЕТ СН'!$F$24</f>
        <v>3206.13194914</v>
      </c>
      <c r="N42" s="36">
        <f>SUMIFS(СВЦЭМ!$D$33:$D$776,СВЦЭМ!$A$33:$A$776,$A42,СВЦЭМ!$B$33:$B$776,N$11)+'СЕТ СН'!$F$14+СВЦЭМ!$D$10+'СЕТ СН'!$F$5-'СЕТ СН'!$F$24</f>
        <v>3212.2049520599999</v>
      </c>
      <c r="O42" s="36">
        <f>SUMIFS(СВЦЭМ!$D$33:$D$776,СВЦЭМ!$A$33:$A$776,$A42,СВЦЭМ!$B$33:$B$776,O$11)+'СЕТ СН'!$F$14+СВЦЭМ!$D$10+'СЕТ СН'!$F$5-'СЕТ СН'!$F$24</f>
        <v>3218.5015191299999</v>
      </c>
      <c r="P42" s="36">
        <f>SUMIFS(СВЦЭМ!$D$33:$D$776,СВЦЭМ!$A$33:$A$776,$A42,СВЦЭМ!$B$33:$B$776,P$11)+'СЕТ СН'!$F$14+СВЦЭМ!$D$10+'СЕТ СН'!$F$5-'СЕТ СН'!$F$24</f>
        <v>3222.2652866100002</v>
      </c>
      <c r="Q42" s="36">
        <f>SUMIFS(СВЦЭМ!$D$33:$D$776,СВЦЭМ!$A$33:$A$776,$A42,СВЦЭМ!$B$33:$B$776,Q$11)+'СЕТ СН'!$F$14+СВЦЭМ!$D$10+'СЕТ СН'!$F$5-'СЕТ СН'!$F$24</f>
        <v>3221.5068972399999</v>
      </c>
      <c r="R42" s="36">
        <f>SUMIFS(СВЦЭМ!$D$33:$D$776,СВЦЭМ!$A$33:$A$776,$A42,СВЦЭМ!$B$33:$B$776,R$11)+'СЕТ СН'!$F$14+СВЦЭМ!$D$10+'СЕТ СН'!$F$5-'СЕТ СН'!$F$24</f>
        <v>3213.9077121700002</v>
      </c>
      <c r="S42" s="36">
        <f>SUMIFS(СВЦЭМ!$D$33:$D$776,СВЦЭМ!$A$33:$A$776,$A42,СВЦЭМ!$B$33:$B$776,S$11)+'СЕТ СН'!$F$14+СВЦЭМ!$D$10+'СЕТ СН'!$F$5-'СЕТ СН'!$F$24</f>
        <v>3226.6959704199999</v>
      </c>
      <c r="T42" s="36">
        <f>SUMIFS(СВЦЭМ!$D$33:$D$776,СВЦЭМ!$A$33:$A$776,$A42,СВЦЭМ!$B$33:$B$776,T$11)+'СЕТ СН'!$F$14+СВЦЭМ!$D$10+'СЕТ СН'!$F$5-'СЕТ СН'!$F$24</f>
        <v>3232.03989852</v>
      </c>
      <c r="U42" s="36">
        <f>SUMIFS(СВЦЭМ!$D$33:$D$776,СВЦЭМ!$A$33:$A$776,$A42,СВЦЭМ!$B$33:$B$776,U$11)+'СЕТ СН'!$F$14+СВЦЭМ!$D$10+'СЕТ СН'!$F$5-'СЕТ СН'!$F$24</f>
        <v>3242.1865190399999</v>
      </c>
      <c r="V42" s="36">
        <f>SUMIFS(СВЦЭМ!$D$33:$D$776,СВЦЭМ!$A$33:$A$776,$A42,СВЦЭМ!$B$33:$B$776,V$11)+'СЕТ СН'!$F$14+СВЦЭМ!$D$10+'СЕТ СН'!$F$5-'СЕТ СН'!$F$24</f>
        <v>3238.75320607</v>
      </c>
      <c r="W42" s="36">
        <f>SUMIFS(СВЦЭМ!$D$33:$D$776,СВЦЭМ!$A$33:$A$776,$A42,СВЦЭМ!$B$33:$B$776,W$11)+'СЕТ СН'!$F$14+СВЦЭМ!$D$10+'СЕТ СН'!$F$5-'СЕТ СН'!$F$24</f>
        <v>3221.1477518400002</v>
      </c>
      <c r="X42" s="36">
        <f>SUMIFS(СВЦЭМ!$D$33:$D$776,СВЦЭМ!$A$33:$A$776,$A42,СВЦЭМ!$B$33:$B$776,X$11)+'СЕТ СН'!$F$14+СВЦЭМ!$D$10+'СЕТ СН'!$F$5-'СЕТ СН'!$F$24</f>
        <v>3223.4442079800001</v>
      </c>
      <c r="Y42" s="36">
        <f>SUMIFS(СВЦЭМ!$D$33:$D$776,СВЦЭМ!$A$33:$A$776,$A42,СВЦЭМ!$B$33:$B$776,Y$11)+'СЕТ СН'!$F$14+СВЦЭМ!$D$10+'СЕТ СН'!$F$5-'СЕТ СН'!$F$24</f>
        <v>3283.0854281699999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01.07.2020</v>
      </c>
      <c r="B48" s="36">
        <f>SUMIFS(СВЦЭМ!$D$33:$D$776,СВЦЭМ!$A$33:$A$776,$A48,СВЦЭМ!$B$33:$B$776,B$47)+'СЕТ СН'!$G$14+СВЦЭМ!$D$10+'СЕТ СН'!$G$5-'СЕТ СН'!$G$24</f>
        <v>3705.0713830499999</v>
      </c>
      <c r="C48" s="36">
        <f>SUMIFS(СВЦЭМ!$D$33:$D$776,СВЦЭМ!$A$33:$A$776,$A48,СВЦЭМ!$B$33:$B$776,C$47)+'СЕТ СН'!$G$14+СВЦЭМ!$D$10+'СЕТ СН'!$G$5-'СЕТ СН'!$G$24</f>
        <v>3713.2466718400001</v>
      </c>
      <c r="D48" s="36">
        <f>SUMIFS(СВЦЭМ!$D$33:$D$776,СВЦЭМ!$A$33:$A$776,$A48,СВЦЭМ!$B$33:$B$776,D$47)+'СЕТ СН'!$G$14+СВЦЭМ!$D$10+'СЕТ СН'!$G$5-'СЕТ СН'!$G$24</f>
        <v>3689.9569687000003</v>
      </c>
      <c r="E48" s="36">
        <f>SUMIFS(СВЦЭМ!$D$33:$D$776,СВЦЭМ!$A$33:$A$776,$A48,СВЦЭМ!$B$33:$B$776,E$47)+'СЕТ СН'!$G$14+СВЦЭМ!$D$10+'СЕТ СН'!$G$5-'СЕТ СН'!$G$24</f>
        <v>3671.6519913500001</v>
      </c>
      <c r="F48" s="36">
        <f>SUMIFS(СВЦЭМ!$D$33:$D$776,СВЦЭМ!$A$33:$A$776,$A48,СВЦЭМ!$B$33:$B$776,F$47)+'СЕТ СН'!$G$14+СВЦЭМ!$D$10+'СЕТ СН'!$G$5-'СЕТ СН'!$G$24</f>
        <v>3658.0959229499999</v>
      </c>
      <c r="G48" s="36">
        <f>SUMIFS(СВЦЭМ!$D$33:$D$776,СВЦЭМ!$A$33:$A$776,$A48,СВЦЭМ!$B$33:$B$776,G$47)+'СЕТ СН'!$G$14+СВЦЭМ!$D$10+'СЕТ СН'!$G$5-'СЕТ СН'!$G$24</f>
        <v>3662.7211286900001</v>
      </c>
      <c r="H48" s="36">
        <f>SUMIFS(СВЦЭМ!$D$33:$D$776,СВЦЭМ!$A$33:$A$776,$A48,СВЦЭМ!$B$33:$B$776,H$47)+'СЕТ СН'!$G$14+СВЦЭМ!$D$10+'СЕТ СН'!$G$5-'СЕТ СН'!$G$24</f>
        <v>3685.1672292900003</v>
      </c>
      <c r="I48" s="36">
        <f>SUMIFS(СВЦЭМ!$D$33:$D$776,СВЦЭМ!$A$33:$A$776,$A48,СВЦЭМ!$B$33:$B$776,I$47)+'СЕТ СН'!$G$14+СВЦЭМ!$D$10+'СЕТ СН'!$G$5-'СЕТ СН'!$G$24</f>
        <v>3669.4268998699999</v>
      </c>
      <c r="J48" s="36">
        <f>SUMIFS(СВЦЭМ!$D$33:$D$776,СВЦЭМ!$A$33:$A$776,$A48,СВЦЭМ!$B$33:$B$776,J$47)+'СЕТ СН'!$G$14+СВЦЭМ!$D$10+'СЕТ СН'!$G$5-'СЕТ СН'!$G$24</f>
        <v>3626.5187969399999</v>
      </c>
      <c r="K48" s="36">
        <f>SUMIFS(СВЦЭМ!$D$33:$D$776,СВЦЭМ!$A$33:$A$776,$A48,СВЦЭМ!$B$33:$B$776,K$47)+'СЕТ СН'!$G$14+СВЦЭМ!$D$10+'СЕТ СН'!$G$5-'СЕТ СН'!$G$24</f>
        <v>3523.91334676</v>
      </c>
      <c r="L48" s="36">
        <f>SUMIFS(СВЦЭМ!$D$33:$D$776,СВЦЭМ!$A$33:$A$776,$A48,СВЦЭМ!$B$33:$B$776,L$47)+'СЕТ СН'!$G$14+СВЦЭМ!$D$10+'СЕТ СН'!$G$5-'СЕТ СН'!$G$24</f>
        <v>3427.6346281400001</v>
      </c>
      <c r="M48" s="36">
        <f>SUMIFS(СВЦЭМ!$D$33:$D$776,СВЦЭМ!$A$33:$A$776,$A48,СВЦЭМ!$B$33:$B$776,M$47)+'СЕТ СН'!$G$14+СВЦЭМ!$D$10+'СЕТ СН'!$G$5-'СЕТ СН'!$G$24</f>
        <v>3418.9254433800002</v>
      </c>
      <c r="N48" s="36">
        <f>SUMIFS(СВЦЭМ!$D$33:$D$776,СВЦЭМ!$A$33:$A$776,$A48,СВЦЭМ!$B$33:$B$776,N$47)+'СЕТ СН'!$G$14+СВЦЭМ!$D$10+'СЕТ СН'!$G$5-'СЕТ СН'!$G$24</f>
        <v>3471.3729738500001</v>
      </c>
      <c r="O48" s="36">
        <f>SUMIFS(СВЦЭМ!$D$33:$D$776,СВЦЭМ!$A$33:$A$776,$A48,СВЦЭМ!$B$33:$B$776,O$47)+'СЕТ СН'!$G$14+СВЦЭМ!$D$10+'СЕТ СН'!$G$5-'СЕТ СН'!$G$24</f>
        <v>3453.4423486400001</v>
      </c>
      <c r="P48" s="36">
        <f>SUMIFS(СВЦЭМ!$D$33:$D$776,СВЦЭМ!$A$33:$A$776,$A48,СВЦЭМ!$B$33:$B$776,P$47)+'СЕТ СН'!$G$14+СВЦЭМ!$D$10+'СЕТ СН'!$G$5-'СЕТ СН'!$G$24</f>
        <v>3377.6329024199999</v>
      </c>
      <c r="Q48" s="36">
        <f>SUMIFS(СВЦЭМ!$D$33:$D$776,СВЦЭМ!$A$33:$A$776,$A48,СВЦЭМ!$B$33:$B$776,Q$47)+'СЕТ СН'!$G$14+СВЦЭМ!$D$10+'СЕТ СН'!$G$5-'СЕТ СН'!$G$24</f>
        <v>3380.9055880699998</v>
      </c>
      <c r="R48" s="36">
        <f>SUMIFS(СВЦЭМ!$D$33:$D$776,СВЦЭМ!$A$33:$A$776,$A48,СВЦЭМ!$B$33:$B$776,R$47)+'СЕТ СН'!$G$14+СВЦЭМ!$D$10+'СЕТ СН'!$G$5-'СЕТ СН'!$G$24</f>
        <v>3393.6507866100001</v>
      </c>
      <c r="S48" s="36">
        <f>SUMIFS(СВЦЭМ!$D$33:$D$776,СВЦЭМ!$A$33:$A$776,$A48,СВЦЭМ!$B$33:$B$776,S$47)+'СЕТ СН'!$G$14+СВЦЭМ!$D$10+'СЕТ СН'!$G$5-'СЕТ СН'!$G$24</f>
        <v>3398.4917725</v>
      </c>
      <c r="T48" s="36">
        <f>SUMIFS(СВЦЭМ!$D$33:$D$776,СВЦЭМ!$A$33:$A$776,$A48,СВЦЭМ!$B$33:$B$776,T$47)+'СЕТ СН'!$G$14+СВЦЭМ!$D$10+'СЕТ СН'!$G$5-'СЕТ СН'!$G$24</f>
        <v>3390.9897721000002</v>
      </c>
      <c r="U48" s="36">
        <f>SUMIFS(СВЦЭМ!$D$33:$D$776,СВЦЭМ!$A$33:$A$776,$A48,СВЦЭМ!$B$33:$B$776,U$47)+'СЕТ СН'!$G$14+СВЦЭМ!$D$10+'СЕТ СН'!$G$5-'СЕТ СН'!$G$24</f>
        <v>3384.34256301</v>
      </c>
      <c r="V48" s="36">
        <f>SUMIFS(СВЦЭМ!$D$33:$D$776,СВЦЭМ!$A$33:$A$776,$A48,СВЦЭМ!$B$33:$B$776,V$47)+'СЕТ СН'!$G$14+СВЦЭМ!$D$10+'СЕТ СН'!$G$5-'СЕТ СН'!$G$24</f>
        <v>3381.8836397200002</v>
      </c>
      <c r="W48" s="36">
        <f>SUMIFS(СВЦЭМ!$D$33:$D$776,СВЦЭМ!$A$33:$A$776,$A48,СВЦЭМ!$B$33:$B$776,W$47)+'СЕТ СН'!$G$14+СВЦЭМ!$D$10+'СЕТ СН'!$G$5-'СЕТ СН'!$G$24</f>
        <v>3358.9463342500003</v>
      </c>
      <c r="X48" s="36">
        <f>SUMIFS(СВЦЭМ!$D$33:$D$776,СВЦЭМ!$A$33:$A$776,$A48,СВЦЭМ!$B$33:$B$776,X$47)+'СЕТ СН'!$G$14+СВЦЭМ!$D$10+'СЕТ СН'!$G$5-'СЕТ СН'!$G$24</f>
        <v>3405.9897256200002</v>
      </c>
      <c r="Y48" s="36">
        <f>SUMIFS(СВЦЭМ!$D$33:$D$776,СВЦЭМ!$A$33:$A$776,$A48,СВЦЭМ!$B$33:$B$776,Y$47)+'СЕТ СН'!$G$14+СВЦЭМ!$D$10+'СЕТ СН'!$G$5-'СЕТ СН'!$G$24</f>
        <v>3566.5735564300003</v>
      </c>
      <c r="AA48" s="45"/>
    </row>
    <row r="49" spans="1:25" ht="15.75" x14ac:dyDescent="0.2">
      <c r="A49" s="35">
        <f>A48+1</f>
        <v>44014</v>
      </c>
      <c r="B49" s="36">
        <f>SUMIFS(СВЦЭМ!$D$33:$D$776,СВЦЭМ!$A$33:$A$776,$A49,СВЦЭМ!$B$33:$B$776,B$47)+'СЕТ СН'!$G$14+СВЦЭМ!$D$10+'СЕТ СН'!$G$5-'СЕТ СН'!$G$24</f>
        <v>3655.3000634199998</v>
      </c>
      <c r="C49" s="36">
        <f>SUMIFS(СВЦЭМ!$D$33:$D$776,СВЦЭМ!$A$33:$A$776,$A49,СВЦЭМ!$B$33:$B$776,C$47)+'СЕТ СН'!$G$14+СВЦЭМ!$D$10+'СЕТ СН'!$G$5-'СЕТ СН'!$G$24</f>
        <v>3631.1668242800001</v>
      </c>
      <c r="D49" s="36">
        <f>SUMIFS(СВЦЭМ!$D$33:$D$776,СВЦЭМ!$A$33:$A$776,$A49,СВЦЭМ!$B$33:$B$776,D$47)+'СЕТ СН'!$G$14+СВЦЭМ!$D$10+'СЕТ СН'!$G$5-'СЕТ СН'!$G$24</f>
        <v>3602.8391244300001</v>
      </c>
      <c r="E49" s="36">
        <f>SUMIFS(СВЦЭМ!$D$33:$D$776,СВЦЭМ!$A$33:$A$776,$A49,СВЦЭМ!$B$33:$B$776,E$47)+'СЕТ СН'!$G$14+СВЦЭМ!$D$10+'СЕТ СН'!$G$5-'СЕТ СН'!$G$24</f>
        <v>3596.2731494</v>
      </c>
      <c r="F49" s="36">
        <f>SUMIFS(СВЦЭМ!$D$33:$D$776,СВЦЭМ!$A$33:$A$776,$A49,СВЦЭМ!$B$33:$B$776,F$47)+'СЕТ СН'!$G$14+СВЦЭМ!$D$10+'СЕТ СН'!$G$5-'СЕТ СН'!$G$24</f>
        <v>3582.0879191100003</v>
      </c>
      <c r="G49" s="36">
        <f>SUMIFS(СВЦЭМ!$D$33:$D$776,СВЦЭМ!$A$33:$A$776,$A49,СВЦЭМ!$B$33:$B$776,G$47)+'СЕТ СН'!$G$14+СВЦЭМ!$D$10+'СЕТ СН'!$G$5-'СЕТ СН'!$G$24</f>
        <v>3597.0051170400002</v>
      </c>
      <c r="H49" s="36">
        <f>SUMIFS(СВЦЭМ!$D$33:$D$776,СВЦЭМ!$A$33:$A$776,$A49,СВЦЭМ!$B$33:$B$776,H$47)+'СЕТ СН'!$G$14+СВЦЭМ!$D$10+'СЕТ СН'!$G$5-'СЕТ СН'!$G$24</f>
        <v>3628.84060138</v>
      </c>
      <c r="I49" s="36">
        <f>SUMIFS(СВЦЭМ!$D$33:$D$776,СВЦЭМ!$A$33:$A$776,$A49,СВЦЭМ!$B$33:$B$776,I$47)+'СЕТ СН'!$G$14+СВЦЭМ!$D$10+'СЕТ СН'!$G$5-'СЕТ СН'!$G$24</f>
        <v>3641.0458306199998</v>
      </c>
      <c r="J49" s="36">
        <f>SUMIFS(СВЦЭМ!$D$33:$D$776,СВЦЭМ!$A$33:$A$776,$A49,СВЦЭМ!$B$33:$B$776,J$47)+'СЕТ СН'!$G$14+СВЦЭМ!$D$10+'СЕТ СН'!$G$5-'СЕТ СН'!$G$24</f>
        <v>3632.37333906</v>
      </c>
      <c r="K49" s="36">
        <f>SUMIFS(СВЦЭМ!$D$33:$D$776,СВЦЭМ!$A$33:$A$776,$A49,СВЦЭМ!$B$33:$B$776,K$47)+'СЕТ СН'!$G$14+СВЦЭМ!$D$10+'СЕТ СН'!$G$5-'СЕТ СН'!$G$24</f>
        <v>3527.0958011000002</v>
      </c>
      <c r="L49" s="36">
        <f>SUMIFS(СВЦЭМ!$D$33:$D$776,СВЦЭМ!$A$33:$A$776,$A49,СВЦЭМ!$B$33:$B$776,L$47)+'СЕТ СН'!$G$14+СВЦЭМ!$D$10+'СЕТ СН'!$G$5-'СЕТ СН'!$G$24</f>
        <v>3429.0781154800002</v>
      </c>
      <c r="M49" s="36">
        <f>SUMIFS(СВЦЭМ!$D$33:$D$776,СВЦЭМ!$A$33:$A$776,$A49,СВЦЭМ!$B$33:$B$776,M$47)+'СЕТ СН'!$G$14+СВЦЭМ!$D$10+'СЕТ СН'!$G$5-'СЕТ СН'!$G$24</f>
        <v>3414.07310508</v>
      </c>
      <c r="N49" s="36">
        <f>SUMIFS(СВЦЭМ!$D$33:$D$776,СВЦЭМ!$A$33:$A$776,$A49,СВЦЭМ!$B$33:$B$776,N$47)+'СЕТ СН'!$G$14+СВЦЭМ!$D$10+'СЕТ СН'!$G$5-'СЕТ СН'!$G$24</f>
        <v>3438.6793994600002</v>
      </c>
      <c r="O49" s="36">
        <f>SUMIFS(СВЦЭМ!$D$33:$D$776,СВЦЭМ!$A$33:$A$776,$A49,СВЦЭМ!$B$33:$B$776,O$47)+'СЕТ СН'!$G$14+СВЦЭМ!$D$10+'СЕТ СН'!$G$5-'СЕТ СН'!$G$24</f>
        <v>3447.3532175800001</v>
      </c>
      <c r="P49" s="36">
        <f>SUMIFS(СВЦЭМ!$D$33:$D$776,СВЦЭМ!$A$33:$A$776,$A49,СВЦЭМ!$B$33:$B$776,P$47)+'СЕТ СН'!$G$14+СВЦЭМ!$D$10+'СЕТ СН'!$G$5-'СЕТ СН'!$G$24</f>
        <v>3426.2170264599999</v>
      </c>
      <c r="Q49" s="36">
        <f>SUMIFS(СВЦЭМ!$D$33:$D$776,СВЦЭМ!$A$33:$A$776,$A49,СВЦЭМ!$B$33:$B$776,Q$47)+'СЕТ СН'!$G$14+СВЦЭМ!$D$10+'СЕТ СН'!$G$5-'СЕТ СН'!$G$24</f>
        <v>3440.15960404</v>
      </c>
      <c r="R49" s="36">
        <f>SUMIFS(СВЦЭМ!$D$33:$D$776,СВЦЭМ!$A$33:$A$776,$A49,СВЦЭМ!$B$33:$B$776,R$47)+'СЕТ СН'!$G$14+СВЦЭМ!$D$10+'СЕТ СН'!$G$5-'СЕТ СН'!$G$24</f>
        <v>3460.9444500300001</v>
      </c>
      <c r="S49" s="36">
        <f>SUMIFS(СВЦЭМ!$D$33:$D$776,СВЦЭМ!$A$33:$A$776,$A49,СВЦЭМ!$B$33:$B$776,S$47)+'СЕТ СН'!$G$14+СВЦЭМ!$D$10+'СЕТ СН'!$G$5-'СЕТ СН'!$G$24</f>
        <v>3463.9217120799999</v>
      </c>
      <c r="T49" s="36">
        <f>SUMIFS(СВЦЭМ!$D$33:$D$776,СВЦЭМ!$A$33:$A$776,$A49,СВЦЭМ!$B$33:$B$776,T$47)+'СЕТ СН'!$G$14+СВЦЭМ!$D$10+'СЕТ СН'!$G$5-'СЕТ СН'!$G$24</f>
        <v>3455.2935104200001</v>
      </c>
      <c r="U49" s="36">
        <f>SUMIFS(СВЦЭМ!$D$33:$D$776,СВЦЭМ!$A$33:$A$776,$A49,СВЦЭМ!$B$33:$B$776,U$47)+'СЕТ СН'!$G$14+СВЦЭМ!$D$10+'СЕТ СН'!$G$5-'СЕТ СН'!$G$24</f>
        <v>3443.9545585599999</v>
      </c>
      <c r="V49" s="36">
        <f>SUMIFS(СВЦЭМ!$D$33:$D$776,СВЦЭМ!$A$33:$A$776,$A49,СВЦЭМ!$B$33:$B$776,V$47)+'СЕТ СН'!$G$14+СВЦЭМ!$D$10+'СЕТ СН'!$G$5-'СЕТ СН'!$G$24</f>
        <v>3424.7868267900003</v>
      </c>
      <c r="W49" s="36">
        <f>SUMIFS(СВЦЭМ!$D$33:$D$776,СВЦЭМ!$A$33:$A$776,$A49,СВЦЭМ!$B$33:$B$776,W$47)+'СЕТ СН'!$G$14+СВЦЭМ!$D$10+'СЕТ СН'!$G$5-'СЕТ СН'!$G$24</f>
        <v>3389.5471907599999</v>
      </c>
      <c r="X49" s="36">
        <f>SUMIFS(СВЦЭМ!$D$33:$D$776,СВЦЭМ!$A$33:$A$776,$A49,СВЦЭМ!$B$33:$B$776,X$47)+'СЕТ СН'!$G$14+СВЦЭМ!$D$10+'СЕТ СН'!$G$5-'СЕТ СН'!$G$24</f>
        <v>3441.3463544699998</v>
      </c>
      <c r="Y49" s="36">
        <f>SUMIFS(СВЦЭМ!$D$33:$D$776,СВЦЭМ!$A$33:$A$776,$A49,СВЦЭМ!$B$33:$B$776,Y$47)+'СЕТ СН'!$G$14+СВЦЭМ!$D$10+'СЕТ СН'!$G$5-'СЕТ СН'!$G$24</f>
        <v>3582.2304616900001</v>
      </c>
    </row>
    <row r="50" spans="1:25" ht="15.75" x14ac:dyDescent="0.2">
      <c r="A50" s="35">
        <f t="shared" ref="A50:A78" si="1">A49+1</f>
        <v>44015</v>
      </c>
      <c r="B50" s="36">
        <f>SUMIFS(СВЦЭМ!$D$33:$D$776,СВЦЭМ!$A$33:$A$776,$A50,СВЦЭМ!$B$33:$B$776,B$47)+'СЕТ СН'!$G$14+СВЦЭМ!$D$10+'СЕТ СН'!$G$5-'СЕТ СН'!$G$24</f>
        <v>3689.78721292</v>
      </c>
      <c r="C50" s="36">
        <f>SUMIFS(СВЦЭМ!$D$33:$D$776,СВЦЭМ!$A$33:$A$776,$A50,СВЦЭМ!$B$33:$B$776,C$47)+'СЕТ СН'!$G$14+СВЦЭМ!$D$10+'СЕТ СН'!$G$5-'СЕТ СН'!$G$24</f>
        <v>3672.7655324699999</v>
      </c>
      <c r="D50" s="36">
        <f>SUMIFS(СВЦЭМ!$D$33:$D$776,СВЦЭМ!$A$33:$A$776,$A50,СВЦЭМ!$B$33:$B$776,D$47)+'СЕТ СН'!$G$14+СВЦЭМ!$D$10+'СЕТ СН'!$G$5-'СЕТ СН'!$G$24</f>
        <v>3644.2013230100001</v>
      </c>
      <c r="E50" s="36">
        <f>SUMIFS(СВЦЭМ!$D$33:$D$776,СВЦЭМ!$A$33:$A$776,$A50,СВЦЭМ!$B$33:$B$776,E$47)+'СЕТ СН'!$G$14+СВЦЭМ!$D$10+'СЕТ СН'!$G$5-'СЕТ СН'!$G$24</f>
        <v>3625.8714584700001</v>
      </c>
      <c r="F50" s="36">
        <f>SUMIFS(СВЦЭМ!$D$33:$D$776,СВЦЭМ!$A$33:$A$776,$A50,СВЦЭМ!$B$33:$B$776,F$47)+'СЕТ СН'!$G$14+СВЦЭМ!$D$10+'СЕТ СН'!$G$5-'СЕТ СН'!$G$24</f>
        <v>3611.89788082</v>
      </c>
      <c r="G50" s="36">
        <f>SUMIFS(СВЦЭМ!$D$33:$D$776,СВЦЭМ!$A$33:$A$776,$A50,СВЦЭМ!$B$33:$B$776,G$47)+'СЕТ СН'!$G$14+СВЦЭМ!$D$10+'СЕТ СН'!$G$5-'СЕТ СН'!$G$24</f>
        <v>3626.1122255</v>
      </c>
      <c r="H50" s="36">
        <f>SUMIFS(СВЦЭМ!$D$33:$D$776,СВЦЭМ!$A$33:$A$776,$A50,СВЦЭМ!$B$33:$B$776,H$47)+'СЕТ СН'!$G$14+СВЦЭМ!$D$10+'СЕТ СН'!$G$5-'СЕТ СН'!$G$24</f>
        <v>3662.55021081</v>
      </c>
      <c r="I50" s="36">
        <f>SUMIFS(СВЦЭМ!$D$33:$D$776,СВЦЭМ!$A$33:$A$776,$A50,СВЦЭМ!$B$33:$B$776,I$47)+'СЕТ СН'!$G$14+СВЦЭМ!$D$10+'СЕТ СН'!$G$5-'СЕТ СН'!$G$24</f>
        <v>3679.0010013900001</v>
      </c>
      <c r="J50" s="36">
        <f>SUMIFS(СВЦЭМ!$D$33:$D$776,СВЦЭМ!$A$33:$A$776,$A50,СВЦЭМ!$B$33:$B$776,J$47)+'СЕТ СН'!$G$14+СВЦЭМ!$D$10+'СЕТ СН'!$G$5-'СЕТ СН'!$G$24</f>
        <v>3605.2438063499999</v>
      </c>
      <c r="K50" s="36">
        <f>SUMIFS(СВЦЭМ!$D$33:$D$776,СВЦЭМ!$A$33:$A$776,$A50,СВЦЭМ!$B$33:$B$776,K$47)+'СЕТ СН'!$G$14+СВЦЭМ!$D$10+'СЕТ СН'!$G$5-'СЕТ СН'!$G$24</f>
        <v>3472.1386651299999</v>
      </c>
      <c r="L50" s="36">
        <f>SUMIFS(СВЦЭМ!$D$33:$D$776,СВЦЭМ!$A$33:$A$776,$A50,СВЦЭМ!$B$33:$B$776,L$47)+'СЕТ СН'!$G$14+СВЦЭМ!$D$10+'СЕТ СН'!$G$5-'СЕТ СН'!$G$24</f>
        <v>3372.6548934000002</v>
      </c>
      <c r="M50" s="36">
        <f>SUMIFS(СВЦЭМ!$D$33:$D$776,СВЦЭМ!$A$33:$A$776,$A50,СВЦЭМ!$B$33:$B$776,M$47)+'СЕТ СН'!$G$14+СВЦЭМ!$D$10+'СЕТ СН'!$G$5-'СЕТ СН'!$G$24</f>
        <v>3358.9320352300001</v>
      </c>
      <c r="N50" s="36">
        <f>SUMIFS(СВЦЭМ!$D$33:$D$776,СВЦЭМ!$A$33:$A$776,$A50,СВЦЭМ!$B$33:$B$776,N$47)+'СЕТ СН'!$G$14+СВЦЭМ!$D$10+'СЕТ СН'!$G$5-'СЕТ СН'!$G$24</f>
        <v>3394.3030627799999</v>
      </c>
      <c r="O50" s="36">
        <f>SUMIFS(СВЦЭМ!$D$33:$D$776,СВЦЭМ!$A$33:$A$776,$A50,СВЦЭМ!$B$33:$B$776,O$47)+'СЕТ СН'!$G$14+СВЦЭМ!$D$10+'СЕТ СН'!$G$5-'СЕТ СН'!$G$24</f>
        <v>3357.3801063000001</v>
      </c>
      <c r="P50" s="36">
        <f>SUMIFS(СВЦЭМ!$D$33:$D$776,СВЦЭМ!$A$33:$A$776,$A50,СВЦЭМ!$B$33:$B$776,P$47)+'СЕТ СН'!$G$14+СВЦЭМ!$D$10+'СЕТ СН'!$G$5-'СЕТ СН'!$G$24</f>
        <v>3383.4516248499999</v>
      </c>
      <c r="Q50" s="36">
        <f>SUMIFS(СВЦЭМ!$D$33:$D$776,СВЦЭМ!$A$33:$A$776,$A50,СВЦЭМ!$B$33:$B$776,Q$47)+'СЕТ СН'!$G$14+СВЦЭМ!$D$10+'СЕТ СН'!$G$5-'СЕТ СН'!$G$24</f>
        <v>3389.1680195600002</v>
      </c>
      <c r="R50" s="36">
        <f>SUMIFS(СВЦЭМ!$D$33:$D$776,СВЦЭМ!$A$33:$A$776,$A50,СВЦЭМ!$B$33:$B$776,R$47)+'СЕТ СН'!$G$14+СВЦЭМ!$D$10+'СЕТ СН'!$G$5-'СЕТ СН'!$G$24</f>
        <v>3383.04989759</v>
      </c>
      <c r="S50" s="36">
        <f>SUMIFS(СВЦЭМ!$D$33:$D$776,СВЦЭМ!$A$33:$A$776,$A50,СВЦЭМ!$B$33:$B$776,S$47)+'СЕТ СН'!$G$14+СВЦЭМ!$D$10+'СЕТ СН'!$G$5-'СЕТ СН'!$G$24</f>
        <v>3390.43988399</v>
      </c>
      <c r="T50" s="36">
        <f>SUMIFS(СВЦЭМ!$D$33:$D$776,СВЦЭМ!$A$33:$A$776,$A50,СВЦЭМ!$B$33:$B$776,T$47)+'СЕТ СН'!$G$14+СВЦЭМ!$D$10+'СЕТ СН'!$G$5-'СЕТ СН'!$G$24</f>
        <v>3385.0525152199998</v>
      </c>
      <c r="U50" s="36">
        <f>SUMIFS(СВЦЭМ!$D$33:$D$776,СВЦЭМ!$A$33:$A$776,$A50,СВЦЭМ!$B$33:$B$776,U$47)+'СЕТ СН'!$G$14+СВЦЭМ!$D$10+'СЕТ СН'!$G$5-'СЕТ СН'!$G$24</f>
        <v>3377.44175163</v>
      </c>
      <c r="V50" s="36">
        <f>SUMIFS(СВЦЭМ!$D$33:$D$776,СВЦЭМ!$A$33:$A$776,$A50,СВЦЭМ!$B$33:$B$776,V$47)+'СЕТ СН'!$G$14+СВЦЭМ!$D$10+'СЕТ СН'!$G$5-'СЕТ СН'!$G$24</f>
        <v>3347.8397834299999</v>
      </c>
      <c r="W50" s="36">
        <f>SUMIFS(СВЦЭМ!$D$33:$D$776,СВЦЭМ!$A$33:$A$776,$A50,СВЦЭМ!$B$33:$B$776,W$47)+'СЕТ СН'!$G$14+СВЦЭМ!$D$10+'СЕТ СН'!$G$5-'СЕТ СН'!$G$24</f>
        <v>3317.85189403</v>
      </c>
      <c r="X50" s="36">
        <f>SUMIFS(СВЦЭМ!$D$33:$D$776,СВЦЭМ!$A$33:$A$776,$A50,СВЦЭМ!$B$33:$B$776,X$47)+'СЕТ СН'!$G$14+СВЦЭМ!$D$10+'СЕТ СН'!$G$5-'СЕТ СН'!$G$24</f>
        <v>3380.9725442099998</v>
      </c>
      <c r="Y50" s="36">
        <f>SUMIFS(СВЦЭМ!$D$33:$D$776,СВЦЭМ!$A$33:$A$776,$A50,СВЦЭМ!$B$33:$B$776,Y$47)+'СЕТ СН'!$G$14+СВЦЭМ!$D$10+'СЕТ СН'!$G$5-'СЕТ СН'!$G$24</f>
        <v>3494.5500592600001</v>
      </c>
    </row>
    <row r="51" spans="1:25" ht="15.75" x14ac:dyDescent="0.2">
      <c r="A51" s="35">
        <f t="shared" si="1"/>
        <v>44016</v>
      </c>
      <c r="B51" s="36">
        <f>SUMIFS(СВЦЭМ!$D$33:$D$776,СВЦЭМ!$A$33:$A$776,$A51,СВЦЭМ!$B$33:$B$776,B$47)+'СЕТ СН'!$G$14+СВЦЭМ!$D$10+'СЕТ СН'!$G$5-'СЕТ СН'!$G$24</f>
        <v>3689.2552957600001</v>
      </c>
      <c r="C51" s="36">
        <f>SUMIFS(СВЦЭМ!$D$33:$D$776,СВЦЭМ!$A$33:$A$776,$A51,СВЦЭМ!$B$33:$B$776,C$47)+'СЕТ СН'!$G$14+СВЦЭМ!$D$10+'СЕТ СН'!$G$5-'СЕТ СН'!$G$24</f>
        <v>3697.06732448</v>
      </c>
      <c r="D51" s="36">
        <f>SUMIFS(СВЦЭМ!$D$33:$D$776,СВЦЭМ!$A$33:$A$776,$A51,СВЦЭМ!$B$33:$B$776,D$47)+'СЕТ СН'!$G$14+СВЦЭМ!$D$10+'СЕТ СН'!$G$5-'СЕТ СН'!$G$24</f>
        <v>3712.7322861100001</v>
      </c>
      <c r="E51" s="36">
        <f>SUMIFS(СВЦЭМ!$D$33:$D$776,СВЦЭМ!$A$33:$A$776,$A51,СВЦЭМ!$B$33:$B$776,E$47)+'СЕТ СН'!$G$14+СВЦЭМ!$D$10+'СЕТ СН'!$G$5-'СЕТ СН'!$G$24</f>
        <v>3714.1052213399998</v>
      </c>
      <c r="F51" s="36">
        <f>SUMIFS(СВЦЭМ!$D$33:$D$776,СВЦЭМ!$A$33:$A$776,$A51,СВЦЭМ!$B$33:$B$776,F$47)+'СЕТ СН'!$G$14+СВЦЭМ!$D$10+'СЕТ СН'!$G$5-'СЕТ СН'!$G$24</f>
        <v>3716.4466184100002</v>
      </c>
      <c r="G51" s="36">
        <f>SUMIFS(СВЦЭМ!$D$33:$D$776,СВЦЭМ!$A$33:$A$776,$A51,СВЦЭМ!$B$33:$B$776,G$47)+'СЕТ СН'!$G$14+СВЦЭМ!$D$10+'СЕТ СН'!$G$5-'СЕТ СН'!$G$24</f>
        <v>3702.91438814</v>
      </c>
      <c r="H51" s="36">
        <f>SUMIFS(СВЦЭМ!$D$33:$D$776,СВЦЭМ!$A$33:$A$776,$A51,СВЦЭМ!$B$33:$B$776,H$47)+'СЕТ СН'!$G$14+СВЦЭМ!$D$10+'СЕТ СН'!$G$5-'СЕТ СН'!$G$24</f>
        <v>3680.0005722800001</v>
      </c>
      <c r="I51" s="36">
        <f>SUMIFS(СВЦЭМ!$D$33:$D$776,СВЦЭМ!$A$33:$A$776,$A51,СВЦЭМ!$B$33:$B$776,I$47)+'СЕТ СН'!$G$14+СВЦЭМ!$D$10+'СЕТ СН'!$G$5-'СЕТ СН'!$G$24</f>
        <v>3692.50151048</v>
      </c>
      <c r="J51" s="36">
        <f>SUMIFS(СВЦЭМ!$D$33:$D$776,СВЦЭМ!$A$33:$A$776,$A51,СВЦЭМ!$B$33:$B$776,J$47)+'СЕТ СН'!$G$14+СВЦЭМ!$D$10+'СЕТ СН'!$G$5-'СЕТ СН'!$G$24</f>
        <v>3585.39234038</v>
      </c>
      <c r="K51" s="36">
        <f>SUMIFS(СВЦЭМ!$D$33:$D$776,СВЦЭМ!$A$33:$A$776,$A51,СВЦЭМ!$B$33:$B$776,K$47)+'СЕТ СН'!$G$14+СВЦЭМ!$D$10+'СЕТ СН'!$G$5-'СЕТ СН'!$G$24</f>
        <v>3454.5948206100002</v>
      </c>
      <c r="L51" s="36">
        <f>SUMIFS(СВЦЭМ!$D$33:$D$776,СВЦЭМ!$A$33:$A$776,$A51,СВЦЭМ!$B$33:$B$776,L$47)+'СЕТ СН'!$G$14+СВЦЭМ!$D$10+'СЕТ СН'!$G$5-'СЕТ СН'!$G$24</f>
        <v>3375.8087823400001</v>
      </c>
      <c r="M51" s="36">
        <f>SUMIFS(СВЦЭМ!$D$33:$D$776,СВЦЭМ!$A$33:$A$776,$A51,СВЦЭМ!$B$33:$B$776,M$47)+'СЕТ СН'!$G$14+СВЦЭМ!$D$10+'СЕТ СН'!$G$5-'СЕТ СН'!$G$24</f>
        <v>3357.68484463</v>
      </c>
      <c r="N51" s="36">
        <f>SUMIFS(СВЦЭМ!$D$33:$D$776,СВЦЭМ!$A$33:$A$776,$A51,СВЦЭМ!$B$33:$B$776,N$47)+'СЕТ СН'!$G$14+СВЦЭМ!$D$10+'СЕТ СН'!$G$5-'СЕТ СН'!$G$24</f>
        <v>3365.4286721500002</v>
      </c>
      <c r="O51" s="36">
        <f>SUMIFS(СВЦЭМ!$D$33:$D$776,СВЦЭМ!$A$33:$A$776,$A51,СВЦЭМ!$B$33:$B$776,O$47)+'СЕТ СН'!$G$14+СВЦЭМ!$D$10+'СЕТ СН'!$G$5-'СЕТ СН'!$G$24</f>
        <v>3358.24370718</v>
      </c>
      <c r="P51" s="36">
        <f>SUMIFS(СВЦЭМ!$D$33:$D$776,СВЦЭМ!$A$33:$A$776,$A51,СВЦЭМ!$B$33:$B$776,P$47)+'СЕТ СН'!$G$14+СВЦЭМ!$D$10+'СЕТ СН'!$G$5-'СЕТ СН'!$G$24</f>
        <v>3355.9244254300002</v>
      </c>
      <c r="Q51" s="36">
        <f>SUMIFS(СВЦЭМ!$D$33:$D$776,СВЦЭМ!$A$33:$A$776,$A51,СВЦЭМ!$B$33:$B$776,Q$47)+'СЕТ СН'!$G$14+СВЦЭМ!$D$10+'СЕТ СН'!$G$5-'СЕТ СН'!$G$24</f>
        <v>3359.8366927500001</v>
      </c>
      <c r="R51" s="36">
        <f>SUMIFS(СВЦЭМ!$D$33:$D$776,СВЦЭМ!$A$33:$A$776,$A51,СВЦЭМ!$B$33:$B$776,R$47)+'СЕТ СН'!$G$14+СВЦЭМ!$D$10+'СЕТ СН'!$G$5-'СЕТ СН'!$G$24</f>
        <v>3325.9425182700002</v>
      </c>
      <c r="S51" s="36">
        <f>SUMIFS(СВЦЭМ!$D$33:$D$776,СВЦЭМ!$A$33:$A$776,$A51,СВЦЭМ!$B$33:$B$776,S$47)+'СЕТ СН'!$G$14+СВЦЭМ!$D$10+'СЕТ СН'!$G$5-'СЕТ СН'!$G$24</f>
        <v>3329.2840908799999</v>
      </c>
      <c r="T51" s="36">
        <f>SUMIFS(СВЦЭМ!$D$33:$D$776,СВЦЭМ!$A$33:$A$776,$A51,СВЦЭМ!$B$33:$B$776,T$47)+'СЕТ СН'!$G$14+СВЦЭМ!$D$10+'СЕТ СН'!$G$5-'СЕТ СН'!$G$24</f>
        <v>3356.0574479100001</v>
      </c>
      <c r="U51" s="36">
        <f>SUMIFS(СВЦЭМ!$D$33:$D$776,СВЦЭМ!$A$33:$A$776,$A51,СВЦЭМ!$B$33:$B$776,U$47)+'СЕТ СН'!$G$14+СВЦЭМ!$D$10+'СЕТ СН'!$G$5-'СЕТ СН'!$G$24</f>
        <v>3365.4300173000001</v>
      </c>
      <c r="V51" s="36">
        <f>SUMIFS(СВЦЭМ!$D$33:$D$776,СВЦЭМ!$A$33:$A$776,$A51,СВЦЭМ!$B$33:$B$776,V$47)+'СЕТ СН'!$G$14+СВЦЭМ!$D$10+'СЕТ СН'!$G$5-'СЕТ СН'!$G$24</f>
        <v>3354.0555073</v>
      </c>
      <c r="W51" s="36">
        <f>SUMIFS(СВЦЭМ!$D$33:$D$776,СВЦЭМ!$A$33:$A$776,$A51,СВЦЭМ!$B$33:$B$776,W$47)+'СЕТ СН'!$G$14+СВЦЭМ!$D$10+'СЕТ СН'!$G$5-'СЕТ СН'!$G$24</f>
        <v>3357.51070708</v>
      </c>
      <c r="X51" s="36">
        <f>SUMIFS(СВЦЭМ!$D$33:$D$776,СВЦЭМ!$A$33:$A$776,$A51,СВЦЭМ!$B$33:$B$776,X$47)+'СЕТ СН'!$G$14+СВЦЭМ!$D$10+'СЕТ СН'!$G$5-'СЕТ СН'!$G$24</f>
        <v>3392.72524595</v>
      </c>
      <c r="Y51" s="36">
        <f>SUMIFS(СВЦЭМ!$D$33:$D$776,СВЦЭМ!$A$33:$A$776,$A51,СВЦЭМ!$B$33:$B$776,Y$47)+'СЕТ СН'!$G$14+СВЦЭМ!$D$10+'СЕТ СН'!$G$5-'СЕТ СН'!$G$24</f>
        <v>3499.3386130899999</v>
      </c>
    </row>
    <row r="52" spans="1:25" ht="15.75" x14ac:dyDescent="0.2">
      <c r="A52" s="35">
        <f t="shared" si="1"/>
        <v>44017</v>
      </c>
      <c r="B52" s="36">
        <f>SUMIFS(СВЦЭМ!$D$33:$D$776,СВЦЭМ!$A$33:$A$776,$A52,СВЦЭМ!$B$33:$B$776,B$47)+'СЕТ СН'!$G$14+СВЦЭМ!$D$10+'СЕТ СН'!$G$5-'СЕТ СН'!$G$24</f>
        <v>3581.30239256</v>
      </c>
      <c r="C52" s="36">
        <f>SUMIFS(СВЦЭМ!$D$33:$D$776,СВЦЭМ!$A$33:$A$776,$A52,СВЦЭМ!$B$33:$B$776,C$47)+'СЕТ СН'!$G$14+СВЦЭМ!$D$10+'СЕТ СН'!$G$5-'СЕТ СН'!$G$24</f>
        <v>3618.8373016599999</v>
      </c>
      <c r="D52" s="36">
        <f>SUMIFS(СВЦЭМ!$D$33:$D$776,СВЦЭМ!$A$33:$A$776,$A52,СВЦЭМ!$B$33:$B$776,D$47)+'СЕТ СН'!$G$14+СВЦЭМ!$D$10+'СЕТ СН'!$G$5-'СЕТ СН'!$G$24</f>
        <v>3669.5882792299999</v>
      </c>
      <c r="E52" s="36">
        <f>SUMIFS(СВЦЭМ!$D$33:$D$776,СВЦЭМ!$A$33:$A$776,$A52,СВЦЭМ!$B$33:$B$776,E$47)+'СЕТ СН'!$G$14+СВЦЭМ!$D$10+'СЕТ СН'!$G$5-'СЕТ СН'!$G$24</f>
        <v>3642.9796864700002</v>
      </c>
      <c r="F52" s="36">
        <f>SUMIFS(СВЦЭМ!$D$33:$D$776,СВЦЭМ!$A$33:$A$776,$A52,СВЦЭМ!$B$33:$B$776,F$47)+'СЕТ СН'!$G$14+СВЦЭМ!$D$10+'СЕТ СН'!$G$5-'СЕТ СН'!$G$24</f>
        <v>3611.6245638700002</v>
      </c>
      <c r="G52" s="36">
        <f>SUMIFS(СВЦЭМ!$D$33:$D$776,СВЦЭМ!$A$33:$A$776,$A52,СВЦЭМ!$B$33:$B$776,G$47)+'СЕТ СН'!$G$14+СВЦЭМ!$D$10+'СЕТ СН'!$G$5-'СЕТ СН'!$G$24</f>
        <v>3597.56414636</v>
      </c>
      <c r="H52" s="36">
        <f>SUMIFS(СВЦЭМ!$D$33:$D$776,СВЦЭМ!$A$33:$A$776,$A52,СВЦЭМ!$B$33:$B$776,H$47)+'СЕТ СН'!$G$14+СВЦЭМ!$D$10+'СЕТ СН'!$G$5-'СЕТ СН'!$G$24</f>
        <v>3579.0521664299999</v>
      </c>
      <c r="I52" s="36">
        <f>SUMIFS(СВЦЭМ!$D$33:$D$776,СВЦЭМ!$A$33:$A$776,$A52,СВЦЭМ!$B$33:$B$776,I$47)+'СЕТ СН'!$G$14+СВЦЭМ!$D$10+'СЕТ СН'!$G$5-'СЕТ СН'!$G$24</f>
        <v>3592.2005992599998</v>
      </c>
      <c r="J52" s="36">
        <f>SUMIFS(СВЦЭМ!$D$33:$D$776,СВЦЭМ!$A$33:$A$776,$A52,СВЦЭМ!$B$33:$B$776,J$47)+'СЕТ СН'!$G$14+СВЦЭМ!$D$10+'СЕТ СН'!$G$5-'СЕТ СН'!$G$24</f>
        <v>3511.5739224099998</v>
      </c>
      <c r="K52" s="36">
        <f>SUMIFS(СВЦЭМ!$D$33:$D$776,СВЦЭМ!$A$33:$A$776,$A52,СВЦЭМ!$B$33:$B$776,K$47)+'СЕТ СН'!$G$14+СВЦЭМ!$D$10+'СЕТ СН'!$G$5-'СЕТ СН'!$G$24</f>
        <v>3402.2974155699999</v>
      </c>
      <c r="L52" s="36">
        <f>SUMIFS(СВЦЭМ!$D$33:$D$776,СВЦЭМ!$A$33:$A$776,$A52,СВЦЭМ!$B$33:$B$776,L$47)+'СЕТ СН'!$G$14+СВЦЭМ!$D$10+'СЕТ СН'!$G$5-'СЕТ СН'!$G$24</f>
        <v>3338.17688946</v>
      </c>
      <c r="M52" s="36">
        <f>SUMIFS(СВЦЭМ!$D$33:$D$776,СВЦЭМ!$A$33:$A$776,$A52,СВЦЭМ!$B$33:$B$776,M$47)+'СЕТ СН'!$G$14+СВЦЭМ!$D$10+'СЕТ СН'!$G$5-'СЕТ СН'!$G$24</f>
        <v>3292.10987333</v>
      </c>
      <c r="N52" s="36">
        <f>SUMIFS(СВЦЭМ!$D$33:$D$776,СВЦЭМ!$A$33:$A$776,$A52,СВЦЭМ!$B$33:$B$776,N$47)+'СЕТ СН'!$G$14+СВЦЭМ!$D$10+'СЕТ СН'!$G$5-'СЕТ СН'!$G$24</f>
        <v>3310.2120631600001</v>
      </c>
      <c r="O52" s="36">
        <f>SUMIFS(СВЦЭМ!$D$33:$D$776,СВЦЭМ!$A$33:$A$776,$A52,СВЦЭМ!$B$33:$B$776,O$47)+'СЕТ СН'!$G$14+СВЦЭМ!$D$10+'СЕТ СН'!$G$5-'СЕТ СН'!$G$24</f>
        <v>3321.2967167699999</v>
      </c>
      <c r="P52" s="36">
        <f>SUMIFS(СВЦЭМ!$D$33:$D$776,СВЦЭМ!$A$33:$A$776,$A52,СВЦЭМ!$B$33:$B$776,P$47)+'СЕТ СН'!$G$14+СВЦЭМ!$D$10+'СЕТ СН'!$G$5-'СЕТ СН'!$G$24</f>
        <v>3308.0174256199998</v>
      </c>
      <c r="Q52" s="36">
        <f>SUMIFS(СВЦЭМ!$D$33:$D$776,СВЦЭМ!$A$33:$A$776,$A52,СВЦЭМ!$B$33:$B$776,Q$47)+'СЕТ СН'!$G$14+СВЦЭМ!$D$10+'СЕТ СН'!$G$5-'СЕТ СН'!$G$24</f>
        <v>3313.5807974099998</v>
      </c>
      <c r="R52" s="36">
        <f>SUMIFS(СВЦЭМ!$D$33:$D$776,СВЦЭМ!$A$33:$A$776,$A52,СВЦЭМ!$B$33:$B$776,R$47)+'СЕТ СН'!$G$14+СВЦЭМ!$D$10+'СЕТ СН'!$G$5-'СЕТ СН'!$G$24</f>
        <v>3334.2375375700003</v>
      </c>
      <c r="S52" s="36">
        <f>SUMIFS(СВЦЭМ!$D$33:$D$776,СВЦЭМ!$A$33:$A$776,$A52,СВЦЭМ!$B$33:$B$776,S$47)+'СЕТ СН'!$G$14+СВЦЭМ!$D$10+'СЕТ СН'!$G$5-'СЕТ СН'!$G$24</f>
        <v>3344.3862126900003</v>
      </c>
      <c r="T52" s="36">
        <f>SUMIFS(СВЦЭМ!$D$33:$D$776,СВЦЭМ!$A$33:$A$776,$A52,СВЦЭМ!$B$33:$B$776,T$47)+'СЕТ СН'!$G$14+СВЦЭМ!$D$10+'СЕТ СН'!$G$5-'СЕТ СН'!$G$24</f>
        <v>3338.5892107899999</v>
      </c>
      <c r="U52" s="36">
        <f>SUMIFS(СВЦЭМ!$D$33:$D$776,СВЦЭМ!$A$33:$A$776,$A52,СВЦЭМ!$B$33:$B$776,U$47)+'СЕТ СН'!$G$14+СВЦЭМ!$D$10+'СЕТ СН'!$G$5-'СЕТ СН'!$G$24</f>
        <v>3330.2808264200003</v>
      </c>
      <c r="V52" s="36">
        <f>SUMIFS(СВЦЭМ!$D$33:$D$776,СВЦЭМ!$A$33:$A$776,$A52,СВЦЭМ!$B$33:$B$776,V$47)+'СЕТ СН'!$G$14+СВЦЭМ!$D$10+'СЕТ СН'!$G$5-'СЕТ СН'!$G$24</f>
        <v>3312.67250767</v>
      </c>
      <c r="W52" s="36">
        <f>SUMIFS(СВЦЭМ!$D$33:$D$776,СВЦЭМ!$A$33:$A$776,$A52,СВЦЭМ!$B$33:$B$776,W$47)+'СЕТ СН'!$G$14+СВЦЭМ!$D$10+'СЕТ СН'!$G$5-'СЕТ СН'!$G$24</f>
        <v>3302.4265631899998</v>
      </c>
      <c r="X52" s="36">
        <f>SUMIFS(СВЦЭМ!$D$33:$D$776,СВЦЭМ!$A$33:$A$776,$A52,СВЦЭМ!$B$33:$B$776,X$47)+'СЕТ СН'!$G$14+СВЦЭМ!$D$10+'СЕТ СН'!$G$5-'СЕТ СН'!$G$24</f>
        <v>3350.4806601300002</v>
      </c>
      <c r="Y52" s="36">
        <f>SUMIFS(СВЦЭМ!$D$33:$D$776,СВЦЭМ!$A$33:$A$776,$A52,СВЦЭМ!$B$33:$B$776,Y$47)+'СЕТ СН'!$G$14+СВЦЭМ!$D$10+'СЕТ СН'!$G$5-'СЕТ СН'!$G$24</f>
        <v>3495.91159836</v>
      </c>
    </row>
    <row r="53" spans="1:25" ht="15.75" x14ac:dyDescent="0.2">
      <c r="A53" s="35">
        <f t="shared" si="1"/>
        <v>44018</v>
      </c>
      <c r="B53" s="36">
        <f>SUMIFS(СВЦЭМ!$D$33:$D$776,СВЦЭМ!$A$33:$A$776,$A53,СВЦЭМ!$B$33:$B$776,B$47)+'СЕТ СН'!$G$14+СВЦЭМ!$D$10+'СЕТ СН'!$G$5-'СЕТ СН'!$G$24</f>
        <v>3548.16620629</v>
      </c>
      <c r="C53" s="36">
        <f>SUMIFS(СВЦЭМ!$D$33:$D$776,СВЦЭМ!$A$33:$A$776,$A53,СВЦЭМ!$B$33:$B$776,C$47)+'СЕТ СН'!$G$14+СВЦЭМ!$D$10+'СЕТ СН'!$G$5-'СЕТ СН'!$G$24</f>
        <v>3648.5305453199999</v>
      </c>
      <c r="D53" s="36">
        <f>SUMIFS(СВЦЭМ!$D$33:$D$776,СВЦЭМ!$A$33:$A$776,$A53,СВЦЭМ!$B$33:$B$776,D$47)+'СЕТ СН'!$G$14+СВЦЭМ!$D$10+'СЕТ СН'!$G$5-'СЕТ СН'!$G$24</f>
        <v>3679.69921527</v>
      </c>
      <c r="E53" s="36">
        <f>SUMIFS(СВЦЭМ!$D$33:$D$776,СВЦЭМ!$A$33:$A$776,$A53,СВЦЭМ!$B$33:$B$776,E$47)+'СЕТ СН'!$G$14+СВЦЭМ!$D$10+'СЕТ СН'!$G$5-'СЕТ СН'!$G$24</f>
        <v>3735.9623701700002</v>
      </c>
      <c r="F53" s="36">
        <f>SUMIFS(СВЦЭМ!$D$33:$D$776,СВЦЭМ!$A$33:$A$776,$A53,СВЦЭМ!$B$33:$B$776,F$47)+'СЕТ СН'!$G$14+СВЦЭМ!$D$10+'СЕТ СН'!$G$5-'СЕТ СН'!$G$24</f>
        <v>3727.9666819399999</v>
      </c>
      <c r="G53" s="36">
        <f>SUMIFS(СВЦЭМ!$D$33:$D$776,СВЦЭМ!$A$33:$A$776,$A53,СВЦЭМ!$B$33:$B$776,G$47)+'СЕТ СН'!$G$14+СВЦЭМ!$D$10+'СЕТ СН'!$G$5-'СЕТ СН'!$G$24</f>
        <v>3719.3851581600002</v>
      </c>
      <c r="H53" s="36">
        <f>SUMIFS(СВЦЭМ!$D$33:$D$776,СВЦЭМ!$A$33:$A$776,$A53,СВЦЭМ!$B$33:$B$776,H$47)+'СЕТ СН'!$G$14+СВЦЭМ!$D$10+'СЕТ СН'!$G$5-'СЕТ СН'!$G$24</f>
        <v>3626.3394918499998</v>
      </c>
      <c r="I53" s="36">
        <f>SUMIFS(СВЦЭМ!$D$33:$D$776,СВЦЭМ!$A$33:$A$776,$A53,СВЦЭМ!$B$33:$B$776,I$47)+'СЕТ СН'!$G$14+СВЦЭМ!$D$10+'СЕТ СН'!$G$5-'СЕТ СН'!$G$24</f>
        <v>3648.1698915699999</v>
      </c>
      <c r="J53" s="36">
        <f>SUMIFS(СВЦЭМ!$D$33:$D$776,СВЦЭМ!$A$33:$A$776,$A53,СВЦЭМ!$B$33:$B$776,J$47)+'СЕТ СН'!$G$14+СВЦЭМ!$D$10+'СЕТ СН'!$G$5-'СЕТ СН'!$G$24</f>
        <v>3610.0457503600001</v>
      </c>
      <c r="K53" s="36">
        <f>SUMIFS(СВЦЭМ!$D$33:$D$776,СВЦЭМ!$A$33:$A$776,$A53,СВЦЭМ!$B$33:$B$776,K$47)+'СЕТ СН'!$G$14+СВЦЭМ!$D$10+'СЕТ СН'!$G$5-'СЕТ СН'!$G$24</f>
        <v>3478.4084336800001</v>
      </c>
      <c r="L53" s="36">
        <f>SUMIFS(СВЦЭМ!$D$33:$D$776,СВЦЭМ!$A$33:$A$776,$A53,СВЦЭМ!$B$33:$B$776,L$47)+'СЕТ СН'!$G$14+СВЦЭМ!$D$10+'СЕТ СН'!$G$5-'СЕТ СН'!$G$24</f>
        <v>3393.9376723300002</v>
      </c>
      <c r="M53" s="36">
        <f>SUMIFS(СВЦЭМ!$D$33:$D$776,СВЦЭМ!$A$33:$A$776,$A53,СВЦЭМ!$B$33:$B$776,M$47)+'СЕТ СН'!$G$14+СВЦЭМ!$D$10+'СЕТ СН'!$G$5-'СЕТ СН'!$G$24</f>
        <v>3358.3954750000003</v>
      </c>
      <c r="N53" s="36">
        <f>SUMIFS(СВЦЭМ!$D$33:$D$776,СВЦЭМ!$A$33:$A$776,$A53,СВЦЭМ!$B$33:$B$776,N$47)+'СЕТ СН'!$G$14+СВЦЭМ!$D$10+'СЕТ СН'!$G$5-'СЕТ СН'!$G$24</f>
        <v>3377.9279884500002</v>
      </c>
      <c r="O53" s="36">
        <f>SUMIFS(СВЦЭМ!$D$33:$D$776,СВЦЭМ!$A$33:$A$776,$A53,СВЦЭМ!$B$33:$B$776,O$47)+'СЕТ СН'!$G$14+СВЦЭМ!$D$10+'СЕТ СН'!$G$5-'СЕТ СН'!$G$24</f>
        <v>3428.7443264200001</v>
      </c>
      <c r="P53" s="36">
        <f>SUMIFS(СВЦЭМ!$D$33:$D$776,СВЦЭМ!$A$33:$A$776,$A53,СВЦЭМ!$B$33:$B$776,P$47)+'СЕТ СН'!$G$14+СВЦЭМ!$D$10+'СЕТ СН'!$G$5-'СЕТ СН'!$G$24</f>
        <v>3404.9043157199999</v>
      </c>
      <c r="Q53" s="36">
        <f>SUMIFS(СВЦЭМ!$D$33:$D$776,СВЦЭМ!$A$33:$A$776,$A53,СВЦЭМ!$B$33:$B$776,Q$47)+'СЕТ СН'!$G$14+СВЦЭМ!$D$10+'СЕТ СН'!$G$5-'СЕТ СН'!$G$24</f>
        <v>3407.6385134299999</v>
      </c>
      <c r="R53" s="36">
        <f>SUMIFS(СВЦЭМ!$D$33:$D$776,СВЦЭМ!$A$33:$A$776,$A53,СВЦЭМ!$B$33:$B$776,R$47)+'СЕТ СН'!$G$14+СВЦЭМ!$D$10+'СЕТ СН'!$G$5-'СЕТ СН'!$G$24</f>
        <v>3440.2900339500002</v>
      </c>
      <c r="S53" s="36">
        <f>SUMIFS(СВЦЭМ!$D$33:$D$776,СВЦЭМ!$A$33:$A$776,$A53,СВЦЭМ!$B$33:$B$776,S$47)+'СЕТ СН'!$G$14+СВЦЭМ!$D$10+'СЕТ СН'!$G$5-'СЕТ СН'!$G$24</f>
        <v>3444.2386316000002</v>
      </c>
      <c r="T53" s="36">
        <f>SUMIFS(СВЦЭМ!$D$33:$D$776,СВЦЭМ!$A$33:$A$776,$A53,СВЦЭМ!$B$33:$B$776,T$47)+'СЕТ СН'!$G$14+СВЦЭМ!$D$10+'СЕТ СН'!$G$5-'СЕТ СН'!$G$24</f>
        <v>3439.6369505399998</v>
      </c>
      <c r="U53" s="36">
        <f>SUMIFS(СВЦЭМ!$D$33:$D$776,СВЦЭМ!$A$33:$A$776,$A53,СВЦЭМ!$B$33:$B$776,U$47)+'СЕТ СН'!$G$14+СВЦЭМ!$D$10+'СЕТ СН'!$G$5-'СЕТ СН'!$G$24</f>
        <v>3428.5932995900002</v>
      </c>
      <c r="V53" s="36">
        <f>SUMIFS(СВЦЭМ!$D$33:$D$776,СВЦЭМ!$A$33:$A$776,$A53,СВЦЭМ!$B$33:$B$776,V$47)+'СЕТ СН'!$G$14+СВЦЭМ!$D$10+'СЕТ СН'!$G$5-'СЕТ СН'!$G$24</f>
        <v>3421.1312042999998</v>
      </c>
      <c r="W53" s="36">
        <f>SUMIFS(СВЦЭМ!$D$33:$D$776,СВЦЭМ!$A$33:$A$776,$A53,СВЦЭМ!$B$33:$B$776,W$47)+'СЕТ СН'!$G$14+СВЦЭМ!$D$10+'СЕТ СН'!$G$5-'СЕТ СН'!$G$24</f>
        <v>3381.2949157100002</v>
      </c>
      <c r="X53" s="36">
        <f>SUMIFS(СВЦЭМ!$D$33:$D$776,СВЦЭМ!$A$33:$A$776,$A53,СВЦЭМ!$B$33:$B$776,X$47)+'СЕТ СН'!$G$14+СВЦЭМ!$D$10+'СЕТ СН'!$G$5-'СЕТ СН'!$G$24</f>
        <v>3409.4575341999998</v>
      </c>
      <c r="Y53" s="36">
        <f>SUMIFS(СВЦЭМ!$D$33:$D$776,СВЦЭМ!$A$33:$A$776,$A53,СВЦЭМ!$B$33:$B$776,Y$47)+'СЕТ СН'!$G$14+СВЦЭМ!$D$10+'СЕТ СН'!$G$5-'СЕТ СН'!$G$24</f>
        <v>3551.1459580700002</v>
      </c>
    </row>
    <row r="54" spans="1:25" ht="15.75" x14ac:dyDescent="0.2">
      <c r="A54" s="35">
        <f t="shared" si="1"/>
        <v>44019</v>
      </c>
      <c r="B54" s="36">
        <f>SUMIFS(СВЦЭМ!$D$33:$D$776,СВЦЭМ!$A$33:$A$776,$A54,СВЦЭМ!$B$33:$B$776,B$47)+'СЕТ СН'!$G$14+СВЦЭМ!$D$10+'СЕТ СН'!$G$5-'СЕТ СН'!$G$24</f>
        <v>3583.43995498</v>
      </c>
      <c r="C54" s="36">
        <f>SUMIFS(СВЦЭМ!$D$33:$D$776,СВЦЭМ!$A$33:$A$776,$A54,СВЦЭМ!$B$33:$B$776,C$47)+'СЕТ СН'!$G$14+СВЦЭМ!$D$10+'СЕТ СН'!$G$5-'СЕТ СН'!$G$24</f>
        <v>3592.5580192500001</v>
      </c>
      <c r="D54" s="36">
        <f>SUMIFS(СВЦЭМ!$D$33:$D$776,СВЦЭМ!$A$33:$A$776,$A54,СВЦЭМ!$B$33:$B$776,D$47)+'СЕТ СН'!$G$14+СВЦЭМ!$D$10+'СЕТ СН'!$G$5-'СЕТ СН'!$G$24</f>
        <v>3596.86548111</v>
      </c>
      <c r="E54" s="36">
        <f>SUMIFS(СВЦЭМ!$D$33:$D$776,СВЦЭМ!$A$33:$A$776,$A54,СВЦЭМ!$B$33:$B$776,E$47)+'СЕТ СН'!$G$14+СВЦЭМ!$D$10+'СЕТ СН'!$G$5-'СЕТ СН'!$G$24</f>
        <v>3604.1259826200003</v>
      </c>
      <c r="F54" s="36">
        <f>SUMIFS(СВЦЭМ!$D$33:$D$776,СВЦЭМ!$A$33:$A$776,$A54,СВЦЭМ!$B$33:$B$776,F$47)+'СЕТ СН'!$G$14+СВЦЭМ!$D$10+'СЕТ СН'!$G$5-'СЕТ СН'!$G$24</f>
        <v>3605.0874819199998</v>
      </c>
      <c r="G54" s="36">
        <f>SUMIFS(СВЦЭМ!$D$33:$D$776,СВЦЭМ!$A$33:$A$776,$A54,СВЦЭМ!$B$33:$B$776,G$47)+'СЕТ СН'!$G$14+СВЦЭМ!$D$10+'СЕТ СН'!$G$5-'СЕТ СН'!$G$24</f>
        <v>3607.6396074700001</v>
      </c>
      <c r="H54" s="36">
        <f>SUMIFS(СВЦЭМ!$D$33:$D$776,СВЦЭМ!$A$33:$A$776,$A54,СВЦЭМ!$B$33:$B$776,H$47)+'СЕТ СН'!$G$14+СВЦЭМ!$D$10+'СЕТ СН'!$G$5-'СЕТ СН'!$G$24</f>
        <v>3601.5524687799998</v>
      </c>
      <c r="I54" s="36">
        <f>SUMIFS(СВЦЭМ!$D$33:$D$776,СВЦЭМ!$A$33:$A$776,$A54,СВЦЭМ!$B$33:$B$776,I$47)+'СЕТ СН'!$G$14+СВЦЭМ!$D$10+'СЕТ СН'!$G$5-'СЕТ СН'!$G$24</f>
        <v>3570.4685500999999</v>
      </c>
      <c r="J54" s="36">
        <f>SUMIFS(СВЦЭМ!$D$33:$D$776,СВЦЭМ!$A$33:$A$776,$A54,СВЦЭМ!$B$33:$B$776,J$47)+'СЕТ СН'!$G$14+СВЦЭМ!$D$10+'СЕТ СН'!$G$5-'СЕТ СН'!$G$24</f>
        <v>3599.7905126200003</v>
      </c>
      <c r="K54" s="36">
        <f>SUMIFS(СВЦЭМ!$D$33:$D$776,СВЦЭМ!$A$33:$A$776,$A54,СВЦЭМ!$B$33:$B$776,K$47)+'СЕТ СН'!$G$14+СВЦЭМ!$D$10+'СЕТ СН'!$G$5-'СЕТ СН'!$G$24</f>
        <v>3522.2914682400001</v>
      </c>
      <c r="L54" s="36">
        <f>SUMIFS(СВЦЭМ!$D$33:$D$776,СВЦЭМ!$A$33:$A$776,$A54,СВЦЭМ!$B$33:$B$776,L$47)+'СЕТ СН'!$G$14+СВЦЭМ!$D$10+'СЕТ СН'!$G$5-'СЕТ СН'!$G$24</f>
        <v>3488.68275064</v>
      </c>
      <c r="M54" s="36">
        <f>SUMIFS(СВЦЭМ!$D$33:$D$776,СВЦЭМ!$A$33:$A$776,$A54,СВЦЭМ!$B$33:$B$776,M$47)+'СЕТ СН'!$G$14+СВЦЭМ!$D$10+'СЕТ СН'!$G$5-'СЕТ СН'!$G$24</f>
        <v>3469.7865308400001</v>
      </c>
      <c r="N54" s="36">
        <f>SUMIFS(СВЦЭМ!$D$33:$D$776,СВЦЭМ!$A$33:$A$776,$A54,СВЦЭМ!$B$33:$B$776,N$47)+'СЕТ СН'!$G$14+СВЦЭМ!$D$10+'СЕТ СН'!$G$5-'СЕТ СН'!$G$24</f>
        <v>3471.1753917599999</v>
      </c>
      <c r="O54" s="36">
        <f>SUMIFS(СВЦЭМ!$D$33:$D$776,СВЦЭМ!$A$33:$A$776,$A54,СВЦЭМ!$B$33:$B$776,O$47)+'СЕТ СН'!$G$14+СВЦЭМ!$D$10+'СЕТ СН'!$G$5-'СЕТ СН'!$G$24</f>
        <v>3476.83040024</v>
      </c>
      <c r="P54" s="36">
        <f>SUMIFS(СВЦЭМ!$D$33:$D$776,СВЦЭМ!$A$33:$A$776,$A54,СВЦЭМ!$B$33:$B$776,P$47)+'СЕТ СН'!$G$14+СВЦЭМ!$D$10+'СЕТ СН'!$G$5-'СЕТ СН'!$G$24</f>
        <v>3471.8570354499998</v>
      </c>
      <c r="Q54" s="36">
        <f>SUMIFS(СВЦЭМ!$D$33:$D$776,СВЦЭМ!$A$33:$A$776,$A54,СВЦЭМ!$B$33:$B$776,Q$47)+'СЕТ СН'!$G$14+СВЦЭМ!$D$10+'СЕТ СН'!$G$5-'СЕТ СН'!$G$24</f>
        <v>3478.53082219</v>
      </c>
      <c r="R54" s="36">
        <f>SUMIFS(СВЦЭМ!$D$33:$D$776,СВЦЭМ!$A$33:$A$776,$A54,СВЦЭМ!$B$33:$B$776,R$47)+'СЕТ СН'!$G$14+СВЦЭМ!$D$10+'СЕТ СН'!$G$5-'СЕТ СН'!$G$24</f>
        <v>3481.9822466000001</v>
      </c>
      <c r="S54" s="36">
        <f>SUMIFS(СВЦЭМ!$D$33:$D$776,СВЦЭМ!$A$33:$A$776,$A54,СВЦЭМ!$B$33:$B$776,S$47)+'СЕТ СН'!$G$14+СВЦЭМ!$D$10+'СЕТ СН'!$G$5-'СЕТ СН'!$G$24</f>
        <v>3487.7816882799998</v>
      </c>
      <c r="T54" s="36">
        <f>SUMIFS(СВЦЭМ!$D$33:$D$776,СВЦЭМ!$A$33:$A$776,$A54,СВЦЭМ!$B$33:$B$776,T$47)+'СЕТ СН'!$G$14+СВЦЭМ!$D$10+'СЕТ СН'!$G$5-'СЕТ СН'!$G$24</f>
        <v>3490.8076413500003</v>
      </c>
      <c r="U54" s="36">
        <f>SUMIFS(СВЦЭМ!$D$33:$D$776,СВЦЭМ!$A$33:$A$776,$A54,СВЦЭМ!$B$33:$B$776,U$47)+'СЕТ СН'!$G$14+СВЦЭМ!$D$10+'СЕТ СН'!$G$5-'СЕТ СН'!$G$24</f>
        <v>3484.67247288</v>
      </c>
      <c r="V54" s="36">
        <f>SUMIFS(СВЦЭМ!$D$33:$D$776,СВЦЭМ!$A$33:$A$776,$A54,СВЦЭМ!$B$33:$B$776,V$47)+'СЕТ СН'!$G$14+СВЦЭМ!$D$10+'СЕТ СН'!$G$5-'СЕТ СН'!$G$24</f>
        <v>3484.8269561799998</v>
      </c>
      <c r="W54" s="36">
        <f>SUMIFS(СВЦЭМ!$D$33:$D$776,СВЦЭМ!$A$33:$A$776,$A54,СВЦЭМ!$B$33:$B$776,W$47)+'СЕТ СН'!$G$14+СВЦЭМ!$D$10+'СЕТ СН'!$G$5-'СЕТ СН'!$G$24</f>
        <v>3475.3888329299998</v>
      </c>
      <c r="X54" s="36">
        <f>SUMIFS(СВЦЭМ!$D$33:$D$776,СВЦЭМ!$A$33:$A$776,$A54,СВЦЭМ!$B$33:$B$776,X$47)+'СЕТ СН'!$G$14+СВЦЭМ!$D$10+'СЕТ СН'!$G$5-'СЕТ СН'!$G$24</f>
        <v>3506.8508095799998</v>
      </c>
      <c r="Y54" s="36">
        <f>SUMIFS(СВЦЭМ!$D$33:$D$776,СВЦЭМ!$A$33:$A$776,$A54,СВЦЭМ!$B$33:$B$776,Y$47)+'СЕТ СН'!$G$14+СВЦЭМ!$D$10+'СЕТ СН'!$G$5-'СЕТ СН'!$G$24</f>
        <v>3595.9584172099999</v>
      </c>
    </row>
    <row r="55" spans="1:25" ht="15.75" x14ac:dyDescent="0.2">
      <c r="A55" s="35">
        <f t="shared" si="1"/>
        <v>44020</v>
      </c>
      <c r="B55" s="36">
        <f>SUMIFS(СВЦЭМ!$D$33:$D$776,СВЦЭМ!$A$33:$A$776,$A55,СВЦЭМ!$B$33:$B$776,B$47)+'СЕТ СН'!$G$14+СВЦЭМ!$D$10+'СЕТ СН'!$G$5-'СЕТ СН'!$G$24</f>
        <v>3550.0069960800001</v>
      </c>
      <c r="C55" s="36">
        <f>SUMIFS(СВЦЭМ!$D$33:$D$776,СВЦЭМ!$A$33:$A$776,$A55,СВЦЭМ!$B$33:$B$776,C$47)+'СЕТ СН'!$G$14+СВЦЭМ!$D$10+'СЕТ СН'!$G$5-'СЕТ СН'!$G$24</f>
        <v>3561.6807788599999</v>
      </c>
      <c r="D55" s="36">
        <f>SUMIFS(СВЦЭМ!$D$33:$D$776,СВЦЭМ!$A$33:$A$776,$A55,СВЦЭМ!$B$33:$B$776,D$47)+'СЕТ СН'!$G$14+СВЦЭМ!$D$10+'СЕТ СН'!$G$5-'СЕТ СН'!$G$24</f>
        <v>3589.4299967000002</v>
      </c>
      <c r="E55" s="36">
        <f>SUMIFS(СВЦЭМ!$D$33:$D$776,СВЦЭМ!$A$33:$A$776,$A55,СВЦЭМ!$B$33:$B$776,E$47)+'СЕТ СН'!$G$14+СВЦЭМ!$D$10+'СЕТ СН'!$G$5-'СЕТ СН'!$G$24</f>
        <v>3613.9792503600002</v>
      </c>
      <c r="F55" s="36">
        <f>SUMIFS(СВЦЭМ!$D$33:$D$776,СВЦЭМ!$A$33:$A$776,$A55,СВЦЭМ!$B$33:$B$776,F$47)+'СЕТ СН'!$G$14+СВЦЭМ!$D$10+'СЕТ СН'!$G$5-'СЕТ СН'!$G$24</f>
        <v>3623.6078508700002</v>
      </c>
      <c r="G55" s="36">
        <f>SUMIFS(СВЦЭМ!$D$33:$D$776,СВЦЭМ!$A$33:$A$776,$A55,СВЦЭМ!$B$33:$B$776,G$47)+'СЕТ СН'!$G$14+СВЦЭМ!$D$10+'СЕТ СН'!$G$5-'СЕТ СН'!$G$24</f>
        <v>3631.1298161200002</v>
      </c>
      <c r="H55" s="36">
        <f>SUMIFS(СВЦЭМ!$D$33:$D$776,СВЦЭМ!$A$33:$A$776,$A55,СВЦЭМ!$B$33:$B$776,H$47)+'СЕТ СН'!$G$14+СВЦЭМ!$D$10+'СЕТ СН'!$G$5-'СЕТ СН'!$G$24</f>
        <v>3584.3216777400003</v>
      </c>
      <c r="I55" s="36">
        <f>SUMIFS(СВЦЭМ!$D$33:$D$776,СВЦЭМ!$A$33:$A$776,$A55,СВЦЭМ!$B$33:$B$776,I$47)+'СЕТ СН'!$G$14+СВЦЭМ!$D$10+'СЕТ СН'!$G$5-'СЕТ СН'!$G$24</f>
        <v>3518.8196735000001</v>
      </c>
      <c r="J55" s="36">
        <f>SUMIFS(СВЦЭМ!$D$33:$D$776,СВЦЭМ!$A$33:$A$776,$A55,СВЦЭМ!$B$33:$B$776,J$47)+'СЕТ СН'!$G$14+СВЦЭМ!$D$10+'СЕТ СН'!$G$5-'СЕТ СН'!$G$24</f>
        <v>3472.64186943</v>
      </c>
      <c r="K55" s="36">
        <f>SUMIFS(СВЦЭМ!$D$33:$D$776,СВЦЭМ!$A$33:$A$776,$A55,СВЦЭМ!$B$33:$B$776,K$47)+'СЕТ СН'!$G$14+СВЦЭМ!$D$10+'СЕТ СН'!$G$5-'СЕТ СН'!$G$24</f>
        <v>3488.4049489600002</v>
      </c>
      <c r="L55" s="36">
        <f>SUMIFS(СВЦЭМ!$D$33:$D$776,СВЦЭМ!$A$33:$A$776,$A55,СВЦЭМ!$B$33:$B$776,L$47)+'СЕТ СН'!$G$14+СВЦЭМ!$D$10+'СЕТ СН'!$G$5-'СЕТ СН'!$G$24</f>
        <v>3480.5929089800002</v>
      </c>
      <c r="M55" s="36">
        <f>SUMIFS(СВЦЭМ!$D$33:$D$776,СВЦЭМ!$A$33:$A$776,$A55,СВЦЭМ!$B$33:$B$776,M$47)+'СЕТ СН'!$G$14+СВЦЭМ!$D$10+'СЕТ СН'!$G$5-'СЕТ СН'!$G$24</f>
        <v>3466.4389990700001</v>
      </c>
      <c r="N55" s="36">
        <f>SUMIFS(СВЦЭМ!$D$33:$D$776,СВЦЭМ!$A$33:$A$776,$A55,СВЦЭМ!$B$33:$B$776,N$47)+'СЕТ СН'!$G$14+СВЦЭМ!$D$10+'СЕТ СН'!$G$5-'СЕТ СН'!$G$24</f>
        <v>3474.0203828499998</v>
      </c>
      <c r="O55" s="36">
        <f>SUMIFS(СВЦЭМ!$D$33:$D$776,СВЦЭМ!$A$33:$A$776,$A55,СВЦЭМ!$B$33:$B$776,O$47)+'СЕТ СН'!$G$14+СВЦЭМ!$D$10+'СЕТ СН'!$G$5-'СЕТ СН'!$G$24</f>
        <v>3482.0260632600002</v>
      </c>
      <c r="P55" s="36">
        <f>SUMIFS(СВЦЭМ!$D$33:$D$776,СВЦЭМ!$A$33:$A$776,$A55,СВЦЭМ!$B$33:$B$776,P$47)+'СЕТ СН'!$G$14+СВЦЭМ!$D$10+'СЕТ СН'!$G$5-'СЕТ СН'!$G$24</f>
        <v>3472.9094402800001</v>
      </c>
      <c r="Q55" s="36">
        <f>SUMIFS(СВЦЭМ!$D$33:$D$776,СВЦЭМ!$A$33:$A$776,$A55,СВЦЭМ!$B$33:$B$776,Q$47)+'СЕТ СН'!$G$14+СВЦЭМ!$D$10+'СЕТ СН'!$G$5-'СЕТ СН'!$G$24</f>
        <v>3477.0654379799998</v>
      </c>
      <c r="R55" s="36">
        <f>SUMIFS(СВЦЭМ!$D$33:$D$776,СВЦЭМ!$A$33:$A$776,$A55,СВЦЭМ!$B$33:$B$776,R$47)+'СЕТ СН'!$G$14+СВЦЭМ!$D$10+'СЕТ СН'!$G$5-'СЕТ СН'!$G$24</f>
        <v>3482.6925749699999</v>
      </c>
      <c r="S55" s="36">
        <f>SUMIFS(СВЦЭМ!$D$33:$D$776,СВЦЭМ!$A$33:$A$776,$A55,СВЦЭМ!$B$33:$B$776,S$47)+'СЕТ СН'!$G$14+СВЦЭМ!$D$10+'СЕТ СН'!$G$5-'СЕТ СН'!$G$24</f>
        <v>3487.6247109300002</v>
      </c>
      <c r="T55" s="36">
        <f>SUMIFS(СВЦЭМ!$D$33:$D$776,СВЦЭМ!$A$33:$A$776,$A55,СВЦЭМ!$B$33:$B$776,T$47)+'СЕТ СН'!$G$14+СВЦЭМ!$D$10+'СЕТ СН'!$G$5-'СЕТ СН'!$G$24</f>
        <v>3488.5410370499999</v>
      </c>
      <c r="U55" s="36">
        <f>SUMIFS(СВЦЭМ!$D$33:$D$776,СВЦЭМ!$A$33:$A$776,$A55,СВЦЭМ!$B$33:$B$776,U$47)+'СЕТ СН'!$G$14+СВЦЭМ!$D$10+'СЕТ СН'!$G$5-'СЕТ СН'!$G$24</f>
        <v>3482.2206139800001</v>
      </c>
      <c r="V55" s="36">
        <f>SUMIFS(СВЦЭМ!$D$33:$D$776,СВЦЭМ!$A$33:$A$776,$A55,СВЦЭМ!$B$33:$B$776,V$47)+'СЕТ СН'!$G$14+СВЦЭМ!$D$10+'СЕТ СН'!$G$5-'СЕТ СН'!$G$24</f>
        <v>3470.3930750999998</v>
      </c>
      <c r="W55" s="36">
        <f>SUMIFS(СВЦЭМ!$D$33:$D$776,СВЦЭМ!$A$33:$A$776,$A55,СВЦЭМ!$B$33:$B$776,W$47)+'СЕТ СН'!$G$14+СВЦЭМ!$D$10+'СЕТ СН'!$G$5-'СЕТ СН'!$G$24</f>
        <v>3480.1374829599999</v>
      </c>
      <c r="X55" s="36">
        <f>SUMIFS(СВЦЭМ!$D$33:$D$776,СВЦЭМ!$A$33:$A$776,$A55,СВЦЭМ!$B$33:$B$776,X$47)+'СЕТ СН'!$G$14+СВЦЭМ!$D$10+'СЕТ СН'!$G$5-'СЕТ СН'!$G$24</f>
        <v>3461.6348594000001</v>
      </c>
      <c r="Y55" s="36">
        <f>SUMIFS(СВЦЭМ!$D$33:$D$776,СВЦЭМ!$A$33:$A$776,$A55,СВЦЭМ!$B$33:$B$776,Y$47)+'СЕТ СН'!$G$14+СВЦЭМ!$D$10+'СЕТ СН'!$G$5-'СЕТ СН'!$G$24</f>
        <v>3521.69556827</v>
      </c>
    </row>
    <row r="56" spans="1:25" ht="15.75" x14ac:dyDescent="0.2">
      <c r="A56" s="35">
        <f t="shared" si="1"/>
        <v>44021</v>
      </c>
      <c r="B56" s="36">
        <f>SUMIFS(СВЦЭМ!$D$33:$D$776,СВЦЭМ!$A$33:$A$776,$A56,СВЦЭМ!$B$33:$B$776,B$47)+'СЕТ СН'!$G$14+СВЦЭМ!$D$10+'СЕТ СН'!$G$5-'СЕТ СН'!$G$24</f>
        <v>3596.4937926000002</v>
      </c>
      <c r="C56" s="36">
        <f>SUMIFS(СВЦЭМ!$D$33:$D$776,СВЦЭМ!$A$33:$A$776,$A56,СВЦЭМ!$B$33:$B$776,C$47)+'СЕТ СН'!$G$14+СВЦЭМ!$D$10+'СЕТ СН'!$G$5-'СЕТ СН'!$G$24</f>
        <v>3615.9907014700002</v>
      </c>
      <c r="D56" s="36">
        <f>SUMIFS(СВЦЭМ!$D$33:$D$776,СВЦЭМ!$A$33:$A$776,$A56,СВЦЭМ!$B$33:$B$776,D$47)+'СЕТ СН'!$G$14+СВЦЭМ!$D$10+'СЕТ СН'!$G$5-'СЕТ СН'!$G$24</f>
        <v>3610.90465404</v>
      </c>
      <c r="E56" s="36">
        <f>SUMIFS(СВЦЭМ!$D$33:$D$776,СВЦЭМ!$A$33:$A$776,$A56,СВЦЭМ!$B$33:$B$776,E$47)+'СЕТ СН'!$G$14+СВЦЭМ!$D$10+'СЕТ СН'!$G$5-'СЕТ СН'!$G$24</f>
        <v>3620.7478270000001</v>
      </c>
      <c r="F56" s="36">
        <f>SUMIFS(СВЦЭМ!$D$33:$D$776,СВЦЭМ!$A$33:$A$776,$A56,СВЦЭМ!$B$33:$B$776,F$47)+'СЕТ СН'!$G$14+СВЦЭМ!$D$10+'СЕТ СН'!$G$5-'СЕТ СН'!$G$24</f>
        <v>3608.6700555299999</v>
      </c>
      <c r="G56" s="36">
        <f>SUMIFS(СВЦЭМ!$D$33:$D$776,СВЦЭМ!$A$33:$A$776,$A56,СВЦЭМ!$B$33:$B$776,G$47)+'СЕТ СН'!$G$14+СВЦЭМ!$D$10+'СЕТ СН'!$G$5-'СЕТ СН'!$G$24</f>
        <v>3616.0042963800001</v>
      </c>
      <c r="H56" s="36">
        <f>SUMIFS(СВЦЭМ!$D$33:$D$776,СВЦЭМ!$A$33:$A$776,$A56,СВЦЭМ!$B$33:$B$776,H$47)+'СЕТ СН'!$G$14+СВЦЭМ!$D$10+'СЕТ СН'!$G$5-'СЕТ СН'!$G$24</f>
        <v>3617.1794117899999</v>
      </c>
      <c r="I56" s="36">
        <f>SUMIFS(СВЦЭМ!$D$33:$D$776,СВЦЭМ!$A$33:$A$776,$A56,СВЦЭМ!$B$33:$B$776,I$47)+'СЕТ СН'!$G$14+СВЦЭМ!$D$10+'СЕТ СН'!$G$5-'СЕТ СН'!$G$24</f>
        <v>3536.5351564299999</v>
      </c>
      <c r="J56" s="36">
        <f>SUMIFS(СВЦЭМ!$D$33:$D$776,СВЦЭМ!$A$33:$A$776,$A56,СВЦЭМ!$B$33:$B$776,J$47)+'СЕТ СН'!$G$14+СВЦЭМ!$D$10+'СЕТ СН'!$G$5-'СЕТ СН'!$G$24</f>
        <v>3521.2189768799999</v>
      </c>
      <c r="K56" s="36">
        <f>SUMIFS(СВЦЭМ!$D$33:$D$776,СВЦЭМ!$A$33:$A$776,$A56,СВЦЭМ!$B$33:$B$776,K$47)+'СЕТ СН'!$G$14+СВЦЭМ!$D$10+'СЕТ СН'!$G$5-'СЕТ СН'!$G$24</f>
        <v>3508.59216922</v>
      </c>
      <c r="L56" s="36">
        <f>SUMIFS(СВЦЭМ!$D$33:$D$776,СВЦЭМ!$A$33:$A$776,$A56,СВЦЭМ!$B$33:$B$776,L$47)+'СЕТ СН'!$G$14+СВЦЭМ!$D$10+'СЕТ СН'!$G$5-'СЕТ СН'!$G$24</f>
        <v>3484.9188026100001</v>
      </c>
      <c r="M56" s="36">
        <f>SUMIFS(СВЦЭМ!$D$33:$D$776,СВЦЭМ!$A$33:$A$776,$A56,СВЦЭМ!$B$33:$B$776,M$47)+'СЕТ СН'!$G$14+СВЦЭМ!$D$10+'СЕТ СН'!$G$5-'СЕТ СН'!$G$24</f>
        <v>3495.4266262900001</v>
      </c>
      <c r="N56" s="36">
        <f>SUMIFS(СВЦЭМ!$D$33:$D$776,СВЦЭМ!$A$33:$A$776,$A56,СВЦЭМ!$B$33:$B$776,N$47)+'СЕТ СН'!$G$14+СВЦЭМ!$D$10+'СЕТ СН'!$G$5-'СЕТ СН'!$G$24</f>
        <v>3491.2622712699999</v>
      </c>
      <c r="O56" s="36">
        <f>SUMIFS(СВЦЭМ!$D$33:$D$776,СВЦЭМ!$A$33:$A$776,$A56,СВЦЭМ!$B$33:$B$776,O$47)+'СЕТ СН'!$G$14+СВЦЭМ!$D$10+'СЕТ СН'!$G$5-'СЕТ СН'!$G$24</f>
        <v>3498.1643063299998</v>
      </c>
      <c r="P56" s="36">
        <f>SUMIFS(СВЦЭМ!$D$33:$D$776,СВЦЭМ!$A$33:$A$776,$A56,СВЦЭМ!$B$33:$B$776,P$47)+'СЕТ СН'!$G$14+СВЦЭМ!$D$10+'СЕТ СН'!$G$5-'СЕТ СН'!$G$24</f>
        <v>3486.7486617300001</v>
      </c>
      <c r="Q56" s="36">
        <f>SUMIFS(СВЦЭМ!$D$33:$D$776,СВЦЭМ!$A$33:$A$776,$A56,СВЦЭМ!$B$33:$B$776,Q$47)+'СЕТ СН'!$G$14+СВЦЭМ!$D$10+'СЕТ СН'!$G$5-'СЕТ СН'!$G$24</f>
        <v>3492.6355219100001</v>
      </c>
      <c r="R56" s="36">
        <f>SUMIFS(СВЦЭМ!$D$33:$D$776,СВЦЭМ!$A$33:$A$776,$A56,СВЦЭМ!$B$33:$B$776,R$47)+'СЕТ СН'!$G$14+СВЦЭМ!$D$10+'СЕТ СН'!$G$5-'СЕТ СН'!$G$24</f>
        <v>3504.8821283500001</v>
      </c>
      <c r="S56" s="36">
        <f>SUMIFS(СВЦЭМ!$D$33:$D$776,СВЦЭМ!$A$33:$A$776,$A56,СВЦЭМ!$B$33:$B$776,S$47)+'СЕТ СН'!$G$14+СВЦЭМ!$D$10+'СЕТ СН'!$G$5-'СЕТ СН'!$G$24</f>
        <v>3509.6310797900001</v>
      </c>
      <c r="T56" s="36">
        <f>SUMIFS(СВЦЭМ!$D$33:$D$776,СВЦЭМ!$A$33:$A$776,$A56,СВЦЭМ!$B$33:$B$776,T$47)+'СЕТ СН'!$G$14+СВЦЭМ!$D$10+'СЕТ СН'!$G$5-'СЕТ СН'!$G$24</f>
        <v>3513.5537887199998</v>
      </c>
      <c r="U56" s="36">
        <f>SUMIFS(СВЦЭМ!$D$33:$D$776,СВЦЭМ!$A$33:$A$776,$A56,СВЦЭМ!$B$33:$B$776,U$47)+'СЕТ СН'!$G$14+СВЦЭМ!$D$10+'СЕТ СН'!$G$5-'СЕТ СН'!$G$24</f>
        <v>3511.5456721300002</v>
      </c>
      <c r="V56" s="36">
        <f>SUMIFS(СВЦЭМ!$D$33:$D$776,СВЦЭМ!$A$33:$A$776,$A56,СВЦЭМ!$B$33:$B$776,V$47)+'СЕТ СН'!$G$14+СВЦЭМ!$D$10+'СЕТ СН'!$G$5-'СЕТ СН'!$G$24</f>
        <v>3502.95905902</v>
      </c>
      <c r="W56" s="36">
        <f>SUMIFS(СВЦЭМ!$D$33:$D$776,СВЦЭМ!$A$33:$A$776,$A56,СВЦЭМ!$B$33:$B$776,W$47)+'СЕТ СН'!$G$14+СВЦЭМ!$D$10+'СЕТ СН'!$G$5-'СЕТ СН'!$G$24</f>
        <v>3499.6099414999999</v>
      </c>
      <c r="X56" s="36">
        <f>SUMIFS(СВЦЭМ!$D$33:$D$776,СВЦЭМ!$A$33:$A$776,$A56,СВЦЭМ!$B$33:$B$776,X$47)+'СЕТ СН'!$G$14+СВЦЭМ!$D$10+'СЕТ СН'!$G$5-'СЕТ СН'!$G$24</f>
        <v>3500.0093387000002</v>
      </c>
      <c r="Y56" s="36">
        <f>SUMIFS(СВЦЭМ!$D$33:$D$776,СВЦЭМ!$A$33:$A$776,$A56,СВЦЭМ!$B$33:$B$776,Y$47)+'СЕТ СН'!$G$14+СВЦЭМ!$D$10+'СЕТ СН'!$G$5-'СЕТ СН'!$G$24</f>
        <v>3519.53097187</v>
      </c>
    </row>
    <row r="57" spans="1:25" ht="15.75" x14ac:dyDescent="0.2">
      <c r="A57" s="35">
        <f t="shared" si="1"/>
        <v>44022</v>
      </c>
      <c r="B57" s="36">
        <f>SUMIFS(СВЦЭМ!$D$33:$D$776,СВЦЭМ!$A$33:$A$776,$A57,СВЦЭМ!$B$33:$B$776,B$47)+'СЕТ СН'!$G$14+СВЦЭМ!$D$10+'СЕТ СН'!$G$5-'СЕТ СН'!$G$24</f>
        <v>3616.5701918899999</v>
      </c>
      <c r="C57" s="36">
        <f>SUMIFS(СВЦЭМ!$D$33:$D$776,СВЦЭМ!$A$33:$A$776,$A57,СВЦЭМ!$B$33:$B$776,C$47)+'СЕТ СН'!$G$14+СВЦЭМ!$D$10+'СЕТ СН'!$G$5-'СЕТ СН'!$G$24</f>
        <v>3593.0242358400001</v>
      </c>
      <c r="D57" s="36">
        <f>SUMIFS(СВЦЭМ!$D$33:$D$776,СВЦЭМ!$A$33:$A$776,$A57,СВЦЭМ!$B$33:$B$776,D$47)+'СЕТ СН'!$G$14+СВЦЭМ!$D$10+'СЕТ СН'!$G$5-'СЕТ СН'!$G$24</f>
        <v>3588.03832182</v>
      </c>
      <c r="E57" s="36">
        <f>SUMIFS(СВЦЭМ!$D$33:$D$776,СВЦЭМ!$A$33:$A$776,$A57,СВЦЭМ!$B$33:$B$776,E$47)+'СЕТ СН'!$G$14+СВЦЭМ!$D$10+'СЕТ СН'!$G$5-'СЕТ СН'!$G$24</f>
        <v>3607.37659347</v>
      </c>
      <c r="F57" s="36">
        <f>SUMIFS(СВЦЭМ!$D$33:$D$776,СВЦЭМ!$A$33:$A$776,$A57,СВЦЭМ!$B$33:$B$776,F$47)+'СЕТ СН'!$G$14+СВЦЭМ!$D$10+'СЕТ СН'!$G$5-'СЕТ СН'!$G$24</f>
        <v>3628.7337812800001</v>
      </c>
      <c r="G57" s="36">
        <f>SUMIFS(СВЦЭМ!$D$33:$D$776,СВЦЭМ!$A$33:$A$776,$A57,СВЦЭМ!$B$33:$B$776,G$47)+'СЕТ СН'!$G$14+СВЦЭМ!$D$10+'СЕТ СН'!$G$5-'СЕТ СН'!$G$24</f>
        <v>3668.3251485700002</v>
      </c>
      <c r="H57" s="36">
        <f>SUMIFS(СВЦЭМ!$D$33:$D$776,СВЦЭМ!$A$33:$A$776,$A57,СВЦЭМ!$B$33:$B$776,H$47)+'СЕТ СН'!$G$14+СВЦЭМ!$D$10+'СЕТ СН'!$G$5-'СЕТ СН'!$G$24</f>
        <v>3691.4963794099999</v>
      </c>
      <c r="I57" s="36">
        <f>SUMIFS(СВЦЭМ!$D$33:$D$776,СВЦЭМ!$A$33:$A$776,$A57,СВЦЭМ!$B$33:$B$776,I$47)+'СЕТ СН'!$G$14+СВЦЭМ!$D$10+'СЕТ СН'!$G$5-'СЕТ СН'!$G$24</f>
        <v>3611.84746438</v>
      </c>
      <c r="J57" s="36">
        <f>SUMIFS(СВЦЭМ!$D$33:$D$776,СВЦЭМ!$A$33:$A$776,$A57,СВЦЭМ!$B$33:$B$776,J$47)+'СЕТ СН'!$G$14+СВЦЭМ!$D$10+'СЕТ СН'!$G$5-'СЕТ СН'!$G$24</f>
        <v>3565.6860373</v>
      </c>
      <c r="K57" s="36">
        <f>SUMIFS(СВЦЭМ!$D$33:$D$776,СВЦЭМ!$A$33:$A$776,$A57,СВЦЭМ!$B$33:$B$776,K$47)+'СЕТ СН'!$G$14+СВЦЭМ!$D$10+'СЕТ СН'!$G$5-'СЕТ СН'!$G$24</f>
        <v>3493.3095389300001</v>
      </c>
      <c r="L57" s="36">
        <f>SUMIFS(СВЦЭМ!$D$33:$D$776,СВЦЭМ!$A$33:$A$776,$A57,СВЦЭМ!$B$33:$B$776,L$47)+'СЕТ СН'!$G$14+СВЦЭМ!$D$10+'СЕТ СН'!$G$5-'СЕТ СН'!$G$24</f>
        <v>3486.9389986199999</v>
      </c>
      <c r="M57" s="36">
        <f>SUMIFS(СВЦЭМ!$D$33:$D$776,СВЦЭМ!$A$33:$A$776,$A57,СВЦЭМ!$B$33:$B$776,M$47)+'СЕТ СН'!$G$14+СВЦЭМ!$D$10+'СЕТ СН'!$G$5-'СЕТ СН'!$G$24</f>
        <v>3493.8387870000001</v>
      </c>
      <c r="N57" s="36">
        <f>SUMIFS(СВЦЭМ!$D$33:$D$776,СВЦЭМ!$A$33:$A$776,$A57,СВЦЭМ!$B$33:$B$776,N$47)+'СЕТ СН'!$G$14+СВЦЭМ!$D$10+'СЕТ СН'!$G$5-'СЕТ СН'!$G$24</f>
        <v>3487.0807527300003</v>
      </c>
      <c r="O57" s="36">
        <f>SUMIFS(СВЦЭМ!$D$33:$D$776,СВЦЭМ!$A$33:$A$776,$A57,СВЦЭМ!$B$33:$B$776,O$47)+'СЕТ СН'!$G$14+СВЦЭМ!$D$10+'СЕТ СН'!$G$5-'СЕТ СН'!$G$24</f>
        <v>3489.2414911400001</v>
      </c>
      <c r="P57" s="36">
        <f>SUMIFS(СВЦЭМ!$D$33:$D$776,СВЦЭМ!$A$33:$A$776,$A57,СВЦЭМ!$B$33:$B$776,P$47)+'СЕТ СН'!$G$14+СВЦЭМ!$D$10+'СЕТ СН'!$G$5-'СЕТ СН'!$G$24</f>
        <v>3476.85702902</v>
      </c>
      <c r="Q57" s="36">
        <f>SUMIFS(СВЦЭМ!$D$33:$D$776,СВЦЭМ!$A$33:$A$776,$A57,СВЦЭМ!$B$33:$B$776,Q$47)+'СЕТ СН'!$G$14+СВЦЭМ!$D$10+'СЕТ СН'!$G$5-'СЕТ СН'!$G$24</f>
        <v>3488.1601195900002</v>
      </c>
      <c r="R57" s="36">
        <f>SUMIFS(СВЦЭМ!$D$33:$D$776,СВЦЭМ!$A$33:$A$776,$A57,СВЦЭМ!$B$33:$B$776,R$47)+'СЕТ СН'!$G$14+СВЦЭМ!$D$10+'СЕТ СН'!$G$5-'СЕТ СН'!$G$24</f>
        <v>3506.1911763799999</v>
      </c>
      <c r="S57" s="36">
        <f>SUMIFS(СВЦЭМ!$D$33:$D$776,СВЦЭМ!$A$33:$A$776,$A57,СВЦЭМ!$B$33:$B$776,S$47)+'СЕТ СН'!$G$14+СВЦЭМ!$D$10+'СЕТ СН'!$G$5-'СЕТ СН'!$G$24</f>
        <v>3510.0116428900001</v>
      </c>
      <c r="T57" s="36">
        <f>SUMIFS(СВЦЭМ!$D$33:$D$776,СВЦЭМ!$A$33:$A$776,$A57,СВЦЭМ!$B$33:$B$776,T$47)+'СЕТ СН'!$G$14+СВЦЭМ!$D$10+'СЕТ СН'!$G$5-'СЕТ СН'!$G$24</f>
        <v>3503.24756806</v>
      </c>
      <c r="U57" s="36">
        <f>SUMIFS(СВЦЭМ!$D$33:$D$776,СВЦЭМ!$A$33:$A$776,$A57,СВЦЭМ!$B$33:$B$776,U$47)+'СЕТ СН'!$G$14+СВЦЭМ!$D$10+'СЕТ СН'!$G$5-'СЕТ СН'!$G$24</f>
        <v>3488.7002371200001</v>
      </c>
      <c r="V57" s="36">
        <f>SUMIFS(СВЦЭМ!$D$33:$D$776,СВЦЭМ!$A$33:$A$776,$A57,СВЦЭМ!$B$33:$B$776,V$47)+'СЕТ СН'!$G$14+СВЦЭМ!$D$10+'СЕТ СН'!$G$5-'СЕТ СН'!$G$24</f>
        <v>3466.0239314</v>
      </c>
      <c r="W57" s="36">
        <f>SUMIFS(СВЦЭМ!$D$33:$D$776,СВЦЭМ!$A$33:$A$776,$A57,СВЦЭМ!$B$33:$B$776,W$47)+'СЕТ СН'!$G$14+СВЦЭМ!$D$10+'СЕТ СН'!$G$5-'СЕТ СН'!$G$24</f>
        <v>3480.54503432</v>
      </c>
      <c r="X57" s="36">
        <f>SUMIFS(СВЦЭМ!$D$33:$D$776,СВЦЭМ!$A$33:$A$776,$A57,СВЦЭМ!$B$33:$B$776,X$47)+'СЕТ СН'!$G$14+СВЦЭМ!$D$10+'СЕТ СН'!$G$5-'СЕТ СН'!$G$24</f>
        <v>3469.3971358600002</v>
      </c>
      <c r="Y57" s="36">
        <f>SUMIFS(СВЦЭМ!$D$33:$D$776,СВЦЭМ!$A$33:$A$776,$A57,СВЦЭМ!$B$33:$B$776,Y$47)+'СЕТ СН'!$G$14+СВЦЭМ!$D$10+'СЕТ СН'!$G$5-'СЕТ СН'!$G$24</f>
        <v>3501.8373605300003</v>
      </c>
    </row>
    <row r="58" spans="1:25" ht="15.75" x14ac:dyDescent="0.2">
      <c r="A58" s="35">
        <f t="shared" si="1"/>
        <v>44023</v>
      </c>
      <c r="B58" s="36">
        <f>SUMIFS(СВЦЭМ!$D$33:$D$776,СВЦЭМ!$A$33:$A$776,$A58,СВЦЭМ!$B$33:$B$776,B$47)+'СЕТ СН'!$G$14+СВЦЭМ!$D$10+'СЕТ СН'!$G$5-'СЕТ СН'!$G$24</f>
        <v>3619.7361910200002</v>
      </c>
      <c r="C58" s="36">
        <f>SUMIFS(СВЦЭМ!$D$33:$D$776,СВЦЭМ!$A$33:$A$776,$A58,СВЦЭМ!$B$33:$B$776,C$47)+'СЕТ СН'!$G$14+СВЦЭМ!$D$10+'СЕТ СН'!$G$5-'СЕТ СН'!$G$24</f>
        <v>3593.9525616999999</v>
      </c>
      <c r="D58" s="36">
        <f>SUMIFS(СВЦЭМ!$D$33:$D$776,СВЦЭМ!$A$33:$A$776,$A58,СВЦЭМ!$B$33:$B$776,D$47)+'СЕТ СН'!$G$14+СВЦЭМ!$D$10+'СЕТ СН'!$G$5-'СЕТ СН'!$G$24</f>
        <v>3619.2577822799999</v>
      </c>
      <c r="E58" s="36">
        <f>SUMIFS(СВЦЭМ!$D$33:$D$776,СВЦЭМ!$A$33:$A$776,$A58,СВЦЭМ!$B$33:$B$776,E$47)+'СЕТ СН'!$G$14+СВЦЭМ!$D$10+'СЕТ СН'!$G$5-'СЕТ СН'!$G$24</f>
        <v>3634.8695165300001</v>
      </c>
      <c r="F58" s="36">
        <f>SUMIFS(СВЦЭМ!$D$33:$D$776,СВЦЭМ!$A$33:$A$776,$A58,СВЦЭМ!$B$33:$B$776,F$47)+'СЕТ СН'!$G$14+СВЦЭМ!$D$10+'СЕТ СН'!$G$5-'СЕТ СН'!$G$24</f>
        <v>3625.3158346300002</v>
      </c>
      <c r="G58" s="36">
        <f>SUMIFS(СВЦЭМ!$D$33:$D$776,СВЦЭМ!$A$33:$A$776,$A58,СВЦЭМ!$B$33:$B$776,G$47)+'СЕТ СН'!$G$14+СВЦЭМ!$D$10+'СЕТ СН'!$G$5-'СЕТ СН'!$G$24</f>
        <v>3623.4328607100001</v>
      </c>
      <c r="H58" s="36">
        <f>SUMIFS(СВЦЭМ!$D$33:$D$776,СВЦЭМ!$A$33:$A$776,$A58,СВЦЭМ!$B$33:$B$776,H$47)+'СЕТ СН'!$G$14+СВЦЭМ!$D$10+'СЕТ СН'!$G$5-'СЕТ СН'!$G$24</f>
        <v>3608.7973011300001</v>
      </c>
      <c r="I58" s="36">
        <f>SUMIFS(СВЦЭМ!$D$33:$D$776,СВЦЭМ!$A$33:$A$776,$A58,СВЦЭМ!$B$33:$B$776,I$47)+'СЕТ СН'!$G$14+СВЦЭМ!$D$10+'СЕТ СН'!$G$5-'СЕТ СН'!$G$24</f>
        <v>3609.5093426399999</v>
      </c>
      <c r="J58" s="36">
        <f>SUMIFS(СВЦЭМ!$D$33:$D$776,СВЦЭМ!$A$33:$A$776,$A58,СВЦЭМ!$B$33:$B$776,J$47)+'СЕТ СН'!$G$14+СВЦЭМ!$D$10+'СЕТ СН'!$G$5-'СЕТ СН'!$G$24</f>
        <v>3574.2119029400001</v>
      </c>
      <c r="K58" s="36">
        <f>SUMIFS(СВЦЭМ!$D$33:$D$776,СВЦЭМ!$A$33:$A$776,$A58,СВЦЭМ!$B$33:$B$776,K$47)+'СЕТ СН'!$G$14+СВЦЭМ!$D$10+'СЕТ СН'!$G$5-'СЕТ СН'!$G$24</f>
        <v>3455.23447786</v>
      </c>
      <c r="L58" s="36">
        <f>SUMIFS(СВЦЭМ!$D$33:$D$776,СВЦЭМ!$A$33:$A$776,$A58,СВЦЭМ!$B$33:$B$776,L$47)+'СЕТ СН'!$G$14+СВЦЭМ!$D$10+'СЕТ СН'!$G$5-'СЕТ СН'!$G$24</f>
        <v>3425.5465186000001</v>
      </c>
      <c r="M58" s="36">
        <f>SUMIFS(СВЦЭМ!$D$33:$D$776,СВЦЭМ!$A$33:$A$776,$A58,СВЦЭМ!$B$33:$B$776,M$47)+'СЕТ СН'!$G$14+СВЦЭМ!$D$10+'СЕТ СН'!$G$5-'СЕТ СН'!$G$24</f>
        <v>3418.5286770500002</v>
      </c>
      <c r="N58" s="36">
        <f>SUMIFS(СВЦЭМ!$D$33:$D$776,СВЦЭМ!$A$33:$A$776,$A58,СВЦЭМ!$B$33:$B$776,N$47)+'СЕТ СН'!$G$14+СВЦЭМ!$D$10+'СЕТ СН'!$G$5-'СЕТ СН'!$G$24</f>
        <v>3421.9591438900002</v>
      </c>
      <c r="O58" s="36">
        <f>SUMIFS(СВЦЭМ!$D$33:$D$776,СВЦЭМ!$A$33:$A$776,$A58,СВЦЭМ!$B$33:$B$776,O$47)+'СЕТ СН'!$G$14+СВЦЭМ!$D$10+'СЕТ СН'!$G$5-'СЕТ СН'!$G$24</f>
        <v>3456.0753049200002</v>
      </c>
      <c r="P58" s="36">
        <f>SUMIFS(СВЦЭМ!$D$33:$D$776,СВЦЭМ!$A$33:$A$776,$A58,СВЦЭМ!$B$33:$B$776,P$47)+'СЕТ СН'!$G$14+СВЦЭМ!$D$10+'СЕТ СН'!$G$5-'СЕТ СН'!$G$24</f>
        <v>3459.6950625300001</v>
      </c>
      <c r="Q58" s="36">
        <f>SUMIFS(СВЦЭМ!$D$33:$D$776,СВЦЭМ!$A$33:$A$776,$A58,СВЦЭМ!$B$33:$B$776,Q$47)+'СЕТ СН'!$G$14+СВЦЭМ!$D$10+'СЕТ СН'!$G$5-'СЕТ СН'!$G$24</f>
        <v>3471.8324358499999</v>
      </c>
      <c r="R58" s="36">
        <f>SUMIFS(СВЦЭМ!$D$33:$D$776,СВЦЭМ!$A$33:$A$776,$A58,СВЦЭМ!$B$33:$B$776,R$47)+'СЕТ СН'!$G$14+СВЦЭМ!$D$10+'СЕТ СН'!$G$5-'СЕТ СН'!$G$24</f>
        <v>3490.79970839</v>
      </c>
      <c r="S58" s="36">
        <f>SUMIFS(СВЦЭМ!$D$33:$D$776,СВЦЭМ!$A$33:$A$776,$A58,СВЦЭМ!$B$33:$B$776,S$47)+'СЕТ СН'!$G$14+СВЦЭМ!$D$10+'СЕТ СН'!$G$5-'СЕТ СН'!$G$24</f>
        <v>3492.6319361400001</v>
      </c>
      <c r="T58" s="36">
        <f>SUMIFS(СВЦЭМ!$D$33:$D$776,СВЦЭМ!$A$33:$A$776,$A58,СВЦЭМ!$B$33:$B$776,T$47)+'СЕТ СН'!$G$14+СВЦЭМ!$D$10+'СЕТ СН'!$G$5-'СЕТ СН'!$G$24</f>
        <v>3486.3022814300002</v>
      </c>
      <c r="U58" s="36">
        <f>SUMIFS(СВЦЭМ!$D$33:$D$776,СВЦЭМ!$A$33:$A$776,$A58,СВЦЭМ!$B$33:$B$776,U$47)+'СЕТ СН'!$G$14+СВЦЭМ!$D$10+'СЕТ СН'!$G$5-'СЕТ СН'!$G$24</f>
        <v>3472.7265906399998</v>
      </c>
      <c r="V58" s="36">
        <f>SUMIFS(СВЦЭМ!$D$33:$D$776,СВЦЭМ!$A$33:$A$776,$A58,СВЦЭМ!$B$33:$B$776,V$47)+'СЕТ СН'!$G$14+СВЦЭМ!$D$10+'СЕТ СН'!$G$5-'СЕТ СН'!$G$24</f>
        <v>3455.7374680600001</v>
      </c>
      <c r="W58" s="36">
        <f>SUMIFS(СВЦЭМ!$D$33:$D$776,СВЦЭМ!$A$33:$A$776,$A58,СВЦЭМ!$B$33:$B$776,W$47)+'СЕТ СН'!$G$14+СВЦЭМ!$D$10+'СЕТ СН'!$G$5-'СЕТ СН'!$G$24</f>
        <v>3443.3935266899998</v>
      </c>
      <c r="X58" s="36">
        <f>SUMIFS(СВЦЭМ!$D$33:$D$776,СВЦЭМ!$A$33:$A$776,$A58,СВЦЭМ!$B$33:$B$776,X$47)+'СЕТ СН'!$G$14+СВЦЭМ!$D$10+'СЕТ СН'!$G$5-'СЕТ СН'!$G$24</f>
        <v>3461.71294825</v>
      </c>
      <c r="Y58" s="36">
        <f>SUMIFS(СВЦЭМ!$D$33:$D$776,СВЦЭМ!$A$33:$A$776,$A58,СВЦЭМ!$B$33:$B$776,Y$47)+'СЕТ СН'!$G$14+СВЦЭМ!$D$10+'СЕТ СН'!$G$5-'СЕТ СН'!$G$24</f>
        <v>3472.6026930500002</v>
      </c>
    </row>
    <row r="59" spans="1:25" ht="15.75" x14ac:dyDescent="0.2">
      <c r="A59" s="35">
        <f t="shared" si="1"/>
        <v>44024</v>
      </c>
      <c r="B59" s="36">
        <f>SUMIFS(СВЦЭМ!$D$33:$D$776,СВЦЭМ!$A$33:$A$776,$A59,СВЦЭМ!$B$33:$B$776,B$47)+'СЕТ СН'!$G$14+СВЦЭМ!$D$10+'СЕТ СН'!$G$5-'СЕТ СН'!$G$24</f>
        <v>3592.2605103000001</v>
      </c>
      <c r="C59" s="36">
        <f>SUMIFS(СВЦЭМ!$D$33:$D$776,СВЦЭМ!$A$33:$A$776,$A59,СВЦЭМ!$B$33:$B$776,C$47)+'СЕТ СН'!$G$14+СВЦЭМ!$D$10+'СЕТ СН'!$G$5-'СЕТ СН'!$G$24</f>
        <v>3650.0636367400002</v>
      </c>
      <c r="D59" s="36">
        <f>SUMIFS(СВЦЭМ!$D$33:$D$776,СВЦЭМ!$A$33:$A$776,$A59,СВЦЭМ!$B$33:$B$776,D$47)+'СЕТ СН'!$G$14+СВЦЭМ!$D$10+'СЕТ СН'!$G$5-'СЕТ СН'!$G$24</f>
        <v>3680.5300461699999</v>
      </c>
      <c r="E59" s="36">
        <f>SUMIFS(СВЦЭМ!$D$33:$D$776,СВЦЭМ!$A$33:$A$776,$A59,СВЦЭМ!$B$33:$B$776,E$47)+'СЕТ СН'!$G$14+СВЦЭМ!$D$10+'СЕТ СН'!$G$5-'СЕТ СН'!$G$24</f>
        <v>3701.5856858900001</v>
      </c>
      <c r="F59" s="36">
        <f>SUMIFS(СВЦЭМ!$D$33:$D$776,СВЦЭМ!$A$33:$A$776,$A59,СВЦЭМ!$B$33:$B$776,F$47)+'СЕТ СН'!$G$14+СВЦЭМ!$D$10+'СЕТ СН'!$G$5-'СЕТ СН'!$G$24</f>
        <v>3705.3139703500001</v>
      </c>
      <c r="G59" s="36">
        <f>SUMIFS(СВЦЭМ!$D$33:$D$776,СВЦЭМ!$A$33:$A$776,$A59,СВЦЭМ!$B$33:$B$776,G$47)+'СЕТ СН'!$G$14+СВЦЭМ!$D$10+'СЕТ СН'!$G$5-'СЕТ СН'!$G$24</f>
        <v>3711.62367735</v>
      </c>
      <c r="H59" s="36">
        <f>SUMIFS(СВЦЭМ!$D$33:$D$776,СВЦЭМ!$A$33:$A$776,$A59,СВЦЭМ!$B$33:$B$776,H$47)+'СЕТ СН'!$G$14+СВЦЭМ!$D$10+'СЕТ СН'!$G$5-'СЕТ СН'!$G$24</f>
        <v>3688.64503706</v>
      </c>
      <c r="I59" s="36">
        <f>SUMIFS(СВЦЭМ!$D$33:$D$776,СВЦЭМ!$A$33:$A$776,$A59,СВЦЭМ!$B$33:$B$776,I$47)+'СЕТ СН'!$G$14+СВЦЭМ!$D$10+'СЕТ СН'!$G$5-'СЕТ СН'!$G$24</f>
        <v>3653.1464693100002</v>
      </c>
      <c r="J59" s="36">
        <f>SUMIFS(СВЦЭМ!$D$33:$D$776,СВЦЭМ!$A$33:$A$776,$A59,СВЦЭМ!$B$33:$B$776,J$47)+'СЕТ СН'!$G$14+СВЦЭМ!$D$10+'СЕТ СН'!$G$5-'СЕТ СН'!$G$24</f>
        <v>3564.47618435</v>
      </c>
      <c r="K59" s="36">
        <f>SUMIFS(СВЦЭМ!$D$33:$D$776,СВЦЭМ!$A$33:$A$776,$A59,СВЦЭМ!$B$33:$B$776,K$47)+'СЕТ СН'!$G$14+СВЦЭМ!$D$10+'СЕТ СН'!$G$5-'СЕТ СН'!$G$24</f>
        <v>3422.7907321000002</v>
      </c>
      <c r="L59" s="36">
        <f>SUMIFS(СВЦЭМ!$D$33:$D$776,СВЦЭМ!$A$33:$A$776,$A59,СВЦЭМ!$B$33:$B$776,L$47)+'СЕТ СН'!$G$14+СВЦЭМ!$D$10+'СЕТ СН'!$G$5-'СЕТ СН'!$G$24</f>
        <v>3387.0240128400001</v>
      </c>
      <c r="M59" s="36">
        <f>SUMIFS(СВЦЭМ!$D$33:$D$776,СВЦЭМ!$A$33:$A$776,$A59,СВЦЭМ!$B$33:$B$776,M$47)+'СЕТ СН'!$G$14+СВЦЭМ!$D$10+'СЕТ СН'!$G$5-'СЕТ СН'!$G$24</f>
        <v>3384.4202037499999</v>
      </c>
      <c r="N59" s="36">
        <f>SUMIFS(СВЦЭМ!$D$33:$D$776,СВЦЭМ!$A$33:$A$776,$A59,СВЦЭМ!$B$33:$B$776,N$47)+'СЕТ СН'!$G$14+СВЦЭМ!$D$10+'СЕТ СН'!$G$5-'СЕТ СН'!$G$24</f>
        <v>3390.88029306</v>
      </c>
      <c r="O59" s="36">
        <f>SUMIFS(СВЦЭМ!$D$33:$D$776,СВЦЭМ!$A$33:$A$776,$A59,СВЦЭМ!$B$33:$B$776,O$47)+'СЕТ СН'!$G$14+СВЦЭМ!$D$10+'СЕТ СН'!$G$5-'СЕТ СН'!$G$24</f>
        <v>3393.2645550299999</v>
      </c>
      <c r="P59" s="36">
        <f>SUMIFS(СВЦЭМ!$D$33:$D$776,СВЦЭМ!$A$33:$A$776,$A59,СВЦЭМ!$B$33:$B$776,P$47)+'СЕТ СН'!$G$14+СВЦЭМ!$D$10+'СЕТ СН'!$G$5-'СЕТ СН'!$G$24</f>
        <v>3399.7454027799999</v>
      </c>
      <c r="Q59" s="36">
        <f>SUMIFS(СВЦЭМ!$D$33:$D$776,СВЦЭМ!$A$33:$A$776,$A59,СВЦЭМ!$B$33:$B$776,Q$47)+'СЕТ СН'!$G$14+СВЦЭМ!$D$10+'СЕТ СН'!$G$5-'СЕТ СН'!$G$24</f>
        <v>3417.16691064</v>
      </c>
      <c r="R59" s="36">
        <f>SUMIFS(СВЦЭМ!$D$33:$D$776,СВЦЭМ!$A$33:$A$776,$A59,СВЦЭМ!$B$33:$B$776,R$47)+'СЕТ СН'!$G$14+СВЦЭМ!$D$10+'СЕТ СН'!$G$5-'СЕТ СН'!$G$24</f>
        <v>3416.5094711199999</v>
      </c>
      <c r="S59" s="36">
        <f>SUMIFS(СВЦЭМ!$D$33:$D$776,СВЦЭМ!$A$33:$A$776,$A59,СВЦЭМ!$B$33:$B$776,S$47)+'СЕТ СН'!$G$14+СВЦЭМ!$D$10+'СЕТ СН'!$G$5-'СЕТ СН'!$G$24</f>
        <v>3421.9284910199999</v>
      </c>
      <c r="T59" s="36">
        <f>SUMIFS(СВЦЭМ!$D$33:$D$776,СВЦЭМ!$A$33:$A$776,$A59,СВЦЭМ!$B$33:$B$776,T$47)+'СЕТ СН'!$G$14+СВЦЭМ!$D$10+'СЕТ СН'!$G$5-'СЕТ СН'!$G$24</f>
        <v>3418.50697193</v>
      </c>
      <c r="U59" s="36">
        <f>SUMIFS(СВЦЭМ!$D$33:$D$776,СВЦЭМ!$A$33:$A$776,$A59,СВЦЭМ!$B$33:$B$776,U$47)+'СЕТ СН'!$G$14+СВЦЭМ!$D$10+'СЕТ СН'!$G$5-'СЕТ СН'!$G$24</f>
        <v>3397.0621288500001</v>
      </c>
      <c r="V59" s="36">
        <f>SUMIFS(СВЦЭМ!$D$33:$D$776,СВЦЭМ!$A$33:$A$776,$A59,СВЦЭМ!$B$33:$B$776,V$47)+'СЕТ СН'!$G$14+СВЦЭМ!$D$10+'СЕТ СН'!$G$5-'СЕТ СН'!$G$24</f>
        <v>3398.8427076100002</v>
      </c>
      <c r="W59" s="36">
        <f>SUMIFS(СВЦЭМ!$D$33:$D$776,СВЦЭМ!$A$33:$A$776,$A59,СВЦЭМ!$B$33:$B$776,W$47)+'СЕТ СН'!$G$14+СВЦЭМ!$D$10+'СЕТ СН'!$G$5-'СЕТ СН'!$G$24</f>
        <v>3391.1987465100001</v>
      </c>
      <c r="X59" s="36">
        <f>SUMIFS(СВЦЭМ!$D$33:$D$776,СВЦЭМ!$A$33:$A$776,$A59,СВЦЭМ!$B$33:$B$776,X$47)+'СЕТ СН'!$G$14+СВЦЭМ!$D$10+'СЕТ СН'!$G$5-'СЕТ СН'!$G$24</f>
        <v>3398.5614066400003</v>
      </c>
      <c r="Y59" s="36">
        <f>SUMIFS(СВЦЭМ!$D$33:$D$776,СВЦЭМ!$A$33:$A$776,$A59,СВЦЭМ!$B$33:$B$776,Y$47)+'СЕТ СН'!$G$14+СВЦЭМ!$D$10+'СЕТ СН'!$G$5-'СЕТ СН'!$G$24</f>
        <v>3499.00453788</v>
      </c>
    </row>
    <row r="60" spans="1:25" ht="15.75" x14ac:dyDescent="0.2">
      <c r="A60" s="35">
        <f t="shared" si="1"/>
        <v>44025</v>
      </c>
      <c r="B60" s="36">
        <f>SUMIFS(СВЦЭМ!$D$33:$D$776,СВЦЭМ!$A$33:$A$776,$A60,СВЦЭМ!$B$33:$B$776,B$47)+'СЕТ СН'!$G$14+СВЦЭМ!$D$10+'СЕТ СН'!$G$5-'СЕТ СН'!$G$24</f>
        <v>3588.6160095700002</v>
      </c>
      <c r="C60" s="36">
        <f>SUMIFS(СВЦЭМ!$D$33:$D$776,СВЦЭМ!$A$33:$A$776,$A60,СВЦЭМ!$B$33:$B$776,C$47)+'СЕТ СН'!$G$14+СВЦЭМ!$D$10+'СЕТ СН'!$G$5-'СЕТ СН'!$G$24</f>
        <v>3559.0101599999998</v>
      </c>
      <c r="D60" s="36">
        <f>SUMIFS(СВЦЭМ!$D$33:$D$776,СВЦЭМ!$A$33:$A$776,$A60,СВЦЭМ!$B$33:$B$776,D$47)+'СЕТ СН'!$G$14+СВЦЭМ!$D$10+'СЕТ СН'!$G$5-'СЕТ СН'!$G$24</f>
        <v>3583.9839376700002</v>
      </c>
      <c r="E60" s="36">
        <f>SUMIFS(СВЦЭМ!$D$33:$D$776,СВЦЭМ!$A$33:$A$776,$A60,СВЦЭМ!$B$33:$B$776,E$47)+'СЕТ СН'!$G$14+СВЦЭМ!$D$10+'СЕТ СН'!$G$5-'СЕТ СН'!$G$24</f>
        <v>3599.48368794</v>
      </c>
      <c r="F60" s="36">
        <f>SUMIFS(СВЦЭМ!$D$33:$D$776,СВЦЭМ!$A$33:$A$776,$A60,СВЦЭМ!$B$33:$B$776,F$47)+'СЕТ СН'!$G$14+СВЦЭМ!$D$10+'СЕТ СН'!$G$5-'СЕТ СН'!$G$24</f>
        <v>3590.7390410400003</v>
      </c>
      <c r="G60" s="36">
        <f>SUMIFS(СВЦЭМ!$D$33:$D$776,СВЦЭМ!$A$33:$A$776,$A60,СВЦЭМ!$B$33:$B$776,G$47)+'СЕТ СН'!$G$14+СВЦЭМ!$D$10+'СЕТ СН'!$G$5-'СЕТ СН'!$G$24</f>
        <v>3590.1865306300001</v>
      </c>
      <c r="H60" s="36">
        <f>SUMIFS(СВЦЭМ!$D$33:$D$776,СВЦЭМ!$A$33:$A$776,$A60,СВЦЭМ!$B$33:$B$776,H$47)+'СЕТ СН'!$G$14+СВЦЭМ!$D$10+'СЕТ СН'!$G$5-'СЕТ СН'!$G$24</f>
        <v>3577.4963708700002</v>
      </c>
      <c r="I60" s="36">
        <f>SUMIFS(СВЦЭМ!$D$33:$D$776,СВЦЭМ!$A$33:$A$776,$A60,СВЦЭМ!$B$33:$B$776,I$47)+'СЕТ СН'!$G$14+СВЦЭМ!$D$10+'СЕТ СН'!$G$5-'СЕТ СН'!$G$24</f>
        <v>3598.2484591800003</v>
      </c>
      <c r="J60" s="36">
        <f>SUMIFS(СВЦЭМ!$D$33:$D$776,СВЦЭМ!$A$33:$A$776,$A60,СВЦЭМ!$B$33:$B$776,J$47)+'СЕТ СН'!$G$14+СВЦЭМ!$D$10+'СЕТ СН'!$G$5-'СЕТ СН'!$G$24</f>
        <v>3626.0060640299998</v>
      </c>
      <c r="K60" s="36">
        <f>SUMIFS(СВЦЭМ!$D$33:$D$776,СВЦЭМ!$A$33:$A$776,$A60,СВЦЭМ!$B$33:$B$776,K$47)+'СЕТ СН'!$G$14+СВЦЭМ!$D$10+'СЕТ СН'!$G$5-'СЕТ СН'!$G$24</f>
        <v>3524.7085843700002</v>
      </c>
      <c r="L60" s="36">
        <f>SUMIFS(СВЦЭМ!$D$33:$D$776,СВЦЭМ!$A$33:$A$776,$A60,СВЦЭМ!$B$33:$B$776,L$47)+'СЕТ СН'!$G$14+СВЦЭМ!$D$10+'СЕТ СН'!$G$5-'СЕТ СН'!$G$24</f>
        <v>3490.4624882400003</v>
      </c>
      <c r="M60" s="36">
        <f>SUMIFS(СВЦЭМ!$D$33:$D$776,СВЦЭМ!$A$33:$A$776,$A60,СВЦЭМ!$B$33:$B$776,M$47)+'СЕТ СН'!$G$14+СВЦЭМ!$D$10+'СЕТ СН'!$G$5-'СЕТ СН'!$G$24</f>
        <v>3495.5152553899998</v>
      </c>
      <c r="N60" s="36">
        <f>SUMIFS(СВЦЭМ!$D$33:$D$776,СВЦЭМ!$A$33:$A$776,$A60,СВЦЭМ!$B$33:$B$776,N$47)+'СЕТ СН'!$G$14+СВЦЭМ!$D$10+'СЕТ СН'!$G$5-'СЕТ СН'!$G$24</f>
        <v>3496.9245752000002</v>
      </c>
      <c r="O60" s="36">
        <f>SUMIFS(СВЦЭМ!$D$33:$D$776,СВЦЭМ!$A$33:$A$776,$A60,СВЦЭМ!$B$33:$B$776,O$47)+'СЕТ СН'!$G$14+СВЦЭМ!$D$10+'СЕТ СН'!$G$5-'СЕТ СН'!$G$24</f>
        <v>3497.0951939500001</v>
      </c>
      <c r="P60" s="36">
        <f>SUMIFS(СВЦЭМ!$D$33:$D$776,СВЦЭМ!$A$33:$A$776,$A60,СВЦЭМ!$B$33:$B$776,P$47)+'СЕТ СН'!$G$14+СВЦЭМ!$D$10+'СЕТ СН'!$G$5-'СЕТ СН'!$G$24</f>
        <v>3488.2632826700001</v>
      </c>
      <c r="Q60" s="36">
        <f>SUMIFS(СВЦЭМ!$D$33:$D$776,СВЦЭМ!$A$33:$A$776,$A60,СВЦЭМ!$B$33:$B$776,Q$47)+'СЕТ СН'!$G$14+СВЦЭМ!$D$10+'СЕТ СН'!$G$5-'СЕТ СН'!$G$24</f>
        <v>3474.39321943</v>
      </c>
      <c r="R60" s="36">
        <f>SUMIFS(СВЦЭМ!$D$33:$D$776,СВЦЭМ!$A$33:$A$776,$A60,СВЦЭМ!$B$33:$B$776,R$47)+'СЕТ СН'!$G$14+СВЦЭМ!$D$10+'СЕТ СН'!$G$5-'СЕТ СН'!$G$24</f>
        <v>3503.3922684099998</v>
      </c>
      <c r="S60" s="36">
        <f>SUMIFS(СВЦЭМ!$D$33:$D$776,СВЦЭМ!$A$33:$A$776,$A60,СВЦЭМ!$B$33:$B$776,S$47)+'СЕТ СН'!$G$14+СВЦЭМ!$D$10+'СЕТ СН'!$G$5-'СЕТ СН'!$G$24</f>
        <v>3533.48312287</v>
      </c>
      <c r="T60" s="36">
        <f>SUMIFS(СВЦЭМ!$D$33:$D$776,СВЦЭМ!$A$33:$A$776,$A60,СВЦЭМ!$B$33:$B$776,T$47)+'СЕТ СН'!$G$14+СВЦЭМ!$D$10+'СЕТ СН'!$G$5-'СЕТ СН'!$G$24</f>
        <v>3502.73162052</v>
      </c>
      <c r="U60" s="36">
        <f>SUMIFS(СВЦЭМ!$D$33:$D$776,СВЦЭМ!$A$33:$A$776,$A60,СВЦЭМ!$B$33:$B$776,U$47)+'СЕТ СН'!$G$14+СВЦЭМ!$D$10+'СЕТ СН'!$G$5-'СЕТ СН'!$G$24</f>
        <v>3484.5690113800001</v>
      </c>
      <c r="V60" s="36">
        <f>SUMIFS(СВЦЭМ!$D$33:$D$776,СВЦЭМ!$A$33:$A$776,$A60,СВЦЭМ!$B$33:$B$776,V$47)+'СЕТ СН'!$G$14+СВЦЭМ!$D$10+'СЕТ СН'!$G$5-'СЕТ СН'!$G$24</f>
        <v>3477.4872118200001</v>
      </c>
      <c r="W60" s="36">
        <f>SUMIFS(СВЦЭМ!$D$33:$D$776,СВЦЭМ!$A$33:$A$776,$A60,СВЦЭМ!$B$33:$B$776,W$47)+'СЕТ СН'!$G$14+СВЦЭМ!$D$10+'СЕТ СН'!$G$5-'СЕТ СН'!$G$24</f>
        <v>3454.1572148</v>
      </c>
      <c r="X60" s="36">
        <f>SUMIFS(СВЦЭМ!$D$33:$D$776,СВЦЭМ!$A$33:$A$776,$A60,СВЦЭМ!$B$33:$B$776,X$47)+'СЕТ СН'!$G$14+СВЦЭМ!$D$10+'СЕТ СН'!$G$5-'СЕТ СН'!$G$24</f>
        <v>3434.0359252399999</v>
      </c>
      <c r="Y60" s="36">
        <f>SUMIFS(СВЦЭМ!$D$33:$D$776,СВЦЭМ!$A$33:$A$776,$A60,СВЦЭМ!$B$33:$B$776,Y$47)+'СЕТ СН'!$G$14+СВЦЭМ!$D$10+'СЕТ СН'!$G$5-'СЕТ СН'!$G$24</f>
        <v>3507.4211364900002</v>
      </c>
    </row>
    <row r="61" spans="1:25" ht="15.75" x14ac:dyDescent="0.2">
      <c r="A61" s="35">
        <f t="shared" si="1"/>
        <v>44026</v>
      </c>
      <c r="B61" s="36">
        <f>SUMIFS(СВЦЭМ!$D$33:$D$776,СВЦЭМ!$A$33:$A$776,$A61,СВЦЭМ!$B$33:$B$776,B$47)+'СЕТ СН'!$G$14+СВЦЭМ!$D$10+'СЕТ СН'!$G$5-'СЕТ СН'!$G$24</f>
        <v>3587.1930306899999</v>
      </c>
      <c r="C61" s="36">
        <f>SUMIFS(СВЦЭМ!$D$33:$D$776,СВЦЭМ!$A$33:$A$776,$A61,СВЦЭМ!$B$33:$B$776,C$47)+'СЕТ СН'!$G$14+СВЦЭМ!$D$10+'СЕТ СН'!$G$5-'СЕТ СН'!$G$24</f>
        <v>3558.8970972799998</v>
      </c>
      <c r="D61" s="36">
        <f>SUMIFS(СВЦЭМ!$D$33:$D$776,СВЦЭМ!$A$33:$A$776,$A61,СВЦЭМ!$B$33:$B$776,D$47)+'СЕТ СН'!$G$14+СВЦЭМ!$D$10+'СЕТ СН'!$G$5-'СЕТ СН'!$G$24</f>
        <v>3574.9036389399998</v>
      </c>
      <c r="E61" s="36">
        <f>SUMIFS(СВЦЭМ!$D$33:$D$776,СВЦЭМ!$A$33:$A$776,$A61,СВЦЭМ!$B$33:$B$776,E$47)+'СЕТ СН'!$G$14+СВЦЭМ!$D$10+'СЕТ СН'!$G$5-'СЕТ СН'!$G$24</f>
        <v>3595.8201562600002</v>
      </c>
      <c r="F61" s="36">
        <f>SUMIFS(СВЦЭМ!$D$33:$D$776,СВЦЭМ!$A$33:$A$776,$A61,СВЦЭМ!$B$33:$B$776,F$47)+'СЕТ СН'!$G$14+СВЦЭМ!$D$10+'СЕТ СН'!$G$5-'СЕТ СН'!$G$24</f>
        <v>3595.2717373599999</v>
      </c>
      <c r="G61" s="36">
        <f>SUMIFS(СВЦЭМ!$D$33:$D$776,СВЦЭМ!$A$33:$A$776,$A61,СВЦЭМ!$B$33:$B$776,G$47)+'СЕТ СН'!$G$14+СВЦЭМ!$D$10+'СЕТ СН'!$G$5-'СЕТ СН'!$G$24</f>
        <v>3600.28891054</v>
      </c>
      <c r="H61" s="36">
        <f>SUMIFS(СВЦЭМ!$D$33:$D$776,СВЦЭМ!$A$33:$A$776,$A61,СВЦЭМ!$B$33:$B$776,H$47)+'СЕТ СН'!$G$14+СВЦЭМ!$D$10+'СЕТ СН'!$G$5-'СЕТ СН'!$G$24</f>
        <v>3583.5934212000002</v>
      </c>
      <c r="I61" s="36">
        <f>SUMIFS(СВЦЭМ!$D$33:$D$776,СВЦЭМ!$A$33:$A$776,$A61,СВЦЭМ!$B$33:$B$776,I$47)+'СЕТ СН'!$G$14+СВЦЭМ!$D$10+'СЕТ СН'!$G$5-'СЕТ СН'!$G$24</f>
        <v>3638.46154669</v>
      </c>
      <c r="J61" s="36">
        <f>SUMIFS(СВЦЭМ!$D$33:$D$776,СВЦЭМ!$A$33:$A$776,$A61,СВЦЭМ!$B$33:$B$776,J$47)+'СЕТ СН'!$G$14+СВЦЭМ!$D$10+'СЕТ СН'!$G$5-'СЕТ СН'!$G$24</f>
        <v>3586.7156015700002</v>
      </c>
      <c r="K61" s="36">
        <f>SUMIFS(СВЦЭМ!$D$33:$D$776,СВЦЭМ!$A$33:$A$776,$A61,СВЦЭМ!$B$33:$B$776,K$47)+'СЕТ СН'!$G$14+СВЦЭМ!$D$10+'СЕТ СН'!$G$5-'СЕТ СН'!$G$24</f>
        <v>3504.9633130399998</v>
      </c>
      <c r="L61" s="36">
        <f>SUMIFS(СВЦЭМ!$D$33:$D$776,СВЦЭМ!$A$33:$A$776,$A61,СВЦЭМ!$B$33:$B$776,L$47)+'СЕТ СН'!$G$14+СВЦЭМ!$D$10+'СЕТ СН'!$G$5-'СЕТ СН'!$G$24</f>
        <v>3504.8048313700001</v>
      </c>
      <c r="M61" s="36">
        <f>SUMIFS(СВЦЭМ!$D$33:$D$776,СВЦЭМ!$A$33:$A$776,$A61,СВЦЭМ!$B$33:$B$776,M$47)+'СЕТ СН'!$G$14+СВЦЭМ!$D$10+'СЕТ СН'!$G$5-'СЕТ СН'!$G$24</f>
        <v>3507.2052431699999</v>
      </c>
      <c r="N61" s="36">
        <f>SUMIFS(СВЦЭМ!$D$33:$D$776,СВЦЭМ!$A$33:$A$776,$A61,СВЦЭМ!$B$33:$B$776,N$47)+'СЕТ СН'!$G$14+СВЦЭМ!$D$10+'СЕТ СН'!$G$5-'СЕТ СН'!$G$24</f>
        <v>3505.4489477100001</v>
      </c>
      <c r="O61" s="36">
        <f>SUMIFS(СВЦЭМ!$D$33:$D$776,СВЦЭМ!$A$33:$A$776,$A61,СВЦЭМ!$B$33:$B$776,O$47)+'СЕТ СН'!$G$14+СВЦЭМ!$D$10+'СЕТ СН'!$G$5-'СЕТ СН'!$G$24</f>
        <v>3535.3155895</v>
      </c>
      <c r="P61" s="36">
        <f>SUMIFS(СВЦЭМ!$D$33:$D$776,СВЦЭМ!$A$33:$A$776,$A61,СВЦЭМ!$B$33:$B$776,P$47)+'СЕТ СН'!$G$14+СВЦЭМ!$D$10+'СЕТ СН'!$G$5-'СЕТ СН'!$G$24</f>
        <v>3536.7058925400001</v>
      </c>
      <c r="Q61" s="36">
        <f>SUMIFS(СВЦЭМ!$D$33:$D$776,СВЦЭМ!$A$33:$A$776,$A61,СВЦЭМ!$B$33:$B$776,Q$47)+'СЕТ СН'!$G$14+СВЦЭМ!$D$10+'СЕТ СН'!$G$5-'СЕТ СН'!$G$24</f>
        <v>3537.0768600500001</v>
      </c>
      <c r="R61" s="36">
        <f>SUMIFS(СВЦЭМ!$D$33:$D$776,СВЦЭМ!$A$33:$A$776,$A61,СВЦЭМ!$B$33:$B$776,R$47)+'СЕТ СН'!$G$14+СВЦЭМ!$D$10+'СЕТ СН'!$G$5-'СЕТ СН'!$G$24</f>
        <v>3528.7958683699999</v>
      </c>
      <c r="S61" s="36">
        <f>SUMIFS(СВЦЭМ!$D$33:$D$776,СВЦЭМ!$A$33:$A$776,$A61,СВЦЭМ!$B$33:$B$776,S$47)+'СЕТ СН'!$G$14+СВЦЭМ!$D$10+'СЕТ СН'!$G$5-'СЕТ СН'!$G$24</f>
        <v>3528.4113484499999</v>
      </c>
      <c r="T61" s="36">
        <f>SUMIFS(СВЦЭМ!$D$33:$D$776,СВЦЭМ!$A$33:$A$776,$A61,СВЦЭМ!$B$33:$B$776,T$47)+'СЕТ СН'!$G$14+СВЦЭМ!$D$10+'СЕТ СН'!$G$5-'СЕТ СН'!$G$24</f>
        <v>3526.6151478199999</v>
      </c>
      <c r="U61" s="36">
        <f>SUMIFS(СВЦЭМ!$D$33:$D$776,СВЦЭМ!$A$33:$A$776,$A61,СВЦЭМ!$B$33:$B$776,U$47)+'СЕТ СН'!$G$14+СВЦЭМ!$D$10+'СЕТ СН'!$G$5-'СЕТ СН'!$G$24</f>
        <v>3524.5738910700002</v>
      </c>
      <c r="V61" s="36">
        <f>SUMIFS(СВЦЭМ!$D$33:$D$776,СВЦЭМ!$A$33:$A$776,$A61,СВЦЭМ!$B$33:$B$776,V$47)+'СЕТ СН'!$G$14+СВЦЭМ!$D$10+'СЕТ СН'!$G$5-'СЕТ СН'!$G$24</f>
        <v>3508.6591051099999</v>
      </c>
      <c r="W61" s="36">
        <f>SUMIFS(СВЦЭМ!$D$33:$D$776,СВЦЭМ!$A$33:$A$776,$A61,СВЦЭМ!$B$33:$B$776,W$47)+'СЕТ СН'!$G$14+СВЦЭМ!$D$10+'СЕТ СН'!$G$5-'СЕТ СН'!$G$24</f>
        <v>3506.9859281700001</v>
      </c>
      <c r="X61" s="36">
        <f>SUMIFS(СВЦЭМ!$D$33:$D$776,СВЦЭМ!$A$33:$A$776,$A61,СВЦЭМ!$B$33:$B$776,X$47)+'СЕТ СН'!$G$14+СВЦЭМ!$D$10+'СЕТ СН'!$G$5-'СЕТ СН'!$G$24</f>
        <v>3491.5483520299999</v>
      </c>
      <c r="Y61" s="36">
        <f>SUMIFS(СВЦЭМ!$D$33:$D$776,СВЦЭМ!$A$33:$A$776,$A61,СВЦЭМ!$B$33:$B$776,Y$47)+'СЕТ СН'!$G$14+СВЦЭМ!$D$10+'СЕТ СН'!$G$5-'СЕТ СН'!$G$24</f>
        <v>3492.6452414300002</v>
      </c>
    </row>
    <row r="62" spans="1:25" ht="15.75" x14ac:dyDescent="0.2">
      <c r="A62" s="35">
        <f t="shared" si="1"/>
        <v>44027</v>
      </c>
      <c r="B62" s="36">
        <f>SUMIFS(СВЦЭМ!$D$33:$D$776,СВЦЭМ!$A$33:$A$776,$A62,СВЦЭМ!$B$33:$B$776,B$47)+'СЕТ СН'!$G$14+СВЦЭМ!$D$10+'СЕТ СН'!$G$5-'СЕТ СН'!$G$24</f>
        <v>3688.0800281900001</v>
      </c>
      <c r="C62" s="36">
        <f>SUMIFS(СВЦЭМ!$D$33:$D$776,СВЦЭМ!$A$33:$A$776,$A62,СВЦЭМ!$B$33:$B$776,C$47)+'СЕТ СН'!$G$14+СВЦЭМ!$D$10+'СЕТ СН'!$G$5-'СЕТ СН'!$G$24</f>
        <v>3723.0076168099999</v>
      </c>
      <c r="D62" s="36">
        <f>SUMIFS(СВЦЭМ!$D$33:$D$776,СВЦЭМ!$A$33:$A$776,$A62,СВЦЭМ!$B$33:$B$776,D$47)+'СЕТ СН'!$G$14+СВЦЭМ!$D$10+'СЕТ СН'!$G$5-'СЕТ СН'!$G$24</f>
        <v>3708.4709267100002</v>
      </c>
      <c r="E62" s="36">
        <f>SUMIFS(СВЦЭМ!$D$33:$D$776,СВЦЭМ!$A$33:$A$776,$A62,СВЦЭМ!$B$33:$B$776,E$47)+'СЕТ СН'!$G$14+СВЦЭМ!$D$10+'СЕТ СН'!$G$5-'СЕТ СН'!$G$24</f>
        <v>3719.8239247299998</v>
      </c>
      <c r="F62" s="36">
        <f>SUMIFS(СВЦЭМ!$D$33:$D$776,СВЦЭМ!$A$33:$A$776,$A62,СВЦЭМ!$B$33:$B$776,F$47)+'СЕТ СН'!$G$14+СВЦЭМ!$D$10+'СЕТ СН'!$G$5-'СЕТ СН'!$G$24</f>
        <v>3714.3109193</v>
      </c>
      <c r="G62" s="36">
        <f>SUMIFS(СВЦЭМ!$D$33:$D$776,СВЦЭМ!$A$33:$A$776,$A62,СВЦЭМ!$B$33:$B$776,G$47)+'СЕТ СН'!$G$14+СВЦЭМ!$D$10+'СЕТ СН'!$G$5-'СЕТ СН'!$G$24</f>
        <v>3715.00358405</v>
      </c>
      <c r="H62" s="36">
        <f>SUMIFS(СВЦЭМ!$D$33:$D$776,СВЦЭМ!$A$33:$A$776,$A62,СВЦЭМ!$B$33:$B$776,H$47)+'СЕТ СН'!$G$14+СВЦЭМ!$D$10+'СЕТ СН'!$G$5-'СЕТ СН'!$G$24</f>
        <v>3727.9618199400002</v>
      </c>
      <c r="I62" s="36">
        <f>SUMIFS(СВЦЭМ!$D$33:$D$776,СВЦЭМ!$A$33:$A$776,$A62,СВЦЭМ!$B$33:$B$776,I$47)+'СЕТ СН'!$G$14+СВЦЭМ!$D$10+'СЕТ СН'!$G$5-'СЕТ СН'!$G$24</f>
        <v>3755.6238893</v>
      </c>
      <c r="J62" s="36">
        <f>SUMIFS(СВЦЭМ!$D$33:$D$776,СВЦЭМ!$A$33:$A$776,$A62,СВЦЭМ!$B$33:$B$776,J$47)+'СЕТ СН'!$G$14+СВЦЭМ!$D$10+'СЕТ СН'!$G$5-'СЕТ СН'!$G$24</f>
        <v>3631.2614991</v>
      </c>
      <c r="K62" s="36">
        <f>SUMIFS(СВЦЭМ!$D$33:$D$776,СВЦЭМ!$A$33:$A$776,$A62,СВЦЭМ!$B$33:$B$776,K$47)+'СЕТ СН'!$G$14+СВЦЭМ!$D$10+'СЕТ СН'!$G$5-'СЕТ СН'!$G$24</f>
        <v>3479.39734843</v>
      </c>
      <c r="L62" s="36">
        <f>SUMIFS(СВЦЭМ!$D$33:$D$776,СВЦЭМ!$A$33:$A$776,$A62,СВЦЭМ!$B$33:$B$776,L$47)+'СЕТ СН'!$G$14+СВЦЭМ!$D$10+'СЕТ СН'!$G$5-'СЕТ СН'!$G$24</f>
        <v>3451.6327517600002</v>
      </c>
      <c r="M62" s="36">
        <f>SUMIFS(СВЦЭМ!$D$33:$D$776,СВЦЭМ!$A$33:$A$776,$A62,СВЦЭМ!$B$33:$B$776,M$47)+'СЕТ СН'!$G$14+СВЦЭМ!$D$10+'СЕТ СН'!$G$5-'СЕТ СН'!$G$24</f>
        <v>3457.4286820000002</v>
      </c>
      <c r="N62" s="36">
        <f>SUMIFS(СВЦЭМ!$D$33:$D$776,СВЦЭМ!$A$33:$A$776,$A62,СВЦЭМ!$B$33:$B$776,N$47)+'СЕТ СН'!$G$14+СВЦЭМ!$D$10+'СЕТ СН'!$G$5-'СЕТ СН'!$G$24</f>
        <v>3456.8497363500001</v>
      </c>
      <c r="O62" s="36">
        <f>SUMIFS(СВЦЭМ!$D$33:$D$776,СВЦЭМ!$A$33:$A$776,$A62,СВЦЭМ!$B$33:$B$776,O$47)+'СЕТ СН'!$G$14+СВЦЭМ!$D$10+'СЕТ СН'!$G$5-'СЕТ СН'!$G$24</f>
        <v>3459.8022788100002</v>
      </c>
      <c r="P62" s="36">
        <f>SUMIFS(СВЦЭМ!$D$33:$D$776,СВЦЭМ!$A$33:$A$776,$A62,СВЦЭМ!$B$33:$B$776,P$47)+'СЕТ СН'!$G$14+СВЦЭМ!$D$10+'СЕТ СН'!$G$5-'СЕТ СН'!$G$24</f>
        <v>3458.0866202100001</v>
      </c>
      <c r="Q62" s="36">
        <f>SUMIFS(СВЦЭМ!$D$33:$D$776,СВЦЭМ!$A$33:$A$776,$A62,СВЦЭМ!$B$33:$B$776,Q$47)+'СЕТ СН'!$G$14+СВЦЭМ!$D$10+'СЕТ СН'!$G$5-'СЕТ СН'!$G$24</f>
        <v>3458.8805395099998</v>
      </c>
      <c r="R62" s="36">
        <f>SUMIFS(СВЦЭМ!$D$33:$D$776,СВЦЭМ!$A$33:$A$776,$A62,СВЦЭМ!$B$33:$B$776,R$47)+'СЕТ СН'!$G$14+СВЦЭМ!$D$10+'СЕТ СН'!$G$5-'СЕТ СН'!$G$24</f>
        <v>3453.0050458400001</v>
      </c>
      <c r="S62" s="36">
        <f>SUMIFS(СВЦЭМ!$D$33:$D$776,СВЦЭМ!$A$33:$A$776,$A62,СВЦЭМ!$B$33:$B$776,S$47)+'СЕТ СН'!$G$14+СВЦЭМ!$D$10+'СЕТ СН'!$G$5-'СЕТ СН'!$G$24</f>
        <v>3454.1622673699999</v>
      </c>
      <c r="T62" s="36">
        <f>SUMIFS(СВЦЭМ!$D$33:$D$776,СВЦЭМ!$A$33:$A$776,$A62,СВЦЭМ!$B$33:$B$776,T$47)+'СЕТ СН'!$G$14+СВЦЭМ!$D$10+'СЕТ СН'!$G$5-'СЕТ СН'!$G$24</f>
        <v>3454.6391969800002</v>
      </c>
      <c r="U62" s="36">
        <f>SUMIFS(СВЦЭМ!$D$33:$D$776,СВЦЭМ!$A$33:$A$776,$A62,СВЦЭМ!$B$33:$B$776,U$47)+'СЕТ СН'!$G$14+СВЦЭМ!$D$10+'СЕТ СН'!$G$5-'СЕТ СН'!$G$24</f>
        <v>3440.2012107</v>
      </c>
      <c r="V62" s="36">
        <f>SUMIFS(СВЦЭМ!$D$33:$D$776,СВЦЭМ!$A$33:$A$776,$A62,СВЦЭМ!$B$33:$B$776,V$47)+'СЕТ СН'!$G$14+СВЦЭМ!$D$10+'СЕТ СН'!$G$5-'СЕТ СН'!$G$24</f>
        <v>3431.7126411899999</v>
      </c>
      <c r="W62" s="36">
        <f>SUMIFS(СВЦЭМ!$D$33:$D$776,СВЦЭМ!$A$33:$A$776,$A62,СВЦЭМ!$B$33:$B$776,W$47)+'СЕТ СН'!$G$14+СВЦЭМ!$D$10+'СЕТ СН'!$G$5-'СЕТ СН'!$G$24</f>
        <v>3442.9300777899998</v>
      </c>
      <c r="X62" s="36">
        <f>SUMIFS(СВЦЭМ!$D$33:$D$776,СВЦЭМ!$A$33:$A$776,$A62,СВЦЭМ!$B$33:$B$776,X$47)+'СЕТ СН'!$G$14+СВЦЭМ!$D$10+'СЕТ СН'!$G$5-'СЕТ СН'!$G$24</f>
        <v>3461.1387338599998</v>
      </c>
      <c r="Y62" s="36">
        <f>SUMIFS(СВЦЭМ!$D$33:$D$776,СВЦЭМ!$A$33:$A$776,$A62,СВЦЭМ!$B$33:$B$776,Y$47)+'СЕТ СН'!$G$14+СВЦЭМ!$D$10+'СЕТ СН'!$G$5-'СЕТ СН'!$G$24</f>
        <v>3504.4551588100003</v>
      </c>
    </row>
    <row r="63" spans="1:25" ht="15.75" x14ac:dyDescent="0.2">
      <c r="A63" s="35">
        <f t="shared" si="1"/>
        <v>44028</v>
      </c>
      <c r="B63" s="36">
        <f>SUMIFS(СВЦЭМ!$D$33:$D$776,СВЦЭМ!$A$33:$A$776,$A63,СВЦЭМ!$B$33:$B$776,B$47)+'СЕТ СН'!$G$14+СВЦЭМ!$D$10+'СЕТ СН'!$G$5-'СЕТ СН'!$G$24</f>
        <v>3655.6341556400002</v>
      </c>
      <c r="C63" s="36">
        <f>SUMIFS(СВЦЭМ!$D$33:$D$776,СВЦЭМ!$A$33:$A$776,$A63,СВЦЭМ!$B$33:$B$776,C$47)+'СЕТ СН'!$G$14+СВЦЭМ!$D$10+'СЕТ СН'!$G$5-'СЕТ СН'!$G$24</f>
        <v>3719.95277278</v>
      </c>
      <c r="D63" s="36">
        <f>SUMIFS(СВЦЭМ!$D$33:$D$776,СВЦЭМ!$A$33:$A$776,$A63,СВЦЭМ!$B$33:$B$776,D$47)+'СЕТ СН'!$G$14+СВЦЭМ!$D$10+'СЕТ СН'!$G$5-'СЕТ СН'!$G$24</f>
        <v>3711.68252076</v>
      </c>
      <c r="E63" s="36">
        <f>SUMIFS(СВЦЭМ!$D$33:$D$776,СВЦЭМ!$A$33:$A$776,$A63,СВЦЭМ!$B$33:$B$776,E$47)+'СЕТ СН'!$G$14+СВЦЭМ!$D$10+'СЕТ СН'!$G$5-'СЕТ СН'!$G$24</f>
        <v>3725.4233122400001</v>
      </c>
      <c r="F63" s="36">
        <f>SUMIFS(СВЦЭМ!$D$33:$D$776,СВЦЭМ!$A$33:$A$776,$A63,СВЦЭМ!$B$33:$B$776,F$47)+'СЕТ СН'!$G$14+СВЦЭМ!$D$10+'СЕТ СН'!$G$5-'СЕТ СН'!$G$24</f>
        <v>3719.9532508399998</v>
      </c>
      <c r="G63" s="36">
        <f>SUMIFS(СВЦЭМ!$D$33:$D$776,СВЦЭМ!$A$33:$A$776,$A63,СВЦЭМ!$B$33:$B$776,G$47)+'СЕТ СН'!$G$14+СВЦЭМ!$D$10+'СЕТ СН'!$G$5-'СЕТ СН'!$G$24</f>
        <v>3714.6500920899998</v>
      </c>
      <c r="H63" s="36">
        <f>SUMIFS(СВЦЭМ!$D$33:$D$776,СВЦЭМ!$A$33:$A$776,$A63,СВЦЭМ!$B$33:$B$776,H$47)+'СЕТ СН'!$G$14+СВЦЭМ!$D$10+'СЕТ СН'!$G$5-'СЕТ СН'!$G$24</f>
        <v>3730.55301517</v>
      </c>
      <c r="I63" s="36">
        <f>SUMIFS(СВЦЭМ!$D$33:$D$776,СВЦЭМ!$A$33:$A$776,$A63,СВЦЭМ!$B$33:$B$776,I$47)+'СЕТ СН'!$G$14+СВЦЭМ!$D$10+'СЕТ СН'!$G$5-'СЕТ СН'!$G$24</f>
        <v>3704.4828279000003</v>
      </c>
      <c r="J63" s="36">
        <f>SUMIFS(СВЦЭМ!$D$33:$D$776,СВЦЭМ!$A$33:$A$776,$A63,СВЦЭМ!$B$33:$B$776,J$47)+'СЕТ СН'!$G$14+СВЦЭМ!$D$10+'СЕТ СН'!$G$5-'СЕТ СН'!$G$24</f>
        <v>3661.5733070199999</v>
      </c>
      <c r="K63" s="36">
        <f>SUMIFS(СВЦЭМ!$D$33:$D$776,СВЦЭМ!$A$33:$A$776,$A63,СВЦЭМ!$B$33:$B$776,K$47)+'СЕТ СН'!$G$14+СВЦЭМ!$D$10+'СЕТ СН'!$G$5-'СЕТ СН'!$G$24</f>
        <v>3481.9774212299999</v>
      </c>
      <c r="L63" s="36">
        <f>SUMIFS(СВЦЭМ!$D$33:$D$776,СВЦЭМ!$A$33:$A$776,$A63,СВЦЭМ!$B$33:$B$776,L$47)+'СЕТ СН'!$G$14+СВЦЭМ!$D$10+'СЕТ СН'!$G$5-'СЕТ СН'!$G$24</f>
        <v>3430.8587518599998</v>
      </c>
      <c r="M63" s="36">
        <f>SUMIFS(СВЦЭМ!$D$33:$D$776,СВЦЭМ!$A$33:$A$776,$A63,СВЦЭМ!$B$33:$B$776,M$47)+'СЕТ СН'!$G$14+СВЦЭМ!$D$10+'СЕТ СН'!$G$5-'СЕТ СН'!$G$24</f>
        <v>3414.3858314999998</v>
      </c>
      <c r="N63" s="36">
        <f>SUMIFS(СВЦЭМ!$D$33:$D$776,СВЦЭМ!$A$33:$A$776,$A63,СВЦЭМ!$B$33:$B$776,N$47)+'СЕТ СН'!$G$14+СВЦЭМ!$D$10+'СЕТ СН'!$G$5-'СЕТ СН'!$G$24</f>
        <v>3438.7832628400001</v>
      </c>
      <c r="O63" s="36">
        <f>SUMIFS(СВЦЭМ!$D$33:$D$776,СВЦЭМ!$A$33:$A$776,$A63,СВЦЭМ!$B$33:$B$776,O$47)+'СЕТ СН'!$G$14+СВЦЭМ!$D$10+'СЕТ СН'!$G$5-'СЕТ СН'!$G$24</f>
        <v>3434.6820496400001</v>
      </c>
      <c r="P63" s="36">
        <f>SUMIFS(СВЦЭМ!$D$33:$D$776,СВЦЭМ!$A$33:$A$776,$A63,СВЦЭМ!$B$33:$B$776,P$47)+'СЕТ СН'!$G$14+СВЦЭМ!$D$10+'СЕТ СН'!$G$5-'СЕТ СН'!$G$24</f>
        <v>3436.0680194199999</v>
      </c>
      <c r="Q63" s="36">
        <f>SUMIFS(СВЦЭМ!$D$33:$D$776,СВЦЭМ!$A$33:$A$776,$A63,СВЦЭМ!$B$33:$B$776,Q$47)+'СЕТ СН'!$G$14+СВЦЭМ!$D$10+'СЕТ СН'!$G$5-'СЕТ СН'!$G$24</f>
        <v>3447.8152372300001</v>
      </c>
      <c r="R63" s="36">
        <f>SUMIFS(СВЦЭМ!$D$33:$D$776,СВЦЭМ!$A$33:$A$776,$A63,СВЦЭМ!$B$33:$B$776,R$47)+'СЕТ СН'!$G$14+СВЦЭМ!$D$10+'СЕТ СН'!$G$5-'СЕТ СН'!$G$24</f>
        <v>3444.0780374699998</v>
      </c>
      <c r="S63" s="36">
        <f>SUMIFS(СВЦЭМ!$D$33:$D$776,СВЦЭМ!$A$33:$A$776,$A63,СВЦЭМ!$B$33:$B$776,S$47)+'СЕТ СН'!$G$14+СВЦЭМ!$D$10+'СЕТ СН'!$G$5-'СЕТ СН'!$G$24</f>
        <v>3441.4313720099999</v>
      </c>
      <c r="T63" s="36">
        <f>SUMIFS(СВЦЭМ!$D$33:$D$776,СВЦЭМ!$A$33:$A$776,$A63,СВЦЭМ!$B$33:$B$776,T$47)+'СЕТ СН'!$G$14+СВЦЭМ!$D$10+'СЕТ СН'!$G$5-'СЕТ СН'!$G$24</f>
        <v>3441.15364606</v>
      </c>
      <c r="U63" s="36">
        <f>SUMIFS(СВЦЭМ!$D$33:$D$776,СВЦЭМ!$A$33:$A$776,$A63,СВЦЭМ!$B$33:$B$776,U$47)+'СЕТ СН'!$G$14+СВЦЭМ!$D$10+'СЕТ СН'!$G$5-'СЕТ СН'!$G$24</f>
        <v>3440.2001764900001</v>
      </c>
      <c r="V63" s="36">
        <f>SUMIFS(СВЦЭМ!$D$33:$D$776,СВЦЭМ!$A$33:$A$776,$A63,СВЦЭМ!$B$33:$B$776,V$47)+'СЕТ СН'!$G$14+СВЦЭМ!$D$10+'СЕТ СН'!$G$5-'СЕТ СН'!$G$24</f>
        <v>3433.7371291300001</v>
      </c>
      <c r="W63" s="36">
        <f>SUMIFS(СВЦЭМ!$D$33:$D$776,СВЦЭМ!$A$33:$A$776,$A63,СВЦЭМ!$B$33:$B$776,W$47)+'СЕТ СН'!$G$14+СВЦЭМ!$D$10+'СЕТ СН'!$G$5-'СЕТ СН'!$G$24</f>
        <v>3436.4392812400001</v>
      </c>
      <c r="X63" s="36">
        <f>SUMIFS(СВЦЭМ!$D$33:$D$776,СВЦЭМ!$A$33:$A$776,$A63,СВЦЭМ!$B$33:$B$776,X$47)+'СЕТ СН'!$G$14+СВЦЭМ!$D$10+'СЕТ СН'!$G$5-'СЕТ СН'!$G$24</f>
        <v>3480.5585564500002</v>
      </c>
      <c r="Y63" s="36">
        <f>SUMIFS(СВЦЭМ!$D$33:$D$776,СВЦЭМ!$A$33:$A$776,$A63,СВЦЭМ!$B$33:$B$776,Y$47)+'СЕТ СН'!$G$14+СВЦЭМ!$D$10+'СЕТ СН'!$G$5-'СЕТ СН'!$G$24</f>
        <v>3514.5794815899999</v>
      </c>
    </row>
    <row r="64" spans="1:25" ht="15.75" x14ac:dyDescent="0.2">
      <c r="A64" s="35">
        <f t="shared" si="1"/>
        <v>44029</v>
      </c>
      <c r="B64" s="36">
        <f>SUMIFS(СВЦЭМ!$D$33:$D$776,СВЦЭМ!$A$33:$A$776,$A64,СВЦЭМ!$B$33:$B$776,B$47)+'СЕТ СН'!$G$14+СВЦЭМ!$D$10+'СЕТ СН'!$G$5-'СЕТ СН'!$G$24</f>
        <v>3674.78280915</v>
      </c>
      <c r="C64" s="36">
        <f>SUMIFS(СВЦЭМ!$D$33:$D$776,СВЦЭМ!$A$33:$A$776,$A64,СВЦЭМ!$B$33:$B$776,C$47)+'СЕТ СН'!$G$14+СВЦЭМ!$D$10+'СЕТ СН'!$G$5-'СЕТ СН'!$G$24</f>
        <v>3796.2762202599997</v>
      </c>
      <c r="D64" s="36">
        <f>SUMIFS(СВЦЭМ!$D$33:$D$776,СВЦЭМ!$A$33:$A$776,$A64,СВЦЭМ!$B$33:$B$776,D$47)+'СЕТ СН'!$G$14+СВЦЭМ!$D$10+'СЕТ СН'!$G$5-'СЕТ СН'!$G$24</f>
        <v>3765.4959508000002</v>
      </c>
      <c r="E64" s="36">
        <f>SUMIFS(СВЦЭМ!$D$33:$D$776,СВЦЭМ!$A$33:$A$776,$A64,СВЦЭМ!$B$33:$B$776,E$47)+'СЕТ СН'!$G$14+СВЦЭМ!$D$10+'СЕТ СН'!$G$5-'СЕТ СН'!$G$24</f>
        <v>3743.3249548900003</v>
      </c>
      <c r="F64" s="36">
        <f>SUMIFS(СВЦЭМ!$D$33:$D$776,СВЦЭМ!$A$33:$A$776,$A64,СВЦЭМ!$B$33:$B$776,F$47)+'СЕТ СН'!$G$14+СВЦЭМ!$D$10+'СЕТ СН'!$G$5-'СЕТ СН'!$G$24</f>
        <v>3745.7649298599999</v>
      </c>
      <c r="G64" s="36">
        <f>SUMIFS(СВЦЭМ!$D$33:$D$776,СВЦЭМ!$A$33:$A$776,$A64,СВЦЭМ!$B$33:$B$776,G$47)+'СЕТ СН'!$G$14+СВЦЭМ!$D$10+'СЕТ СН'!$G$5-'СЕТ СН'!$G$24</f>
        <v>3723.9078149400002</v>
      </c>
      <c r="H64" s="36">
        <f>SUMIFS(СВЦЭМ!$D$33:$D$776,СВЦЭМ!$A$33:$A$776,$A64,СВЦЭМ!$B$33:$B$776,H$47)+'СЕТ СН'!$G$14+СВЦЭМ!$D$10+'СЕТ СН'!$G$5-'СЕТ СН'!$G$24</f>
        <v>3702.7260471999998</v>
      </c>
      <c r="I64" s="36">
        <f>SUMIFS(СВЦЭМ!$D$33:$D$776,СВЦЭМ!$A$33:$A$776,$A64,СВЦЭМ!$B$33:$B$776,I$47)+'СЕТ СН'!$G$14+СВЦЭМ!$D$10+'СЕТ СН'!$G$5-'СЕТ СН'!$G$24</f>
        <v>3655.7706073999998</v>
      </c>
      <c r="J64" s="36">
        <f>SUMIFS(СВЦЭМ!$D$33:$D$776,СВЦЭМ!$A$33:$A$776,$A64,СВЦЭМ!$B$33:$B$776,J$47)+'СЕТ СН'!$G$14+СВЦЭМ!$D$10+'СЕТ СН'!$G$5-'СЕТ СН'!$G$24</f>
        <v>3591.14641093</v>
      </c>
      <c r="K64" s="36">
        <f>SUMIFS(СВЦЭМ!$D$33:$D$776,СВЦЭМ!$A$33:$A$776,$A64,СВЦЭМ!$B$33:$B$776,K$47)+'СЕТ СН'!$G$14+СВЦЭМ!$D$10+'СЕТ СН'!$G$5-'СЕТ СН'!$G$24</f>
        <v>3485.6339554800002</v>
      </c>
      <c r="L64" s="36">
        <f>SUMIFS(СВЦЭМ!$D$33:$D$776,СВЦЭМ!$A$33:$A$776,$A64,СВЦЭМ!$B$33:$B$776,L$47)+'СЕТ СН'!$G$14+СВЦЭМ!$D$10+'СЕТ СН'!$G$5-'СЕТ СН'!$G$24</f>
        <v>3395.9352434299999</v>
      </c>
      <c r="M64" s="36">
        <f>SUMIFS(СВЦЭМ!$D$33:$D$776,СВЦЭМ!$A$33:$A$776,$A64,СВЦЭМ!$B$33:$B$776,M$47)+'СЕТ СН'!$G$14+СВЦЭМ!$D$10+'СЕТ СН'!$G$5-'СЕТ СН'!$G$24</f>
        <v>3364.13919923</v>
      </c>
      <c r="N64" s="36">
        <f>SUMIFS(СВЦЭМ!$D$33:$D$776,СВЦЭМ!$A$33:$A$776,$A64,СВЦЭМ!$B$33:$B$776,N$47)+'СЕТ СН'!$G$14+СВЦЭМ!$D$10+'СЕТ СН'!$G$5-'СЕТ СН'!$G$24</f>
        <v>3378.9583780299999</v>
      </c>
      <c r="O64" s="36">
        <f>SUMIFS(СВЦЭМ!$D$33:$D$776,СВЦЭМ!$A$33:$A$776,$A64,СВЦЭМ!$B$33:$B$776,O$47)+'СЕТ СН'!$G$14+СВЦЭМ!$D$10+'СЕТ СН'!$G$5-'СЕТ СН'!$G$24</f>
        <v>3376.0927407200002</v>
      </c>
      <c r="P64" s="36">
        <f>SUMIFS(СВЦЭМ!$D$33:$D$776,СВЦЭМ!$A$33:$A$776,$A64,СВЦЭМ!$B$33:$B$776,P$47)+'СЕТ СН'!$G$14+СВЦЭМ!$D$10+'СЕТ СН'!$G$5-'СЕТ СН'!$G$24</f>
        <v>3380.7634323100001</v>
      </c>
      <c r="Q64" s="36">
        <f>SUMIFS(СВЦЭМ!$D$33:$D$776,СВЦЭМ!$A$33:$A$776,$A64,СВЦЭМ!$B$33:$B$776,Q$47)+'СЕТ СН'!$G$14+СВЦЭМ!$D$10+'СЕТ СН'!$G$5-'СЕТ СН'!$G$24</f>
        <v>3386.3249967800002</v>
      </c>
      <c r="R64" s="36">
        <f>SUMIFS(СВЦЭМ!$D$33:$D$776,СВЦЭМ!$A$33:$A$776,$A64,СВЦЭМ!$B$33:$B$776,R$47)+'СЕТ СН'!$G$14+СВЦЭМ!$D$10+'СЕТ СН'!$G$5-'СЕТ СН'!$G$24</f>
        <v>3409.7261928899998</v>
      </c>
      <c r="S64" s="36">
        <f>SUMIFS(СВЦЭМ!$D$33:$D$776,СВЦЭМ!$A$33:$A$776,$A64,СВЦЭМ!$B$33:$B$776,S$47)+'СЕТ СН'!$G$14+СВЦЭМ!$D$10+'СЕТ СН'!$G$5-'СЕТ СН'!$G$24</f>
        <v>3421.8509572200001</v>
      </c>
      <c r="T64" s="36">
        <f>SUMIFS(СВЦЭМ!$D$33:$D$776,СВЦЭМ!$A$33:$A$776,$A64,СВЦЭМ!$B$33:$B$776,T$47)+'СЕТ СН'!$G$14+СВЦЭМ!$D$10+'СЕТ СН'!$G$5-'СЕТ СН'!$G$24</f>
        <v>3421.3106693700001</v>
      </c>
      <c r="U64" s="36">
        <f>SUMIFS(СВЦЭМ!$D$33:$D$776,СВЦЭМ!$A$33:$A$776,$A64,СВЦЭМ!$B$33:$B$776,U$47)+'СЕТ СН'!$G$14+СВЦЭМ!$D$10+'СЕТ СН'!$G$5-'СЕТ СН'!$G$24</f>
        <v>3414.9431175700001</v>
      </c>
      <c r="V64" s="36">
        <f>SUMIFS(СВЦЭМ!$D$33:$D$776,СВЦЭМ!$A$33:$A$776,$A64,СВЦЭМ!$B$33:$B$776,V$47)+'СЕТ СН'!$G$14+СВЦЭМ!$D$10+'СЕТ СН'!$G$5-'СЕТ СН'!$G$24</f>
        <v>3401.5478188900001</v>
      </c>
      <c r="W64" s="36">
        <f>SUMIFS(СВЦЭМ!$D$33:$D$776,СВЦЭМ!$A$33:$A$776,$A64,СВЦЭМ!$B$33:$B$776,W$47)+'СЕТ СН'!$G$14+СВЦЭМ!$D$10+'СЕТ СН'!$G$5-'СЕТ СН'!$G$24</f>
        <v>3386.1005920500002</v>
      </c>
      <c r="X64" s="36">
        <f>SUMIFS(СВЦЭМ!$D$33:$D$776,СВЦЭМ!$A$33:$A$776,$A64,СВЦЭМ!$B$33:$B$776,X$47)+'СЕТ СН'!$G$14+СВЦЭМ!$D$10+'СЕТ СН'!$G$5-'СЕТ СН'!$G$24</f>
        <v>3455.7266059000003</v>
      </c>
      <c r="Y64" s="36">
        <f>SUMIFS(СВЦЭМ!$D$33:$D$776,СВЦЭМ!$A$33:$A$776,$A64,СВЦЭМ!$B$33:$B$776,Y$47)+'СЕТ СН'!$G$14+СВЦЭМ!$D$10+'СЕТ СН'!$G$5-'СЕТ СН'!$G$24</f>
        <v>3529.0738558500002</v>
      </c>
    </row>
    <row r="65" spans="1:26" ht="15.75" x14ac:dyDescent="0.2">
      <c r="A65" s="35">
        <f t="shared" si="1"/>
        <v>44030</v>
      </c>
      <c r="B65" s="36">
        <f>SUMIFS(СВЦЭМ!$D$33:$D$776,СВЦЭМ!$A$33:$A$776,$A65,СВЦЭМ!$B$33:$B$776,B$47)+'СЕТ СН'!$G$14+СВЦЭМ!$D$10+'СЕТ СН'!$G$5-'СЕТ СН'!$G$24</f>
        <v>3699.11493776</v>
      </c>
      <c r="C65" s="36">
        <f>SUMIFS(СВЦЭМ!$D$33:$D$776,СВЦЭМ!$A$33:$A$776,$A65,СВЦЭМ!$B$33:$B$776,C$47)+'СЕТ СН'!$G$14+СВЦЭМ!$D$10+'СЕТ СН'!$G$5-'СЕТ СН'!$G$24</f>
        <v>3801.4569731800002</v>
      </c>
      <c r="D65" s="36">
        <f>SUMIFS(СВЦЭМ!$D$33:$D$776,СВЦЭМ!$A$33:$A$776,$A65,СВЦЭМ!$B$33:$B$776,D$47)+'СЕТ СН'!$G$14+СВЦЭМ!$D$10+'СЕТ СН'!$G$5-'СЕТ СН'!$G$24</f>
        <v>3809.0170862</v>
      </c>
      <c r="E65" s="36">
        <f>SUMIFS(СВЦЭМ!$D$33:$D$776,СВЦЭМ!$A$33:$A$776,$A65,СВЦЭМ!$B$33:$B$776,E$47)+'СЕТ СН'!$G$14+СВЦЭМ!$D$10+'СЕТ СН'!$G$5-'СЕТ СН'!$G$24</f>
        <v>3802.63346121</v>
      </c>
      <c r="F65" s="36">
        <f>SUMIFS(СВЦЭМ!$D$33:$D$776,СВЦЭМ!$A$33:$A$776,$A65,СВЦЭМ!$B$33:$B$776,F$47)+'СЕТ СН'!$G$14+СВЦЭМ!$D$10+'СЕТ СН'!$G$5-'СЕТ СН'!$G$24</f>
        <v>3792.2010536299999</v>
      </c>
      <c r="G65" s="36">
        <f>SUMIFS(СВЦЭМ!$D$33:$D$776,СВЦЭМ!$A$33:$A$776,$A65,СВЦЭМ!$B$33:$B$776,G$47)+'СЕТ СН'!$G$14+СВЦЭМ!$D$10+'СЕТ СН'!$G$5-'СЕТ СН'!$G$24</f>
        <v>3801.05692649</v>
      </c>
      <c r="H65" s="36">
        <f>SUMIFS(СВЦЭМ!$D$33:$D$776,СВЦЭМ!$A$33:$A$776,$A65,СВЦЭМ!$B$33:$B$776,H$47)+'СЕТ СН'!$G$14+СВЦЭМ!$D$10+'СЕТ СН'!$G$5-'СЕТ СН'!$G$24</f>
        <v>3802.2389332399998</v>
      </c>
      <c r="I65" s="36">
        <f>SUMIFS(СВЦЭМ!$D$33:$D$776,СВЦЭМ!$A$33:$A$776,$A65,СВЦЭМ!$B$33:$B$776,I$47)+'СЕТ СН'!$G$14+СВЦЭМ!$D$10+'СЕТ СН'!$G$5-'СЕТ СН'!$G$24</f>
        <v>3787.8640056499999</v>
      </c>
      <c r="J65" s="36">
        <f>SUMIFS(СВЦЭМ!$D$33:$D$776,СВЦЭМ!$A$33:$A$776,$A65,СВЦЭМ!$B$33:$B$776,J$47)+'СЕТ СН'!$G$14+СВЦЭМ!$D$10+'СЕТ СН'!$G$5-'СЕТ СН'!$G$24</f>
        <v>3714.5259074999999</v>
      </c>
      <c r="K65" s="36">
        <f>SUMIFS(СВЦЭМ!$D$33:$D$776,СВЦЭМ!$A$33:$A$776,$A65,СВЦЭМ!$B$33:$B$776,K$47)+'СЕТ СН'!$G$14+СВЦЭМ!$D$10+'СЕТ СН'!$G$5-'СЕТ СН'!$G$24</f>
        <v>3531.2558696999999</v>
      </c>
      <c r="L65" s="36">
        <f>SUMIFS(СВЦЭМ!$D$33:$D$776,СВЦЭМ!$A$33:$A$776,$A65,СВЦЭМ!$B$33:$B$776,L$47)+'СЕТ СН'!$G$14+СВЦЭМ!$D$10+'СЕТ СН'!$G$5-'СЕТ СН'!$G$24</f>
        <v>3383.5922451800002</v>
      </c>
      <c r="M65" s="36">
        <f>SUMIFS(СВЦЭМ!$D$33:$D$776,СВЦЭМ!$A$33:$A$776,$A65,СВЦЭМ!$B$33:$B$776,M$47)+'СЕТ СН'!$G$14+СВЦЭМ!$D$10+'СЕТ СН'!$G$5-'СЕТ СН'!$G$24</f>
        <v>3365.3064007600001</v>
      </c>
      <c r="N65" s="36">
        <f>SUMIFS(СВЦЭМ!$D$33:$D$776,СВЦЭМ!$A$33:$A$776,$A65,СВЦЭМ!$B$33:$B$776,N$47)+'СЕТ СН'!$G$14+СВЦЭМ!$D$10+'СЕТ СН'!$G$5-'СЕТ СН'!$G$24</f>
        <v>3381.82969473</v>
      </c>
      <c r="O65" s="36">
        <f>SUMIFS(СВЦЭМ!$D$33:$D$776,СВЦЭМ!$A$33:$A$776,$A65,СВЦЭМ!$B$33:$B$776,O$47)+'СЕТ СН'!$G$14+СВЦЭМ!$D$10+'СЕТ СН'!$G$5-'СЕТ СН'!$G$24</f>
        <v>3380.6333086899999</v>
      </c>
      <c r="P65" s="36">
        <f>SUMIFS(СВЦЭМ!$D$33:$D$776,СВЦЭМ!$A$33:$A$776,$A65,СВЦЭМ!$B$33:$B$776,P$47)+'СЕТ СН'!$G$14+СВЦЭМ!$D$10+'СЕТ СН'!$G$5-'СЕТ СН'!$G$24</f>
        <v>3384.7286509999999</v>
      </c>
      <c r="Q65" s="36">
        <f>SUMIFS(СВЦЭМ!$D$33:$D$776,СВЦЭМ!$A$33:$A$776,$A65,СВЦЭМ!$B$33:$B$776,Q$47)+'СЕТ СН'!$G$14+СВЦЭМ!$D$10+'СЕТ СН'!$G$5-'СЕТ СН'!$G$24</f>
        <v>3386.3709316300001</v>
      </c>
      <c r="R65" s="36">
        <f>SUMIFS(СВЦЭМ!$D$33:$D$776,СВЦЭМ!$A$33:$A$776,$A65,СВЦЭМ!$B$33:$B$776,R$47)+'СЕТ СН'!$G$14+СВЦЭМ!$D$10+'СЕТ СН'!$G$5-'СЕТ СН'!$G$24</f>
        <v>3381.3267020600001</v>
      </c>
      <c r="S65" s="36">
        <f>SUMIFS(СВЦЭМ!$D$33:$D$776,СВЦЭМ!$A$33:$A$776,$A65,СВЦЭМ!$B$33:$B$776,S$47)+'СЕТ СН'!$G$14+СВЦЭМ!$D$10+'СЕТ СН'!$G$5-'СЕТ СН'!$G$24</f>
        <v>3389.6666608800001</v>
      </c>
      <c r="T65" s="36">
        <f>SUMIFS(СВЦЭМ!$D$33:$D$776,СВЦЭМ!$A$33:$A$776,$A65,СВЦЭМ!$B$33:$B$776,T$47)+'СЕТ СН'!$G$14+СВЦЭМ!$D$10+'СЕТ СН'!$G$5-'СЕТ СН'!$G$24</f>
        <v>3416.57652078</v>
      </c>
      <c r="U65" s="36">
        <f>SUMIFS(СВЦЭМ!$D$33:$D$776,СВЦЭМ!$A$33:$A$776,$A65,СВЦЭМ!$B$33:$B$776,U$47)+'СЕТ СН'!$G$14+СВЦЭМ!$D$10+'СЕТ СН'!$G$5-'СЕТ СН'!$G$24</f>
        <v>3412.2833030299998</v>
      </c>
      <c r="V65" s="36">
        <f>SUMIFS(СВЦЭМ!$D$33:$D$776,СВЦЭМ!$A$33:$A$776,$A65,СВЦЭМ!$B$33:$B$776,V$47)+'СЕТ СН'!$G$14+СВЦЭМ!$D$10+'СЕТ СН'!$G$5-'СЕТ СН'!$G$24</f>
        <v>3404.8676129099999</v>
      </c>
      <c r="W65" s="36">
        <f>SUMIFS(СВЦЭМ!$D$33:$D$776,СВЦЭМ!$A$33:$A$776,$A65,СВЦЭМ!$B$33:$B$776,W$47)+'СЕТ СН'!$G$14+СВЦЭМ!$D$10+'СЕТ СН'!$G$5-'СЕТ СН'!$G$24</f>
        <v>3377.2674126800002</v>
      </c>
      <c r="X65" s="36">
        <f>SUMIFS(СВЦЭМ!$D$33:$D$776,СВЦЭМ!$A$33:$A$776,$A65,СВЦЭМ!$B$33:$B$776,X$47)+'СЕТ СН'!$G$14+СВЦЭМ!$D$10+'СЕТ СН'!$G$5-'СЕТ СН'!$G$24</f>
        <v>3445.31775823</v>
      </c>
      <c r="Y65" s="36">
        <f>SUMIFS(СВЦЭМ!$D$33:$D$776,СВЦЭМ!$A$33:$A$776,$A65,СВЦЭМ!$B$33:$B$776,Y$47)+'СЕТ СН'!$G$14+СВЦЭМ!$D$10+'СЕТ СН'!$G$5-'СЕТ СН'!$G$24</f>
        <v>3582.8026132800001</v>
      </c>
    </row>
    <row r="66" spans="1:26" ht="15.75" x14ac:dyDescent="0.2">
      <c r="A66" s="35">
        <f t="shared" si="1"/>
        <v>44031</v>
      </c>
      <c r="B66" s="36">
        <f>SUMIFS(СВЦЭМ!$D$33:$D$776,СВЦЭМ!$A$33:$A$776,$A66,СВЦЭМ!$B$33:$B$776,B$47)+'СЕТ СН'!$G$14+СВЦЭМ!$D$10+'СЕТ СН'!$G$5-'СЕТ СН'!$G$24</f>
        <v>3640.2769366800003</v>
      </c>
      <c r="C66" s="36">
        <f>SUMIFS(СВЦЭМ!$D$33:$D$776,СВЦЭМ!$A$33:$A$776,$A66,СВЦЭМ!$B$33:$B$776,C$47)+'СЕТ СН'!$G$14+СВЦЭМ!$D$10+'СЕТ СН'!$G$5-'СЕТ СН'!$G$24</f>
        <v>3685.38498334</v>
      </c>
      <c r="D66" s="36">
        <f>SUMIFS(СВЦЭМ!$D$33:$D$776,СВЦЭМ!$A$33:$A$776,$A66,СВЦЭМ!$B$33:$B$776,D$47)+'СЕТ СН'!$G$14+СВЦЭМ!$D$10+'СЕТ СН'!$G$5-'СЕТ СН'!$G$24</f>
        <v>3675.5944374199998</v>
      </c>
      <c r="E66" s="36">
        <f>SUMIFS(СВЦЭМ!$D$33:$D$776,СВЦЭМ!$A$33:$A$776,$A66,СВЦЭМ!$B$33:$B$776,E$47)+'СЕТ СН'!$G$14+СВЦЭМ!$D$10+'СЕТ СН'!$G$5-'СЕТ СН'!$G$24</f>
        <v>3661.6206256099999</v>
      </c>
      <c r="F66" s="36">
        <f>SUMIFS(СВЦЭМ!$D$33:$D$776,СВЦЭМ!$A$33:$A$776,$A66,СВЦЭМ!$B$33:$B$776,F$47)+'СЕТ СН'!$G$14+СВЦЭМ!$D$10+'СЕТ СН'!$G$5-'СЕТ СН'!$G$24</f>
        <v>3649.1787554299999</v>
      </c>
      <c r="G66" s="36">
        <f>SUMIFS(СВЦЭМ!$D$33:$D$776,СВЦЭМ!$A$33:$A$776,$A66,СВЦЭМ!$B$33:$B$776,G$47)+'СЕТ СН'!$G$14+СВЦЭМ!$D$10+'СЕТ СН'!$G$5-'СЕТ СН'!$G$24</f>
        <v>3663.29447394</v>
      </c>
      <c r="H66" s="36">
        <f>SUMIFS(СВЦЭМ!$D$33:$D$776,СВЦЭМ!$A$33:$A$776,$A66,СВЦЭМ!$B$33:$B$776,H$47)+'СЕТ СН'!$G$14+СВЦЭМ!$D$10+'СЕТ СН'!$G$5-'СЕТ СН'!$G$24</f>
        <v>3685.3081675799999</v>
      </c>
      <c r="I66" s="36">
        <f>SUMIFS(СВЦЭМ!$D$33:$D$776,СВЦЭМ!$A$33:$A$776,$A66,СВЦЭМ!$B$33:$B$776,I$47)+'СЕТ СН'!$G$14+СВЦЭМ!$D$10+'СЕТ СН'!$G$5-'СЕТ СН'!$G$24</f>
        <v>3720.11877796</v>
      </c>
      <c r="J66" s="36">
        <f>SUMIFS(СВЦЭМ!$D$33:$D$776,СВЦЭМ!$A$33:$A$776,$A66,СВЦЭМ!$B$33:$B$776,J$47)+'СЕТ СН'!$G$14+СВЦЭМ!$D$10+'СЕТ СН'!$G$5-'СЕТ СН'!$G$24</f>
        <v>3712.1018347200002</v>
      </c>
      <c r="K66" s="36">
        <f>SUMIFS(СВЦЭМ!$D$33:$D$776,СВЦЭМ!$A$33:$A$776,$A66,СВЦЭМ!$B$33:$B$776,K$47)+'СЕТ СН'!$G$14+СВЦЭМ!$D$10+'СЕТ СН'!$G$5-'СЕТ СН'!$G$24</f>
        <v>3546.3000921100002</v>
      </c>
      <c r="L66" s="36">
        <f>SUMIFS(СВЦЭМ!$D$33:$D$776,СВЦЭМ!$A$33:$A$776,$A66,СВЦЭМ!$B$33:$B$776,L$47)+'СЕТ СН'!$G$14+СВЦЭМ!$D$10+'СЕТ СН'!$G$5-'СЕТ СН'!$G$24</f>
        <v>3463.7091750700001</v>
      </c>
      <c r="M66" s="36">
        <f>SUMIFS(СВЦЭМ!$D$33:$D$776,СВЦЭМ!$A$33:$A$776,$A66,СВЦЭМ!$B$33:$B$776,M$47)+'СЕТ СН'!$G$14+СВЦЭМ!$D$10+'СЕТ СН'!$G$5-'СЕТ СН'!$G$24</f>
        <v>3414.7960058200001</v>
      </c>
      <c r="N66" s="36">
        <f>SUMIFS(СВЦЭМ!$D$33:$D$776,СВЦЭМ!$A$33:$A$776,$A66,СВЦЭМ!$B$33:$B$776,N$47)+'СЕТ СН'!$G$14+СВЦЭМ!$D$10+'СЕТ СН'!$G$5-'СЕТ СН'!$G$24</f>
        <v>3419.29526171</v>
      </c>
      <c r="O66" s="36">
        <f>SUMIFS(СВЦЭМ!$D$33:$D$776,СВЦЭМ!$A$33:$A$776,$A66,СВЦЭМ!$B$33:$B$776,O$47)+'СЕТ СН'!$G$14+СВЦЭМ!$D$10+'СЕТ СН'!$G$5-'СЕТ СН'!$G$24</f>
        <v>3420.6812759899999</v>
      </c>
      <c r="P66" s="36">
        <f>SUMIFS(СВЦЭМ!$D$33:$D$776,СВЦЭМ!$A$33:$A$776,$A66,СВЦЭМ!$B$33:$B$776,P$47)+'СЕТ СН'!$G$14+СВЦЭМ!$D$10+'СЕТ СН'!$G$5-'СЕТ СН'!$G$24</f>
        <v>3419.8497670199999</v>
      </c>
      <c r="Q66" s="36">
        <f>SUMIFS(СВЦЭМ!$D$33:$D$776,СВЦЭМ!$A$33:$A$776,$A66,СВЦЭМ!$B$33:$B$776,Q$47)+'СЕТ СН'!$G$14+СВЦЭМ!$D$10+'СЕТ СН'!$G$5-'СЕТ СН'!$G$24</f>
        <v>3419.5789930000001</v>
      </c>
      <c r="R66" s="36">
        <f>SUMIFS(СВЦЭМ!$D$33:$D$776,СВЦЭМ!$A$33:$A$776,$A66,СВЦЭМ!$B$33:$B$776,R$47)+'СЕТ СН'!$G$14+СВЦЭМ!$D$10+'СЕТ СН'!$G$5-'СЕТ СН'!$G$24</f>
        <v>3431.9586661799999</v>
      </c>
      <c r="S66" s="36">
        <f>SUMIFS(СВЦЭМ!$D$33:$D$776,СВЦЭМ!$A$33:$A$776,$A66,СВЦЭМ!$B$33:$B$776,S$47)+'СЕТ СН'!$G$14+СВЦЭМ!$D$10+'СЕТ СН'!$G$5-'СЕТ СН'!$G$24</f>
        <v>3441.45263062</v>
      </c>
      <c r="T66" s="36">
        <f>SUMIFS(СВЦЭМ!$D$33:$D$776,СВЦЭМ!$A$33:$A$776,$A66,СВЦЭМ!$B$33:$B$776,T$47)+'СЕТ СН'!$G$14+СВЦЭМ!$D$10+'СЕТ СН'!$G$5-'СЕТ СН'!$G$24</f>
        <v>3439.6906219000002</v>
      </c>
      <c r="U66" s="36">
        <f>SUMIFS(СВЦЭМ!$D$33:$D$776,СВЦЭМ!$A$33:$A$776,$A66,СВЦЭМ!$B$33:$B$776,U$47)+'СЕТ СН'!$G$14+СВЦЭМ!$D$10+'СЕТ СН'!$G$5-'СЕТ СН'!$G$24</f>
        <v>3438.6794228899998</v>
      </c>
      <c r="V66" s="36">
        <f>SUMIFS(СВЦЭМ!$D$33:$D$776,СВЦЭМ!$A$33:$A$776,$A66,СВЦЭМ!$B$33:$B$776,V$47)+'СЕТ СН'!$G$14+СВЦЭМ!$D$10+'СЕТ СН'!$G$5-'СЕТ СН'!$G$24</f>
        <v>3432.1980023300002</v>
      </c>
      <c r="W66" s="36">
        <f>SUMIFS(СВЦЭМ!$D$33:$D$776,СВЦЭМ!$A$33:$A$776,$A66,СВЦЭМ!$B$33:$B$776,W$47)+'СЕТ СН'!$G$14+СВЦЭМ!$D$10+'СЕТ СН'!$G$5-'СЕТ СН'!$G$24</f>
        <v>3381.0099184400001</v>
      </c>
      <c r="X66" s="36">
        <f>SUMIFS(СВЦЭМ!$D$33:$D$776,СВЦЭМ!$A$33:$A$776,$A66,СВЦЭМ!$B$33:$B$776,X$47)+'СЕТ СН'!$G$14+СВЦЭМ!$D$10+'СЕТ СН'!$G$5-'СЕТ СН'!$G$24</f>
        <v>3451.41818663</v>
      </c>
      <c r="Y66" s="36">
        <f>SUMIFS(СВЦЭМ!$D$33:$D$776,СВЦЭМ!$A$33:$A$776,$A66,СВЦЭМ!$B$33:$B$776,Y$47)+'СЕТ СН'!$G$14+СВЦЭМ!$D$10+'СЕТ СН'!$G$5-'СЕТ СН'!$G$24</f>
        <v>3644.0163806</v>
      </c>
    </row>
    <row r="67" spans="1:26" ht="15.75" x14ac:dyDescent="0.2">
      <c r="A67" s="35">
        <f t="shared" si="1"/>
        <v>44032</v>
      </c>
      <c r="B67" s="36">
        <f>SUMIFS(СВЦЭМ!$D$33:$D$776,СВЦЭМ!$A$33:$A$776,$A67,СВЦЭМ!$B$33:$B$776,B$47)+'СЕТ СН'!$G$14+СВЦЭМ!$D$10+'СЕТ СН'!$G$5-'СЕТ СН'!$G$24</f>
        <v>3617.1710227200001</v>
      </c>
      <c r="C67" s="36">
        <f>SUMIFS(СВЦЭМ!$D$33:$D$776,СВЦЭМ!$A$33:$A$776,$A67,СВЦЭМ!$B$33:$B$776,C$47)+'СЕТ СН'!$G$14+СВЦЭМ!$D$10+'СЕТ СН'!$G$5-'СЕТ СН'!$G$24</f>
        <v>3587.1117159599999</v>
      </c>
      <c r="D67" s="36">
        <f>SUMIFS(СВЦЭМ!$D$33:$D$776,СВЦЭМ!$A$33:$A$776,$A67,СВЦЭМ!$B$33:$B$776,D$47)+'СЕТ СН'!$G$14+СВЦЭМ!$D$10+'СЕТ СН'!$G$5-'СЕТ СН'!$G$24</f>
        <v>3716.2355919800002</v>
      </c>
      <c r="E67" s="36">
        <f>SUMIFS(СВЦЭМ!$D$33:$D$776,СВЦЭМ!$A$33:$A$776,$A67,СВЦЭМ!$B$33:$B$776,E$47)+'СЕТ СН'!$G$14+СВЦЭМ!$D$10+'СЕТ СН'!$G$5-'СЕТ СН'!$G$24</f>
        <v>3698.5590697100001</v>
      </c>
      <c r="F67" s="36">
        <f>SUMIFS(СВЦЭМ!$D$33:$D$776,СВЦЭМ!$A$33:$A$776,$A67,СВЦЭМ!$B$33:$B$776,F$47)+'СЕТ СН'!$G$14+СВЦЭМ!$D$10+'СЕТ СН'!$G$5-'СЕТ СН'!$G$24</f>
        <v>3696.3352648199998</v>
      </c>
      <c r="G67" s="36">
        <f>SUMIFS(СВЦЭМ!$D$33:$D$776,СВЦЭМ!$A$33:$A$776,$A67,СВЦЭМ!$B$33:$B$776,G$47)+'СЕТ СН'!$G$14+СВЦЭМ!$D$10+'СЕТ СН'!$G$5-'СЕТ СН'!$G$24</f>
        <v>3696.9860454600002</v>
      </c>
      <c r="H67" s="36">
        <f>SUMIFS(СВЦЭМ!$D$33:$D$776,СВЦЭМ!$A$33:$A$776,$A67,СВЦЭМ!$B$33:$B$776,H$47)+'СЕТ СН'!$G$14+СВЦЭМ!$D$10+'СЕТ СН'!$G$5-'СЕТ СН'!$G$24</f>
        <v>3733.0052888600003</v>
      </c>
      <c r="I67" s="36">
        <f>SUMIFS(СВЦЭМ!$D$33:$D$776,СВЦЭМ!$A$33:$A$776,$A67,СВЦЭМ!$B$33:$B$776,I$47)+'СЕТ СН'!$G$14+СВЦЭМ!$D$10+'СЕТ СН'!$G$5-'СЕТ СН'!$G$24</f>
        <v>3626.21981792</v>
      </c>
      <c r="J67" s="36">
        <f>SUMIFS(СВЦЭМ!$D$33:$D$776,СВЦЭМ!$A$33:$A$776,$A67,СВЦЭМ!$B$33:$B$776,J$47)+'СЕТ СН'!$G$14+СВЦЭМ!$D$10+'СЕТ СН'!$G$5-'СЕТ СН'!$G$24</f>
        <v>3679.3593942400003</v>
      </c>
      <c r="K67" s="36">
        <f>SUMIFS(СВЦЭМ!$D$33:$D$776,СВЦЭМ!$A$33:$A$776,$A67,СВЦЭМ!$B$33:$B$776,K$47)+'СЕТ СН'!$G$14+СВЦЭМ!$D$10+'СЕТ СН'!$G$5-'СЕТ СН'!$G$24</f>
        <v>3620.0027074999998</v>
      </c>
      <c r="L67" s="36">
        <f>SUMIFS(СВЦЭМ!$D$33:$D$776,СВЦЭМ!$A$33:$A$776,$A67,СВЦЭМ!$B$33:$B$776,L$47)+'СЕТ СН'!$G$14+СВЦЭМ!$D$10+'СЕТ СН'!$G$5-'СЕТ СН'!$G$24</f>
        <v>3476.9648080699999</v>
      </c>
      <c r="M67" s="36">
        <f>SUMIFS(СВЦЭМ!$D$33:$D$776,СВЦЭМ!$A$33:$A$776,$A67,СВЦЭМ!$B$33:$B$776,M$47)+'СЕТ СН'!$G$14+СВЦЭМ!$D$10+'СЕТ СН'!$G$5-'СЕТ СН'!$G$24</f>
        <v>3460.4465078600001</v>
      </c>
      <c r="N67" s="36">
        <f>SUMIFS(СВЦЭМ!$D$33:$D$776,СВЦЭМ!$A$33:$A$776,$A67,СВЦЭМ!$B$33:$B$776,N$47)+'СЕТ СН'!$G$14+СВЦЭМ!$D$10+'СЕТ СН'!$G$5-'СЕТ СН'!$G$24</f>
        <v>3465.5492930800001</v>
      </c>
      <c r="O67" s="36">
        <f>SUMIFS(СВЦЭМ!$D$33:$D$776,СВЦЭМ!$A$33:$A$776,$A67,СВЦЭМ!$B$33:$B$776,O$47)+'СЕТ СН'!$G$14+СВЦЭМ!$D$10+'СЕТ СН'!$G$5-'СЕТ СН'!$G$24</f>
        <v>3463.21467889</v>
      </c>
      <c r="P67" s="36">
        <f>SUMIFS(СВЦЭМ!$D$33:$D$776,СВЦЭМ!$A$33:$A$776,$A67,СВЦЭМ!$B$33:$B$776,P$47)+'СЕТ СН'!$G$14+СВЦЭМ!$D$10+'СЕТ СН'!$G$5-'СЕТ СН'!$G$24</f>
        <v>3451.1155264500003</v>
      </c>
      <c r="Q67" s="36">
        <f>SUMIFS(СВЦЭМ!$D$33:$D$776,СВЦЭМ!$A$33:$A$776,$A67,СВЦЭМ!$B$33:$B$776,Q$47)+'СЕТ СН'!$G$14+СВЦЭМ!$D$10+'СЕТ СН'!$G$5-'СЕТ СН'!$G$24</f>
        <v>3451.4506223600001</v>
      </c>
      <c r="R67" s="36">
        <f>SUMIFS(СВЦЭМ!$D$33:$D$776,СВЦЭМ!$A$33:$A$776,$A67,СВЦЭМ!$B$33:$B$776,R$47)+'СЕТ СН'!$G$14+СВЦЭМ!$D$10+'СЕТ СН'!$G$5-'СЕТ СН'!$G$24</f>
        <v>3451.99049014</v>
      </c>
      <c r="S67" s="36">
        <f>SUMIFS(СВЦЭМ!$D$33:$D$776,СВЦЭМ!$A$33:$A$776,$A67,СВЦЭМ!$B$33:$B$776,S$47)+'СЕТ СН'!$G$14+СВЦЭМ!$D$10+'СЕТ СН'!$G$5-'СЕТ СН'!$G$24</f>
        <v>3452.7933664900002</v>
      </c>
      <c r="T67" s="36">
        <f>SUMIFS(СВЦЭМ!$D$33:$D$776,СВЦЭМ!$A$33:$A$776,$A67,СВЦЭМ!$B$33:$B$776,T$47)+'СЕТ СН'!$G$14+СВЦЭМ!$D$10+'СЕТ СН'!$G$5-'СЕТ СН'!$G$24</f>
        <v>3449.0994688800001</v>
      </c>
      <c r="U67" s="36">
        <f>SUMIFS(СВЦЭМ!$D$33:$D$776,СВЦЭМ!$A$33:$A$776,$A67,СВЦЭМ!$B$33:$B$776,U$47)+'СЕТ СН'!$G$14+СВЦЭМ!$D$10+'СЕТ СН'!$G$5-'СЕТ СН'!$G$24</f>
        <v>3444.88347479</v>
      </c>
      <c r="V67" s="36">
        <f>SUMIFS(СВЦЭМ!$D$33:$D$776,СВЦЭМ!$A$33:$A$776,$A67,СВЦЭМ!$B$33:$B$776,V$47)+'СЕТ СН'!$G$14+СВЦЭМ!$D$10+'СЕТ СН'!$G$5-'СЕТ СН'!$G$24</f>
        <v>3449.10897049</v>
      </c>
      <c r="W67" s="36">
        <f>SUMIFS(СВЦЭМ!$D$33:$D$776,СВЦЭМ!$A$33:$A$776,$A67,СВЦЭМ!$B$33:$B$776,W$47)+'СЕТ СН'!$G$14+СВЦЭМ!$D$10+'СЕТ СН'!$G$5-'СЕТ СН'!$G$24</f>
        <v>3447.1633426600001</v>
      </c>
      <c r="X67" s="36">
        <f>SUMIFS(СВЦЭМ!$D$33:$D$776,СВЦЭМ!$A$33:$A$776,$A67,СВЦЭМ!$B$33:$B$776,X$47)+'СЕТ СН'!$G$14+СВЦЭМ!$D$10+'СЕТ СН'!$G$5-'СЕТ СН'!$G$24</f>
        <v>3478.0878658199999</v>
      </c>
      <c r="Y67" s="36">
        <f>SUMIFS(СВЦЭМ!$D$33:$D$776,СВЦЭМ!$A$33:$A$776,$A67,СВЦЭМ!$B$33:$B$776,Y$47)+'СЕТ СН'!$G$14+СВЦЭМ!$D$10+'СЕТ СН'!$G$5-'СЕТ СН'!$G$24</f>
        <v>3631.36462424</v>
      </c>
    </row>
    <row r="68" spans="1:26" ht="15.75" x14ac:dyDescent="0.2">
      <c r="A68" s="35">
        <f t="shared" si="1"/>
        <v>44033</v>
      </c>
      <c r="B68" s="36">
        <f>SUMIFS(СВЦЭМ!$D$33:$D$776,СВЦЭМ!$A$33:$A$776,$A68,СВЦЭМ!$B$33:$B$776,B$47)+'СЕТ СН'!$G$14+СВЦЭМ!$D$10+'СЕТ СН'!$G$5-'СЕТ СН'!$G$24</f>
        <v>3661.95983626</v>
      </c>
      <c r="C68" s="36">
        <f>SUMIFS(СВЦЭМ!$D$33:$D$776,СВЦЭМ!$A$33:$A$776,$A68,СВЦЭМ!$B$33:$B$776,C$47)+'СЕТ СН'!$G$14+СВЦЭМ!$D$10+'СЕТ СН'!$G$5-'СЕТ СН'!$G$24</f>
        <v>3620.1040629700001</v>
      </c>
      <c r="D68" s="36">
        <f>SUMIFS(СВЦЭМ!$D$33:$D$776,СВЦЭМ!$A$33:$A$776,$A68,СВЦЭМ!$B$33:$B$776,D$47)+'СЕТ СН'!$G$14+СВЦЭМ!$D$10+'СЕТ СН'!$G$5-'СЕТ СН'!$G$24</f>
        <v>3599.7951365200001</v>
      </c>
      <c r="E68" s="36">
        <f>SUMIFS(СВЦЭМ!$D$33:$D$776,СВЦЭМ!$A$33:$A$776,$A68,СВЦЭМ!$B$33:$B$776,E$47)+'СЕТ СН'!$G$14+СВЦЭМ!$D$10+'СЕТ СН'!$G$5-'СЕТ СН'!$G$24</f>
        <v>3598.2385949499999</v>
      </c>
      <c r="F68" s="36">
        <f>SUMIFS(СВЦЭМ!$D$33:$D$776,СВЦЭМ!$A$33:$A$776,$A68,СВЦЭМ!$B$33:$B$776,F$47)+'СЕТ СН'!$G$14+СВЦЭМ!$D$10+'СЕТ СН'!$G$5-'СЕТ СН'!$G$24</f>
        <v>3589.5434060500002</v>
      </c>
      <c r="G68" s="36">
        <f>SUMIFS(СВЦЭМ!$D$33:$D$776,СВЦЭМ!$A$33:$A$776,$A68,СВЦЭМ!$B$33:$B$776,G$47)+'СЕТ СН'!$G$14+СВЦЭМ!$D$10+'СЕТ СН'!$G$5-'СЕТ СН'!$G$24</f>
        <v>3580.6936052599999</v>
      </c>
      <c r="H68" s="36">
        <f>SUMIFS(СВЦЭМ!$D$33:$D$776,СВЦЭМ!$A$33:$A$776,$A68,СВЦЭМ!$B$33:$B$776,H$47)+'СЕТ СН'!$G$14+СВЦЭМ!$D$10+'СЕТ СН'!$G$5-'СЕТ СН'!$G$24</f>
        <v>3606.4768692299999</v>
      </c>
      <c r="I68" s="36">
        <f>SUMIFS(СВЦЭМ!$D$33:$D$776,СВЦЭМ!$A$33:$A$776,$A68,СВЦЭМ!$B$33:$B$776,I$47)+'СЕТ СН'!$G$14+СВЦЭМ!$D$10+'СЕТ СН'!$G$5-'СЕТ СН'!$G$24</f>
        <v>3655.61189844</v>
      </c>
      <c r="J68" s="36">
        <f>SUMIFS(СВЦЭМ!$D$33:$D$776,СВЦЭМ!$A$33:$A$776,$A68,СВЦЭМ!$B$33:$B$776,J$47)+'СЕТ СН'!$G$14+СВЦЭМ!$D$10+'СЕТ СН'!$G$5-'СЕТ СН'!$G$24</f>
        <v>3681.39244882</v>
      </c>
      <c r="K68" s="36">
        <f>SUMIFS(СВЦЭМ!$D$33:$D$776,СВЦЭМ!$A$33:$A$776,$A68,СВЦЭМ!$B$33:$B$776,K$47)+'СЕТ СН'!$G$14+СВЦЭМ!$D$10+'СЕТ СН'!$G$5-'СЕТ СН'!$G$24</f>
        <v>3581.0025205800002</v>
      </c>
      <c r="L68" s="36">
        <f>SUMIFS(СВЦЭМ!$D$33:$D$776,СВЦЭМ!$A$33:$A$776,$A68,СВЦЭМ!$B$33:$B$776,L$47)+'СЕТ СН'!$G$14+СВЦЭМ!$D$10+'СЕТ СН'!$G$5-'СЕТ СН'!$G$24</f>
        <v>3479.8225788899999</v>
      </c>
      <c r="M68" s="36">
        <f>SUMIFS(СВЦЭМ!$D$33:$D$776,СВЦЭМ!$A$33:$A$776,$A68,СВЦЭМ!$B$33:$B$776,M$47)+'СЕТ СН'!$G$14+СВЦЭМ!$D$10+'СЕТ СН'!$G$5-'СЕТ СН'!$G$24</f>
        <v>3477.0075547699998</v>
      </c>
      <c r="N68" s="36">
        <f>SUMIFS(СВЦЭМ!$D$33:$D$776,СВЦЭМ!$A$33:$A$776,$A68,СВЦЭМ!$B$33:$B$776,N$47)+'СЕТ СН'!$G$14+СВЦЭМ!$D$10+'СЕТ СН'!$G$5-'СЕТ СН'!$G$24</f>
        <v>3478.39553875</v>
      </c>
      <c r="O68" s="36">
        <f>SUMIFS(СВЦЭМ!$D$33:$D$776,СВЦЭМ!$A$33:$A$776,$A68,СВЦЭМ!$B$33:$B$776,O$47)+'СЕТ СН'!$G$14+СВЦЭМ!$D$10+'СЕТ СН'!$G$5-'СЕТ СН'!$G$24</f>
        <v>3484.7541805199999</v>
      </c>
      <c r="P68" s="36">
        <f>SUMIFS(СВЦЭМ!$D$33:$D$776,СВЦЭМ!$A$33:$A$776,$A68,СВЦЭМ!$B$33:$B$776,P$47)+'СЕТ СН'!$G$14+СВЦЭМ!$D$10+'СЕТ СН'!$G$5-'СЕТ СН'!$G$24</f>
        <v>3486.18781485</v>
      </c>
      <c r="Q68" s="36">
        <f>SUMIFS(СВЦЭМ!$D$33:$D$776,СВЦЭМ!$A$33:$A$776,$A68,СВЦЭМ!$B$33:$B$776,Q$47)+'СЕТ СН'!$G$14+СВЦЭМ!$D$10+'СЕТ СН'!$G$5-'СЕТ СН'!$G$24</f>
        <v>3491.6039169000001</v>
      </c>
      <c r="R68" s="36">
        <f>SUMIFS(СВЦЭМ!$D$33:$D$776,СВЦЭМ!$A$33:$A$776,$A68,СВЦЭМ!$B$33:$B$776,R$47)+'СЕТ СН'!$G$14+СВЦЭМ!$D$10+'СЕТ СН'!$G$5-'СЕТ СН'!$G$24</f>
        <v>3482.2991088600002</v>
      </c>
      <c r="S68" s="36">
        <f>SUMIFS(СВЦЭМ!$D$33:$D$776,СВЦЭМ!$A$33:$A$776,$A68,СВЦЭМ!$B$33:$B$776,S$47)+'СЕТ СН'!$G$14+СВЦЭМ!$D$10+'СЕТ СН'!$G$5-'СЕТ СН'!$G$24</f>
        <v>3483.41309262</v>
      </c>
      <c r="T68" s="36">
        <f>SUMIFS(СВЦЭМ!$D$33:$D$776,СВЦЭМ!$A$33:$A$776,$A68,СВЦЭМ!$B$33:$B$776,T$47)+'СЕТ СН'!$G$14+СВЦЭМ!$D$10+'СЕТ СН'!$G$5-'СЕТ СН'!$G$24</f>
        <v>3476.9574185500001</v>
      </c>
      <c r="U68" s="36">
        <f>SUMIFS(СВЦЭМ!$D$33:$D$776,СВЦЭМ!$A$33:$A$776,$A68,СВЦЭМ!$B$33:$B$776,U$47)+'СЕТ СН'!$G$14+СВЦЭМ!$D$10+'СЕТ СН'!$G$5-'СЕТ СН'!$G$24</f>
        <v>3477.2775467500001</v>
      </c>
      <c r="V68" s="36">
        <f>SUMIFS(СВЦЭМ!$D$33:$D$776,СВЦЭМ!$A$33:$A$776,$A68,СВЦЭМ!$B$33:$B$776,V$47)+'СЕТ СН'!$G$14+СВЦЭМ!$D$10+'СЕТ СН'!$G$5-'СЕТ СН'!$G$24</f>
        <v>3475.3807556400002</v>
      </c>
      <c r="W68" s="36">
        <f>SUMIFS(СВЦЭМ!$D$33:$D$776,СВЦЭМ!$A$33:$A$776,$A68,СВЦЭМ!$B$33:$B$776,W$47)+'СЕТ СН'!$G$14+СВЦЭМ!$D$10+'СЕТ СН'!$G$5-'СЕТ СН'!$G$24</f>
        <v>3483.3281045799999</v>
      </c>
      <c r="X68" s="36">
        <f>SUMIFS(СВЦЭМ!$D$33:$D$776,СВЦЭМ!$A$33:$A$776,$A68,СВЦЭМ!$B$33:$B$776,X$47)+'СЕТ СН'!$G$14+СВЦЭМ!$D$10+'СЕТ СН'!$G$5-'СЕТ СН'!$G$24</f>
        <v>3528.3068910100001</v>
      </c>
      <c r="Y68" s="36">
        <f>SUMIFS(СВЦЭМ!$D$33:$D$776,СВЦЭМ!$A$33:$A$776,$A68,СВЦЭМ!$B$33:$B$776,Y$47)+'СЕТ СН'!$G$14+СВЦЭМ!$D$10+'СЕТ СН'!$G$5-'СЕТ СН'!$G$24</f>
        <v>3658.1868196300002</v>
      </c>
    </row>
    <row r="69" spans="1:26" ht="15.75" x14ac:dyDescent="0.2">
      <c r="A69" s="35">
        <f t="shared" si="1"/>
        <v>44034</v>
      </c>
      <c r="B69" s="36">
        <f>SUMIFS(СВЦЭМ!$D$33:$D$776,СВЦЭМ!$A$33:$A$776,$A69,СВЦЭМ!$B$33:$B$776,B$47)+'СЕТ СН'!$G$14+СВЦЭМ!$D$10+'СЕТ СН'!$G$5-'СЕТ СН'!$G$24</f>
        <v>3657.7157562100001</v>
      </c>
      <c r="C69" s="36">
        <f>SUMIFS(СВЦЭМ!$D$33:$D$776,СВЦЭМ!$A$33:$A$776,$A69,СВЦЭМ!$B$33:$B$776,C$47)+'СЕТ СН'!$G$14+СВЦЭМ!$D$10+'СЕТ СН'!$G$5-'СЕТ СН'!$G$24</f>
        <v>3630.1784462400001</v>
      </c>
      <c r="D69" s="36">
        <f>SUMIFS(СВЦЭМ!$D$33:$D$776,СВЦЭМ!$A$33:$A$776,$A69,СВЦЭМ!$B$33:$B$776,D$47)+'СЕТ СН'!$G$14+СВЦЭМ!$D$10+'СЕТ СН'!$G$5-'СЕТ СН'!$G$24</f>
        <v>3620.8736981100001</v>
      </c>
      <c r="E69" s="36">
        <f>SUMIFS(СВЦЭМ!$D$33:$D$776,СВЦЭМ!$A$33:$A$776,$A69,СВЦЭМ!$B$33:$B$776,E$47)+'СЕТ СН'!$G$14+СВЦЭМ!$D$10+'СЕТ СН'!$G$5-'СЕТ СН'!$G$24</f>
        <v>3641.3500493700003</v>
      </c>
      <c r="F69" s="36">
        <f>SUMIFS(СВЦЭМ!$D$33:$D$776,СВЦЭМ!$A$33:$A$776,$A69,СВЦЭМ!$B$33:$B$776,F$47)+'СЕТ СН'!$G$14+СВЦЭМ!$D$10+'СЕТ СН'!$G$5-'СЕТ СН'!$G$24</f>
        <v>3647.71160186</v>
      </c>
      <c r="G69" s="36">
        <f>SUMIFS(СВЦЭМ!$D$33:$D$776,СВЦЭМ!$A$33:$A$776,$A69,СВЦЭМ!$B$33:$B$776,G$47)+'СЕТ СН'!$G$14+СВЦЭМ!$D$10+'СЕТ СН'!$G$5-'СЕТ СН'!$G$24</f>
        <v>3648.5584622699998</v>
      </c>
      <c r="H69" s="36">
        <f>SUMIFS(СВЦЭМ!$D$33:$D$776,СВЦЭМ!$A$33:$A$776,$A69,СВЦЭМ!$B$33:$B$776,H$47)+'СЕТ СН'!$G$14+СВЦЭМ!$D$10+'СЕТ СН'!$G$5-'СЕТ СН'!$G$24</f>
        <v>3630.7324087699999</v>
      </c>
      <c r="I69" s="36">
        <f>SUMIFS(СВЦЭМ!$D$33:$D$776,СВЦЭМ!$A$33:$A$776,$A69,СВЦЭМ!$B$33:$B$776,I$47)+'СЕТ СН'!$G$14+СВЦЭМ!$D$10+'СЕТ СН'!$G$5-'СЕТ СН'!$G$24</f>
        <v>3684.57285942</v>
      </c>
      <c r="J69" s="36">
        <f>SUMIFS(СВЦЭМ!$D$33:$D$776,СВЦЭМ!$A$33:$A$776,$A69,СВЦЭМ!$B$33:$B$776,J$47)+'СЕТ СН'!$G$14+СВЦЭМ!$D$10+'СЕТ СН'!$G$5-'СЕТ СН'!$G$24</f>
        <v>3700.4825639300002</v>
      </c>
      <c r="K69" s="36">
        <f>SUMIFS(СВЦЭМ!$D$33:$D$776,СВЦЭМ!$A$33:$A$776,$A69,СВЦЭМ!$B$33:$B$776,K$47)+'СЕТ СН'!$G$14+СВЦЭМ!$D$10+'СЕТ СН'!$G$5-'СЕТ СН'!$G$24</f>
        <v>3579.9254706299998</v>
      </c>
      <c r="L69" s="36">
        <f>SUMIFS(СВЦЭМ!$D$33:$D$776,СВЦЭМ!$A$33:$A$776,$A69,СВЦЭМ!$B$33:$B$776,L$47)+'СЕТ СН'!$G$14+СВЦЭМ!$D$10+'СЕТ СН'!$G$5-'СЕТ СН'!$G$24</f>
        <v>3441.2364696700001</v>
      </c>
      <c r="M69" s="36">
        <f>SUMIFS(СВЦЭМ!$D$33:$D$776,СВЦЭМ!$A$33:$A$776,$A69,СВЦЭМ!$B$33:$B$776,M$47)+'СЕТ СН'!$G$14+СВЦЭМ!$D$10+'СЕТ СН'!$G$5-'СЕТ СН'!$G$24</f>
        <v>3420.76891892</v>
      </c>
      <c r="N69" s="36">
        <f>SUMIFS(СВЦЭМ!$D$33:$D$776,СВЦЭМ!$A$33:$A$776,$A69,СВЦЭМ!$B$33:$B$776,N$47)+'СЕТ СН'!$G$14+СВЦЭМ!$D$10+'СЕТ СН'!$G$5-'СЕТ СН'!$G$24</f>
        <v>3454.4771209300002</v>
      </c>
      <c r="O69" s="36">
        <f>SUMIFS(СВЦЭМ!$D$33:$D$776,СВЦЭМ!$A$33:$A$776,$A69,СВЦЭМ!$B$33:$B$776,O$47)+'СЕТ СН'!$G$14+СВЦЭМ!$D$10+'СЕТ СН'!$G$5-'СЕТ СН'!$G$24</f>
        <v>3454.7140315000001</v>
      </c>
      <c r="P69" s="36">
        <f>SUMIFS(СВЦЭМ!$D$33:$D$776,СВЦЭМ!$A$33:$A$776,$A69,СВЦЭМ!$B$33:$B$776,P$47)+'СЕТ СН'!$G$14+СВЦЭМ!$D$10+'СЕТ СН'!$G$5-'СЕТ СН'!$G$24</f>
        <v>3468.5665753200001</v>
      </c>
      <c r="Q69" s="36">
        <f>SUMIFS(СВЦЭМ!$D$33:$D$776,СВЦЭМ!$A$33:$A$776,$A69,СВЦЭМ!$B$33:$B$776,Q$47)+'СЕТ СН'!$G$14+СВЦЭМ!$D$10+'СЕТ СН'!$G$5-'СЕТ СН'!$G$24</f>
        <v>3479.6304070699998</v>
      </c>
      <c r="R69" s="36">
        <f>SUMIFS(СВЦЭМ!$D$33:$D$776,СВЦЭМ!$A$33:$A$776,$A69,СВЦЭМ!$B$33:$B$776,R$47)+'СЕТ СН'!$G$14+СВЦЭМ!$D$10+'СЕТ СН'!$G$5-'СЕТ СН'!$G$24</f>
        <v>3456.1482267000001</v>
      </c>
      <c r="S69" s="36">
        <f>SUMIFS(СВЦЭМ!$D$33:$D$776,СВЦЭМ!$A$33:$A$776,$A69,СВЦЭМ!$B$33:$B$776,S$47)+'СЕТ СН'!$G$14+СВЦЭМ!$D$10+'СЕТ СН'!$G$5-'СЕТ СН'!$G$24</f>
        <v>3459.4517794600001</v>
      </c>
      <c r="T69" s="36">
        <f>SUMIFS(СВЦЭМ!$D$33:$D$776,СВЦЭМ!$A$33:$A$776,$A69,СВЦЭМ!$B$33:$B$776,T$47)+'СЕТ СН'!$G$14+СВЦЭМ!$D$10+'СЕТ СН'!$G$5-'СЕТ СН'!$G$24</f>
        <v>3491.8731312999998</v>
      </c>
      <c r="U69" s="36">
        <f>SUMIFS(СВЦЭМ!$D$33:$D$776,СВЦЭМ!$A$33:$A$776,$A69,СВЦЭМ!$B$33:$B$776,U$47)+'СЕТ СН'!$G$14+СВЦЭМ!$D$10+'СЕТ СН'!$G$5-'СЕТ СН'!$G$24</f>
        <v>3510.0136679500001</v>
      </c>
      <c r="V69" s="36">
        <f>SUMIFS(СВЦЭМ!$D$33:$D$776,СВЦЭМ!$A$33:$A$776,$A69,СВЦЭМ!$B$33:$B$776,V$47)+'СЕТ СН'!$G$14+СВЦЭМ!$D$10+'СЕТ СН'!$G$5-'СЕТ СН'!$G$24</f>
        <v>3519.4165271500001</v>
      </c>
      <c r="W69" s="36">
        <f>SUMIFS(СВЦЭМ!$D$33:$D$776,СВЦЭМ!$A$33:$A$776,$A69,СВЦЭМ!$B$33:$B$776,W$47)+'СЕТ СН'!$G$14+СВЦЭМ!$D$10+'СЕТ СН'!$G$5-'СЕТ СН'!$G$24</f>
        <v>3482.7326162300001</v>
      </c>
      <c r="X69" s="36">
        <f>SUMIFS(СВЦЭМ!$D$33:$D$776,СВЦЭМ!$A$33:$A$776,$A69,СВЦЭМ!$B$33:$B$776,X$47)+'СЕТ СН'!$G$14+СВЦЭМ!$D$10+'СЕТ СН'!$G$5-'СЕТ СН'!$G$24</f>
        <v>3547.1017136300002</v>
      </c>
      <c r="Y69" s="36">
        <f>SUMIFS(СВЦЭМ!$D$33:$D$776,СВЦЭМ!$A$33:$A$776,$A69,СВЦЭМ!$B$33:$B$776,Y$47)+'СЕТ СН'!$G$14+СВЦЭМ!$D$10+'СЕТ СН'!$G$5-'СЕТ СН'!$G$24</f>
        <v>3633.3496764299998</v>
      </c>
    </row>
    <row r="70" spans="1:26" ht="15.75" x14ac:dyDescent="0.2">
      <c r="A70" s="35">
        <f t="shared" si="1"/>
        <v>44035</v>
      </c>
      <c r="B70" s="36">
        <f>SUMIFS(СВЦЭМ!$D$33:$D$776,СВЦЭМ!$A$33:$A$776,$A70,СВЦЭМ!$B$33:$B$776,B$47)+'СЕТ СН'!$G$14+СВЦЭМ!$D$10+'СЕТ СН'!$G$5-'СЕТ СН'!$G$24</f>
        <v>3600.8517036399999</v>
      </c>
      <c r="C70" s="36">
        <f>SUMIFS(СВЦЭМ!$D$33:$D$776,СВЦЭМ!$A$33:$A$776,$A70,СВЦЭМ!$B$33:$B$776,C$47)+'СЕТ СН'!$G$14+СВЦЭМ!$D$10+'СЕТ СН'!$G$5-'СЕТ СН'!$G$24</f>
        <v>3606.6657015300002</v>
      </c>
      <c r="D70" s="36">
        <f>SUMIFS(СВЦЭМ!$D$33:$D$776,СВЦЭМ!$A$33:$A$776,$A70,СВЦЭМ!$B$33:$B$776,D$47)+'СЕТ СН'!$G$14+СВЦЭМ!$D$10+'СЕТ СН'!$G$5-'СЕТ СН'!$G$24</f>
        <v>3629.5948442099998</v>
      </c>
      <c r="E70" s="36">
        <f>SUMIFS(СВЦЭМ!$D$33:$D$776,СВЦЭМ!$A$33:$A$776,$A70,СВЦЭМ!$B$33:$B$776,E$47)+'СЕТ СН'!$G$14+СВЦЭМ!$D$10+'СЕТ СН'!$G$5-'СЕТ СН'!$G$24</f>
        <v>3663.4477845599999</v>
      </c>
      <c r="F70" s="36">
        <f>SUMIFS(СВЦЭМ!$D$33:$D$776,СВЦЭМ!$A$33:$A$776,$A70,СВЦЭМ!$B$33:$B$776,F$47)+'СЕТ СН'!$G$14+СВЦЭМ!$D$10+'СЕТ СН'!$G$5-'СЕТ СН'!$G$24</f>
        <v>3650.7948960499998</v>
      </c>
      <c r="G70" s="36">
        <f>SUMIFS(СВЦЭМ!$D$33:$D$776,СВЦЭМ!$A$33:$A$776,$A70,СВЦЭМ!$B$33:$B$776,G$47)+'СЕТ СН'!$G$14+СВЦЭМ!$D$10+'СЕТ СН'!$G$5-'СЕТ СН'!$G$24</f>
        <v>3642.1076975400001</v>
      </c>
      <c r="H70" s="36">
        <f>SUMIFS(СВЦЭМ!$D$33:$D$776,СВЦЭМ!$A$33:$A$776,$A70,СВЦЭМ!$B$33:$B$776,H$47)+'СЕТ СН'!$G$14+СВЦЭМ!$D$10+'СЕТ СН'!$G$5-'СЕТ СН'!$G$24</f>
        <v>3600.1734497799998</v>
      </c>
      <c r="I70" s="36">
        <f>SUMIFS(СВЦЭМ!$D$33:$D$776,СВЦЭМ!$A$33:$A$776,$A70,СВЦЭМ!$B$33:$B$776,I$47)+'СЕТ СН'!$G$14+СВЦЭМ!$D$10+'СЕТ СН'!$G$5-'СЕТ СН'!$G$24</f>
        <v>3532.4211249099999</v>
      </c>
      <c r="J70" s="36">
        <f>SUMIFS(СВЦЭМ!$D$33:$D$776,СВЦЭМ!$A$33:$A$776,$A70,СВЦЭМ!$B$33:$B$776,J$47)+'СЕТ СН'!$G$14+СВЦЭМ!$D$10+'СЕТ СН'!$G$5-'СЕТ СН'!$G$24</f>
        <v>3558.84610518</v>
      </c>
      <c r="K70" s="36">
        <f>SUMIFS(СВЦЭМ!$D$33:$D$776,СВЦЭМ!$A$33:$A$776,$A70,СВЦЭМ!$B$33:$B$776,K$47)+'СЕТ СН'!$G$14+СВЦЭМ!$D$10+'СЕТ СН'!$G$5-'СЕТ СН'!$G$24</f>
        <v>3586.76527287</v>
      </c>
      <c r="L70" s="36">
        <f>SUMIFS(СВЦЭМ!$D$33:$D$776,СВЦЭМ!$A$33:$A$776,$A70,СВЦЭМ!$B$33:$B$776,L$47)+'СЕТ СН'!$G$14+СВЦЭМ!$D$10+'СЕТ СН'!$G$5-'СЕТ СН'!$G$24</f>
        <v>3492.7763227</v>
      </c>
      <c r="M70" s="36">
        <f>SUMIFS(СВЦЭМ!$D$33:$D$776,СВЦЭМ!$A$33:$A$776,$A70,СВЦЭМ!$B$33:$B$776,M$47)+'СЕТ СН'!$G$14+СВЦЭМ!$D$10+'СЕТ СН'!$G$5-'СЕТ СН'!$G$24</f>
        <v>3474.1725365500001</v>
      </c>
      <c r="N70" s="36">
        <f>SUMIFS(СВЦЭМ!$D$33:$D$776,СВЦЭМ!$A$33:$A$776,$A70,СВЦЭМ!$B$33:$B$776,N$47)+'СЕТ СН'!$G$14+СВЦЭМ!$D$10+'СЕТ СН'!$G$5-'СЕТ СН'!$G$24</f>
        <v>3491.6260829600001</v>
      </c>
      <c r="O70" s="36">
        <f>SUMIFS(СВЦЭМ!$D$33:$D$776,СВЦЭМ!$A$33:$A$776,$A70,СВЦЭМ!$B$33:$B$776,O$47)+'СЕТ СН'!$G$14+СВЦЭМ!$D$10+'СЕТ СН'!$G$5-'СЕТ СН'!$G$24</f>
        <v>3502.9743835600002</v>
      </c>
      <c r="P70" s="36">
        <f>SUMIFS(СВЦЭМ!$D$33:$D$776,СВЦЭМ!$A$33:$A$776,$A70,СВЦЭМ!$B$33:$B$776,P$47)+'СЕТ СН'!$G$14+СВЦЭМ!$D$10+'СЕТ СН'!$G$5-'СЕТ СН'!$G$24</f>
        <v>3518.98511624</v>
      </c>
      <c r="Q70" s="36">
        <f>SUMIFS(СВЦЭМ!$D$33:$D$776,СВЦЭМ!$A$33:$A$776,$A70,СВЦЭМ!$B$33:$B$776,Q$47)+'СЕТ СН'!$G$14+СВЦЭМ!$D$10+'СЕТ СН'!$G$5-'СЕТ СН'!$G$24</f>
        <v>3538.0024712499999</v>
      </c>
      <c r="R70" s="36">
        <f>SUMIFS(СВЦЭМ!$D$33:$D$776,СВЦЭМ!$A$33:$A$776,$A70,СВЦЭМ!$B$33:$B$776,R$47)+'СЕТ СН'!$G$14+СВЦЭМ!$D$10+'СЕТ СН'!$G$5-'СЕТ СН'!$G$24</f>
        <v>3534.91043666</v>
      </c>
      <c r="S70" s="36">
        <f>SUMIFS(СВЦЭМ!$D$33:$D$776,СВЦЭМ!$A$33:$A$776,$A70,СВЦЭМ!$B$33:$B$776,S$47)+'СЕТ СН'!$G$14+СВЦЭМ!$D$10+'СЕТ СН'!$G$5-'СЕТ СН'!$G$24</f>
        <v>3541.8777624100003</v>
      </c>
      <c r="T70" s="36">
        <f>SUMIFS(СВЦЭМ!$D$33:$D$776,СВЦЭМ!$A$33:$A$776,$A70,СВЦЭМ!$B$33:$B$776,T$47)+'СЕТ СН'!$G$14+СВЦЭМ!$D$10+'СЕТ СН'!$G$5-'СЕТ СН'!$G$24</f>
        <v>3560.1104654999999</v>
      </c>
      <c r="U70" s="36">
        <f>SUMIFS(СВЦЭМ!$D$33:$D$776,СВЦЭМ!$A$33:$A$776,$A70,СВЦЭМ!$B$33:$B$776,U$47)+'СЕТ СН'!$G$14+СВЦЭМ!$D$10+'СЕТ СН'!$G$5-'СЕТ СН'!$G$24</f>
        <v>3551.0570922900001</v>
      </c>
      <c r="V70" s="36">
        <f>SUMIFS(СВЦЭМ!$D$33:$D$776,СВЦЭМ!$A$33:$A$776,$A70,СВЦЭМ!$B$33:$B$776,V$47)+'СЕТ СН'!$G$14+СВЦЭМ!$D$10+'СЕТ СН'!$G$5-'СЕТ СН'!$G$24</f>
        <v>3537.4108636000001</v>
      </c>
      <c r="W70" s="36">
        <f>SUMIFS(СВЦЭМ!$D$33:$D$776,СВЦЭМ!$A$33:$A$776,$A70,СВЦЭМ!$B$33:$B$776,W$47)+'СЕТ СН'!$G$14+СВЦЭМ!$D$10+'СЕТ СН'!$G$5-'СЕТ СН'!$G$24</f>
        <v>3498.4459130499999</v>
      </c>
      <c r="X70" s="36">
        <f>SUMIFS(СВЦЭМ!$D$33:$D$776,СВЦЭМ!$A$33:$A$776,$A70,СВЦЭМ!$B$33:$B$776,X$47)+'СЕТ СН'!$G$14+СВЦЭМ!$D$10+'СЕТ СН'!$G$5-'СЕТ СН'!$G$24</f>
        <v>3501.3226900099999</v>
      </c>
      <c r="Y70" s="36">
        <f>SUMIFS(СВЦЭМ!$D$33:$D$776,СВЦЭМ!$A$33:$A$776,$A70,СВЦЭМ!$B$33:$B$776,Y$47)+'СЕТ СН'!$G$14+СВЦЭМ!$D$10+'СЕТ СН'!$G$5-'СЕТ СН'!$G$24</f>
        <v>3629.4175049099999</v>
      </c>
    </row>
    <row r="71" spans="1:26" ht="15.75" x14ac:dyDescent="0.2">
      <c r="A71" s="35">
        <f t="shared" si="1"/>
        <v>44036</v>
      </c>
      <c r="B71" s="36">
        <f>SUMIFS(СВЦЭМ!$D$33:$D$776,СВЦЭМ!$A$33:$A$776,$A71,СВЦЭМ!$B$33:$B$776,B$47)+'СЕТ СН'!$G$14+СВЦЭМ!$D$10+'СЕТ СН'!$G$5-'СЕТ СН'!$G$24</f>
        <v>3595.5659593700002</v>
      </c>
      <c r="C71" s="36">
        <f>SUMIFS(СВЦЭМ!$D$33:$D$776,СВЦЭМ!$A$33:$A$776,$A71,СВЦЭМ!$B$33:$B$776,C$47)+'СЕТ СН'!$G$14+СВЦЭМ!$D$10+'СЕТ СН'!$G$5-'СЕТ СН'!$G$24</f>
        <v>3570.7879632600002</v>
      </c>
      <c r="D71" s="36">
        <f>SUMIFS(СВЦЭМ!$D$33:$D$776,СВЦЭМ!$A$33:$A$776,$A71,СВЦЭМ!$B$33:$B$776,D$47)+'СЕТ СН'!$G$14+СВЦЭМ!$D$10+'СЕТ СН'!$G$5-'СЕТ СН'!$G$24</f>
        <v>3573.83741719</v>
      </c>
      <c r="E71" s="36">
        <f>SUMIFS(СВЦЭМ!$D$33:$D$776,СВЦЭМ!$A$33:$A$776,$A71,СВЦЭМ!$B$33:$B$776,E$47)+'СЕТ СН'!$G$14+СВЦЭМ!$D$10+'СЕТ СН'!$G$5-'СЕТ СН'!$G$24</f>
        <v>3606.2550130600002</v>
      </c>
      <c r="F71" s="36">
        <f>SUMIFS(СВЦЭМ!$D$33:$D$776,СВЦЭМ!$A$33:$A$776,$A71,СВЦЭМ!$B$33:$B$776,F$47)+'СЕТ СН'!$G$14+СВЦЭМ!$D$10+'СЕТ СН'!$G$5-'СЕТ СН'!$G$24</f>
        <v>3609.2807756100001</v>
      </c>
      <c r="G71" s="36">
        <f>SUMIFS(СВЦЭМ!$D$33:$D$776,СВЦЭМ!$A$33:$A$776,$A71,СВЦЭМ!$B$33:$B$776,G$47)+'СЕТ СН'!$G$14+СВЦЭМ!$D$10+'СЕТ СН'!$G$5-'СЕТ СН'!$G$24</f>
        <v>3596.8865318200001</v>
      </c>
      <c r="H71" s="36">
        <f>SUMIFS(СВЦЭМ!$D$33:$D$776,СВЦЭМ!$A$33:$A$776,$A71,СВЦЭМ!$B$33:$B$776,H$47)+'СЕТ СН'!$G$14+СВЦЭМ!$D$10+'СЕТ СН'!$G$5-'СЕТ СН'!$G$24</f>
        <v>3548.90950183</v>
      </c>
      <c r="I71" s="36">
        <f>SUMIFS(СВЦЭМ!$D$33:$D$776,СВЦЭМ!$A$33:$A$776,$A71,СВЦЭМ!$B$33:$B$776,I$47)+'СЕТ СН'!$G$14+СВЦЭМ!$D$10+'СЕТ СН'!$G$5-'СЕТ СН'!$G$24</f>
        <v>3525.4729469499998</v>
      </c>
      <c r="J71" s="36">
        <f>SUMIFS(СВЦЭМ!$D$33:$D$776,СВЦЭМ!$A$33:$A$776,$A71,СВЦЭМ!$B$33:$B$776,J$47)+'СЕТ СН'!$G$14+СВЦЭМ!$D$10+'СЕТ СН'!$G$5-'СЕТ СН'!$G$24</f>
        <v>3560.2653056500003</v>
      </c>
      <c r="K71" s="36">
        <f>SUMIFS(СВЦЭМ!$D$33:$D$776,СВЦЭМ!$A$33:$A$776,$A71,СВЦЭМ!$B$33:$B$776,K$47)+'СЕТ СН'!$G$14+СВЦЭМ!$D$10+'СЕТ СН'!$G$5-'СЕТ СН'!$G$24</f>
        <v>3577.7249030000003</v>
      </c>
      <c r="L71" s="36">
        <f>SUMIFS(СВЦЭМ!$D$33:$D$776,СВЦЭМ!$A$33:$A$776,$A71,СВЦЭМ!$B$33:$B$776,L$47)+'СЕТ СН'!$G$14+СВЦЭМ!$D$10+'СЕТ СН'!$G$5-'СЕТ СН'!$G$24</f>
        <v>3502.7297388100001</v>
      </c>
      <c r="M71" s="36">
        <f>SUMIFS(СВЦЭМ!$D$33:$D$776,СВЦЭМ!$A$33:$A$776,$A71,СВЦЭМ!$B$33:$B$776,M$47)+'СЕТ СН'!$G$14+СВЦЭМ!$D$10+'СЕТ СН'!$G$5-'СЕТ СН'!$G$24</f>
        <v>3496.8051088100001</v>
      </c>
      <c r="N71" s="36">
        <f>SUMIFS(СВЦЭМ!$D$33:$D$776,СВЦЭМ!$A$33:$A$776,$A71,СВЦЭМ!$B$33:$B$776,N$47)+'СЕТ СН'!$G$14+СВЦЭМ!$D$10+'СЕТ СН'!$G$5-'СЕТ СН'!$G$24</f>
        <v>3511.2374458200002</v>
      </c>
      <c r="O71" s="36">
        <f>SUMIFS(СВЦЭМ!$D$33:$D$776,СВЦЭМ!$A$33:$A$776,$A71,СВЦЭМ!$B$33:$B$776,O$47)+'СЕТ СН'!$G$14+СВЦЭМ!$D$10+'СЕТ СН'!$G$5-'СЕТ СН'!$G$24</f>
        <v>3516.26085754</v>
      </c>
      <c r="P71" s="36">
        <f>SUMIFS(СВЦЭМ!$D$33:$D$776,СВЦЭМ!$A$33:$A$776,$A71,СВЦЭМ!$B$33:$B$776,P$47)+'СЕТ СН'!$G$14+СВЦЭМ!$D$10+'СЕТ СН'!$G$5-'СЕТ СН'!$G$24</f>
        <v>3518.2149577600003</v>
      </c>
      <c r="Q71" s="36">
        <f>SUMIFS(СВЦЭМ!$D$33:$D$776,СВЦЭМ!$A$33:$A$776,$A71,СВЦЭМ!$B$33:$B$776,Q$47)+'СЕТ СН'!$G$14+СВЦЭМ!$D$10+'СЕТ СН'!$G$5-'СЕТ СН'!$G$24</f>
        <v>3521.7047747900001</v>
      </c>
      <c r="R71" s="36">
        <f>SUMIFS(СВЦЭМ!$D$33:$D$776,СВЦЭМ!$A$33:$A$776,$A71,СВЦЭМ!$B$33:$B$776,R$47)+'СЕТ СН'!$G$14+СВЦЭМ!$D$10+'СЕТ СН'!$G$5-'СЕТ СН'!$G$24</f>
        <v>3524.4417315700002</v>
      </c>
      <c r="S71" s="36">
        <f>SUMIFS(СВЦЭМ!$D$33:$D$776,СВЦЭМ!$A$33:$A$776,$A71,СВЦЭМ!$B$33:$B$776,S$47)+'СЕТ СН'!$G$14+СВЦЭМ!$D$10+'СЕТ СН'!$G$5-'СЕТ СН'!$G$24</f>
        <v>3529.6309900400001</v>
      </c>
      <c r="T71" s="36">
        <f>SUMIFS(СВЦЭМ!$D$33:$D$776,СВЦЭМ!$A$33:$A$776,$A71,СВЦЭМ!$B$33:$B$776,T$47)+'СЕТ СН'!$G$14+СВЦЭМ!$D$10+'СЕТ СН'!$G$5-'СЕТ СН'!$G$24</f>
        <v>3529.4083577199999</v>
      </c>
      <c r="U71" s="36">
        <f>SUMIFS(СВЦЭМ!$D$33:$D$776,СВЦЭМ!$A$33:$A$776,$A71,СВЦЭМ!$B$33:$B$776,U$47)+'СЕТ СН'!$G$14+СВЦЭМ!$D$10+'СЕТ СН'!$G$5-'СЕТ СН'!$G$24</f>
        <v>3519.0936351300002</v>
      </c>
      <c r="V71" s="36">
        <f>SUMIFS(СВЦЭМ!$D$33:$D$776,СВЦЭМ!$A$33:$A$776,$A71,СВЦЭМ!$B$33:$B$776,V$47)+'СЕТ СН'!$G$14+СВЦЭМ!$D$10+'СЕТ СН'!$G$5-'СЕТ СН'!$G$24</f>
        <v>3504.3751095600001</v>
      </c>
      <c r="W71" s="36">
        <f>SUMIFS(СВЦЭМ!$D$33:$D$776,СВЦЭМ!$A$33:$A$776,$A71,СВЦЭМ!$B$33:$B$776,W$47)+'СЕТ СН'!$G$14+СВЦЭМ!$D$10+'СЕТ СН'!$G$5-'СЕТ СН'!$G$24</f>
        <v>3479.9489690400001</v>
      </c>
      <c r="X71" s="36">
        <f>SUMIFS(СВЦЭМ!$D$33:$D$776,СВЦЭМ!$A$33:$A$776,$A71,СВЦЭМ!$B$33:$B$776,X$47)+'СЕТ СН'!$G$14+СВЦЭМ!$D$10+'СЕТ СН'!$G$5-'СЕТ СН'!$G$24</f>
        <v>3544.5564787000003</v>
      </c>
      <c r="Y71" s="36">
        <f>SUMIFS(СВЦЭМ!$D$33:$D$776,СВЦЭМ!$A$33:$A$776,$A71,СВЦЭМ!$B$33:$B$776,Y$47)+'СЕТ СН'!$G$14+СВЦЭМ!$D$10+'СЕТ СН'!$G$5-'СЕТ СН'!$G$24</f>
        <v>3644.3948908100001</v>
      </c>
    </row>
    <row r="72" spans="1:26" ht="15.75" x14ac:dyDescent="0.2">
      <c r="A72" s="35">
        <f t="shared" si="1"/>
        <v>44037</v>
      </c>
      <c r="B72" s="36">
        <f>SUMIFS(СВЦЭМ!$D$33:$D$776,СВЦЭМ!$A$33:$A$776,$A72,СВЦЭМ!$B$33:$B$776,B$47)+'СЕТ СН'!$G$14+СВЦЭМ!$D$10+'СЕТ СН'!$G$5-'СЕТ СН'!$G$24</f>
        <v>3626.1276291499998</v>
      </c>
      <c r="C72" s="36">
        <f>SUMIFS(СВЦЭМ!$D$33:$D$776,СВЦЭМ!$A$33:$A$776,$A72,СВЦЭМ!$B$33:$B$776,C$47)+'СЕТ СН'!$G$14+СВЦЭМ!$D$10+'СЕТ СН'!$G$5-'СЕТ СН'!$G$24</f>
        <v>3685.97681053</v>
      </c>
      <c r="D72" s="36">
        <f>SUMIFS(СВЦЭМ!$D$33:$D$776,СВЦЭМ!$A$33:$A$776,$A72,СВЦЭМ!$B$33:$B$776,D$47)+'СЕТ СН'!$G$14+СВЦЭМ!$D$10+'СЕТ СН'!$G$5-'СЕТ СН'!$G$24</f>
        <v>3722.3661897500001</v>
      </c>
      <c r="E72" s="36">
        <f>SUMIFS(СВЦЭМ!$D$33:$D$776,СВЦЭМ!$A$33:$A$776,$A72,СВЦЭМ!$B$33:$B$776,E$47)+'СЕТ СН'!$G$14+СВЦЭМ!$D$10+'СЕТ СН'!$G$5-'СЕТ СН'!$G$24</f>
        <v>3744.3038502600002</v>
      </c>
      <c r="F72" s="36">
        <f>SUMIFS(СВЦЭМ!$D$33:$D$776,СВЦЭМ!$A$33:$A$776,$A72,СВЦЭМ!$B$33:$B$776,F$47)+'СЕТ СН'!$G$14+СВЦЭМ!$D$10+'СЕТ СН'!$G$5-'СЕТ СН'!$G$24</f>
        <v>3743.4325930800001</v>
      </c>
      <c r="G72" s="36">
        <f>SUMIFS(СВЦЭМ!$D$33:$D$776,СВЦЭМ!$A$33:$A$776,$A72,СВЦЭМ!$B$33:$B$776,G$47)+'СЕТ СН'!$G$14+СВЦЭМ!$D$10+'СЕТ СН'!$G$5-'СЕТ СН'!$G$24</f>
        <v>3739.52353262</v>
      </c>
      <c r="H72" s="36">
        <f>SUMIFS(СВЦЭМ!$D$33:$D$776,СВЦЭМ!$A$33:$A$776,$A72,СВЦЭМ!$B$33:$B$776,H$47)+'СЕТ СН'!$G$14+СВЦЭМ!$D$10+'СЕТ СН'!$G$5-'СЕТ СН'!$G$24</f>
        <v>3740.2935222000001</v>
      </c>
      <c r="I72" s="36">
        <f>SUMIFS(СВЦЭМ!$D$33:$D$776,СВЦЭМ!$A$33:$A$776,$A72,СВЦЭМ!$B$33:$B$776,I$47)+'СЕТ СН'!$G$14+СВЦЭМ!$D$10+'СЕТ СН'!$G$5-'СЕТ СН'!$G$24</f>
        <v>3762.3621391699999</v>
      </c>
      <c r="J72" s="36">
        <f>SUMIFS(СВЦЭМ!$D$33:$D$776,СВЦЭМ!$A$33:$A$776,$A72,СВЦЭМ!$B$33:$B$776,J$47)+'СЕТ СН'!$G$14+СВЦЭМ!$D$10+'СЕТ СН'!$G$5-'СЕТ СН'!$G$24</f>
        <v>3711.04381027</v>
      </c>
      <c r="K72" s="36">
        <f>SUMIFS(СВЦЭМ!$D$33:$D$776,СВЦЭМ!$A$33:$A$776,$A72,СВЦЭМ!$B$33:$B$776,K$47)+'СЕТ СН'!$G$14+СВЦЭМ!$D$10+'СЕТ СН'!$G$5-'СЕТ СН'!$G$24</f>
        <v>3559.5508792199998</v>
      </c>
      <c r="L72" s="36">
        <f>SUMIFS(СВЦЭМ!$D$33:$D$776,СВЦЭМ!$A$33:$A$776,$A72,СВЦЭМ!$B$33:$B$776,L$47)+'СЕТ СН'!$G$14+СВЦЭМ!$D$10+'СЕТ СН'!$G$5-'СЕТ СН'!$G$24</f>
        <v>3452.44076821</v>
      </c>
      <c r="M72" s="36">
        <f>SUMIFS(СВЦЭМ!$D$33:$D$776,СВЦЭМ!$A$33:$A$776,$A72,СВЦЭМ!$B$33:$B$776,M$47)+'СЕТ СН'!$G$14+СВЦЭМ!$D$10+'СЕТ СН'!$G$5-'СЕТ СН'!$G$24</f>
        <v>3429.5708990799999</v>
      </c>
      <c r="N72" s="36">
        <f>SUMIFS(СВЦЭМ!$D$33:$D$776,СВЦЭМ!$A$33:$A$776,$A72,СВЦЭМ!$B$33:$B$776,N$47)+'СЕТ СН'!$G$14+СВЦЭМ!$D$10+'СЕТ СН'!$G$5-'СЕТ СН'!$G$24</f>
        <v>3410.89565034</v>
      </c>
      <c r="O72" s="36">
        <f>SUMIFS(СВЦЭМ!$D$33:$D$776,СВЦЭМ!$A$33:$A$776,$A72,СВЦЭМ!$B$33:$B$776,O$47)+'СЕТ СН'!$G$14+СВЦЭМ!$D$10+'СЕТ СН'!$G$5-'СЕТ СН'!$G$24</f>
        <v>3406.8074060500003</v>
      </c>
      <c r="P72" s="36">
        <f>SUMIFS(СВЦЭМ!$D$33:$D$776,СВЦЭМ!$A$33:$A$776,$A72,СВЦЭМ!$B$33:$B$776,P$47)+'СЕТ СН'!$G$14+СВЦЭМ!$D$10+'СЕТ СН'!$G$5-'СЕТ СН'!$G$24</f>
        <v>3416.1644747099999</v>
      </c>
      <c r="Q72" s="36">
        <f>SUMIFS(СВЦЭМ!$D$33:$D$776,СВЦЭМ!$A$33:$A$776,$A72,СВЦЭМ!$B$33:$B$776,Q$47)+'СЕТ СН'!$G$14+СВЦЭМ!$D$10+'СЕТ СН'!$G$5-'СЕТ СН'!$G$24</f>
        <v>3422.1398293900002</v>
      </c>
      <c r="R72" s="36">
        <f>SUMIFS(СВЦЭМ!$D$33:$D$776,СВЦЭМ!$A$33:$A$776,$A72,СВЦЭМ!$B$33:$B$776,R$47)+'СЕТ СН'!$G$14+СВЦЭМ!$D$10+'СЕТ СН'!$G$5-'СЕТ СН'!$G$24</f>
        <v>3429.06833074</v>
      </c>
      <c r="S72" s="36">
        <f>SUMIFS(СВЦЭМ!$D$33:$D$776,СВЦЭМ!$A$33:$A$776,$A72,СВЦЭМ!$B$33:$B$776,S$47)+'СЕТ СН'!$G$14+СВЦЭМ!$D$10+'СЕТ СН'!$G$5-'СЕТ СН'!$G$24</f>
        <v>3429.4974013700003</v>
      </c>
      <c r="T72" s="36">
        <f>SUMIFS(СВЦЭМ!$D$33:$D$776,СВЦЭМ!$A$33:$A$776,$A72,СВЦЭМ!$B$33:$B$776,T$47)+'СЕТ СН'!$G$14+СВЦЭМ!$D$10+'СЕТ СН'!$G$5-'СЕТ СН'!$G$24</f>
        <v>3443.3570852399998</v>
      </c>
      <c r="U72" s="36">
        <f>SUMIFS(СВЦЭМ!$D$33:$D$776,СВЦЭМ!$A$33:$A$776,$A72,СВЦЭМ!$B$33:$B$776,U$47)+'СЕТ СН'!$G$14+СВЦЭМ!$D$10+'СЕТ СН'!$G$5-'СЕТ СН'!$G$24</f>
        <v>3433.4405255500001</v>
      </c>
      <c r="V72" s="36">
        <f>SUMIFS(СВЦЭМ!$D$33:$D$776,СВЦЭМ!$A$33:$A$776,$A72,СВЦЭМ!$B$33:$B$776,V$47)+'СЕТ СН'!$G$14+СВЦЭМ!$D$10+'СЕТ СН'!$G$5-'СЕТ СН'!$G$24</f>
        <v>3420.3225638100002</v>
      </c>
      <c r="W72" s="36">
        <f>SUMIFS(СВЦЭМ!$D$33:$D$776,СВЦЭМ!$A$33:$A$776,$A72,СВЦЭМ!$B$33:$B$776,W$47)+'СЕТ СН'!$G$14+СВЦЭМ!$D$10+'СЕТ СН'!$G$5-'СЕТ СН'!$G$24</f>
        <v>3394.9208154299999</v>
      </c>
      <c r="X72" s="36">
        <f>SUMIFS(СВЦЭМ!$D$33:$D$776,СВЦЭМ!$A$33:$A$776,$A72,СВЦЭМ!$B$33:$B$776,X$47)+'СЕТ СН'!$G$14+СВЦЭМ!$D$10+'СЕТ СН'!$G$5-'СЕТ СН'!$G$24</f>
        <v>3444.2364453499999</v>
      </c>
      <c r="Y72" s="36">
        <f>SUMIFS(СВЦЭМ!$D$33:$D$776,СВЦЭМ!$A$33:$A$776,$A72,СВЦЭМ!$B$33:$B$776,Y$47)+'СЕТ СН'!$G$14+СВЦЭМ!$D$10+'СЕТ СН'!$G$5-'СЕТ СН'!$G$24</f>
        <v>3589.4629064800001</v>
      </c>
    </row>
    <row r="73" spans="1:26" ht="15.75" x14ac:dyDescent="0.2">
      <c r="A73" s="35">
        <f t="shared" si="1"/>
        <v>44038</v>
      </c>
      <c r="B73" s="36">
        <f>SUMIFS(СВЦЭМ!$D$33:$D$776,СВЦЭМ!$A$33:$A$776,$A73,СВЦЭМ!$B$33:$B$776,B$47)+'СЕТ СН'!$G$14+СВЦЭМ!$D$10+'СЕТ СН'!$G$5-'СЕТ СН'!$G$24</f>
        <v>3549.2024134000003</v>
      </c>
      <c r="C73" s="36">
        <f>SUMIFS(СВЦЭМ!$D$33:$D$776,СВЦЭМ!$A$33:$A$776,$A73,СВЦЭМ!$B$33:$B$776,C$47)+'СЕТ СН'!$G$14+СВЦЭМ!$D$10+'СЕТ СН'!$G$5-'СЕТ СН'!$G$24</f>
        <v>3572.5612427300002</v>
      </c>
      <c r="D73" s="36">
        <f>SUMIFS(СВЦЭМ!$D$33:$D$776,СВЦЭМ!$A$33:$A$776,$A73,СВЦЭМ!$B$33:$B$776,D$47)+'СЕТ СН'!$G$14+СВЦЭМ!$D$10+'СЕТ СН'!$G$5-'СЕТ СН'!$G$24</f>
        <v>3572.7145758900001</v>
      </c>
      <c r="E73" s="36">
        <f>SUMIFS(СВЦЭМ!$D$33:$D$776,СВЦЭМ!$A$33:$A$776,$A73,СВЦЭМ!$B$33:$B$776,E$47)+'СЕТ СН'!$G$14+СВЦЭМ!$D$10+'СЕТ СН'!$G$5-'СЕТ СН'!$G$24</f>
        <v>3585.0362216900003</v>
      </c>
      <c r="F73" s="36">
        <f>SUMIFS(СВЦЭМ!$D$33:$D$776,СВЦЭМ!$A$33:$A$776,$A73,СВЦЭМ!$B$33:$B$776,F$47)+'СЕТ СН'!$G$14+СВЦЭМ!$D$10+'СЕТ СН'!$G$5-'СЕТ СН'!$G$24</f>
        <v>3597.0228183500003</v>
      </c>
      <c r="G73" s="36">
        <f>SUMIFS(СВЦЭМ!$D$33:$D$776,СВЦЭМ!$A$33:$A$776,$A73,СВЦЭМ!$B$33:$B$776,G$47)+'СЕТ СН'!$G$14+СВЦЭМ!$D$10+'СЕТ СН'!$G$5-'СЕТ СН'!$G$24</f>
        <v>3604.3441300599998</v>
      </c>
      <c r="H73" s="36">
        <f>SUMIFS(СВЦЭМ!$D$33:$D$776,СВЦЭМ!$A$33:$A$776,$A73,СВЦЭМ!$B$33:$B$776,H$47)+'СЕТ СН'!$G$14+СВЦЭМ!$D$10+'СЕТ СН'!$G$5-'СЕТ СН'!$G$24</f>
        <v>3619.0211020199999</v>
      </c>
      <c r="I73" s="36">
        <f>SUMIFS(СВЦЭМ!$D$33:$D$776,СВЦЭМ!$A$33:$A$776,$A73,СВЦЭМ!$B$33:$B$776,I$47)+'СЕТ СН'!$G$14+СВЦЭМ!$D$10+'СЕТ СН'!$G$5-'СЕТ СН'!$G$24</f>
        <v>3633.25385259</v>
      </c>
      <c r="J73" s="36">
        <f>SUMIFS(СВЦЭМ!$D$33:$D$776,СВЦЭМ!$A$33:$A$776,$A73,СВЦЭМ!$B$33:$B$776,J$47)+'СЕТ СН'!$G$14+СВЦЭМ!$D$10+'СЕТ СН'!$G$5-'СЕТ СН'!$G$24</f>
        <v>3572.7577621400001</v>
      </c>
      <c r="K73" s="36">
        <f>SUMIFS(СВЦЭМ!$D$33:$D$776,СВЦЭМ!$A$33:$A$776,$A73,СВЦЭМ!$B$33:$B$776,K$47)+'СЕТ СН'!$G$14+СВЦЭМ!$D$10+'СЕТ СН'!$G$5-'СЕТ СН'!$G$24</f>
        <v>3484.9062836399999</v>
      </c>
      <c r="L73" s="36">
        <f>SUMIFS(СВЦЭМ!$D$33:$D$776,СВЦЭМ!$A$33:$A$776,$A73,СВЦЭМ!$B$33:$B$776,L$47)+'СЕТ СН'!$G$14+СВЦЭМ!$D$10+'СЕТ СН'!$G$5-'СЕТ СН'!$G$24</f>
        <v>3379.99772932</v>
      </c>
      <c r="M73" s="36">
        <f>SUMIFS(СВЦЭМ!$D$33:$D$776,СВЦЭМ!$A$33:$A$776,$A73,СВЦЭМ!$B$33:$B$776,M$47)+'СЕТ СН'!$G$14+СВЦЭМ!$D$10+'СЕТ СН'!$G$5-'СЕТ СН'!$G$24</f>
        <v>3348.3770921999999</v>
      </c>
      <c r="N73" s="36">
        <f>SUMIFS(СВЦЭМ!$D$33:$D$776,СВЦЭМ!$A$33:$A$776,$A73,СВЦЭМ!$B$33:$B$776,N$47)+'СЕТ СН'!$G$14+СВЦЭМ!$D$10+'СЕТ СН'!$G$5-'СЕТ СН'!$G$24</f>
        <v>3328.8969821999999</v>
      </c>
      <c r="O73" s="36">
        <f>SUMIFS(СВЦЭМ!$D$33:$D$776,СВЦЭМ!$A$33:$A$776,$A73,СВЦЭМ!$B$33:$B$776,O$47)+'СЕТ СН'!$G$14+СВЦЭМ!$D$10+'СЕТ СН'!$G$5-'СЕТ СН'!$G$24</f>
        <v>3339.6412317599998</v>
      </c>
      <c r="P73" s="36">
        <f>SUMIFS(СВЦЭМ!$D$33:$D$776,СВЦЭМ!$A$33:$A$776,$A73,СВЦЭМ!$B$33:$B$776,P$47)+'СЕТ СН'!$G$14+СВЦЭМ!$D$10+'СЕТ СН'!$G$5-'СЕТ СН'!$G$24</f>
        <v>3344.3356026900001</v>
      </c>
      <c r="Q73" s="36">
        <f>SUMIFS(СВЦЭМ!$D$33:$D$776,СВЦЭМ!$A$33:$A$776,$A73,СВЦЭМ!$B$33:$B$776,Q$47)+'СЕТ СН'!$G$14+СВЦЭМ!$D$10+'СЕТ СН'!$G$5-'СЕТ СН'!$G$24</f>
        <v>3353.8689880299999</v>
      </c>
      <c r="R73" s="36">
        <f>SUMIFS(СВЦЭМ!$D$33:$D$776,СВЦЭМ!$A$33:$A$776,$A73,СВЦЭМ!$B$33:$B$776,R$47)+'СЕТ СН'!$G$14+СВЦЭМ!$D$10+'СЕТ СН'!$G$5-'СЕТ СН'!$G$24</f>
        <v>3365.5080074100001</v>
      </c>
      <c r="S73" s="36">
        <f>SUMIFS(СВЦЭМ!$D$33:$D$776,СВЦЭМ!$A$33:$A$776,$A73,СВЦЭМ!$B$33:$B$776,S$47)+'СЕТ СН'!$G$14+СВЦЭМ!$D$10+'СЕТ СН'!$G$5-'СЕТ СН'!$G$24</f>
        <v>3369.4186864499998</v>
      </c>
      <c r="T73" s="36">
        <f>SUMIFS(СВЦЭМ!$D$33:$D$776,СВЦЭМ!$A$33:$A$776,$A73,СВЦЭМ!$B$33:$B$776,T$47)+'СЕТ СН'!$G$14+СВЦЭМ!$D$10+'СЕТ СН'!$G$5-'СЕТ СН'!$G$24</f>
        <v>3376.1979559800002</v>
      </c>
      <c r="U73" s="36">
        <f>SUMIFS(СВЦЭМ!$D$33:$D$776,СВЦЭМ!$A$33:$A$776,$A73,СВЦЭМ!$B$33:$B$776,U$47)+'СЕТ СН'!$G$14+СВЦЭМ!$D$10+'СЕТ СН'!$G$5-'СЕТ СН'!$G$24</f>
        <v>3359.4725868999999</v>
      </c>
      <c r="V73" s="36">
        <f>SUMIFS(СВЦЭМ!$D$33:$D$776,СВЦЭМ!$A$33:$A$776,$A73,СВЦЭМ!$B$33:$B$776,V$47)+'СЕТ СН'!$G$14+СВЦЭМ!$D$10+'СЕТ СН'!$G$5-'СЕТ СН'!$G$24</f>
        <v>3345.2407421899998</v>
      </c>
      <c r="W73" s="36">
        <f>SUMIFS(СВЦЭМ!$D$33:$D$776,СВЦЭМ!$A$33:$A$776,$A73,СВЦЭМ!$B$33:$B$776,W$47)+'СЕТ СН'!$G$14+СВЦЭМ!$D$10+'СЕТ СН'!$G$5-'СЕТ СН'!$G$24</f>
        <v>3329.05296447</v>
      </c>
      <c r="X73" s="36">
        <f>SUMIFS(СВЦЭМ!$D$33:$D$776,СВЦЭМ!$A$33:$A$776,$A73,СВЦЭМ!$B$33:$B$776,X$47)+'СЕТ СН'!$G$14+СВЦЭМ!$D$10+'СЕТ СН'!$G$5-'СЕТ СН'!$G$24</f>
        <v>3366.2563916999998</v>
      </c>
      <c r="Y73" s="36">
        <f>SUMIFS(СВЦЭМ!$D$33:$D$776,СВЦЭМ!$A$33:$A$776,$A73,СВЦЭМ!$B$33:$B$776,Y$47)+'СЕТ СН'!$G$14+СВЦЭМ!$D$10+'СЕТ СН'!$G$5-'СЕТ СН'!$G$24</f>
        <v>3502.1975960099999</v>
      </c>
    </row>
    <row r="74" spans="1:26" ht="15.75" x14ac:dyDescent="0.2">
      <c r="A74" s="35">
        <f t="shared" si="1"/>
        <v>44039</v>
      </c>
      <c r="B74" s="36">
        <f>SUMIFS(СВЦЭМ!$D$33:$D$776,СВЦЭМ!$A$33:$A$776,$A74,СВЦЭМ!$B$33:$B$776,B$47)+'СЕТ СН'!$G$14+СВЦЭМ!$D$10+'СЕТ СН'!$G$5-'СЕТ СН'!$G$24</f>
        <v>3590.1311702500002</v>
      </c>
      <c r="C74" s="36">
        <f>SUMIFS(СВЦЭМ!$D$33:$D$776,СВЦЭМ!$A$33:$A$776,$A74,СВЦЭМ!$B$33:$B$776,C$47)+'СЕТ СН'!$G$14+СВЦЭМ!$D$10+'СЕТ СН'!$G$5-'СЕТ СН'!$G$24</f>
        <v>3568.9522259400001</v>
      </c>
      <c r="D74" s="36">
        <f>SUMIFS(СВЦЭМ!$D$33:$D$776,СВЦЭМ!$A$33:$A$776,$A74,СВЦЭМ!$B$33:$B$776,D$47)+'СЕТ СН'!$G$14+СВЦЭМ!$D$10+'СЕТ СН'!$G$5-'СЕТ СН'!$G$24</f>
        <v>3569.4231048199999</v>
      </c>
      <c r="E74" s="36">
        <f>SUMIFS(СВЦЭМ!$D$33:$D$776,СВЦЭМ!$A$33:$A$776,$A74,СВЦЭМ!$B$33:$B$776,E$47)+'СЕТ СН'!$G$14+СВЦЭМ!$D$10+'СЕТ СН'!$G$5-'СЕТ СН'!$G$24</f>
        <v>3578.9943353399999</v>
      </c>
      <c r="F74" s="36">
        <f>SUMIFS(СВЦЭМ!$D$33:$D$776,СВЦЭМ!$A$33:$A$776,$A74,СВЦЭМ!$B$33:$B$776,F$47)+'СЕТ СН'!$G$14+СВЦЭМ!$D$10+'СЕТ СН'!$G$5-'СЕТ СН'!$G$24</f>
        <v>3577.13496347</v>
      </c>
      <c r="G74" s="36">
        <f>SUMIFS(СВЦЭМ!$D$33:$D$776,СВЦЭМ!$A$33:$A$776,$A74,СВЦЭМ!$B$33:$B$776,G$47)+'СЕТ СН'!$G$14+СВЦЭМ!$D$10+'СЕТ СН'!$G$5-'СЕТ СН'!$G$24</f>
        <v>3569.9901126099999</v>
      </c>
      <c r="H74" s="36">
        <f>SUMIFS(СВЦЭМ!$D$33:$D$776,СВЦЭМ!$A$33:$A$776,$A74,СВЦЭМ!$B$33:$B$776,H$47)+'СЕТ СН'!$G$14+СВЦЭМ!$D$10+'СЕТ СН'!$G$5-'СЕТ СН'!$G$24</f>
        <v>3560.7194720299999</v>
      </c>
      <c r="I74" s="36">
        <f>SUMIFS(СВЦЭМ!$D$33:$D$776,СВЦЭМ!$A$33:$A$776,$A74,СВЦЭМ!$B$33:$B$776,I$47)+'СЕТ СН'!$G$14+СВЦЭМ!$D$10+'СЕТ СН'!$G$5-'СЕТ СН'!$G$24</f>
        <v>3595.4015492099998</v>
      </c>
      <c r="J74" s="36">
        <f>SUMIFS(СВЦЭМ!$D$33:$D$776,СВЦЭМ!$A$33:$A$776,$A74,СВЦЭМ!$B$33:$B$776,J$47)+'СЕТ СН'!$G$14+СВЦЭМ!$D$10+'СЕТ СН'!$G$5-'СЕТ СН'!$G$24</f>
        <v>3553.87108997</v>
      </c>
      <c r="K74" s="36">
        <f>SUMIFS(СВЦЭМ!$D$33:$D$776,СВЦЭМ!$A$33:$A$776,$A74,СВЦЭМ!$B$33:$B$776,K$47)+'СЕТ СН'!$G$14+СВЦЭМ!$D$10+'СЕТ СН'!$G$5-'СЕТ СН'!$G$24</f>
        <v>3435.3915878100001</v>
      </c>
      <c r="L74" s="36">
        <f>SUMIFS(СВЦЭМ!$D$33:$D$776,СВЦЭМ!$A$33:$A$776,$A74,СВЦЭМ!$B$33:$B$776,L$47)+'СЕТ СН'!$G$14+СВЦЭМ!$D$10+'СЕТ СН'!$G$5-'СЕТ СН'!$G$24</f>
        <v>3345.1628224400001</v>
      </c>
      <c r="M74" s="36">
        <f>SUMIFS(СВЦЭМ!$D$33:$D$776,СВЦЭМ!$A$33:$A$776,$A74,СВЦЭМ!$B$33:$B$776,M$47)+'СЕТ СН'!$G$14+СВЦЭМ!$D$10+'СЕТ СН'!$G$5-'СЕТ СН'!$G$24</f>
        <v>3320.8263606800001</v>
      </c>
      <c r="N74" s="36">
        <f>SUMIFS(СВЦЭМ!$D$33:$D$776,СВЦЭМ!$A$33:$A$776,$A74,СВЦЭМ!$B$33:$B$776,N$47)+'СЕТ СН'!$G$14+СВЦЭМ!$D$10+'СЕТ СН'!$G$5-'СЕТ СН'!$G$24</f>
        <v>3297.0460374700001</v>
      </c>
      <c r="O74" s="36">
        <f>SUMIFS(СВЦЭМ!$D$33:$D$776,СВЦЭМ!$A$33:$A$776,$A74,СВЦЭМ!$B$33:$B$776,O$47)+'СЕТ СН'!$G$14+СВЦЭМ!$D$10+'СЕТ СН'!$G$5-'СЕТ СН'!$G$24</f>
        <v>3303.5587251100001</v>
      </c>
      <c r="P74" s="36">
        <f>SUMIFS(СВЦЭМ!$D$33:$D$776,СВЦЭМ!$A$33:$A$776,$A74,СВЦЭМ!$B$33:$B$776,P$47)+'СЕТ СН'!$G$14+СВЦЭМ!$D$10+'СЕТ СН'!$G$5-'СЕТ СН'!$G$24</f>
        <v>3315.02414864</v>
      </c>
      <c r="Q74" s="36">
        <f>SUMIFS(СВЦЭМ!$D$33:$D$776,СВЦЭМ!$A$33:$A$776,$A74,СВЦЭМ!$B$33:$B$776,Q$47)+'СЕТ СН'!$G$14+СВЦЭМ!$D$10+'СЕТ СН'!$G$5-'СЕТ СН'!$G$24</f>
        <v>3330.6649372299999</v>
      </c>
      <c r="R74" s="36">
        <f>SUMIFS(СВЦЭМ!$D$33:$D$776,СВЦЭМ!$A$33:$A$776,$A74,СВЦЭМ!$B$33:$B$776,R$47)+'СЕТ СН'!$G$14+СВЦЭМ!$D$10+'СЕТ СН'!$G$5-'СЕТ СН'!$G$24</f>
        <v>3332.4706736400003</v>
      </c>
      <c r="S74" s="36">
        <f>SUMIFS(СВЦЭМ!$D$33:$D$776,СВЦЭМ!$A$33:$A$776,$A74,СВЦЭМ!$B$33:$B$776,S$47)+'СЕТ СН'!$G$14+СВЦЭМ!$D$10+'СЕТ СН'!$G$5-'СЕТ СН'!$G$24</f>
        <v>3343.76430347</v>
      </c>
      <c r="T74" s="36">
        <f>SUMIFS(СВЦЭМ!$D$33:$D$776,СВЦЭМ!$A$33:$A$776,$A74,СВЦЭМ!$B$33:$B$776,T$47)+'СЕТ СН'!$G$14+СВЦЭМ!$D$10+'СЕТ СН'!$G$5-'СЕТ СН'!$G$24</f>
        <v>3359.5964625699999</v>
      </c>
      <c r="U74" s="36">
        <f>SUMIFS(СВЦЭМ!$D$33:$D$776,СВЦЭМ!$A$33:$A$776,$A74,СВЦЭМ!$B$33:$B$776,U$47)+'СЕТ СН'!$G$14+СВЦЭМ!$D$10+'СЕТ СН'!$G$5-'СЕТ СН'!$G$24</f>
        <v>3346.3569055400003</v>
      </c>
      <c r="V74" s="36">
        <f>SUMIFS(СВЦЭМ!$D$33:$D$776,СВЦЭМ!$A$33:$A$776,$A74,СВЦЭМ!$B$33:$B$776,V$47)+'СЕТ СН'!$G$14+СВЦЭМ!$D$10+'СЕТ СН'!$G$5-'СЕТ СН'!$G$24</f>
        <v>3340.6872786200001</v>
      </c>
      <c r="W74" s="36">
        <f>SUMIFS(СВЦЭМ!$D$33:$D$776,СВЦЭМ!$A$33:$A$776,$A74,СВЦЭМ!$B$33:$B$776,W$47)+'СЕТ СН'!$G$14+СВЦЭМ!$D$10+'СЕТ СН'!$G$5-'СЕТ СН'!$G$24</f>
        <v>3331.4798687299999</v>
      </c>
      <c r="X74" s="36">
        <f>SUMIFS(СВЦЭМ!$D$33:$D$776,СВЦЭМ!$A$33:$A$776,$A74,СВЦЭМ!$B$33:$B$776,X$47)+'СЕТ СН'!$G$14+СВЦЭМ!$D$10+'СЕТ СН'!$G$5-'СЕТ СН'!$G$24</f>
        <v>3397.7094814800002</v>
      </c>
      <c r="Y74" s="36">
        <f>SUMIFS(СВЦЭМ!$D$33:$D$776,СВЦЭМ!$A$33:$A$776,$A74,СВЦЭМ!$B$33:$B$776,Y$47)+'СЕТ СН'!$G$14+СВЦЭМ!$D$10+'СЕТ СН'!$G$5-'СЕТ СН'!$G$24</f>
        <v>3514.2985323399998</v>
      </c>
    </row>
    <row r="75" spans="1:26" ht="15.75" x14ac:dyDescent="0.2">
      <c r="A75" s="35">
        <f t="shared" si="1"/>
        <v>44040</v>
      </c>
      <c r="B75" s="36">
        <f>SUMIFS(СВЦЭМ!$D$33:$D$776,СВЦЭМ!$A$33:$A$776,$A75,СВЦЭМ!$B$33:$B$776,B$47)+'СЕТ СН'!$G$14+СВЦЭМ!$D$10+'СЕТ СН'!$G$5-'СЕТ СН'!$G$24</f>
        <v>3510.7271690299999</v>
      </c>
      <c r="C75" s="36">
        <f>SUMIFS(СВЦЭМ!$D$33:$D$776,СВЦЭМ!$A$33:$A$776,$A75,СВЦЭМ!$B$33:$B$776,C$47)+'СЕТ СН'!$G$14+СВЦЭМ!$D$10+'СЕТ СН'!$G$5-'СЕТ СН'!$G$24</f>
        <v>3572.0213236700001</v>
      </c>
      <c r="D75" s="36">
        <f>SUMIFS(СВЦЭМ!$D$33:$D$776,СВЦЭМ!$A$33:$A$776,$A75,СВЦЭМ!$B$33:$B$776,D$47)+'СЕТ СН'!$G$14+СВЦЭМ!$D$10+'СЕТ СН'!$G$5-'СЕТ СН'!$G$24</f>
        <v>3582.1501688399999</v>
      </c>
      <c r="E75" s="36">
        <f>SUMIFS(СВЦЭМ!$D$33:$D$776,СВЦЭМ!$A$33:$A$776,$A75,СВЦЭМ!$B$33:$B$776,E$47)+'СЕТ СН'!$G$14+СВЦЭМ!$D$10+'СЕТ СН'!$G$5-'СЕТ СН'!$G$24</f>
        <v>3595.9721685300001</v>
      </c>
      <c r="F75" s="36">
        <f>SUMIFS(СВЦЭМ!$D$33:$D$776,СВЦЭМ!$A$33:$A$776,$A75,СВЦЭМ!$B$33:$B$776,F$47)+'СЕТ СН'!$G$14+СВЦЭМ!$D$10+'СЕТ СН'!$G$5-'СЕТ СН'!$G$24</f>
        <v>3584.52082311</v>
      </c>
      <c r="G75" s="36">
        <f>SUMIFS(СВЦЭМ!$D$33:$D$776,СВЦЭМ!$A$33:$A$776,$A75,СВЦЭМ!$B$33:$B$776,G$47)+'СЕТ СН'!$G$14+СВЦЭМ!$D$10+'СЕТ СН'!$G$5-'СЕТ СН'!$G$24</f>
        <v>3600.5376255000001</v>
      </c>
      <c r="H75" s="36">
        <f>SUMIFS(СВЦЭМ!$D$33:$D$776,СВЦЭМ!$A$33:$A$776,$A75,СВЦЭМ!$B$33:$B$776,H$47)+'СЕТ СН'!$G$14+СВЦЭМ!$D$10+'СЕТ СН'!$G$5-'СЕТ СН'!$G$24</f>
        <v>3602.7373690599998</v>
      </c>
      <c r="I75" s="36">
        <f>SUMIFS(СВЦЭМ!$D$33:$D$776,СВЦЭМ!$A$33:$A$776,$A75,СВЦЭМ!$B$33:$B$776,I$47)+'СЕТ СН'!$G$14+СВЦЭМ!$D$10+'СЕТ СН'!$G$5-'СЕТ СН'!$G$24</f>
        <v>3614.6121518600003</v>
      </c>
      <c r="J75" s="36">
        <f>SUMIFS(СВЦЭМ!$D$33:$D$776,СВЦЭМ!$A$33:$A$776,$A75,СВЦЭМ!$B$33:$B$776,J$47)+'СЕТ СН'!$G$14+СВЦЭМ!$D$10+'СЕТ СН'!$G$5-'СЕТ СН'!$G$24</f>
        <v>3595.4250888699999</v>
      </c>
      <c r="K75" s="36">
        <f>SUMIFS(СВЦЭМ!$D$33:$D$776,СВЦЭМ!$A$33:$A$776,$A75,СВЦЭМ!$B$33:$B$776,K$47)+'СЕТ СН'!$G$14+СВЦЭМ!$D$10+'СЕТ СН'!$G$5-'СЕТ СН'!$G$24</f>
        <v>3474.4865641699998</v>
      </c>
      <c r="L75" s="36">
        <f>SUMIFS(СВЦЭМ!$D$33:$D$776,СВЦЭМ!$A$33:$A$776,$A75,СВЦЭМ!$B$33:$B$776,L$47)+'СЕТ СН'!$G$14+СВЦЭМ!$D$10+'СЕТ СН'!$G$5-'СЕТ СН'!$G$24</f>
        <v>3359.2735252299999</v>
      </c>
      <c r="M75" s="36">
        <f>SUMIFS(СВЦЭМ!$D$33:$D$776,СВЦЭМ!$A$33:$A$776,$A75,СВЦЭМ!$B$33:$B$776,M$47)+'СЕТ СН'!$G$14+СВЦЭМ!$D$10+'СЕТ СН'!$G$5-'СЕТ СН'!$G$24</f>
        <v>3338.5260349999999</v>
      </c>
      <c r="N75" s="36">
        <f>SUMIFS(СВЦЭМ!$D$33:$D$776,СВЦЭМ!$A$33:$A$776,$A75,СВЦЭМ!$B$33:$B$776,N$47)+'СЕТ СН'!$G$14+СВЦЭМ!$D$10+'СЕТ СН'!$G$5-'СЕТ СН'!$G$24</f>
        <v>3335.7399655300001</v>
      </c>
      <c r="O75" s="36">
        <f>SUMIFS(СВЦЭМ!$D$33:$D$776,СВЦЭМ!$A$33:$A$776,$A75,СВЦЭМ!$B$33:$B$776,O$47)+'СЕТ СН'!$G$14+СВЦЭМ!$D$10+'СЕТ СН'!$G$5-'СЕТ СН'!$G$24</f>
        <v>3347.1409325100003</v>
      </c>
      <c r="P75" s="36">
        <f>SUMIFS(СВЦЭМ!$D$33:$D$776,СВЦЭМ!$A$33:$A$776,$A75,СВЦЭМ!$B$33:$B$776,P$47)+'СЕТ СН'!$G$14+СВЦЭМ!$D$10+'СЕТ СН'!$G$5-'СЕТ СН'!$G$24</f>
        <v>3349.0118846700002</v>
      </c>
      <c r="Q75" s="36">
        <f>SUMIFS(СВЦЭМ!$D$33:$D$776,СВЦЭМ!$A$33:$A$776,$A75,СВЦЭМ!$B$33:$B$776,Q$47)+'СЕТ СН'!$G$14+СВЦЭМ!$D$10+'СЕТ СН'!$G$5-'СЕТ СН'!$G$24</f>
        <v>3359.0088017600001</v>
      </c>
      <c r="R75" s="36">
        <f>SUMIFS(СВЦЭМ!$D$33:$D$776,СВЦЭМ!$A$33:$A$776,$A75,СВЦЭМ!$B$33:$B$776,R$47)+'СЕТ СН'!$G$14+СВЦЭМ!$D$10+'СЕТ СН'!$G$5-'СЕТ СН'!$G$24</f>
        <v>3360.60490867</v>
      </c>
      <c r="S75" s="36">
        <f>SUMIFS(СВЦЭМ!$D$33:$D$776,СВЦЭМ!$A$33:$A$776,$A75,СВЦЭМ!$B$33:$B$776,S$47)+'СЕТ СН'!$G$14+СВЦЭМ!$D$10+'СЕТ СН'!$G$5-'СЕТ СН'!$G$24</f>
        <v>3365.9325684999999</v>
      </c>
      <c r="T75" s="36">
        <f>SUMIFS(СВЦЭМ!$D$33:$D$776,СВЦЭМ!$A$33:$A$776,$A75,СВЦЭМ!$B$33:$B$776,T$47)+'СЕТ СН'!$G$14+СВЦЭМ!$D$10+'СЕТ СН'!$G$5-'СЕТ СН'!$G$24</f>
        <v>3369.2093477500002</v>
      </c>
      <c r="U75" s="36">
        <f>SUMIFS(СВЦЭМ!$D$33:$D$776,СВЦЭМ!$A$33:$A$776,$A75,СВЦЭМ!$B$33:$B$776,U$47)+'СЕТ СН'!$G$14+СВЦЭМ!$D$10+'СЕТ СН'!$G$5-'СЕТ СН'!$G$24</f>
        <v>3353.8371467799998</v>
      </c>
      <c r="V75" s="36">
        <f>SUMIFS(СВЦЭМ!$D$33:$D$776,СВЦЭМ!$A$33:$A$776,$A75,СВЦЭМ!$B$33:$B$776,V$47)+'СЕТ СН'!$G$14+СВЦЭМ!$D$10+'СЕТ СН'!$G$5-'СЕТ СН'!$G$24</f>
        <v>3365.68013862</v>
      </c>
      <c r="W75" s="36">
        <f>SUMIFS(СВЦЭМ!$D$33:$D$776,СВЦЭМ!$A$33:$A$776,$A75,СВЦЭМ!$B$33:$B$776,W$47)+'СЕТ СН'!$G$14+СВЦЭМ!$D$10+'СЕТ СН'!$G$5-'СЕТ СН'!$G$24</f>
        <v>3367.7576459500001</v>
      </c>
      <c r="X75" s="36">
        <f>SUMIFS(СВЦЭМ!$D$33:$D$776,СВЦЭМ!$A$33:$A$776,$A75,СВЦЭМ!$B$33:$B$776,X$47)+'СЕТ СН'!$G$14+СВЦЭМ!$D$10+'СЕТ СН'!$G$5-'СЕТ СН'!$G$24</f>
        <v>3411.5423398500002</v>
      </c>
      <c r="Y75" s="36">
        <f>SUMIFS(СВЦЭМ!$D$33:$D$776,СВЦЭМ!$A$33:$A$776,$A75,СВЦЭМ!$B$33:$B$776,Y$47)+'СЕТ СН'!$G$14+СВЦЭМ!$D$10+'СЕТ СН'!$G$5-'СЕТ СН'!$G$24</f>
        <v>3527.1028103799999</v>
      </c>
    </row>
    <row r="76" spans="1:26" ht="15.75" x14ac:dyDescent="0.2">
      <c r="A76" s="35">
        <f t="shared" si="1"/>
        <v>44041</v>
      </c>
      <c r="B76" s="36">
        <f>SUMIFS(СВЦЭМ!$D$33:$D$776,СВЦЭМ!$A$33:$A$776,$A76,СВЦЭМ!$B$33:$B$776,B$47)+'СЕТ СН'!$G$14+СВЦЭМ!$D$10+'СЕТ СН'!$G$5-'СЕТ СН'!$G$24</f>
        <v>3633.07189002</v>
      </c>
      <c r="C76" s="36">
        <f>SUMIFS(СВЦЭМ!$D$33:$D$776,СВЦЭМ!$A$33:$A$776,$A76,СВЦЭМ!$B$33:$B$776,C$47)+'СЕТ СН'!$G$14+СВЦЭМ!$D$10+'СЕТ СН'!$G$5-'СЕТ СН'!$G$24</f>
        <v>3677.5791078699999</v>
      </c>
      <c r="D76" s="36">
        <f>SUMIFS(СВЦЭМ!$D$33:$D$776,СВЦЭМ!$A$33:$A$776,$A76,СВЦЭМ!$B$33:$B$776,D$47)+'СЕТ СН'!$G$14+СВЦЭМ!$D$10+'СЕТ СН'!$G$5-'СЕТ СН'!$G$24</f>
        <v>3711.90514218</v>
      </c>
      <c r="E76" s="36">
        <f>SUMIFS(СВЦЭМ!$D$33:$D$776,СВЦЭМ!$A$33:$A$776,$A76,СВЦЭМ!$B$33:$B$776,E$47)+'СЕТ СН'!$G$14+СВЦЭМ!$D$10+'СЕТ СН'!$G$5-'СЕТ СН'!$G$24</f>
        <v>3736.4840142500002</v>
      </c>
      <c r="F76" s="36">
        <f>SUMIFS(СВЦЭМ!$D$33:$D$776,СВЦЭМ!$A$33:$A$776,$A76,СВЦЭМ!$B$33:$B$776,F$47)+'СЕТ СН'!$G$14+СВЦЭМ!$D$10+'СЕТ СН'!$G$5-'СЕТ СН'!$G$24</f>
        <v>3698.7404667999999</v>
      </c>
      <c r="G76" s="36">
        <f>SUMIFS(СВЦЭМ!$D$33:$D$776,СВЦЭМ!$A$33:$A$776,$A76,СВЦЭМ!$B$33:$B$776,G$47)+'СЕТ СН'!$G$14+СВЦЭМ!$D$10+'СЕТ СН'!$G$5-'СЕТ СН'!$G$24</f>
        <v>3697.0307596800003</v>
      </c>
      <c r="H76" s="36">
        <f>SUMIFS(СВЦЭМ!$D$33:$D$776,СВЦЭМ!$A$33:$A$776,$A76,СВЦЭМ!$B$33:$B$776,H$47)+'СЕТ СН'!$G$14+СВЦЭМ!$D$10+'СЕТ СН'!$G$5-'СЕТ СН'!$G$24</f>
        <v>3668.6296204600003</v>
      </c>
      <c r="I76" s="36">
        <f>SUMIFS(СВЦЭМ!$D$33:$D$776,СВЦЭМ!$A$33:$A$776,$A76,СВЦЭМ!$B$33:$B$776,I$47)+'СЕТ СН'!$G$14+СВЦЭМ!$D$10+'СЕТ СН'!$G$5-'СЕТ СН'!$G$24</f>
        <v>3649.64603042</v>
      </c>
      <c r="J76" s="36">
        <f>SUMIFS(СВЦЭМ!$D$33:$D$776,СВЦЭМ!$A$33:$A$776,$A76,СВЦЭМ!$B$33:$B$776,J$47)+'СЕТ СН'!$G$14+СВЦЭМ!$D$10+'СЕТ СН'!$G$5-'СЕТ СН'!$G$24</f>
        <v>3571.94006734</v>
      </c>
      <c r="K76" s="36">
        <f>SUMIFS(СВЦЭМ!$D$33:$D$776,СВЦЭМ!$A$33:$A$776,$A76,СВЦЭМ!$B$33:$B$776,K$47)+'СЕТ СН'!$G$14+СВЦЭМ!$D$10+'СЕТ СН'!$G$5-'СЕТ СН'!$G$24</f>
        <v>3416.0646049100001</v>
      </c>
      <c r="L76" s="36">
        <f>SUMIFS(СВЦЭМ!$D$33:$D$776,СВЦЭМ!$A$33:$A$776,$A76,СВЦЭМ!$B$33:$B$776,L$47)+'СЕТ СН'!$G$14+СВЦЭМ!$D$10+'СЕТ СН'!$G$5-'СЕТ СН'!$G$24</f>
        <v>3357.0413886000001</v>
      </c>
      <c r="M76" s="36">
        <f>SUMIFS(СВЦЭМ!$D$33:$D$776,СВЦЭМ!$A$33:$A$776,$A76,СВЦЭМ!$B$33:$B$776,M$47)+'СЕТ СН'!$G$14+СВЦЭМ!$D$10+'СЕТ СН'!$G$5-'СЕТ СН'!$G$24</f>
        <v>3337.1736919099999</v>
      </c>
      <c r="N76" s="36">
        <f>SUMIFS(СВЦЭМ!$D$33:$D$776,СВЦЭМ!$A$33:$A$776,$A76,СВЦЭМ!$B$33:$B$776,N$47)+'СЕТ СН'!$G$14+СВЦЭМ!$D$10+'СЕТ СН'!$G$5-'СЕТ СН'!$G$24</f>
        <v>3309.3264395300002</v>
      </c>
      <c r="O76" s="36">
        <f>SUMIFS(СВЦЭМ!$D$33:$D$776,СВЦЭМ!$A$33:$A$776,$A76,СВЦЭМ!$B$33:$B$776,O$47)+'СЕТ СН'!$G$14+СВЦЭМ!$D$10+'СЕТ СН'!$G$5-'СЕТ СН'!$G$24</f>
        <v>3303.8156479500003</v>
      </c>
      <c r="P76" s="36">
        <f>SUMIFS(СВЦЭМ!$D$33:$D$776,СВЦЭМ!$A$33:$A$776,$A76,СВЦЭМ!$B$33:$B$776,P$47)+'СЕТ СН'!$G$14+СВЦЭМ!$D$10+'СЕТ СН'!$G$5-'СЕТ СН'!$G$24</f>
        <v>3304.6135238000002</v>
      </c>
      <c r="Q76" s="36">
        <f>SUMIFS(СВЦЭМ!$D$33:$D$776,СВЦЭМ!$A$33:$A$776,$A76,СВЦЭМ!$B$33:$B$776,Q$47)+'СЕТ СН'!$G$14+СВЦЭМ!$D$10+'СЕТ СН'!$G$5-'СЕТ СН'!$G$24</f>
        <v>3315.2513207299999</v>
      </c>
      <c r="R76" s="36">
        <f>SUMIFS(СВЦЭМ!$D$33:$D$776,СВЦЭМ!$A$33:$A$776,$A76,СВЦЭМ!$B$33:$B$776,R$47)+'СЕТ СН'!$G$14+СВЦЭМ!$D$10+'СЕТ СН'!$G$5-'СЕТ СН'!$G$24</f>
        <v>3322.0147084199998</v>
      </c>
      <c r="S76" s="36">
        <f>SUMIFS(СВЦЭМ!$D$33:$D$776,СВЦЭМ!$A$33:$A$776,$A76,СВЦЭМ!$B$33:$B$776,S$47)+'СЕТ СН'!$G$14+СВЦЭМ!$D$10+'СЕТ СН'!$G$5-'СЕТ СН'!$G$24</f>
        <v>3325.4370622599999</v>
      </c>
      <c r="T76" s="36">
        <f>SUMIFS(СВЦЭМ!$D$33:$D$776,СВЦЭМ!$A$33:$A$776,$A76,СВЦЭМ!$B$33:$B$776,T$47)+'СЕТ СН'!$G$14+СВЦЭМ!$D$10+'СЕТ СН'!$G$5-'СЕТ СН'!$G$24</f>
        <v>3353.0914027099998</v>
      </c>
      <c r="U76" s="36">
        <f>SUMIFS(СВЦЭМ!$D$33:$D$776,СВЦЭМ!$A$33:$A$776,$A76,СВЦЭМ!$B$33:$B$776,U$47)+'СЕТ СН'!$G$14+СВЦЭМ!$D$10+'СЕТ СН'!$G$5-'СЕТ СН'!$G$24</f>
        <v>3347.39226143</v>
      </c>
      <c r="V76" s="36">
        <f>SUMIFS(СВЦЭМ!$D$33:$D$776,СВЦЭМ!$A$33:$A$776,$A76,СВЦЭМ!$B$33:$B$776,V$47)+'СЕТ СН'!$G$14+СВЦЭМ!$D$10+'СЕТ СН'!$G$5-'СЕТ СН'!$G$24</f>
        <v>3337.6189124399998</v>
      </c>
      <c r="W76" s="36">
        <f>SUMIFS(СВЦЭМ!$D$33:$D$776,СВЦЭМ!$A$33:$A$776,$A76,СВЦЭМ!$B$33:$B$776,W$47)+'СЕТ СН'!$G$14+СВЦЭМ!$D$10+'СЕТ СН'!$G$5-'СЕТ СН'!$G$24</f>
        <v>3313.9402577999999</v>
      </c>
      <c r="X76" s="36">
        <f>SUMIFS(СВЦЭМ!$D$33:$D$776,СВЦЭМ!$A$33:$A$776,$A76,СВЦЭМ!$B$33:$B$776,X$47)+'СЕТ СН'!$G$14+СВЦЭМ!$D$10+'СЕТ СН'!$G$5-'СЕТ СН'!$G$24</f>
        <v>3370.5308946300001</v>
      </c>
      <c r="Y76" s="36">
        <f>SUMIFS(СВЦЭМ!$D$33:$D$776,СВЦЭМ!$A$33:$A$776,$A76,СВЦЭМ!$B$33:$B$776,Y$47)+'СЕТ СН'!$G$14+СВЦЭМ!$D$10+'СЕТ СН'!$G$5-'СЕТ СН'!$G$24</f>
        <v>3482.8460471200001</v>
      </c>
    </row>
    <row r="77" spans="1:26" ht="15.75" x14ac:dyDescent="0.2">
      <c r="A77" s="35">
        <f t="shared" si="1"/>
        <v>44042</v>
      </c>
      <c r="B77" s="36">
        <f>SUMIFS(СВЦЭМ!$D$33:$D$776,СВЦЭМ!$A$33:$A$776,$A77,СВЦЭМ!$B$33:$B$776,B$47)+'СЕТ СН'!$G$14+СВЦЭМ!$D$10+'СЕТ СН'!$G$5-'СЕТ СН'!$G$24</f>
        <v>3516.9921795600003</v>
      </c>
      <c r="C77" s="36">
        <f>SUMIFS(СВЦЭМ!$D$33:$D$776,СВЦЭМ!$A$33:$A$776,$A77,СВЦЭМ!$B$33:$B$776,C$47)+'СЕТ СН'!$G$14+СВЦЭМ!$D$10+'СЕТ СН'!$G$5-'СЕТ СН'!$G$24</f>
        <v>3565.1333142100002</v>
      </c>
      <c r="D77" s="36">
        <f>SUMIFS(СВЦЭМ!$D$33:$D$776,СВЦЭМ!$A$33:$A$776,$A77,СВЦЭМ!$B$33:$B$776,D$47)+'СЕТ СН'!$G$14+СВЦЭМ!$D$10+'СЕТ СН'!$G$5-'СЕТ СН'!$G$24</f>
        <v>3582.1866211699999</v>
      </c>
      <c r="E77" s="36">
        <f>SUMIFS(СВЦЭМ!$D$33:$D$776,СВЦЭМ!$A$33:$A$776,$A77,СВЦЭМ!$B$33:$B$776,E$47)+'СЕТ СН'!$G$14+СВЦЭМ!$D$10+'СЕТ СН'!$G$5-'СЕТ СН'!$G$24</f>
        <v>3589.4343725600002</v>
      </c>
      <c r="F77" s="36">
        <f>SUMIFS(СВЦЭМ!$D$33:$D$776,СВЦЭМ!$A$33:$A$776,$A77,СВЦЭМ!$B$33:$B$776,F$47)+'СЕТ СН'!$G$14+СВЦЭМ!$D$10+'СЕТ СН'!$G$5-'СЕТ СН'!$G$24</f>
        <v>3583.8659722000002</v>
      </c>
      <c r="G77" s="36">
        <f>SUMIFS(СВЦЭМ!$D$33:$D$776,СВЦЭМ!$A$33:$A$776,$A77,СВЦЭМ!$B$33:$B$776,G$47)+'СЕТ СН'!$G$14+СВЦЭМ!$D$10+'СЕТ СН'!$G$5-'СЕТ СН'!$G$24</f>
        <v>3589.7381429500001</v>
      </c>
      <c r="H77" s="36">
        <f>SUMIFS(СВЦЭМ!$D$33:$D$776,СВЦЭМ!$A$33:$A$776,$A77,СВЦЭМ!$B$33:$B$776,H$47)+'СЕТ СН'!$G$14+СВЦЭМ!$D$10+'СЕТ СН'!$G$5-'СЕТ СН'!$G$24</f>
        <v>3571.8798304000002</v>
      </c>
      <c r="I77" s="36">
        <f>SUMIFS(СВЦЭМ!$D$33:$D$776,СВЦЭМ!$A$33:$A$776,$A77,СВЦЭМ!$B$33:$B$776,I$47)+'СЕТ СН'!$G$14+СВЦЭМ!$D$10+'СЕТ СН'!$G$5-'СЕТ СН'!$G$24</f>
        <v>3532.98686997</v>
      </c>
      <c r="J77" s="36">
        <f>SUMIFS(СВЦЭМ!$D$33:$D$776,СВЦЭМ!$A$33:$A$776,$A77,СВЦЭМ!$B$33:$B$776,J$47)+'СЕТ СН'!$G$14+СВЦЭМ!$D$10+'СЕТ СН'!$G$5-'СЕТ СН'!$G$24</f>
        <v>3448.0054594499998</v>
      </c>
      <c r="K77" s="36">
        <f>SUMIFS(СВЦЭМ!$D$33:$D$776,СВЦЭМ!$A$33:$A$776,$A77,СВЦЭМ!$B$33:$B$776,K$47)+'СЕТ СН'!$G$14+СВЦЭМ!$D$10+'СЕТ СН'!$G$5-'СЕТ СН'!$G$24</f>
        <v>3389.7694577100001</v>
      </c>
      <c r="L77" s="36">
        <f>SUMIFS(СВЦЭМ!$D$33:$D$776,СВЦЭМ!$A$33:$A$776,$A77,СВЦЭМ!$B$33:$B$776,L$47)+'СЕТ СН'!$G$14+СВЦЭМ!$D$10+'СЕТ СН'!$G$5-'СЕТ СН'!$G$24</f>
        <v>3410.85802156</v>
      </c>
      <c r="M77" s="36">
        <f>SUMIFS(СВЦЭМ!$D$33:$D$776,СВЦЭМ!$A$33:$A$776,$A77,СВЦЭМ!$B$33:$B$776,M$47)+'СЕТ СН'!$G$14+СВЦЭМ!$D$10+'СЕТ СН'!$G$5-'СЕТ СН'!$G$24</f>
        <v>3405.5894393799999</v>
      </c>
      <c r="N77" s="36">
        <f>SUMIFS(СВЦЭМ!$D$33:$D$776,СВЦЭМ!$A$33:$A$776,$A77,СВЦЭМ!$B$33:$B$776,N$47)+'СЕТ СН'!$G$14+СВЦЭМ!$D$10+'СЕТ СН'!$G$5-'СЕТ СН'!$G$24</f>
        <v>3393.7214722399999</v>
      </c>
      <c r="O77" s="36">
        <f>SUMIFS(СВЦЭМ!$D$33:$D$776,СВЦЭМ!$A$33:$A$776,$A77,СВЦЭМ!$B$33:$B$776,O$47)+'СЕТ СН'!$G$14+СВЦЭМ!$D$10+'СЕТ СН'!$G$5-'СЕТ СН'!$G$24</f>
        <v>3394.30398956</v>
      </c>
      <c r="P77" s="36">
        <f>SUMIFS(СВЦЭМ!$D$33:$D$776,СВЦЭМ!$A$33:$A$776,$A77,СВЦЭМ!$B$33:$B$776,P$47)+'СЕТ СН'!$G$14+СВЦЭМ!$D$10+'СЕТ СН'!$G$5-'СЕТ СН'!$G$24</f>
        <v>3395.5902252200003</v>
      </c>
      <c r="Q77" s="36">
        <f>SUMIFS(СВЦЭМ!$D$33:$D$776,СВЦЭМ!$A$33:$A$776,$A77,СВЦЭМ!$B$33:$B$776,Q$47)+'СЕТ СН'!$G$14+СВЦЭМ!$D$10+'СЕТ СН'!$G$5-'СЕТ СН'!$G$24</f>
        <v>3399.2221319</v>
      </c>
      <c r="R77" s="36">
        <f>SUMIFS(СВЦЭМ!$D$33:$D$776,СВЦЭМ!$A$33:$A$776,$A77,СВЦЭМ!$B$33:$B$776,R$47)+'СЕТ СН'!$G$14+СВЦЭМ!$D$10+'СЕТ СН'!$G$5-'СЕТ СН'!$G$24</f>
        <v>3394.7201527000002</v>
      </c>
      <c r="S77" s="36">
        <f>SUMIFS(СВЦЭМ!$D$33:$D$776,СВЦЭМ!$A$33:$A$776,$A77,СВЦЭМ!$B$33:$B$776,S$47)+'СЕТ СН'!$G$14+СВЦЭМ!$D$10+'СЕТ СН'!$G$5-'СЕТ СН'!$G$24</f>
        <v>3395.8821891600001</v>
      </c>
      <c r="T77" s="36">
        <f>SUMIFS(СВЦЭМ!$D$33:$D$776,СВЦЭМ!$A$33:$A$776,$A77,СВЦЭМ!$B$33:$B$776,T$47)+'СЕТ СН'!$G$14+СВЦЭМ!$D$10+'СЕТ СН'!$G$5-'СЕТ СН'!$G$24</f>
        <v>3404.4710028499999</v>
      </c>
      <c r="U77" s="36">
        <f>SUMIFS(СВЦЭМ!$D$33:$D$776,СВЦЭМ!$A$33:$A$776,$A77,СВЦЭМ!$B$33:$B$776,U$47)+'СЕТ СН'!$G$14+СВЦЭМ!$D$10+'СЕТ СН'!$G$5-'СЕТ СН'!$G$24</f>
        <v>3399.32611069</v>
      </c>
      <c r="V77" s="36">
        <f>SUMIFS(СВЦЭМ!$D$33:$D$776,СВЦЭМ!$A$33:$A$776,$A77,СВЦЭМ!$B$33:$B$776,V$47)+'СЕТ СН'!$G$14+СВЦЭМ!$D$10+'СЕТ СН'!$G$5-'СЕТ СН'!$G$24</f>
        <v>3391.3980070699999</v>
      </c>
      <c r="W77" s="36">
        <f>SUMIFS(СВЦЭМ!$D$33:$D$776,СВЦЭМ!$A$33:$A$776,$A77,СВЦЭМ!$B$33:$B$776,W$47)+'СЕТ СН'!$G$14+СВЦЭМ!$D$10+'СЕТ СН'!$G$5-'СЕТ СН'!$G$24</f>
        <v>3419.6359238</v>
      </c>
      <c r="X77" s="36">
        <f>SUMIFS(СВЦЭМ!$D$33:$D$776,СВЦЭМ!$A$33:$A$776,$A77,СВЦЭМ!$B$33:$B$776,X$47)+'СЕТ СН'!$G$14+СВЦЭМ!$D$10+'СЕТ СН'!$G$5-'СЕТ СН'!$G$24</f>
        <v>3516.1181915500001</v>
      </c>
      <c r="Y77" s="36">
        <f>SUMIFS(СВЦЭМ!$D$33:$D$776,СВЦЭМ!$A$33:$A$776,$A77,СВЦЭМ!$B$33:$B$776,Y$47)+'СЕТ СН'!$G$14+СВЦЭМ!$D$10+'СЕТ СН'!$G$5-'СЕТ СН'!$G$24</f>
        <v>3478.0098816899999</v>
      </c>
    </row>
    <row r="78" spans="1:26" ht="15.75" x14ac:dyDescent="0.2">
      <c r="A78" s="35">
        <f t="shared" si="1"/>
        <v>44043</v>
      </c>
      <c r="B78" s="36">
        <f>SUMIFS(СВЦЭМ!$D$33:$D$776,СВЦЭМ!$A$33:$A$776,$A78,СВЦЭМ!$B$33:$B$776,B$47)+'СЕТ СН'!$G$14+СВЦЭМ!$D$10+'СЕТ СН'!$G$5-'СЕТ СН'!$G$24</f>
        <v>3523.6266796600003</v>
      </c>
      <c r="C78" s="36">
        <f>SUMIFS(СВЦЭМ!$D$33:$D$776,СВЦЭМ!$A$33:$A$776,$A78,СВЦЭМ!$B$33:$B$776,C$47)+'СЕТ СН'!$G$14+СВЦЭМ!$D$10+'СЕТ СН'!$G$5-'СЕТ СН'!$G$24</f>
        <v>3634.9464493300002</v>
      </c>
      <c r="D78" s="36">
        <f>SUMIFS(СВЦЭМ!$D$33:$D$776,СВЦЭМ!$A$33:$A$776,$A78,СВЦЭМ!$B$33:$B$776,D$47)+'СЕТ СН'!$G$14+СВЦЭМ!$D$10+'СЕТ СН'!$G$5-'СЕТ СН'!$G$24</f>
        <v>3644.1740452600002</v>
      </c>
      <c r="E78" s="36">
        <f>SUMIFS(СВЦЭМ!$D$33:$D$776,СВЦЭМ!$A$33:$A$776,$A78,СВЦЭМ!$B$33:$B$776,E$47)+'СЕТ СН'!$G$14+СВЦЭМ!$D$10+'СЕТ СН'!$G$5-'СЕТ СН'!$G$24</f>
        <v>3647.3147104999998</v>
      </c>
      <c r="F78" s="36">
        <f>SUMIFS(СВЦЭМ!$D$33:$D$776,СВЦЭМ!$A$33:$A$776,$A78,СВЦЭМ!$B$33:$B$776,F$47)+'СЕТ СН'!$G$14+СВЦЭМ!$D$10+'СЕТ СН'!$G$5-'СЕТ СН'!$G$24</f>
        <v>3641.7170495999999</v>
      </c>
      <c r="G78" s="36">
        <f>SUMIFS(СВЦЭМ!$D$33:$D$776,СВЦЭМ!$A$33:$A$776,$A78,СВЦЭМ!$B$33:$B$776,G$47)+'СЕТ СН'!$G$14+СВЦЭМ!$D$10+'СЕТ СН'!$G$5-'СЕТ СН'!$G$24</f>
        <v>3674.1016668500001</v>
      </c>
      <c r="H78" s="36">
        <f>SUMIFS(СВЦЭМ!$D$33:$D$776,СВЦЭМ!$A$33:$A$776,$A78,СВЦЭМ!$B$33:$B$776,H$47)+'СЕТ СН'!$G$14+СВЦЭМ!$D$10+'СЕТ СН'!$G$5-'СЕТ СН'!$G$24</f>
        <v>3621.2187122599998</v>
      </c>
      <c r="I78" s="36">
        <f>SUMIFS(СВЦЭМ!$D$33:$D$776,СВЦЭМ!$A$33:$A$776,$A78,СВЦЭМ!$B$33:$B$776,I$47)+'СЕТ СН'!$G$14+СВЦЭМ!$D$10+'СЕТ СН'!$G$5-'СЕТ СН'!$G$24</f>
        <v>3596.7763959600002</v>
      </c>
      <c r="J78" s="36">
        <f>SUMIFS(СВЦЭМ!$D$33:$D$776,СВЦЭМ!$A$33:$A$776,$A78,СВЦЭМ!$B$33:$B$776,J$47)+'СЕТ СН'!$G$14+СВЦЭМ!$D$10+'СЕТ СН'!$G$5-'СЕТ СН'!$G$24</f>
        <v>3566.0226983699999</v>
      </c>
      <c r="K78" s="36">
        <f>SUMIFS(СВЦЭМ!$D$33:$D$776,СВЦЭМ!$A$33:$A$776,$A78,СВЦЭМ!$B$33:$B$776,K$47)+'СЕТ СН'!$G$14+СВЦЭМ!$D$10+'СЕТ СН'!$G$5-'СЕТ СН'!$G$24</f>
        <v>3484.0311915500001</v>
      </c>
      <c r="L78" s="36">
        <f>SUMIFS(СВЦЭМ!$D$33:$D$776,СВЦЭМ!$A$33:$A$776,$A78,СВЦЭМ!$B$33:$B$776,L$47)+'СЕТ СН'!$G$14+СВЦЭМ!$D$10+'СЕТ СН'!$G$5-'СЕТ СН'!$G$24</f>
        <v>3355.6800718200002</v>
      </c>
      <c r="M78" s="36">
        <f>SUMIFS(СВЦЭМ!$D$33:$D$776,СВЦЭМ!$A$33:$A$776,$A78,СВЦЭМ!$B$33:$B$776,M$47)+'СЕТ СН'!$G$14+СВЦЭМ!$D$10+'СЕТ СН'!$G$5-'СЕТ СН'!$G$24</f>
        <v>3336.13194914</v>
      </c>
      <c r="N78" s="36">
        <f>SUMIFS(СВЦЭМ!$D$33:$D$776,СВЦЭМ!$A$33:$A$776,$A78,СВЦЭМ!$B$33:$B$776,N$47)+'СЕТ СН'!$G$14+СВЦЭМ!$D$10+'СЕТ СН'!$G$5-'СЕТ СН'!$G$24</f>
        <v>3342.2049520599999</v>
      </c>
      <c r="O78" s="36">
        <f>SUMIFS(СВЦЭМ!$D$33:$D$776,СВЦЭМ!$A$33:$A$776,$A78,СВЦЭМ!$B$33:$B$776,O$47)+'СЕТ СН'!$G$14+СВЦЭМ!$D$10+'СЕТ СН'!$G$5-'СЕТ СН'!$G$24</f>
        <v>3348.5015191299999</v>
      </c>
      <c r="P78" s="36">
        <f>SUMIFS(СВЦЭМ!$D$33:$D$776,СВЦЭМ!$A$33:$A$776,$A78,СВЦЭМ!$B$33:$B$776,P$47)+'СЕТ СН'!$G$14+СВЦЭМ!$D$10+'СЕТ СН'!$G$5-'СЕТ СН'!$G$24</f>
        <v>3352.2652866100002</v>
      </c>
      <c r="Q78" s="36">
        <f>SUMIFS(СВЦЭМ!$D$33:$D$776,СВЦЭМ!$A$33:$A$776,$A78,СВЦЭМ!$B$33:$B$776,Q$47)+'СЕТ СН'!$G$14+СВЦЭМ!$D$10+'СЕТ СН'!$G$5-'СЕТ СН'!$G$24</f>
        <v>3351.5068972399999</v>
      </c>
      <c r="R78" s="36">
        <f>SUMIFS(СВЦЭМ!$D$33:$D$776,СВЦЭМ!$A$33:$A$776,$A78,СВЦЭМ!$B$33:$B$776,R$47)+'СЕТ СН'!$G$14+СВЦЭМ!$D$10+'СЕТ СН'!$G$5-'СЕТ СН'!$G$24</f>
        <v>3343.9077121700002</v>
      </c>
      <c r="S78" s="36">
        <f>SUMIFS(СВЦЭМ!$D$33:$D$776,СВЦЭМ!$A$33:$A$776,$A78,СВЦЭМ!$B$33:$B$776,S$47)+'СЕТ СН'!$G$14+СВЦЭМ!$D$10+'СЕТ СН'!$G$5-'СЕТ СН'!$G$24</f>
        <v>3356.6959704199999</v>
      </c>
      <c r="T78" s="36">
        <f>SUMIFS(СВЦЭМ!$D$33:$D$776,СВЦЭМ!$A$33:$A$776,$A78,СВЦЭМ!$B$33:$B$776,T$47)+'СЕТ СН'!$G$14+СВЦЭМ!$D$10+'СЕТ СН'!$G$5-'СЕТ СН'!$G$24</f>
        <v>3362.03989852</v>
      </c>
      <c r="U78" s="36">
        <f>SUMIFS(СВЦЭМ!$D$33:$D$776,СВЦЭМ!$A$33:$A$776,$A78,СВЦЭМ!$B$33:$B$776,U$47)+'СЕТ СН'!$G$14+СВЦЭМ!$D$10+'СЕТ СН'!$G$5-'СЕТ СН'!$G$24</f>
        <v>3372.1865190399999</v>
      </c>
      <c r="V78" s="36">
        <f>SUMIFS(СВЦЭМ!$D$33:$D$776,СВЦЭМ!$A$33:$A$776,$A78,СВЦЭМ!$B$33:$B$776,V$47)+'СЕТ СН'!$G$14+СВЦЭМ!$D$10+'СЕТ СН'!$G$5-'СЕТ СН'!$G$24</f>
        <v>3368.75320607</v>
      </c>
      <c r="W78" s="36">
        <f>SUMIFS(СВЦЭМ!$D$33:$D$776,СВЦЭМ!$A$33:$A$776,$A78,СВЦЭМ!$B$33:$B$776,W$47)+'СЕТ СН'!$G$14+СВЦЭМ!$D$10+'СЕТ СН'!$G$5-'СЕТ СН'!$G$24</f>
        <v>3351.1477518400002</v>
      </c>
      <c r="X78" s="36">
        <f>SUMIFS(СВЦЭМ!$D$33:$D$776,СВЦЭМ!$A$33:$A$776,$A78,СВЦЭМ!$B$33:$B$776,X$47)+'СЕТ СН'!$G$14+СВЦЭМ!$D$10+'СЕТ СН'!$G$5-'СЕТ СН'!$G$24</f>
        <v>3353.4442079800001</v>
      </c>
      <c r="Y78" s="36">
        <f>SUMIFS(СВЦЭМ!$D$33:$D$776,СВЦЭМ!$A$33:$A$776,$A78,СВЦЭМ!$B$33:$B$776,Y$47)+'СЕТ СН'!$G$14+СВЦЭМ!$D$10+'СЕТ СН'!$G$5-'СЕТ СН'!$G$24</f>
        <v>3413.0854281699999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01.07.2020</v>
      </c>
      <c r="B84" s="36">
        <f>SUMIFS(СВЦЭМ!$D$33:$D$776,СВЦЭМ!$A$33:$A$776,$A84,СВЦЭМ!$B$33:$B$776,B$83)+'СЕТ СН'!$H$14+СВЦЭМ!$D$10+'СЕТ СН'!$H$5-'СЕТ СН'!$H$24</f>
        <v>3775.0713830499999</v>
      </c>
      <c r="C84" s="36">
        <f>SUMIFS(СВЦЭМ!$D$33:$D$776,СВЦЭМ!$A$33:$A$776,$A84,СВЦЭМ!$B$33:$B$776,C$83)+'СЕТ СН'!$H$14+СВЦЭМ!$D$10+'СЕТ СН'!$H$5-'СЕТ СН'!$H$24</f>
        <v>3783.2466718400001</v>
      </c>
      <c r="D84" s="36">
        <f>SUMIFS(СВЦЭМ!$D$33:$D$776,СВЦЭМ!$A$33:$A$776,$A84,СВЦЭМ!$B$33:$B$776,D$83)+'СЕТ СН'!$H$14+СВЦЭМ!$D$10+'СЕТ СН'!$H$5-'СЕТ СН'!$H$24</f>
        <v>3759.9569687000003</v>
      </c>
      <c r="E84" s="36">
        <f>SUMIFS(СВЦЭМ!$D$33:$D$776,СВЦЭМ!$A$33:$A$776,$A84,СВЦЭМ!$B$33:$B$776,E$83)+'СЕТ СН'!$H$14+СВЦЭМ!$D$10+'СЕТ СН'!$H$5-'СЕТ СН'!$H$24</f>
        <v>3741.6519913500001</v>
      </c>
      <c r="F84" s="36">
        <f>SUMIFS(СВЦЭМ!$D$33:$D$776,СВЦЭМ!$A$33:$A$776,$A84,СВЦЭМ!$B$33:$B$776,F$83)+'СЕТ СН'!$H$14+СВЦЭМ!$D$10+'СЕТ СН'!$H$5-'СЕТ СН'!$H$24</f>
        <v>3728.0959229499999</v>
      </c>
      <c r="G84" s="36">
        <f>SUMIFS(СВЦЭМ!$D$33:$D$776,СВЦЭМ!$A$33:$A$776,$A84,СВЦЭМ!$B$33:$B$776,G$83)+'СЕТ СН'!$H$14+СВЦЭМ!$D$10+'СЕТ СН'!$H$5-'СЕТ СН'!$H$24</f>
        <v>3732.7211286900001</v>
      </c>
      <c r="H84" s="36">
        <f>SUMIFS(СВЦЭМ!$D$33:$D$776,СВЦЭМ!$A$33:$A$776,$A84,СВЦЭМ!$B$33:$B$776,H$83)+'СЕТ СН'!$H$14+СВЦЭМ!$D$10+'СЕТ СН'!$H$5-'СЕТ СН'!$H$24</f>
        <v>3755.1672292900003</v>
      </c>
      <c r="I84" s="36">
        <f>SUMIFS(СВЦЭМ!$D$33:$D$776,СВЦЭМ!$A$33:$A$776,$A84,СВЦЭМ!$B$33:$B$776,I$83)+'СЕТ СН'!$H$14+СВЦЭМ!$D$10+'СЕТ СН'!$H$5-'СЕТ СН'!$H$24</f>
        <v>3739.4268998699999</v>
      </c>
      <c r="J84" s="36">
        <f>SUMIFS(СВЦЭМ!$D$33:$D$776,СВЦЭМ!$A$33:$A$776,$A84,СВЦЭМ!$B$33:$B$776,J$83)+'СЕТ СН'!$H$14+СВЦЭМ!$D$10+'СЕТ СН'!$H$5-'СЕТ СН'!$H$24</f>
        <v>3696.5187969399999</v>
      </c>
      <c r="K84" s="36">
        <f>SUMIFS(СВЦЭМ!$D$33:$D$776,СВЦЭМ!$A$33:$A$776,$A84,СВЦЭМ!$B$33:$B$776,K$83)+'СЕТ СН'!$H$14+СВЦЭМ!$D$10+'СЕТ СН'!$H$5-'СЕТ СН'!$H$24</f>
        <v>3593.91334676</v>
      </c>
      <c r="L84" s="36">
        <f>SUMIFS(СВЦЭМ!$D$33:$D$776,СВЦЭМ!$A$33:$A$776,$A84,СВЦЭМ!$B$33:$B$776,L$83)+'СЕТ СН'!$H$14+СВЦЭМ!$D$10+'СЕТ СН'!$H$5-'СЕТ СН'!$H$24</f>
        <v>3497.6346281400001</v>
      </c>
      <c r="M84" s="36">
        <f>SUMIFS(СВЦЭМ!$D$33:$D$776,СВЦЭМ!$A$33:$A$776,$A84,СВЦЭМ!$B$33:$B$776,M$83)+'СЕТ СН'!$H$14+СВЦЭМ!$D$10+'СЕТ СН'!$H$5-'СЕТ СН'!$H$24</f>
        <v>3488.9254433800002</v>
      </c>
      <c r="N84" s="36">
        <f>SUMIFS(СВЦЭМ!$D$33:$D$776,СВЦЭМ!$A$33:$A$776,$A84,СВЦЭМ!$B$33:$B$776,N$83)+'СЕТ СН'!$H$14+СВЦЭМ!$D$10+'СЕТ СН'!$H$5-'СЕТ СН'!$H$24</f>
        <v>3541.3729738500001</v>
      </c>
      <c r="O84" s="36">
        <f>SUMIFS(СВЦЭМ!$D$33:$D$776,СВЦЭМ!$A$33:$A$776,$A84,СВЦЭМ!$B$33:$B$776,O$83)+'СЕТ СН'!$H$14+СВЦЭМ!$D$10+'СЕТ СН'!$H$5-'СЕТ СН'!$H$24</f>
        <v>3523.4423486400001</v>
      </c>
      <c r="P84" s="36">
        <f>SUMIFS(СВЦЭМ!$D$33:$D$776,СВЦЭМ!$A$33:$A$776,$A84,СВЦЭМ!$B$33:$B$776,P$83)+'СЕТ СН'!$H$14+СВЦЭМ!$D$10+'СЕТ СН'!$H$5-'СЕТ СН'!$H$24</f>
        <v>3447.6329024199999</v>
      </c>
      <c r="Q84" s="36">
        <f>SUMIFS(СВЦЭМ!$D$33:$D$776,СВЦЭМ!$A$33:$A$776,$A84,СВЦЭМ!$B$33:$B$776,Q$83)+'СЕТ СН'!$H$14+СВЦЭМ!$D$10+'СЕТ СН'!$H$5-'СЕТ СН'!$H$24</f>
        <v>3450.9055880699998</v>
      </c>
      <c r="R84" s="36">
        <f>SUMIFS(СВЦЭМ!$D$33:$D$776,СВЦЭМ!$A$33:$A$776,$A84,СВЦЭМ!$B$33:$B$776,R$83)+'СЕТ СН'!$H$14+СВЦЭМ!$D$10+'СЕТ СН'!$H$5-'СЕТ СН'!$H$24</f>
        <v>3463.6507866100001</v>
      </c>
      <c r="S84" s="36">
        <f>SUMIFS(СВЦЭМ!$D$33:$D$776,СВЦЭМ!$A$33:$A$776,$A84,СВЦЭМ!$B$33:$B$776,S$83)+'СЕТ СН'!$H$14+СВЦЭМ!$D$10+'СЕТ СН'!$H$5-'СЕТ СН'!$H$24</f>
        <v>3468.4917725</v>
      </c>
      <c r="T84" s="36">
        <f>SUMIFS(СВЦЭМ!$D$33:$D$776,СВЦЭМ!$A$33:$A$776,$A84,СВЦЭМ!$B$33:$B$776,T$83)+'СЕТ СН'!$H$14+СВЦЭМ!$D$10+'СЕТ СН'!$H$5-'СЕТ СН'!$H$24</f>
        <v>3460.9897721000002</v>
      </c>
      <c r="U84" s="36">
        <f>SUMIFS(СВЦЭМ!$D$33:$D$776,СВЦЭМ!$A$33:$A$776,$A84,СВЦЭМ!$B$33:$B$776,U$83)+'СЕТ СН'!$H$14+СВЦЭМ!$D$10+'СЕТ СН'!$H$5-'СЕТ СН'!$H$24</f>
        <v>3454.34256301</v>
      </c>
      <c r="V84" s="36">
        <f>SUMIFS(СВЦЭМ!$D$33:$D$776,СВЦЭМ!$A$33:$A$776,$A84,СВЦЭМ!$B$33:$B$776,V$83)+'СЕТ СН'!$H$14+СВЦЭМ!$D$10+'СЕТ СН'!$H$5-'СЕТ СН'!$H$24</f>
        <v>3451.8836397200002</v>
      </c>
      <c r="W84" s="36">
        <f>SUMIFS(СВЦЭМ!$D$33:$D$776,СВЦЭМ!$A$33:$A$776,$A84,СВЦЭМ!$B$33:$B$776,W$83)+'СЕТ СН'!$H$14+СВЦЭМ!$D$10+'СЕТ СН'!$H$5-'СЕТ СН'!$H$24</f>
        <v>3428.9463342500003</v>
      </c>
      <c r="X84" s="36">
        <f>SUMIFS(СВЦЭМ!$D$33:$D$776,СВЦЭМ!$A$33:$A$776,$A84,СВЦЭМ!$B$33:$B$776,X$83)+'СЕТ СН'!$H$14+СВЦЭМ!$D$10+'СЕТ СН'!$H$5-'СЕТ СН'!$H$24</f>
        <v>3475.9897256200002</v>
      </c>
      <c r="Y84" s="36">
        <f>SUMIFS(СВЦЭМ!$D$33:$D$776,СВЦЭМ!$A$33:$A$776,$A84,СВЦЭМ!$B$33:$B$776,Y$83)+'СЕТ СН'!$H$14+СВЦЭМ!$D$10+'СЕТ СН'!$H$5-'СЕТ СН'!$H$24</f>
        <v>3636.5735564300003</v>
      </c>
      <c r="AA84" s="45"/>
    </row>
    <row r="85" spans="1:27" ht="15.75" x14ac:dyDescent="0.2">
      <c r="A85" s="35">
        <f>A84+1</f>
        <v>44014</v>
      </c>
      <c r="B85" s="36">
        <f>SUMIFS(СВЦЭМ!$D$33:$D$776,СВЦЭМ!$A$33:$A$776,$A85,СВЦЭМ!$B$33:$B$776,B$83)+'СЕТ СН'!$H$14+СВЦЭМ!$D$10+'СЕТ СН'!$H$5-'СЕТ СН'!$H$24</f>
        <v>3725.3000634199998</v>
      </c>
      <c r="C85" s="36">
        <f>SUMIFS(СВЦЭМ!$D$33:$D$776,СВЦЭМ!$A$33:$A$776,$A85,СВЦЭМ!$B$33:$B$776,C$83)+'СЕТ СН'!$H$14+СВЦЭМ!$D$10+'СЕТ СН'!$H$5-'СЕТ СН'!$H$24</f>
        <v>3701.1668242800001</v>
      </c>
      <c r="D85" s="36">
        <f>SUMIFS(СВЦЭМ!$D$33:$D$776,СВЦЭМ!$A$33:$A$776,$A85,СВЦЭМ!$B$33:$B$776,D$83)+'СЕТ СН'!$H$14+СВЦЭМ!$D$10+'СЕТ СН'!$H$5-'СЕТ СН'!$H$24</f>
        <v>3672.8391244300001</v>
      </c>
      <c r="E85" s="36">
        <f>SUMIFS(СВЦЭМ!$D$33:$D$776,СВЦЭМ!$A$33:$A$776,$A85,СВЦЭМ!$B$33:$B$776,E$83)+'СЕТ СН'!$H$14+СВЦЭМ!$D$10+'СЕТ СН'!$H$5-'СЕТ СН'!$H$24</f>
        <v>3666.2731494</v>
      </c>
      <c r="F85" s="36">
        <f>SUMIFS(СВЦЭМ!$D$33:$D$776,СВЦЭМ!$A$33:$A$776,$A85,СВЦЭМ!$B$33:$B$776,F$83)+'СЕТ СН'!$H$14+СВЦЭМ!$D$10+'СЕТ СН'!$H$5-'СЕТ СН'!$H$24</f>
        <v>3652.0879191100003</v>
      </c>
      <c r="G85" s="36">
        <f>SUMIFS(СВЦЭМ!$D$33:$D$776,СВЦЭМ!$A$33:$A$776,$A85,СВЦЭМ!$B$33:$B$776,G$83)+'СЕТ СН'!$H$14+СВЦЭМ!$D$10+'СЕТ СН'!$H$5-'СЕТ СН'!$H$24</f>
        <v>3667.0051170400002</v>
      </c>
      <c r="H85" s="36">
        <f>SUMIFS(СВЦЭМ!$D$33:$D$776,СВЦЭМ!$A$33:$A$776,$A85,СВЦЭМ!$B$33:$B$776,H$83)+'СЕТ СН'!$H$14+СВЦЭМ!$D$10+'СЕТ СН'!$H$5-'СЕТ СН'!$H$24</f>
        <v>3698.84060138</v>
      </c>
      <c r="I85" s="36">
        <f>SUMIFS(СВЦЭМ!$D$33:$D$776,СВЦЭМ!$A$33:$A$776,$A85,СВЦЭМ!$B$33:$B$776,I$83)+'СЕТ СН'!$H$14+СВЦЭМ!$D$10+'СЕТ СН'!$H$5-'СЕТ СН'!$H$24</f>
        <v>3711.0458306199998</v>
      </c>
      <c r="J85" s="36">
        <f>SUMIFS(СВЦЭМ!$D$33:$D$776,СВЦЭМ!$A$33:$A$776,$A85,СВЦЭМ!$B$33:$B$776,J$83)+'СЕТ СН'!$H$14+СВЦЭМ!$D$10+'СЕТ СН'!$H$5-'СЕТ СН'!$H$24</f>
        <v>3702.37333906</v>
      </c>
      <c r="K85" s="36">
        <f>SUMIFS(СВЦЭМ!$D$33:$D$776,СВЦЭМ!$A$33:$A$776,$A85,СВЦЭМ!$B$33:$B$776,K$83)+'СЕТ СН'!$H$14+СВЦЭМ!$D$10+'СЕТ СН'!$H$5-'СЕТ СН'!$H$24</f>
        <v>3597.0958011000002</v>
      </c>
      <c r="L85" s="36">
        <f>SUMIFS(СВЦЭМ!$D$33:$D$776,СВЦЭМ!$A$33:$A$776,$A85,СВЦЭМ!$B$33:$B$776,L$83)+'СЕТ СН'!$H$14+СВЦЭМ!$D$10+'СЕТ СН'!$H$5-'СЕТ СН'!$H$24</f>
        <v>3499.0781154800002</v>
      </c>
      <c r="M85" s="36">
        <f>SUMIFS(СВЦЭМ!$D$33:$D$776,СВЦЭМ!$A$33:$A$776,$A85,СВЦЭМ!$B$33:$B$776,M$83)+'СЕТ СН'!$H$14+СВЦЭМ!$D$10+'СЕТ СН'!$H$5-'СЕТ СН'!$H$24</f>
        <v>3484.07310508</v>
      </c>
      <c r="N85" s="36">
        <f>SUMIFS(СВЦЭМ!$D$33:$D$776,СВЦЭМ!$A$33:$A$776,$A85,СВЦЭМ!$B$33:$B$776,N$83)+'СЕТ СН'!$H$14+СВЦЭМ!$D$10+'СЕТ СН'!$H$5-'СЕТ СН'!$H$24</f>
        <v>3508.6793994600002</v>
      </c>
      <c r="O85" s="36">
        <f>SUMIFS(СВЦЭМ!$D$33:$D$776,СВЦЭМ!$A$33:$A$776,$A85,СВЦЭМ!$B$33:$B$776,O$83)+'СЕТ СН'!$H$14+СВЦЭМ!$D$10+'СЕТ СН'!$H$5-'СЕТ СН'!$H$24</f>
        <v>3517.3532175800001</v>
      </c>
      <c r="P85" s="36">
        <f>SUMIFS(СВЦЭМ!$D$33:$D$776,СВЦЭМ!$A$33:$A$776,$A85,СВЦЭМ!$B$33:$B$776,P$83)+'СЕТ СН'!$H$14+СВЦЭМ!$D$10+'СЕТ СН'!$H$5-'СЕТ СН'!$H$24</f>
        <v>3496.2170264599999</v>
      </c>
      <c r="Q85" s="36">
        <f>SUMIFS(СВЦЭМ!$D$33:$D$776,СВЦЭМ!$A$33:$A$776,$A85,СВЦЭМ!$B$33:$B$776,Q$83)+'СЕТ СН'!$H$14+СВЦЭМ!$D$10+'СЕТ СН'!$H$5-'СЕТ СН'!$H$24</f>
        <v>3510.15960404</v>
      </c>
      <c r="R85" s="36">
        <f>SUMIFS(СВЦЭМ!$D$33:$D$776,СВЦЭМ!$A$33:$A$776,$A85,СВЦЭМ!$B$33:$B$776,R$83)+'СЕТ СН'!$H$14+СВЦЭМ!$D$10+'СЕТ СН'!$H$5-'СЕТ СН'!$H$24</f>
        <v>3530.9444500300001</v>
      </c>
      <c r="S85" s="36">
        <f>SUMIFS(СВЦЭМ!$D$33:$D$776,СВЦЭМ!$A$33:$A$776,$A85,СВЦЭМ!$B$33:$B$776,S$83)+'СЕТ СН'!$H$14+СВЦЭМ!$D$10+'СЕТ СН'!$H$5-'СЕТ СН'!$H$24</f>
        <v>3533.9217120799999</v>
      </c>
      <c r="T85" s="36">
        <f>SUMIFS(СВЦЭМ!$D$33:$D$776,СВЦЭМ!$A$33:$A$776,$A85,СВЦЭМ!$B$33:$B$776,T$83)+'СЕТ СН'!$H$14+СВЦЭМ!$D$10+'СЕТ СН'!$H$5-'СЕТ СН'!$H$24</f>
        <v>3525.2935104200001</v>
      </c>
      <c r="U85" s="36">
        <f>SUMIFS(СВЦЭМ!$D$33:$D$776,СВЦЭМ!$A$33:$A$776,$A85,СВЦЭМ!$B$33:$B$776,U$83)+'СЕТ СН'!$H$14+СВЦЭМ!$D$10+'СЕТ СН'!$H$5-'СЕТ СН'!$H$24</f>
        <v>3513.9545585599999</v>
      </c>
      <c r="V85" s="36">
        <f>SUMIFS(СВЦЭМ!$D$33:$D$776,СВЦЭМ!$A$33:$A$776,$A85,СВЦЭМ!$B$33:$B$776,V$83)+'СЕТ СН'!$H$14+СВЦЭМ!$D$10+'СЕТ СН'!$H$5-'СЕТ СН'!$H$24</f>
        <v>3494.7868267900003</v>
      </c>
      <c r="W85" s="36">
        <f>SUMIFS(СВЦЭМ!$D$33:$D$776,СВЦЭМ!$A$33:$A$776,$A85,СВЦЭМ!$B$33:$B$776,W$83)+'СЕТ СН'!$H$14+СВЦЭМ!$D$10+'СЕТ СН'!$H$5-'СЕТ СН'!$H$24</f>
        <v>3459.5471907599999</v>
      </c>
      <c r="X85" s="36">
        <f>SUMIFS(СВЦЭМ!$D$33:$D$776,СВЦЭМ!$A$33:$A$776,$A85,СВЦЭМ!$B$33:$B$776,X$83)+'СЕТ СН'!$H$14+СВЦЭМ!$D$10+'СЕТ СН'!$H$5-'СЕТ СН'!$H$24</f>
        <v>3511.3463544699998</v>
      </c>
      <c r="Y85" s="36">
        <f>SUMIFS(СВЦЭМ!$D$33:$D$776,СВЦЭМ!$A$33:$A$776,$A85,СВЦЭМ!$B$33:$B$776,Y$83)+'СЕТ СН'!$H$14+СВЦЭМ!$D$10+'СЕТ СН'!$H$5-'СЕТ СН'!$H$24</f>
        <v>3652.2304616900001</v>
      </c>
    </row>
    <row r="86" spans="1:27" ht="15.75" x14ac:dyDescent="0.2">
      <c r="A86" s="35">
        <f t="shared" ref="A86:A114" si="2">A85+1</f>
        <v>44015</v>
      </c>
      <c r="B86" s="36">
        <f>SUMIFS(СВЦЭМ!$D$33:$D$776,СВЦЭМ!$A$33:$A$776,$A86,СВЦЭМ!$B$33:$B$776,B$83)+'СЕТ СН'!$H$14+СВЦЭМ!$D$10+'СЕТ СН'!$H$5-'СЕТ СН'!$H$24</f>
        <v>3759.78721292</v>
      </c>
      <c r="C86" s="36">
        <f>SUMIFS(СВЦЭМ!$D$33:$D$776,СВЦЭМ!$A$33:$A$776,$A86,СВЦЭМ!$B$33:$B$776,C$83)+'СЕТ СН'!$H$14+СВЦЭМ!$D$10+'СЕТ СН'!$H$5-'СЕТ СН'!$H$24</f>
        <v>3742.7655324699999</v>
      </c>
      <c r="D86" s="36">
        <f>SUMIFS(СВЦЭМ!$D$33:$D$776,СВЦЭМ!$A$33:$A$776,$A86,СВЦЭМ!$B$33:$B$776,D$83)+'СЕТ СН'!$H$14+СВЦЭМ!$D$10+'СЕТ СН'!$H$5-'СЕТ СН'!$H$24</f>
        <v>3714.2013230100001</v>
      </c>
      <c r="E86" s="36">
        <f>SUMIFS(СВЦЭМ!$D$33:$D$776,СВЦЭМ!$A$33:$A$776,$A86,СВЦЭМ!$B$33:$B$776,E$83)+'СЕТ СН'!$H$14+СВЦЭМ!$D$10+'СЕТ СН'!$H$5-'СЕТ СН'!$H$24</f>
        <v>3695.8714584700001</v>
      </c>
      <c r="F86" s="36">
        <f>SUMIFS(СВЦЭМ!$D$33:$D$776,СВЦЭМ!$A$33:$A$776,$A86,СВЦЭМ!$B$33:$B$776,F$83)+'СЕТ СН'!$H$14+СВЦЭМ!$D$10+'СЕТ СН'!$H$5-'СЕТ СН'!$H$24</f>
        <v>3681.89788082</v>
      </c>
      <c r="G86" s="36">
        <f>SUMIFS(СВЦЭМ!$D$33:$D$776,СВЦЭМ!$A$33:$A$776,$A86,СВЦЭМ!$B$33:$B$776,G$83)+'СЕТ СН'!$H$14+СВЦЭМ!$D$10+'СЕТ СН'!$H$5-'СЕТ СН'!$H$24</f>
        <v>3696.1122255</v>
      </c>
      <c r="H86" s="36">
        <f>SUMIFS(СВЦЭМ!$D$33:$D$776,СВЦЭМ!$A$33:$A$776,$A86,СВЦЭМ!$B$33:$B$776,H$83)+'СЕТ СН'!$H$14+СВЦЭМ!$D$10+'СЕТ СН'!$H$5-'СЕТ СН'!$H$24</f>
        <v>3732.55021081</v>
      </c>
      <c r="I86" s="36">
        <f>SUMIFS(СВЦЭМ!$D$33:$D$776,СВЦЭМ!$A$33:$A$776,$A86,СВЦЭМ!$B$33:$B$776,I$83)+'СЕТ СН'!$H$14+СВЦЭМ!$D$10+'СЕТ СН'!$H$5-'СЕТ СН'!$H$24</f>
        <v>3749.0010013900001</v>
      </c>
      <c r="J86" s="36">
        <f>SUMIFS(СВЦЭМ!$D$33:$D$776,СВЦЭМ!$A$33:$A$776,$A86,СВЦЭМ!$B$33:$B$776,J$83)+'СЕТ СН'!$H$14+СВЦЭМ!$D$10+'СЕТ СН'!$H$5-'СЕТ СН'!$H$24</f>
        <v>3675.2438063499999</v>
      </c>
      <c r="K86" s="36">
        <f>SUMIFS(СВЦЭМ!$D$33:$D$776,СВЦЭМ!$A$33:$A$776,$A86,СВЦЭМ!$B$33:$B$776,K$83)+'СЕТ СН'!$H$14+СВЦЭМ!$D$10+'СЕТ СН'!$H$5-'СЕТ СН'!$H$24</f>
        <v>3542.1386651299999</v>
      </c>
      <c r="L86" s="36">
        <f>SUMIFS(СВЦЭМ!$D$33:$D$776,СВЦЭМ!$A$33:$A$776,$A86,СВЦЭМ!$B$33:$B$776,L$83)+'СЕТ СН'!$H$14+СВЦЭМ!$D$10+'СЕТ СН'!$H$5-'СЕТ СН'!$H$24</f>
        <v>3442.6548934000002</v>
      </c>
      <c r="M86" s="36">
        <f>SUMIFS(СВЦЭМ!$D$33:$D$776,СВЦЭМ!$A$33:$A$776,$A86,СВЦЭМ!$B$33:$B$776,M$83)+'СЕТ СН'!$H$14+СВЦЭМ!$D$10+'СЕТ СН'!$H$5-'СЕТ СН'!$H$24</f>
        <v>3428.9320352300001</v>
      </c>
      <c r="N86" s="36">
        <f>SUMIFS(СВЦЭМ!$D$33:$D$776,СВЦЭМ!$A$33:$A$776,$A86,СВЦЭМ!$B$33:$B$776,N$83)+'СЕТ СН'!$H$14+СВЦЭМ!$D$10+'СЕТ СН'!$H$5-'СЕТ СН'!$H$24</f>
        <v>3464.3030627799999</v>
      </c>
      <c r="O86" s="36">
        <f>SUMIFS(СВЦЭМ!$D$33:$D$776,СВЦЭМ!$A$33:$A$776,$A86,СВЦЭМ!$B$33:$B$776,O$83)+'СЕТ СН'!$H$14+СВЦЭМ!$D$10+'СЕТ СН'!$H$5-'СЕТ СН'!$H$24</f>
        <v>3427.3801063000001</v>
      </c>
      <c r="P86" s="36">
        <f>SUMIFS(СВЦЭМ!$D$33:$D$776,СВЦЭМ!$A$33:$A$776,$A86,СВЦЭМ!$B$33:$B$776,P$83)+'СЕТ СН'!$H$14+СВЦЭМ!$D$10+'СЕТ СН'!$H$5-'СЕТ СН'!$H$24</f>
        <v>3453.4516248499999</v>
      </c>
      <c r="Q86" s="36">
        <f>SUMIFS(СВЦЭМ!$D$33:$D$776,СВЦЭМ!$A$33:$A$776,$A86,СВЦЭМ!$B$33:$B$776,Q$83)+'СЕТ СН'!$H$14+СВЦЭМ!$D$10+'СЕТ СН'!$H$5-'СЕТ СН'!$H$24</f>
        <v>3459.1680195600002</v>
      </c>
      <c r="R86" s="36">
        <f>SUMIFS(СВЦЭМ!$D$33:$D$776,СВЦЭМ!$A$33:$A$776,$A86,СВЦЭМ!$B$33:$B$776,R$83)+'СЕТ СН'!$H$14+СВЦЭМ!$D$10+'СЕТ СН'!$H$5-'СЕТ СН'!$H$24</f>
        <v>3453.04989759</v>
      </c>
      <c r="S86" s="36">
        <f>SUMIFS(СВЦЭМ!$D$33:$D$776,СВЦЭМ!$A$33:$A$776,$A86,СВЦЭМ!$B$33:$B$776,S$83)+'СЕТ СН'!$H$14+СВЦЭМ!$D$10+'СЕТ СН'!$H$5-'СЕТ СН'!$H$24</f>
        <v>3460.43988399</v>
      </c>
      <c r="T86" s="36">
        <f>SUMIFS(СВЦЭМ!$D$33:$D$776,СВЦЭМ!$A$33:$A$776,$A86,СВЦЭМ!$B$33:$B$776,T$83)+'СЕТ СН'!$H$14+СВЦЭМ!$D$10+'СЕТ СН'!$H$5-'СЕТ СН'!$H$24</f>
        <v>3455.0525152199998</v>
      </c>
      <c r="U86" s="36">
        <f>SUMIFS(СВЦЭМ!$D$33:$D$776,СВЦЭМ!$A$33:$A$776,$A86,СВЦЭМ!$B$33:$B$776,U$83)+'СЕТ СН'!$H$14+СВЦЭМ!$D$10+'СЕТ СН'!$H$5-'СЕТ СН'!$H$24</f>
        <v>3447.44175163</v>
      </c>
      <c r="V86" s="36">
        <f>SUMIFS(СВЦЭМ!$D$33:$D$776,СВЦЭМ!$A$33:$A$776,$A86,СВЦЭМ!$B$33:$B$776,V$83)+'СЕТ СН'!$H$14+СВЦЭМ!$D$10+'СЕТ СН'!$H$5-'СЕТ СН'!$H$24</f>
        <v>3417.8397834299999</v>
      </c>
      <c r="W86" s="36">
        <f>SUMIFS(СВЦЭМ!$D$33:$D$776,СВЦЭМ!$A$33:$A$776,$A86,СВЦЭМ!$B$33:$B$776,W$83)+'СЕТ СН'!$H$14+СВЦЭМ!$D$10+'СЕТ СН'!$H$5-'СЕТ СН'!$H$24</f>
        <v>3387.85189403</v>
      </c>
      <c r="X86" s="36">
        <f>SUMIFS(СВЦЭМ!$D$33:$D$776,СВЦЭМ!$A$33:$A$776,$A86,СВЦЭМ!$B$33:$B$776,X$83)+'СЕТ СН'!$H$14+СВЦЭМ!$D$10+'СЕТ СН'!$H$5-'СЕТ СН'!$H$24</f>
        <v>3450.9725442099998</v>
      </c>
      <c r="Y86" s="36">
        <f>SUMIFS(СВЦЭМ!$D$33:$D$776,СВЦЭМ!$A$33:$A$776,$A86,СВЦЭМ!$B$33:$B$776,Y$83)+'СЕТ СН'!$H$14+СВЦЭМ!$D$10+'СЕТ СН'!$H$5-'СЕТ СН'!$H$24</f>
        <v>3564.5500592600001</v>
      </c>
    </row>
    <row r="87" spans="1:27" ht="15.75" x14ac:dyDescent="0.2">
      <c r="A87" s="35">
        <f t="shared" si="2"/>
        <v>44016</v>
      </c>
      <c r="B87" s="36">
        <f>SUMIFS(СВЦЭМ!$D$33:$D$776,СВЦЭМ!$A$33:$A$776,$A87,СВЦЭМ!$B$33:$B$776,B$83)+'СЕТ СН'!$H$14+СВЦЭМ!$D$10+'СЕТ СН'!$H$5-'СЕТ СН'!$H$24</f>
        <v>3759.2552957600001</v>
      </c>
      <c r="C87" s="36">
        <f>SUMIFS(СВЦЭМ!$D$33:$D$776,СВЦЭМ!$A$33:$A$776,$A87,СВЦЭМ!$B$33:$B$776,C$83)+'СЕТ СН'!$H$14+СВЦЭМ!$D$10+'СЕТ СН'!$H$5-'СЕТ СН'!$H$24</f>
        <v>3767.06732448</v>
      </c>
      <c r="D87" s="36">
        <f>SUMIFS(СВЦЭМ!$D$33:$D$776,СВЦЭМ!$A$33:$A$776,$A87,СВЦЭМ!$B$33:$B$776,D$83)+'СЕТ СН'!$H$14+СВЦЭМ!$D$10+'СЕТ СН'!$H$5-'СЕТ СН'!$H$24</f>
        <v>3782.7322861100001</v>
      </c>
      <c r="E87" s="36">
        <f>SUMIFS(СВЦЭМ!$D$33:$D$776,СВЦЭМ!$A$33:$A$776,$A87,СВЦЭМ!$B$33:$B$776,E$83)+'СЕТ СН'!$H$14+СВЦЭМ!$D$10+'СЕТ СН'!$H$5-'СЕТ СН'!$H$24</f>
        <v>3784.1052213399998</v>
      </c>
      <c r="F87" s="36">
        <f>SUMIFS(СВЦЭМ!$D$33:$D$776,СВЦЭМ!$A$33:$A$776,$A87,СВЦЭМ!$B$33:$B$776,F$83)+'СЕТ СН'!$H$14+СВЦЭМ!$D$10+'СЕТ СН'!$H$5-'СЕТ СН'!$H$24</f>
        <v>3786.4466184100002</v>
      </c>
      <c r="G87" s="36">
        <f>SUMIFS(СВЦЭМ!$D$33:$D$776,СВЦЭМ!$A$33:$A$776,$A87,СВЦЭМ!$B$33:$B$776,G$83)+'СЕТ СН'!$H$14+СВЦЭМ!$D$10+'СЕТ СН'!$H$5-'СЕТ СН'!$H$24</f>
        <v>3772.91438814</v>
      </c>
      <c r="H87" s="36">
        <f>SUMIFS(СВЦЭМ!$D$33:$D$776,СВЦЭМ!$A$33:$A$776,$A87,СВЦЭМ!$B$33:$B$776,H$83)+'СЕТ СН'!$H$14+СВЦЭМ!$D$10+'СЕТ СН'!$H$5-'СЕТ СН'!$H$24</f>
        <v>3750.0005722800001</v>
      </c>
      <c r="I87" s="36">
        <f>SUMIFS(СВЦЭМ!$D$33:$D$776,СВЦЭМ!$A$33:$A$776,$A87,СВЦЭМ!$B$33:$B$776,I$83)+'СЕТ СН'!$H$14+СВЦЭМ!$D$10+'СЕТ СН'!$H$5-'СЕТ СН'!$H$24</f>
        <v>3762.50151048</v>
      </c>
      <c r="J87" s="36">
        <f>SUMIFS(СВЦЭМ!$D$33:$D$776,СВЦЭМ!$A$33:$A$776,$A87,СВЦЭМ!$B$33:$B$776,J$83)+'СЕТ СН'!$H$14+СВЦЭМ!$D$10+'СЕТ СН'!$H$5-'СЕТ СН'!$H$24</f>
        <v>3655.39234038</v>
      </c>
      <c r="K87" s="36">
        <f>SUMIFS(СВЦЭМ!$D$33:$D$776,СВЦЭМ!$A$33:$A$776,$A87,СВЦЭМ!$B$33:$B$776,K$83)+'СЕТ СН'!$H$14+СВЦЭМ!$D$10+'СЕТ СН'!$H$5-'СЕТ СН'!$H$24</f>
        <v>3524.5948206100002</v>
      </c>
      <c r="L87" s="36">
        <f>SUMIFS(СВЦЭМ!$D$33:$D$776,СВЦЭМ!$A$33:$A$776,$A87,СВЦЭМ!$B$33:$B$776,L$83)+'СЕТ СН'!$H$14+СВЦЭМ!$D$10+'СЕТ СН'!$H$5-'СЕТ СН'!$H$24</f>
        <v>3445.8087823400001</v>
      </c>
      <c r="M87" s="36">
        <f>SUMIFS(СВЦЭМ!$D$33:$D$776,СВЦЭМ!$A$33:$A$776,$A87,СВЦЭМ!$B$33:$B$776,M$83)+'СЕТ СН'!$H$14+СВЦЭМ!$D$10+'СЕТ СН'!$H$5-'СЕТ СН'!$H$24</f>
        <v>3427.68484463</v>
      </c>
      <c r="N87" s="36">
        <f>SUMIFS(СВЦЭМ!$D$33:$D$776,СВЦЭМ!$A$33:$A$776,$A87,СВЦЭМ!$B$33:$B$776,N$83)+'СЕТ СН'!$H$14+СВЦЭМ!$D$10+'СЕТ СН'!$H$5-'СЕТ СН'!$H$24</f>
        <v>3435.4286721500002</v>
      </c>
      <c r="O87" s="36">
        <f>SUMIFS(СВЦЭМ!$D$33:$D$776,СВЦЭМ!$A$33:$A$776,$A87,СВЦЭМ!$B$33:$B$776,O$83)+'СЕТ СН'!$H$14+СВЦЭМ!$D$10+'СЕТ СН'!$H$5-'СЕТ СН'!$H$24</f>
        <v>3428.24370718</v>
      </c>
      <c r="P87" s="36">
        <f>SUMIFS(СВЦЭМ!$D$33:$D$776,СВЦЭМ!$A$33:$A$776,$A87,СВЦЭМ!$B$33:$B$776,P$83)+'СЕТ СН'!$H$14+СВЦЭМ!$D$10+'СЕТ СН'!$H$5-'СЕТ СН'!$H$24</f>
        <v>3425.9244254300002</v>
      </c>
      <c r="Q87" s="36">
        <f>SUMIFS(СВЦЭМ!$D$33:$D$776,СВЦЭМ!$A$33:$A$776,$A87,СВЦЭМ!$B$33:$B$776,Q$83)+'СЕТ СН'!$H$14+СВЦЭМ!$D$10+'СЕТ СН'!$H$5-'СЕТ СН'!$H$24</f>
        <v>3429.8366927500001</v>
      </c>
      <c r="R87" s="36">
        <f>SUMIFS(СВЦЭМ!$D$33:$D$776,СВЦЭМ!$A$33:$A$776,$A87,СВЦЭМ!$B$33:$B$776,R$83)+'СЕТ СН'!$H$14+СВЦЭМ!$D$10+'СЕТ СН'!$H$5-'СЕТ СН'!$H$24</f>
        <v>3395.9425182700002</v>
      </c>
      <c r="S87" s="36">
        <f>SUMIFS(СВЦЭМ!$D$33:$D$776,СВЦЭМ!$A$33:$A$776,$A87,СВЦЭМ!$B$33:$B$776,S$83)+'СЕТ СН'!$H$14+СВЦЭМ!$D$10+'СЕТ СН'!$H$5-'СЕТ СН'!$H$24</f>
        <v>3399.2840908799999</v>
      </c>
      <c r="T87" s="36">
        <f>SUMIFS(СВЦЭМ!$D$33:$D$776,СВЦЭМ!$A$33:$A$776,$A87,СВЦЭМ!$B$33:$B$776,T$83)+'СЕТ СН'!$H$14+СВЦЭМ!$D$10+'СЕТ СН'!$H$5-'СЕТ СН'!$H$24</f>
        <v>3426.0574479100001</v>
      </c>
      <c r="U87" s="36">
        <f>SUMIFS(СВЦЭМ!$D$33:$D$776,СВЦЭМ!$A$33:$A$776,$A87,СВЦЭМ!$B$33:$B$776,U$83)+'СЕТ СН'!$H$14+СВЦЭМ!$D$10+'СЕТ СН'!$H$5-'СЕТ СН'!$H$24</f>
        <v>3435.4300173000001</v>
      </c>
      <c r="V87" s="36">
        <f>SUMIFS(СВЦЭМ!$D$33:$D$776,СВЦЭМ!$A$33:$A$776,$A87,СВЦЭМ!$B$33:$B$776,V$83)+'СЕТ СН'!$H$14+СВЦЭМ!$D$10+'СЕТ СН'!$H$5-'СЕТ СН'!$H$24</f>
        <v>3424.0555073</v>
      </c>
      <c r="W87" s="36">
        <f>SUMIFS(СВЦЭМ!$D$33:$D$776,СВЦЭМ!$A$33:$A$776,$A87,СВЦЭМ!$B$33:$B$776,W$83)+'СЕТ СН'!$H$14+СВЦЭМ!$D$10+'СЕТ СН'!$H$5-'СЕТ СН'!$H$24</f>
        <v>3427.51070708</v>
      </c>
      <c r="X87" s="36">
        <f>SUMIFS(СВЦЭМ!$D$33:$D$776,СВЦЭМ!$A$33:$A$776,$A87,СВЦЭМ!$B$33:$B$776,X$83)+'СЕТ СН'!$H$14+СВЦЭМ!$D$10+'СЕТ СН'!$H$5-'СЕТ СН'!$H$24</f>
        <v>3462.72524595</v>
      </c>
      <c r="Y87" s="36">
        <f>SUMIFS(СВЦЭМ!$D$33:$D$776,СВЦЭМ!$A$33:$A$776,$A87,СВЦЭМ!$B$33:$B$776,Y$83)+'СЕТ СН'!$H$14+СВЦЭМ!$D$10+'СЕТ СН'!$H$5-'СЕТ СН'!$H$24</f>
        <v>3569.3386130899999</v>
      </c>
    </row>
    <row r="88" spans="1:27" ht="15.75" x14ac:dyDescent="0.2">
      <c r="A88" s="35">
        <f t="shared" si="2"/>
        <v>44017</v>
      </c>
      <c r="B88" s="36">
        <f>SUMIFS(СВЦЭМ!$D$33:$D$776,СВЦЭМ!$A$33:$A$776,$A88,СВЦЭМ!$B$33:$B$776,B$83)+'СЕТ СН'!$H$14+СВЦЭМ!$D$10+'СЕТ СН'!$H$5-'СЕТ СН'!$H$24</f>
        <v>3651.30239256</v>
      </c>
      <c r="C88" s="36">
        <f>SUMIFS(СВЦЭМ!$D$33:$D$776,СВЦЭМ!$A$33:$A$776,$A88,СВЦЭМ!$B$33:$B$776,C$83)+'СЕТ СН'!$H$14+СВЦЭМ!$D$10+'СЕТ СН'!$H$5-'СЕТ СН'!$H$24</f>
        <v>3688.8373016599999</v>
      </c>
      <c r="D88" s="36">
        <f>SUMIFS(СВЦЭМ!$D$33:$D$776,СВЦЭМ!$A$33:$A$776,$A88,СВЦЭМ!$B$33:$B$776,D$83)+'СЕТ СН'!$H$14+СВЦЭМ!$D$10+'СЕТ СН'!$H$5-'СЕТ СН'!$H$24</f>
        <v>3739.5882792299999</v>
      </c>
      <c r="E88" s="36">
        <f>SUMIFS(СВЦЭМ!$D$33:$D$776,СВЦЭМ!$A$33:$A$776,$A88,СВЦЭМ!$B$33:$B$776,E$83)+'СЕТ СН'!$H$14+СВЦЭМ!$D$10+'СЕТ СН'!$H$5-'СЕТ СН'!$H$24</f>
        <v>3712.9796864700002</v>
      </c>
      <c r="F88" s="36">
        <f>SUMIFS(СВЦЭМ!$D$33:$D$776,СВЦЭМ!$A$33:$A$776,$A88,СВЦЭМ!$B$33:$B$776,F$83)+'СЕТ СН'!$H$14+СВЦЭМ!$D$10+'СЕТ СН'!$H$5-'СЕТ СН'!$H$24</f>
        <v>3681.6245638700002</v>
      </c>
      <c r="G88" s="36">
        <f>SUMIFS(СВЦЭМ!$D$33:$D$776,СВЦЭМ!$A$33:$A$776,$A88,СВЦЭМ!$B$33:$B$776,G$83)+'СЕТ СН'!$H$14+СВЦЭМ!$D$10+'СЕТ СН'!$H$5-'СЕТ СН'!$H$24</f>
        <v>3667.56414636</v>
      </c>
      <c r="H88" s="36">
        <f>SUMIFS(СВЦЭМ!$D$33:$D$776,СВЦЭМ!$A$33:$A$776,$A88,СВЦЭМ!$B$33:$B$776,H$83)+'СЕТ СН'!$H$14+СВЦЭМ!$D$10+'СЕТ СН'!$H$5-'СЕТ СН'!$H$24</f>
        <v>3649.0521664299999</v>
      </c>
      <c r="I88" s="36">
        <f>SUMIFS(СВЦЭМ!$D$33:$D$776,СВЦЭМ!$A$33:$A$776,$A88,СВЦЭМ!$B$33:$B$776,I$83)+'СЕТ СН'!$H$14+СВЦЭМ!$D$10+'СЕТ СН'!$H$5-'СЕТ СН'!$H$24</f>
        <v>3662.2005992599998</v>
      </c>
      <c r="J88" s="36">
        <f>SUMIFS(СВЦЭМ!$D$33:$D$776,СВЦЭМ!$A$33:$A$776,$A88,СВЦЭМ!$B$33:$B$776,J$83)+'СЕТ СН'!$H$14+СВЦЭМ!$D$10+'СЕТ СН'!$H$5-'СЕТ СН'!$H$24</f>
        <v>3581.5739224099998</v>
      </c>
      <c r="K88" s="36">
        <f>SUMIFS(СВЦЭМ!$D$33:$D$776,СВЦЭМ!$A$33:$A$776,$A88,СВЦЭМ!$B$33:$B$776,K$83)+'СЕТ СН'!$H$14+СВЦЭМ!$D$10+'СЕТ СН'!$H$5-'СЕТ СН'!$H$24</f>
        <v>3472.2974155699999</v>
      </c>
      <c r="L88" s="36">
        <f>SUMIFS(СВЦЭМ!$D$33:$D$776,СВЦЭМ!$A$33:$A$776,$A88,СВЦЭМ!$B$33:$B$776,L$83)+'СЕТ СН'!$H$14+СВЦЭМ!$D$10+'СЕТ СН'!$H$5-'СЕТ СН'!$H$24</f>
        <v>3408.17688946</v>
      </c>
      <c r="M88" s="36">
        <f>SUMIFS(СВЦЭМ!$D$33:$D$776,СВЦЭМ!$A$33:$A$776,$A88,СВЦЭМ!$B$33:$B$776,M$83)+'СЕТ СН'!$H$14+СВЦЭМ!$D$10+'СЕТ СН'!$H$5-'СЕТ СН'!$H$24</f>
        <v>3362.10987333</v>
      </c>
      <c r="N88" s="36">
        <f>SUMIFS(СВЦЭМ!$D$33:$D$776,СВЦЭМ!$A$33:$A$776,$A88,СВЦЭМ!$B$33:$B$776,N$83)+'СЕТ СН'!$H$14+СВЦЭМ!$D$10+'СЕТ СН'!$H$5-'СЕТ СН'!$H$24</f>
        <v>3380.2120631600001</v>
      </c>
      <c r="O88" s="36">
        <f>SUMIFS(СВЦЭМ!$D$33:$D$776,СВЦЭМ!$A$33:$A$776,$A88,СВЦЭМ!$B$33:$B$776,O$83)+'СЕТ СН'!$H$14+СВЦЭМ!$D$10+'СЕТ СН'!$H$5-'СЕТ СН'!$H$24</f>
        <v>3391.2967167699999</v>
      </c>
      <c r="P88" s="36">
        <f>SUMIFS(СВЦЭМ!$D$33:$D$776,СВЦЭМ!$A$33:$A$776,$A88,СВЦЭМ!$B$33:$B$776,P$83)+'СЕТ СН'!$H$14+СВЦЭМ!$D$10+'СЕТ СН'!$H$5-'СЕТ СН'!$H$24</f>
        <v>3378.0174256199998</v>
      </c>
      <c r="Q88" s="36">
        <f>SUMIFS(СВЦЭМ!$D$33:$D$776,СВЦЭМ!$A$33:$A$776,$A88,СВЦЭМ!$B$33:$B$776,Q$83)+'СЕТ СН'!$H$14+СВЦЭМ!$D$10+'СЕТ СН'!$H$5-'СЕТ СН'!$H$24</f>
        <v>3383.5807974099998</v>
      </c>
      <c r="R88" s="36">
        <f>SUMIFS(СВЦЭМ!$D$33:$D$776,СВЦЭМ!$A$33:$A$776,$A88,СВЦЭМ!$B$33:$B$776,R$83)+'СЕТ СН'!$H$14+СВЦЭМ!$D$10+'СЕТ СН'!$H$5-'СЕТ СН'!$H$24</f>
        <v>3404.2375375700003</v>
      </c>
      <c r="S88" s="36">
        <f>SUMIFS(СВЦЭМ!$D$33:$D$776,СВЦЭМ!$A$33:$A$776,$A88,СВЦЭМ!$B$33:$B$776,S$83)+'СЕТ СН'!$H$14+СВЦЭМ!$D$10+'СЕТ СН'!$H$5-'СЕТ СН'!$H$24</f>
        <v>3414.3862126900003</v>
      </c>
      <c r="T88" s="36">
        <f>SUMIFS(СВЦЭМ!$D$33:$D$776,СВЦЭМ!$A$33:$A$776,$A88,СВЦЭМ!$B$33:$B$776,T$83)+'СЕТ СН'!$H$14+СВЦЭМ!$D$10+'СЕТ СН'!$H$5-'СЕТ СН'!$H$24</f>
        <v>3408.5892107899999</v>
      </c>
      <c r="U88" s="36">
        <f>SUMIFS(СВЦЭМ!$D$33:$D$776,СВЦЭМ!$A$33:$A$776,$A88,СВЦЭМ!$B$33:$B$776,U$83)+'СЕТ СН'!$H$14+СВЦЭМ!$D$10+'СЕТ СН'!$H$5-'СЕТ СН'!$H$24</f>
        <v>3400.2808264200003</v>
      </c>
      <c r="V88" s="36">
        <f>SUMIFS(СВЦЭМ!$D$33:$D$776,СВЦЭМ!$A$33:$A$776,$A88,СВЦЭМ!$B$33:$B$776,V$83)+'СЕТ СН'!$H$14+СВЦЭМ!$D$10+'СЕТ СН'!$H$5-'СЕТ СН'!$H$24</f>
        <v>3382.67250767</v>
      </c>
      <c r="W88" s="36">
        <f>SUMIFS(СВЦЭМ!$D$33:$D$776,СВЦЭМ!$A$33:$A$776,$A88,СВЦЭМ!$B$33:$B$776,W$83)+'СЕТ СН'!$H$14+СВЦЭМ!$D$10+'СЕТ СН'!$H$5-'СЕТ СН'!$H$24</f>
        <v>3372.4265631899998</v>
      </c>
      <c r="X88" s="36">
        <f>SUMIFS(СВЦЭМ!$D$33:$D$776,СВЦЭМ!$A$33:$A$776,$A88,СВЦЭМ!$B$33:$B$776,X$83)+'СЕТ СН'!$H$14+СВЦЭМ!$D$10+'СЕТ СН'!$H$5-'СЕТ СН'!$H$24</f>
        <v>3420.4806601300002</v>
      </c>
      <c r="Y88" s="36">
        <f>SUMIFS(СВЦЭМ!$D$33:$D$776,СВЦЭМ!$A$33:$A$776,$A88,СВЦЭМ!$B$33:$B$776,Y$83)+'СЕТ СН'!$H$14+СВЦЭМ!$D$10+'СЕТ СН'!$H$5-'СЕТ СН'!$H$24</f>
        <v>3565.91159836</v>
      </c>
    </row>
    <row r="89" spans="1:27" ht="15.75" x14ac:dyDescent="0.2">
      <c r="A89" s="35">
        <f t="shared" si="2"/>
        <v>44018</v>
      </c>
      <c r="B89" s="36">
        <f>SUMIFS(СВЦЭМ!$D$33:$D$776,СВЦЭМ!$A$33:$A$776,$A89,СВЦЭМ!$B$33:$B$776,B$83)+'СЕТ СН'!$H$14+СВЦЭМ!$D$10+'СЕТ СН'!$H$5-'СЕТ СН'!$H$24</f>
        <v>3618.16620629</v>
      </c>
      <c r="C89" s="36">
        <f>SUMIFS(СВЦЭМ!$D$33:$D$776,СВЦЭМ!$A$33:$A$776,$A89,СВЦЭМ!$B$33:$B$776,C$83)+'СЕТ СН'!$H$14+СВЦЭМ!$D$10+'СЕТ СН'!$H$5-'СЕТ СН'!$H$24</f>
        <v>3718.5305453199999</v>
      </c>
      <c r="D89" s="36">
        <f>SUMIFS(СВЦЭМ!$D$33:$D$776,СВЦЭМ!$A$33:$A$776,$A89,СВЦЭМ!$B$33:$B$776,D$83)+'СЕТ СН'!$H$14+СВЦЭМ!$D$10+'СЕТ СН'!$H$5-'СЕТ СН'!$H$24</f>
        <v>3749.69921527</v>
      </c>
      <c r="E89" s="36">
        <f>SUMIFS(СВЦЭМ!$D$33:$D$776,СВЦЭМ!$A$33:$A$776,$A89,СВЦЭМ!$B$33:$B$776,E$83)+'СЕТ СН'!$H$14+СВЦЭМ!$D$10+'СЕТ СН'!$H$5-'СЕТ СН'!$H$24</f>
        <v>3805.9623701700002</v>
      </c>
      <c r="F89" s="36">
        <f>SUMIFS(СВЦЭМ!$D$33:$D$776,СВЦЭМ!$A$33:$A$776,$A89,СВЦЭМ!$B$33:$B$776,F$83)+'СЕТ СН'!$H$14+СВЦЭМ!$D$10+'СЕТ СН'!$H$5-'СЕТ СН'!$H$24</f>
        <v>3797.9666819399999</v>
      </c>
      <c r="G89" s="36">
        <f>SUMIFS(СВЦЭМ!$D$33:$D$776,СВЦЭМ!$A$33:$A$776,$A89,СВЦЭМ!$B$33:$B$776,G$83)+'СЕТ СН'!$H$14+СВЦЭМ!$D$10+'СЕТ СН'!$H$5-'СЕТ СН'!$H$24</f>
        <v>3789.3851581600002</v>
      </c>
      <c r="H89" s="36">
        <f>SUMIFS(СВЦЭМ!$D$33:$D$776,СВЦЭМ!$A$33:$A$776,$A89,СВЦЭМ!$B$33:$B$776,H$83)+'СЕТ СН'!$H$14+СВЦЭМ!$D$10+'СЕТ СН'!$H$5-'СЕТ СН'!$H$24</f>
        <v>3696.3394918499998</v>
      </c>
      <c r="I89" s="36">
        <f>SUMIFS(СВЦЭМ!$D$33:$D$776,СВЦЭМ!$A$33:$A$776,$A89,СВЦЭМ!$B$33:$B$776,I$83)+'СЕТ СН'!$H$14+СВЦЭМ!$D$10+'СЕТ СН'!$H$5-'СЕТ СН'!$H$24</f>
        <v>3718.1698915699999</v>
      </c>
      <c r="J89" s="36">
        <f>SUMIFS(СВЦЭМ!$D$33:$D$776,СВЦЭМ!$A$33:$A$776,$A89,СВЦЭМ!$B$33:$B$776,J$83)+'СЕТ СН'!$H$14+СВЦЭМ!$D$10+'СЕТ СН'!$H$5-'СЕТ СН'!$H$24</f>
        <v>3680.0457503600001</v>
      </c>
      <c r="K89" s="36">
        <f>SUMIFS(СВЦЭМ!$D$33:$D$776,СВЦЭМ!$A$33:$A$776,$A89,СВЦЭМ!$B$33:$B$776,K$83)+'СЕТ СН'!$H$14+СВЦЭМ!$D$10+'СЕТ СН'!$H$5-'СЕТ СН'!$H$24</f>
        <v>3548.4084336800001</v>
      </c>
      <c r="L89" s="36">
        <f>SUMIFS(СВЦЭМ!$D$33:$D$776,СВЦЭМ!$A$33:$A$776,$A89,СВЦЭМ!$B$33:$B$776,L$83)+'СЕТ СН'!$H$14+СВЦЭМ!$D$10+'СЕТ СН'!$H$5-'СЕТ СН'!$H$24</f>
        <v>3463.9376723300002</v>
      </c>
      <c r="M89" s="36">
        <f>SUMIFS(СВЦЭМ!$D$33:$D$776,СВЦЭМ!$A$33:$A$776,$A89,СВЦЭМ!$B$33:$B$776,M$83)+'СЕТ СН'!$H$14+СВЦЭМ!$D$10+'СЕТ СН'!$H$5-'СЕТ СН'!$H$24</f>
        <v>3428.3954750000003</v>
      </c>
      <c r="N89" s="36">
        <f>SUMIFS(СВЦЭМ!$D$33:$D$776,СВЦЭМ!$A$33:$A$776,$A89,СВЦЭМ!$B$33:$B$776,N$83)+'СЕТ СН'!$H$14+СВЦЭМ!$D$10+'СЕТ СН'!$H$5-'СЕТ СН'!$H$24</f>
        <v>3447.9279884500002</v>
      </c>
      <c r="O89" s="36">
        <f>SUMIFS(СВЦЭМ!$D$33:$D$776,СВЦЭМ!$A$33:$A$776,$A89,СВЦЭМ!$B$33:$B$776,O$83)+'СЕТ СН'!$H$14+СВЦЭМ!$D$10+'СЕТ СН'!$H$5-'СЕТ СН'!$H$24</f>
        <v>3498.7443264200001</v>
      </c>
      <c r="P89" s="36">
        <f>SUMIFS(СВЦЭМ!$D$33:$D$776,СВЦЭМ!$A$33:$A$776,$A89,СВЦЭМ!$B$33:$B$776,P$83)+'СЕТ СН'!$H$14+СВЦЭМ!$D$10+'СЕТ СН'!$H$5-'СЕТ СН'!$H$24</f>
        <v>3474.9043157199999</v>
      </c>
      <c r="Q89" s="36">
        <f>SUMIFS(СВЦЭМ!$D$33:$D$776,СВЦЭМ!$A$33:$A$776,$A89,СВЦЭМ!$B$33:$B$776,Q$83)+'СЕТ СН'!$H$14+СВЦЭМ!$D$10+'СЕТ СН'!$H$5-'СЕТ СН'!$H$24</f>
        <v>3477.6385134299999</v>
      </c>
      <c r="R89" s="36">
        <f>SUMIFS(СВЦЭМ!$D$33:$D$776,СВЦЭМ!$A$33:$A$776,$A89,СВЦЭМ!$B$33:$B$776,R$83)+'СЕТ СН'!$H$14+СВЦЭМ!$D$10+'СЕТ СН'!$H$5-'СЕТ СН'!$H$24</f>
        <v>3510.2900339500002</v>
      </c>
      <c r="S89" s="36">
        <f>SUMIFS(СВЦЭМ!$D$33:$D$776,СВЦЭМ!$A$33:$A$776,$A89,СВЦЭМ!$B$33:$B$776,S$83)+'СЕТ СН'!$H$14+СВЦЭМ!$D$10+'СЕТ СН'!$H$5-'СЕТ СН'!$H$24</f>
        <v>3514.2386316000002</v>
      </c>
      <c r="T89" s="36">
        <f>SUMIFS(СВЦЭМ!$D$33:$D$776,СВЦЭМ!$A$33:$A$776,$A89,СВЦЭМ!$B$33:$B$776,T$83)+'СЕТ СН'!$H$14+СВЦЭМ!$D$10+'СЕТ СН'!$H$5-'СЕТ СН'!$H$24</f>
        <v>3509.6369505399998</v>
      </c>
      <c r="U89" s="36">
        <f>SUMIFS(СВЦЭМ!$D$33:$D$776,СВЦЭМ!$A$33:$A$776,$A89,СВЦЭМ!$B$33:$B$776,U$83)+'СЕТ СН'!$H$14+СВЦЭМ!$D$10+'СЕТ СН'!$H$5-'СЕТ СН'!$H$24</f>
        <v>3498.5932995900002</v>
      </c>
      <c r="V89" s="36">
        <f>SUMIFS(СВЦЭМ!$D$33:$D$776,СВЦЭМ!$A$33:$A$776,$A89,СВЦЭМ!$B$33:$B$776,V$83)+'СЕТ СН'!$H$14+СВЦЭМ!$D$10+'СЕТ СН'!$H$5-'СЕТ СН'!$H$24</f>
        <v>3491.1312042999998</v>
      </c>
      <c r="W89" s="36">
        <f>SUMIFS(СВЦЭМ!$D$33:$D$776,СВЦЭМ!$A$33:$A$776,$A89,СВЦЭМ!$B$33:$B$776,W$83)+'СЕТ СН'!$H$14+СВЦЭМ!$D$10+'СЕТ СН'!$H$5-'СЕТ СН'!$H$24</f>
        <v>3451.2949157100002</v>
      </c>
      <c r="X89" s="36">
        <f>SUMIFS(СВЦЭМ!$D$33:$D$776,СВЦЭМ!$A$33:$A$776,$A89,СВЦЭМ!$B$33:$B$776,X$83)+'СЕТ СН'!$H$14+СВЦЭМ!$D$10+'СЕТ СН'!$H$5-'СЕТ СН'!$H$24</f>
        <v>3479.4575341999998</v>
      </c>
      <c r="Y89" s="36">
        <f>SUMIFS(СВЦЭМ!$D$33:$D$776,СВЦЭМ!$A$33:$A$776,$A89,СВЦЭМ!$B$33:$B$776,Y$83)+'СЕТ СН'!$H$14+СВЦЭМ!$D$10+'СЕТ СН'!$H$5-'СЕТ СН'!$H$24</f>
        <v>3621.1459580700002</v>
      </c>
    </row>
    <row r="90" spans="1:27" ht="15.75" x14ac:dyDescent="0.2">
      <c r="A90" s="35">
        <f t="shared" si="2"/>
        <v>44019</v>
      </c>
      <c r="B90" s="36">
        <f>SUMIFS(СВЦЭМ!$D$33:$D$776,СВЦЭМ!$A$33:$A$776,$A90,СВЦЭМ!$B$33:$B$776,B$83)+'СЕТ СН'!$H$14+СВЦЭМ!$D$10+'СЕТ СН'!$H$5-'СЕТ СН'!$H$24</f>
        <v>3653.43995498</v>
      </c>
      <c r="C90" s="36">
        <f>SUMIFS(СВЦЭМ!$D$33:$D$776,СВЦЭМ!$A$33:$A$776,$A90,СВЦЭМ!$B$33:$B$776,C$83)+'СЕТ СН'!$H$14+СВЦЭМ!$D$10+'СЕТ СН'!$H$5-'СЕТ СН'!$H$24</f>
        <v>3662.5580192500001</v>
      </c>
      <c r="D90" s="36">
        <f>SUMIFS(СВЦЭМ!$D$33:$D$776,СВЦЭМ!$A$33:$A$776,$A90,СВЦЭМ!$B$33:$B$776,D$83)+'СЕТ СН'!$H$14+СВЦЭМ!$D$10+'СЕТ СН'!$H$5-'СЕТ СН'!$H$24</f>
        <v>3666.86548111</v>
      </c>
      <c r="E90" s="36">
        <f>SUMIFS(СВЦЭМ!$D$33:$D$776,СВЦЭМ!$A$33:$A$776,$A90,СВЦЭМ!$B$33:$B$776,E$83)+'СЕТ СН'!$H$14+СВЦЭМ!$D$10+'СЕТ СН'!$H$5-'СЕТ СН'!$H$24</f>
        <v>3674.1259826200003</v>
      </c>
      <c r="F90" s="36">
        <f>SUMIFS(СВЦЭМ!$D$33:$D$776,СВЦЭМ!$A$33:$A$776,$A90,СВЦЭМ!$B$33:$B$776,F$83)+'СЕТ СН'!$H$14+СВЦЭМ!$D$10+'СЕТ СН'!$H$5-'СЕТ СН'!$H$24</f>
        <v>3675.0874819199998</v>
      </c>
      <c r="G90" s="36">
        <f>SUMIFS(СВЦЭМ!$D$33:$D$776,СВЦЭМ!$A$33:$A$776,$A90,СВЦЭМ!$B$33:$B$776,G$83)+'СЕТ СН'!$H$14+СВЦЭМ!$D$10+'СЕТ СН'!$H$5-'СЕТ СН'!$H$24</f>
        <v>3677.6396074700001</v>
      </c>
      <c r="H90" s="36">
        <f>SUMIFS(СВЦЭМ!$D$33:$D$776,СВЦЭМ!$A$33:$A$776,$A90,СВЦЭМ!$B$33:$B$776,H$83)+'СЕТ СН'!$H$14+СВЦЭМ!$D$10+'СЕТ СН'!$H$5-'СЕТ СН'!$H$24</f>
        <v>3671.5524687799998</v>
      </c>
      <c r="I90" s="36">
        <f>SUMIFS(СВЦЭМ!$D$33:$D$776,СВЦЭМ!$A$33:$A$776,$A90,СВЦЭМ!$B$33:$B$776,I$83)+'СЕТ СН'!$H$14+СВЦЭМ!$D$10+'СЕТ СН'!$H$5-'СЕТ СН'!$H$24</f>
        <v>3640.4685500999999</v>
      </c>
      <c r="J90" s="36">
        <f>SUMIFS(СВЦЭМ!$D$33:$D$776,СВЦЭМ!$A$33:$A$776,$A90,СВЦЭМ!$B$33:$B$776,J$83)+'СЕТ СН'!$H$14+СВЦЭМ!$D$10+'СЕТ СН'!$H$5-'СЕТ СН'!$H$24</f>
        <v>3669.7905126200003</v>
      </c>
      <c r="K90" s="36">
        <f>SUMIFS(СВЦЭМ!$D$33:$D$776,СВЦЭМ!$A$33:$A$776,$A90,СВЦЭМ!$B$33:$B$776,K$83)+'СЕТ СН'!$H$14+СВЦЭМ!$D$10+'СЕТ СН'!$H$5-'СЕТ СН'!$H$24</f>
        <v>3592.2914682400001</v>
      </c>
      <c r="L90" s="36">
        <f>SUMIFS(СВЦЭМ!$D$33:$D$776,СВЦЭМ!$A$33:$A$776,$A90,СВЦЭМ!$B$33:$B$776,L$83)+'СЕТ СН'!$H$14+СВЦЭМ!$D$10+'СЕТ СН'!$H$5-'СЕТ СН'!$H$24</f>
        <v>3558.68275064</v>
      </c>
      <c r="M90" s="36">
        <f>SUMIFS(СВЦЭМ!$D$33:$D$776,СВЦЭМ!$A$33:$A$776,$A90,СВЦЭМ!$B$33:$B$776,M$83)+'СЕТ СН'!$H$14+СВЦЭМ!$D$10+'СЕТ СН'!$H$5-'СЕТ СН'!$H$24</f>
        <v>3539.7865308400001</v>
      </c>
      <c r="N90" s="36">
        <f>SUMIFS(СВЦЭМ!$D$33:$D$776,СВЦЭМ!$A$33:$A$776,$A90,СВЦЭМ!$B$33:$B$776,N$83)+'СЕТ СН'!$H$14+СВЦЭМ!$D$10+'СЕТ СН'!$H$5-'СЕТ СН'!$H$24</f>
        <v>3541.1753917599999</v>
      </c>
      <c r="O90" s="36">
        <f>SUMIFS(СВЦЭМ!$D$33:$D$776,СВЦЭМ!$A$33:$A$776,$A90,СВЦЭМ!$B$33:$B$776,O$83)+'СЕТ СН'!$H$14+СВЦЭМ!$D$10+'СЕТ СН'!$H$5-'СЕТ СН'!$H$24</f>
        <v>3546.83040024</v>
      </c>
      <c r="P90" s="36">
        <f>SUMIFS(СВЦЭМ!$D$33:$D$776,СВЦЭМ!$A$33:$A$776,$A90,СВЦЭМ!$B$33:$B$776,P$83)+'СЕТ СН'!$H$14+СВЦЭМ!$D$10+'СЕТ СН'!$H$5-'СЕТ СН'!$H$24</f>
        <v>3541.8570354499998</v>
      </c>
      <c r="Q90" s="36">
        <f>SUMIFS(СВЦЭМ!$D$33:$D$776,СВЦЭМ!$A$33:$A$776,$A90,СВЦЭМ!$B$33:$B$776,Q$83)+'СЕТ СН'!$H$14+СВЦЭМ!$D$10+'СЕТ СН'!$H$5-'СЕТ СН'!$H$24</f>
        <v>3548.53082219</v>
      </c>
      <c r="R90" s="36">
        <f>SUMIFS(СВЦЭМ!$D$33:$D$776,СВЦЭМ!$A$33:$A$776,$A90,СВЦЭМ!$B$33:$B$776,R$83)+'СЕТ СН'!$H$14+СВЦЭМ!$D$10+'СЕТ СН'!$H$5-'СЕТ СН'!$H$24</f>
        <v>3551.9822466000001</v>
      </c>
      <c r="S90" s="36">
        <f>SUMIFS(СВЦЭМ!$D$33:$D$776,СВЦЭМ!$A$33:$A$776,$A90,СВЦЭМ!$B$33:$B$776,S$83)+'СЕТ СН'!$H$14+СВЦЭМ!$D$10+'СЕТ СН'!$H$5-'СЕТ СН'!$H$24</f>
        <v>3557.7816882799998</v>
      </c>
      <c r="T90" s="36">
        <f>SUMIFS(СВЦЭМ!$D$33:$D$776,СВЦЭМ!$A$33:$A$776,$A90,СВЦЭМ!$B$33:$B$776,T$83)+'СЕТ СН'!$H$14+СВЦЭМ!$D$10+'СЕТ СН'!$H$5-'СЕТ СН'!$H$24</f>
        <v>3560.8076413500003</v>
      </c>
      <c r="U90" s="36">
        <f>SUMIFS(СВЦЭМ!$D$33:$D$776,СВЦЭМ!$A$33:$A$776,$A90,СВЦЭМ!$B$33:$B$776,U$83)+'СЕТ СН'!$H$14+СВЦЭМ!$D$10+'СЕТ СН'!$H$5-'СЕТ СН'!$H$24</f>
        <v>3554.67247288</v>
      </c>
      <c r="V90" s="36">
        <f>SUMIFS(СВЦЭМ!$D$33:$D$776,СВЦЭМ!$A$33:$A$776,$A90,СВЦЭМ!$B$33:$B$776,V$83)+'СЕТ СН'!$H$14+СВЦЭМ!$D$10+'СЕТ СН'!$H$5-'СЕТ СН'!$H$24</f>
        <v>3554.8269561799998</v>
      </c>
      <c r="W90" s="36">
        <f>SUMIFS(СВЦЭМ!$D$33:$D$776,СВЦЭМ!$A$33:$A$776,$A90,СВЦЭМ!$B$33:$B$776,W$83)+'СЕТ СН'!$H$14+СВЦЭМ!$D$10+'СЕТ СН'!$H$5-'СЕТ СН'!$H$24</f>
        <v>3545.3888329299998</v>
      </c>
      <c r="X90" s="36">
        <f>SUMIFS(СВЦЭМ!$D$33:$D$776,СВЦЭМ!$A$33:$A$776,$A90,СВЦЭМ!$B$33:$B$776,X$83)+'СЕТ СН'!$H$14+СВЦЭМ!$D$10+'СЕТ СН'!$H$5-'СЕТ СН'!$H$24</f>
        <v>3576.8508095799998</v>
      </c>
      <c r="Y90" s="36">
        <f>SUMIFS(СВЦЭМ!$D$33:$D$776,СВЦЭМ!$A$33:$A$776,$A90,СВЦЭМ!$B$33:$B$776,Y$83)+'СЕТ СН'!$H$14+СВЦЭМ!$D$10+'СЕТ СН'!$H$5-'СЕТ СН'!$H$24</f>
        <v>3665.9584172099999</v>
      </c>
    </row>
    <row r="91" spans="1:27" ht="15.75" x14ac:dyDescent="0.2">
      <c r="A91" s="35">
        <f t="shared" si="2"/>
        <v>44020</v>
      </c>
      <c r="B91" s="36">
        <f>SUMIFS(СВЦЭМ!$D$33:$D$776,СВЦЭМ!$A$33:$A$776,$A91,СВЦЭМ!$B$33:$B$776,B$83)+'СЕТ СН'!$H$14+СВЦЭМ!$D$10+'СЕТ СН'!$H$5-'СЕТ СН'!$H$24</f>
        <v>3620.0069960800001</v>
      </c>
      <c r="C91" s="36">
        <f>SUMIFS(СВЦЭМ!$D$33:$D$776,СВЦЭМ!$A$33:$A$776,$A91,СВЦЭМ!$B$33:$B$776,C$83)+'СЕТ СН'!$H$14+СВЦЭМ!$D$10+'СЕТ СН'!$H$5-'СЕТ СН'!$H$24</f>
        <v>3631.6807788599999</v>
      </c>
      <c r="D91" s="36">
        <f>SUMIFS(СВЦЭМ!$D$33:$D$776,СВЦЭМ!$A$33:$A$776,$A91,СВЦЭМ!$B$33:$B$776,D$83)+'СЕТ СН'!$H$14+СВЦЭМ!$D$10+'СЕТ СН'!$H$5-'СЕТ СН'!$H$24</f>
        <v>3659.4299967000002</v>
      </c>
      <c r="E91" s="36">
        <f>SUMIFS(СВЦЭМ!$D$33:$D$776,СВЦЭМ!$A$33:$A$776,$A91,СВЦЭМ!$B$33:$B$776,E$83)+'СЕТ СН'!$H$14+СВЦЭМ!$D$10+'СЕТ СН'!$H$5-'СЕТ СН'!$H$24</f>
        <v>3683.9792503600002</v>
      </c>
      <c r="F91" s="36">
        <f>SUMIFS(СВЦЭМ!$D$33:$D$776,СВЦЭМ!$A$33:$A$776,$A91,СВЦЭМ!$B$33:$B$776,F$83)+'СЕТ СН'!$H$14+СВЦЭМ!$D$10+'СЕТ СН'!$H$5-'СЕТ СН'!$H$24</f>
        <v>3693.6078508700002</v>
      </c>
      <c r="G91" s="36">
        <f>SUMIFS(СВЦЭМ!$D$33:$D$776,СВЦЭМ!$A$33:$A$776,$A91,СВЦЭМ!$B$33:$B$776,G$83)+'СЕТ СН'!$H$14+СВЦЭМ!$D$10+'СЕТ СН'!$H$5-'СЕТ СН'!$H$24</f>
        <v>3701.1298161200002</v>
      </c>
      <c r="H91" s="36">
        <f>SUMIFS(СВЦЭМ!$D$33:$D$776,СВЦЭМ!$A$33:$A$776,$A91,СВЦЭМ!$B$33:$B$776,H$83)+'СЕТ СН'!$H$14+СВЦЭМ!$D$10+'СЕТ СН'!$H$5-'СЕТ СН'!$H$24</f>
        <v>3654.3216777400003</v>
      </c>
      <c r="I91" s="36">
        <f>SUMIFS(СВЦЭМ!$D$33:$D$776,СВЦЭМ!$A$33:$A$776,$A91,СВЦЭМ!$B$33:$B$776,I$83)+'СЕТ СН'!$H$14+СВЦЭМ!$D$10+'СЕТ СН'!$H$5-'СЕТ СН'!$H$24</f>
        <v>3588.8196735000001</v>
      </c>
      <c r="J91" s="36">
        <f>SUMIFS(СВЦЭМ!$D$33:$D$776,СВЦЭМ!$A$33:$A$776,$A91,СВЦЭМ!$B$33:$B$776,J$83)+'СЕТ СН'!$H$14+СВЦЭМ!$D$10+'СЕТ СН'!$H$5-'СЕТ СН'!$H$24</f>
        <v>3542.64186943</v>
      </c>
      <c r="K91" s="36">
        <f>SUMIFS(СВЦЭМ!$D$33:$D$776,СВЦЭМ!$A$33:$A$776,$A91,СВЦЭМ!$B$33:$B$776,K$83)+'СЕТ СН'!$H$14+СВЦЭМ!$D$10+'СЕТ СН'!$H$5-'СЕТ СН'!$H$24</f>
        <v>3558.4049489600002</v>
      </c>
      <c r="L91" s="36">
        <f>SUMIFS(СВЦЭМ!$D$33:$D$776,СВЦЭМ!$A$33:$A$776,$A91,СВЦЭМ!$B$33:$B$776,L$83)+'СЕТ СН'!$H$14+СВЦЭМ!$D$10+'СЕТ СН'!$H$5-'СЕТ СН'!$H$24</f>
        <v>3550.5929089800002</v>
      </c>
      <c r="M91" s="36">
        <f>SUMIFS(СВЦЭМ!$D$33:$D$776,СВЦЭМ!$A$33:$A$776,$A91,СВЦЭМ!$B$33:$B$776,M$83)+'СЕТ СН'!$H$14+СВЦЭМ!$D$10+'СЕТ СН'!$H$5-'СЕТ СН'!$H$24</f>
        <v>3536.4389990700001</v>
      </c>
      <c r="N91" s="36">
        <f>SUMIFS(СВЦЭМ!$D$33:$D$776,СВЦЭМ!$A$33:$A$776,$A91,СВЦЭМ!$B$33:$B$776,N$83)+'СЕТ СН'!$H$14+СВЦЭМ!$D$10+'СЕТ СН'!$H$5-'СЕТ СН'!$H$24</f>
        <v>3544.0203828499998</v>
      </c>
      <c r="O91" s="36">
        <f>SUMIFS(СВЦЭМ!$D$33:$D$776,СВЦЭМ!$A$33:$A$776,$A91,СВЦЭМ!$B$33:$B$776,O$83)+'СЕТ СН'!$H$14+СВЦЭМ!$D$10+'СЕТ СН'!$H$5-'СЕТ СН'!$H$24</f>
        <v>3552.0260632600002</v>
      </c>
      <c r="P91" s="36">
        <f>SUMIFS(СВЦЭМ!$D$33:$D$776,СВЦЭМ!$A$33:$A$776,$A91,СВЦЭМ!$B$33:$B$776,P$83)+'СЕТ СН'!$H$14+СВЦЭМ!$D$10+'СЕТ СН'!$H$5-'СЕТ СН'!$H$24</f>
        <v>3542.9094402800001</v>
      </c>
      <c r="Q91" s="36">
        <f>SUMIFS(СВЦЭМ!$D$33:$D$776,СВЦЭМ!$A$33:$A$776,$A91,СВЦЭМ!$B$33:$B$776,Q$83)+'СЕТ СН'!$H$14+СВЦЭМ!$D$10+'СЕТ СН'!$H$5-'СЕТ СН'!$H$24</f>
        <v>3547.0654379799998</v>
      </c>
      <c r="R91" s="36">
        <f>SUMIFS(СВЦЭМ!$D$33:$D$776,СВЦЭМ!$A$33:$A$776,$A91,СВЦЭМ!$B$33:$B$776,R$83)+'СЕТ СН'!$H$14+СВЦЭМ!$D$10+'СЕТ СН'!$H$5-'СЕТ СН'!$H$24</f>
        <v>3552.6925749699999</v>
      </c>
      <c r="S91" s="36">
        <f>SUMIFS(СВЦЭМ!$D$33:$D$776,СВЦЭМ!$A$33:$A$776,$A91,СВЦЭМ!$B$33:$B$776,S$83)+'СЕТ СН'!$H$14+СВЦЭМ!$D$10+'СЕТ СН'!$H$5-'СЕТ СН'!$H$24</f>
        <v>3557.6247109300002</v>
      </c>
      <c r="T91" s="36">
        <f>SUMIFS(СВЦЭМ!$D$33:$D$776,СВЦЭМ!$A$33:$A$776,$A91,СВЦЭМ!$B$33:$B$776,T$83)+'СЕТ СН'!$H$14+СВЦЭМ!$D$10+'СЕТ СН'!$H$5-'СЕТ СН'!$H$24</f>
        <v>3558.5410370499999</v>
      </c>
      <c r="U91" s="36">
        <f>SUMIFS(СВЦЭМ!$D$33:$D$776,СВЦЭМ!$A$33:$A$776,$A91,СВЦЭМ!$B$33:$B$776,U$83)+'СЕТ СН'!$H$14+СВЦЭМ!$D$10+'СЕТ СН'!$H$5-'СЕТ СН'!$H$24</f>
        <v>3552.2206139800001</v>
      </c>
      <c r="V91" s="36">
        <f>SUMIFS(СВЦЭМ!$D$33:$D$776,СВЦЭМ!$A$33:$A$776,$A91,СВЦЭМ!$B$33:$B$776,V$83)+'СЕТ СН'!$H$14+СВЦЭМ!$D$10+'СЕТ СН'!$H$5-'СЕТ СН'!$H$24</f>
        <v>3540.3930750999998</v>
      </c>
      <c r="W91" s="36">
        <f>SUMIFS(СВЦЭМ!$D$33:$D$776,СВЦЭМ!$A$33:$A$776,$A91,СВЦЭМ!$B$33:$B$776,W$83)+'СЕТ СН'!$H$14+СВЦЭМ!$D$10+'СЕТ СН'!$H$5-'СЕТ СН'!$H$24</f>
        <v>3550.1374829599999</v>
      </c>
      <c r="X91" s="36">
        <f>SUMIFS(СВЦЭМ!$D$33:$D$776,СВЦЭМ!$A$33:$A$776,$A91,СВЦЭМ!$B$33:$B$776,X$83)+'СЕТ СН'!$H$14+СВЦЭМ!$D$10+'СЕТ СН'!$H$5-'СЕТ СН'!$H$24</f>
        <v>3531.6348594000001</v>
      </c>
      <c r="Y91" s="36">
        <f>SUMIFS(СВЦЭМ!$D$33:$D$776,СВЦЭМ!$A$33:$A$776,$A91,СВЦЭМ!$B$33:$B$776,Y$83)+'СЕТ СН'!$H$14+СВЦЭМ!$D$10+'СЕТ СН'!$H$5-'СЕТ СН'!$H$24</f>
        <v>3591.69556827</v>
      </c>
    </row>
    <row r="92" spans="1:27" ht="15.75" x14ac:dyDescent="0.2">
      <c r="A92" s="35">
        <f t="shared" si="2"/>
        <v>44021</v>
      </c>
      <c r="B92" s="36">
        <f>SUMIFS(СВЦЭМ!$D$33:$D$776,СВЦЭМ!$A$33:$A$776,$A92,СВЦЭМ!$B$33:$B$776,B$83)+'СЕТ СН'!$H$14+СВЦЭМ!$D$10+'СЕТ СН'!$H$5-'СЕТ СН'!$H$24</f>
        <v>3666.4937926000002</v>
      </c>
      <c r="C92" s="36">
        <f>SUMIFS(СВЦЭМ!$D$33:$D$776,СВЦЭМ!$A$33:$A$776,$A92,СВЦЭМ!$B$33:$B$776,C$83)+'СЕТ СН'!$H$14+СВЦЭМ!$D$10+'СЕТ СН'!$H$5-'СЕТ СН'!$H$24</f>
        <v>3685.9907014700002</v>
      </c>
      <c r="D92" s="36">
        <f>SUMIFS(СВЦЭМ!$D$33:$D$776,СВЦЭМ!$A$33:$A$776,$A92,СВЦЭМ!$B$33:$B$776,D$83)+'СЕТ СН'!$H$14+СВЦЭМ!$D$10+'СЕТ СН'!$H$5-'СЕТ СН'!$H$24</f>
        <v>3680.90465404</v>
      </c>
      <c r="E92" s="36">
        <f>SUMIFS(СВЦЭМ!$D$33:$D$776,СВЦЭМ!$A$33:$A$776,$A92,СВЦЭМ!$B$33:$B$776,E$83)+'СЕТ СН'!$H$14+СВЦЭМ!$D$10+'СЕТ СН'!$H$5-'СЕТ СН'!$H$24</f>
        <v>3690.7478270000001</v>
      </c>
      <c r="F92" s="36">
        <f>SUMIFS(СВЦЭМ!$D$33:$D$776,СВЦЭМ!$A$33:$A$776,$A92,СВЦЭМ!$B$33:$B$776,F$83)+'СЕТ СН'!$H$14+СВЦЭМ!$D$10+'СЕТ СН'!$H$5-'СЕТ СН'!$H$24</f>
        <v>3678.6700555299999</v>
      </c>
      <c r="G92" s="36">
        <f>SUMIFS(СВЦЭМ!$D$33:$D$776,СВЦЭМ!$A$33:$A$776,$A92,СВЦЭМ!$B$33:$B$776,G$83)+'СЕТ СН'!$H$14+СВЦЭМ!$D$10+'СЕТ СН'!$H$5-'СЕТ СН'!$H$24</f>
        <v>3686.0042963800001</v>
      </c>
      <c r="H92" s="36">
        <f>SUMIFS(СВЦЭМ!$D$33:$D$776,СВЦЭМ!$A$33:$A$776,$A92,СВЦЭМ!$B$33:$B$776,H$83)+'СЕТ СН'!$H$14+СВЦЭМ!$D$10+'СЕТ СН'!$H$5-'СЕТ СН'!$H$24</f>
        <v>3687.1794117899999</v>
      </c>
      <c r="I92" s="36">
        <f>SUMIFS(СВЦЭМ!$D$33:$D$776,СВЦЭМ!$A$33:$A$776,$A92,СВЦЭМ!$B$33:$B$776,I$83)+'СЕТ СН'!$H$14+СВЦЭМ!$D$10+'СЕТ СН'!$H$5-'СЕТ СН'!$H$24</f>
        <v>3606.5351564299999</v>
      </c>
      <c r="J92" s="36">
        <f>SUMIFS(СВЦЭМ!$D$33:$D$776,СВЦЭМ!$A$33:$A$776,$A92,СВЦЭМ!$B$33:$B$776,J$83)+'СЕТ СН'!$H$14+СВЦЭМ!$D$10+'СЕТ СН'!$H$5-'СЕТ СН'!$H$24</f>
        <v>3591.2189768799999</v>
      </c>
      <c r="K92" s="36">
        <f>SUMIFS(СВЦЭМ!$D$33:$D$776,СВЦЭМ!$A$33:$A$776,$A92,СВЦЭМ!$B$33:$B$776,K$83)+'СЕТ СН'!$H$14+СВЦЭМ!$D$10+'СЕТ СН'!$H$5-'СЕТ СН'!$H$24</f>
        <v>3578.59216922</v>
      </c>
      <c r="L92" s="36">
        <f>SUMIFS(СВЦЭМ!$D$33:$D$776,СВЦЭМ!$A$33:$A$776,$A92,СВЦЭМ!$B$33:$B$776,L$83)+'СЕТ СН'!$H$14+СВЦЭМ!$D$10+'СЕТ СН'!$H$5-'СЕТ СН'!$H$24</f>
        <v>3554.9188026100001</v>
      </c>
      <c r="M92" s="36">
        <f>SUMIFS(СВЦЭМ!$D$33:$D$776,СВЦЭМ!$A$33:$A$776,$A92,СВЦЭМ!$B$33:$B$776,M$83)+'СЕТ СН'!$H$14+СВЦЭМ!$D$10+'СЕТ СН'!$H$5-'СЕТ СН'!$H$24</f>
        <v>3565.4266262900001</v>
      </c>
      <c r="N92" s="36">
        <f>SUMIFS(СВЦЭМ!$D$33:$D$776,СВЦЭМ!$A$33:$A$776,$A92,СВЦЭМ!$B$33:$B$776,N$83)+'СЕТ СН'!$H$14+СВЦЭМ!$D$10+'СЕТ СН'!$H$5-'СЕТ СН'!$H$24</f>
        <v>3561.2622712699999</v>
      </c>
      <c r="O92" s="36">
        <f>SUMIFS(СВЦЭМ!$D$33:$D$776,СВЦЭМ!$A$33:$A$776,$A92,СВЦЭМ!$B$33:$B$776,O$83)+'СЕТ СН'!$H$14+СВЦЭМ!$D$10+'СЕТ СН'!$H$5-'СЕТ СН'!$H$24</f>
        <v>3568.1643063299998</v>
      </c>
      <c r="P92" s="36">
        <f>SUMIFS(СВЦЭМ!$D$33:$D$776,СВЦЭМ!$A$33:$A$776,$A92,СВЦЭМ!$B$33:$B$776,P$83)+'СЕТ СН'!$H$14+СВЦЭМ!$D$10+'СЕТ СН'!$H$5-'СЕТ СН'!$H$24</f>
        <v>3556.7486617300001</v>
      </c>
      <c r="Q92" s="36">
        <f>SUMIFS(СВЦЭМ!$D$33:$D$776,СВЦЭМ!$A$33:$A$776,$A92,СВЦЭМ!$B$33:$B$776,Q$83)+'СЕТ СН'!$H$14+СВЦЭМ!$D$10+'СЕТ СН'!$H$5-'СЕТ СН'!$H$24</f>
        <v>3562.6355219100001</v>
      </c>
      <c r="R92" s="36">
        <f>SUMIFS(СВЦЭМ!$D$33:$D$776,СВЦЭМ!$A$33:$A$776,$A92,СВЦЭМ!$B$33:$B$776,R$83)+'СЕТ СН'!$H$14+СВЦЭМ!$D$10+'СЕТ СН'!$H$5-'СЕТ СН'!$H$24</f>
        <v>3574.8821283500001</v>
      </c>
      <c r="S92" s="36">
        <f>SUMIFS(СВЦЭМ!$D$33:$D$776,СВЦЭМ!$A$33:$A$776,$A92,СВЦЭМ!$B$33:$B$776,S$83)+'СЕТ СН'!$H$14+СВЦЭМ!$D$10+'СЕТ СН'!$H$5-'СЕТ СН'!$H$24</f>
        <v>3579.6310797900001</v>
      </c>
      <c r="T92" s="36">
        <f>SUMIFS(СВЦЭМ!$D$33:$D$776,СВЦЭМ!$A$33:$A$776,$A92,СВЦЭМ!$B$33:$B$776,T$83)+'СЕТ СН'!$H$14+СВЦЭМ!$D$10+'СЕТ СН'!$H$5-'СЕТ СН'!$H$24</f>
        <v>3583.5537887199998</v>
      </c>
      <c r="U92" s="36">
        <f>SUMIFS(СВЦЭМ!$D$33:$D$776,СВЦЭМ!$A$33:$A$776,$A92,СВЦЭМ!$B$33:$B$776,U$83)+'СЕТ СН'!$H$14+СВЦЭМ!$D$10+'СЕТ СН'!$H$5-'СЕТ СН'!$H$24</f>
        <v>3581.5456721300002</v>
      </c>
      <c r="V92" s="36">
        <f>SUMIFS(СВЦЭМ!$D$33:$D$776,СВЦЭМ!$A$33:$A$776,$A92,СВЦЭМ!$B$33:$B$776,V$83)+'СЕТ СН'!$H$14+СВЦЭМ!$D$10+'СЕТ СН'!$H$5-'СЕТ СН'!$H$24</f>
        <v>3572.95905902</v>
      </c>
      <c r="W92" s="36">
        <f>SUMIFS(СВЦЭМ!$D$33:$D$776,СВЦЭМ!$A$33:$A$776,$A92,СВЦЭМ!$B$33:$B$776,W$83)+'СЕТ СН'!$H$14+СВЦЭМ!$D$10+'СЕТ СН'!$H$5-'СЕТ СН'!$H$24</f>
        <v>3569.6099414999999</v>
      </c>
      <c r="X92" s="36">
        <f>SUMIFS(СВЦЭМ!$D$33:$D$776,СВЦЭМ!$A$33:$A$776,$A92,СВЦЭМ!$B$33:$B$776,X$83)+'СЕТ СН'!$H$14+СВЦЭМ!$D$10+'СЕТ СН'!$H$5-'СЕТ СН'!$H$24</f>
        <v>3570.0093387000002</v>
      </c>
      <c r="Y92" s="36">
        <f>SUMIFS(СВЦЭМ!$D$33:$D$776,СВЦЭМ!$A$33:$A$776,$A92,СВЦЭМ!$B$33:$B$776,Y$83)+'СЕТ СН'!$H$14+СВЦЭМ!$D$10+'СЕТ СН'!$H$5-'СЕТ СН'!$H$24</f>
        <v>3589.53097187</v>
      </c>
    </row>
    <row r="93" spans="1:27" ht="15.75" x14ac:dyDescent="0.2">
      <c r="A93" s="35">
        <f t="shared" si="2"/>
        <v>44022</v>
      </c>
      <c r="B93" s="36">
        <f>SUMIFS(СВЦЭМ!$D$33:$D$776,СВЦЭМ!$A$33:$A$776,$A93,СВЦЭМ!$B$33:$B$776,B$83)+'СЕТ СН'!$H$14+СВЦЭМ!$D$10+'СЕТ СН'!$H$5-'СЕТ СН'!$H$24</f>
        <v>3686.5701918899999</v>
      </c>
      <c r="C93" s="36">
        <f>SUMIFS(СВЦЭМ!$D$33:$D$776,СВЦЭМ!$A$33:$A$776,$A93,СВЦЭМ!$B$33:$B$776,C$83)+'СЕТ СН'!$H$14+СВЦЭМ!$D$10+'СЕТ СН'!$H$5-'СЕТ СН'!$H$24</f>
        <v>3663.0242358400001</v>
      </c>
      <c r="D93" s="36">
        <f>SUMIFS(СВЦЭМ!$D$33:$D$776,СВЦЭМ!$A$33:$A$776,$A93,СВЦЭМ!$B$33:$B$776,D$83)+'СЕТ СН'!$H$14+СВЦЭМ!$D$10+'СЕТ СН'!$H$5-'СЕТ СН'!$H$24</f>
        <v>3658.03832182</v>
      </c>
      <c r="E93" s="36">
        <f>SUMIFS(СВЦЭМ!$D$33:$D$776,СВЦЭМ!$A$33:$A$776,$A93,СВЦЭМ!$B$33:$B$776,E$83)+'СЕТ СН'!$H$14+СВЦЭМ!$D$10+'СЕТ СН'!$H$5-'СЕТ СН'!$H$24</f>
        <v>3677.37659347</v>
      </c>
      <c r="F93" s="36">
        <f>SUMIFS(СВЦЭМ!$D$33:$D$776,СВЦЭМ!$A$33:$A$776,$A93,СВЦЭМ!$B$33:$B$776,F$83)+'СЕТ СН'!$H$14+СВЦЭМ!$D$10+'СЕТ СН'!$H$5-'СЕТ СН'!$H$24</f>
        <v>3698.7337812800001</v>
      </c>
      <c r="G93" s="36">
        <f>SUMIFS(СВЦЭМ!$D$33:$D$776,СВЦЭМ!$A$33:$A$776,$A93,СВЦЭМ!$B$33:$B$776,G$83)+'СЕТ СН'!$H$14+СВЦЭМ!$D$10+'СЕТ СН'!$H$5-'СЕТ СН'!$H$24</f>
        <v>3738.3251485700002</v>
      </c>
      <c r="H93" s="36">
        <f>SUMIFS(СВЦЭМ!$D$33:$D$776,СВЦЭМ!$A$33:$A$776,$A93,СВЦЭМ!$B$33:$B$776,H$83)+'СЕТ СН'!$H$14+СВЦЭМ!$D$10+'СЕТ СН'!$H$5-'СЕТ СН'!$H$24</f>
        <v>3761.4963794099999</v>
      </c>
      <c r="I93" s="36">
        <f>SUMIFS(СВЦЭМ!$D$33:$D$776,СВЦЭМ!$A$33:$A$776,$A93,СВЦЭМ!$B$33:$B$776,I$83)+'СЕТ СН'!$H$14+СВЦЭМ!$D$10+'СЕТ СН'!$H$5-'СЕТ СН'!$H$24</f>
        <v>3681.84746438</v>
      </c>
      <c r="J93" s="36">
        <f>SUMIFS(СВЦЭМ!$D$33:$D$776,СВЦЭМ!$A$33:$A$776,$A93,СВЦЭМ!$B$33:$B$776,J$83)+'СЕТ СН'!$H$14+СВЦЭМ!$D$10+'СЕТ СН'!$H$5-'СЕТ СН'!$H$24</f>
        <v>3635.6860373</v>
      </c>
      <c r="K93" s="36">
        <f>SUMIFS(СВЦЭМ!$D$33:$D$776,СВЦЭМ!$A$33:$A$776,$A93,СВЦЭМ!$B$33:$B$776,K$83)+'СЕТ СН'!$H$14+СВЦЭМ!$D$10+'СЕТ СН'!$H$5-'СЕТ СН'!$H$24</f>
        <v>3563.3095389300001</v>
      </c>
      <c r="L93" s="36">
        <f>SUMIFS(СВЦЭМ!$D$33:$D$776,СВЦЭМ!$A$33:$A$776,$A93,СВЦЭМ!$B$33:$B$776,L$83)+'СЕТ СН'!$H$14+СВЦЭМ!$D$10+'СЕТ СН'!$H$5-'СЕТ СН'!$H$24</f>
        <v>3556.9389986199999</v>
      </c>
      <c r="M93" s="36">
        <f>SUMIFS(СВЦЭМ!$D$33:$D$776,СВЦЭМ!$A$33:$A$776,$A93,СВЦЭМ!$B$33:$B$776,M$83)+'СЕТ СН'!$H$14+СВЦЭМ!$D$10+'СЕТ СН'!$H$5-'СЕТ СН'!$H$24</f>
        <v>3563.8387870000001</v>
      </c>
      <c r="N93" s="36">
        <f>SUMIFS(СВЦЭМ!$D$33:$D$776,СВЦЭМ!$A$33:$A$776,$A93,СВЦЭМ!$B$33:$B$776,N$83)+'СЕТ СН'!$H$14+СВЦЭМ!$D$10+'СЕТ СН'!$H$5-'СЕТ СН'!$H$24</f>
        <v>3557.0807527300003</v>
      </c>
      <c r="O93" s="36">
        <f>SUMIFS(СВЦЭМ!$D$33:$D$776,СВЦЭМ!$A$33:$A$776,$A93,СВЦЭМ!$B$33:$B$776,O$83)+'СЕТ СН'!$H$14+СВЦЭМ!$D$10+'СЕТ СН'!$H$5-'СЕТ СН'!$H$24</f>
        <v>3559.2414911400001</v>
      </c>
      <c r="P93" s="36">
        <f>SUMIFS(СВЦЭМ!$D$33:$D$776,СВЦЭМ!$A$33:$A$776,$A93,СВЦЭМ!$B$33:$B$776,P$83)+'СЕТ СН'!$H$14+СВЦЭМ!$D$10+'СЕТ СН'!$H$5-'СЕТ СН'!$H$24</f>
        <v>3546.85702902</v>
      </c>
      <c r="Q93" s="36">
        <f>SUMIFS(СВЦЭМ!$D$33:$D$776,СВЦЭМ!$A$33:$A$776,$A93,СВЦЭМ!$B$33:$B$776,Q$83)+'СЕТ СН'!$H$14+СВЦЭМ!$D$10+'СЕТ СН'!$H$5-'СЕТ СН'!$H$24</f>
        <v>3558.1601195900002</v>
      </c>
      <c r="R93" s="36">
        <f>SUMIFS(СВЦЭМ!$D$33:$D$776,СВЦЭМ!$A$33:$A$776,$A93,СВЦЭМ!$B$33:$B$776,R$83)+'СЕТ СН'!$H$14+СВЦЭМ!$D$10+'СЕТ СН'!$H$5-'СЕТ СН'!$H$24</f>
        <v>3576.1911763799999</v>
      </c>
      <c r="S93" s="36">
        <f>SUMIFS(СВЦЭМ!$D$33:$D$776,СВЦЭМ!$A$33:$A$776,$A93,СВЦЭМ!$B$33:$B$776,S$83)+'СЕТ СН'!$H$14+СВЦЭМ!$D$10+'СЕТ СН'!$H$5-'СЕТ СН'!$H$24</f>
        <v>3580.0116428900001</v>
      </c>
      <c r="T93" s="36">
        <f>SUMIFS(СВЦЭМ!$D$33:$D$776,СВЦЭМ!$A$33:$A$776,$A93,СВЦЭМ!$B$33:$B$776,T$83)+'СЕТ СН'!$H$14+СВЦЭМ!$D$10+'СЕТ СН'!$H$5-'СЕТ СН'!$H$24</f>
        <v>3573.24756806</v>
      </c>
      <c r="U93" s="36">
        <f>SUMIFS(СВЦЭМ!$D$33:$D$776,СВЦЭМ!$A$33:$A$776,$A93,СВЦЭМ!$B$33:$B$776,U$83)+'СЕТ СН'!$H$14+СВЦЭМ!$D$10+'СЕТ СН'!$H$5-'СЕТ СН'!$H$24</f>
        <v>3558.7002371200001</v>
      </c>
      <c r="V93" s="36">
        <f>SUMIFS(СВЦЭМ!$D$33:$D$776,СВЦЭМ!$A$33:$A$776,$A93,СВЦЭМ!$B$33:$B$776,V$83)+'СЕТ СН'!$H$14+СВЦЭМ!$D$10+'СЕТ СН'!$H$5-'СЕТ СН'!$H$24</f>
        <v>3536.0239314</v>
      </c>
      <c r="W93" s="36">
        <f>SUMIFS(СВЦЭМ!$D$33:$D$776,СВЦЭМ!$A$33:$A$776,$A93,СВЦЭМ!$B$33:$B$776,W$83)+'СЕТ СН'!$H$14+СВЦЭМ!$D$10+'СЕТ СН'!$H$5-'СЕТ СН'!$H$24</f>
        <v>3550.54503432</v>
      </c>
      <c r="X93" s="36">
        <f>SUMIFS(СВЦЭМ!$D$33:$D$776,СВЦЭМ!$A$33:$A$776,$A93,СВЦЭМ!$B$33:$B$776,X$83)+'СЕТ СН'!$H$14+СВЦЭМ!$D$10+'СЕТ СН'!$H$5-'СЕТ СН'!$H$24</f>
        <v>3539.3971358600002</v>
      </c>
      <c r="Y93" s="36">
        <f>SUMIFS(СВЦЭМ!$D$33:$D$776,СВЦЭМ!$A$33:$A$776,$A93,СВЦЭМ!$B$33:$B$776,Y$83)+'СЕТ СН'!$H$14+СВЦЭМ!$D$10+'СЕТ СН'!$H$5-'СЕТ СН'!$H$24</f>
        <v>3571.8373605300003</v>
      </c>
    </row>
    <row r="94" spans="1:27" ht="15.75" x14ac:dyDescent="0.2">
      <c r="A94" s="35">
        <f t="shared" si="2"/>
        <v>44023</v>
      </c>
      <c r="B94" s="36">
        <f>SUMIFS(СВЦЭМ!$D$33:$D$776,СВЦЭМ!$A$33:$A$776,$A94,СВЦЭМ!$B$33:$B$776,B$83)+'СЕТ СН'!$H$14+СВЦЭМ!$D$10+'СЕТ СН'!$H$5-'СЕТ СН'!$H$24</f>
        <v>3689.7361910200002</v>
      </c>
      <c r="C94" s="36">
        <f>SUMIFS(СВЦЭМ!$D$33:$D$776,СВЦЭМ!$A$33:$A$776,$A94,СВЦЭМ!$B$33:$B$776,C$83)+'СЕТ СН'!$H$14+СВЦЭМ!$D$10+'СЕТ СН'!$H$5-'СЕТ СН'!$H$24</f>
        <v>3663.9525616999999</v>
      </c>
      <c r="D94" s="36">
        <f>SUMIFS(СВЦЭМ!$D$33:$D$776,СВЦЭМ!$A$33:$A$776,$A94,СВЦЭМ!$B$33:$B$776,D$83)+'СЕТ СН'!$H$14+СВЦЭМ!$D$10+'СЕТ СН'!$H$5-'СЕТ СН'!$H$24</f>
        <v>3689.2577822799999</v>
      </c>
      <c r="E94" s="36">
        <f>SUMIFS(СВЦЭМ!$D$33:$D$776,СВЦЭМ!$A$33:$A$776,$A94,СВЦЭМ!$B$33:$B$776,E$83)+'СЕТ СН'!$H$14+СВЦЭМ!$D$10+'СЕТ СН'!$H$5-'СЕТ СН'!$H$24</f>
        <v>3704.8695165300001</v>
      </c>
      <c r="F94" s="36">
        <f>SUMIFS(СВЦЭМ!$D$33:$D$776,СВЦЭМ!$A$33:$A$776,$A94,СВЦЭМ!$B$33:$B$776,F$83)+'СЕТ СН'!$H$14+СВЦЭМ!$D$10+'СЕТ СН'!$H$5-'СЕТ СН'!$H$24</f>
        <v>3695.3158346300002</v>
      </c>
      <c r="G94" s="36">
        <f>SUMIFS(СВЦЭМ!$D$33:$D$776,СВЦЭМ!$A$33:$A$776,$A94,СВЦЭМ!$B$33:$B$776,G$83)+'СЕТ СН'!$H$14+СВЦЭМ!$D$10+'СЕТ СН'!$H$5-'СЕТ СН'!$H$24</f>
        <v>3693.4328607100001</v>
      </c>
      <c r="H94" s="36">
        <f>SUMIFS(СВЦЭМ!$D$33:$D$776,СВЦЭМ!$A$33:$A$776,$A94,СВЦЭМ!$B$33:$B$776,H$83)+'СЕТ СН'!$H$14+СВЦЭМ!$D$10+'СЕТ СН'!$H$5-'СЕТ СН'!$H$24</f>
        <v>3678.7973011300001</v>
      </c>
      <c r="I94" s="36">
        <f>SUMIFS(СВЦЭМ!$D$33:$D$776,СВЦЭМ!$A$33:$A$776,$A94,СВЦЭМ!$B$33:$B$776,I$83)+'СЕТ СН'!$H$14+СВЦЭМ!$D$10+'СЕТ СН'!$H$5-'СЕТ СН'!$H$24</f>
        <v>3679.5093426399999</v>
      </c>
      <c r="J94" s="36">
        <f>SUMIFS(СВЦЭМ!$D$33:$D$776,СВЦЭМ!$A$33:$A$776,$A94,СВЦЭМ!$B$33:$B$776,J$83)+'СЕТ СН'!$H$14+СВЦЭМ!$D$10+'СЕТ СН'!$H$5-'СЕТ СН'!$H$24</f>
        <v>3644.2119029400001</v>
      </c>
      <c r="K94" s="36">
        <f>SUMIFS(СВЦЭМ!$D$33:$D$776,СВЦЭМ!$A$33:$A$776,$A94,СВЦЭМ!$B$33:$B$776,K$83)+'СЕТ СН'!$H$14+СВЦЭМ!$D$10+'СЕТ СН'!$H$5-'СЕТ СН'!$H$24</f>
        <v>3525.23447786</v>
      </c>
      <c r="L94" s="36">
        <f>SUMIFS(СВЦЭМ!$D$33:$D$776,СВЦЭМ!$A$33:$A$776,$A94,СВЦЭМ!$B$33:$B$776,L$83)+'СЕТ СН'!$H$14+СВЦЭМ!$D$10+'СЕТ СН'!$H$5-'СЕТ СН'!$H$24</f>
        <v>3495.5465186000001</v>
      </c>
      <c r="M94" s="36">
        <f>SUMIFS(СВЦЭМ!$D$33:$D$776,СВЦЭМ!$A$33:$A$776,$A94,СВЦЭМ!$B$33:$B$776,M$83)+'СЕТ СН'!$H$14+СВЦЭМ!$D$10+'СЕТ СН'!$H$5-'СЕТ СН'!$H$24</f>
        <v>3488.5286770500002</v>
      </c>
      <c r="N94" s="36">
        <f>SUMIFS(СВЦЭМ!$D$33:$D$776,СВЦЭМ!$A$33:$A$776,$A94,СВЦЭМ!$B$33:$B$776,N$83)+'СЕТ СН'!$H$14+СВЦЭМ!$D$10+'СЕТ СН'!$H$5-'СЕТ СН'!$H$24</f>
        <v>3491.9591438900002</v>
      </c>
      <c r="O94" s="36">
        <f>SUMIFS(СВЦЭМ!$D$33:$D$776,СВЦЭМ!$A$33:$A$776,$A94,СВЦЭМ!$B$33:$B$776,O$83)+'СЕТ СН'!$H$14+СВЦЭМ!$D$10+'СЕТ СН'!$H$5-'СЕТ СН'!$H$24</f>
        <v>3526.0753049200002</v>
      </c>
      <c r="P94" s="36">
        <f>SUMIFS(СВЦЭМ!$D$33:$D$776,СВЦЭМ!$A$33:$A$776,$A94,СВЦЭМ!$B$33:$B$776,P$83)+'СЕТ СН'!$H$14+СВЦЭМ!$D$10+'СЕТ СН'!$H$5-'СЕТ СН'!$H$24</f>
        <v>3529.6950625300001</v>
      </c>
      <c r="Q94" s="36">
        <f>SUMIFS(СВЦЭМ!$D$33:$D$776,СВЦЭМ!$A$33:$A$776,$A94,СВЦЭМ!$B$33:$B$776,Q$83)+'СЕТ СН'!$H$14+СВЦЭМ!$D$10+'СЕТ СН'!$H$5-'СЕТ СН'!$H$24</f>
        <v>3541.8324358499999</v>
      </c>
      <c r="R94" s="36">
        <f>SUMIFS(СВЦЭМ!$D$33:$D$776,СВЦЭМ!$A$33:$A$776,$A94,СВЦЭМ!$B$33:$B$776,R$83)+'СЕТ СН'!$H$14+СВЦЭМ!$D$10+'СЕТ СН'!$H$5-'СЕТ СН'!$H$24</f>
        <v>3560.79970839</v>
      </c>
      <c r="S94" s="36">
        <f>SUMIFS(СВЦЭМ!$D$33:$D$776,СВЦЭМ!$A$33:$A$776,$A94,СВЦЭМ!$B$33:$B$776,S$83)+'СЕТ СН'!$H$14+СВЦЭМ!$D$10+'СЕТ СН'!$H$5-'СЕТ СН'!$H$24</f>
        <v>3562.6319361400001</v>
      </c>
      <c r="T94" s="36">
        <f>SUMIFS(СВЦЭМ!$D$33:$D$776,СВЦЭМ!$A$33:$A$776,$A94,СВЦЭМ!$B$33:$B$776,T$83)+'СЕТ СН'!$H$14+СВЦЭМ!$D$10+'СЕТ СН'!$H$5-'СЕТ СН'!$H$24</f>
        <v>3556.3022814300002</v>
      </c>
      <c r="U94" s="36">
        <f>SUMIFS(СВЦЭМ!$D$33:$D$776,СВЦЭМ!$A$33:$A$776,$A94,СВЦЭМ!$B$33:$B$776,U$83)+'СЕТ СН'!$H$14+СВЦЭМ!$D$10+'СЕТ СН'!$H$5-'СЕТ СН'!$H$24</f>
        <v>3542.7265906399998</v>
      </c>
      <c r="V94" s="36">
        <f>SUMIFS(СВЦЭМ!$D$33:$D$776,СВЦЭМ!$A$33:$A$776,$A94,СВЦЭМ!$B$33:$B$776,V$83)+'СЕТ СН'!$H$14+СВЦЭМ!$D$10+'СЕТ СН'!$H$5-'СЕТ СН'!$H$24</f>
        <v>3525.7374680600001</v>
      </c>
      <c r="W94" s="36">
        <f>SUMIFS(СВЦЭМ!$D$33:$D$776,СВЦЭМ!$A$33:$A$776,$A94,СВЦЭМ!$B$33:$B$776,W$83)+'СЕТ СН'!$H$14+СВЦЭМ!$D$10+'СЕТ СН'!$H$5-'СЕТ СН'!$H$24</f>
        <v>3513.3935266899998</v>
      </c>
      <c r="X94" s="36">
        <f>SUMIFS(СВЦЭМ!$D$33:$D$776,СВЦЭМ!$A$33:$A$776,$A94,СВЦЭМ!$B$33:$B$776,X$83)+'СЕТ СН'!$H$14+СВЦЭМ!$D$10+'СЕТ СН'!$H$5-'СЕТ СН'!$H$24</f>
        <v>3531.71294825</v>
      </c>
      <c r="Y94" s="36">
        <f>SUMIFS(СВЦЭМ!$D$33:$D$776,СВЦЭМ!$A$33:$A$776,$A94,СВЦЭМ!$B$33:$B$776,Y$83)+'СЕТ СН'!$H$14+СВЦЭМ!$D$10+'СЕТ СН'!$H$5-'СЕТ СН'!$H$24</f>
        <v>3542.6026930500002</v>
      </c>
    </row>
    <row r="95" spans="1:27" ht="15.75" x14ac:dyDescent="0.2">
      <c r="A95" s="35">
        <f t="shared" si="2"/>
        <v>44024</v>
      </c>
      <c r="B95" s="36">
        <f>SUMIFS(СВЦЭМ!$D$33:$D$776,СВЦЭМ!$A$33:$A$776,$A95,СВЦЭМ!$B$33:$B$776,B$83)+'СЕТ СН'!$H$14+СВЦЭМ!$D$10+'СЕТ СН'!$H$5-'СЕТ СН'!$H$24</f>
        <v>3662.2605103000001</v>
      </c>
      <c r="C95" s="36">
        <f>SUMIFS(СВЦЭМ!$D$33:$D$776,СВЦЭМ!$A$33:$A$776,$A95,СВЦЭМ!$B$33:$B$776,C$83)+'СЕТ СН'!$H$14+СВЦЭМ!$D$10+'СЕТ СН'!$H$5-'СЕТ СН'!$H$24</f>
        <v>3720.0636367400002</v>
      </c>
      <c r="D95" s="36">
        <f>SUMIFS(СВЦЭМ!$D$33:$D$776,СВЦЭМ!$A$33:$A$776,$A95,СВЦЭМ!$B$33:$B$776,D$83)+'СЕТ СН'!$H$14+СВЦЭМ!$D$10+'СЕТ СН'!$H$5-'СЕТ СН'!$H$24</f>
        <v>3750.5300461699999</v>
      </c>
      <c r="E95" s="36">
        <f>SUMIFS(СВЦЭМ!$D$33:$D$776,СВЦЭМ!$A$33:$A$776,$A95,СВЦЭМ!$B$33:$B$776,E$83)+'СЕТ СН'!$H$14+СВЦЭМ!$D$10+'СЕТ СН'!$H$5-'СЕТ СН'!$H$24</f>
        <v>3771.5856858900001</v>
      </c>
      <c r="F95" s="36">
        <f>SUMIFS(СВЦЭМ!$D$33:$D$776,СВЦЭМ!$A$33:$A$776,$A95,СВЦЭМ!$B$33:$B$776,F$83)+'СЕТ СН'!$H$14+СВЦЭМ!$D$10+'СЕТ СН'!$H$5-'СЕТ СН'!$H$24</f>
        <v>3775.3139703500001</v>
      </c>
      <c r="G95" s="36">
        <f>SUMIFS(СВЦЭМ!$D$33:$D$776,СВЦЭМ!$A$33:$A$776,$A95,СВЦЭМ!$B$33:$B$776,G$83)+'СЕТ СН'!$H$14+СВЦЭМ!$D$10+'СЕТ СН'!$H$5-'СЕТ СН'!$H$24</f>
        <v>3781.62367735</v>
      </c>
      <c r="H95" s="36">
        <f>SUMIFS(СВЦЭМ!$D$33:$D$776,СВЦЭМ!$A$33:$A$776,$A95,СВЦЭМ!$B$33:$B$776,H$83)+'СЕТ СН'!$H$14+СВЦЭМ!$D$10+'СЕТ СН'!$H$5-'СЕТ СН'!$H$24</f>
        <v>3758.64503706</v>
      </c>
      <c r="I95" s="36">
        <f>SUMIFS(СВЦЭМ!$D$33:$D$776,СВЦЭМ!$A$33:$A$776,$A95,СВЦЭМ!$B$33:$B$776,I$83)+'СЕТ СН'!$H$14+СВЦЭМ!$D$10+'СЕТ СН'!$H$5-'СЕТ СН'!$H$24</f>
        <v>3723.1464693100002</v>
      </c>
      <c r="J95" s="36">
        <f>SUMIFS(СВЦЭМ!$D$33:$D$776,СВЦЭМ!$A$33:$A$776,$A95,СВЦЭМ!$B$33:$B$776,J$83)+'СЕТ СН'!$H$14+СВЦЭМ!$D$10+'СЕТ СН'!$H$5-'СЕТ СН'!$H$24</f>
        <v>3634.47618435</v>
      </c>
      <c r="K95" s="36">
        <f>SUMIFS(СВЦЭМ!$D$33:$D$776,СВЦЭМ!$A$33:$A$776,$A95,СВЦЭМ!$B$33:$B$776,K$83)+'СЕТ СН'!$H$14+СВЦЭМ!$D$10+'СЕТ СН'!$H$5-'СЕТ СН'!$H$24</f>
        <v>3492.7907321000002</v>
      </c>
      <c r="L95" s="36">
        <f>SUMIFS(СВЦЭМ!$D$33:$D$776,СВЦЭМ!$A$33:$A$776,$A95,СВЦЭМ!$B$33:$B$776,L$83)+'СЕТ СН'!$H$14+СВЦЭМ!$D$10+'СЕТ СН'!$H$5-'СЕТ СН'!$H$24</f>
        <v>3457.0240128400001</v>
      </c>
      <c r="M95" s="36">
        <f>SUMIFS(СВЦЭМ!$D$33:$D$776,СВЦЭМ!$A$33:$A$776,$A95,СВЦЭМ!$B$33:$B$776,M$83)+'СЕТ СН'!$H$14+СВЦЭМ!$D$10+'СЕТ СН'!$H$5-'СЕТ СН'!$H$24</f>
        <v>3454.4202037499999</v>
      </c>
      <c r="N95" s="36">
        <f>SUMIFS(СВЦЭМ!$D$33:$D$776,СВЦЭМ!$A$33:$A$776,$A95,СВЦЭМ!$B$33:$B$776,N$83)+'СЕТ СН'!$H$14+СВЦЭМ!$D$10+'СЕТ СН'!$H$5-'СЕТ СН'!$H$24</f>
        <v>3460.88029306</v>
      </c>
      <c r="O95" s="36">
        <f>SUMIFS(СВЦЭМ!$D$33:$D$776,СВЦЭМ!$A$33:$A$776,$A95,СВЦЭМ!$B$33:$B$776,O$83)+'СЕТ СН'!$H$14+СВЦЭМ!$D$10+'СЕТ СН'!$H$5-'СЕТ СН'!$H$24</f>
        <v>3463.2645550299999</v>
      </c>
      <c r="P95" s="36">
        <f>SUMIFS(СВЦЭМ!$D$33:$D$776,СВЦЭМ!$A$33:$A$776,$A95,СВЦЭМ!$B$33:$B$776,P$83)+'СЕТ СН'!$H$14+СВЦЭМ!$D$10+'СЕТ СН'!$H$5-'СЕТ СН'!$H$24</f>
        <v>3469.7454027799999</v>
      </c>
      <c r="Q95" s="36">
        <f>SUMIFS(СВЦЭМ!$D$33:$D$776,СВЦЭМ!$A$33:$A$776,$A95,СВЦЭМ!$B$33:$B$776,Q$83)+'СЕТ СН'!$H$14+СВЦЭМ!$D$10+'СЕТ СН'!$H$5-'СЕТ СН'!$H$24</f>
        <v>3487.16691064</v>
      </c>
      <c r="R95" s="36">
        <f>SUMIFS(СВЦЭМ!$D$33:$D$776,СВЦЭМ!$A$33:$A$776,$A95,СВЦЭМ!$B$33:$B$776,R$83)+'СЕТ СН'!$H$14+СВЦЭМ!$D$10+'СЕТ СН'!$H$5-'СЕТ СН'!$H$24</f>
        <v>3486.5094711199999</v>
      </c>
      <c r="S95" s="36">
        <f>SUMIFS(СВЦЭМ!$D$33:$D$776,СВЦЭМ!$A$33:$A$776,$A95,СВЦЭМ!$B$33:$B$776,S$83)+'СЕТ СН'!$H$14+СВЦЭМ!$D$10+'СЕТ СН'!$H$5-'СЕТ СН'!$H$24</f>
        <v>3491.9284910199999</v>
      </c>
      <c r="T95" s="36">
        <f>SUMIFS(СВЦЭМ!$D$33:$D$776,СВЦЭМ!$A$33:$A$776,$A95,СВЦЭМ!$B$33:$B$776,T$83)+'СЕТ СН'!$H$14+СВЦЭМ!$D$10+'СЕТ СН'!$H$5-'СЕТ СН'!$H$24</f>
        <v>3488.50697193</v>
      </c>
      <c r="U95" s="36">
        <f>SUMIFS(СВЦЭМ!$D$33:$D$776,СВЦЭМ!$A$33:$A$776,$A95,СВЦЭМ!$B$33:$B$776,U$83)+'СЕТ СН'!$H$14+СВЦЭМ!$D$10+'СЕТ СН'!$H$5-'СЕТ СН'!$H$24</f>
        <v>3467.0621288500001</v>
      </c>
      <c r="V95" s="36">
        <f>SUMIFS(СВЦЭМ!$D$33:$D$776,СВЦЭМ!$A$33:$A$776,$A95,СВЦЭМ!$B$33:$B$776,V$83)+'СЕТ СН'!$H$14+СВЦЭМ!$D$10+'СЕТ СН'!$H$5-'СЕТ СН'!$H$24</f>
        <v>3468.8427076100002</v>
      </c>
      <c r="W95" s="36">
        <f>SUMIFS(СВЦЭМ!$D$33:$D$776,СВЦЭМ!$A$33:$A$776,$A95,СВЦЭМ!$B$33:$B$776,W$83)+'СЕТ СН'!$H$14+СВЦЭМ!$D$10+'СЕТ СН'!$H$5-'СЕТ СН'!$H$24</f>
        <v>3461.1987465100001</v>
      </c>
      <c r="X95" s="36">
        <f>SUMIFS(СВЦЭМ!$D$33:$D$776,СВЦЭМ!$A$33:$A$776,$A95,СВЦЭМ!$B$33:$B$776,X$83)+'СЕТ СН'!$H$14+СВЦЭМ!$D$10+'СЕТ СН'!$H$5-'СЕТ СН'!$H$24</f>
        <v>3468.5614066400003</v>
      </c>
      <c r="Y95" s="36">
        <f>SUMIFS(СВЦЭМ!$D$33:$D$776,СВЦЭМ!$A$33:$A$776,$A95,СВЦЭМ!$B$33:$B$776,Y$83)+'СЕТ СН'!$H$14+СВЦЭМ!$D$10+'СЕТ СН'!$H$5-'СЕТ СН'!$H$24</f>
        <v>3569.00453788</v>
      </c>
    </row>
    <row r="96" spans="1:27" ht="15.75" x14ac:dyDescent="0.2">
      <c r="A96" s="35">
        <f t="shared" si="2"/>
        <v>44025</v>
      </c>
      <c r="B96" s="36">
        <f>SUMIFS(СВЦЭМ!$D$33:$D$776,СВЦЭМ!$A$33:$A$776,$A96,СВЦЭМ!$B$33:$B$776,B$83)+'СЕТ СН'!$H$14+СВЦЭМ!$D$10+'СЕТ СН'!$H$5-'СЕТ СН'!$H$24</f>
        <v>3658.6160095700002</v>
      </c>
      <c r="C96" s="36">
        <f>SUMIFS(СВЦЭМ!$D$33:$D$776,СВЦЭМ!$A$33:$A$776,$A96,СВЦЭМ!$B$33:$B$776,C$83)+'СЕТ СН'!$H$14+СВЦЭМ!$D$10+'СЕТ СН'!$H$5-'СЕТ СН'!$H$24</f>
        <v>3629.0101599999998</v>
      </c>
      <c r="D96" s="36">
        <f>SUMIFS(СВЦЭМ!$D$33:$D$776,СВЦЭМ!$A$33:$A$776,$A96,СВЦЭМ!$B$33:$B$776,D$83)+'СЕТ СН'!$H$14+СВЦЭМ!$D$10+'СЕТ СН'!$H$5-'СЕТ СН'!$H$24</f>
        <v>3653.9839376700002</v>
      </c>
      <c r="E96" s="36">
        <f>SUMIFS(СВЦЭМ!$D$33:$D$776,СВЦЭМ!$A$33:$A$776,$A96,СВЦЭМ!$B$33:$B$776,E$83)+'СЕТ СН'!$H$14+СВЦЭМ!$D$10+'СЕТ СН'!$H$5-'СЕТ СН'!$H$24</f>
        <v>3669.48368794</v>
      </c>
      <c r="F96" s="36">
        <f>SUMIFS(СВЦЭМ!$D$33:$D$776,СВЦЭМ!$A$33:$A$776,$A96,СВЦЭМ!$B$33:$B$776,F$83)+'СЕТ СН'!$H$14+СВЦЭМ!$D$10+'СЕТ СН'!$H$5-'СЕТ СН'!$H$24</f>
        <v>3660.7390410400003</v>
      </c>
      <c r="G96" s="36">
        <f>SUMIFS(СВЦЭМ!$D$33:$D$776,СВЦЭМ!$A$33:$A$776,$A96,СВЦЭМ!$B$33:$B$776,G$83)+'СЕТ СН'!$H$14+СВЦЭМ!$D$10+'СЕТ СН'!$H$5-'СЕТ СН'!$H$24</f>
        <v>3660.1865306300001</v>
      </c>
      <c r="H96" s="36">
        <f>SUMIFS(СВЦЭМ!$D$33:$D$776,СВЦЭМ!$A$33:$A$776,$A96,СВЦЭМ!$B$33:$B$776,H$83)+'СЕТ СН'!$H$14+СВЦЭМ!$D$10+'СЕТ СН'!$H$5-'СЕТ СН'!$H$24</f>
        <v>3647.4963708700002</v>
      </c>
      <c r="I96" s="36">
        <f>SUMIFS(СВЦЭМ!$D$33:$D$776,СВЦЭМ!$A$33:$A$776,$A96,СВЦЭМ!$B$33:$B$776,I$83)+'СЕТ СН'!$H$14+СВЦЭМ!$D$10+'СЕТ СН'!$H$5-'СЕТ СН'!$H$24</f>
        <v>3668.2484591800003</v>
      </c>
      <c r="J96" s="36">
        <f>SUMIFS(СВЦЭМ!$D$33:$D$776,СВЦЭМ!$A$33:$A$776,$A96,СВЦЭМ!$B$33:$B$776,J$83)+'СЕТ СН'!$H$14+СВЦЭМ!$D$10+'СЕТ СН'!$H$5-'СЕТ СН'!$H$24</f>
        <v>3696.0060640299998</v>
      </c>
      <c r="K96" s="36">
        <f>SUMIFS(СВЦЭМ!$D$33:$D$776,СВЦЭМ!$A$33:$A$776,$A96,СВЦЭМ!$B$33:$B$776,K$83)+'СЕТ СН'!$H$14+СВЦЭМ!$D$10+'СЕТ СН'!$H$5-'СЕТ СН'!$H$24</f>
        <v>3594.7085843700002</v>
      </c>
      <c r="L96" s="36">
        <f>SUMIFS(СВЦЭМ!$D$33:$D$776,СВЦЭМ!$A$33:$A$776,$A96,СВЦЭМ!$B$33:$B$776,L$83)+'СЕТ СН'!$H$14+СВЦЭМ!$D$10+'СЕТ СН'!$H$5-'СЕТ СН'!$H$24</f>
        <v>3560.4624882400003</v>
      </c>
      <c r="M96" s="36">
        <f>SUMIFS(СВЦЭМ!$D$33:$D$776,СВЦЭМ!$A$33:$A$776,$A96,СВЦЭМ!$B$33:$B$776,M$83)+'СЕТ СН'!$H$14+СВЦЭМ!$D$10+'СЕТ СН'!$H$5-'СЕТ СН'!$H$24</f>
        <v>3565.5152553899998</v>
      </c>
      <c r="N96" s="36">
        <f>SUMIFS(СВЦЭМ!$D$33:$D$776,СВЦЭМ!$A$33:$A$776,$A96,СВЦЭМ!$B$33:$B$776,N$83)+'СЕТ СН'!$H$14+СВЦЭМ!$D$10+'СЕТ СН'!$H$5-'СЕТ СН'!$H$24</f>
        <v>3566.9245752000002</v>
      </c>
      <c r="O96" s="36">
        <f>SUMIFS(СВЦЭМ!$D$33:$D$776,СВЦЭМ!$A$33:$A$776,$A96,СВЦЭМ!$B$33:$B$776,O$83)+'СЕТ СН'!$H$14+СВЦЭМ!$D$10+'СЕТ СН'!$H$5-'СЕТ СН'!$H$24</f>
        <v>3567.0951939500001</v>
      </c>
      <c r="P96" s="36">
        <f>SUMIFS(СВЦЭМ!$D$33:$D$776,СВЦЭМ!$A$33:$A$776,$A96,СВЦЭМ!$B$33:$B$776,P$83)+'СЕТ СН'!$H$14+СВЦЭМ!$D$10+'СЕТ СН'!$H$5-'СЕТ СН'!$H$24</f>
        <v>3558.2632826700001</v>
      </c>
      <c r="Q96" s="36">
        <f>SUMIFS(СВЦЭМ!$D$33:$D$776,СВЦЭМ!$A$33:$A$776,$A96,СВЦЭМ!$B$33:$B$776,Q$83)+'СЕТ СН'!$H$14+СВЦЭМ!$D$10+'СЕТ СН'!$H$5-'СЕТ СН'!$H$24</f>
        <v>3544.39321943</v>
      </c>
      <c r="R96" s="36">
        <f>SUMIFS(СВЦЭМ!$D$33:$D$776,СВЦЭМ!$A$33:$A$776,$A96,СВЦЭМ!$B$33:$B$776,R$83)+'СЕТ СН'!$H$14+СВЦЭМ!$D$10+'СЕТ СН'!$H$5-'СЕТ СН'!$H$24</f>
        <v>3573.3922684099998</v>
      </c>
      <c r="S96" s="36">
        <f>SUMIFS(СВЦЭМ!$D$33:$D$776,СВЦЭМ!$A$33:$A$776,$A96,СВЦЭМ!$B$33:$B$776,S$83)+'СЕТ СН'!$H$14+СВЦЭМ!$D$10+'СЕТ СН'!$H$5-'СЕТ СН'!$H$24</f>
        <v>3603.48312287</v>
      </c>
      <c r="T96" s="36">
        <f>SUMIFS(СВЦЭМ!$D$33:$D$776,СВЦЭМ!$A$33:$A$776,$A96,СВЦЭМ!$B$33:$B$776,T$83)+'СЕТ СН'!$H$14+СВЦЭМ!$D$10+'СЕТ СН'!$H$5-'СЕТ СН'!$H$24</f>
        <v>3572.73162052</v>
      </c>
      <c r="U96" s="36">
        <f>SUMIFS(СВЦЭМ!$D$33:$D$776,СВЦЭМ!$A$33:$A$776,$A96,СВЦЭМ!$B$33:$B$776,U$83)+'СЕТ СН'!$H$14+СВЦЭМ!$D$10+'СЕТ СН'!$H$5-'СЕТ СН'!$H$24</f>
        <v>3554.5690113800001</v>
      </c>
      <c r="V96" s="36">
        <f>SUMIFS(СВЦЭМ!$D$33:$D$776,СВЦЭМ!$A$33:$A$776,$A96,СВЦЭМ!$B$33:$B$776,V$83)+'СЕТ СН'!$H$14+СВЦЭМ!$D$10+'СЕТ СН'!$H$5-'СЕТ СН'!$H$24</f>
        <v>3547.4872118200001</v>
      </c>
      <c r="W96" s="36">
        <f>SUMIFS(СВЦЭМ!$D$33:$D$776,СВЦЭМ!$A$33:$A$776,$A96,СВЦЭМ!$B$33:$B$776,W$83)+'СЕТ СН'!$H$14+СВЦЭМ!$D$10+'СЕТ СН'!$H$5-'СЕТ СН'!$H$24</f>
        <v>3524.1572148</v>
      </c>
      <c r="X96" s="36">
        <f>SUMIFS(СВЦЭМ!$D$33:$D$776,СВЦЭМ!$A$33:$A$776,$A96,СВЦЭМ!$B$33:$B$776,X$83)+'СЕТ СН'!$H$14+СВЦЭМ!$D$10+'СЕТ СН'!$H$5-'СЕТ СН'!$H$24</f>
        <v>3504.0359252399999</v>
      </c>
      <c r="Y96" s="36">
        <f>SUMIFS(СВЦЭМ!$D$33:$D$776,СВЦЭМ!$A$33:$A$776,$A96,СВЦЭМ!$B$33:$B$776,Y$83)+'СЕТ СН'!$H$14+СВЦЭМ!$D$10+'СЕТ СН'!$H$5-'СЕТ СН'!$H$24</f>
        <v>3577.4211364900002</v>
      </c>
    </row>
    <row r="97" spans="1:25" ht="15.75" x14ac:dyDescent="0.2">
      <c r="A97" s="35">
        <f t="shared" si="2"/>
        <v>44026</v>
      </c>
      <c r="B97" s="36">
        <f>SUMIFS(СВЦЭМ!$D$33:$D$776,СВЦЭМ!$A$33:$A$776,$A97,СВЦЭМ!$B$33:$B$776,B$83)+'СЕТ СН'!$H$14+СВЦЭМ!$D$10+'СЕТ СН'!$H$5-'СЕТ СН'!$H$24</f>
        <v>3657.1930306899999</v>
      </c>
      <c r="C97" s="36">
        <f>SUMIFS(СВЦЭМ!$D$33:$D$776,СВЦЭМ!$A$33:$A$776,$A97,СВЦЭМ!$B$33:$B$776,C$83)+'СЕТ СН'!$H$14+СВЦЭМ!$D$10+'СЕТ СН'!$H$5-'СЕТ СН'!$H$24</f>
        <v>3628.8970972799998</v>
      </c>
      <c r="D97" s="36">
        <f>SUMIFS(СВЦЭМ!$D$33:$D$776,СВЦЭМ!$A$33:$A$776,$A97,СВЦЭМ!$B$33:$B$776,D$83)+'СЕТ СН'!$H$14+СВЦЭМ!$D$10+'СЕТ СН'!$H$5-'СЕТ СН'!$H$24</f>
        <v>3644.9036389399998</v>
      </c>
      <c r="E97" s="36">
        <f>SUMIFS(СВЦЭМ!$D$33:$D$776,СВЦЭМ!$A$33:$A$776,$A97,СВЦЭМ!$B$33:$B$776,E$83)+'СЕТ СН'!$H$14+СВЦЭМ!$D$10+'СЕТ СН'!$H$5-'СЕТ СН'!$H$24</f>
        <v>3665.8201562600002</v>
      </c>
      <c r="F97" s="36">
        <f>SUMIFS(СВЦЭМ!$D$33:$D$776,СВЦЭМ!$A$33:$A$776,$A97,СВЦЭМ!$B$33:$B$776,F$83)+'СЕТ СН'!$H$14+СВЦЭМ!$D$10+'СЕТ СН'!$H$5-'СЕТ СН'!$H$24</f>
        <v>3665.2717373599999</v>
      </c>
      <c r="G97" s="36">
        <f>SUMIFS(СВЦЭМ!$D$33:$D$776,СВЦЭМ!$A$33:$A$776,$A97,СВЦЭМ!$B$33:$B$776,G$83)+'СЕТ СН'!$H$14+СВЦЭМ!$D$10+'СЕТ СН'!$H$5-'СЕТ СН'!$H$24</f>
        <v>3670.28891054</v>
      </c>
      <c r="H97" s="36">
        <f>SUMIFS(СВЦЭМ!$D$33:$D$776,СВЦЭМ!$A$33:$A$776,$A97,СВЦЭМ!$B$33:$B$776,H$83)+'СЕТ СН'!$H$14+СВЦЭМ!$D$10+'СЕТ СН'!$H$5-'СЕТ СН'!$H$24</f>
        <v>3653.5934212000002</v>
      </c>
      <c r="I97" s="36">
        <f>SUMIFS(СВЦЭМ!$D$33:$D$776,СВЦЭМ!$A$33:$A$776,$A97,СВЦЭМ!$B$33:$B$776,I$83)+'СЕТ СН'!$H$14+СВЦЭМ!$D$10+'СЕТ СН'!$H$5-'СЕТ СН'!$H$24</f>
        <v>3708.46154669</v>
      </c>
      <c r="J97" s="36">
        <f>SUMIFS(СВЦЭМ!$D$33:$D$776,СВЦЭМ!$A$33:$A$776,$A97,СВЦЭМ!$B$33:$B$776,J$83)+'СЕТ СН'!$H$14+СВЦЭМ!$D$10+'СЕТ СН'!$H$5-'СЕТ СН'!$H$24</f>
        <v>3656.7156015700002</v>
      </c>
      <c r="K97" s="36">
        <f>SUMIFS(СВЦЭМ!$D$33:$D$776,СВЦЭМ!$A$33:$A$776,$A97,СВЦЭМ!$B$33:$B$776,K$83)+'СЕТ СН'!$H$14+СВЦЭМ!$D$10+'СЕТ СН'!$H$5-'СЕТ СН'!$H$24</f>
        <v>3574.9633130399998</v>
      </c>
      <c r="L97" s="36">
        <f>SUMIFS(СВЦЭМ!$D$33:$D$776,СВЦЭМ!$A$33:$A$776,$A97,СВЦЭМ!$B$33:$B$776,L$83)+'СЕТ СН'!$H$14+СВЦЭМ!$D$10+'СЕТ СН'!$H$5-'СЕТ СН'!$H$24</f>
        <v>3574.8048313700001</v>
      </c>
      <c r="M97" s="36">
        <f>SUMIFS(СВЦЭМ!$D$33:$D$776,СВЦЭМ!$A$33:$A$776,$A97,СВЦЭМ!$B$33:$B$776,M$83)+'СЕТ СН'!$H$14+СВЦЭМ!$D$10+'СЕТ СН'!$H$5-'СЕТ СН'!$H$24</f>
        <v>3577.2052431699999</v>
      </c>
      <c r="N97" s="36">
        <f>SUMIFS(СВЦЭМ!$D$33:$D$776,СВЦЭМ!$A$33:$A$776,$A97,СВЦЭМ!$B$33:$B$776,N$83)+'СЕТ СН'!$H$14+СВЦЭМ!$D$10+'СЕТ СН'!$H$5-'СЕТ СН'!$H$24</f>
        <v>3575.4489477100001</v>
      </c>
      <c r="O97" s="36">
        <f>SUMIFS(СВЦЭМ!$D$33:$D$776,СВЦЭМ!$A$33:$A$776,$A97,СВЦЭМ!$B$33:$B$776,O$83)+'СЕТ СН'!$H$14+СВЦЭМ!$D$10+'СЕТ СН'!$H$5-'СЕТ СН'!$H$24</f>
        <v>3605.3155895</v>
      </c>
      <c r="P97" s="36">
        <f>SUMIFS(СВЦЭМ!$D$33:$D$776,СВЦЭМ!$A$33:$A$776,$A97,СВЦЭМ!$B$33:$B$776,P$83)+'СЕТ СН'!$H$14+СВЦЭМ!$D$10+'СЕТ СН'!$H$5-'СЕТ СН'!$H$24</f>
        <v>3606.7058925400001</v>
      </c>
      <c r="Q97" s="36">
        <f>SUMIFS(СВЦЭМ!$D$33:$D$776,СВЦЭМ!$A$33:$A$776,$A97,СВЦЭМ!$B$33:$B$776,Q$83)+'СЕТ СН'!$H$14+СВЦЭМ!$D$10+'СЕТ СН'!$H$5-'СЕТ СН'!$H$24</f>
        <v>3607.0768600500001</v>
      </c>
      <c r="R97" s="36">
        <f>SUMIFS(СВЦЭМ!$D$33:$D$776,СВЦЭМ!$A$33:$A$776,$A97,СВЦЭМ!$B$33:$B$776,R$83)+'СЕТ СН'!$H$14+СВЦЭМ!$D$10+'СЕТ СН'!$H$5-'СЕТ СН'!$H$24</f>
        <v>3598.7958683699999</v>
      </c>
      <c r="S97" s="36">
        <f>SUMIFS(СВЦЭМ!$D$33:$D$776,СВЦЭМ!$A$33:$A$776,$A97,СВЦЭМ!$B$33:$B$776,S$83)+'СЕТ СН'!$H$14+СВЦЭМ!$D$10+'СЕТ СН'!$H$5-'СЕТ СН'!$H$24</f>
        <v>3598.4113484499999</v>
      </c>
      <c r="T97" s="36">
        <f>SUMIFS(СВЦЭМ!$D$33:$D$776,СВЦЭМ!$A$33:$A$776,$A97,СВЦЭМ!$B$33:$B$776,T$83)+'СЕТ СН'!$H$14+СВЦЭМ!$D$10+'СЕТ СН'!$H$5-'СЕТ СН'!$H$24</f>
        <v>3596.6151478199999</v>
      </c>
      <c r="U97" s="36">
        <f>SUMIFS(СВЦЭМ!$D$33:$D$776,СВЦЭМ!$A$33:$A$776,$A97,СВЦЭМ!$B$33:$B$776,U$83)+'СЕТ СН'!$H$14+СВЦЭМ!$D$10+'СЕТ СН'!$H$5-'СЕТ СН'!$H$24</f>
        <v>3594.5738910700002</v>
      </c>
      <c r="V97" s="36">
        <f>SUMIFS(СВЦЭМ!$D$33:$D$776,СВЦЭМ!$A$33:$A$776,$A97,СВЦЭМ!$B$33:$B$776,V$83)+'СЕТ СН'!$H$14+СВЦЭМ!$D$10+'СЕТ СН'!$H$5-'СЕТ СН'!$H$24</f>
        <v>3578.6591051099999</v>
      </c>
      <c r="W97" s="36">
        <f>SUMIFS(СВЦЭМ!$D$33:$D$776,СВЦЭМ!$A$33:$A$776,$A97,СВЦЭМ!$B$33:$B$776,W$83)+'СЕТ СН'!$H$14+СВЦЭМ!$D$10+'СЕТ СН'!$H$5-'СЕТ СН'!$H$24</f>
        <v>3576.9859281700001</v>
      </c>
      <c r="X97" s="36">
        <f>SUMIFS(СВЦЭМ!$D$33:$D$776,СВЦЭМ!$A$33:$A$776,$A97,СВЦЭМ!$B$33:$B$776,X$83)+'СЕТ СН'!$H$14+СВЦЭМ!$D$10+'СЕТ СН'!$H$5-'СЕТ СН'!$H$24</f>
        <v>3561.5483520299999</v>
      </c>
      <c r="Y97" s="36">
        <f>SUMIFS(СВЦЭМ!$D$33:$D$776,СВЦЭМ!$A$33:$A$776,$A97,СВЦЭМ!$B$33:$B$776,Y$83)+'СЕТ СН'!$H$14+СВЦЭМ!$D$10+'СЕТ СН'!$H$5-'СЕТ СН'!$H$24</f>
        <v>3562.6452414300002</v>
      </c>
    </row>
    <row r="98" spans="1:25" ht="15.75" x14ac:dyDescent="0.2">
      <c r="A98" s="35">
        <f t="shared" si="2"/>
        <v>44027</v>
      </c>
      <c r="B98" s="36">
        <f>SUMIFS(СВЦЭМ!$D$33:$D$776,СВЦЭМ!$A$33:$A$776,$A98,СВЦЭМ!$B$33:$B$776,B$83)+'СЕТ СН'!$H$14+СВЦЭМ!$D$10+'СЕТ СН'!$H$5-'СЕТ СН'!$H$24</f>
        <v>3758.0800281900001</v>
      </c>
      <c r="C98" s="36">
        <f>SUMIFS(СВЦЭМ!$D$33:$D$776,СВЦЭМ!$A$33:$A$776,$A98,СВЦЭМ!$B$33:$B$776,C$83)+'СЕТ СН'!$H$14+СВЦЭМ!$D$10+'СЕТ СН'!$H$5-'СЕТ СН'!$H$24</f>
        <v>3793.0076168099999</v>
      </c>
      <c r="D98" s="36">
        <f>SUMIFS(СВЦЭМ!$D$33:$D$776,СВЦЭМ!$A$33:$A$776,$A98,СВЦЭМ!$B$33:$B$776,D$83)+'СЕТ СН'!$H$14+СВЦЭМ!$D$10+'СЕТ СН'!$H$5-'СЕТ СН'!$H$24</f>
        <v>3778.4709267100002</v>
      </c>
      <c r="E98" s="36">
        <f>SUMIFS(СВЦЭМ!$D$33:$D$776,СВЦЭМ!$A$33:$A$776,$A98,СВЦЭМ!$B$33:$B$776,E$83)+'СЕТ СН'!$H$14+СВЦЭМ!$D$10+'СЕТ СН'!$H$5-'СЕТ СН'!$H$24</f>
        <v>3789.8239247299998</v>
      </c>
      <c r="F98" s="36">
        <f>SUMIFS(СВЦЭМ!$D$33:$D$776,СВЦЭМ!$A$33:$A$776,$A98,СВЦЭМ!$B$33:$B$776,F$83)+'СЕТ СН'!$H$14+СВЦЭМ!$D$10+'СЕТ СН'!$H$5-'СЕТ СН'!$H$24</f>
        <v>3784.3109193</v>
      </c>
      <c r="G98" s="36">
        <f>SUMIFS(СВЦЭМ!$D$33:$D$776,СВЦЭМ!$A$33:$A$776,$A98,СВЦЭМ!$B$33:$B$776,G$83)+'СЕТ СН'!$H$14+СВЦЭМ!$D$10+'СЕТ СН'!$H$5-'СЕТ СН'!$H$24</f>
        <v>3785.00358405</v>
      </c>
      <c r="H98" s="36">
        <f>SUMIFS(СВЦЭМ!$D$33:$D$776,СВЦЭМ!$A$33:$A$776,$A98,СВЦЭМ!$B$33:$B$776,H$83)+'СЕТ СН'!$H$14+СВЦЭМ!$D$10+'СЕТ СН'!$H$5-'СЕТ СН'!$H$24</f>
        <v>3797.9618199400002</v>
      </c>
      <c r="I98" s="36">
        <f>SUMIFS(СВЦЭМ!$D$33:$D$776,СВЦЭМ!$A$33:$A$776,$A98,СВЦЭМ!$B$33:$B$776,I$83)+'СЕТ СН'!$H$14+СВЦЭМ!$D$10+'СЕТ СН'!$H$5-'СЕТ СН'!$H$24</f>
        <v>3825.6238893</v>
      </c>
      <c r="J98" s="36">
        <f>SUMIFS(СВЦЭМ!$D$33:$D$776,СВЦЭМ!$A$33:$A$776,$A98,СВЦЭМ!$B$33:$B$776,J$83)+'СЕТ СН'!$H$14+СВЦЭМ!$D$10+'СЕТ СН'!$H$5-'СЕТ СН'!$H$24</f>
        <v>3701.2614991</v>
      </c>
      <c r="K98" s="36">
        <f>SUMIFS(СВЦЭМ!$D$33:$D$776,СВЦЭМ!$A$33:$A$776,$A98,СВЦЭМ!$B$33:$B$776,K$83)+'СЕТ СН'!$H$14+СВЦЭМ!$D$10+'СЕТ СН'!$H$5-'СЕТ СН'!$H$24</f>
        <v>3549.39734843</v>
      </c>
      <c r="L98" s="36">
        <f>SUMIFS(СВЦЭМ!$D$33:$D$776,СВЦЭМ!$A$33:$A$776,$A98,СВЦЭМ!$B$33:$B$776,L$83)+'СЕТ СН'!$H$14+СВЦЭМ!$D$10+'СЕТ СН'!$H$5-'СЕТ СН'!$H$24</f>
        <v>3521.6327517600002</v>
      </c>
      <c r="M98" s="36">
        <f>SUMIFS(СВЦЭМ!$D$33:$D$776,СВЦЭМ!$A$33:$A$776,$A98,СВЦЭМ!$B$33:$B$776,M$83)+'СЕТ СН'!$H$14+СВЦЭМ!$D$10+'СЕТ СН'!$H$5-'СЕТ СН'!$H$24</f>
        <v>3527.4286820000002</v>
      </c>
      <c r="N98" s="36">
        <f>SUMIFS(СВЦЭМ!$D$33:$D$776,СВЦЭМ!$A$33:$A$776,$A98,СВЦЭМ!$B$33:$B$776,N$83)+'СЕТ СН'!$H$14+СВЦЭМ!$D$10+'СЕТ СН'!$H$5-'СЕТ СН'!$H$24</f>
        <v>3526.8497363500001</v>
      </c>
      <c r="O98" s="36">
        <f>SUMIFS(СВЦЭМ!$D$33:$D$776,СВЦЭМ!$A$33:$A$776,$A98,СВЦЭМ!$B$33:$B$776,O$83)+'СЕТ СН'!$H$14+СВЦЭМ!$D$10+'СЕТ СН'!$H$5-'СЕТ СН'!$H$24</f>
        <v>3529.8022788100002</v>
      </c>
      <c r="P98" s="36">
        <f>SUMIFS(СВЦЭМ!$D$33:$D$776,СВЦЭМ!$A$33:$A$776,$A98,СВЦЭМ!$B$33:$B$776,P$83)+'СЕТ СН'!$H$14+СВЦЭМ!$D$10+'СЕТ СН'!$H$5-'СЕТ СН'!$H$24</f>
        <v>3528.0866202100001</v>
      </c>
      <c r="Q98" s="36">
        <f>SUMIFS(СВЦЭМ!$D$33:$D$776,СВЦЭМ!$A$33:$A$776,$A98,СВЦЭМ!$B$33:$B$776,Q$83)+'СЕТ СН'!$H$14+СВЦЭМ!$D$10+'СЕТ СН'!$H$5-'СЕТ СН'!$H$24</f>
        <v>3528.8805395099998</v>
      </c>
      <c r="R98" s="36">
        <f>SUMIFS(СВЦЭМ!$D$33:$D$776,СВЦЭМ!$A$33:$A$776,$A98,СВЦЭМ!$B$33:$B$776,R$83)+'СЕТ СН'!$H$14+СВЦЭМ!$D$10+'СЕТ СН'!$H$5-'СЕТ СН'!$H$24</f>
        <v>3523.0050458400001</v>
      </c>
      <c r="S98" s="36">
        <f>SUMIFS(СВЦЭМ!$D$33:$D$776,СВЦЭМ!$A$33:$A$776,$A98,СВЦЭМ!$B$33:$B$776,S$83)+'СЕТ СН'!$H$14+СВЦЭМ!$D$10+'СЕТ СН'!$H$5-'СЕТ СН'!$H$24</f>
        <v>3524.1622673699999</v>
      </c>
      <c r="T98" s="36">
        <f>SUMIFS(СВЦЭМ!$D$33:$D$776,СВЦЭМ!$A$33:$A$776,$A98,СВЦЭМ!$B$33:$B$776,T$83)+'СЕТ СН'!$H$14+СВЦЭМ!$D$10+'СЕТ СН'!$H$5-'СЕТ СН'!$H$24</f>
        <v>3524.6391969800002</v>
      </c>
      <c r="U98" s="36">
        <f>SUMIFS(СВЦЭМ!$D$33:$D$776,СВЦЭМ!$A$33:$A$776,$A98,СВЦЭМ!$B$33:$B$776,U$83)+'СЕТ СН'!$H$14+СВЦЭМ!$D$10+'СЕТ СН'!$H$5-'СЕТ СН'!$H$24</f>
        <v>3510.2012107</v>
      </c>
      <c r="V98" s="36">
        <f>SUMIFS(СВЦЭМ!$D$33:$D$776,СВЦЭМ!$A$33:$A$776,$A98,СВЦЭМ!$B$33:$B$776,V$83)+'СЕТ СН'!$H$14+СВЦЭМ!$D$10+'СЕТ СН'!$H$5-'СЕТ СН'!$H$24</f>
        <v>3501.7126411899999</v>
      </c>
      <c r="W98" s="36">
        <f>SUMIFS(СВЦЭМ!$D$33:$D$776,СВЦЭМ!$A$33:$A$776,$A98,СВЦЭМ!$B$33:$B$776,W$83)+'СЕТ СН'!$H$14+СВЦЭМ!$D$10+'СЕТ СН'!$H$5-'СЕТ СН'!$H$24</f>
        <v>3512.9300777899998</v>
      </c>
      <c r="X98" s="36">
        <f>SUMIFS(СВЦЭМ!$D$33:$D$776,СВЦЭМ!$A$33:$A$776,$A98,СВЦЭМ!$B$33:$B$776,X$83)+'СЕТ СН'!$H$14+СВЦЭМ!$D$10+'СЕТ СН'!$H$5-'СЕТ СН'!$H$24</f>
        <v>3531.1387338599998</v>
      </c>
      <c r="Y98" s="36">
        <f>SUMIFS(СВЦЭМ!$D$33:$D$776,СВЦЭМ!$A$33:$A$776,$A98,СВЦЭМ!$B$33:$B$776,Y$83)+'СЕТ СН'!$H$14+СВЦЭМ!$D$10+'СЕТ СН'!$H$5-'СЕТ СН'!$H$24</f>
        <v>3574.4551588100003</v>
      </c>
    </row>
    <row r="99" spans="1:25" ht="15.75" x14ac:dyDescent="0.2">
      <c r="A99" s="35">
        <f t="shared" si="2"/>
        <v>44028</v>
      </c>
      <c r="B99" s="36">
        <f>SUMIFS(СВЦЭМ!$D$33:$D$776,СВЦЭМ!$A$33:$A$776,$A99,СВЦЭМ!$B$33:$B$776,B$83)+'СЕТ СН'!$H$14+СВЦЭМ!$D$10+'СЕТ СН'!$H$5-'СЕТ СН'!$H$24</f>
        <v>3725.6341556400002</v>
      </c>
      <c r="C99" s="36">
        <f>SUMIFS(СВЦЭМ!$D$33:$D$776,СВЦЭМ!$A$33:$A$776,$A99,СВЦЭМ!$B$33:$B$776,C$83)+'СЕТ СН'!$H$14+СВЦЭМ!$D$10+'СЕТ СН'!$H$5-'СЕТ СН'!$H$24</f>
        <v>3789.95277278</v>
      </c>
      <c r="D99" s="36">
        <f>SUMIFS(СВЦЭМ!$D$33:$D$776,СВЦЭМ!$A$33:$A$776,$A99,СВЦЭМ!$B$33:$B$776,D$83)+'СЕТ СН'!$H$14+СВЦЭМ!$D$10+'СЕТ СН'!$H$5-'СЕТ СН'!$H$24</f>
        <v>3781.68252076</v>
      </c>
      <c r="E99" s="36">
        <f>SUMIFS(СВЦЭМ!$D$33:$D$776,СВЦЭМ!$A$33:$A$776,$A99,СВЦЭМ!$B$33:$B$776,E$83)+'СЕТ СН'!$H$14+СВЦЭМ!$D$10+'СЕТ СН'!$H$5-'СЕТ СН'!$H$24</f>
        <v>3795.4233122400001</v>
      </c>
      <c r="F99" s="36">
        <f>SUMIFS(СВЦЭМ!$D$33:$D$776,СВЦЭМ!$A$33:$A$776,$A99,СВЦЭМ!$B$33:$B$776,F$83)+'СЕТ СН'!$H$14+СВЦЭМ!$D$10+'СЕТ СН'!$H$5-'СЕТ СН'!$H$24</f>
        <v>3789.9532508399998</v>
      </c>
      <c r="G99" s="36">
        <f>SUMIFS(СВЦЭМ!$D$33:$D$776,СВЦЭМ!$A$33:$A$776,$A99,СВЦЭМ!$B$33:$B$776,G$83)+'СЕТ СН'!$H$14+СВЦЭМ!$D$10+'СЕТ СН'!$H$5-'СЕТ СН'!$H$24</f>
        <v>3784.6500920899998</v>
      </c>
      <c r="H99" s="36">
        <f>SUMIFS(СВЦЭМ!$D$33:$D$776,СВЦЭМ!$A$33:$A$776,$A99,СВЦЭМ!$B$33:$B$776,H$83)+'СЕТ СН'!$H$14+СВЦЭМ!$D$10+'СЕТ СН'!$H$5-'СЕТ СН'!$H$24</f>
        <v>3800.55301517</v>
      </c>
      <c r="I99" s="36">
        <f>SUMIFS(СВЦЭМ!$D$33:$D$776,СВЦЭМ!$A$33:$A$776,$A99,СВЦЭМ!$B$33:$B$776,I$83)+'СЕТ СН'!$H$14+СВЦЭМ!$D$10+'СЕТ СН'!$H$5-'СЕТ СН'!$H$24</f>
        <v>3774.4828279000003</v>
      </c>
      <c r="J99" s="36">
        <f>SUMIFS(СВЦЭМ!$D$33:$D$776,СВЦЭМ!$A$33:$A$776,$A99,СВЦЭМ!$B$33:$B$776,J$83)+'СЕТ СН'!$H$14+СВЦЭМ!$D$10+'СЕТ СН'!$H$5-'СЕТ СН'!$H$24</f>
        <v>3731.5733070199999</v>
      </c>
      <c r="K99" s="36">
        <f>SUMIFS(СВЦЭМ!$D$33:$D$776,СВЦЭМ!$A$33:$A$776,$A99,СВЦЭМ!$B$33:$B$776,K$83)+'СЕТ СН'!$H$14+СВЦЭМ!$D$10+'СЕТ СН'!$H$5-'СЕТ СН'!$H$24</f>
        <v>3551.9774212299999</v>
      </c>
      <c r="L99" s="36">
        <f>SUMIFS(СВЦЭМ!$D$33:$D$776,СВЦЭМ!$A$33:$A$776,$A99,СВЦЭМ!$B$33:$B$776,L$83)+'СЕТ СН'!$H$14+СВЦЭМ!$D$10+'СЕТ СН'!$H$5-'СЕТ СН'!$H$24</f>
        <v>3500.8587518599998</v>
      </c>
      <c r="M99" s="36">
        <f>SUMIFS(СВЦЭМ!$D$33:$D$776,СВЦЭМ!$A$33:$A$776,$A99,СВЦЭМ!$B$33:$B$776,M$83)+'СЕТ СН'!$H$14+СВЦЭМ!$D$10+'СЕТ СН'!$H$5-'СЕТ СН'!$H$24</f>
        <v>3484.3858314999998</v>
      </c>
      <c r="N99" s="36">
        <f>SUMIFS(СВЦЭМ!$D$33:$D$776,СВЦЭМ!$A$33:$A$776,$A99,СВЦЭМ!$B$33:$B$776,N$83)+'СЕТ СН'!$H$14+СВЦЭМ!$D$10+'СЕТ СН'!$H$5-'СЕТ СН'!$H$24</f>
        <v>3508.7832628400001</v>
      </c>
      <c r="O99" s="36">
        <f>SUMIFS(СВЦЭМ!$D$33:$D$776,СВЦЭМ!$A$33:$A$776,$A99,СВЦЭМ!$B$33:$B$776,O$83)+'СЕТ СН'!$H$14+СВЦЭМ!$D$10+'СЕТ СН'!$H$5-'СЕТ СН'!$H$24</f>
        <v>3504.6820496400001</v>
      </c>
      <c r="P99" s="36">
        <f>SUMIFS(СВЦЭМ!$D$33:$D$776,СВЦЭМ!$A$33:$A$776,$A99,СВЦЭМ!$B$33:$B$776,P$83)+'СЕТ СН'!$H$14+СВЦЭМ!$D$10+'СЕТ СН'!$H$5-'СЕТ СН'!$H$24</f>
        <v>3506.0680194199999</v>
      </c>
      <c r="Q99" s="36">
        <f>SUMIFS(СВЦЭМ!$D$33:$D$776,СВЦЭМ!$A$33:$A$776,$A99,СВЦЭМ!$B$33:$B$776,Q$83)+'СЕТ СН'!$H$14+СВЦЭМ!$D$10+'СЕТ СН'!$H$5-'СЕТ СН'!$H$24</f>
        <v>3517.8152372300001</v>
      </c>
      <c r="R99" s="36">
        <f>SUMIFS(СВЦЭМ!$D$33:$D$776,СВЦЭМ!$A$33:$A$776,$A99,СВЦЭМ!$B$33:$B$776,R$83)+'СЕТ СН'!$H$14+СВЦЭМ!$D$10+'СЕТ СН'!$H$5-'СЕТ СН'!$H$24</f>
        <v>3514.0780374699998</v>
      </c>
      <c r="S99" s="36">
        <f>SUMIFS(СВЦЭМ!$D$33:$D$776,СВЦЭМ!$A$33:$A$776,$A99,СВЦЭМ!$B$33:$B$776,S$83)+'СЕТ СН'!$H$14+СВЦЭМ!$D$10+'СЕТ СН'!$H$5-'СЕТ СН'!$H$24</f>
        <v>3511.4313720099999</v>
      </c>
      <c r="T99" s="36">
        <f>SUMIFS(СВЦЭМ!$D$33:$D$776,СВЦЭМ!$A$33:$A$776,$A99,СВЦЭМ!$B$33:$B$776,T$83)+'СЕТ СН'!$H$14+СВЦЭМ!$D$10+'СЕТ СН'!$H$5-'СЕТ СН'!$H$24</f>
        <v>3511.15364606</v>
      </c>
      <c r="U99" s="36">
        <f>SUMIFS(СВЦЭМ!$D$33:$D$776,СВЦЭМ!$A$33:$A$776,$A99,СВЦЭМ!$B$33:$B$776,U$83)+'СЕТ СН'!$H$14+СВЦЭМ!$D$10+'СЕТ СН'!$H$5-'СЕТ СН'!$H$24</f>
        <v>3510.2001764900001</v>
      </c>
      <c r="V99" s="36">
        <f>SUMIFS(СВЦЭМ!$D$33:$D$776,СВЦЭМ!$A$33:$A$776,$A99,СВЦЭМ!$B$33:$B$776,V$83)+'СЕТ СН'!$H$14+СВЦЭМ!$D$10+'СЕТ СН'!$H$5-'СЕТ СН'!$H$24</f>
        <v>3503.7371291300001</v>
      </c>
      <c r="W99" s="36">
        <f>SUMIFS(СВЦЭМ!$D$33:$D$776,СВЦЭМ!$A$33:$A$776,$A99,СВЦЭМ!$B$33:$B$776,W$83)+'СЕТ СН'!$H$14+СВЦЭМ!$D$10+'СЕТ СН'!$H$5-'СЕТ СН'!$H$24</f>
        <v>3506.4392812400001</v>
      </c>
      <c r="X99" s="36">
        <f>SUMIFS(СВЦЭМ!$D$33:$D$776,СВЦЭМ!$A$33:$A$776,$A99,СВЦЭМ!$B$33:$B$776,X$83)+'СЕТ СН'!$H$14+СВЦЭМ!$D$10+'СЕТ СН'!$H$5-'СЕТ СН'!$H$24</f>
        <v>3550.5585564500002</v>
      </c>
      <c r="Y99" s="36">
        <f>SUMIFS(СВЦЭМ!$D$33:$D$776,СВЦЭМ!$A$33:$A$776,$A99,СВЦЭМ!$B$33:$B$776,Y$83)+'СЕТ СН'!$H$14+СВЦЭМ!$D$10+'СЕТ СН'!$H$5-'СЕТ СН'!$H$24</f>
        <v>3584.5794815899999</v>
      </c>
    </row>
    <row r="100" spans="1:25" ht="15.75" x14ac:dyDescent="0.2">
      <c r="A100" s="35">
        <f t="shared" si="2"/>
        <v>44029</v>
      </c>
      <c r="B100" s="36">
        <f>SUMIFS(СВЦЭМ!$D$33:$D$776,СВЦЭМ!$A$33:$A$776,$A100,СВЦЭМ!$B$33:$B$776,B$83)+'СЕТ СН'!$H$14+СВЦЭМ!$D$10+'СЕТ СН'!$H$5-'СЕТ СН'!$H$24</f>
        <v>3744.78280915</v>
      </c>
      <c r="C100" s="36">
        <f>SUMIFS(СВЦЭМ!$D$33:$D$776,СВЦЭМ!$A$33:$A$776,$A100,СВЦЭМ!$B$33:$B$776,C$83)+'СЕТ СН'!$H$14+СВЦЭМ!$D$10+'СЕТ СН'!$H$5-'СЕТ СН'!$H$24</f>
        <v>3866.2762202599997</v>
      </c>
      <c r="D100" s="36">
        <f>SUMIFS(СВЦЭМ!$D$33:$D$776,СВЦЭМ!$A$33:$A$776,$A100,СВЦЭМ!$B$33:$B$776,D$83)+'СЕТ СН'!$H$14+СВЦЭМ!$D$10+'СЕТ СН'!$H$5-'СЕТ СН'!$H$24</f>
        <v>3835.4959508000002</v>
      </c>
      <c r="E100" s="36">
        <f>SUMIFS(СВЦЭМ!$D$33:$D$776,СВЦЭМ!$A$33:$A$776,$A100,СВЦЭМ!$B$33:$B$776,E$83)+'СЕТ СН'!$H$14+СВЦЭМ!$D$10+'СЕТ СН'!$H$5-'СЕТ СН'!$H$24</f>
        <v>3813.3249548900003</v>
      </c>
      <c r="F100" s="36">
        <f>SUMIFS(СВЦЭМ!$D$33:$D$776,СВЦЭМ!$A$33:$A$776,$A100,СВЦЭМ!$B$33:$B$776,F$83)+'СЕТ СН'!$H$14+СВЦЭМ!$D$10+'СЕТ СН'!$H$5-'СЕТ СН'!$H$24</f>
        <v>3815.7649298599999</v>
      </c>
      <c r="G100" s="36">
        <f>SUMIFS(СВЦЭМ!$D$33:$D$776,СВЦЭМ!$A$33:$A$776,$A100,СВЦЭМ!$B$33:$B$776,G$83)+'СЕТ СН'!$H$14+СВЦЭМ!$D$10+'СЕТ СН'!$H$5-'СЕТ СН'!$H$24</f>
        <v>3793.9078149400002</v>
      </c>
      <c r="H100" s="36">
        <f>SUMIFS(СВЦЭМ!$D$33:$D$776,СВЦЭМ!$A$33:$A$776,$A100,СВЦЭМ!$B$33:$B$776,H$83)+'СЕТ СН'!$H$14+СВЦЭМ!$D$10+'СЕТ СН'!$H$5-'СЕТ СН'!$H$24</f>
        <v>3772.7260471999998</v>
      </c>
      <c r="I100" s="36">
        <f>SUMIFS(СВЦЭМ!$D$33:$D$776,СВЦЭМ!$A$33:$A$776,$A100,СВЦЭМ!$B$33:$B$776,I$83)+'СЕТ СН'!$H$14+СВЦЭМ!$D$10+'СЕТ СН'!$H$5-'СЕТ СН'!$H$24</f>
        <v>3725.7706073999998</v>
      </c>
      <c r="J100" s="36">
        <f>SUMIFS(СВЦЭМ!$D$33:$D$776,СВЦЭМ!$A$33:$A$776,$A100,СВЦЭМ!$B$33:$B$776,J$83)+'СЕТ СН'!$H$14+СВЦЭМ!$D$10+'СЕТ СН'!$H$5-'СЕТ СН'!$H$24</f>
        <v>3661.14641093</v>
      </c>
      <c r="K100" s="36">
        <f>SUMIFS(СВЦЭМ!$D$33:$D$776,СВЦЭМ!$A$33:$A$776,$A100,СВЦЭМ!$B$33:$B$776,K$83)+'СЕТ СН'!$H$14+СВЦЭМ!$D$10+'СЕТ СН'!$H$5-'СЕТ СН'!$H$24</f>
        <v>3555.6339554800002</v>
      </c>
      <c r="L100" s="36">
        <f>SUMIFS(СВЦЭМ!$D$33:$D$776,СВЦЭМ!$A$33:$A$776,$A100,СВЦЭМ!$B$33:$B$776,L$83)+'СЕТ СН'!$H$14+СВЦЭМ!$D$10+'СЕТ СН'!$H$5-'СЕТ СН'!$H$24</f>
        <v>3465.9352434299999</v>
      </c>
      <c r="M100" s="36">
        <f>SUMIFS(СВЦЭМ!$D$33:$D$776,СВЦЭМ!$A$33:$A$776,$A100,СВЦЭМ!$B$33:$B$776,M$83)+'СЕТ СН'!$H$14+СВЦЭМ!$D$10+'СЕТ СН'!$H$5-'СЕТ СН'!$H$24</f>
        <v>3434.13919923</v>
      </c>
      <c r="N100" s="36">
        <f>SUMIFS(СВЦЭМ!$D$33:$D$776,СВЦЭМ!$A$33:$A$776,$A100,СВЦЭМ!$B$33:$B$776,N$83)+'СЕТ СН'!$H$14+СВЦЭМ!$D$10+'СЕТ СН'!$H$5-'СЕТ СН'!$H$24</f>
        <v>3448.9583780299999</v>
      </c>
      <c r="O100" s="36">
        <f>SUMIFS(СВЦЭМ!$D$33:$D$776,СВЦЭМ!$A$33:$A$776,$A100,СВЦЭМ!$B$33:$B$776,O$83)+'СЕТ СН'!$H$14+СВЦЭМ!$D$10+'СЕТ СН'!$H$5-'СЕТ СН'!$H$24</f>
        <v>3446.0927407200002</v>
      </c>
      <c r="P100" s="36">
        <f>SUMIFS(СВЦЭМ!$D$33:$D$776,СВЦЭМ!$A$33:$A$776,$A100,СВЦЭМ!$B$33:$B$776,P$83)+'СЕТ СН'!$H$14+СВЦЭМ!$D$10+'СЕТ СН'!$H$5-'СЕТ СН'!$H$24</f>
        <v>3450.7634323100001</v>
      </c>
      <c r="Q100" s="36">
        <f>SUMIFS(СВЦЭМ!$D$33:$D$776,СВЦЭМ!$A$33:$A$776,$A100,СВЦЭМ!$B$33:$B$776,Q$83)+'СЕТ СН'!$H$14+СВЦЭМ!$D$10+'СЕТ СН'!$H$5-'СЕТ СН'!$H$24</f>
        <v>3456.3249967800002</v>
      </c>
      <c r="R100" s="36">
        <f>SUMIFS(СВЦЭМ!$D$33:$D$776,СВЦЭМ!$A$33:$A$776,$A100,СВЦЭМ!$B$33:$B$776,R$83)+'СЕТ СН'!$H$14+СВЦЭМ!$D$10+'СЕТ СН'!$H$5-'СЕТ СН'!$H$24</f>
        <v>3479.7261928899998</v>
      </c>
      <c r="S100" s="36">
        <f>SUMIFS(СВЦЭМ!$D$33:$D$776,СВЦЭМ!$A$33:$A$776,$A100,СВЦЭМ!$B$33:$B$776,S$83)+'СЕТ СН'!$H$14+СВЦЭМ!$D$10+'СЕТ СН'!$H$5-'СЕТ СН'!$H$24</f>
        <v>3491.8509572200001</v>
      </c>
      <c r="T100" s="36">
        <f>SUMIFS(СВЦЭМ!$D$33:$D$776,СВЦЭМ!$A$33:$A$776,$A100,СВЦЭМ!$B$33:$B$776,T$83)+'СЕТ СН'!$H$14+СВЦЭМ!$D$10+'СЕТ СН'!$H$5-'СЕТ СН'!$H$24</f>
        <v>3491.3106693700001</v>
      </c>
      <c r="U100" s="36">
        <f>SUMIFS(СВЦЭМ!$D$33:$D$776,СВЦЭМ!$A$33:$A$776,$A100,СВЦЭМ!$B$33:$B$776,U$83)+'СЕТ СН'!$H$14+СВЦЭМ!$D$10+'СЕТ СН'!$H$5-'СЕТ СН'!$H$24</f>
        <v>3484.9431175700001</v>
      </c>
      <c r="V100" s="36">
        <f>SUMIFS(СВЦЭМ!$D$33:$D$776,СВЦЭМ!$A$33:$A$776,$A100,СВЦЭМ!$B$33:$B$776,V$83)+'СЕТ СН'!$H$14+СВЦЭМ!$D$10+'СЕТ СН'!$H$5-'СЕТ СН'!$H$24</f>
        <v>3471.5478188900001</v>
      </c>
      <c r="W100" s="36">
        <f>SUMIFS(СВЦЭМ!$D$33:$D$776,СВЦЭМ!$A$33:$A$776,$A100,СВЦЭМ!$B$33:$B$776,W$83)+'СЕТ СН'!$H$14+СВЦЭМ!$D$10+'СЕТ СН'!$H$5-'СЕТ СН'!$H$24</f>
        <v>3456.1005920500002</v>
      </c>
      <c r="X100" s="36">
        <f>SUMIFS(СВЦЭМ!$D$33:$D$776,СВЦЭМ!$A$33:$A$776,$A100,СВЦЭМ!$B$33:$B$776,X$83)+'СЕТ СН'!$H$14+СВЦЭМ!$D$10+'СЕТ СН'!$H$5-'СЕТ СН'!$H$24</f>
        <v>3525.7266059000003</v>
      </c>
      <c r="Y100" s="36">
        <f>SUMIFS(СВЦЭМ!$D$33:$D$776,СВЦЭМ!$A$33:$A$776,$A100,СВЦЭМ!$B$33:$B$776,Y$83)+'СЕТ СН'!$H$14+СВЦЭМ!$D$10+'СЕТ СН'!$H$5-'СЕТ СН'!$H$24</f>
        <v>3599.0738558500002</v>
      </c>
    </row>
    <row r="101" spans="1:25" ht="15.75" x14ac:dyDescent="0.2">
      <c r="A101" s="35">
        <f t="shared" si="2"/>
        <v>44030</v>
      </c>
      <c r="B101" s="36">
        <f>SUMIFS(СВЦЭМ!$D$33:$D$776,СВЦЭМ!$A$33:$A$776,$A101,СВЦЭМ!$B$33:$B$776,B$83)+'СЕТ СН'!$H$14+СВЦЭМ!$D$10+'СЕТ СН'!$H$5-'СЕТ СН'!$H$24</f>
        <v>3769.11493776</v>
      </c>
      <c r="C101" s="36">
        <f>SUMIFS(СВЦЭМ!$D$33:$D$776,СВЦЭМ!$A$33:$A$776,$A101,СВЦЭМ!$B$33:$B$776,C$83)+'СЕТ СН'!$H$14+СВЦЭМ!$D$10+'СЕТ СН'!$H$5-'СЕТ СН'!$H$24</f>
        <v>3871.4569731800002</v>
      </c>
      <c r="D101" s="36">
        <f>SUMIFS(СВЦЭМ!$D$33:$D$776,СВЦЭМ!$A$33:$A$776,$A101,СВЦЭМ!$B$33:$B$776,D$83)+'СЕТ СН'!$H$14+СВЦЭМ!$D$10+'СЕТ СН'!$H$5-'СЕТ СН'!$H$24</f>
        <v>3879.0170862</v>
      </c>
      <c r="E101" s="36">
        <f>SUMIFS(СВЦЭМ!$D$33:$D$776,СВЦЭМ!$A$33:$A$776,$A101,СВЦЭМ!$B$33:$B$776,E$83)+'СЕТ СН'!$H$14+СВЦЭМ!$D$10+'СЕТ СН'!$H$5-'СЕТ СН'!$H$24</f>
        <v>3872.63346121</v>
      </c>
      <c r="F101" s="36">
        <f>SUMIFS(СВЦЭМ!$D$33:$D$776,СВЦЭМ!$A$33:$A$776,$A101,СВЦЭМ!$B$33:$B$776,F$83)+'СЕТ СН'!$H$14+СВЦЭМ!$D$10+'СЕТ СН'!$H$5-'СЕТ СН'!$H$24</f>
        <v>3862.2010536299999</v>
      </c>
      <c r="G101" s="36">
        <f>SUMIFS(СВЦЭМ!$D$33:$D$776,СВЦЭМ!$A$33:$A$776,$A101,СВЦЭМ!$B$33:$B$776,G$83)+'СЕТ СН'!$H$14+СВЦЭМ!$D$10+'СЕТ СН'!$H$5-'СЕТ СН'!$H$24</f>
        <v>3871.05692649</v>
      </c>
      <c r="H101" s="36">
        <f>SUMIFS(СВЦЭМ!$D$33:$D$776,СВЦЭМ!$A$33:$A$776,$A101,СВЦЭМ!$B$33:$B$776,H$83)+'СЕТ СН'!$H$14+СВЦЭМ!$D$10+'СЕТ СН'!$H$5-'СЕТ СН'!$H$24</f>
        <v>3872.2389332399998</v>
      </c>
      <c r="I101" s="36">
        <f>SUMIFS(СВЦЭМ!$D$33:$D$776,СВЦЭМ!$A$33:$A$776,$A101,СВЦЭМ!$B$33:$B$776,I$83)+'СЕТ СН'!$H$14+СВЦЭМ!$D$10+'СЕТ СН'!$H$5-'СЕТ СН'!$H$24</f>
        <v>3857.8640056499999</v>
      </c>
      <c r="J101" s="36">
        <f>SUMIFS(СВЦЭМ!$D$33:$D$776,СВЦЭМ!$A$33:$A$776,$A101,СВЦЭМ!$B$33:$B$776,J$83)+'СЕТ СН'!$H$14+СВЦЭМ!$D$10+'СЕТ СН'!$H$5-'СЕТ СН'!$H$24</f>
        <v>3784.5259074999999</v>
      </c>
      <c r="K101" s="36">
        <f>SUMIFS(СВЦЭМ!$D$33:$D$776,СВЦЭМ!$A$33:$A$776,$A101,СВЦЭМ!$B$33:$B$776,K$83)+'СЕТ СН'!$H$14+СВЦЭМ!$D$10+'СЕТ СН'!$H$5-'СЕТ СН'!$H$24</f>
        <v>3601.2558696999999</v>
      </c>
      <c r="L101" s="36">
        <f>SUMIFS(СВЦЭМ!$D$33:$D$776,СВЦЭМ!$A$33:$A$776,$A101,СВЦЭМ!$B$33:$B$776,L$83)+'СЕТ СН'!$H$14+СВЦЭМ!$D$10+'СЕТ СН'!$H$5-'СЕТ СН'!$H$24</f>
        <v>3453.5922451800002</v>
      </c>
      <c r="M101" s="36">
        <f>SUMIFS(СВЦЭМ!$D$33:$D$776,СВЦЭМ!$A$33:$A$776,$A101,СВЦЭМ!$B$33:$B$776,M$83)+'СЕТ СН'!$H$14+СВЦЭМ!$D$10+'СЕТ СН'!$H$5-'СЕТ СН'!$H$24</f>
        <v>3435.3064007600001</v>
      </c>
      <c r="N101" s="36">
        <f>SUMIFS(СВЦЭМ!$D$33:$D$776,СВЦЭМ!$A$33:$A$776,$A101,СВЦЭМ!$B$33:$B$776,N$83)+'СЕТ СН'!$H$14+СВЦЭМ!$D$10+'СЕТ СН'!$H$5-'СЕТ СН'!$H$24</f>
        <v>3451.82969473</v>
      </c>
      <c r="O101" s="36">
        <f>SUMIFS(СВЦЭМ!$D$33:$D$776,СВЦЭМ!$A$33:$A$776,$A101,СВЦЭМ!$B$33:$B$776,O$83)+'СЕТ СН'!$H$14+СВЦЭМ!$D$10+'СЕТ СН'!$H$5-'СЕТ СН'!$H$24</f>
        <v>3450.6333086899999</v>
      </c>
      <c r="P101" s="36">
        <f>SUMIFS(СВЦЭМ!$D$33:$D$776,СВЦЭМ!$A$33:$A$776,$A101,СВЦЭМ!$B$33:$B$776,P$83)+'СЕТ СН'!$H$14+СВЦЭМ!$D$10+'СЕТ СН'!$H$5-'СЕТ СН'!$H$24</f>
        <v>3454.7286509999999</v>
      </c>
      <c r="Q101" s="36">
        <f>SUMIFS(СВЦЭМ!$D$33:$D$776,СВЦЭМ!$A$33:$A$776,$A101,СВЦЭМ!$B$33:$B$776,Q$83)+'СЕТ СН'!$H$14+СВЦЭМ!$D$10+'СЕТ СН'!$H$5-'СЕТ СН'!$H$24</f>
        <v>3456.3709316300001</v>
      </c>
      <c r="R101" s="36">
        <f>SUMIFS(СВЦЭМ!$D$33:$D$776,СВЦЭМ!$A$33:$A$776,$A101,СВЦЭМ!$B$33:$B$776,R$83)+'СЕТ СН'!$H$14+СВЦЭМ!$D$10+'СЕТ СН'!$H$5-'СЕТ СН'!$H$24</f>
        <v>3451.3267020600001</v>
      </c>
      <c r="S101" s="36">
        <f>SUMIFS(СВЦЭМ!$D$33:$D$776,СВЦЭМ!$A$33:$A$776,$A101,СВЦЭМ!$B$33:$B$776,S$83)+'СЕТ СН'!$H$14+СВЦЭМ!$D$10+'СЕТ СН'!$H$5-'СЕТ СН'!$H$24</f>
        <v>3459.6666608800001</v>
      </c>
      <c r="T101" s="36">
        <f>SUMIFS(СВЦЭМ!$D$33:$D$776,СВЦЭМ!$A$33:$A$776,$A101,СВЦЭМ!$B$33:$B$776,T$83)+'СЕТ СН'!$H$14+СВЦЭМ!$D$10+'СЕТ СН'!$H$5-'СЕТ СН'!$H$24</f>
        <v>3486.57652078</v>
      </c>
      <c r="U101" s="36">
        <f>SUMIFS(СВЦЭМ!$D$33:$D$776,СВЦЭМ!$A$33:$A$776,$A101,СВЦЭМ!$B$33:$B$776,U$83)+'СЕТ СН'!$H$14+СВЦЭМ!$D$10+'СЕТ СН'!$H$5-'СЕТ СН'!$H$24</f>
        <v>3482.2833030299998</v>
      </c>
      <c r="V101" s="36">
        <f>SUMIFS(СВЦЭМ!$D$33:$D$776,СВЦЭМ!$A$33:$A$776,$A101,СВЦЭМ!$B$33:$B$776,V$83)+'СЕТ СН'!$H$14+СВЦЭМ!$D$10+'СЕТ СН'!$H$5-'СЕТ СН'!$H$24</f>
        <v>3474.8676129099999</v>
      </c>
      <c r="W101" s="36">
        <f>SUMIFS(СВЦЭМ!$D$33:$D$776,СВЦЭМ!$A$33:$A$776,$A101,СВЦЭМ!$B$33:$B$776,W$83)+'СЕТ СН'!$H$14+СВЦЭМ!$D$10+'СЕТ СН'!$H$5-'СЕТ СН'!$H$24</f>
        <v>3447.2674126800002</v>
      </c>
      <c r="X101" s="36">
        <f>SUMIFS(СВЦЭМ!$D$33:$D$776,СВЦЭМ!$A$33:$A$776,$A101,СВЦЭМ!$B$33:$B$776,X$83)+'СЕТ СН'!$H$14+СВЦЭМ!$D$10+'СЕТ СН'!$H$5-'СЕТ СН'!$H$24</f>
        <v>3515.31775823</v>
      </c>
      <c r="Y101" s="36">
        <f>SUMIFS(СВЦЭМ!$D$33:$D$776,СВЦЭМ!$A$33:$A$776,$A101,СВЦЭМ!$B$33:$B$776,Y$83)+'СЕТ СН'!$H$14+СВЦЭМ!$D$10+'СЕТ СН'!$H$5-'СЕТ СН'!$H$24</f>
        <v>3652.8026132800001</v>
      </c>
    </row>
    <row r="102" spans="1:25" ht="15.75" x14ac:dyDescent="0.2">
      <c r="A102" s="35">
        <f t="shared" si="2"/>
        <v>44031</v>
      </c>
      <c r="B102" s="36">
        <f>SUMIFS(СВЦЭМ!$D$33:$D$776,СВЦЭМ!$A$33:$A$776,$A102,СВЦЭМ!$B$33:$B$776,B$83)+'СЕТ СН'!$H$14+СВЦЭМ!$D$10+'СЕТ СН'!$H$5-'СЕТ СН'!$H$24</f>
        <v>3710.2769366800003</v>
      </c>
      <c r="C102" s="36">
        <f>SUMIFS(СВЦЭМ!$D$33:$D$776,СВЦЭМ!$A$33:$A$776,$A102,СВЦЭМ!$B$33:$B$776,C$83)+'СЕТ СН'!$H$14+СВЦЭМ!$D$10+'СЕТ СН'!$H$5-'СЕТ СН'!$H$24</f>
        <v>3755.38498334</v>
      </c>
      <c r="D102" s="36">
        <f>SUMIFS(СВЦЭМ!$D$33:$D$776,СВЦЭМ!$A$33:$A$776,$A102,СВЦЭМ!$B$33:$B$776,D$83)+'СЕТ СН'!$H$14+СВЦЭМ!$D$10+'СЕТ СН'!$H$5-'СЕТ СН'!$H$24</f>
        <v>3745.5944374199998</v>
      </c>
      <c r="E102" s="36">
        <f>SUMIFS(СВЦЭМ!$D$33:$D$776,СВЦЭМ!$A$33:$A$776,$A102,СВЦЭМ!$B$33:$B$776,E$83)+'СЕТ СН'!$H$14+СВЦЭМ!$D$10+'СЕТ СН'!$H$5-'СЕТ СН'!$H$24</f>
        <v>3731.6206256099999</v>
      </c>
      <c r="F102" s="36">
        <f>SUMIFS(СВЦЭМ!$D$33:$D$776,СВЦЭМ!$A$33:$A$776,$A102,СВЦЭМ!$B$33:$B$776,F$83)+'СЕТ СН'!$H$14+СВЦЭМ!$D$10+'СЕТ СН'!$H$5-'СЕТ СН'!$H$24</f>
        <v>3719.1787554299999</v>
      </c>
      <c r="G102" s="36">
        <f>SUMIFS(СВЦЭМ!$D$33:$D$776,СВЦЭМ!$A$33:$A$776,$A102,СВЦЭМ!$B$33:$B$776,G$83)+'СЕТ СН'!$H$14+СВЦЭМ!$D$10+'СЕТ СН'!$H$5-'СЕТ СН'!$H$24</f>
        <v>3733.29447394</v>
      </c>
      <c r="H102" s="36">
        <f>SUMIFS(СВЦЭМ!$D$33:$D$776,СВЦЭМ!$A$33:$A$776,$A102,СВЦЭМ!$B$33:$B$776,H$83)+'СЕТ СН'!$H$14+СВЦЭМ!$D$10+'СЕТ СН'!$H$5-'СЕТ СН'!$H$24</f>
        <v>3755.3081675799999</v>
      </c>
      <c r="I102" s="36">
        <f>SUMIFS(СВЦЭМ!$D$33:$D$776,СВЦЭМ!$A$33:$A$776,$A102,СВЦЭМ!$B$33:$B$776,I$83)+'СЕТ СН'!$H$14+СВЦЭМ!$D$10+'СЕТ СН'!$H$5-'СЕТ СН'!$H$24</f>
        <v>3790.11877796</v>
      </c>
      <c r="J102" s="36">
        <f>SUMIFS(СВЦЭМ!$D$33:$D$776,СВЦЭМ!$A$33:$A$776,$A102,СВЦЭМ!$B$33:$B$776,J$83)+'СЕТ СН'!$H$14+СВЦЭМ!$D$10+'СЕТ СН'!$H$5-'СЕТ СН'!$H$24</f>
        <v>3782.1018347200002</v>
      </c>
      <c r="K102" s="36">
        <f>SUMIFS(СВЦЭМ!$D$33:$D$776,СВЦЭМ!$A$33:$A$776,$A102,СВЦЭМ!$B$33:$B$776,K$83)+'СЕТ СН'!$H$14+СВЦЭМ!$D$10+'СЕТ СН'!$H$5-'СЕТ СН'!$H$24</f>
        <v>3616.3000921100002</v>
      </c>
      <c r="L102" s="36">
        <f>SUMIFS(СВЦЭМ!$D$33:$D$776,СВЦЭМ!$A$33:$A$776,$A102,СВЦЭМ!$B$33:$B$776,L$83)+'СЕТ СН'!$H$14+СВЦЭМ!$D$10+'СЕТ СН'!$H$5-'СЕТ СН'!$H$24</f>
        <v>3533.7091750700001</v>
      </c>
      <c r="M102" s="36">
        <f>SUMIFS(СВЦЭМ!$D$33:$D$776,СВЦЭМ!$A$33:$A$776,$A102,СВЦЭМ!$B$33:$B$776,M$83)+'СЕТ СН'!$H$14+СВЦЭМ!$D$10+'СЕТ СН'!$H$5-'СЕТ СН'!$H$24</f>
        <v>3484.7960058200001</v>
      </c>
      <c r="N102" s="36">
        <f>SUMIFS(СВЦЭМ!$D$33:$D$776,СВЦЭМ!$A$33:$A$776,$A102,СВЦЭМ!$B$33:$B$776,N$83)+'СЕТ СН'!$H$14+СВЦЭМ!$D$10+'СЕТ СН'!$H$5-'СЕТ СН'!$H$24</f>
        <v>3489.29526171</v>
      </c>
      <c r="O102" s="36">
        <f>SUMIFS(СВЦЭМ!$D$33:$D$776,СВЦЭМ!$A$33:$A$776,$A102,СВЦЭМ!$B$33:$B$776,O$83)+'СЕТ СН'!$H$14+СВЦЭМ!$D$10+'СЕТ СН'!$H$5-'СЕТ СН'!$H$24</f>
        <v>3490.6812759899999</v>
      </c>
      <c r="P102" s="36">
        <f>SUMIFS(СВЦЭМ!$D$33:$D$776,СВЦЭМ!$A$33:$A$776,$A102,СВЦЭМ!$B$33:$B$776,P$83)+'СЕТ СН'!$H$14+СВЦЭМ!$D$10+'СЕТ СН'!$H$5-'СЕТ СН'!$H$24</f>
        <v>3489.8497670199999</v>
      </c>
      <c r="Q102" s="36">
        <f>SUMIFS(СВЦЭМ!$D$33:$D$776,СВЦЭМ!$A$33:$A$776,$A102,СВЦЭМ!$B$33:$B$776,Q$83)+'СЕТ СН'!$H$14+СВЦЭМ!$D$10+'СЕТ СН'!$H$5-'СЕТ СН'!$H$24</f>
        <v>3489.5789930000001</v>
      </c>
      <c r="R102" s="36">
        <f>SUMIFS(СВЦЭМ!$D$33:$D$776,СВЦЭМ!$A$33:$A$776,$A102,СВЦЭМ!$B$33:$B$776,R$83)+'СЕТ СН'!$H$14+СВЦЭМ!$D$10+'СЕТ СН'!$H$5-'СЕТ СН'!$H$24</f>
        <v>3501.9586661799999</v>
      </c>
      <c r="S102" s="36">
        <f>SUMIFS(СВЦЭМ!$D$33:$D$776,СВЦЭМ!$A$33:$A$776,$A102,СВЦЭМ!$B$33:$B$776,S$83)+'СЕТ СН'!$H$14+СВЦЭМ!$D$10+'СЕТ СН'!$H$5-'СЕТ СН'!$H$24</f>
        <v>3511.45263062</v>
      </c>
      <c r="T102" s="36">
        <f>SUMIFS(СВЦЭМ!$D$33:$D$776,СВЦЭМ!$A$33:$A$776,$A102,СВЦЭМ!$B$33:$B$776,T$83)+'СЕТ СН'!$H$14+СВЦЭМ!$D$10+'СЕТ СН'!$H$5-'СЕТ СН'!$H$24</f>
        <v>3509.6906219000002</v>
      </c>
      <c r="U102" s="36">
        <f>SUMIFS(СВЦЭМ!$D$33:$D$776,СВЦЭМ!$A$33:$A$776,$A102,СВЦЭМ!$B$33:$B$776,U$83)+'СЕТ СН'!$H$14+СВЦЭМ!$D$10+'СЕТ СН'!$H$5-'СЕТ СН'!$H$24</f>
        <v>3508.6794228899998</v>
      </c>
      <c r="V102" s="36">
        <f>SUMIFS(СВЦЭМ!$D$33:$D$776,СВЦЭМ!$A$33:$A$776,$A102,СВЦЭМ!$B$33:$B$776,V$83)+'СЕТ СН'!$H$14+СВЦЭМ!$D$10+'СЕТ СН'!$H$5-'СЕТ СН'!$H$24</f>
        <v>3502.1980023300002</v>
      </c>
      <c r="W102" s="36">
        <f>SUMIFS(СВЦЭМ!$D$33:$D$776,СВЦЭМ!$A$33:$A$776,$A102,СВЦЭМ!$B$33:$B$776,W$83)+'СЕТ СН'!$H$14+СВЦЭМ!$D$10+'СЕТ СН'!$H$5-'СЕТ СН'!$H$24</f>
        <v>3451.0099184400001</v>
      </c>
      <c r="X102" s="36">
        <f>SUMIFS(СВЦЭМ!$D$33:$D$776,СВЦЭМ!$A$33:$A$776,$A102,СВЦЭМ!$B$33:$B$776,X$83)+'СЕТ СН'!$H$14+СВЦЭМ!$D$10+'СЕТ СН'!$H$5-'СЕТ СН'!$H$24</f>
        <v>3521.41818663</v>
      </c>
      <c r="Y102" s="36">
        <f>SUMIFS(СВЦЭМ!$D$33:$D$776,СВЦЭМ!$A$33:$A$776,$A102,СВЦЭМ!$B$33:$B$776,Y$83)+'СЕТ СН'!$H$14+СВЦЭМ!$D$10+'СЕТ СН'!$H$5-'СЕТ СН'!$H$24</f>
        <v>3714.0163806</v>
      </c>
    </row>
    <row r="103" spans="1:25" ht="15.75" x14ac:dyDescent="0.2">
      <c r="A103" s="35">
        <f t="shared" si="2"/>
        <v>44032</v>
      </c>
      <c r="B103" s="36">
        <f>SUMIFS(СВЦЭМ!$D$33:$D$776,СВЦЭМ!$A$33:$A$776,$A103,СВЦЭМ!$B$33:$B$776,B$83)+'СЕТ СН'!$H$14+СВЦЭМ!$D$10+'СЕТ СН'!$H$5-'СЕТ СН'!$H$24</f>
        <v>3687.1710227200001</v>
      </c>
      <c r="C103" s="36">
        <f>SUMIFS(СВЦЭМ!$D$33:$D$776,СВЦЭМ!$A$33:$A$776,$A103,СВЦЭМ!$B$33:$B$776,C$83)+'СЕТ СН'!$H$14+СВЦЭМ!$D$10+'СЕТ СН'!$H$5-'СЕТ СН'!$H$24</f>
        <v>3657.1117159599999</v>
      </c>
      <c r="D103" s="36">
        <f>SUMIFS(СВЦЭМ!$D$33:$D$776,СВЦЭМ!$A$33:$A$776,$A103,СВЦЭМ!$B$33:$B$776,D$83)+'СЕТ СН'!$H$14+СВЦЭМ!$D$10+'СЕТ СН'!$H$5-'СЕТ СН'!$H$24</f>
        <v>3786.2355919800002</v>
      </c>
      <c r="E103" s="36">
        <f>SUMIFS(СВЦЭМ!$D$33:$D$776,СВЦЭМ!$A$33:$A$776,$A103,СВЦЭМ!$B$33:$B$776,E$83)+'СЕТ СН'!$H$14+СВЦЭМ!$D$10+'СЕТ СН'!$H$5-'СЕТ СН'!$H$24</f>
        <v>3768.5590697100001</v>
      </c>
      <c r="F103" s="36">
        <f>SUMIFS(СВЦЭМ!$D$33:$D$776,СВЦЭМ!$A$33:$A$776,$A103,СВЦЭМ!$B$33:$B$776,F$83)+'СЕТ СН'!$H$14+СВЦЭМ!$D$10+'СЕТ СН'!$H$5-'СЕТ СН'!$H$24</f>
        <v>3766.3352648199998</v>
      </c>
      <c r="G103" s="36">
        <f>SUMIFS(СВЦЭМ!$D$33:$D$776,СВЦЭМ!$A$33:$A$776,$A103,СВЦЭМ!$B$33:$B$776,G$83)+'СЕТ СН'!$H$14+СВЦЭМ!$D$10+'СЕТ СН'!$H$5-'СЕТ СН'!$H$24</f>
        <v>3766.9860454600002</v>
      </c>
      <c r="H103" s="36">
        <f>SUMIFS(СВЦЭМ!$D$33:$D$776,СВЦЭМ!$A$33:$A$776,$A103,СВЦЭМ!$B$33:$B$776,H$83)+'СЕТ СН'!$H$14+СВЦЭМ!$D$10+'СЕТ СН'!$H$5-'СЕТ СН'!$H$24</f>
        <v>3803.0052888600003</v>
      </c>
      <c r="I103" s="36">
        <f>SUMIFS(СВЦЭМ!$D$33:$D$776,СВЦЭМ!$A$33:$A$776,$A103,СВЦЭМ!$B$33:$B$776,I$83)+'СЕТ СН'!$H$14+СВЦЭМ!$D$10+'СЕТ СН'!$H$5-'СЕТ СН'!$H$24</f>
        <v>3696.21981792</v>
      </c>
      <c r="J103" s="36">
        <f>SUMIFS(СВЦЭМ!$D$33:$D$776,СВЦЭМ!$A$33:$A$776,$A103,СВЦЭМ!$B$33:$B$776,J$83)+'СЕТ СН'!$H$14+СВЦЭМ!$D$10+'СЕТ СН'!$H$5-'СЕТ СН'!$H$24</f>
        <v>3749.3593942400003</v>
      </c>
      <c r="K103" s="36">
        <f>SUMIFS(СВЦЭМ!$D$33:$D$776,СВЦЭМ!$A$33:$A$776,$A103,СВЦЭМ!$B$33:$B$776,K$83)+'СЕТ СН'!$H$14+СВЦЭМ!$D$10+'СЕТ СН'!$H$5-'СЕТ СН'!$H$24</f>
        <v>3690.0027074999998</v>
      </c>
      <c r="L103" s="36">
        <f>SUMIFS(СВЦЭМ!$D$33:$D$776,СВЦЭМ!$A$33:$A$776,$A103,СВЦЭМ!$B$33:$B$776,L$83)+'СЕТ СН'!$H$14+СВЦЭМ!$D$10+'СЕТ СН'!$H$5-'СЕТ СН'!$H$24</f>
        <v>3546.9648080699999</v>
      </c>
      <c r="M103" s="36">
        <f>SUMIFS(СВЦЭМ!$D$33:$D$776,СВЦЭМ!$A$33:$A$776,$A103,СВЦЭМ!$B$33:$B$776,M$83)+'СЕТ СН'!$H$14+СВЦЭМ!$D$10+'СЕТ СН'!$H$5-'СЕТ СН'!$H$24</f>
        <v>3530.4465078600001</v>
      </c>
      <c r="N103" s="36">
        <f>SUMIFS(СВЦЭМ!$D$33:$D$776,СВЦЭМ!$A$33:$A$776,$A103,СВЦЭМ!$B$33:$B$776,N$83)+'СЕТ СН'!$H$14+СВЦЭМ!$D$10+'СЕТ СН'!$H$5-'СЕТ СН'!$H$24</f>
        <v>3535.5492930800001</v>
      </c>
      <c r="O103" s="36">
        <f>SUMIFS(СВЦЭМ!$D$33:$D$776,СВЦЭМ!$A$33:$A$776,$A103,СВЦЭМ!$B$33:$B$776,O$83)+'СЕТ СН'!$H$14+СВЦЭМ!$D$10+'СЕТ СН'!$H$5-'СЕТ СН'!$H$24</f>
        <v>3533.21467889</v>
      </c>
      <c r="P103" s="36">
        <f>SUMIFS(СВЦЭМ!$D$33:$D$776,СВЦЭМ!$A$33:$A$776,$A103,СВЦЭМ!$B$33:$B$776,P$83)+'СЕТ СН'!$H$14+СВЦЭМ!$D$10+'СЕТ СН'!$H$5-'СЕТ СН'!$H$24</f>
        <v>3521.1155264500003</v>
      </c>
      <c r="Q103" s="36">
        <f>SUMIFS(СВЦЭМ!$D$33:$D$776,СВЦЭМ!$A$33:$A$776,$A103,СВЦЭМ!$B$33:$B$776,Q$83)+'СЕТ СН'!$H$14+СВЦЭМ!$D$10+'СЕТ СН'!$H$5-'СЕТ СН'!$H$24</f>
        <v>3521.4506223600001</v>
      </c>
      <c r="R103" s="36">
        <f>SUMIFS(СВЦЭМ!$D$33:$D$776,СВЦЭМ!$A$33:$A$776,$A103,СВЦЭМ!$B$33:$B$776,R$83)+'СЕТ СН'!$H$14+СВЦЭМ!$D$10+'СЕТ СН'!$H$5-'СЕТ СН'!$H$24</f>
        <v>3521.99049014</v>
      </c>
      <c r="S103" s="36">
        <f>SUMIFS(СВЦЭМ!$D$33:$D$776,СВЦЭМ!$A$33:$A$776,$A103,СВЦЭМ!$B$33:$B$776,S$83)+'СЕТ СН'!$H$14+СВЦЭМ!$D$10+'СЕТ СН'!$H$5-'СЕТ СН'!$H$24</f>
        <v>3522.7933664900002</v>
      </c>
      <c r="T103" s="36">
        <f>SUMIFS(СВЦЭМ!$D$33:$D$776,СВЦЭМ!$A$33:$A$776,$A103,СВЦЭМ!$B$33:$B$776,T$83)+'СЕТ СН'!$H$14+СВЦЭМ!$D$10+'СЕТ СН'!$H$5-'СЕТ СН'!$H$24</f>
        <v>3519.0994688800001</v>
      </c>
      <c r="U103" s="36">
        <f>SUMIFS(СВЦЭМ!$D$33:$D$776,СВЦЭМ!$A$33:$A$776,$A103,СВЦЭМ!$B$33:$B$776,U$83)+'СЕТ СН'!$H$14+СВЦЭМ!$D$10+'СЕТ СН'!$H$5-'СЕТ СН'!$H$24</f>
        <v>3514.88347479</v>
      </c>
      <c r="V103" s="36">
        <f>SUMIFS(СВЦЭМ!$D$33:$D$776,СВЦЭМ!$A$33:$A$776,$A103,СВЦЭМ!$B$33:$B$776,V$83)+'СЕТ СН'!$H$14+СВЦЭМ!$D$10+'СЕТ СН'!$H$5-'СЕТ СН'!$H$24</f>
        <v>3519.10897049</v>
      </c>
      <c r="W103" s="36">
        <f>SUMIFS(СВЦЭМ!$D$33:$D$776,СВЦЭМ!$A$33:$A$776,$A103,СВЦЭМ!$B$33:$B$776,W$83)+'СЕТ СН'!$H$14+СВЦЭМ!$D$10+'СЕТ СН'!$H$5-'СЕТ СН'!$H$24</f>
        <v>3517.1633426600001</v>
      </c>
      <c r="X103" s="36">
        <f>SUMIFS(СВЦЭМ!$D$33:$D$776,СВЦЭМ!$A$33:$A$776,$A103,СВЦЭМ!$B$33:$B$776,X$83)+'СЕТ СН'!$H$14+СВЦЭМ!$D$10+'СЕТ СН'!$H$5-'СЕТ СН'!$H$24</f>
        <v>3548.0878658199999</v>
      </c>
      <c r="Y103" s="36">
        <f>SUMIFS(СВЦЭМ!$D$33:$D$776,СВЦЭМ!$A$33:$A$776,$A103,СВЦЭМ!$B$33:$B$776,Y$83)+'СЕТ СН'!$H$14+СВЦЭМ!$D$10+'СЕТ СН'!$H$5-'СЕТ СН'!$H$24</f>
        <v>3701.36462424</v>
      </c>
    </row>
    <row r="104" spans="1:25" ht="15.75" x14ac:dyDescent="0.2">
      <c r="A104" s="35">
        <f t="shared" si="2"/>
        <v>44033</v>
      </c>
      <c r="B104" s="36">
        <f>SUMIFS(СВЦЭМ!$D$33:$D$776,СВЦЭМ!$A$33:$A$776,$A104,СВЦЭМ!$B$33:$B$776,B$83)+'СЕТ СН'!$H$14+СВЦЭМ!$D$10+'СЕТ СН'!$H$5-'СЕТ СН'!$H$24</f>
        <v>3731.95983626</v>
      </c>
      <c r="C104" s="36">
        <f>SUMIFS(СВЦЭМ!$D$33:$D$776,СВЦЭМ!$A$33:$A$776,$A104,СВЦЭМ!$B$33:$B$776,C$83)+'СЕТ СН'!$H$14+СВЦЭМ!$D$10+'СЕТ СН'!$H$5-'СЕТ СН'!$H$24</f>
        <v>3690.1040629700001</v>
      </c>
      <c r="D104" s="36">
        <f>SUMIFS(СВЦЭМ!$D$33:$D$776,СВЦЭМ!$A$33:$A$776,$A104,СВЦЭМ!$B$33:$B$776,D$83)+'СЕТ СН'!$H$14+СВЦЭМ!$D$10+'СЕТ СН'!$H$5-'СЕТ СН'!$H$24</f>
        <v>3669.7951365200001</v>
      </c>
      <c r="E104" s="36">
        <f>SUMIFS(СВЦЭМ!$D$33:$D$776,СВЦЭМ!$A$33:$A$776,$A104,СВЦЭМ!$B$33:$B$776,E$83)+'СЕТ СН'!$H$14+СВЦЭМ!$D$10+'СЕТ СН'!$H$5-'СЕТ СН'!$H$24</f>
        <v>3668.2385949499999</v>
      </c>
      <c r="F104" s="36">
        <f>SUMIFS(СВЦЭМ!$D$33:$D$776,СВЦЭМ!$A$33:$A$776,$A104,СВЦЭМ!$B$33:$B$776,F$83)+'СЕТ СН'!$H$14+СВЦЭМ!$D$10+'СЕТ СН'!$H$5-'СЕТ СН'!$H$24</f>
        <v>3659.5434060500002</v>
      </c>
      <c r="G104" s="36">
        <f>SUMIFS(СВЦЭМ!$D$33:$D$776,СВЦЭМ!$A$33:$A$776,$A104,СВЦЭМ!$B$33:$B$776,G$83)+'СЕТ СН'!$H$14+СВЦЭМ!$D$10+'СЕТ СН'!$H$5-'СЕТ СН'!$H$24</f>
        <v>3650.6936052599999</v>
      </c>
      <c r="H104" s="36">
        <f>SUMIFS(СВЦЭМ!$D$33:$D$776,СВЦЭМ!$A$33:$A$776,$A104,СВЦЭМ!$B$33:$B$776,H$83)+'СЕТ СН'!$H$14+СВЦЭМ!$D$10+'СЕТ СН'!$H$5-'СЕТ СН'!$H$24</f>
        <v>3676.4768692299999</v>
      </c>
      <c r="I104" s="36">
        <f>SUMIFS(СВЦЭМ!$D$33:$D$776,СВЦЭМ!$A$33:$A$776,$A104,СВЦЭМ!$B$33:$B$776,I$83)+'СЕТ СН'!$H$14+СВЦЭМ!$D$10+'СЕТ СН'!$H$5-'СЕТ СН'!$H$24</f>
        <v>3725.61189844</v>
      </c>
      <c r="J104" s="36">
        <f>SUMIFS(СВЦЭМ!$D$33:$D$776,СВЦЭМ!$A$33:$A$776,$A104,СВЦЭМ!$B$33:$B$776,J$83)+'СЕТ СН'!$H$14+СВЦЭМ!$D$10+'СЕТ СН'!$H$5-'СЕТ СН'!$H$24</f>
        <v>3751.39244882</v>
      </c>
      <c r="K104" s="36">
        <f>SUMIFS(СВЦЭМ!$D$33:$D$776,СВЦЭМ!$A$33:$A$776,$A104,СВЦЭМ!$B$33:$B$776,K$83)+'СЕТ СН'!$H$14+СВЦЭМ!$D$10+'СЕТ СН'!$H$5-'СЕТ СН'!$H$24</f>
        <v>3651.0025205800002</v>
      </c>
      <c r="L104" s="36">
        <f>SUMIFS(СВЦЭМ!$D$33:$D$776,СВЦЭМ!$A$33:$A$776,$A104,СВЦЭМ!$B$33:$B$776,L$83)+'СЕТ СН'!$H$14+СВЦЭМ!$D$10+'СЕТ СН'!$H$5-'СЕТ СН'!$H$24</f>
        <v>3549.8225788899999</v>
      </c>
      <c r="M104" s="36">
        <f>SUMIFS(СВЦЭМ!$D$33:$D$776,СВЦЭМ!$A$33:$A$776,$A104,СВЦЭМ!$B$33:$B$776,M$83)+'СЕТ СН'!$H$14+СВЦЭМ!$D$10+'СЕТ СН'!$H$5-'СЕТ СН'!$H$24</f>
        <v>3547.0075547699998</v>
      </c>
      <c r="N104" s="36">
        <f>SUMIFS(СВЦЭМ!$D$33:$D$776,СВЦЭМ!$A$33:$A$776,$A104,СВЦЭМ!$B$33:$B$776,N$83)+'СЕТ СН'!$H$14+СВЦЭМ!$D$10+'СЕТ СН'!$H$5-'СЕТ СН'!$H$24</f>
        <v>3548.39553875</v>
      </c>
      <c r="O104" s="36">
        <f>SUMIFS(СВЦЭМ!$D$33:$D$776,СВЦЭМ!$A$33:$A$776,$A104,СВЦЭМ!$B$33:$B$776,O$83)+'СЕТ СН'!$H$14+СВЦЭМ!$D$10+'СЕТ СН'!$H$5-'СЕТ СН'!$H$24</f>
        <v>3554.7541805199999</v>
      </c>
      <c r="P104" s="36">
        <f>SUMIFS(СВЦЭМ!$D$33:$D$776,СВЦЭМ!$A$33:$A$776,$A104,СВЦЭМ!$B$33:$B$776,P$83)+'СЕТ СН'!$H$14+СВЦЭМ!$D$10+'СЕТ СН'!$H$5-'СЕТ СН'!$H$24</f>
        <v>3556.18781485</v>
      </c>
      <c r="Q104" s="36">
        <f>SUMIFS(СВЦЭМ!$D$33:$D$776,СВЦЭМ!$A$33:$A$776,$A104,СВЦЭМ!$B$33:$B$776,Q$83)+'СЕТ СН'!$H$14+СВЦЭМ!$D$10+'СЕТ СН'!$H$5-'СЕТ СН'!$H$24</f>
        <v>3561.6039169000001</v>
      </c>
      <c r="R104" s="36">
        <f>SUMIFS(СВЦЭМ!$D$33:$D$776,СВЦЭМ!$A$33:$A$776,$A104,СВЦЭМ!$B$33:$B$776,R$83)+'СЕТ СН'!$H$14+СВЦЭМ!$D$10+'СЕТ СН'!$H$5-'СЕТ СН'!$H$24</f>
        <v>3552.2991088600002</v>
      </c>
      <c r="S104" s="36">
        <f>SUMIFS(СВЦЭМ!$D$33:$D$776,СВЦЭМ!$A$33:$A$776,$A104,СВЦЭМ!$B$33:$B$776,S$83)+'СЕТ СН'!$H$14+СВЦЭМ!$D$10+'СЕТ СН'!$H$5-'СЕТ СН'!$H$24</f>
        <v>3553.41309262</v>
      </c>
      <c r="T104" s="36">
        <f>SUMIFS(СВЦЭМ!$D$33:$D$776,СВЦЭМ!$A$33:$A$776,$A104,СВЦЭМ!$B$33:$B$776,T$83)+'СЕТ СН'!$H$14+СВЦЭМ!$D$10+'СЕТ СН'!$H$5-'СЕТ СН'!$H$24</f>
        <v>3546.9574185500001</v>
      </c>
      <c r="U104" s="36">
        <f>SUMIFS(СВЦЭМ!$D$33:$D$776,СВЦЭМ!$A$33:$A$776,$A104,СВЦЭМ!$B$33:$B$776,U$83)+'СЕТ СН'!$H$14+СВЦЭМ!$D$10+'СЕТ СН'!$H$5-'СЕТ СН'!$H$24</f>
        <v>3547.2775467500001</v>
      </c>
      <c r="V104" s="36">
        <f>SUMIFS(СВЦЭМ!$D$33:$D$776,СВЦЭМ!$A$33:$A$776,$A104,СВЦЭМ!$B$33:$B$776,V$83)+'СЕТ СН'!$H$14+СВЦЭМ!$D$10+'СЕТ СН'!$H$5-'СЕТ СН'!$H$24</f>
        <v>3545.3807556400002</v>
      </c>
      <c r="W104" s="36">
        <f>SUMIFS(СВЦЭМ!$D$33:$D$776,СВЦЭМ!$A$33:$A$776,$A104,СВЦЭМ!$B$33:$B$776,W$83)+'СЕТ СН'!$H$14+СВЦЭМ!$D$10+'СЕТ СН'!$H$5-'СЕТ СН'!$H$24</f>
        <v>3553.3281045799999</v>
      </c>
      <c r="X104" s="36">
        <f>SUMIFS(СВЦЭМ!$D$33:$D$776,СВЦЭМ!$A$33:$A$776,$A104,СВЦЭМ!$B$33:$B$776,X$83)+'СЕТ СН'!$H$14+СВЦЭМ!$D$10+'СЕТ СН'!$H$5-'СЕТ СН'!$H$24</f>
        <v>3598.3068910100001</v>
      </c>
      <c r="Y104" s="36">
        <f>SUMIFS(СВЦЭМ!$D$33:$D$776,СВЦЭМ!$A$33:$A$776,$A104,СВЦЭМ!$B$33:$B$776,Y$83)+'СЕТ СН'!$H$14+СВЦЭМ!$D$10+'СЕТ СН'!$H$5-'СЕТ СН'!$H$24</f>
        <v>3728.1868196300002</v>
      </c>
    </row>
    <row r="105" spans="1:25" ht="15.75" x14ac:dyDescent="0.2">
      <c r="A105" s="35">
        <f t="shared" si="2"/>
        <v>44034</v>
      </c>
      <c r="B105" s="36">
        <f>SUMIFS(СВЦЭМ!$D$33:$D$776,СВЦЭМ!$A$33:$A$776,$A105,СВЦЭМ!$B$33:$B$776,B$83)+'СЕТ СН'!$H$14+СВЦЭМ!$D$10+'СЕТ СН'!$H$5-'СЕТ СН'!$H$24</f>
        <v>3727.7157562100001</v>
      </c>
      <c r="C105" s="36">
        <f>SUMIFS(СВЦЭМ!$D$33:$D$776,СВЦЭМ!$A$33:$A$776,$A105,СВЦЭМ!$B$33:$B$776,C$83)+'СЕТ СН'!$H$14+СВЦЭМ!$D$10+'СЕТ СН'!$H$5-'СЕТ СН'!$H$24</f>
        <v>3700.1784462400001</v>
      </c>
      <c r="D105" s="36">
        <f>SUMIFS(СВЦЭМ!$D$33:$D$776,СВЦЭМ!$A$33:$A$776,$A105,СВЦЭМ!$B$33:$B$776,D$83)+'СЕТ СН'!$H$14+СВЦЭМ!$D$10+'СЕТ СН'!$H$5-'СЕТ СН'!$H$24</f>
        <v>3690.8736981100001</v>
      </c>
      <c r="E105" s="36">
        <f>SUMIFS(СВЦЭМ!$D$33:$D$776,СВЦЭМ!$A$33:$A$776,$A105,СВЦЭМ!$B$33:$B$776,E$83)+'СЕТ СН'!$H$14+СВЦЭМ!$D$10+'СЕТ СН'!$H$5-'СЕТ СН'!$H$24</f>
        <v>3711.3500493700003</v>
      </c>
      <c r="F105" s="36">
        <f>SUMIFS(СВЦЭМ!$D$33:$D$776,СВЦЭМ!$A$33:$A$776,$A105,СВЦЭМ!$B$33:$B$776,F$83)+'СЕТ СН'!$H$14+СВЦЭМ!$D$10+'СЕТ СН'!$H$5-'СЕТ СН'!$H$24</f>
        <v>3717.71160186</v>
      </c>
      <c r="G105" s="36">
        <f>SUMIFS(СВЦЭМ!$D$33:$D$776,СВЦЭМ!$A$33:$A$776,$A105,СВЦЭМ!$B$33:$B$776,G$83)+'СЕТ СН'!$H$14+СВЦЭМ!$D$10+'СЕТ СН'!$H$5-'СЕТ СН'!$H$24</f>
        <v>3718.5584622699998</v>
      </c>
      <c r="H105" s="36">
        <f>SUMIFS(СВЦЭМ!$D$33:$D$776,СВЦЭМ!$A$33:$A$776,$A105,СВЦЭМ!$B$33:$B$776,H$83)+'СЕТ СН'!$H$14+СВЦЭМ!$D$10+'СЕТ СН'!$H$5-'СЕТ СН'!$H$24</f>
        <v>3700.7324087699999</v>
      </c>
      <c r="I105" s="36">
        <f>SUMIFS(СВЦЭМ!$D$33:$D$776,СВЦЭМ!$A$33:$A$776,$A105,СВЦЭМ!$B$33:$B$776,I$83)+'СЕТ СН'!$H$14+СВЦЭМ!$D$10+'СЕТ СН'!$H$5-'СЕТ СН'!$H$24</f>
        <v>3754.57285942</v>
      </c>
      <c r="J105" s="36">
        <f>SUMIFS(СВЦЭМ!$D$33:$D$776,СВЦЭМ!$A$33:$A$776,$A105,СВЦЭМ!$B$33:$B$776,J$83)+'СЕТ СН'!$H$14+СВЦЭМ!$D$10+'СЕТ СН'!$H$5-'СЕТ СН'!$H$24</f>
        <v>3770.4825639300002</v>
      </c>
      <c r="K105" s="36">
        <f>SUMIFS(СВЦЭМ!$D$33:$D$776,СВЦЭМ!$A$33:$A$776,$A105,СВЦЭМ!$B$33:$B$776,K$83)+'СЕТ СН'!$H$14+СВЦЭМ!$D$10+'СЕТ СН'!$H$5-'СЕТ СН'!$H$24</f>
        <v>3649.9254706299998</v>
      </c>
      <c r="L105" s="36">
        <f>SUMIFS(СВЦЭМ!$D$33:$D$776,СВЦЭМ!$A$33:$A$776,$A105,СВЦЭМ!$B$33:$B$776,L$83)+'СЕТ СН'!$H$14+СВЦЭМ!$D$10+'СЕТ СН'!$H$5-'СЕТ СН'!$H$24</f>
        <v>3511.2364696700001</v>
      </c>
      <c r="M105" s="36">
        <f>SUMIFS(СВЦЭМ!$D$33:$D$776,СВЦЭМ!$A$33:$A$776,$A105,СВЦЭМ!$B$33:$B$776,M$83)+'СЕТ СН'!$H$14+СВЦЭМ!$D$10+'СЕТ СН'!$H$5-'СЕТ СН'!$H$24</f>
        <v>3490.76891892</v>
      </c>
      <c r="N105" s="36">
        <f>SUMIFS(СВЦЭМ!$D$33:$D$776,СВЦЭМ!$A$33:$A$776,$A105,СВЦЭМ!$B$33:$B$776,N$83)+'СЕТ СН'!$H$14+СВЦЭМ!$D$10+'СЕТ СН'!$H$5-'СЕТ СН'!$H$24</f>
        <v>3524.4771209300002</v>
      </c>
      <c r="O105" s="36">
        <f>SUMIFS(СВЦЭМ!$D$33:$D$776,СВЦЭМ!$A$33:$A$776,$A105,СВЦЭМ!$B$33:$B$776,O$83)+'СЕТ СН'!$H$14+СВЦЭМ!$D$10+'СЕТ СН'!$H$5-'СЕТ СН'!$H$24</f>
        <v>3524.7140315000001</v>
      </c>
      <c r="P105" s="36">
        <f>SUMIFS(СВЦЭМ!$D$33:$D$776,СВЦЭМ!$A$33:$A$776,$A105,СВЦЭМ!$B$33:$B$776,P$83)+'СЕТ СН'!$H$14+СВЦЭМ!$D$10+'СЕТ СН'!$H$5-'СЕТ СН'!$H$24</f>
        <v>3538.5665753200001</v>
      </c>
      <c r="Q105" s="36">
        <f>SUMIFS(СВЦЭМ!$D$33:$D$776,СВЦЭМ!$A$33:$A$776,$A105,СВЦЭМ!$B$33:$B$776,Q$83)+'СЕТ СН'!$H$14+СВЦЭМ!$D$10+'СЕТ СН'!$H$5-'СЕТ СН'!$H$24</f>
        <v>3549.6304070699998</v>
      </c>
      <c r="R105" s="36">
        <f>SUMIFS(СВЦЭМ!$D$33:$D$776,СВЦЭМ!$A$33:$A$776,$A105,СВЦЭМ!$B$33:$B$776,R$83)+'СЕТ СН'!$H$14+СВЦЭМ!$D$10+'СЕТ СН'!$H$5-'СЕТ СН'!$H$24</f>
        <v>3526.1482267000001</v>
      </c>
      <c r="S105" s="36">
        <f>SUMIFS(СВЦЭМ!$D$33:$D$776,СВЦЭМ!$A$33:$A$776,$A105,СВЦЭМ!$B$33:$B$776,S$83)+'СЕТ СН'!$H$14+СВЦЭМ!$D$10+'СЕТ СН'!$H$5-'СЕТ СН'!$H$24</f>
        <v>3529.4517794600001</v>
      </c>
      <c r="T105" s="36">
        <f>SUMIFS(СВЦЭМ!$D$33:$D$776,СВЦЭМ!$A$33:$A$776,$A105,СВЦЭМ!$B$33:$B$776,T$83)+'СЕТ СН'!$H$14+СВЦЭМ!$D$10+'СЕТ СН'!$H$5-'СЕТ СН'!$H$24</f>
        <v>3561.8731312999998</v>
      </c>
      <c r="U105" s="36">
        <f>SUMIFS(СВЦЭМ!$D$33:$D$776,СВЦЭМ!$A$33:$A$776,$A105,СВЦЭМ!$B$33:$B$776,U$83)+'СЕТ СН'!$H$14+СВЦЭМ!$D$10+'СЕТ СН'!$H$5-'СЕТ СН'!$H$24</f>
        <v>3580.0136679500001</v>
      </c>
      <c r="V105" s="36">
        <f>SUMIFS(СВЦЭМ!$D$33:$D$776,СВЦЭМ!$A$33:$A$776,$A105,СВЦЭМ!$B$33:$B$776,V$83)+'СЕТ СН'!$H$14+СВЦЭМ!$D$10+'СЕТ СН'!$H$5-'СЕТ СН'!$H$24</f>
        <v>3589.4165271500001</v>
      </c>
      <c r="W105" s="36">
        <f>SUMIFS(СВЦЭМ!$D$33:$D$776,СВЦЭМ!$A$33:$A$776,$A105,СВЦЭМ!$B$33:$B$776,W$83)+'СЕТ СН'!$H$14+СВЦЭМ!$D$10+'СЕТ СН'!$H$5-'СЕТ СН'!$H$24</f>
        <v>3552.7326162300001</v>
      </c>
      <c r="X105" s="36">
        <f>SUMIFS(СВЦЭМ!$D$33:$D$776,СВЦЭМ!$A$33:$A$776,$A105,СВЦЭМ!$B$33:$B$776,X$83)+'СЕТ СН'!$H$14+СВЦЭМ!$D$10+'СЕТ СН'!$H$5-'СЕТ СН'!$H$24</f>
        <v>3617.1017136300002</v>
      </c>
      <c r="Y105" s="36">
        <f>SUMIFS(СВЦЭМ!$D$33:$D$776,СВЦЭМ!$A$33:$A$776,$A105,СВЦЭМ!$B$33:$B$776,Y$83)+'СЕТ СН'!$H$14+СВЦЭМ!$D$10+'СЕТ СН'!$H$5-'СЕТ СН'!$H$24</f>
        <v>3703.3496764299998</v>
      </c>
    </row>
    <row r="106" spans="1:25" ht="15.75" x14ac:dyDescent="0.2">
      <c r="A106" s="35">
        <f t="shared" si="2"/>
        <v>44035</v>
      </c>
      <c r="B106" s="36">
        <f>SUMIFS(СВЦЭМ!$D$33:$D$776,СВЦЭМ!$A$33:$A$776,$A106,СВЦЭМ!$B$33:$B$776,B$83)+'СЕТ СН'!$H$14+СВЦЭМ!$D$10+'СЕТ СН'!$H$5-'СЕТ СН'!$H$24</f>
        <v>3670.8517036399999</v>
      </c>
      <c r="C106" s="36">
        <f>SUMIFS(СВЦЭМ!$D$33:$D$776,СВЦЭМ!$A$33:$A$776,$A106,СВЦЭМ!$B$33:$B$776,C$83)+'СЕТ СН'!$H$14+СВЦЭМ!$D$10+'СЕТ СН'!$H$5-'СЕТ СН'!$H$24</f>
        <v>3676.6657015300002</v>
      </c>
      <c r="D106" s="36">
        <f>SUMIFS(СВЦЭМ!$D$33:$D$776,СВЦЭМ!$A$33:$A$776,$A106,СВЦЭМ!$B$33:$B$776,D$83)+'СЕТ СН'!$H$14+СВЦЭМ!$D$10+'СЕТ СН'!$H$5-'СЕТ СН'!$H$24</f>
        <v>3699.5948442099998</v>
      </c>
      <c r="E106" s="36">
        <f>SUMIFS(СВЦЭМ!$D$33:$D$776,СВЦЭМ!$A$33:$A$776,$A106,СВЦЭМ!$B$33:$B$776,E$83)+'СЕТ СН'!$H$14+СВЦЭМ!$D$10+'СЕТ СН'!$H$5-'СЕТ СН'!$H$24</f>
        <v>3733.4477845599999</v>
      </c>
      <c r="F106" s="36">
        <f>SUMIFS(СВЦЭМ!$D$33:$D$776,СВЦЭМ!$A$33:$A$776,$A106,СВЦЭМ!$B$33:$B$776,F$83)+'СЕТ СН'!$H$14+СВЦЭМ!$D$10+'СЕТ СН'!$H$5-'СЕТ СН'!$H$24</f>
        <v>3720.7948960499998</v>
      </c>
      <c r="G106" s="36">
        <f>SUMIFS(СВЦЭМ!$D$33:$D$776,СВЦЭМ!$A$33:$A$776,$A106,СВЦЭМ!$B$33:$B$776,G$83)+'СЕТ СН'!$H$14+СВЦЭМ!$D$10+'СЕТ СН'!$H$5-'СЕТ СН'!$H$24</f>
        <v>3712.1076975400001</v>
      </c>
      <c r="H106" s="36">
        <f>SUMIFS(СВЦЭМ!$D$33:$D$776,СВЦЭМ!$A$33:$A$776,$A106,СВЦЭМ!$B$33:$B$776,H$83)+'СЕТ СН'!$H$14+СВЦЭМ!$D$10+'СЕТ СН'!$H$5-'СЕТ СН'!$H$24</f>
        <v>3670.1734497799998</v>
      </c>
      <c r="I106" s="36">
        <f>SUMIFS(СВЦЭМ!$D$33:$D$776,СВЦЭМ!$A$33:$A$776,$A106,СВЦЭМ!$B$33:$B$776,I$83)+'СЕТ СН'!$H$14+СВЦЭМ!$D$10+'СЕТ СН'!$H$5-'СЕТ СН'!$H$24</f>
        <v>3602.4211249099999</v>
      </c>
      <c r="J106" s="36">
        <f>SUMIFS(СВЦЭМ!$D$33:$D$776,СВЦЭМ!$A$33:$A$776,$A106,СВЦЭМ!$B$33:$B$776,J$83)+'СЕТ СН'!$H$14+СВЦЭМ!$D$10+'СЕТ СН'!$H$5-'СЕТ СН'!$H$24</f>
        <v>3628.84610518</v>
      </c>
      <c r="K106" s="36">
        <f>SUMIFS(СВЦЭМ!$D$33:$D$776,СВЦЭМ!$A$33:$A$776,$A106,СВЦЭМ!$B$33:$B$776,K$83)+'СЕТ СН'!$H$14+СВЦЭМ!$D$10+'СЕТ СН'!$H$5-'СЕТ СН'!$H$24</f>
        <v>3656.76527287</v>
      </c>
      <c r="L106" s="36">
        <f>SUMIFS(СВЦЭМ!$D$33:$D$776,СВЦЭМ!$A$33:$A$776,$A106,СВЦЭМ!$B$33:$B$776,L$83)+'СЕТ СН'!$H$14+СВЦЭМ!$D$10+'СЕТ СН'!$H$5-'СЕТ СН'!$H$24</f>
        <v>3562.7763227</v>
      </c>
      <c r="M106" s="36">
        <f>SUMIFS(СВЦЭМ!$D$33:$D$776,СВЦЭМ!$A$33:$A$776,$A106,СВЦЭМ!$B$33:$B$776,M$83)+'СЕТ СН'!$H$14+СВЦЭМ!$D$10+'СЕТ СН'!$H$5-'СЕТ СН'!$H$24</f>
        <v>3544.1725365500001</v>
      </c>
      <c r="N106" s="36">
        <f>SUMIFS(СВЦЭМ!$D$33:$D$776,СВЦЭМ!$A$33:$A$776,$A106,СВЦЭМ!$B$33:$B$776,N$83)+'СЕТ СН'!$H$14+СВЦЭМ!$D$10+'СЕТ СН'!$H$5-'СЕТ СН'!$H$24</f>
        <v>3561.6260829600001</v>
      </c>
      <c r="O106" s="36">
        <f>SUMIFS(СВЦЭМ!$D$33:$D$776,СВЦЭМ!$A$33:$A$776,$A106,СВЦЭМ!$B$33:$B$776,O$83)+'СЕТ СН'!$H$14+СВЦЭМ!$D$10+'СЕТ СН'!$H$5-'СЕТ СН'!$H$24</f>
        <v>3572.9743835600002</v>
      </c>
      <c r="P106" s="36">
        <f>SUMIFS(СВЦЭМ!$D$33:$D$776,СВЦЭМ!$A$33:$A$776,$A106,СВЦЭМ!$B$33:$B$776,P$83)+'СЕТ СН'!$H$14+СВЦЭМ!$D$10+'СЕТ СН'!$H$5-'СЕТ СН'!$H$24</f>
        <v>3588.98511624</v>
      </c>
      <c r="Q106" s="36">
        <f>SUMIFS(СВЦЭМ!$D$33:$D$776,СВЦЭМ!$A$33:$A$776,$A106,СВЦЭМ!$B$33:$B$776,Q$83)+'СЕТ СН'!$H$14+СВЦЭМ!$D$10+'СЕТ СН'!$H$5-'СЕТ СН'!$H$24</f>
        <v>3608.0024712499999</v>
      </c>
      <c r="R106" s="36">
        <f>SUMIFS(СВЦЭМ!$D$33:$D$776,СВЦЭМ!$A$33:$A$776,$A106,СВЦЭМ!$B$33:$B$776,R$83)+'СЕТ СН'!$H$14+СВЦЭМ!$D$10+'СЕТ СН'!$H$5-'СЕТ СН'!$H$24</f>
        <v>3604.91043666</v>
      </c>
      <c r="S106" s="36">
        <f>SUMIFS(СВЦЭМ!$D$33:$D$776,СВЦЭМ!$A$33:$A$776,$A106,СВЦЭМ!$B$33:$B$776,S$83)+'СЕТ СН'!$H$14+СВЦЭМ!$D$10+'СЕТ СН'!$H$5-'СЕТ СН'!$H$24</f>
        <v>3611.8777624100003</v>
      </c>
      <c r="T106" s="36">
        <f>SUMIFS(СВЦЭМ!$D$33:$D$776,СВЦЭМ!$A$33:$A$776,$A106,СВЦЭМ!$B$33:$B$776,T$83)+'СЕТ СН'!$H$14+СВЦЭМ!$D$10+'СЕТ СН'!$H$5-'СЕТ СН'!$H$24</f>
        <v>3630.1104654999999</v>
      </c>
      <c r="U106" s="36">
        <f>SUMIFS(СВЦЭМ!$D$33:$D$776,СВЦЭМ!$A$33:$A$776,$A106,СВЦЭМ!$B$33:$B$776,U$83)+'СЕТ СН'!$H$14+СВЦЭМ!$D$10+'СЕТ СН'!$H$5-'СЕТ СН'!$H$24</f>
        <v>3621.0570922900001</v>
      </c>
      <c r="V106" s="36">
        <f>SUMIFS(СВЦЭМ!$D$33:$D$776,СВЦЭМ!$A$33:$A$776,$A106,СВЦЭМ!$B$33:$B$776,V$83)+'СЕТ СН'!$H$14+СВЦЭМ!$D$10+'СЕТ СН'!$H$5-'СЕТ СН'!$H$24</f>
        <v>3607.4108636000001</v>
      </c>
      <c r="W106" s="36">
        <f>SUMIFS(СВЦЭМ!$D$33:$D$776,СВЦЭМ!$A$33:$A$776,$A106,СВЦЭМ!$B$33:$B$776,W$83)+'СЕТ СН'!$H$14+СВЦЭМ!$D$10+'СЕТ СН'!$H$5-'СЕТ СН'!$H$24</f>
        <v>3568.4459130499999</v>
      </c>
      <c r="X106" s="36">
        <f>SUMIFS(СВЦЭМ!$D$33:$D$776,СВЦЭМ!$A$33:$A$776,$A106,СВЦЭМ!$B$33:$B$776,X$83)+'СЕТ СН'!$H$14+СВЦЭМ!$D$10+'СЕТ СН'!$H$5-'СЕТ СН'!$H$24</f>
        <v>3571.3226900099999</v>
      </c>
      <c r="Y106" s="36">
        <f>SUMIFS(СВЦЭМ!$D$33:$D$776,СВЦЭМ!$A$33:$A$776,$A106,СВЦЭМ!$B$33:$B$776,Y$83)+'СЕТ СН'!$H$14+СВЦЭМ!$D$10+'СЕТ СН'!$H$5-'СЕТ СН'!$H$24</f>
        <v>3699.4175049099999</v>
      </c>
    </row>
    <row r="107" spans="1:25" ht="15.75" x14ac:dyDescent="0.2">
      <c r="A107" s="35">
        <f t="shared" si="2"/>
        <v>44036</v>
      </c>
      <c r="B107" s="36">
        <f>SUMIFS(СВЦЭМ!$D$33:$D$776,СВЦЭМ!$A$33:$A$776,$A107,СВЦЭМ!$B$33:$B$776,B$83)+'СЕТ СН'!$H$14+СВЦЭМ!$D$10+'СЕТ СН'!$H$5-'СЕТ СН'!$H$24</f>
        <v>3665.5659593700002</v>
      </c>
      <c r="C107" s="36">
        <f>SUMIFS(СВЦЭМ!$D$33:$D$776,СВЦЭМ!$A$33:$A$776,$A107,СВЦЭМ!$B$33:$B$776,C$83)+'СЕТ СН'!$H$14+СВЦЭМ!$D$10+'СЕТ СН'!$H$5-'СЕТ СН'!$H$24</f>
        <v>3640.7879632600002</v>
      </c>
      <c r="D107" s="36">
        <f>SUMIFS(СВЦЭМ!$D$33:$D$776,СВЦЭМ!$A$33:$A$776,$A107,СВЦЭМ!$B$33:$B$776,D$83)+'СЕТ СН'!$H$14+СВЦЭМ!$D$10+'СЕТ СН'!$H$5-'СЕТ СН'!$H$24</f>
        <v>3643.83741719</v>
      </c>
      <c r="E107" s="36">
        <f>SUMIFS(СВЦЭМ!$D$33:$D$776,СВЦЭМ!$A$33:$A$776,$A107,СВЦЭМ!$B$33:$B$776,E$83)+'СЕТ СН'!$H$14+СВЦЭМ!$D$10+'СЕТ СН'!$H$5-'СЕТ СН'!$H$24</f>
        <v>3676.2550130600002</v>
      </c>
      <c r="F107" s="36">
        <f>SUMIFS(СВЦЭМ!$D$33:$D$776,СВЦЭМ!$A$33:$A$776,$A107,СВЦЭМ!$B$33:$B$776,F$83)+'СЕТ СН'!$H$14+СВЦЭМ!$D$10+'СЕТ СН'!$H$5-'СЕТ СН'!$H$24</f>
        <v>3679.2807756100001</v>
      </c>
      <c r="G107" s="36">
        <f>SUMIFS(СВЦЭМ!$D$33:$D$776,СВЦЭМ!$A$33:$A$776,$A107,СВЦЭМ!$B$33:$B$776,G$83)+'СЕТ СН'!$H$14+СВЦЭМ!$D$10+'СЕТ СН'!$H$5-'СЕТ СН'!$H$24</f>
        <v>3666.8865318200001</v>
      </c>
      <c r="H107" s="36">
        <f>SUMIFS(СВЦЭМ!$D$33:$D$776,СВЦЭМ!$A$33:$A$776,$A107,СВЦЭМ!$B$33:$B$776,H$83)+'СЕТ СН'!$H$14+СВЦЭМ!$D$10+'СЕТ СН'!$H$5-'СЕТ СН'!$H$24</f>
        <v>3618.90950183</v>
      </c>
      <c r="I107" s="36">
        <f>SUMIFS(СВЦЭМ!$D$33:$D$776,СВЦЭМ!$A$33:$A$776,$A107,СВЦЭМ!$B$33:$B$776,I$83)+'СЕТ СН'!$H$14+СВЦЭМ!$D$10+'СЕТ СН'!$H$5-'СЕТ СН'!$H$24</f>
        <v>3595.4729469499998</v>
      </c>
      <c r="J107" s="36">
        <f>SUMIFS(СВЦЭМ!$D$33:$D$776,СВЦЭМ!$A$33:$A$776,$A107,СВЦЭМ!$B$33:$B$776,J$83)+'СЕТ СН'!$H$14+СВЦЭМ!$D$10+'СЕТ СН'!$H$5-'СЕТ СН'!$H$24</f>
        <v>3630.2653056500003</v>
      </c>
      <c r="K107" s="36">
        <f>SUMIFS(СВЦЭМ!$D$33:$D$776,СВЦЭМ!$A$33:$A$776,$A107,СВЦЭМ!$B$33:$B$776,K$83)+'СЕТ СН'!$H$14+СВЦЭМ!$D$10+'СЕТ СН'!$H$5-'СЕТ СН'!$H$24</f>
        <v>3647.7249030000003</v>
      </c>
      <c r="L107" s="36">
        <f>SUMIFS(СВЦЭМ!$D$33:$D$776,СВЦЭМ!$A$33:$A$776,$A107,СВЦЭМ!$B$33:$B$776,L$83)+'СЕТ СН'!$H$14+СВЦЭМ!$D$10+'СЕТ СН'!$H$5-'СЕТ СН'!$H$24</f>
        <v>3572.7297388100001</v>
      </c>
      <c r="M107" s="36">
        <f>SUMIFS(СВЦЭМ!$D$33:$D$776,СВЦЭМ!$A$33:$A$776,$A107,СВЦЭМ!$B$33:$B$776,M$83)+'СЕТ СН'!$H$14+СВЦЭМ!$D$10+'СЕТ СН'!$H$5-'СЕТ СН'!$H$24</f>
        <v>3566.8051088100001</v>
      </c>
      <c r="N107" s="36">
        <f>SUMIFS(СВЦЭМ!$D$33:$D$776,СВЦЭМ!$A$33:$A$776,$A107,СВЦЭМ!$B$33:$B$776,N$83)+'СЕТ СН'!$H$14+СВЦЭМ!$D$10+'СЕТ СН'!$H$5-'СЕТ СН'!$H$24</f>
        <v>3581.2374458200002</v>
      </c>
      <c r="O107" s="36">
        <f>SUMIFS(СВЦЭМ!$D$33:$D$776,СВЦЭМ!$A$33:$A$776,$A107,СВЦЭМ!$B$33:$B$776,O$83)+'СЕТ СН'!$H$14+СВЦЭМ!$D$10+'СЕТ СН'!$H$5-'СЕТ СН'!$H$24</f>
        <v>3586.26085754</v>
      </c>
      <c r="P107" s="36">
        <f>SUMIFS(СВЦЭМ!$D$33:$D$776,СВЦЭМ!$A$33:$A$776,$A107,СВЦЭМ!$B$33:$B$776,P$83)+'СЕТ СН'!$H$14+СВЦЭМ!$D$10+'СЕТ СН'!$H$5-'СЕТ СН'!$H$24</f>
        <v>3588.2149577600003</v>
      </c>
      <c r="Q107" s="36">
        <f>SUMIFS(СВЦЭМ!$D$33:$D$776,СВЦЭМ!$A$33:$A$776,$A107,СВЦЭМ!$B$33:$B$776,Q$83)+'СЕТ СН'!$H$14+СВЦЭМ!$D$10+'СЕТ СН'!$H$5-'СЕТ СН'!$H$24</f>
        <v>3591.7047747900001</v>
      </c>
      <c r="R107" s="36">
        <f>SUMIFS(СВЦЭМ!$D$33:$D$776,СВЦЭМ!$A$33:$A$776,$A107,СВЦЭМ!$B$33:$B$776,R$83)+'СЕТ СН'!$H$14+СВЦЭМ!$D$10+'СЕТ СН'!$H$5-'СЕТ СН'!$H$24</f>
        <v>3594.4417315700002</v>
      </c>
      <c r="S107" s="36">
        <f>SUMIFS(СВЦЭМ!$D$33:$D$776,СВЦЭМ!$A$33:$A$776,$A107,СВЦЭМ!$B$33:$B$776,S$83)+'СЕТ СН'!$H$14+СВЦЭМ!$D$10+'СЕТ СН'!$H$5-'СЕТ СН'!$H$24</f>
        <v>3599.6309900400001</v>
      </c>
      <c r="T107" s="36">
        <f>SUMIFS(СВЦЭМ!$D$33:$D$776,СВЦЭМ!$A$33:$A$776,$A107,СВЦЭМ!$B$33:$B$776,T$83)+'СЕТ СН'!$H$14+СВЦЭМ!$D$10+'СЕТ СН'!$H$5-'СЕТ СН'!$H$24</f>
        <v>3599.4083577199999</v>
      </c>
      <c r="U107" s="36">
        <f>SUMIFS(СВЦЭМ!$D$33:$D$776,СВЦЭМ!$A$33:$A$776,$A107,СВЦЭМ!$B$33:$B$776,U$83)+'СЕТ СН'!$H$14+СВЦЭМ!$D$10+'СЕТ СН'!$H$5-'СЕТ СН'!$H$24</f>
        <v>3589.0936351300002</v>
      </c>
      <c r="V107" s="36">
        <f>SUMIFS(СВЦЭМ!$D$33:$D$776,СВЦЭМ!$A$33:$A$776,$A107,СВЦЭМ!$B$33:$B$776,V$83)+'СЕТ СН'!$H$14+СВЦЭМ!$D$10+'СЕТ СН'!$H$5-'СЕТ СН'!$H$24</f>
        <v>3574.3751095600001</v>
      </c>
      <c r="W107" s="36">
        <f>SUMIFS(СВЦЭМ!$D$33:$D$776,СВЦЭМ!$A$33:$A$776,$A107,СВЦЭМ!$B$33:$B$776,W$83)+'СЕТ СН'!$H$14+СВЦЭМ!$D$10+'СЕТ СН'!$H$5-'СЕТ СН'!$H$24</f>
        <v>3549.9489690400001</v>
      </c>
      <c r="X107" s="36">
        <f>SUMIFS(СВЦЭМ!$D$33:$D$776,СВЦЭМ!$A$33:$A$776,$A107,СВЦЭМ!$B$33:$B$776,X$83)+'СЕТ СН'!$H$14+СВЦЭМ!$D$10+'СЕТ СН'!$H$5-'СЕТ СН'!$H$24</f>
        <v>3614.5564787000003</v>
      </c>
      <c r="Y107" s="36">
        <f>SUMIFS(СВЦЭМ!$D$33:$D$776,СВЦЭМ!$A$33:$A$776,$A107,СВЦЭМ!$B$33:$B$776,Y$83)+'СЕТ СН'!$H$14+СВЦЭМ!$D$10+'СЕТ СН'!$H$5-'СЕТ СН'!$H$24</f>
        <v>3714.3948908100001</v>
      </c>
    </row>
    <row r="108" spans="1:25" ht="15.75" x14ac:dyDescent="0.2">
      <c r="A108" s="35">
        <f t="shared" si="2"/>
        <v>44037</v>
      </c>
      <c r="B108" s="36">
        <f>SUMIFS(СВЦЭМ!$D$33:$D$776,СВЦЭМ!$A$33:$A$776,$A108,СВЦЭМ!$B$33:$B$776,B$83)+'СЕТ СН'!$H$14+СВЦЭМ!$D$10+'СЕТ СН'!$H$5-'СЕТ СН'!$H$24</f>
        <v>3696.1276291499998</v>
      </c>
      <c r="C108" s="36">
        <f>SUMIFS(СВЦЭМ!$D$33:$D$776,СВЦЭМ!$A$33:$A$776,$A108,СВЦЭМ!$B$33:$B$776,C$83)+'СЕТ СН'!$H$14+СВЦЭМ!$D$10+'СЕТ СН'!$H$5-'СЕТ СН'!$H$24</f>
        <v>3755.97681053</v>
      </c>
      <c r="D108" s="36">
        <f>SUMIFS(СВЦЭМ!$D$33:$D$776,СВЦЭМ!$A$33:$A$776,$A108,СВЦЭМ!$B$33:$B$776,D$83)+'СЕТ СН'!$H$14+СВЦЭМ!$D$10+'СЕТ СН'!$H$5-'СЕТ СН'!$H$24</f>
        <v>3792.3661897500001</v>
      </c>
      <c r="E108" s="36">
        <f>SUMIFS(СВЦЭМ!$D$33:$D$776,СВЦЭМ!$A$33:$A$776,$A108,СВЦЭМ!$B$33:$B$776,E$83)+'СЕТ СН'!$H$14+СВЦЭМ!$D$10+'СЕТ СН'!$H$5-'СЕТ СН'!$H$24</f>
        <v>3814.3038502600002</v>
      </c>
      <c r="F108" s="36">
        <f>SUMIFS(СВЦЭМ!$D$33:$D$776,СВЦЭМ!$A$33:$A$776,$A108,СВЦЭМ!$B$33:$B$776,F$83)+'СЕТ СН'!$H$14+СВЦЭМ!$D$10+'СЕТ СН'!$H$5-'СЕТ СН'!$H$24</f>
        <v>3813.4325930800001</v>
      </c>
      <c r="G108" s="36">
        <f>SUMIFS(СВЦЭМ!$D$33:$D$776,СВЦЭМ!$A$33:$A$776,$A108,СВЦЭМ!$B$33:$B$776,G$83)+'СЕТ СН'!$H$14+СВЦЭМ!$D$10+'СЕТ СН'!$H$5-'СЕТ СН'!$H$24</f>
        <v>3809.52353262</v>
      </c>
      <c r="H108" s="36">
        <f>SUMIFS(СВЦЭМ!$D$33:$D$776,СВЦЭМ!$A$33:$A$776,$A108,СВЦЭМ!$B$33:$B$776,H$83)+'СЕТ СН'!$H$14+СВЦЭМ!$D$10+'СЕТ СН'!$H$5-'СЕТ СН'!$H$24</f>
        <v>3810.2935222000001</v>
      </c>
      <c r="I108" s="36">
        <f>SUMIFS(СВЦЭМ!$D$33:$D$776,СВЦЭМ!$A$33:$A$776,$A108,СВЦЭМ!$B$33:$B$776,I$83)+'СЕТ СН'!$H$14+СВЦЭМ!$D$10+'СЕТ СН'!$H$5-'СЕТ СН'!$H$24</f>
        <v>3832.3621391699999</v>
      </c>
      <c r="J108" s="36">
        <f>SUMIFS(СВЦЭМ!$D$33:$D$776,СВЦЭМ!$A$33:$A$776,$A108,СВЦЭМ!$B$33:$B$776,J$83)+'СЕТ СН'!$H$14+СВЦЭМ!$D$10+'СЕТ СН'!$H$5-'СЕТ СН'!$H$24</f>
        <v>3781.04381027</v>
      </c>
      <c r="K108" s="36">
        <f>SUMIFS(СВЦЭМ!$D$33:$D$776,СВЦЭМ!$A$33:$A$776,$A108,СВЦЭМ!$B$33:$B$776,K$83)+'СЕТ СН'!$H$14+СВЦЭМ!$D$10+'СЕТ СН'!$H$5-'СЕТ СН'!$H$24</f>
        <v>3629.5508792199998</v>
      </c>
      <c r="L108" s="36">
        <f>SUMIFS(СВЦЭМ!$D$33:$D$776,СВЦЭМ!$A$33:$A$776,$A108,СВЦЭМ!$B$33:$B$776,L$83)+'СЕТ СН'!$H$14+СВЦЭМ!$D$10+'СЕТ СН'!$H$5-'СЕТ СН'!$H$24</f>
        <v>3522.44076821</v>
      </c>
      <c r="M108" s="36">
        <f>SUMIFS(СВЦЭМ!$D$33:$D$776,СВЦЭМ!$A$33:$A$776,$A108,СВЦЭМ!$B$33:$B$776,M$83)+'СЕТ СН'!$H$14+СВЦЭМ!$D$10+'СЕТ СН'!$H$5-'СЕТ СН'!$H$24</f>
        <v>3499.5708990799999</v>
      </c>
      <c r="N108" s="36">
        <f>SUMIFS(СВЦЭМ!$D$33:$D$776,СВЦЭМ!$A$33:$A$776,$A108,СВЦЭМ!$B$33:$B$776,N$83)+'СЕТ СН'!$H$14+СВЦЭМ!$D$10+'СЕТ СН'!$H$5-'СЕТ СН'!$H$24</f>
        <v>3480.89565034</v>
      </c>
      <c r="O108" s="36">
        <f>SUMIFS(СВЦЭМ!$D$33:$D$776,СВЦЭМ!$A$33:$A$776,$A108,СВЦЭМ!$B$33:$B$776,O$83)+'СЕТ СН'!$H$14+СВЦЭМ!$D$10+'СЕТ СН'!$H$5-'СЕТ СН'!$H$24</f>
        <v>3476.8074060500003</v>
      </c>
      <c r="P108" s="36">
        <f>SUMIFS(СВЦЭМ!$D$33:$D$776,СВЦЭМ!$A$33:$A$776,$A108,СВЦЭМ!$B$33:$B$776,P$83)+'СЕТ СН'!$H$14+СВЦЭМ!$D$10+'СЕТ СН'!$H$5-'СЕТ СН'!$H$24</f>
        <v>3486.1644747099999</v>
      </c>
      <c r="Q108" s="36">
        <f>SUMIFS(СВЦЭМ!$D$33:$D$776,СВЦЭМ!$A$33:$A$776,$A108,СВЦЭМ!$B$33:$B$776,Q$83)+'СЕТ СН'!$H$14+СВЦЭМ!$D$10+'СЕТ СН'!$H$5-'СЕТ СН'!$H$24</f>
        <v>3492.1398293900002</v>
      </c>
      <c r="R108" s="36">
        <f>SUMIFS(СВЦЭМ!$D$33:$D$776,СВЦЭМ!$A$33:$A$776,$A108,СВЦЭМ!$B$33:$B$776,R$83)+'СЕТ СН'!$H$14+СВЦЭМ!$D$10+'СЕТ СН'!$H$5-'СЕТ СН'!$H$24</f>
        <v>3499.06833074</v>
      </c>
      <c r="S108" s="36">
        <f>SUMIFS(СВЦЭМ!$D$33:$D$776,СВЦЭМ!$A$33:$A$776,$A108,СВЦЭМ!$B$33:$B$776,S$83)+'СЕТ СН'!$H$14+СВЦЭМ!$D$10+'СЕТ СН'!$H$5-'СЕТ СН'!$H$24</f>
        <v>3499.4974013700003</v>
      </c>
      <c r="T108" s="36">
        <f>SUMIFS(СВЦЭМ!$D$33:$D$776,СВЦЭМ!$A$33:$A$776,$A108,СВЦЭМ!$B$33:$B$776,T$83)+'СЕТ СН'!$H$14+СВЦЭМ!$D$10+'СЕТ СН'!$H$5-'СЕТ СН'!$H$24</f>
        <v>3513.3570852399998</v>
      </c>
      <c r="U108" s="36">
        <f>SUMIFS(СВЦЭМ!$D$33:$D$776,СВЦЭМ!$A$33:$A$776,$A108,СВЦЭМ!$B$33:$B$776,U$83)+'СЕТ СН'!$H$14+СВЦЭМ!$D$10+'СЕТ СН'!$H$5-'СЕТ СН'!$H$24</f>
        <v>3503.4405255500001</v>
      </c>
      <c r="V108" s="36">
        <f>SUMIFS(СВЦЭМ!$D$33:$D$776,СВЦЭМ!$A$33:$A$776,$A108,СВЦЭМ!$B$33:$B$776,V$83)+'СЕТ СН'!$H$14+СВЦЭМ!$D$10+'СЕТ СН'!$H$5-'СЕТ СН'!$H$24</f>
        <v>3490.3225638100002</v>
      </c>
      <c r="W108" s="36">
        <f>SUMIFS(СВЦЭМ!$D$33:$D$776,СВЦЭМ!$A$33:$A$776,$A108,СВЦЭМ!$B$33:$B$776,W$83)+'СЕТ СН'!$H$14+СВЦЭМ!$D$10+'СЕТ СН'!$H$5-'СЕТ СН'!$H$24</f>
        <v>3464.9208154299999</v>
      </c>
      <c r="X108" s="36">
        <f>SUMIFS(СВЦЭМ!$D$33:$D$776,СВЦЭМ!$A$33:$A$776,$A108,СВЦЭМ!$B$33:$B$776,X$83)+'СЕТ СН'!$H$14+СВЦЭМ!$D$10+'СЕТ СН'!$H$5-'СЕТ СН'!$H$24</f>
        <v>3514.2364453499999</v>
      </c>
      <c r="Y108" s="36">
        <f>SUMIFS(СВЦЭМ!$D$33:$D$776,СВЦЭМ!$A$33:$A$776,$A108,СВЦЭМ!$B$33:$B$776,Y$83)+'СЕТ СН'!$H$14+СВЦЭМ!$D$10+'СЕТ СН'!$H$5-'СЕТ СН'!$H$24</f>
        <v>3659.4629064800001</v>
      </c>
    </row>
    <row r="109" spans="1:25" ht="15.75" x14ac:dyDescent="0.2">
      <c r="A109" s="35">
        <f t="shared" si="2"/>
        <v>44038</v>
      </c>
      <c r="B109" s="36">
        <f>SUMIFS(СВЦЭМ!$D$33:$D$776,СВЦЭМ!$A$33:$A$776,$A109,СВЦЭМ!$B$33:$B$776,B$83)+'СЕТ СН'!$H$14+СВЦЭМ!$D$10+'СЕТ СН'!$H$5-'СЕТ СН'!$H$24</f>
        <v>3619.2024134000003</v>
      </c>
      <c r="C109" s="36">
        <f>SUMIFS(СВЦЭМ!$D$33:$D$776,СВЦЭМ!$A$33:$A$776,$A109,СВЦЭМ!$B$33:$B$776,C$83)+'СЕТ СН'!$H$14+СВЦЭМ!$D$10+'СЕТ СН'!$H$5-'СЕТ СН'!$H$24</f>
        <v>3642.5612427300002</v>
      </c>
      <c r="D109" s="36">
        <f>SUMIFS(СВЦЭМ!$D$33:$D$776,СВЦЭМ!$A$33:$A$776,$A109,СВЦЭМ!$B$33:$B$776,D$83)+'СЕТ СН'!$H$14+СВЦЭМ!$D$10+'СЕТ СН'!$H$5-'СЕТ СН'!$H$24</f>
        <v>3642.7145758900001</v>
      </c>
      <c r="E109" s="36">
        <f>SUMIFS(СВЦЭМ!$D$33:$D$776,СВЦЭМ!$A$33:$A$776,$A109,СВЦЭМ!$B$33:$B$776,E$83)+'СЕТ СН'!$H$14+СВЦЭМ!$D$10+'СЕТ СН'!$H$5-'СЕТ СН'!$H$24</f>
        <v>3655.0362216900003</v>
      </c>
      <c r="F109" s="36">
        <f>SUMIFS(СВЦЭМ!$D$33:$D$776,СВЦЭМ!$A$33:$A$776,$A109,СВЦЭМ!$B$33:$B$776,F$83)+'СЕТ СН'!$H$14+СВЦЭМ!$D$10+'СЕТ СН'!$H$5-'СЕТ СН'!$H$24</f>
        <v>3667.0228183500003</v>
      </c>
      <c r="G109" s="36">
        <f>SUMIFS(СВЦЭМ!$D$33:$D$776,СВЦЭМ!$A$33:$A$776,$A109,СВЦЭМ!$B$33:$B$776,G$83)+'СЕТ СН'!$H$14+СВЦЭМ!$D$10+'СЕТ СН'!$H$5-'СЕТ СН'!$H$24</f>
        <v>3674.3441300599998</v>
      </c>
      <c r="H109" s="36">
        <f>SUMIFS(СВЦЭМ!$D$33:$D$776,СВЦЭМ!$A$33:$A$776,$A109,СВЦЭМ!$B$33:$B$776,H$83)+'СЕТ СН'!$H$14+СВЦЭМ!$D$10+'СЕТ СН'!$H$5-'СЕТ СН'!$H$24</f>
        <v>3689.0211020199999</v>
      </c>
      <c r="I109" s="36">
        <f>SUMIFS(СВЦЭМ!$D$33:$D$776,СВЦЭМ!$A$33:$A$776,$A109,СВЦЭМ!$B$33:$B$776,I$83)+'СЕТ СН'!$H$14+СВЦЭМ!$D$10+'СЕТ СН'!$H$5-'СЕТ СН'!$H$24</f>
        <v>3703.25385259</v>
      </c>
      <c r="J109" s="36">
        <f>SUMIFS(СВЦЭМ!$D$33:$D$776,СВЦЭМ!$A$33:$A$776,$A109,СВЦЭМ!$B$33:$B$776,J$83)+'СЕТ СН'!$H$14+СВЦЭМ!$D$10+'СЕТ СН'!$H$5-'СЕТ СН'!$H$24</f>
        <v>3642.7577621400001</v>
      </c>
      <c r="K109" s="36">
        <f>SUMIFS(СВЦЭМ!$D$33:$D$776,СВЦЭМ!$A$33:$A$776,$A109,СВЦЭМ!$B$33:$B$776,K$83)+'СЕТ СН'!$H$14+СВЦЭМ!$D$10+'СЕТ СН'!$H$5-'СЕТ СН'!$H$24</f>
        <v>3554.9062836399999</v>
      </c>
      <c r="L109" s="36">
        <f>SUMIFS(СВЦЭМ!$D$33:$D$776,СВЦЭМ!$A$33:$A$776,$A109,СВЦЭМ!$B$33:$B$776,L$83)+'СЕТ СН'!$H$14+СВЦЭМ!$D$10+'СЕТ СН'!$H$5-'СЕТ СН'!$H$24</f>
        <v>3449.99772932</v>
      </c>
      <c r="M109" s="36">
        <f>SUMIFS(СВЦЭМ!$D$33:$D$776,СВЦЭМ!$A$33:$A$776,$A109,СВЦЭМ!$B$33:$B$776,M$83)+'СЕТ СН'!$H$14+СВЦЭМ!$D$10+'СЕТ СН'!$H$5-'СЕТ СН'!$H$24</f>
        <v>3418.3770921999999</v>
      </c>
      <c r="N109" s="36">
        <f>SUMIFS(СВЦЭМ!$D$33:$D$776,СВЦЭМ!$A$33:$A$776,$A109,СВЦЭМ!$B$33:$B$776,N$83)+'СЕТ СН'!$H$14+СВЦЭМ!$D$10+'СЕТ СН'!$H$5-'СЕТ СН'!$H$24</f>
        <v>3398.8969821999999</v>
      </c>
      <c r="O109" s="36">
        <f>SUMIFS(СВЦЭМ!$D$33:$D$776,СВЦЭМ!$A$33:$A$776,$A109,СВЦЭМ!$B$33:$B$776,O$83)+'СЕТ СН'!$H$14+СВЦЭМ!$D$10+'СЕТ СН'!$H$5-'СЕТ СН'!$H$24</f>
        <v>3409.6412317599998</v>
      </c>
      <c r="P109" s="36">
        <f>SUMIFS(СВЦЭМ!$D$33:$D$776,СВЦЭМ!$A$33:$A$776,$A109,СВЦЭМ!$B$33:$B$776,P$83)+'СЕТ СН'!$H$14+СВЦЭМ!$D$10+'СЕТ СН'!$H$5-'СЕТ СН'!$H$24</f>
        <v>3414.3356026900001</v>
      </c>
      <c r="Q109" s="36">
        <f>SUMIFS(СВЦЭМ!$D$33:$D$776,СВЦЭМ!$A$33:$A$776,$A109,СВЦЭМ!$B$33:$B$776,Q$83)+'СЕТ СН'!$H$14+СВЦЭМ!$D$10+'СЕТ СН'!$H$5-'СЕТ СН'!$H$24</f>
        <v>3423.8689880299999</v>
      </c>
      <c r="R109" s="36">
        <f>SUMIFS(СВЦЭМ!$D$33:$D$776,СВЦЭМ!$A$33:$A$776,$A109,СВЦЭМ!$B$33:$B$776,R$83)+'СЕТ СН'!$H$14+СВЦЭМ!$D$10+'СЕТ СН'!$H$5-'СЕТ СН'!$H$24</f>
        <v>3435.5080074100001</v>
      </c>
      <c r="S109" s="36">
        <f>SUMIFS(СВЦЭМ!$D$33:$D$776,СВЦЭМ!$A$33:$A$776,$A109,СВЦЭМ!$B$33:$B$776,S$83)+'СЕТ СН'!$H$14+СВЦЭМ!$D$10+'СЕТ СН'!$H$5-'СЕТ СН'!$H$24</f>
        <v>3439.4186864499998</v>
      </c>
      <c r="T109" s="36">
        <f>SUMIFS(СВЦЭМ!$D$33:$D$776,СВЦЭМ!$A$33:$A$776,$A109,СВЦЭМ!$B$33:$B$776,T$83)+'СЕТ СН'!$H$14+СВЦЭМ!$D$10+'СЕТ СН'!$H$5-'СЕТ СН'!$H$24</f>
        <v>3446.1979559800002</v>
      </c>
      <c r="U109" s="36">
        <f>SUMIFS(СВЦЭМ!$D$33:$D$776,СВЦЭМ!$A$33:$A$776,$A109,СВЦЭМ!$B$33:$B$776,U$83)+'СЕТ СН'!$H$14+СВЦЭМ!$D$10+'СЕТ СН'!$H$5-'СЕТ СН'!$H$24</f>
        <v>3429.4725868999999</v>
      </c>
      <c r="V109" s="36">
        <f>SUMIFS(СВЦЭМ!$D$33:$D$776,СВЦЭМ!$A$33:$A$776,$A109,СВЦЭМ!$B$33:$B$776,V$83)+'СЕТ СН'!$H$14+СВЦЭМ!$D$10+'СЕТ СН'!$H$5-'СЕТ СН'!$H$24</f>
        <v>3415.2407421899998</v>
      </c>
      <c r="W109" s="36">
        <f>SUMIFS(СВЦЭМ!$D$33:$D$776,СВЦЭМ!$A$33:$A$776,$A109,СВЦЭМ!$B$33:$B$776,W$83)+'СЕТ СН'!$H$14+СВЦЭМ!$D$10+'СЕТ СН'!$H$5-'СЕТ СН'!$H$24</f>
        <v>3399.05296447</v>
      </c>
      <c r="X109" s="36">
        <f>SUMIFS(СВЦЭМ!$D$33:$D$776,СВЦЭМ!$A$33:$A$776,$A109,СВЦЭМ!$B$33:$B$776,X$83)+'СЕТ СН'!$H$14+СВЦЭМ!$D$10+'СЕТ СН'!$H$5-'СЕТ СН'!$H$24</f>
        <v>3436.2563916999998</v>
      </c>
      <c r="Y109" s="36">
        <f>SUMIFS(СВЦЭМ!$D$33:$D$776,СВЦЭМ!$A$33:$A$776,$A109,СВЦЭМ!$B$33:$B$776,Y$83)+'СЕТ СН'!$H$14+СВЦЭМ!$D$10+'СЕТ СН'!$H$5-'СЕТ СН'!$H$24</f>
        <v>3572.1975960099999</v>
      </c>
    </row>
    <row r="110" spans="1:25" ht="15.75" x14ac:dyDescent="0.2">
      <c r="A110" s="35">
        <f t="shared" si="2"/>
        <v>44039</v>
      </c>
      <c r="B110" s="36">
        <f>SUMIFS(СВЦЭМ!$D$33:$D$776,СВЦЭМ!$A$33:$A$776,$A110,СВЦЭМ!$B$33:$B$776,B$83)+'СЕТ СН'!$H$14+СВЦЭМ!$D$10+'СЕТ СН'!$H$5-'СЕТ СН'!$H$24</f>
        <v>3660.1311702500002</v>
      </c>
      <c r="C110" s="36">
        <f>SUMIFS(СВЦЭМ!$D$33:$D$776,СВЦЭМ!$A$33:$A$776,$A110,СВЦЭМ!$B$33:$B$776,C$83)+'СЕТ СН'!$H$14+СВЦЭМ!$D$10+'СЕТ СН'!$H$5-'СЕТ СН'!$H$24</f>
        <v>3638.9522259400001</v>
      </c>
      <c r="D110" s="36">
        <f>SUMIFS(СВЦЭМ!$D$33:$D$776,СВЦЭМ!$A$33:$A$776,$A110,СВЦЭМ!$B$33:$B$776,D$83)+'СЕТ СН'!$H$14+СВЦЭМ!$D$10+'СЕТ СН'!$H$5-'СЕТ СН'!$H$24</f>
        <v>3639.4231048199999</v>
      </c>
      <c r="E110" s="36">
        <f>SUMIFS(СВЦЭМ!$D$33:$D$776,СВЦЭМ!$A$33:$A$776,$A110,СВЦЭМ!$B$33:$B$776,E$83)+'СЕТ СН'!$H$14+СВЦЭМ!$D$10+'СЕТ СН'!$H$5-'СЕТ СН'!$H$24</f>
        <v>3648.9943353399999</v>
      </c>
      <c r="F110" s="36">
        <f>SUMIFS(СВЦЭМ!$D$33:$D$776,СВЦЭМ!$A$33:$A$776,$A110,СВЦЭМ!$B$33:$B$776,F$83)+'СЕТ СН'!$H$14+СВЦЭМ!$D$10+'СЕТ СН'!$H$5-'СЕТ СН'!$H$24</f>
        <v>3647.13496347</v>
      </c>
      <c r="G110" s="36">
        <f>SUMIFS(СВЦЭМ!$D$33:$D$776,СВЦЭМ!$A$33:$A$776,$A110,СВЦЭМ!$B$33:$B$776,G$83)+'СЕТ СН'!$H$14+СВЦЭМ!$D$10+'СЕТ СН'!$H$5-'СЕТ СН'!$H$24</f>
        <v>3639.9901126099999</v>
      </c>
      <c r="H110" s="36">
        <f>SUMIFS(СВЦЭМ!$D$33:$D$776,СВЦЭМ!$A$33:$A$776,$A110,СВЦЭМ!$B$33:$B$776,H$83)+'СЕТ СН'!$H$14+СВЦЭМ!$D$10+'СЕТ СН'!$H$5-'СЕТ СН'!$H$24</f>
        <v>3630.7194720299999</v>
      </c>
      <c r="I110" s="36">
        <f>SUMIFS(СВЦЭМ!$D$33:$D$776,СВЦЭМ!$A$33:$A$776,$A110,СВЦЭМ!$B$33:$B$776,I$83)+'СЕТ СН'!$H$14+СВЦЭМ!$D$10+'СЕТ СН'!$H$5-'СЕТ СН'!$H$24</f>
        <v>3665.4015492099998</v>
      </c>
      <c r="J110" s="36">
        <f>SUMIFS(СВЦЭМ!$D$33:$D$776,СВЦЭМ!$A$33:$A$776,$A110,СВЦЭМ!$B$33:$B$776,J$83)+'СЕТ СН'!$H$14+СВЦЭМ!$D$10+'СЕТ СН'!$H$5-'СЕТ СН'!$H$24</f>
        <v>3623.87108997</v>
      </c>
      <c r="K110" s="36">
        <f>SUMIFS(СВЦЭМ!$D$33:$D$776,СВЦЭМ!$A$33:$A$776,$A110,СВЦЭМ!$B$33:$B$776,K$83)+'СЕТ СН'!$H$14+СВЦЭМ!$D$10+'СЕТ СН'!$H$5-'СЕТ СН'!$H$24</f>
        <v>3505.3915878100001</v>
      </c>
      <c r="L110" s="36">
        <f>SUMIFS(СВЦЭМ!$D$33:$D$776,СВЦЭМ!$A$33:$A$776,$A110,СВЦЭМ!$B$33:$B$776,L$83)+'СЕТ СН'!$H$14+СВЦЭМ!$D$10+'СЕТ СН'!$H$5-'СЕТ СН'!$H$24</f>
        <v>3415.1628224400001</v>
      </c>
      <c r="M110" s="36">
        <f>SUMIFS(СВЦЭМ!$D$33:$D$776,СВЦЭМ!$A$33:$A$776,$A110,СВЦЭМ!$B$33:$B$776,M$83)+'СЕТ СН'!$H$14+СВЦЭМ!$D$10+'СЕТ СН'!$H$5-'СЕТ СН'!$H$24</f>
        <v>3390.8263606800001</v>
      </c>
      <c r="N110" s="36">
        <f>SUMIFS(СВЦЭМ!$D$33:$D$776,СВЦЭМ!$A$33:$A$776,$A110,СВЦЭМ!$B$33:$B$776,N$83)+'СЕТ СН'!$H$14+СВЦЭМ!$D$10+'СЕТ СН'!$H$5-'СЕТ СН'!$H$24</f>
        <v>3367.0460374700001</v>
      </c>
      <c r="O110" s="36">
        <f>SUMIFS(СВЦЭМ!$D$33:$D$776,СВЦЭМ!$A$33:$A$776,$A110,СВЦЭМ!$B$33:$B$776,O$83)+'СЕТ СН'!$H$14+СВЦЭМ!$D$10+'СЕТ СН'!$H$5-'СЕТ СН'!$H$24</f>
        <v>3373.5587251100001</v>
      </c>
      <c r="P110" s="36">
        <f>SUMIFS(СВЦЭМ!$D$33:$D$776,СВЦЭМ!$A$33:$A$776,$A110,СВЦЭМ!$B$33:$B$776,P$83)+'СЕТ СН'!$H$14+СВЦЭМ!$D$10+'СЕТ СН'!$H$5-'СЕТ СН'!$H$24</f>
        <v>3385.02414864</v>
      </c>
      <c r="Q110" s="36">
        <f>SUMIFS(СВЦЭМ!$D$33:$D$776,СВЦЭМ!$A$33:$A$776,$A110,СВЦЭМ!$B$33:$B$776,Q$83)+'СЕТ СН'!$H$14+СВЦЭМ!$D$10+'СЕТ СН'!$H$5-'СЕТ СН'!$H$24</f>
        <v>3400.6649372299999</v>
      </c>
      <c r="R110" s="36">
        <f>SUMIFS(СВЦЭМ!$D$33:$D$776,СВЦЭМ!$A$33:$A$776,$A110,СВЦЭМ!$B$33:$B$776,R$83)+'СЕТ СН'!$H$14+СВЦЭМ!$D$10+'СЕТ СН'!$H$5-'СЕТ СН'!$H$24</f>
        <v>3402.4706736400003</v>
      </c>
      <c r="S110" s="36">
        <f>SUMIFS(СВЦЭМ!$D$33:$D$776,СВЦЭМ!$A$33:$A$776,$A110,СВЦЭМ!$B$33:$B$776,S$83)+'СЕТ СН'!$H$14+СВЦЭМ!$D$10+'СЕТ СН'!$H$5-'СЕТ СН'!$H$24</f>
        <v>3413.76430347</v>
      </c>
      <c r="T110" s="36">
        <f>SUMIFS(СВЦЭМ!$D$33:$D$776,СВЦЭМ!$A$33:$A$776,$A110,СВЦЭМ!$B$33:$B$776,T$83)+'СЕТ СН'!$H$14+СВЦЭМ!$D$10+'СЕТ СН'!$H$5-'СЕТ СН'!$H$24</f>
        <v>3429.5964625699999</v>
      </c>
      <c r="U110" s="36">
        <f>SUMIFS(СВЦЭМ!$D$33:$D$776,СВЦЭМ!$A$33:$A$776,$A110,СВЦЭМ!$B$33:$B$776,U$83)+'СЕТ СН'!$H$14+СВЦЭМ!$D$10+'СЕТ СН'!$H$5-'СЕТ СН'!$H$24</f>
        <v>3416.3569055400003</v>
      </c>
      <c r="V110" s="36">
        <f>SUMIFS(СВЦЭМ!$D$33:$D$776,СВЦЭМ!$A$33:$A$776,$A110,СВЦЭМ!$B$33:$B$776,V$83)+'СЕТ СН'!$H$14+СВЦЭМ!$D$10+'СЕТ СН'!$H$5-'СЕТ СН'!$H$24</f>
        <v>3410.6872786200001</v>
      </c>
      <c r="W110" s="36">
        <f>SUMIFS(СВЦЭМ!$D$33:$D$776,СВЦЭМ!$A$33:$A$776,$A110,СВЦЭМ!$B$33:$B$776,W$83)+'СЕТ СН'!$H$14+СВЦЭМ!$D$10+'СЕТ СН'!$H$5-'СЕТ СН'!$H$24</f>
        <v>3401.4798687299999</v>
      </c>
      <c r="X110" s="36">
        <f>SUMIFS(СВЦЭМ!$D$33:$D$776,СВЦЭМ!$A$33:$A$776,$A110,СВЦЭМ!$B$33:$B$776,X$83)+'СЕТ СН'!$H$14+СВЦЭМ!$D$10+'СЕТ СН'!$H$5-'СЕТ СН'!$H$24</f>
        <v>3467.7094814800002</v>
      </c>
      <c r="Y110" s="36">
        <f>SUMIFS(СВЦЭМ!$D$33:$D$776,СВЦЭМ!$A$33:$A$776,$A110,СВЦЭМ!$B$33:$B$776,Y$83)+'СЕТ СН'!$H$14+СВЦЭМ!$D$10+'СЕТ СН'!$H$5-'СЕТ СН'!$H$24</f>
        <v>3584.2985323399998</v>
      </c>
    </row>
    <row r="111" spans="1:25" ht="15.75" x14ac:dyDescent="0.2">
      <c r="A111" s="35">
        <f t="shared" si="2"/>
        <v>44040</v>
      </c>
      <c r="B111" s="36">
        <f>SUMIFS(СВЦЭМ!$D$33:$D$776,СВЦЭМ!$A$33:$A$776,$A111,СВЦЭМ!$B$33:$B$776,B$83)+'СЕТ СН'!$H$14+СВЦЭМ!$D$10+'СЕТ СН'!$H$5-'СЕТ СН'!$H$24</f>
        <v>3580.7271690299999</v>
      </c>
      <c r="C111" s="36">
        <f>SUMIFS(СВЦЭМ!$D$33:$D$776,СВЦЭМ!$A$33:$A$776,$A111,СВЦЭМ!$B$33:$B$776,C$83)+'СЕТ СН'!$H$14+СВЦЭМ!$D$10+'СЕТ СН'!$H$5-'СЕТ СН'!$H$24</f>
        <v>3642.0213236700001</v>
      </c>
      <c r="D111" s="36">
        <f>SUMIFS(СВЦЭМ!$D$33:$D$776,СВЦЭМ!$A$33:$A$776,$A111,СВЦЭМ!$B$33:$B$776,D$83)+'СЕТ СН'!$H$14+СВЦЭМ!$D$10+'СЕТ СН'!$H$5-'СЕТ СН'!$H$24</f>
        <v>3652.1501688399999</v>
      </c>
      <c r="E111" s="36">
        <f>SUMIFS(СВЦЭМ!$D$33:$D$776,СВЦЭМ!$A$33:$A$776,$A111,СВЦЭМ!$B$33:$B$776,E$83)+'СЕТ СН'!$H$14+СВЦЭМ!$D$10+'СЕТ СН'!$H$5-'СЕТ СН'!$H$24</f>
        <v>3665.9721685300001</v>
      </c>
      <c r="F111" s="36">
        <f>SUMIFS(СВЦЭМ!$D$33:$D$776,СВЦЭМ!$A$33:$A$776,$A111,СВЦЭМ!$B$33:$B$776,F$83)+'СЕТ СН'!$H$14+СВЦЭМ!$D$10+'СЕТ СН'!$H$5-'СЕТ СН'!$H$24</f>
        <v>3654.52082311</v>
      </c>
      <c r="G111" s="36">
        <f>SUMIFS(СВЦЭМ!$D$33:$D$776,СВЦЭМ!$A$33:$A$776,$A111,СВЦЭМ!$B$33:$B$776,G$83)+'СЕТ СН'!$H$14+СВЦЭМ!$D$10+'СЕТ СН'!$H$5-'СЕТ СН'!$H$24</f>
        <v>3670.5376255000001</v>
      </c>
      <c r="H111" s="36">
        <f>SUMIFS(СВЦЭМ!$D$33:$D$776,СВЦЭМ!$A$33:$A$776,$A111,СВЦЭМ!$B$33:$B$776,H$83)+'СЕТ СН'!$H$14+СВЦЭМ!$D$10+'СЕТ СН'!$H$5-'СЕТ СН'!$H$24</f>
        <v>3672.7373690599998</v>
      </c>
      <c r="I111" s="36">
        <f>SUMIFS(СВЦЭМ!$D$33:$D$776,СВЦЭМ!$A$33:$A$776,$A111,СВЦЭМ!$B$33:$B$776,I$83)+'СЕТ СН'!$H$14+СВЦЭМ!$D$10+'СЕТ СН'!$H$5-'СЕТ СН'!$H$24</f>
        <v>3684.6121518600003</v>
      </c>
      <c r="J111" s="36">
        <f>SUMIFS(СВЦЭМ!$D$33:$D$776,СВЦЭМ!$A$33:$A$776,$A111,СВЦЭМ!$B$33:$B$776,J$83)+'СЕТ СН'!$H$14+СВЦЭМ!$D$10+'СЕТ СН'!$H$5-'СЕТ СН'!$H$24</f>
        <v>3665.4250888699999</v>
      </c>
      <c r="K111" s="36">
        <f>SUMIFS(СВЦЭМ!$D$33:$D$776,СВЦЭМ!$A$33:$A$776,$A111,СВЦЭМ!$B$33:$B$776,K$83)+'СЕТ СН'!$H$14+СВЦЭМ!$D$10+'СЕТ СН'!$H$5-'СЕТ СН'!$H$24</f>
        <v>3544.4865641699998</v>
      </c>
      <c r="L111" s="36">
        <f>SUMIFS(СВЦЭМ!$D$33:$D$776,СВЦЭМ!$A$33:$A$776,$A111,СВЦЭМ!$B$33:$B$776,L$83)+'СЕТ СН'!$H$14+СВЦЭМ!$D$10+'СЕТ СН'!$H$5-'СЕТ СН'!$H$24</f>
        <v>3429.2735252299999</v>
      </c>
      <c r="M111" s="36">
        <f>SUMIFS(СВЦЭМ!$D$33:$D$776,СВЦЭМ!$A$33:$A$776,$A111,СВЦЭМ!$B$33:$B$776,M$83)+'СЕТ СН'!$H$14+СВЦЭМ!$D$10+'СЕТ СН'!$H$5-'СЕТ СН'!$H$24</f>
        <v>3408.5260349999999</v>
      </c>
      <c r="N111" s="36">
        <f>SUMIFS(СВЦЭМ!$D$33:$D$776,СВЦЭМ!$A$33:$A$776,$A111,СВЦЭМ!$B$33:$B$776,N$83)+'СЕТ СН'!$H$14+СВЦЭМ!$D$10+'СЕТ СН'!$H$5-'СЕТ СН'!$H$24</f>
        <v>3405.7399655300001</v>
      </c>
      <c r="O111" s="36">
        <f>SUMIFS(СВЦЭМ!$D$33:$D$776,СВЦЭМ!$A$33:$A$776,$A111,СВЦЭМ!$B$33:$B$776,O$83)+'СЕТ СН'!$H$14+СВЦЭМ!$D$10+'СЕТ СН'!$H$5-'СЕТ СН'!$H$24</f>
        <v>3417.1409325100003</v>
      </c>
      <c r="P111" s="36">
        <f>SUMIFS(СВЦЭМ!$D$33:$D$776,СВЦЭМ!$A$33:$A$776,$A111,СВЦЭМ!$B$33:$B$776,P$83)+'СЕТ СН'!$H$14+СВЦЭМ!$D$10+'СЕТ СН'!$H$5-'СЕТ СН'!$H$24</f>
        <v>3419.0118846700002</v>
      </c>
      <c r="Q111" s="36">
        <f>SUMIFS(СВЦЭМ!$D$33:$D$776,СВЦЭМ!$A$33:$A$776,$A111,СВЦЭМ!$B$33:$B$776,Q$83)+'СЕТ СН'!$H$14+СВЦЭМ!$D$10+'СЕТ СН'!$H$5-'СЕТ СН'!$H$24</f>
        <v>3429.0088017600001</v>
      </c>
      <c r="R111" s="36">
        <f>SUMIFS(СВЦЭМ!$D$33:$D$776,СВЦЭМ!$A$33:$A$776,$A111,СВЦЭМ!$B$33:$B$776,R$83)+'СЕТ СН'!$H$14+СВЦЭМ!$D$10+'СЕТ СН'!$H$5-'СЕТ СН'!$H$24</f>
        <v>3430.60490867</v>
      </c>
      <c r="S111" s="36">
        <f>SUMIFS(СВЦЭМ!$D$33:$D$776,СВЦЭМ!$A$33:$A$776,$A111,СВЦЭМ!$B$33:$B$776,S$83)+'СЕТ СН'!$H$14+СВЦЭМ!$D$10+'СЕТ СН'!$H$5-'СЕТ СН'!$H$24</f>
        <v>3435.9325684999999</v>
      </c>
      <c r="T111" s="36">
        <f>SUMIFS(СВЦЭМ!$D$33:$D$776,СВЦЭМ!$A$33:$A$776,$A111,СВЦЭМ!$B$33:$B$776,T$83)+'СЕТ СН'!$H$14+СВЦЭМ!$D$10+'СЕТ СН'!$H$5-'СЕТ СН'!$H$24</f>
        <v>3439.2093477500002</v>
      </c>
      <c r="U111" s="36">
        <f>SUMIFS(СВЦЭМ!$D$33:$D$776,СВЦЭМ!$A$33:$A$776,$A111,СВЦЭМ!$B$33:$B$776,U$83)+'СЕТ СН'!$H$14+СВЦЭМ!$D$10+'СЕТ СН'!$H$5-'СЕТ СН'!$H$24</f>
        <v>3423.8371467799998</v>
      </c>
      <c r="V111" s="36">
        <f>SUMIFS(СВЦЭМ!$D$33:$D$776,СВЦЭМ!$A$33:$A$776,$A111,СВЦЭМ!$B$33:$B$776,V$83)+'СЕТ СН'!$H$14+СВЦЭМ!$D$10+'СЕТ СН'!$H$5-'СЕТ СН'!$H$24</f>
        <v>3435.68013862</v>
      </c>
      <c r="W111" s="36">
        <f>SUMIFS(СВЦЭМ!$D$33:$D$776,СВЦЭМ!$A$33:$A$776,$A111,СВЦЭМ!$B$33:$B$776,W$83)+'СЕТ СН'!$H$14+СВЦЭМ!$D$10+'СЕТ СН'!$H$5-'СЕТ СН'!$H$24</f>
        <v>3437.7576459500001</v>
      </c>
      <c r="X111" s="36">
        <f>SUMIFS(СВЦЭМ!$D$33:$D$776,СВЦЭМ!$A$33:$A$776,$A111,СВЦЭМ!$B$33:$B$776,X$83)+'СЕТ СН'!$H$14+СВЦЭМ!$D$10+'СЕТ СН'!$H$5-'СЕТ СН'!$H$24</f>
        <v>3481.5423398500002</v>
      </c>
      <c r="Y111" s="36">
        <f>SUMIFS(СВЦЭМ!$D$33:$D$776,СВЦЭМ!$A$33:$A$776,$A111,СВЦЭМ!$B$33:$B$776,Y$83)+'СЕТ СН'!$H$14+СВЦЭМ!$D$10+'СЕТ СН'!$H$5-'СЕТ СН'!$H$24</f>
        <v>3597.1028103799999</v>
      </c>
    </row>
    <row r="112" spans="1:25" ht="15.75" x14ac:dyDescent="0.2">
      <c r="A112" s="35">
        <f t="shared" si="2"/>
        <v>44041</v>
      </c>
      <c r="B112" s="36">
        <f>SUMIFS(СВЦЭМ!$D$33:$D$776,СВЦЭМ!$A$33:$A$776,$A112,СВЦЭМ!$B$33:$B$776,B$83)+'СЕТ СН'!$H$14+СВЦЭМ!$D$10+'СЕТ СН'!$H$5-'СЕТ СН'!$H$24</f>
        <v>3703.07189002</v>
      </c>
      <c r="C112" s="36">
        <f>SUMIFS(СВЦЭМ!$D$33:$D$776,СВЦЭМ!$A$33:$A$776,$A112,СВЦЭМ!$B$33:$B$776,C$83)+'СЕТ СН'!$H$14+СВЦЭМ!$D$10+'СЕТ СН'!$H$5-'СЕТ СН'!$H$24</f>
        <v>3747.5791078699999</v>
      </c>
      <c r="D112" s="36">
        <f>SUMIFS(СВЦЭМ!$D$33:$D$776,СВЦЭМ!$A$33:$A$776,$A112,СВЦЭМ!$B$33:$B$776,D$83)+'СЕТ СН'!$H$14+СВЦЭМ!$D$10+'СЕТ СН'!$H$5-'СЕТ СН'!$H$24</f>
        <v>3781.90514218</v>
      </c>
      <c r="E112" s="36">
        <f>SUMIFS(СВЦЭМ!$D$33:$D$776,СВЦЭМ!$A$33:$A$776,$A112,СВЦЭМ!$B$33:$B$776,E$83)+'СЕТ СН'!$H$14+СВЦЭМ!$D$10+'СЕТ СН'!$H$5-'СЕТ СН'!$H$24</f>
        <v>3806.4840142500002</v>
      </c>
      <c r="F112" s="36">
        <f>SUMIFS(СВЦЭМ!$D$33:$D$776,СВЦЭМ!$A$33:$A$776,$A112,СВЦЭМ!$B$33:$B$776,F$83)+'СЕТ СН'!$H$14+СВЦЭМ!$D$10+'СЕТ СН'!$H$5-'СЕТ СН'!$H$24</f>
        <v>3768.7404667999999</v>
      </c>
      <c r="G112" s="36">
        <f>SUMIFS(СВЦЭМ!$D$33:$D$776,СВЦЭМ!$A$33:$A$776,$A112,СВЦЭМ!$B$33:$B$776,G$83)+'СЕТ СН'!$H$14+СВЦЭМ!$D$10+'СЕТ СН'!$H$5-'СЕТ СН'!$H$24</f>
        <v>3767.0307596800003</v>
      </c>
      <c r="H112" s="36">
        <f>SUMIFS(СВЦЭМ!$D$33:$D$776,СВЦЭМ!$A$33:$A$776,$A112,СВЦЭМ!$B$33:$B$776,H$83)+'СЕТ СН'!$H$14+СВЦЭМ!$D$10+'СЕТ СН'!$H$5-'СЕТ СН'!$H$24</f>
        <v>3738.6296204600003</v>
      </c>
      <c r="I112" s="36">
        <f>SUMIFS(СВЦЭМ!$D$33:$D$776,СВЦЭМ!$A$33:$A$776,$A112,СВЦЭМ!$B$33:$B$776,I$83)+'СЕТ СН'!$H$14+СВЦЭМ!$D$10+'СЕТ СН'!$H$5-'СЕТ СН'!$H$24</f>
        <v>3719.64603042</v>
      </c>
      <c r="J112" s="36">
        <f>SUMIFS(СВЦЭМ!$D$33:$D$776,СВЦЭМ!$A$33:$A$776,$A112,СВЦЭМ!$B$33:$B$776,J$83)+'СЕТ СН'!$H$14+СВЦЭМ!$D$10+'СЕТ СН'!$H$5-'СЕТ СН'!$H$24</f>
        <v>3641.94006734</v>
      </c>
      <c r="K112" s="36">
        <f>SUMIFS(СВЦЭМ!$D$33:$D$776,СВЦЭМ!$A$33:$A$776,$A112,СВЦЭМ!$B$33:$B$776,K$83)+'СЕТ СН'!$H$14+СВЦЭМ!$D$10+'СЕТ СН'!$H$5-'СЕТ СН'!$H$24</f>
        <v>3486.0646049100001</v>
      </c>
      <c r="L112" s="36">
        <f>SUMIFS(СВЦЭМ!$D$33:$D$776,СВЦЭМ!$A$33:$A$776,$A112,СВЦЭМ!$B$33:$B$776,L$83)+'СЕТ СН'!$H$14+СВЦЭМ!$D$10+'СЕТ СН'!$H$5-'СЕТ СН'!$H$24</f>
        <v>3427.0413886000001</v>
      </c>
      <c r="M112" s="36">
        <f>SUMIFS(СВЦЭМ!$D$33:$D$776,СВЦЭМ!$A$33:$A$776,$A112,СВЦЭМ!$B$33:$B$776,M$83)+'СЕТ СН'!$H$14+СВЦЭМ!$D$10+'СЕТ СН'!$H$5-'СЕТ СН'!$H$24</f>
        <v>3407.1736919099999</v>
      </c>
      <c r="N112" s="36">
        <f>SUMIFS(СВЦЭМ!$D$33:$D$776,СВЦЭМ!$A$33:$A$776,$A112,СВЦЭМ!$B$33:$B$776,N$83)+'СЕТ СН'!$H$14+СВЦЭМ!$D$10+'СЕТ СН'!$H$5-'СЕТ СН'!$H$24</f>
        <v>3379.3264395300002</v>
      </c>
      <c r="O112" s="36">
        <f>SUMIFS(СВЦЭМ!$D$33:$D$776,СВЦЭМ!$A$33:$A$776,$A112,СВЦЭМ!$B$33:$B$776,O$83)+'СЕТ СН'!$H$14+СВЦЭМ!$D$10+'СЕТ СН'!$H$5-'СЕТ СН'!$H$24</f>
        <v>3373.8156479500003</v>
      </c>
      <c r="P112" s="36">
        <f>SUMIFS(СВЦЭМ!$D$33:$D$776,СВЦЭМ!$A$33:$A$776,$A112,СВЦЭМ!$B$33:$B$776,P$83)+'СЕТ СН'!$H$14+СВЦЭМ!$D$10+'СЕТ СН'!$H$5-'СЕТ СН'!$H$24</f>
        <v>3374.6135238000002</v>
      </c>
      <c r="Q112" s="36">
        <f>SUMIFS(СВЦЭМ!$D$33:$D$776,СВЦЭМ!$A$33:$A$776,$A112,СВЦЭМ!$B$33:$B$776,Q$83)+'СЕТ СН'!$H$14+СВЦЭМ!$D$10+'СЕТ СН'!$H$5-'СЕТ СН'!$H$24</f>
        <v>3385.2513207299999</v>
      </c>
      <c r="R112" s="36">
        <f>SUMIFS(СВЦЭМ!$D$33:$D$776,СВЦЭМ!$A$33:$A$776,$A112,СВЦЭМ!$B$33:$B$776,R$83)+'СЕТ СН'!$H$14+СВЦЭМ!$D$10+'СЕТ СН'!$H$5-'СЕТ СН'!$H$24</f>
        <v>3392.0147084199998</v>
      </c>
      <c r="S112" s="36">
        <f>SUMIFS(СВЦЭМ!$D$33:$D$776,СВЦЭМ!$A$33:$A$776,$A112,СВЦЭМ!$B$33:$B$776,S$83)+'СЕТ СН'!$H$14+СВЦЭМ!$D$10+'СЕТ СН'!$H$5-'СЕТ СН'!$H$24</f>
        <v>3395.4370622599999</v>
      </c>
      <c r="T112" s="36">
        <f>SUMIFS(СВЦЭМ!$D$33:$D$776,СВЦЭМ!$A$33:$A$776,$A112,СВЦЭМ!$B$33:$B$776,T$83)+'СЕТ СН'!$H$14+СВЦЭМ!$D$10+'СЕТ СН'!$H$5-'СЕТ СН'!$H$24</f>
        <v>3423.0914027099998</v>
      </c>
      <c r="U112" s="36">
        <f>SUMIFS(СВЦЭМ!$D$33:$D$776,СВЦЭМ!$A$33:$A$776,$A112,СВЦЭМ!$B$33:$B$776,U$83)+'СЕТ СН'!$H$14+СВЦЭМ!$D$10+'СЕТ СН'!$H$5-'СЕТ СН'!$H$24</f>
        <v>3417.39226143</v>
      </c>
      <c r="V112" s="36">
        <f>SUMIFS(СВЦЭМ!$D$33:$D$776,СВЦЭМ!$A$33:$A$776,$A112,СВЦЭМ!$B$33:$B$776,V$83)+'СЕТ СН'!$H$14+СВЦЭМ!$D$10+'СЕТ СН'!$H$5-'СЕТ СН'!$H$24</f>
        <v>3407.6189124399998</v>
      </c>
      <c r="W112" s="36">
        <f>SUMIFS(СВЦЭМ!$D$33:$D$776,СВЦЭМ!$A$33:$A$776,$A112,СВЦЭМ!$B$33:$B$776,W$83)+'СЕТ СН'!$H$14+СВЦЭМ!$D$10+'СЕТ СН'!$H$5-'СЕТ СН'!$H$24</f>
        <v>3383.9402577999999</v>
      </c>
      <c r="X112" s="36">
        <f>SUMIFS(СВЦЭМ!$D$33:$D$776,СВЦЭМ!$A$33:$A$776,$A112,СВЦЭМ!$B$33:$B$776,X$83)+'СЕТ СН'!$H$14+СВЦЭМ!$D$10+'СЕТ СН'!$H$5-'СЕТ СН'!$H$24</f>
        <v>3440.5308946300001</v>
      </c>
      <c r="Y112" s="36">
        <f>SUMIFS(СВЦЭМ!$D$33:$D$776,СВЦЭМ!$A$33:$A$776,$A112,СВЦЭМ!$B$33:$B$776,Y$83)+'СЕТ СН'!$H$14+СВЦЭМ!$D$10+'СЕТ СН'!$H$5-'СЕТ СН'!$H$24</f>
        <v>3552.8460471200001</v>
      </c>
    </row>
    <row r="113" spans="1:27" ht="15.75" x14ac:dyDescent="0.2">
      <c r="A113" s="35">
        <f t="shared" si="2"/>
        <v>44042</v>
      </c>
      <c r="B113" s="36">
        <f>SUMIFS(СВЦЭМ!$D$33:$D$776,СВЦЭМ!$A$33:$A$776,$A113,СВЦЭМ!$B$33:$B$776,B$83)+'СЕТ СН'!$H$14+СВЦЭМ!$D$10+'СЕТ СН'!$H$5-'СЕТ СН'!$H$24</f>
        <v>3586.9921795600003</v>
      </c>
      <c r="C113" s="36">
        <f>SUMIFS(СВЦЭМ!$D$33:$D$776,СВЦЭМ!$A$33:$A$776,$A113,СВЦЭМ!$B$33:$B$776,C$83)+'СЕТ СН'!$H$14+СВЦЭМ!$D$10+'СЕТ СН'!$H$5-'СЕТ СН'!$H$24</f>
        <v>3635.1333142100002</v>
      </c>
      <c r="D113" s="36">
        <f>SUMIFS(СВЦЭМ!$D$33:$D$776,СВЦЭМ!$A$33:$A$776,$A113,СВЦЭМ!$B$33:$B$776,D$83)+'СЕТ СН'!$H$14+СВЦЭМ!$D$10+'СЕТ СН'!$H$5-'СЕТ СН'!$H$24</f>
        <v>3652.1866211699999</v>
      </c>
      <c r="E113" s="36">
        <f>SUMIFS(СВЦЭМ!$D$33:$D$776,СВЦЭМ!$A$33:$A$776,$A113,СВЦЭМ!$B$33:$B$776,E$83)+'СЕТ СН'!$H$14+СВЦЭМ!$D$10+'СЕТ СН'!$H$5-'СЕТ СН'!$H$24</f>
        <v>3659.4343725600002</v>
      </c>
      <c r="F113" s="36">
        <f>SUMIFS(СВЦЭМ!$D$33:$D$776,СВЦЭМ!$A$33:$A$776,$A113,СВЦЭМ!$B$33:$B$776,F$83)+'СЕТ СН'!$H$14+СВЦЭМ!$D$10+'СЕТ СН'!$H$5-'СЕТ СН'!$H$24</f>
        <v>3653.8659722000002</v>
      </c>
      <c r="G113" s="36">
        <f>SUMIFS(СВЦЭМ!$D$33:$D$776,СВЦЭМ!$A$33:$A$776,$A113,СВЦЭМ!$B$33:$B$776,G$83)+'СЕТ СН'!$H$14+СВЦЭМ!$D$10+'СЕТ СН'!$H$5-'СЕТ СН'!$H$24</f>
        <v>3659.7381429500001</v>
      </c>
      <c r="H113" s="36">
        <f>SUMIFS(СВЦЭМ!$D$33:$D$776,СВЦЭМ!$A$33:$A$776,$A113,СВЦЭМ!$B$33:$B$776,H$83)+'СЕТ СН'!$H$14+СВЦЭМ!$D$10+'СЕТ СН'!$H$5-'СЕТ СН'!$H$24</f>
        <v>3641.8798304000002</v>
      </c>
      <c r="I113" s="36">
        <f>SUMIFS(СВЦЭМ!$D$33:$D$776,СВЦЭМ!$A$33:$A$776,$A113,СВЦЭМ!$B$33:$B$776,I$83)+'СЕТ СН'!$H$14+СВЦЭМ!$D$10+'СЕТ СН'!$H$5-'СЕТ СН'!$H$24</f>
        <v>3602.98686997</v>
      </c>
      <c r="J113" s="36">
        <f>SUMIFS(СВЦЭМ!$D$33:$D$776,СВЦЭМ!$A$33:$A$776,$A113,СВЦЭМ!$B$33:$B$776,J$83)+'СЕТ СН'!$H$14+СВЦЭМ!$D$10+'СЕТ СН'!$H$5-'СЕТ СН'!$H$24</f>
        <v>3518.0054594499998</v>
      </c>
      <c r="K113" s="36">
        <f>SUMIFS(СВЦЭМ!$D$33:$D$776,СВЦЭМ!$A$33:$A$776,$A113,СВЦЭМ!$B$33:$B$776,K$83)+'СЕТ СН'!$H$14+СВЦЭМ!$D$10+'СЕТ СН'!$H$5-'СЕТ СН'!$H$24</f>
        <v>3459.7694577100001</v>
      </c>
      <c r="L113" s="36">
        <f>SUMIFS(СВЦЭМ!$D$33:$D$776,СВЦЭМ!$A$33:$A$776,$A113,СВЦЭМ!$B$33:$B$776,L$83)+'СЕТ СН'!$H$14+СВЦЭМ!$D$10+'СЕТ СН'!$H$5-'СЕТ СН'!$H$24</f>
        <v>3480.85802156</v>
      </c>
      <c r="M113" s="36">
        <f>SUMIFS(СВЦЭМ!$D$33:$D$776,СВЦЭМ!$A$33:$A$776,$A113,СВЦЭМ!$B$33:$B$776,M$83)+'СЕТ СН'!$H$14+СВЦЭМ!$D$10+'СЕТ СН'!$H$5-'СЕТ СН'!$H$24</f>
        <v>3475.5894393799999</v>
      </c>
      <c r="N113" s="36">
        <f>SUMIFS(СВЦЭМ!$D$33:$D$776,СВЦЭМ!$A$33:$A$776,$A113,СВЦЭМ!$B$33:$B$776,N$83)+'СЕТ СН'!$H$14+СВЦЭМ!$D$10+'СЕТ СН'!$H$5-'СЕТ СН'!$H$24</f>
        <v>3463.7214722399999</v>
      </c>
      <c r="O113" s="36">
        <f>SUMIFS(СВЦЭМ!$D$33:$D$776,СВЦЭМ!$A$33:$A$776,$A113,СВЦЭМ!$B$33:$B$776,O$83)+'СЕТ СН'!$H$14+СВЦЭМ!$D$10+'СЕТ СН'!$H$5-'СЕТ СН'!$H$24</f>
        <v>3464.30398956</v>
      </c>
      <c r="P113" s="36">
        <f>SUMIFS(СВЦЭМ!$D$33:$D$776,СВЦЭМ!$A$33:$A$776,$A113,СВЦЭМ!$B$33:$B$776,P$83)+'СЕТ СН'!$H$14+СВЦЭМ!$D$10+'СЕТ СН'!$H$5-'СЕТ СН'!$H$24</f>
        <v>3465.5902252200003</v>
      </c>
      <c r="Q113" s="36">
        <f>SUMIFS(СВЦЭМ!$D$33:$D$776,СВЦЭМ!$A$33:$A$776,$A113,СВЦЭМ!$B$33:$B$776,Q$83)+'СЕТ СН'!$H$14+СВЦЭМ!$D$10+'СЕТ СН'!$H$5-'СЕТ СН'!$H$24</f>
        <v>3469.2221319</v>
      </c>
      <c r="R113" s="36">
        <f>SUMIFS(СВЦЭМ!$D$33:$D$776,СВЦЭМ!$A$33:$A$776,$A113,СВЦЭМ!$B$33:$B$776,R$83)+'СЕТ СН'!$H$14+СВЦЭМ!$D$10+'СЕТ СН'!$H$5-'СЕТ СН'!$H$24</f>
        <v>3464.7201527000002</v>
      </c>
      <c r="S113" s="36">
        <f>SUMIFS(СВЦЭМ!$D$33:$D$776,СВЦЭМ!$A$33:$A$776,$A113,СВЦЭМ!$B$33:$B$776,S$83)+'СЕТ СН'!$H$14+СВЦЭМ!$D$10+'СЕТ СН'!$H$5-'СЕТ СН'!$H$24</f>
        <v>3465.8821891600001</v>
      </c>
      <c r="T113" s="36">
        <f>SUMIFS(СВЦЭМ!$D$33:$D$776,СВЦЭМ!$A$33:$A$776,$A113,СВЦЭМ!$B$33:$B$776,T$83)+'СЕТ СН'!$H$14+СВЦЭМ!$D$10+'СЕТ СН'!$H$5-'СЕТ СН'!$H$24</f>
        <v>3474.4710028499999</v>
      </c>
      <c r="U113" s="36">
        <f>SUMIFS(СВЦЭМ!$D$33:$D$776,СВЦЭМ!$A$33:$A$776,$A113,СВЦЭМ!$B$33:$B$776,U$83)+'СЕТ СН'!$H$14+СВЦЭМ!$D$10+'СЕТ СН'!$H$5-'СЕТ СН'!$H$24</f>
        <v>3469.32611069</v>
      </c>
      <c r="V113" s="36">
        <f>SUMIFS(СВЦЭМ!$D$33:$D$776,СВЦЭМ!$A$33:$A$776,$A113,СВЦЭМ!$B$33:$B$776,V$83)+'СЕТ СН'!$H$14+СВЦЭМ!$D$10+'СЕТ СН'!$H$5-'СЕТ СН'!$H$24</f>
        <v>3461.3980070699999</v>
      </c>
      <c r="W113" s="36">
        <f>SUMIFS(СВЦЭМ!$D$33:$D$776,СВЦЭМ!$A$33:$A$776,$A113,СВЦЭМ!$B$33:$B$776,W$83)+'СЕТ СН'!$H$14+СВЦЭМ!$D$10+'СЕТ СН'!$H$5-'СЕТ СН'!$H$24</f>
        <v>3489.6359238</v>
      </c>
      <c r="X113" s="36">
        <f>SUMIFS(СВЦЭМ!$D$33:$D$776,СВЦЭМ!$A$33:$A$776,$A113,СВЦЭМ!$B$33:$B$776,X$83)+'СЕТ СН'!$H$14+СВЦЭМ!$D$10+'СЕТ СН'!$H$5-'СЕТ СН'!$H$24</f>
        <v>3586.1181915500001</v>
      </c>
      <c r="Y113" s="36">
        <f>SUMIFS(СВЦЭМ!$D$33:$D$776,СВЦЭМ!$A$33:$A$776,$A113,СВЦЭМ!$B$33:$B$776,Y$83)+'СЕТ СН'!$H$14+СВЦЭМ!$D$10+'СЕТ СН'!$H$5-'СЕТ СН'!$H$24</f>
        <v>3548.0098816899999</v>
      </c>
    </row>
    <row r="114" spans="1:27" ht="15.75" x14ac:dyDescent="0.2">
      <c r="A114" s="35">
        <f t="shared" si="2"/>
        <v>44043</v>
      </c>
      <c r="B114" s="36">
        <f>SUMIFS(СВЦЭМ!$D$33:$D$776,СВЦЭМ!$A$33:$A$776,$A114,СВЦЭМ!$B$33:$B$776,B$83)+'СЕТ СН'!$H$14+СВЦЭМ!$D$10+'СЕТ СН'!$H$5-'СЕТ СН'!$H$24</f>
        <v>3593.6266796600003</v>
      </c>
      <c r="C114" s="36">
        <f>SUMIFS(СВЦЭМ!$D$33:$D$776,СВЦЭМ!$A$33:$A$776,$A114,СВЦЭМ!$B$33:$B$776,C$83)+'СЕТ СН'!$H$14+СВЦЭМ!$D$10+'СЕТ СН'!$H$5-'СЕТ СН'!$H$24</f>
        <v>3704.9464493300002</v>
      </c>
      <c r="D114" s="36">
        <f>SUMIFS(СВЦЭМ!$D$33:$D$776,СВЦЭМ!$A$33:$A$776,$A114,СВЦЭМ!$B$33:$B$776,D$83)+'СЕТ СН'!$H$14+СВЦЭМ!$D$10+'СЕТ СН'!$H$5-'СЕТ СН'!$H$24</f>
        <v>3714.1740452600002</v>
      </c>
      <c r="E114" s="36">
        <f>SUMIFS(СВЦЭМ!$D$33:$D$776,СВЦЭМ!$A$33:$A$776,$A114,СВЦЭМ!$B$33:$B$776,E$83)+'СЕТ СН'!$H$14+СВЦЭМ!$D$10+'СЕТ СН'!$H$5-'СЕТ СН'!$H$24</f>
        <v>3717.3147104999998</v>
      </c>
      <c r="F114" s="36">
        <f>SUMIFS(СВЦЭМ!$D$33:$D$776,СВЦЭМ!$A$33:$A$776,$A114,СВЦЭМ!$B$33:$B$776,F$83)+'СЕТ СН'!$H$14+СВЦЭМ!$D$10+'СЕТ СН'!$H$5-'СЕТ СН'!$H$24</f>
        <v>3711.7170495999999</v>
      </c>
      <c r="G114" s="36">
        <f>SUMIFS(СВЦЭМ!$D$33:$D$776,СВЦЭМ!$A$33:$A$776,$A114,СВЦЭМ!$B$33:$B$776,G$83)+'СЕТ СН'!$H$14+СВЦЭМ!$D$10+'СЕТ СН'!$H$5-'СЕТ СН'!$H$24</f>
        <v>3744.1016668500001</v>
      </c>
      <c r="H114" s="36">
        <f>SUMIFS(СВЦЭМ!$D$33:$D$776,СВЦЭМ!$A$33:$A$776,$A114,СВЦЭМ!$B$33:$B$776,H$83)+'СЕТ СН'!$H$14+СВЦЭМ!$D$10+'СЕТ СН'!$H$5-'СЕТ СН'!$H$24</f>
        <v>3691.2187122599998</v>
      </c>
      <c r="I114" s="36">
        <f>SUMIFS(СВЦЭМ!$D$33:$D$776,СВЦЭМ!$A$33:$A$776,$A114,СВЦЭМ!$B$33:$B$776,I$83)+'СЕТ СН'!$H$14+СВЦЭМ!$D$10+'СЕТ СН'!$H$5-'СЕТ СН'!$H$24</f>
        <v>3666.7763959600002</v>
      </c>
      <c r="J114" s="36">
        <f>SUMIFS(СВЦЭМ!$D$33:$D$776,СВЦЭМ!$A$33:$A$776,$A114,СВЦЭМ!$B$33:$B$776,J$83)+'СЕТ СН'!$H$14+СВЦЭМ!$D$10+'СЕТ СН'!$H$5-'СЕТ СН'!$H$24</f>
        <v>3636.0226983699999</v>
      </c>
      <c r="K114" s="36">
        <f>SUMIFS(СВЦЭМ!$D$33:$D$776,СВЦЭМ!$A$33:$A$776,$A114,СВЦЭМ!$B$33:$B$776,K$83)+'СЕТ СН'!$H$14+СВЦЭМ!$D$10+'СЕТ СН'!$H$5-'СЕТ СН'!$H$24</f>
        <v>3554.0311915500001</v>
      </c>
      <c r="L114" s="36">
        <f>SUMIFS(СВЦЭМ!$D$33:$D$776,СВЦЭМ!$A$33:$A$776,$A114,СВЦЭМ!$B$33:$B$776,L$83)+'СЕТ СН'!$H$14+СВЦЭМ!$D$10+'СЕТ СН'!$H$5-'СЕТ СН'!$H$24</f>
        <v>3425.6800718200002</v>
      </c>
      <c r="M114" s="36">
        <f>SUMIFS(СВЦЭМ!$D$33:$D$776,СВЦЭМ!$A$33:$A$776,$A114,СВЦЭМ!$B$33:$B$776,M$83)+'СЕТ СН'!$H$14+СВЦЭМ!$D$10+'СЕТ СН'!$H$5-'СЕТ СН'!$H$24</f>
        <v>3406.13194914</v>
      </c>
      <c r="N114" s="36">
        <f>SUMIFS(СВЦЭМ!$D$33:$D$776,СВЦЭМ!$A$33:$A$776,$A114,СВЦЭМ!$B$33:$B$776,N$83)+'СЕТ СН'!$H$14+СВЦЭМ!$D$10+'СЕТ СН'!$H$5-'СЕТ СН'!$H$24</f>
        <v>3412.2049520599999</v>
      </c>
      <c r="O114" s="36">
        <f>SUMIFS(СВЦЭМ!$D$33:$D$776,СВЦЭМ!$A$33:$A$776,$A114,СВЦЭМ!$B$33:$B$776,O$83)+'СЕТ СН'!$H$14+СВЦЭМ!$D$10+'СЕТ СН'!$H$5-'СЕТ СН'!$H$24</f>
        <v>3418.5015191299999</v>
      </c>
      <c r="P114" s="36">
        <f>SUMIFS(СВЦЭМ!$D$33:$D$776,СВЦЭМ!$A$33:$A$776,$A114,СВЦЭМ!$B$33:$B$776,P$83)+'СЕТ СН'!$H$14+СВЦЭМ!$D$10+'СЕТ СН'!$H$5-'СЕТ СН'!$H$24</f>
        <v>3422.2652866100002</v>
      </c>
      <c r="Q114" s="36">
        <f>SUMIFS(СВЦЭМ!$D$33:$D$776,СВЦЭМ!$A$33:$A$776,$A114,СВЦЭМ!$B$33:$B$776,Q$83)+'СЕТ СН'!$H$14+СВЦЭМ!$D$10+'СЕТ СН'!$H$5-'СЕТ СН'!$H$24</f>
        <v>3421.5068972399999</v>
      </c>
      <c r="R114" s="36">
        <f>SUMIFS(СВЦЭМ!$D$33:$D$776,СВЦЭМ!$A$33:$A$776,$A114,СВЦЭМ!$B$33:$B$776,R$83)+'СЕТ СН'!$H$14+СВЦЭМ!$D$10+'СЕТ СН'!$H$5-'СЕТ СН'!$H$24</f>
        <v>3413.9077121700002</v>
      </c>
      <c r="S114" s="36">
        <f>SUMIFS(СВЦЭМ!$D$33:$D$776,СВЦЭМ!$A$33:$A$776,$A114,СВЦЭМ!$B$33:$B$776,S$83)+'СЕТ СН'!$H$14+СВЦЭМ!$D$10+'СЕТ СН'!$H$5-'СЕТ СН'!$H$24</f>
        <v>3426.6959704199999</v>
      </c>
      <c r="T114" s="36">
        <f>SUMIFS(СВЦЭМ!$D$33:$D$776,СВЦЭМ!$A$33:$A$776,$A114,СВЦЭМ!$B$33:$B$776,T$83)+'СЕТ СН'!$H$14+СВЦЭМ!$D$10+'СЕТ СН'!$H$5-'СЕТ СН'!$H$24</f>
        <v>3432.03989852</v>
      </c>
      <c r="U114" s="36">
        <f>SUMIFS(СВЦЭМ!$D$33:$D$776,СВЦЭМ!$A$33:$A$776,$A114,СВЦЭМ!$B$33:$B$776,U$83)+'СЕТ СН'!$H$14+СВЦЭМ!$D$10+'СЕТ СН'!$H$5-'СЕТ СН'!$H$24</f>
        <v>3442.1865190399999</v>
      </c>
      <c r="V114" s="36">
        <f>SUMIFS(СВЦЭМ!$D$33:$D$776,СВЦЭМ!$A$33:$A$776,$A114,СВЦЭМ!$B$33:$B$776,V$83)+'СЕТ СН'!$H$14+СВЦЭМ!$D$10+'СЕТ СН'!$H$5-'СЕТ СН'!$H$24</f>
        <v>3438.75320607</v>
      </c>
      <c r="W114" s="36">
        <f>SUMIFS(СВЦЭМ!$D$33:$D$776,СВЦЭМ!$A$33:$A$776,$A114,СВЦЭМ!$B$33:$B$776,W$83)+'СЕТ СН'!$H$14+СВЦЭМ!$D$10+'СЕТ СН'!$H$5-'СЕТ СН'!$H$24</f>
        <v>3421.1477518400002</v>
      </c>
      <c r="X114" s="36">
        <f>SUMIFS(СВЦЭМ!$D$33:$D$776,СВЦЭМ!$A$33:$A$776,$A114,СВЦЭМ!$B$33:$B$776,X$83)+'СЕТ СН'!$H$14+СВЦЭМ!$D$10+'СЕТ СН'!$H$5-'СЕТ СН'!$H$24</f>
        <v>3423.4442079800001</v>
      </c>
      <c r="Y114" s="36">
        <f>SUMIFS(СВЦЭМ!$D$33:$D$776,СВЦЭМ!$A$33:$A$776,$A114,СВЦЭМ!$B$33:$B$776,Y$83)+'СЕТ СН'!$H$14+СВЦЭМ!$D$10+'СЕТ СН'!$H$5-'СЕТ СН'!$H$24</f>
        <v>3483.0854281699999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01.07.2020</v>
      </c>
      <c r="B120" s="36">
        <f>SUMIFS(СВЦЭМ!$D$33:$D$776,СВЦЭМ!$A$33:$A$776,$A120,СВЦЭМ!$B$33:$B$776,B$119)+'СЕТ СН'!$I$14+СВЦЭМ!$D$10+'СЕТ СН'!$I$5-'СЕТ СН'!$I$24</f>
        <v>3775.0713830499999</v>
      </c>
      <c r="C120" s="36">
        <f>SUMIFS(СВЦЭМ!$D$33:$D$776,СВЦЭМ!$A$33:$A$776,$A120,СВЦЭМ!$B$33:$B$776,C$119)+'СЕТ СН'!$I$14+СВЦЭМ!$D$10+'СЕТ СН'!$I$5-'СЕТ СН'!$I$24</f>
        <v>3783.2466718400001</v>
      </c>
      <c r="D120" s="36">
        <f>SUMIFS(СВЦЭМ!$D$33:$D$776,СВЦЭМ!$A$33:$A$776,$A120,СВЦЭМ!$B$33:$B$776,D$119)+'СЕТ СН'!$I$14+СВЦЭМ!$D$10+'СЕТ СН'!$I$5-'СЕТ СН'!$I$24</f>
        <v>3759.9569687000003</v>
      </c>
      <c r="E120" s="36">
        <f>SUMIFS(СВЦЭМ!$D$33:$D$776,СВЦЭМ!$A$33:$A$776,$A120,СВЦЭМ!$B$33:$B$776,E$119)+'СЕТ СН'!$I$14+СВЦЭМ!$D$10+'СЕТ СН'!$I$5-'СЕТ СН'!$I$24</f>
        <v>3741.6519913500001</v>
      </c>
      <c r="F120" s="36">
        <f>SUMIFS(СВЦЭМ!$D$33:$D$776,СВЦЭМ!$A$33:$A$776,$A120,СВЦЭМ!$B$33:$B$776,F$119)+'СЕТ СН'!$I$14+СВЦЭМ!$D$10+'СЕТ СН'!$I$5-'СЕТ СН'!$I$24</f>
        <v>3728.0959229499999</v>
      </c>
      <c r="G120" s="36">
        <f>SUMIFS(СВЦЭМ!$D$33:$D$776,СВЦЭМ!$A$33:$A$776,$A120,СВЦЭМ!$B$33:$B$776,G$119)+'СЕТ СН'!$I$14+СВЦЭМ!$D$10+'СЕТ СН'!$I$5-'СЕТ СН'!$I$24</f>
        <v>3732.7211286900001</v>
      </c>
      <c r="H120" s="36">
        <f>SUMIFS(СВЦЭМ!$D$33:$D$776,СВЦЭМ!$A$33:$A$776,$A120,СВЦЭМ!$B$33:$B$776,H$119)+'СЕТ СН'!$I$14+СВЦЭМ!$D$10+'СЕТ СН'!$I$5-'СЕТ СН'!$I$24</f>
        <v>3755.1672292900003</v>
      </c>
      <c r="I120" s="36">
        <f>SUMIFS(СВЦЭМ!$D$33:$D$776,СВЦЭМ!$A$33:$A$776,$A120,СВЦЭМ!$B$33:$B$776,I$119)+'СЕТ СН'!$I$14+СВЦЭМ!$D$10+'СЕТ СН'!$I$5-'СЕТ СН'!$I$24</f>
        <v>3739.4268998699999</v>
      </c>
      <c r="J120" s="36">
        <f>SUMIFS(СВЦЭМ!$D$33:$D$776,СВЦЭМ!$A$33:$A$776,$A120,СВЦЭМ!$B$33:$B$776,J$119)+'СЕТ СН'!$I$14+СВЦЭМ!$D$10+'СЕТ СН'!$I$5-'СЕТ СН'!$I$24</f>
        <v>3696.5187969399999</v>
      </c>
      <c r="K120" s="36">
        <f>SUMIFS(СВЦЭМ!$D$33:$D$776,СВЦЭМ!$A$33:$A$776,$A120,СВЦЭМ!$B$33:$B$776,K$119)+'СЕТ СН'!$I$14+СВЦЭМ!$D$10+'СЕТ СН'!$I$5-'СЕТ СН'!$I$24</f>
        <v>3593.91334676</v>
      </c>
      <c r="L120" s="36">
        <f>SUMIFS(СВЦЭМ!$D$33:$D$776,СВЦЭМ!$A$33:$A$776,$A120,СВЦЭМ!$B$33:$B$776,L$119)+'СЕТ СН'!$I$14+СВЦЭМ!$D$10+'СЕТ СН'!$I$5-'СЕТ СН'!$I$24</f>
        <v>3497.6346281400001</v>
      </c>
      <c r="M120" s="36">
        <f>SUMIFS(СВЦЭМ!$D$33:$D$776,СВЦЭМ!$A$33:$A$776,$A120,СВЦЭМ!$B$33:$B$776,M$119)+'СЕТ СН'!$I$14+СВЦЭМ!$D$10+'СЕТ СН'!$I$5-'СЕТ СН'!$I$24</f>
        <v>3488.9254433800002</v>
      </c>
      <c r="N120" s="36">
        <f>SUMIFS(СВЦЭМ!$D$33:$D$776,СВЦЭМ!$A$33:$A$776,$A120,СВЦЭМ!$B$33:$B$776,N$119)+'СЕТ СН'!$I$14+СВЦЭМ!$D$10+'СЕТ СН'!$I$5-'СЕТ СН'!$I$24</f>
        <v>3541.3729738500001</v>
      </c>
      <c r="O120" s="36">
        <f>SUMIFS(СВЦЭМ!$D$33:$D$776,СВЦЭМ!$A$33:$A$776,$A120,СВЦЭМ!$B$33:$B$776,O$119)+'СЕТ СН'!$I$14+СВЦЭМ!$D$10+'СЕТ СН'!$I$5-'СЕТ СН'!$I$24</f>
        <v>3523.4423486400001</v>
      </c>
      <c r="P120" s="36">
        <f>SUMIFS(СВЦЭМ!$D$33:$D$776,СВЦЭМ!$A$33:$A$776,$A120,СВЦЭМ!$B$33:$B$776,P$119)+'СЕТ СН'!$I$14+СВЦЭМ!$D$10+'СЕТ СН'!$I$5-'СЕТ СН'!$I$24</f>
        <v>3447.6329024199999</v>
      </c>
      <c r="Q120" s="36">
        <f>SUMIFS(СВЦЭМ!$D$33:$D$776,СВЦЭМ!$A$33:$A$776,$A120,СВЦЭМ!$B$33:$B$776,Q$119)+'СЕТ СН'!$I$14+СВЦЭМ!$D$10+'СЕТ СН'!$I$5-'СЕТ СН'!$I$24</f>
        <v>3450.9055880699998</v>
      </c>
      <c r="R120" s="36">
        <f>SUMIFS(СВЦЭМ!$D$33:$D$776,СВЦЭМ!$A$33:$A$776,$A120,СВЦЭМ!$B$33:$B$776,R$119)+'СЕТ СН'!$I$14+СВЦЭМ!$D$10+'СЕТ СН'!$I$5-'СЕТ СН'!$I$24</f>
        <v>3463.6507866100001</v>
      </c>
      <c r="S120" s="36">
        <f>SUMIFS(СВЦЭМ!$D$33:$D$776,СВЦЭМ!$A$33:$A$776,$A120,СВЦЭМ!$B$33:$B$776,S$119)+'СЕТ СН'!$I$14+СВЦЭМ!$D$10+'СЕТ СН'!$I$5-'СЕТ СН'!$I$24</f>
        <v>3468.4917725</v>
      </c>
      <c r="T120" s="36">
        <f>SUMIFS(СВЦЭМ!$D$33:$D$776,СВЦЭМ!$A$33:$A$776,$A120,СВЦЭМ!$B$33:$B$776,T$119)+'СЕТ СН'!$I$14+СВЦЭМ!$D$10+'СЕТ СН'!$I$5-'СЕТ СН'!$I$24</f>
        <v>3460.9897721000002</v>
      </c>
      <c r="U120" s="36">
        <f>SUMIFS(СВЦЭМ!$D$33:$D$776,СВЦЭМ!$A$33:$A$776,$A120,СВЦЭМ!$B$33:$B$776,U$119)+'СЕТ СН'!$I$14+СВЦЭМ!$D$10+'СЕТ СН'!$I$5-'СЕТ СН'!$I$24</f>
        <v>3454.34256301</v>
      </c>
      <c r="V120" s="36">
        <f>SUMIFS(СВЦЭМ!$D$33:$D$776,СВЦЭМ!$A$33:$A$776,$A120,СВЦЭМ!$B$33:$B$776,V$119)+'СЕТ СН'!$I$14+СВЦЭМ!$D$10+'СЕТ СН'!$I$5-'СЕТ СН'!$I$24</f>
        <v>3451.8836397200002</v>
      </c>
      <c r="W120" s="36">
        <f>SUMIFS(СВЦЭМ!$D$33:$D$776,СВЦЭМ!$A$33:$A$776,$A120,СВЦЭМ!$B$33:$B$776,W$119)+'СЕТ СН'!$I$14+СВЦЭМ!$D$10+'СЕТ СН'!$I$5-'СЕТ СН'!$I$24</f>
        <v>3428.9463342500003</v>
      </c>
      <c r="X120" s="36">
        <f>SUMIFS(СВЦЭМ!$D$33:$D$776,СВЦЭМ!$A$33:$A$776,$A120,СВЦЭМ!$B$33:$B$776,X$119)+'СЕТ СН'!$I$14+СВЦЭМ!$D$10+'СЕТ СН'!$I$5-'СЕТ СН'!$I$24</f>
        <v>3475.9897256200002</v>
      </c>
      <c r="Y120" s="36">
        <f>SUMIFS(СВЦЭМ!$D$33:$D$776,СВЦЭМ!$A$33:$A$776,$A120,СВЦЭМ!$B$33:$B$776,Y$119)+'СЕТ СН'!$I$14+СВЦЭМ!$D$10+'СЕТ СН'!$I$5-'СЕТ СН'!$I$24</f>
        <v>3636.5735564300003</v>
      </c>
      <c r="AA120" s="45"/>
    </row>
    <row r="121" spans="1:27" ht="15.75" x14ac:dyDescent="0.2">
      <c r="A121" s="35">
        <f>A120+1</f>
        <v>44014</v>
      </c>
      <c r="B121" s="36">
        <f>SUMIFS(СВЦЭМ!$D$33:$D$776,СВЦЭМ!$A$33:$A$776,$A121,СВЦЭМ!$B$33:$B$776,B$119)+'СЕТ СН'!$I$14+СВЦЭМ!$D$10+'СЕТ СН'!$I$5-'СЕТ СН'!$I$24</f>
        <v>3725.3000634199998</v>
      </c>
      <c r="C121" s="36">
        <f>SUMIFS(СВЦЭМ!$D$33:$D$776,СВЦЭМ!$A$33:$A$776,$A121,СВЦЭМ!$B$33:$B$776,C$119)+'СЕТ СН'!$I$14+СВЦЭМ!$D$10+'СЕТ СН'!$I$5-'СЕТ СН'!$I$24</f>
        <v>3701.1668242800001</v>
      </c>
      <c r="D121" s="36">
        <f>SUMIFS(СВЦЭМ!$D$33:$D$776,СВЦЭМ!$A$33:$A$776,$A121,СВЦЭМ!$B$33:$B$776,D$119)+'СЕТ СН'!$I$14+СВЦЭМ!$D$10+'СЕТ СН'!$I$5-'СЕТ СН'!$I$24</f>
        <v>3672.8391244300001</v>
      </c>
      <c r="E121" s="36">
        <f>SUMIFS(СВЦЭМ!$D$33:$D$776,СВЦЭМ!$A$33:$A$776,$A121,СВЦЭМ!$B$33:$B$776,E$119)+'СЕТ СН'!$I$14+СВЦЭМ!$D$10+'СЕТ СН'!$I$5-'СЕТ СН'!$I$24</f>
        <v>3666.2731494</v>
      </c>
      <c r="F121" s="36">
        <f>SUMIFS(СВЦЭМ!$D$33:$D$776,СВЦЭМ!$A$33:$A$776,$A121,СВЦЭМ!$B$33:$B$776,F$119)+'СЕТ СН'!$I$14+СВЦЭМ!$D$10+'СЕТ СН'!$I$5-'СЕТ СН'!$I$24</f>
        <v>3652.0879191100003</v>
      </c>
      <c r="G121" s="36">
        <f>SUMIFS(СВЦЭМ!$D$33:$D$776,СВЦЭМ!$A$33:$A$776,$A121,СВЦЭМ!$B$33:$B$776,G$119)+'СЕТ СН'!$I$14+СВЦЭМ!$D$10+'СЕТ СН'!$I$5-'СЕТ СН'!$I$24</f>
        <v>3667.0051170400002</v>
      </c>
      <c r="H121" s="36">
        <f>SUMIFS(СВЦЭМ!$D$33:$D$776,СВЦЭМ!$A$33:$A$776,$A121,СВЦЭМ!$B$33:$B$776,H$119)+'СЕТ СН'!$I$14+СВЦЭМ!$D$10+'СЕТ СН'!$I$5-'СЕТ СН'!$I$24</f>
        <v>3698.84060138</v>
      </c>
      <c r="I121" s="36">
        <f>SUMIFS(СВЦЭМ!$D$33:$D$776,СВЦЭМ!$A$33:$A$776,$A121,СВЦЭМ!$B$33:$B$776,I$119)+'СЕТ СН'!$I$14+СВЦЭМ!$D$10+'СЕТ СН'!$I$5-'СЕТ СН'!$I$24</f>
        <v>3711.0458306199998</v>
      </c>
      <c r="J121" s="36">
        <f>SUMIFS(СВЦЭМ!$D$33:$D$776,СВЦЭМ!$A$33:$A$776,$A121,СВЦЭМ!$B$33:$B$776,J$119)+'СЕТ СН'!$I$14+СВЦЭМ!$D$10+'СЕТ СН'!$I$5-'СЕТ СН'!$I$24</f>
        <v>3702.37333906</v>
      </c>
      <c r="K121" s="36">
        <f>SUMIFS(СВЦЭМ!$D$33:$D$776,СВЦЭМ!$A$33:$A$776,$A121,СВЦЭМ!$B$33:$B$776,K$119)+'СЕТ СН'!$I$14+СВЦЭМ!$D$10+'СЕТ СН'!$I$5-'СЕТ СН'!$I$24</f>
        <v>3597.0958011000002</v>
      </c>
      <c r="L121" s="36">
        <f>SUMIFS(СВЦЭМ!$D$33:$D$776,СВЦЭМ!$A$33:$A$776,$A121,СВЦЭМ!$B$33:$B$776,L$119)+'СЕТ СН'!$I$14+СВЦЭМ!$D$10+'СЕТ СН'!$I$5-'СЕТ СН'!$I$24</f>
        <v>3499.0781154800002</v>
      </c>
      <c r="M121" s="36">
        <f>SUMIFS(СВЦЭМ!$D$33:$D$776,СВЦЭМ!$A$33:$A$776,$A121,СВЦЭМ!$B$33:$B$776,M$119)+'СЕТ СН'!$I$14+СВЦЭМ!$D$10+'СЕТ СН'!$I$5-'СЕТ СН'!$I$24</f>
        <v>3484.07310508</v>
      </c>
      <c r="N121" s="36">
        <f>SUMIFS(СВЦЭМ!$D$33:$D$776,СВЦЭМ!$A$33:$A$776,$A121,СВЦЭМ!$B$33:$B$776,N$119)+'СЕТ СН'!$I$14+СВЦЭМ!$D$10+'СЕТ СН'!$I$5-'СЕТ СН'!$I$24</f>
        <v>3508.6793994600002</v>
      </c>
      <c r="O121" s="36">
        <f>SUMIFS(СВЦЭМ!$D$33:$D$776,СВЦЭМ!$A$33:$A$776,$A121,СВЦЭМ!$B$33:$B$776,O$119)+'СЕТ СН'!$I$14+СВЦЭМ!$D$10+'СЕТ СН'!$I$5-'СЕТ СН'!$I$24</f>
        <v>3517.3532175800001</v>
      </c>
      <c r="P121" s="36">
        <f>SUMIFS(СВЦЭМ!$D$33:$D$776,СВЦЭМ!$A$33:$A$776,$A121,СВЦЭМ!$B$33:$B$776,P$119)+'СЕТ СН'!$I$14+СВЦЭМ!$D$10+'СЕТ СН'!$I$5-'СЕТ СН'!$I$24</f>
        <v>3496.2170264599999</v>
      </c>
      <c r="Q121" s="36">
        <f>SUMIFS(СВЦЭМ!$D$33:$D$776,СВЦЭМ!$A$33:$A$776,$A121,СВЦЭМ!$B$33:$B$776,Q$119)+'СЕТ СН'!$I$14+СВЦЭМ!$D$10+'СЕТ СН'!$I$5-'СЕТ СН'!$I$24</f>
        <v>3510.15960404</v>
      </c>
      <c r="R121" s="36">
        <f>SUMIFS(СВЦЭМ!$D$33:$D$776,СВЦЭМ!$A$33:$A$776,$A121,СВЦЭМ!$B$33:$B$776,R$119)+'СЕТ СН'!$I$14+СВЦЭМ!$D$10+'СЕТ СН'!$I$5-'СЕТ СН'!$I$24</f>
        <v>3530.9444500300001</v>
      </c>
      <c r="S121" s="36">
        <f>SUMIFS(СВЦЭМ!$D$33:$D$776,СВЦЭМ!$A$33:$A$776,$A121,СВЦЭМ!$B$33:$B$776,S$119)+'СЕТ СН'!$I$14+СВЦЭМ!$D$10+'СЕТ СН'!$I$5-'СЕТ СН'!$I$24</f>
        <v>3533.9217120799999</v>
      </c>
      <c r="T121" s="36">
        <f>SUMIFS(СВЦЭМ!$D$33:$D$776,СВЦЭМ!$A$33:$A$776,$A121,СВЦЭМ!$B$33:$B$776,T$119)+'СЕТ СН'!$I$14+СВЦЭМ!$D$10+'СЕТ СН'!$I$5-'СЕТ СН'!$I$24</f>
        <v>3525.2935104200001</v>
      </c>
      <c r="U121" s="36">
        <f>SUMIFS(СВЦЭМ!$D$33:$D$776,СВЦЭМ!$A$33:$A$776,$A121,СВЦЭМ!$B$33:$B$776,U$119)+'СЕТ СН'!$I$14+СВЦЭМ!$D$10+'СЕТ СН'!$I$5-'СЕТ СН'!$I$24</f>
        <v>3513.9545585599999</v>
      </c>
      <c r="V121" s="36">
        <f>SUMIFS(СВЦЭМ!$D$33:$D$776,СВЦЭМ!$A$33:$A$776,$A121,СВЦЭМ!$B$33:$B$776,V$119)+'СЕТ СН'!$I$14+СВЦЭМ!$D$10+'СЕТ СН'!$I$5-'СЕТ СН'!$I$24</f>
        <v>3494.7868267900003</v>
      </c>
      <c r="W121" s="36">
        <f>SUMIFS(СВЦЭМ!$D$33:$D$776,СВЦЭМ!$A$33:$A$776,$A121,СВЦЭМ!$B$33:$B$776,W$119)+'СЕТ СН'!$I$14+СВЦЭМ!$D$10+'СЕТ СН'!$I$5-'СЕТ СН'!$I$24</f>
        <v>3459.5471907599999</v>
      </c>
      <c r="X121" s="36">
        <f>SUMIFS(СВЦЭМ!$D$33:$D$776,СВЦЭМ!$A$33:$A$776,$A121,СВЦЭМ!$B$33:$B$776,X$119)+'СЕТ СН'!$I$14+СВЦЭМ!$D$10+'СЕТ СН'!$I$5-'СЕТ СН'!$I$24</f>
        <v>3511.3463544699998</v>
      </c>
      <c r="Y121" s="36">
        <f>SUMIFS(СВЦЭМ!$D$33:$D$776,СВЦЭМ!$A$33:$A$776,$A121,СВЦЭМ!$B$33:$B$776,Y$119)+'СЕТ СН'!$I$14+СВЦЭМ!$D$10+'СЕТ СН'!$I$5-'СЕТ СН'!$I$24</f>
        <v>3652.2304616900001</v>
      </c>
    </row>
    <row r="122" spans="1:27" ht="15.75" x14ac:dyDescent="0.2">
      <c r="A122" s="35">
        <f t="shared" ref="A122:A150" si="3">A121+1</f>
        <v>44015</v>
      </c>
      <c r="B122" s="36">
        <f>SUMIFS(СВЦЭМ!$D$33:$D$776,СВЦЭМ!$A$33:$A$776,$A122,СВЦЭМ!$B$33:$B$776,B$119)+'СЕТ СН'!$I$14+СВЦЭМ!$D$10+'СЕТ СН'!$I$5-'СЕТ СН'!$I$24</f>
        <v>3759.78721292</v>
      </c>
      <c r="C122" s="36">
        <f>SUMIFS(СВЦЭМ!$D$33:$D$776,СВЦЭМ!$A$33:$A$776,$A122,СВЦЭМ!$B$33:$B$776,C$119)+'СЕТ СН'!$I$14+СВЦЭМ!$D$10+'СЕТ СН'!$I$5-'СЕТ СН'!$I$24</f>
        <v>3742.7655324699999</v>
      </c>
      <c r="D122" s="36">
        <f>SUMIFS(СВЦЭМ!$D$33:$D$776,СВЦЭМ!$A$33:$A$776,$A122,СВЦЭМ!$B$33:$B$776,D$119)+'СЕТ СН'!$I$14+СВЦЭМ!$D$10+'СЕТ СН'!$I$5-'СЕТ СН'!$I$24</f>
        <v>3714.2013230100001</v>
      </c>
      <c r="E122" s="36">
        <f>SUMIFS(СВЦЭМ!$D$33:$D$776,СВЦЭМ!$A$33:$A$776,$A122,СВЦЭМ!$B$33:$B$776,E$119)+'СЕТ СН'!$I$14+СВЦЭМ!$D$10+'СЕТ СН'!$I$5-'СЕТ СН'!$I$24</f>
        <v>3695.8714584700001</v>
      </c>
      <c r="F122" s="36">
        <f>SUMIFS(СВЦЭМ!$D$33:$D$776,СВЦЭМ!$A$33:$A$776,$A122,СВЦЭМ!$B$33:$B$776,F$119)+'СЕТ СН'!$I$14+СВЦЭМ!$D$10+'СЕТ СН'!$I$5-'СЕТ СН'!$I$24</f>
        <v>3681.89788082</v>
      </c>
      <c r="G122" s="36">
        <f>SUMIFS(СВЦЭМ!$D$33:$D$776,СВЦЭМ!$A$33:$A$776,$A122,СВЦЭМ!$B$33:$B$776,G$119)+'СЕТ СН'!$I$14+СВЦЭМ!$D$10+'СЕТ СН'!$I$5-'СЕТ СН'!$I$24</f>
        <v>3696.1122255</v>
      </c>
      <c r="H122" s="36">
        <f>SUMIFS(СВЦЭМ!$D$33:$D$776,СВЦЭМ!$A$33:$A$776,$A122,СВЦЭМ!$B$33:$B$776,H$119)+'СЕТ СН'!$I$14+СВЦЭМ!$D$10+'СЕТ СН'!$I$5-'СЕТ СН'!$I$24</f>
        <v>3732.55021081</v>
      </c>
      <c r="I122" s="36">
        <f>SUMIFS(СВЦЭМ!$D$33:$D$776,СВЦЭМ!$A$33:$A$776,$A122,СВЦЭМ!$B$33:$B$776,I$119)+'СЕТ СН'!$I$14+СВЦЭМ!$D$10+'СЕТ СН'!$I$5-'СЕТ СН'!$I$24</f>
        <v>3749.0010013900001</v>
      </c>
      <c r="J122" s="36">
        <f>SUMIFS(СВЦЭМ!$D$33:$D$776,СВЦЭМ!$A$33:$A$776,$A122,СВЦЭМ!$B$33:$B$776,J$119)+'СЕТ СН'!$I$14+СВЦЭМ!$D$10+'СЕТ СН'!$I$5-'СЕТ СН'!$I$24</f>
        <v>3675.2438063499999</v>
      </c>
      <c r="K122" s="36">
        <f>SUMIFS(СВЦЭМ!$D$33:$D$776,СВЦЭМ!$A$33:$A$776,$A122,СВЦЭМ!$B$33:$B$776,K$119)+'СЕТ СН'!$I$14+СВЦЭМ!$D$10+'СЕТ СН'!$I$5-'СЕТ СН'!$I$24</f>
        <v>3542.1386651299999</v>
      </c>
      <c r="L122" s="36">
        <f>SUMIFS(СВЦЭМ!$D$33:$D$776,СВЦЭМ!$A$33:$A$776,$A122,СВЦЭМ!$B$33:$B$776,L$119)+'СЕТ СН'!$I$14+СВЦЭМ!$D$10+'СЕТ СН'!$I$5-'СЕТ СН'!$I$24</f>
        <v>3442.6548934000002</v>
      </c>
      <c r="M122" s="36">
        <f>SUMIFS(СВЦЭМ!$D$33:$D$776,СВЦЭМ!$A$33:$A$776,$A122,СВЦЭМ!$B$33:$B$776,M$119)+'СЕТ СН'!$I$14+СВЦЭМ!$D$10+'СЕТ СН'!$I$5-'СЕТ СН'!$I$24</f>
        <v>3428.9320352300001</v>
      </c>
      <c r="N122" s="36">
        <f>SUMIFS(СВЦЭМ!$D$33:$D$776,СВЦЭМ!$A$33:$A$776,$A122,СВЦЭМ!$B$33:$B$776,N$119)+'СЕТ СН'!$I$14+СВЦЭМ!$D$10+'СЕТ СН'!$I$5-'СЕТ СН'!$I$24</f>
        <v>3464.3030627799999</v>
      </c>
      <c r="O122" s="36">
        <f>SUMIFS(СВЦЭМ!$D$33:$D$776,СВЦЭМ!$A$33:$A$776,$A122,СВЦЭМ!$B$33:$B$776,O$119)+'СЕТ СН'!$I$14+СВЦЭМ!$D$10+'СЕТ СН'!$I$5-'СЕТ СН'!$I$24</f>
        <v>3427.3801063000001</v>
      </c>
      <c r="P122" s="36">
        <f>SUMIFS(СВЦЭМ!$D$33:$D$776,СВЦЭМ!$A$33:$A$776,$A122,СВЦЭМ!$B$33:$B$776,P$119)+'СЕТ СН'!$I$14+СВЦЭМ!$D$10+'СЕТ СН'!$I$5-'СЕТ СН'!$I$24</f>
        <v>3453.4516248499999</v>
      </c>
      <c r="Q122" s="36">
        <f>SUMIFS(СВЦЭМ!$D$33:$D$776,СВЦЭМ!$A$33:$A$776,$A122,СВЦЭМ!$B$33:$B$776,Q$119)+'СЕТ СН'!$I$14+СВЦЭМ!$D$10+'СЕТ СН'!$I$5-'СЕТ СН'!$I$24</f>
        <v>3459.1680195600002</v>
      </c>
      <c r="R122" s="36">
        <f>SUMIFS(СВЦЭМ!$D$33:$D$776,СВЦЭМ!$A$33:$A$776,$A122,СВЦЭМ!$B$33:$B$776,R$119)+'СЕТ СН'!$I$14+СВЦЭМ!$D$10+'СЕТ СН'!$I$5-'СЕТ СН'!$I$24</f>
        <v>3453.04989759</v>
      </c>
      <c r="S122" s="36">
        <f>SUMIFS(СВЦЭМ!$D$33:$D$776,СВЦЭМ!$A$33:$A$776,$A122,СВЦЭМ!$B$33:$B$776,S$119)+'СЕТ СН'!$I$14+СВЦЭМ!$D$10+'СЕТ СН'!$I$5-'СЕТ СН'!$I$24</f>
        <v>3460.43988399</v>
      </c>
      <c r="T122" s="36">
        <f>SUMIFS(СВЦЭМ!$D$33:$D$776,СВЦЭМ!$A$33:$A$776,$A122,СВЦЭМ!$B$33:$B$776,T$119)+'СЕТ СН'!$I$14+СВЦЭМ!$D$10+'СЕТ СН'!$I$5-'СЕТ СН'!$I$24</f>
        <v>3455.0525152199998</v>
      </c>
      <c r="U122" s="36">
        <f>SUMIFS(СВЦЭМ!$D$33:$D$776,СВЦЭМ!$A$33:$A$776,$A122,СВЦЭМ!$B$33:$B$776,U$119)+'СЕТ СН'!$I$14+СВЦЭМ!$D$10+'СЕТ СН'!$I$5-'СЕТ СН'!$I$24</f>
        <v>3447.44175163</v>
      </c>
      <c r="V122" s="36">
        <f>SUMIFS(СВЦЭМ!$D$33:$D$776,СВЦЭМ!$A$33:$A$776,$A122,СВЦЭМ!$B$33:$B$776,V$119)+'СЕТ СН'!$I$14+СВЦЭМ!$D$10+'СЕТ СН'!$I$5-'СЕТ СН'!$I$24</f>
        <v>3417.8397834299999</v>
      </c>
      <c r="W122" s="36">
        <f>SUMIFS(СВЦЭМ!$D$33:$D$776,СВЦЭМ!$A$33:$A$776,$A122,СВЦЭМ!$B$33:$B$776,W$119)+'СЕТ СН'!$I$14+СВЦЭМ!$D$10+'СЕТ СН'!$I$5-'СЕТ СН'!$I$24</f>
        <v>3387.85189403</v>
      </c>
      <c r="X122" s="36">
        <f>SUMIFS(СВЦЭМ!$D$33:$D$776,СВЦЭМ!$A$33:$A$776,$A122,СВЦЭМ!$B$33:$B$776,X$119)+'СЕТ СН'!$I$14+СВЦЭМ!$D$10+'СЕТ СН'!$I$5-'СЕТ СН'!$I$24</f>
        <v>3450.9725442099998</v>
      </c>
      <c r="Y122" s="36">
        <f>SUMIFS(СВЦЭМ!$D$33:$D$776,СВЦЭМ!$A$33:$A$776,$A122,СВЦЭМ!$B$33:$B$776,Y$119)+'СЕТ СН'!$I$14+СВЦЭМ!$D$10+'СЕТ СН'!$I$5-'СЕТ СН'!$I$24</f>
        <v>3564.5500592600001</v>
      </c>
    </row>
    <row r="123" spans="1:27" ht="15.75" x14ac:dyDescent="0.2">
      <c r="A123" s="35">
        <f t="shared" si="3"/>
        <v>44016</v>
      </c>
      <c r="B123" s="36">
        <f>SUMIFS(СВЦЭМ!$D$33:$D$776,СВЦЭМ!$A$33:$A$776,$A123,СВЦЭМ!$B$33:$B$776,B$119)+'СЕТ СН'!$I$14+СВЦЭМ!$D$10+'СЕТ СН'!$I$5-'СЕТ СН'!$I$24</f>
        <v>3759.2552957600001</v>
      </c>
      <c r="C123" s="36">
        <f>SUMIFS(СВЦЭМ!$D$33:$D$776,СВЦЭМ!$A$33:$A$776,$A123,СВЦЭМ!$B$33:$B$776,C$119)+'СЕТ СН'!$I$14+СВЦЭМ!$D$10+'СЕТ СН'!$I$5-'СЕТ СН'!$I$24</f>
        <v>3767.06732448</v>
      </c>
      <c r="D123" s="36">
        <f>SUMIFS(СВЦЭМ!$D$33:$D$776,СВЦЭМ!$A$33:$A$776,$A123,СВЦЭМ!$B$33:$B$776,D$119)+'СЕТ СН'!$I$14+СВЦЭМ!$D$10+'СЕТ СН'!$I$5-'СЕТ СН'!$I$24</f>
        <v>3782.7322861100001</v>
      </c>
      <c r="E123" s="36">
        <f>SUMIFS(СВЦЭМ!$D$33:$D$776,СВЦЭМ!$A$33:$A$776,$A123,СВЦЭМ!$B$33:$B$776,E$119)+'СЕТ СН'!$I$14+СВЦЭМ!$D$10+'СЕТ СН'!$I$5-'СЕТ СН'!$I$24</f>
        <v>3784.1052213399998</v>
      </c>
      <c r="F123" s="36">
        <f>SUMIFS(СВЦЭМ!$D$33:$D$776,СВЦЭМ!$A$33:$A$776,$A123,СВЦЭМ!$B$33:$B$776,F$119)+'СЕТ СН'!$I$14+СВЦЭМ!$D$10+'СЕТ СН'!$I$5-'СЕТ СН'!$I$24</f>
        <v>3786.4466184100002</v>
      </c>
      <c r="G123" s="36">
        <f>SUMIFS(СВЦЭМ!$D$33:$D$776,СВЦЭМ!$A$33:$A$776,$A123,СВЦЭМ!$B$33:$B$776,G$119)+'СЕТ СН'!$I$14+СВЦЭМ!$D$10+'СЕТ СН'!$I$5-'СЕТ СН'!$I$24</f>
        <v>3772.91438814</v>
      </c>
      <c r="H123" s="36">
        <f>SUMIFS(СВЦЭМ!$D$33:$D$776,СВЦЭМ!$A$33:$A$776,$A123,СВЦЭМ!$B$33:$B$776,H$119)+'СЕТ СН'!$I$14+СВЦЭМ!$D$10+'СЕТ СН'!$I$5-'СЕТ СН'!$I$24</f>
        <v>3750.0005722800001</v>
      </c>
      <c r="I123" s="36">
        <f>SUMIFS(СВЦЭМ!$D$33:$D$776,СВЦЭМ!$A$33:$A$776,$A123,СВЦЭМ!$B$33:$B$776,I$119)+'СЕТ СН'!$I$14+СВЦЭМ!$D$10+'СЕТ СН'!$I$5-'СЕТ СН'!$I$24</f>
        <v>3762.50151048</v>
      </c>
      <c r="J123" s="36">
        <f>SUMIFS(СВЦЭМ!$D$33:$D$776,СВЦЭМ!$A$33:$A$776,$A123,СВЦЭМ!$B$33:$B$776,J$119)+'СЕТ СН'!$I$14+СВЦЭМ!$D$10+'СЕТ СН'!$I$5-'СЕТ СН'!$I$24</f>
        <v>3655.39234038</v>
      </c>
      <c r="K123" s="36">
        <f>SUMIFS(СВЦЭМ!$D$33:$D$776,СВЦЭМ!$A$33:$A$776,$A123,СВЦЭМ!$B$33:$B$776,K$119)+'СЕТ СН'!$I$14+СВЦЭМ!$D$10+'СЕТ СН'!$I$5-'СЕТ СН'!$I$24</f>
        <v>3524.5948206100002</v>
      </c>
      <c r="L123" s="36">
        <f>SUMIFS(СВЦЭМ!$D$33:$D$776,СВЦЭМ!$A$33:$A$776,$A123,СВЦЭМ!$B$33:$B$776,L$119)+'СЕТ СН'!$I$14+СВЦЭМ!$D$10+'СЕТ СН'!$I$5-'СЕТ СН'!$I$24</f>
        <v>3445.8087823400001</v>
      </c>
      <c r="M123" s="36">
        <f>SUMIFS(СВЦЭМ!$D$33:$D$776,СВЦЭМ!$A$33:$A$776,$A123,СВЦЭМ!$B$33:$B$776,M$119)+'СЕТ СН'!$I$14+СВЦЭМ!$D$10+'СЕТ СН'!$I$5-'СЕТ СН'!$I$24</f>
        <v>3427.68484463</v>
      </c>
      <c r="N123" s="36">
        <f>SUMIFS(СВЦЭМ!$D$33:$D$776,СВЦЭМ!$A$33:$A$776,$A123,СВЦЭМ!$B$33:$B$776,N$119)+'СЕТ СН'!$I$14+СВЦЭМ!$D$10+'СЕТ СН'!$I$5-'СЕТ СН'!$I$24</f>
        <v>3435.4286721500002</v>
      </c>
      <c r="O123" s="36">
        <f>SUMIFS(СВЦЭМ!$D$33:$D$776,СВЦЭМ!$A$33:$A$776,$A123,СВЦЭМ!$B$33:$B$776,O$119)+'СЕТ СН'!$I$14+СВЦЭМ!$D$10+'СЕТ СН'!$I$5-'СЕТ СН'!$I$24</f>
        <v>3428.24370718</v>
      </c>
      <c r="P123" s="36">
        <f>SUMIFS(СВЦЭМ!$D$33:$D$776,СВЦЭМ!$A$33:$A$776,$A123,СВЦЭМ!$B$33:$B$776,P$119)+'СЕТ СН'!$I$14+СВЦЭМ!$D$10+'СЕТ СН'!$I$5-'СЕТ СН'!$I$24</f>
        <v>3425.9244254300002</v>
      </c>
      <c r="Q123" s="36">
        <f>SUMIFS(СВЦЭМ!$D$33:$D$776,СВЦЭМ!$A$33:$A$776,$A123,СВЦЭМ!$B$33:$B$776,Q$119)+'СЕТ СН'!$I$14+СВЦЭМ!$D$10+'СЕТ СН'!$I$5-'СЕТ СН'!$I$24</f>
        <v>3429.8366927500001</v>
      </c>
      <c r="R123" s="36">
        <f>SUMIFS(СВЦЭМ!$D$33:$D$776,СВЦЭМ!$A$33:$A$776,$A123,СВЦЭМ!$B$33:$B$776,R$119)+'СЕТ СН'!$I$14+СВЦЭМ!$D$10+'СЕТ СН'!$I$5-'СЕТ СН'!$I$24</f>
        <v>3395.9425182700002</v>
      </c>
      <c r="S123" s="36">
        <f>SUMIFS(СВЦЭМ!$D$33:$D$776,СВЦЭМ!$A$33:$A$776,$A123,СВЦЭМ!$B$33:$B$776,S$119)+'СЕТ СН'!$I$14+СВЦЭМ!$D$10+'СЕТ СН'!$I$5-'СЕТ СН'!$I$24</f>
        <v>3399.2840908799999</v>
      </c>
      <c r="T123" s="36">
        <f>SUMIFS(СВЦЭМ!$D$33:$D$776,СВЦЭМ!$A$33:$A$776,$A123,СВЦЭМ!$B$33:$B$776,T$119)+'СЕТ СН'!$I$14+СВЦЭМ!$D$10+'СЕТ СН'!$I$5-'СЕТ СН'!$I$24</f>
        <v>3426.0574479100001</v>
      </c>
      <c r="U123" s="36">
        <f>SUMIFS(СВЦЭМ!$D$33:$D$776,СВЦЭМ!$A$33:$A$776,$A123,СВЦЭМ!$B$33:$B$776,U$119)+'СЕТ СН'!$I$14+СВЦЭМ!$D$10+'СЕТ СН'!$I$5-'СЕТ СН'!$I$24</f>
        <v>3435.4300173000001</v>
      </c>
      <c r="V123" s="36">
        <f>SUMIFS(СВЦЭМ!$D$33:$D$776,СВЦЭМ!$A$33:$A$776,$A123,СВЦЭМ!$B$33:$B$776,V$119)+'СЕТ СН'!$I$14+СВЦЭМ!$D$10+'СЕТ СН'!$I$5-'СЕТ СН'!$I$24</f>
        <v>3424.0555073</v>
      </c>
      <c r="W123" s="36">
        <f>SUMIFS(СВЦЭМ!$D$33:$D$776,СВЦЭМ!$A$33:$A$776,$A123,СВЦЭМ!$B$33:$B$776,W$119)+'СЕТ СН'!$I$14+СВЦЭМ!$D$10+'СЕТ СН'!$I$5-'СЕТ СН'!$I$24</f>
        <v>3427.51070708</v>
      </c>
      <c r="X123" s="36">
        <f>SUMIFS(СВЦЭМ!$D$33:$D$776,СВЦЭМ!$A$33:$A$776,$A123,СВЦЭМ!$B$33:$B$776,X$119)+'СЕТ СН'!$I$14+СВЦЭМ!$D$10+'СЕТ СН'!$I$5-'СЕТ СН'!$I$24</f>
        <v>3462.72524595</v>
      </c>
      <c r="Y123" s="36">
        <f>SUMIFS(СВЦЭМ!$D$33:$D$776,СВЦЭМ!$A$33:$A$776,$A123,СВЦЭМ!$B$33:$B$776,Y$119)+'СЕТ СН'!$I$14+СВЦЭМ!$D$10+'СЕТ СН'!$I$5-'СЕТ СН'!$I$24</f>
        <v>3569.3386130899999</v>
      </c>
    </row>
    <row r="124" spans="1:27" ht="15.75" x14ac:dyDescent="0.2">
      <c r="A124" s="35">
        <f t="shared" si="3"/>
        <v>44017</v>
      </c>
      <c r="B124" s="36">
        <f>SUMIFS(СВЦЭМ!$D$33:$D$776,СВЦЭМ!$A$33:$A$776,$A124,СВЦЭМ!$B$33:$B$776,B$119)+'СЕТ СН'!$I$14+СВЦЭМ!$D$10+'СЕТ СН'!$I$5-'СЕТ СН'!$I$24</f>
        <v>3651.30239256</v>
      </c>
      <c r="C124" s="36">
        <f>SUMIFS(СВЦЭМ!$D$33:$D$776,СВЦЭМ!$A$33:$A$776,$A124,СВЦЭМ!$B$33:$B$776,C$119)+'СЕТ СН'!$I$14+СВЦЭМ!$D$10+'СЕТ СН'!$I$5-'СЕТ СН'!$I$24</f>
        <v>3688.8373016599999</v>
      </c>
      <c r="D124" s="36">
        <f>SUMIFS(СВЦЭМ!$D$33:$D$776,СВЦЭМ!$A$33:$A$776,$A124,СВЦЭМ!$B$33:$B$776,D$119)+'СЕТ СН'!$I$14+СВЦЭМ!$D$10+'СЕТ СН'!$I$5-'СЕТ СН'!$I$24</f>
        <v>3739.5882792299999</v>
      </c>
      <c r="E124" s="36">
        <f>SUMIFS(СВЦЭМ!$D$33:$D$776,СВЦЭМ!$A$33:$A$776,$A124,СВЦЭМ!$B$33:$B$776,E$119)+'СЕТ СН'!$I$14+СВЦЭМ!$D$10+'СЕТ СН'!$I$5-'СЕТ СН'!$I$24</f>
        <v>3712.9796864700002</v>
      </c>
      <c r="F124" s="36">
        <f>SUMIFS(СВЦЭМ!$D$33:$D$776,СВЦЭМ!$A$33:$A$776,$A124,СВЦЭМ!$B$33:$B$776,F$119)+'СЕТ СН'!$I$14+СВЦЭМ!$D$10+'СЕТ СН'!$I$5-'СЕТ СН'!$I$24</f>
        <v>3681.6245638700002</v>
      </c>
      <c r="G124" s="36">
        <f>SUMIFS(СВЦЭМ!$D$33:$D$776,СВЦЭМ!$A$33:$A$776,$A124,СВЦЭМ!$B$33:$B$776,G$119)+'СЕТ СН'!$I$14+СВЦЭМ!$D$10+'СЕТ СН'!$I$5-'СЕТ СН'!$I$24</f>
        <v>3667.56414636</v>
      </c>
      <c r="H124" s="36">
        <f>SUMIFS(СВЦЭМ!$D$33:$D$776,СВЦЭМ!$A$33:$A$776,$A124,СВЦЭМ!$B$33:$B$776,H$119)+'СЕТ СН'!$I$14+СВЦЭМ!$D$10+'СЕТ СН'!$I$5-'СЕТ СН'!$I$24</f>
        <v>3649.0521664299999</v>
      </c>
      <c r="I124" s="36">
        <f>SUMIFS(СВЦЭМ!$D$33:$D$776,СВЦЭМ!$A$33:$A$776,$A124,СВЦЭМ!$B$33:$B$776,I$119)+'СЕТ СН'!$I$14+СВЦЭМ!$D$10+'СЕТ СН'!$I$5-'СЕТ СН'!$I$24</f>
        <v>3662.2005992599998</v>
      </c>
      <c r="J124" s="36">
        <f>SUMIFS(СВЦЭМ!$D$33:$D$776,СВЦЭМ!$A$33:$A$776,$A124,СВЦЭМ!$B$33:$B$776,J$119)+'СЕТ СН'!$I$14+СВЦЭМ!$D$10+'СЕТ СН'!$I$5-'СЕТ СН'!$I$24</f>
        <v>3581.5739224099998</v>
      </c>
      <c r="K124" s="36">
        <f>SUMIFS(СВЦЭМ!$D$33:$D$776,СВЦЭМ!$A$33:$A$776,$A124,СВЦЭМ!$B$33:$B$776,K$119)+'СЕТ СН'!$I$14+СВЦЭМ!$D$10+'СЕТ СН'!$I$5-'СЕТ СН'!$I$24</f>
        <v>3472.2974155699999</v>
      </c>
      <c r="L124" s="36">
        <f>SUMIFS(СВЦЭМ!$D$33:$D$776,СВЦЭМ!$A$33:$A$776,$A124,СВЦЭМ!$B$33:$B$776,L$119)+'СЕТ СН'!$I$14+СВЦЭМ!$D$10+'СЕТ СН'!$I$5-'СЕТ СН'!$I$24</f>
        <v>3408.17688946</v>
      </c>
      <c r="M124" s="36">
        <f>SUMIFS(СВЦЭМ!$D$33:$D$776,СВЦЭМ!$A$33:$A$776,$A124,СВЦЭМ!$B$33:$B$776,M$119)+'СЕТ СН'!$I$14+СВЦЭМ!$D$10+'СЕТ СН'!$I$5-'СЕТ СН'!$I$24</f>
        <v>3362.10987333</v>
      </c>
      <c r="N124" s="36">
        <f>SUMIFS(СВЦЭМ!$D$33:$D$776,СВЦЭМ!$A$33:$A$776,$A124,СВЦЭМ!$B$33:$B$776,N$119)+'СЕТ СН'!$I$14+СВЦЭМ!$D$10+'СЕТ СН'!$I$5-'СЕТ СН'!$I$24</f>
        <v>3380.2120631600001</v>
      </c>
      <c r="O124" s="36">
        <f>SUMIFS(СВЦЭМ!$D$33:$D$776,СВЦЭМ!$A$33:$A$776,$A124,СВЦЭМ!$B$33:$B$776,O$119)+'СЕТ СН'!$I$14+СВЦЭМ!$D$10+'СЕТ СН'!$I$5-'СЕТ СН'!$I$24</f>
        <v>3391.2967167699999</v>
      </c>
      <c r="P124" s="36">
        <f>SUMIFS(СВЦЭМ!$D$33:$D$776,СВЦЭМ!$A$33:$A$776,$A124,СВЦЭМ!$B$33:$B$776,P$119)+'СЕТ СН'!$I$14+СВЦЭМ!$D$10+'СЕТ СН'!$I$5-'СЕТ СН'!$I$24</f>
        <v>3378.0174256199998</v>
      </c>
      <c r="Q124" s="36">
        <f>SUMIFS(СВЦЭМ!$D$33:$D$776,СВЦЭМ!$A$33:$A$776,$A124,СВЦЭМ!$B$33:$B$776,Q$119)+'СЕТ СН'!$I$14+СВЦЭМ!$D$10+'СЕТ СН'!$I$5-'СЕТ СН'!$I$24</f>
        <v>3383.5807974099998</v>
      </c>
      <c r="R124" s="36">
        <f>SUMIFS(СВЦЭМ!$D$33:$D$776,СВЦЭМ!$A$33:$A$776,$A124,СВЦЭМ!$B$33:$B$776,R$119)+'СЕТ СН'!$I$14+СВЦЭМ!$D$10+'СЕТ СН'!$I$5-'СЕТ СН'!$I$24</f>
        <v>3404.2375375700003</v>
      </c>
      <c r="S124" s="36">
        <f>SUMIFS(СВЦЭМ!$D$33:$D$776,СВЦЭМ!$A$33:$A$776,$A124,СВЦЭМ!$B$33:$B$776,S$119)+'СЕТ СН'!$I$14+СВЦЭМ!$D$10+'СЕТ СН'!$I$5-'СЕТ СН'!$I$24</f>
        <v>3414.3862126900003</v>
      </c>
      <c r="T124" s="36">
        <f>SUMIFS(СВЦЭМ!$D$33:$D$776,СВЦЭМ!$A$33:$A$776,$A124,СВЦЭМ!$B$33:$B$776,T$119)+'СЕТ СН'!$I$14+СВЦЭМ!$D$10+'СЕТ СН'!$I$5-'СЕТ СН'!$I$24</f>
        <v>3408.5892107899999</v>
      </c>
      <c r="U124" s="36">
        <f>SUMIFS(СВЦЭМ!$D$33:$D$776,СВЦЭМ!$A$33:$A$776,$A124,СВЦЭМ!$B$33:$B$776,U$119)+'СЕТ СН'!$I$14+СВЦЭМ!$D$10+'СЕТ СН'!$I$5-'СЕТ СН'!$I$24</f>
        <v>3400.2808264200003</v>
      </c>
      <c r="V124" s="36">
        <f>SUMIFS(СВЦЭМ!$D$33:$D$776,СВЦЭМ!$A$33:$A$776,$A124,СВЦЭМ!$B$33:$B$776,V$119)+'СЕТ СН'!$I$14+СВЦЭМ!$D$10+'СЕТ СН'!$I$5-'СЕТ СН'!$I$24</f>
        <v>3382.67250767</v>
      </c>
      <c r="W124" s="36">
        <f>SUMIFS(СВЦЭМ!$D$33:$D$776,СВЦЭМ!$A$33:$A$776,$A124,СВЦЭМ!$B$33:$B$776,W$119)+'СЕТ СН'!$I$14+СВЦЭМ!$D$10+'СЕТ СН'!$I$5-'СЕТ СН'!$I$24</f>
        <v>3372.4265631899998</v>
      </c>
      <c r="X124" s="36">
        <f>SUMIFS(СВЦЭМ!$D$33:$D$776,СВЦЭМ!$A$33:$A$776,$A124,СВЦЭМ!$B$33:$B$776,X$119)+'СЕТ СН'!$I$14+СВЦЭМ!$D$10+'СЕТ СН'!$I$5-'СЕТ СН'!$I$24</f>
        <v>3420.4806601300002</v>
      </c>
      <c r="Y124" s="36">
        <f>SUMIFS(СВЦЭМ!$D$33:$D$776,СВЦЭМ!$A$33:$A$776,$A124,СВЦЭМ!$B$33:$B$776,Y$119)+'СЕТ СН'!$I$14+СВЦЭМ!$D$10+'СЕТ СН'!$I$5-'СЕТ СН'!$I$24</f>
        <v>3565.91159836</v>
      </c>
    </row>
    <row r="125" spans="1:27" ht="15.75" x14ac:dyDescent="0.2">
      <c r="A125" s="35">
        <f t="shared" si="3"/>
        <v>44018</v>
      </c>
      <c r="B125" s="36">
        <f>SUMIFS(СВЦЭМ!$D$33:$D$776,СВЦЭМ!$A$33:$A$776,$A125,СВЦЭМ!$B$33:$B$776,B$119)+'СЕТ СН'!$I$14+СВЦЭМ!$D$10+'СЕТ СН'!$I$5-'СЕТ СН'!$I$24</f>
        <v>3618.16620629</v>
      </c>
      <c r="C125" s="36">
        <f>SUMIFS(СВЦЭМ!$D$33:$D$776,СВЦЭМ!$A$33:$A$776,$A125,СВЦЭМ!$B$33:$B$776,C$119)+'СЕТ СН'!$I$14+СВЦЭМ!$D$10+'СЕТ СН'!$I$5-'СЕТ СН'!$I$24</f>
        <v>3718.5305453199999</v>
      </c>
      <c r="D125" s="36">
        <f>SUMIFS(СВЦЭМ!$D$33:$D$776,СВЦЭМ!$A$33:$A$776,$A125,СВЦЭМ!$B$33:$B$776,D$119)+'СЕТ СН'!$I$14+СВЦЭМ!$D$10+'СЕТ СН'!$I$5-'СЕТ СН'!$I$24</f>
        <v>3749.69921527</v>
      </c>
      <c r="E125" s="36">
        <f>SUMIFS(СВЦЭМ!$D$33:$D$776,СВЦЭМ!$A$33:$A$776,$A125,СВЦЭМ!$B$33:$B$776,E$119)+'СЕТ СН'!$I$14+СВЦЭМ!$D$10+'СЕТ СН'!$I$5-'СЕТ СН'!$I$24</f>
        <v>3805.9623701700002</v>
      </c>
      <c r="F125" s="36">
        <f>SUMIFS(СВЦЭМ!$D$33:$D$776,СВЦЭМ!$A$33:$A$776,$A125,СВЦЭМ!$B$33:$B$776,F$119)+'СЕТ СН'!$I$14+СВЦЭМ!$D$10+'СЕТ СН'!$I$5-'СЕТ СН'!$I$24</f>
        <v>3797.9666819399999</v>
      </c>
      <c r="G125" s="36">
        <f>SUMIFS(СВЦЭМ!$D$33:$D$776,СВЦЭМ!$A$33:$A$776,$A125,СВЦЭМ!$B$33:$B$776,G$119)+'СЕТ СН'!$I$14+СВЦЭМ!$D$10+'СЕТ СН'!$I$5-'СЕТ СН'!$I$24</f>
        <v>3789.3851581600002</v>
      </c>
      <c r="H125" s="36">
        <f>SUMIFS(СВЦЭМ!$D$33:$D$776,СВЦЭМ!$A$33:$A$776,$A125,СВЦЭМ!$B$33:$B$776,H$119)+'СЕТ СН'!$I$14+СВЦЭМ!$D$10+'СЕТ СН'!$I$5-'СЕТ СН'!$I$24</f>
        <v>3696.3394918499998</v>
      </c>
      <c r="I125" s="36">
        <f>SUMIFS(СВЦЭМ!$D$33:$D$776,СВЦЭМ!$A$33:$A$776,$A125,СВЦЭМ!$B$33:$B$776,I$119)+'СЕТ СН'!$I$14+СВЦЭМ!$D$10+'СЕТ СН'!$I$5-'СЕТ СН'!$I$24</f>
        <v>3718.1698915699999</v>
      </c>
      <c r="J125" s="36">
        <f>SUMIFS(СВЦЭМ!$D$33:$D$776,СВЦЭМ!$A$33:$A$776,$A125,СВЦЭМ!$B$33:$B$776,J$119)+'СЕТ СН'!$I$14+СВЦЭМ!$D$10+'СЕТ СН'!$I$5-'СЕТ СН'!$I$24</f>
        <v>3680.0457503600001</v>
      </c>
      <c r="K125" s="36">
        <f>SUMIFS(СВЦЭМ!$D$33:$D$776,СВЦЭМ!$A$33:$A$776,$A125,СВЦЭМ!$B$33:$B$776,K$119)+'СЕТ СН'!$I$14+СВЦЭМ!$D$10+'СЕТ СН'!$I$5-'СЕТ СН'!$I$24</f>
        <v>3548.4084336800001</v>
      </c>
      <c r="L125" s="36">
        <f>SUMIFS(СВЦЭМ!$D$33:$D$776,СВЦЭМ!$A$33:$A$776,$A125,СВЦЭМ!$B$33:$B$776,L$119)+'СЕТ СН'!$I$14+СВЦЭМ!$D$10+'СЕТ СН'!$I$5-'СЕТ СН'!$I$24</f>
        <v>3463.9376723300002</v>
      </c>
      <c r="M125" s="36">
        <f>SUMIFS(СВЦЭМ!$D$33:$D$776,СВЦЭМ!$A$33:$A$776,$A125,СВЦЭМ!$B$33:$B$776,M$119)+'СЕТ СН'!$I$14+СВЦЭМ!$D$10+'СЕТ СН'!$I$5-'СЕТ СН'!$I$24</f>
        <v>3428.3954750000003</v>
      </c>
      <c r="N125" s="36">
        <f>SUMIFS(СВЦЭМ!$D$33:$D$776,СВЦЭМ!$A$33:$A$776,$A125,СВЦЭМ!$B$33:$B$776,N$119)+'СЕТ СН'!$I$14+СВЦЭМ!$D$10+'СЕТ СН'!$I$5-'СЕТ СН'!$I$24</f>
        <v>3447.9279884500002</v>
      </c>
      <c r="O125" s="36">
        <f>SUMIFS(СВЦЭМ!$D$33:$D$776,СВЦЭМ!$A$33:$A$776,$A125,СВЦЭМ!$B$33:$B$776,O$119)+'СЕТ СН'!$I$14+СВЦЭМ!$D$10+'СЕТ СН'!$I$5-'СЕТ СН'!$I$24</f>
        <v>3498.7443264200001</v>
      </c>
      <c r="P125" s="36">
        <f>SUMIFS(СВЦЭМ!$D$33:$D$776,СВЦЭМ!$A$33:$A$776,$A125,СВЦЭМ!$B$33:$B$776,P$119)+'СЕТ СН'!$I$14+СВЦЭМ!$D$10+'СЕТ СН'!$I$5-'СЕТ СН'!$I$24</f>
        <v>3474.9043157199999</v>
      </c>
      <c r="Q125" s="36">
        <f>SUMIFS(СВЦЭМ!$D$33:$D$776,СВЦЭМ!$A$33:$A$776,$A125,СВЦЭМ!$B$33:$B$776,Q$119)+'СЕТ СН'!$I$14+СВЦЭМ!$D$10+'СЕТ СН'!$I$5-'СЕТ СН'!$I$24</f>
        <v>3477.6385134299999</v>
      </c>
      <c r="R125" s="36">
        <f>SUMIFS(СВЦЭМ!$D$33:$D$776,СВЦЭМ!$A$33:$A$776,$A125,СВЦЭМ!$B$33:$B$776,R$119)+'СЕТ СН'!$I$14+СВЦЭМ!$D$10+'СЕТ СН'!$I$5-'СЕТ СН'!$I$24</f>
        <v>3510.2900339500002</v>
      </c>
      <c r="S125" s="36">
        <f>SUMIFS(СВЦЭМ!$D$33:$D$776,СВЦЭМ!$A$33:$A$776,$A125,СВЦЭМ!$B$33:$B$776,S$119)+'СЕТ СН'!$I$14+СВЦЭМ!$D$10+'СЕТ СН'!$I$5-'СЕТ СН'!$I$24</f>
        <v>3514.2386316000002</v>
      </c>
      <c r="T125" s="36">
        <f>SUMIFS(СВЦЭМ!$D$33:$D$776,СВЦЭМ!$A$33:$A$776,$A125,СВЦЭМ!$B$33:$B$776,T$119)+'СЕТ СН'!$I$14+СВЦЭМ!$D$10+'СЕТ СН'!$I$5-'СЕТ СН'!$I$24</f>
        <v>3509.6369505399998</v>
      </c>
      <c r="U125" s="36">
        <f>SUMIFS(СВЦЭМ!$D$33:$D$776,СВЦЭМ!$A$33:$A$776,$A125,СВЦЭМ!$B$33:$B$776,U$119)+'СЕТ СН'!$I$14+СВЦЭМ!$D$10+'СЕТ СН'!$I$5-'СЕТ СН'!$I$24</f>
        <v>3498.5932995900002</v>
      </c>
      <c r="V125" s="36">
        <f>SUMIFS(СВЦЭМ!$D$33:$D$776,СВЦЭМ!$A$33:$A$776,$A125,СВЦЭМ!$B$33:$B$776,V$119)+'СЕТ СН'!$I$14+СВЦЭМ!$D$10+'СЕТ СН'!$I$5-'СЕТ СН'!$I$24</f>
        <v>3491.1312042999998</v>
      </c>
      <c r="W125" s="36">
        <f>SUMIFS(СВЦЭМ!$D$33:$D$776,СВЦЭМ!$A$33:$A$776,$A125,СВЦЭМ!$B$33:$B$776,W$119)+'СЕТ СН'!$I$14+СВЦЭМ!$D$10+'СЕТ СН'!$I$5-'СЕТ СН'!$I$24</f>
        <v>3451.2949157100002</v>
      </c>
      <c r="X125" s="36">
        <f>SUMIFS(СВЦЭМ!$D$33:$D$776,СВЦЭМ!$A$33:$A$776,$A125,СВЦЭМ!$B$33:$B$776,X$119)+'СЕТ СН'!$I$14+СВЦЭМ!$D$10+'СЕТ СН'!$I$5-'СЕТ СН'!$I$24</f>
        <v>3479.4575341999998</v>
      </c>
      <c r="Y125" s="36">
        <f>SUMIFS(СВЦЭМ!$D$33:$D$776,СВЦЭМ!$A$33:$A$776,$A125,СВЦЭМ!$B$33:$B$776,Y$119)+'СЕТ СН'!$I$14+СВЦЭМ!$D$10+'СЕТ СН'!$I$5-'СЕТ СН'!$I$24</f>
        <v>3621.1459580700002</v>
      </c>
    </row>
    <row r="126" spans="1:27" ht="15.75" x14ac:dyDescent="0.2">
      <c r="A126" s="35">
        <f t="shared" si="3"/>
        <v>44019</v>
      </c>
      <c r="B126" s="36">
        <f>SUMIFS(СВЦЭМ!$D$33:$D$776,СВЦЭМ!$A$33:$A$776,$A126,СВЦЭМ!$B$33:$B$776,B$119)+'СЕТ СН'!$I$14+СВЦЭМ!$D$10+'СЕТ СН'!$I$5-'СЕТ СН'!$I$24</f>
        <v>3653.43995498</v>
      </c>
      <c r="C126" s="36">
        <f>SUMIFS(СВЦЭМ!$D$33:$D$776,СВЦЭМ!$A$33:$A$776,$A126,СВЦЭМ!$B$33:$B$776,C$119)+'СЕТ СН'!$I$14+СВЦЭМ!$D$10+'СЕТ СН'!$I$5-'СЕТ СН'!$I$24</f>
        <v>3662.5580192500001</v>
      </c>
      <c r="D126" s="36">
        <f>SUMIFS(СВЦЭМ!$D$33:$D$776,СВЦЭМ!$A$33:$A$776,$A126,СВЦЭМ!$B$33:$B$776,D$119)+'СЕТ СН'!$I$14+СВЦЭМ!$D$10+'СЕТ СН'!$I$5-'СЕТ СН'!$I$24</f>
        <v>3666.86548111</v>
      </c>
      <c r="E126" s="36">
        <f>SUMIFS(СВЦЭМ!$D$33:$D$776,СВЦЭМ!$A$33:$A$776,$A126,СВЦЭМ!$B$33:$B$776,E$119)+'СЕТ СН'!$I$14+СВЦЭМ!$D$10+'СЕТ СН'!$I$5-'СЕТ СН'!$I$24</f>
        <v>3674.1259826200003</v>
      </c>
      <c r="F126" s="36">
        <f>SUMIFS(СВЦЭМ!$D$33:$D$776,СВЦЭМ!$A$33:$A$776,$A126,СВЦЭМ!$B$33:$B$776,F$119)+'СЕТ СН'!$I$14+СВЦЭМ!$D$10+'СЕТ СН'!$I$5-'СЕТ СН'!$I$24</f>
        <v>3675.0874819199998</v>
      </c>
      <c r="G126" s="36">
        <f>SUMIFS(СВЦЭМ!$D$33:$D$776,СВЦЭМ!$A$33:$A$776,$A126,СВЦЭМ!$B$33:$B$776,G$119)+'СЕТ СН'!$I$14+СВЦЭМ!$D$10+'СЕТ СН'!$I$5-'СЕТ СН'!$I$24</f>
        <v>3677.6396074700001</v>
      </c>
      <c r="H126" s="36">
        <f>SUMIFS(СВЦЭМ!$D$33:$D$776,СВЦЭМ!$A$33:$A$776,$A126,СВЦЭМ!$B$33:$B$776,H$119)+'СЕТ СН'!$I$14+СВЦЭМ!$D$10+'СЕТ СН'!$I$5-'СЕТ СН'!$I$24</f>
        <v>3671.5524687799998</v>
      </c>
      <c r="I126" s="36">
        <f>SUMIFS(СВЦЭМ!$D$33:$D$776,СВЦЭМ!$A$33:$A$776,$A126,СВЦЭМ!$B$33:$B$776,I$119)+'СЕТ СН'!$I$14+СВЦЭМ!$D$10+'СЕТ СН'!$I$5-'СЕТ СН'!$I$24</f>
        <v>3640.4685500999999</v>
      </c>
      <c r="J126" s="36">
        <f>SUMIFS(СВЦЭМ!$D$33:$D$776,СВЦЭМ!$A$33:$A$776,$A126,СВЦЭМ!$B$33:$B$776,J$119)+'СЕТ СН'!$I$14+СВЦЭМ!$D$10+'СЕТ СН'!$I$5-'СЕТ СН'!$I$24</f>
        <v>3669.7905126200003</v>
      </c>
      <c r="K126" s="36">
        <f>SUMIFS(СВЦЭМ!$D$33:$D$776,СВЦЭМ!$A$33:$A$776,$A126,СВЦЭМ!$B$33:$B$776,K$119)+'СЕТ СН'!$I$14+СВЦЭМ!$D$10+'СЕТ СН'!$I$5-'СЕТ СН'!$I$24</f>
        <v>3592.2914682400001</v>
      </c>
      <c r="L126" s="36">
        <f>SUMIFS(СВЦЭМ!$D$33:$D$776,СВЦЭМ!$A$33:$A$776,$A126,СВЦЭМ!$B$33:$B$776,L$119)+'СЕТ СН'!$I$14+СВЦЭМ!$D$10+'СЕТ СН'!$I$5-'СЕТ СН'!$I$24</f>
        <v>3558.68275064</v>
      </c>
      <c r="M126" s="36">
        <f>SUMIFS(СВЦЭМ!$D$33:$D$776,СВЦЭМ!$A$33:$A$776,$A126,СВЦЭМ!$B$33:$B$776,M$119)+'СЕТ СН'!$I$14+СВЦЭМ!$D$10+'СЕТ СН'!$I$5-'СЕТ СН'!$I$24</f>
        <v>3539.7865308400001</v>
      </c>
      <c r="N126" s="36">
        <f>SUMIFS(СВЦЭМ!$D$33:$D$776,СВЦЭМ!$A$33:$A$776,$A126,СВЦЭМ!$B$33:$B$776,N$119)+'СЕТ СН'!$I$14+СВЦЭМ!$D$10+'СЕТ СН'!$I$5-'СЕТ СН'!$I$24</f>
        <v>3541.1753917599999</v>
      </c>
      <c r="O126" s="36">
        <f>SUMIFS(СВЦЭМ!$D$33:$D$776,СВЦЭМ!$A$33:$A$776,$A126,СВЦЭМ!$B$33:$B$776,O$119)+'СЕТ СН'!$I$14+СВЦЭМ!$D$10+'СЕТ СН'!$I$5-'СЕТ СН'!$I$24</f>
        <v>3546.83040024</v>
      </c>
      <c r="P126" s="36">
        <f>SUMIFS(СВЦЭМ!$D$33:$D$776,СВЦЭМ!$A$33:$A$776,$A126,СВЦЭМ!$B$33:$B$776,P$119)+'СЕТ СН'!$I$14+СВЦЭМ!$D$10+'СЕТ СН'!$I$5-'СЕТ СН'!$I$24</f>
        <v>3541.8570354499998</v>
      </c>
      <c r="Q126" s="36">
        <f>SUMIFS(СВЦЭМ!$D$33:$D$776,СВЦЭМ!$A$33:$A$776,$A126,СВЦЭМ!$B$33:$B$776,Q$119)+'СЕТ СН'!$I$14+СВЦЭМ!$D$10+'СЕТ СН'!$I$5-'СЕТ СН'!$I$24</f>
        <v>3548.53082219</v>
      </c>
      <c r="R126" s="36">
        <f>SUMIFS(СВЦЭМ!$D$33:$D$776,СВЦЭМ!$A$33:$A$776,$A126,СВЦЭМ!$B$33:$B$776,R$119)+'СЕТ СН'!$I$14+СВЦЭМ!$D$10+'СЕТ СН'!$I$5-'СЕТ СН'!$I$24</f>
        <v>3551.9822466000001</v>
      </c>
      <c r="S126" s="36">
        <f>SUMIFS(СВЦЭМ!$D$33:$D$776,СВЦЭМ!$A$33:$A$776,$A126,СВЦЭМ!$B$33:$B$776,S$119)+'СЕТ СН'!$I$14+СВЦЭМ!$D$10+'СЕТ СН'!$I$5-'СЕТ СН'!$I$24</f>
        <v>3557.7816882799998</v>
      </c>
      <c r="T126" s="36">
        <f>SUMIFS(СВЦЭМ!$D$33:$D$776,СВЦЭМ!$A$33:$A$776,$A126,СВЦЭМ!$B$33:$B$776,T$119)+'СЕТ СН'!$I$14+СВЦЭМ!$D$10+'СЕТ СН'!$I$5-'СЕТ СН'!$I$24</f>
        <v>3560.8076413500003</v>
      </c>
      <c r="U126" s="36">
        <f>SUMIFS(СВЦЭМ!$D$33:$D$776,СВЦЭМ!$A$33:$A$776,$A126,СВЦЭМ!$B$33:$B$776,U$119)+'СЕТ СН'!$I$14+СВЦЭМ!$D$10+'СЕТ СН'!$I$5-'СЕТ СН'!$I$24</f>
        <v>3554.67247288</v>
      </c>
      <c r="V126" s="36">
        <f>SUMIFS(СВЦЭМ!$D$33:$D$776,СВЦЭМ!$A$33:$A$776,$A126,СВЦЭМ!$B$33:$B$776,V$119)+'СЕТ СН'!$I$14+СВЦЭМ!$D$10+'СЕТ СН'!$I$5-'СЕТ СН'!$I$24</f>
        <v>3554.8269561799998</v>
      </c>
      <c r="W126" s="36">
        <f>SUMIFS(СВЦЭМ!$D$33:$D$776,СВЦЭМ!$A$33:$A$776,$A126,СВЦЭМ!$B$33:$B$776,W$119)+'СЕТ СН'!$I$14+СВЦЭМ!$D$10+'СЕТ СН'!$I$5-'СЕТ СН'!$I$24</f>
        <v>3545.3888329299998</v>
      </c>
      <c r="X126" s="36">
        <f>SUMIFS(СВЦЭМ!$D$33:$D$776,СВЦЭМ!$A$33:$A$776,$A126,СВЦЭМ!$B$33:$B$776,X$119)+'СЕТ СН'!$I$14+СВЦЭМ!$D$10+'СЕТ СН'!$I$5-'СЕТ СН'!$I$24</f>
        <v>3576.8508095799998</v>
      </c>
      <c r="Y126" s="36">
        <f>SUMIFS(СВЦЭМ!$D$33:$D$776,СВЦЭМ!$A$33:$A$776,$A126,СВЦЭМ!$B$33:$B$776,Y$119)+'СЕТ СН'!$I$14+СВЦЭМ!$D$10+'СЕТ СН'!$I$5-'СЕТ СН'!$I$24</f>
        <v>3665.9584172099999</v>
      </c>
    </row>
    <row r="127" spans="1:27" ht="15.75" x14ac:dyDescent="0.2">
      <c r="A127" s="35">
        <f t="shared" si="3"/>
        <v>44020</v>
      </c>
      <c r="B127" s="36">
        <f>SUMIFS(СВЦЭМ!$D$33:$D$776,СВЦЭМ!$A$33:$A$776,$A127,СВЦЭМ!$B$33:$B$776,B$119)+'СЕТ СН'!$I$14+СВЦЭМ!$D$10+'СЕТ СН'!$I$5-'СЕТ СН'!$I$24</f>
        <v>3620.0069960800001</v>
      </c>
      <c r="C127" s="36">
        <f>SUMIFS(СВЦЭМ!$D$33:$D$776,СВЦЭМ!$A$33:$A$776,$A127,СВЦЭМ!$B$33:$B$776,C$119)+'СЕТ СН'!$I$14+СВЦЭМ!$D$10+'СЕТ СН'!$I$5-'СЕТ СН'!$I$24</f>
        <v>3631.6807788599999</v>
      </c>
      <c r="D127" s="36">
        <f>SUMIFS(СВЦЭМ!$D$33:$D$776,СВЦЭМ!$A$33:$A$776,$A127,СВЦЭМ!$B$33:$B$776,D$119)+'СЕТ СН'!$I$14+СВЦЭМ!$D$10+'СЕТ СН'!$I$5-'СЕТ СН'!$I$24</f>
        <v>3659.4299967000002</v>
      </c>
      <c r="E127" s="36">
        <f>SUMIFS(СВЦЭМ!$D$33:$D$776,СВЦЭМ!$A$33:$A$776,$A127,СВЦЭМ!$B$33:$B$776,E$119)+'СЕТ СН'!$I$14+СВЦЭМ!$D$10+'СЕТ СН'!$I$5-'СЕТ СН'!$I$24</f>
        <v>3683.9792503600002</v>
      </c>
      <c r="F127" s="36">
        <f>SUMIFS(СВЦЭМ!$D$33:$D$776,СВЦЭМ!$A$33:$A$776,$A127,СВЦЭМ!$B$33:$B$776,F$119)+'СЕТ СН'!$I$14+СВЦЭМ!$D$10+'СЕТ СН'!$I$5-'СЕТ СН'!$I$24</f>
        <v>3693.6078508700002</v>
      </c>
      <c r="G127" s="36">
        <f>SUMIFS(СВЦЭМ!$D$33:$D$776,СВЦЭМ!$A$33:$A$776,$A127,СВЦЭМ!$B$33:$B$776,G$119)+'СЕТ СН'!$I$14+СВЦЭМ!$D$10+'СЕТ СН'!$I$5-'СЕТ СН'!$I$24</f>
        <v>3701.1298161200002</v>
      </c>
      <c r="H127" s="36">
        <f>SUMIFS(СВЦЭМ!$D$33:$D$776,СВЦЭМ!$A$33:$A$776,$A127,СВЦЭМ!$B$33:$B$776,H$119)+'СЕТ СН'!$I$14+СВЦЭМ!$D$10+'СЕТ СН'!$I$5-'СЕТ СН'!$I$24</f>
        <v>3654.3216777400003</v>
      </c>
      <c r="I127" s="36">
        <f>SUMIFS(СВЦЭМ!$D$33:$D$776,СВЦЭМ!$A$33:$A$776,$A127,СВЦЭМ!$B$33:$B$776,I$119)+'СЕТ СН'!$I$14+СВЦЭМ!$D$10+'СЕТ СН'!$I$5-'СЕТ СН'!$I$24</f>
        <v>3588.8196735000001</v>
      </c>
      <c r="J127" s="36">
        <f>SUMIFS(СВЦЭМ!$D$33:$D$776,СВЦЭМ!$A$33:$A$776,$A127,СВЦЭМ!$B$33:$B$776,J$119)+'СЕТ СН'!$I$14+СВЦЭМ!$D$10+'СЕТ СН'!$I$5-'СЕТ СН'!$I$24</f>
        <v>3542.64186943</v>
      </c>
      <c r="K127" s="36">
        <f>SUMIFS(СВЦЭМ!$D$33:$D$776,СВЦЭМ!$A$33:$A$776,$A127,СВЦЭМ!$B$33:$B$776,K$119)+'СЕТ СН'!$I$14+СВЦЭМ!$D$10+'СЕТ СН'!$I$5-'СЕТ СН'!$I$24</f>
        <v>3558.4049489600002</v>
      </c>
      <c r="L127" s="36">
        <f>SUMIFS(СВЦЭМ!$D$33:$D$776,СВЦЭМ!$A$33:$A$776,$A127,СВЦЭМ!$B$33:$B$776,L$119)+'СЕТ СН'!$I$14+СВЦЭМ!$D$10+'СЕТ СН'!$I$5-'СЕТ СН'!$I$24</f>
        <v>3550.5929089800002</v>
      </c>
      <c r="M127" s="36">
        <f>SUMIFS(СВЦЭМ!$D$33:$D$776,СВЦЭМ!$A$33:$A$776,$A127,СВЦЭМ!$B$33:$B$776,M$119)+'СЕТ СН'!$I$14+СВЦЭМ!$D$10+'СЕТ СН'!$I$5-'СЕТ СН'!$I$24</f>
        <v>3536.4389990700001</v>
      </c>
      <c r="N127" s="36">
        <f>SUMIFS(СВЦЭМ!$D$33:$D$776,СВЦЭМ!$A$33:$A$776,$A127,СВЦЭМ!$B$33:$B$776,N$119)+'СЕТ СН'!$I$14+СВЦЭМ!$D$10+'СЕТ СН'!$I$5-'СЕТ СН'!$I$24</f>
        <v>3544.0203828499998</v>
      </c>
      <c r="O127" s="36">
        <f>SUMIFS(СВЦЭМ!$D$33:$D$776,СВЦЭМ!$A$33:$A$776,$A127,СВЦЭМ!$B$33:$B$776,O$119)+'СЕТ СН'!$I$14+СВЦЭМ!$D$10+'СЕТ СН'!$I$5-'СЕТ СН'!$I$24</f>
        <v>3552.0260632600002</v>
      </c>
      <c r="P127" s="36">
        <f>SUMIFS(СВЦЭМ!$D$33:$D$776,СВЦЭМ!$A$33:$A$776,$A127,СВЦЭМ!$B$33:$B$776,P$119)+'СЕТ СН'!$I$14+СВЦЭМ!$D$10+'СЕТ СН'!$I$5-'СЕТ СН'!$I$24</f>
        <v>3542.9094402800001</v>
      </c>
      <c r="Q127" s="36">
        <f>SUMIFS(СВЦЭМ!$D$33:$D$776,СВЦЭМ!$A$33:$A$776,$A127,СВЦЭМ!$B$33:$B$776,Q$119)+'СЕТ СН'!$I$14+СВЦЭМ!$D$10+'СЕТ СН'!$I$5-'СЕТ СН'!$I$24</f>
        <v>3547.0654379799998</v>
      </c>
      <c r="R127" s="36">
        <f>SUMIFS(СВЦЭМ!$D$33:$D$776,СВЦЭМ!$A$33:$A$776,$A127,СВЦЭМ!$B$33:$B$776,R$119)+'СЕТ СН'!$I$14+СВЦЭМ!$D$10+'СЕТ СН'!$I$5-'СЕТ СН'!$I$24</f>
        <v>3552.6925749699999</v>
      </c>
      <c r="S127" s="36">
        <f>SUMIFS(СВЦЭМ!$D$33:$D$776,СВЦЭМ!$A$33:$A$776,$A127,СВЦЭМ!$B$33:$B$776,S$119)+'СЕТ СН'!$I$14+СВЦЭМ!$D$10+'СЕТ СН'!$I$5-'СЕТ СН'!$I$24</f>
        <v>3557.6247109300002</v>
      </c>
      <c r="T127" s="36">
        <f>SUMIFS(СВЦЭМ!$D$33:$D$776,СВЦЭМ!$A$33:$A$776,$A127,СВЦЭМ!$B$33:$B$776,T$119)+'СЕТ СН'!$I$14+СВЦЭМ!$D$10+'СЕТ СН'!$I$5-'СЕТ СН'!$I$24</f>
        <v>3558.5410370499999</v>
      </c>
      <c r="U127" s="36">
        <f>SUMIFS(СВЦЭМ!$D$33:$D$776,СВЦЭМ!$A$33:$A$776,$A127,СВЦЭМ!$B$33:$B$776,U$119)+'СЕТ СН'!$I$14+СВЦЭМ!$D$10+'СЕТ СН'!$I$5-'СЕТ СН'!$I$24</f>
        <v>3552.2206139800001</v>
      </c>
      <c r="V127" s="36">
        <f>SUMIFS(СВЦЭМ!$D$33:$D$776,СВЦЭМ!$A$33:$A$776,$A127,СВЦЭМ!$B$33:$B$776,V$119)+'СЕТ СН'!$I$14+СВЦЭМ!$D$10+'СЕТ СН'!$I$5-'СЕТ СН'!$I$24</f>
        <v>3540.3930750999998</v>
      </c>
      <c r="W127" s="36">
        <f>SUMIFS(СВЦЭМ!$D$33:$D$776,СВЦЭМ!$A$33:$A$776,$A127,СВЦЭМ!$B$33:$B$776,W$119)+'СЕТ СН'!$I$14+СВЦЭМ!$D$10+'СЕТ СН'!$I$5-'СЕТ СН'!$I$24</f>
        <v>3550.1374829599999</v>
      </c>
      <c r="X127" s="36">
        <f>SUMIFS(СВЦЭМ!$D$33:$D$776,СВЦЭМ!$A$33:$A$776,$A127,СВЦЭМ!$B$33:$B$776,X$119)+'СЕТ СН'!$I$14+СВЦЭМ!$D$10+'СЕТ СН'!$I$5-'СЕТ СН'!$I$24</f>
        <v>3531.6348594000001</v>
      </c>
      <c r="Y127" s="36">
        <f>SUMIFS(СВЦЭМ!$D$33:$D$776,СВЦЭМ!$A$33:$A$776,$A127,СВЦЭМ!$B$33:$B$776,Y$119)+'СЕТ СН'!$I$14+СВЦЭМ!$D$10+'СЕТ СН'!$I$5-'СЕТ СН'!$I$24</f>
        <v>3591.69556827</v>
      </c>
    </row>
    <row r="128" spans="1:27" ht="15.75" x14ac:dyDescent="0.2">
      <c r="A128" s="35">
        <f t="shared" si="3"/>
        <v>44021</v>
      </c>
      <c r="B128" s="36">
        <f>SUMIFS(СВЦЭМ!$D$33:$D$776,СВЦЭМ!$A$33:$A$776,$A128,СВЦЭМ!$B$33:$B$776,B$119)+'СЕТ СН'!$I$14+СВЦЭМ!$D$10+'СЕТ СН'!$I$5-'СЕТ СН'!$I$24</f>
        <v>3666.4937926000002</v>
      </c>
      <c r="C128" s="36">
        <f>SUMIFS(СВЦЭМ!$D$33:$D$776,СВЦЭМ!$A$33:$A$776,$A128,СВЦЭМ!$B$33:$B$776,C$119)+'СЕТ СН'!$I$14+СВЦЭМ!$D$10+'СЕТ СН'!$I$5-'СЕТ СН'!$I$24</f>
        <v>3685.9907014700002</v>
      </c>
      <c r="D128" s="36">
        <f>SUMIFS(СВЦЭМ!$D$33:$D$776,СВЦЭМ!$A$33:$A$776,$A128,СВЦЭМ!$B$33:$B$776,D$119)+'СЕТ СН'!$I$14+СВЦЭМ!$D$10+'СЕТ СН'!$I$5-'СЕТ СН'!$I$24</f>
        <v>3680.90465404</v>
      </c>
      <c r="E128" s="36">
        <f>SUMIFS(СВЦЭМ!$D$33:$D$776,СВЦЭМ!$A$33:$A$776,$A128,СВЦЭМ!$B$33:$B$776,E$119)+'СЕТ СН'!$I$14+СВЦЭМ!$D$10+'СЕТ СН'!$I$5-'СЕТ СН'!$I$24</f>
        <v>3690.7478270000001</v>
      </c>
      <c r="F128" s="36">
        <f>SUMIFS(СВЦЭМ!$D$33:$D$776,СВЦЭМ!$A$33:$A$776,$A128,СВЦЭМ!$B$33:$B$776,F$119)+'СЕТ СН'!$I$14+СВЦЭМ!$D$10+'СЕТ СН'!$I$5-'СЕТ СН'!$I$24</f>
        <v>3678.6700555299999</v>
      </c>
      <c r="G128" s="36">
        <f>SUMIFS(СВЦЭМ!$D$33:$D$776,СВЦЭМ!$A$33:$A$776,$A128,СВЦЭМ!$B$33:$B$776,G$119)+'СЕТ СН'!$I$14+СВЦЭМ!$D$10+'СЕТ СН'!$I$5-'СЕТ СН'!$I$24</f>
        <v>3686.0042963800001</v>
      </c>
      <c r="H128" s="36">
        <f>SUMIFS(СВЦЭМ!$D$33:$D$776,СВЦЭМ!$A$33:$A$776,$A128,СВЦЭМ!$B$33:$B$776,H$119)+'СЕТ СН'!$I$14+СВЦЭМ!$D$10+'СЕТ СН'!$I$5-'СЕТ СН'!$I$24</f>
        <v>3687.1794117899999</v>
      </c>
      <c r="I128" s="36">
        <f>SUMIFS(СВЦЭМ!$D$33:$D$776,СВЦЭМ!$A$33:$A$776,$A128,СВЦЭМ!$B$33:$B$776,I$119)+'СЕТ СН'!$I$14+СВЦЭМ!$D$10+'СЕТ СН'!$I$5-'СЕТ СН'!$I$24</f>
        <v>3606.5351564299999</v>
      </c>
      <c r="J128" s="36">
        <f>SUMIFS(СВЦЭМ!$D$33:$D$776,СВЦЭМ!$A$33:$A$776,$A128,СВЦЭМ!$B$33:$B$776,J$119)+'СЕТ СН'!$I$14+СВЦЭМ!$D$10+'СЕТ СН'!$I$5-'СЕТ СН'!$I$24</f>
        <v>3591.2189768799999</v>
      </c>
      <c r="K128" s="36">
        <f>SUMIFS(СВЦЭМ!$D$33:$D$776,СВЦЭМ!$A$33:$A$776,$A128,СВЦЭМ!$B$33:$B$776,K$119)+'СЕТ СН'!$I$14+СВЦЭМ!$D$10+'СЕТ СН'!$I$5-'СЕТ СН'!$I$24</f>
        <v>3578.59216922</v>
      </c>
      <c r="L128" s="36">
        <f>SUMIFS(СВЦЭМ!$D$33:$D$776,СВЦЭМ!$A$33:$A$776,$A128,СВЦЭМ!$B$33:$B$776,L$119)+'СЕТ СН'!$I$14+СВЦЭМ!$D$10+'СЕТ СН'!$I$5-'СЕТ СН'!$I$24</f>
        <v>3554.9188026100001</v>
      </c>
      <c r="M128" s="36">
        <f>SUMIFS(СВЦЭМ!$D$33:$D$776,СВЦЭМ!$A$33:$A$776,$A128,СВЦЭМ!$B$33:$B$776,M$119)+'СЕТ СН'!$I$14+СВЦЭМ!$D$10+'СЕТ СН'!$I$5-'СЕТ СН'!$I$24</f>
        <v>3565.4266262900001</v>
      </c>
      <c r="N128" s="36">
        <f>SUMIFS(СВЦЭМ!$D$33:$D$776,СВЦЭМ!$A$33:$A$776,$A128,СВЦЭМ!$B$33:$B$776,N$119)+'СЕТ СН'!$I$14+СВЦЭМ!$D$10+'СЕТ СН'!$I$5-'СЕТ СН'!$I$24</f>
        <v>3561.2622712699999</v>
      </c>
      <c r="O128" s="36">
        <f>SUMIFS(СВЦЭМ!$D$33:$D$776,СВЦЭМ!$A$33:$A$776,$A128,СВЦЭМ!$B$33:$B$776,O$119)+'СЕТ СН'!$I$14+СВЦЭМ!$D$10+'СЕТ СН'!$I$5-'СЕТ СН'!$I$24</f>
        <v>3568.1643063299998</v>
      </c>
      <c r="P128" s="36">
        <f>SUMIFS(СВЦЭМ!$D$33:$D$776,СВЦЭМ!$A$33:$A$776,$A128,СВЦЭМ!$B$33:$B$776,P$119)+'СЕТ СН'!$I$14+СВЦЭМ!$D$10+'СЕТ СН'!$I$5-'СЕТ СН'!$I$24</f>
        <v>3556.7486617300001</v>
      </c>
      <c r="Q128" s="36">
        <f>SUMIFS(СВЦЭМ!$D$33:$D$776,СВЦЭМ!$A$33:$A$776,$A128,СВЦЭМ!$B$33:$B$776,Q$119)+'СЕТ СН'!$I$14+СВЦЭМ!$D$10+'СЕТ СН'!$I$5-'СЕТ СН'!$I$24</f>
        <v>3562.6355219100001</v>
      </c>
      <c r="R128" s="36">
        <f>SUMIFS(СВЦЭМ!$D$33:$D$776,СВЦЭМ!$A$33:$A$776,$A128,СВЦЭМ!$B$33:$B$776,R$119)+'СЕТ СН'!$I$14+СВЦЭМ!$D$10+'СЕТ СН'!$I$5-'СЕТ СН'!$I$24</f>
        <v>3574.8821283500001</v>
      </c>
      <c r="S128" s="36">
        <f>SUMIFS(СВЦЭМ!$D$33:$D$776,СВЦЭМ!$A$33:$A$776,$A128,СВЦЭМ!$B$33:$B$776,S$119)+'СЕТ СН'!$I$14+СВЦЭМ!$D$10+'СЕТ СН'!$I$5-'СЕТ СН'!$I$24</f>
        <v>3579.6310797900001</v>
      </c>
      <c r="T128" s="36">
        <f>SUMIFS(СВЦЭМ!$D$33:$D$776,СВЦЭМ!$A$33:$A$776,$A128,СВЦЭМ!$B$33:$B$776,T$119)+'СЕТ СН'!$I$14+СВЦЭМ!$D$10+'СЕТ СН'!$I$5-'СЕТ СН'!$I$24</f>
        <v>3583.5537887199998</v>
      </c>
      <c r="U128" s="36">
        <f>SUMIFS(СВЦЭМ!$D$33:$D$776,СВЦЭМ!$A$33:$A$776,$A128,СВЦЭМ!$B$33:$B$776,U$119)+'СЕТ СН'!$I$14+СВЦЭМ!$D$10+'СЕТ СН'!$I$5-'СЕТ СН'!$I$24</f>
        <v>3581.5456721300002</v>
      </c>
      <c r="V128" s="36">
        <f>SUMIFS(СВЦЭМ!$D$33:$D$776,СВЦЭМ!$A$33:$A$776,$A128,СВЦЭМ!$B$33:$B$776,V$119)+'СЕТ СН'!$I$14+СВЦЭМ!$D$10+'СЕТ СН'!$I$5-'СЕТ СН'!$I$24</f>
        <v>3572.95905902</v>
      </c>
      <c r="W128" s="36">
        <f>SUMIFS(СВЦЭМ!$D$33:$D$776,СВЦЭМ!$A$33:$A$776,$A128,СВЦЭМ!$B$33:$B$776,W$119)+'СЕТ СН'!$I$14+СВЦЭМ!$D$10+'СЕТ СН'!$I$5-'СЕТ СН'!$I$24</f>
        <v>3569.6099414999999</v>
      </c>
      <c r="X128" s="36">
        <f>SUMIFS(СВЦЭМ!$D$33:$D$776,СВЦЭМ!$A$33:$A$776,$A128,СВЦЭМ!$B$33:$B$776,X$119)+'СЕТ СН'!$I$14+СВЦЭМ!$D$10+'СЕТ СН'!$I$5-'СЕТ СН'!$I$24</f>
        <v>3570.0093387000002</v>
      </c>
      <c r="Y128" s="36">
        <f>SUMIFS(СВЦЭМ!$D$33:$D$776,СВЦЭМ!$A$33:$A$776,$A128,СВЦЭМ!$B$33:$B$776,Y$119)+'СЕТ СН'!$I$14+СВЦЭМ!$D$10+'СЕТ СН'!$I$5-'СЕТ СН'!$I$24</f>
        <v>3589.53097187</v>
      </c>
    </row>
    <row r="129" spans="1:25" ht="15.75" x14ac:dyDescent="0.2">
      <c r="A129" s="35">
        <f t="shared" si="3"/>
        <v>44022</v>
      </c>
      <c r="B129" s="36">
        <f>SUMIFS(СВЦЭМ!$D$33:$D$776,СВЦЭМ!$A$33:$A$776,$A129,СВЦЭМ!$B$33:$B$776,B$119)+'СЕТ СН'!$I$14+СВЦЭМ!$D$10+'СЕТ СН'!$I$5-'СЕТ СН'!$I$24</f>
        <v>3686.5701918899999</v>
      </c>
      <c r="C129" s="36">
        <f>SUMIFS(СВЦЭМ!$D$33:$D$776,СВЦЭМ!$A$33:$A$776,$A129,СВЦЭМ!$B$33:$B$776,C$119)+'СЕТ СН'!$I$14+СВЦЭМ!$D$10+'СЕТ СН'!$I$5-'СЕТ СН'!$I$24</f>
        <v>3663.0242358400001</v>
      </c>
      <c r="D129" s="36">
        <f>SUMIFS(СВЦЭМ!$D$33:$D$776,СВЦЭМ!$A$33:$A$776,$A129,СВЦЭМ!$B$33:$B$776,D$119)+'СЕТ СН'!$I$14+СВЦЭМ!$D$10+'СЕТ СН'!$I$5-'СЕТ СН'!$I$24</f>
        <v>3658.03832182</v>
      </c>
      <c r="E129" s="36">
        <f>SUMIFS(СВЦЭМ!$D$33:$D$776,СВЦЭМ!$A$33:$A$776,$A129,СВЦЭМ!$B$33:$B$776,E$119)+'СЕТ СН'!$I$14+СВЦЭМ!$D$10+'СЕТ СН'!$I$5-'СЕТ СН'!$I$24</f>
        <v>3677.37659347</v>
      </c>
      <c r="F129" s="36">
        <f>SUMIFS(СВЦЭМ!$D$33:$D$776,СВЦЭМ!$A$33:$A$776,$A129,СВЦЭМ!$B$33:$B$776,F$119)+'СЕТ СН'!$I$14+СВЦЭМ!$D$10+'СЕТ СН'!$I$5-'СЕТ СН'!$I$24</f>
        <v>3698.7337812800001</v>
      </c>
      <c r="G129" s="36">
        <f>SUMIFS(СВЦЭМ!$D$33:$D$776,СВЦЭМ!$A$33:$A$776,$A129,СВЦЭМ!$B$33:$B$776,G$119)+'СЕТ СН'!$I$14+СВЦЭМ!$D$10+'СЕТ СН'!$I$5-'СЕТ СН'!$I$24</f>
        <v>3738.3251485700002</v>
      </c>
      <c r="H129" s="36">
        <f>SUMIFS(СВЦЭМ!$D$33:$D$776,СВЦЭМ!$A$33:$A$776,$A129,СВЦЭМ!$B$33:$B$776,H$119)+'СЕТ СН'!$I$14+СВЦЭМ!$D$10+'СЕТ СН'!$I$5-'СЕТ СН'!$I$24</f>
        <v>3761.4963794099999</v>
      </c>
      <c r="I129" s="36">
        <f>SUMIFS(СВЦЭМ!$D$33:$D$776,СВЦЭМ!$A$33:$A$776,$A129,СВЦЭМ!$B$33:$B$776,I$119)+'СЕТ СН'!$I$14+СВЦЭМ!$D$10+'СЕТ СН'!$I$5-'СЕТ СН'!$I$24</f>
        <v>3681.84746438</v>
      </c>
      <c r="J129" s="36">
        <f>SUMIFS(СВЦЭМ!$D$33:$D$776,СВЦЭМ!$A$33:$A$776,$A129,СВЦЭМ!$B$33:$B$776,J$119)+'СЕТ СН'!$I$14+СВЦЭМ!$D$10+'СЕТ СН'!$I$5-'СЕТ СН'!$I$24</f>
        <v>3635.6860373</v>
      </c>
      <c r="K129" s="36">
        <f>SUMIFS(СВЦЭМ!$D$33:$D$776,СВЦЭМ!$A$33:$A$776,$A129,СВЦЭМ!$B$33:$B$776,K$119)+'СЕТ СН'!$I$14+СВЦЭМ!$D$10+'СЕТ СН'!$I$5-'СЕТ СН'!$I$24</f>
        <v>3563.3095389300001</v>
      </c>
      <c r="L129" s="36">
        <f>SUMIFS(СВЦЭМ!$D$33:$D$776,СВЦЭМ!$A$33:$A$776,$A129,СВЦЭМ!$B$33:$B$776,L$119)+'СЕТ СН'!$I$14+СВЦЭМ!$D$10+'СЕТ СН'!$I$5-'СЕТ СН'!$I$24</f>
        <v>3556.9389986199999</v>
      </c>
      <c r="M129" s="36">
        <f>SUMIFS(СВЦЭМ!$D$33:$D$776,СВЦЭМ!$A$33:$A$776,$A129,СВЦЭМ!$B$33:$B$776,M$119)+'СЕТ СН'!$I$14+СВЦЭМ!$D$10+'СЕТ СН'!$I$5-'СЕТ СН'!$I$24</f>
        <v>3563.8387870000001</v>
      </c>
      <c r="N129" s="36">
        <f>SUMIFS(СВЦЭМ!$D$33:$D$776,СВЦЭМ!$A$33:$A$776,$A129,СВЦЭМ!$B$33:$B$776,N$119)+'СЕТ СН'!$I$14+СВЦЭМ!$D$10+'СЕТ СН'!$I$5-'СЕТ СН'!$I$24</f>
        <v>3557.0807527300003</v>
      </c>
      <c r="O129" s="36">
        <f>SUMIFS(СВЦЭМ!$D$33:$D$776,СВЦЭМ!$A$33:$A$776,$A129,СВЦЭМ!$B$33:$B$776,O$119)+'СЕТ СН'!$I$14+СВЦЭМ!$D$10+'СЕТ СН'!$I$5-'СЕТ СН'!$I$24</f>
        <v>3559.2414911400001</v>
      </c>
      <c r="P129" s="36">
        <f>SUMIFS(СВЦЭМ!$D$33:$D$776,СВЦЭМ!$A$33:$A$776,$A129,СВЦЭМ!$B$33:$B$776,P$119)+'СЕТ СН'!$I$14+СВЦЭМ!$D$10+'СЕТ СН'!$I$5-'СЕТ СН'!$I$24</f>
        <v>3546.85702902</v>
      </c>
      <c r="Q129" s="36">
        <f>SUMIFS(СВЦЭМ!$D$33:$D$776,СВЦЭМ!$A$33:$A$776,$A129,СВЦЭМ!$B$33:$B$776,Q$119)+'СЕТ СН'!$I$14+СВЦЭМ!$D$10+'СЕТ СН'!$I$5-'СЕТ СН'!$I$24</f>
        <v>3558.1601195900002</v>
      </c>
      <c r="R129" s="36">
        <f>SUMIFS(СВЦЭМ!$D$33:$D$776,СВЦЭМ!$A$33:$A$776,$A129,СВЦЭМ!$B$33:$B$776,R$119)+'СЕТ СН'!$I$14+СВЦЭМ!$D$10+'СЕТ СН'!$I$5-'СЕТ СН'!$I$24</f>
        <v>3576.1911763799999</v>
      </c>
      <c r="S129" s="36">
        <f>SUMIFS(СВЦЭМ!$D$33:$D$776,СВЦЭМ!$A$33:$A$776,$A129,СВЦЭМ!$B$33:$B$776,S$119)+'СЕТ СН'!$I$14+СВЦЭМ!$D$10+'СЕТ СН'!$I$5-'СЕТ СН'!$I$24</f>
        <v>3580.0116428900001</v>
      </c>
      <c r="T129" s="36">
        <f>SUMIFS(СВЦЭМ!$D$33:$D$776,СВЦЭМ!$A$33:$A$776,$A129,СВЦЭМ!$B$33:$B$776,T$119)+'СЕТ СН'!$I$14+СВЦЭМ!$D$10+'СЕТ СН'!$I$5-'СЕТ СН'!$I$24</f>
        <v>3573.24756806</v>
      </c>
      <c r="U129" s="36">
        <f>SUMIFS(СВЦЭМ!$D$33:$D$776,СВЦЭМ!$A$33:$A$776,$A129,СВЦЭМ!$B$33:$B$776,U$119)+'СЕТ СН'!$I$14+СВЦЭМ!$D$10+'СЕТ СН'!$I$5-'СЕТ СН'!$I$24</f>
        <v>3558.7002371200001</v>
      </c>
      <c r="V129" s="36">
        <f>SUMIFS(СВЦЭМ!$D$33:$D$776,СВЦЭМ!$A$33:$A$776,$A129,СВЦЭМ!$B$33:$B$776,V$119)+'СЕТ СН'!$I$14+СВЦЭМ!$D$10+'СЕТ СН'!$I$5-'СЕТ СН'!$I$24</f>
        <v>3536.0239314</v>
      </c>
      <c r="W129" s="36">
        <f>SUMIFS(СВЦЭМ!$D$33:$D$776,СВЦЭМ!$A$33:$A$776,$A129,СВЦЭМ!$B$33:$B$776,W$119)+'СЕТ СН'!$I$14+СВЦЭМ!$D$10+'СЕТ СН'!$I$5-'СЕТ СН'!$I$24</f>
        <v>3550.54503432</v>
      </c>
      <c r="X129" s="36">
        <f>SUMIFS(СВЦЭМ!$D$33:$D$776,СВЦЭМ!$A$33:$A$776,$A129,СВЦЭМ!$B$33:$B$776,X$119)+'СЕТ СН'!$I$14+СВЦЭМ!$D$10+'СЕТ СН'!$I$5-'СЕТ СН'!$I$24</f>
        <v>3539.3971358600002</v>
      </c>
      <c r="Y129" s="36">
        <f>SUMIFS(СВЦЭМ!$D$33:$D$776,СВЦЭМ!$A$33:$A$776,$A129,СВЦЭМ!$B$33:$B$776,Y$119)+'СЕТ СН'!$I$14+СВЦЭМ!$D$10+'СЕТ СН'!$I$5-'СЕТ СН'!$I$24</f>
        <v>3571.8373605300003</v>
      </c>
    </row>
    <row r="130" spans="1:25" ht="15.75" x14ac:dyDescent="0.2">
      <c r="A130" s="35">
        <f t="shared" si="3"/>
        <v>44023</v>
      </c>
      <c r="B130" s="36">
        <f>SUMIFS(СВЦЭМ!$D$33:$D$776,СВЦЭМ!$A$33:$A$776,$A130,СВЦЭМ!$B$33:$B$776,B$119)+'СЕТ СН'!$I$14+СВЦЭМ!$D$10+'СЕТ СН'!$I$5-'СЕТ СН'!$I$24</f>
        <v>3689.7361910200002</v>
      </c>
      <c r="C130" s="36">
        <f>SUMIFS(СВЦЭМ!$D$33:$D$776,СВЦЭМ!$A$33:$A$776,$A130,СВЦЭМ!$B$33:$B$776,C$119)+'СЕТ СН'!$I$14+СВЦЭМ!$D$10+'СЕТ СН'!$I$5-'СЕТ СН'!$I$24</f>
        <v>3663.9525616999999</v>
      </c>
      <c r="D130" s="36">
        <f>SUMIFS(СВЦЭМ!$D$33:$D$776,СВЦЭМ!$A$33:$A$776,$A130,СВЦЭМ!$B$33:$B$776,D$119)+'СЕТ СН'!$I$14+СВЦЭМ!$D$10+'СЕТ СН'!$I$5-'СЕТ СН'!$I$24</f>
        <v>3689.2577822799999</v>
      </c>
      <c r="E130" s="36">
        <f>SUMIFS(СВЦЭМ!$D$33:$D$776,СВЦЭМ!$A$33:$A$776,$A130,СВЦЭМ!$B$33:$B$776,E$119)+'СЕТ СН'!$I$14+СВЦЭМ!$D$10+'СЕТ СН'!$I$5-'СЕТ СН'!$I$24</f>
        <v>3704.8695165300001</v>
      </c>
      <c r="F130" s="36">
        <f>SUMIFS(СВЦЭМ!$D$33:$D$776,СВЦЭМ!$A$33:$A$776,$A130,СВЦЭМ!$B$33:$B$776,F$119)+'СЕТ СН'!$I$14+СВЦЭМ!$D$10+'СЕТ СН'!$I$5-'СЕТ СН'!$I$24</f>
        <v>3695.3158346300002</v>
      </c>
      <c r="G130" s="36">
        <f>SUMIFS(СВЦЭМ!$D$33:$D$776,СВЦЭМ!$A$33:$A$776,$A130,СВЦЭМ!$B$33:$B$776,G$119)+'СЕТ СН'!$I$14+СВЦЭМ!$D$10+'СЕТ СН'!$I$5-'СЕТ СН'!$I$24</f>
        <v>3693.4328607100001</v>
      </c>
      <c r="H130" s="36">
        <f>SUMIFS(СВЦЭМ!$D$33:$D$776,СВЦЭМ!$A$33:$A$776,$A130,СВЦЭМ!$B$33:$B$776,H$119)+'СЕТ СН'!$I$14+СВЦЭМ!$D$10+'СЕТ СН'!$I$5-'СЕТ СН'!$I$24</f>
        <v>3678.7973011300001</v>
      </c>
      <c r="I130" s="36">
        <f>SUMIFS(СВЦЭМ!$D$33:$D$776,СВЦЭМ!$A$33:$A$776,$A130,СВЦЭМ!$B$33:$B$776,I$119)+'СЕТ СН'!$I$14+СВЦЭМ!$D$10+'СЕТ СН'!$I$5-'СЕТ СН'!$I$24</f>
        <v>3679.5093426399999</v>
      </c>
      <c r="J130" s="36">
        <f>SUMIFS(СВЦЭМ!$D$33:$D$776,СВЦЭМ!$A$33:$A$776,$A130,СВЦЭМ!$B$33:$B$776,J$119)+'СЕТ СН'!$I$14+СВЦЭМ!$D$10+'СЕТ СН'!$I$5-'СЕТ СН'!$I$24</f>
        <v>3644.2119029400001</v>
      </c>
      <c r="K130" s="36">
        <f>SUMIFS(СВЦЭМ!$D$33:$D$776,СВЦЭМ!$A$33:$A$776,$A130,СВЦЭМ!$B$33:$B$776,K$119)+'СЕТ СН'!$I$14+СВЦЭМ!$D$10+'СЕТ СН'!$I$5-'СЕТ СН'!$I$24</f>
        <v>3525.23447786</v>
      </c>
      <c r="L130" s="36">
        <f>SUMIFS(СВЦЭМ!$D$33:$D$776,СВЦЭМ!$A$33:$A$776,$A130,СВЦЭМ!$B$33:$B$776,L$119)+'СЕТ СН'!$I$14+СВЦЭМ!$D$10+'СЕТ СН'!$I$5-'СЕТ СН'!$I$24</f>
        <v>3495.5465186000001</v>
      </c>
      <c r="M130" s="36">
        <f>SUMIFS(СВЦЭМ!$D$33:$D$776,СВЦЭМ!$A$33:$A$776,$A130,СВЦЭМ!$B$33:$B$776,M$119)+'СЕТ СН'!$I$14+СВЦЭМ!$D$10+'СЕТ СН'!$I$5-'СЕТ СН'!$I$24</f>
        <v>3488.5286770500002</v>
      </c>
      <c r="N130" s="36">
        <f>SUMIFS(СВЦЭМ!$D$33:$D$776,СВЦЭМ!$A$33:$A$776,$A130,СВЦЭМ!$B$33:$B$776,N$119)+'СЕТ СН'!$I$14+СВЦЭМ!$D$10+'СЕТ СН'!$I$5-'СЕТ СН'!$I$24</f>
        <v>3491.9591438900002</v>
      </c>
      <c r="O130" s="36">
        <f>SUMIFS(СВЦЭМ!$D$33:$D$776,СВЦЭМ!$A$33:$A$776,$A130,СВЦЭМ!$B$33:$B$776,O$119)+'СЕТ СН'!$I$14+СВЦЭМ!$D$10+'СЕТ СН'!$I$5-'СЕТ СН'!$I$24</f>
        <v>3526.0753049200002</v>
      </c>
      <c r="P130" s="36">
        <f>SUMIFS(СВЦЭМ!$D$33:$D$776,СВЦЭМ!$A$33:$A$776,$A130,СВЦЭМ!$B$33:$B$776,P$119)+'СЕТ СН'!$I$14+СВЦЭМ!$D$10+'СЕТ СН'!$I$5-'СЕТ СН'!$I$24</f>
        <v>3529.6950625300001</v>
      </c>
      <c r="Q130" s="36">
        <f>SUMIFS(СВЦЭМ!$D$33:$D$776,СВЦЭМ!$A$33:$A$776,$A130,СВЦЭМ!$B$33:$B$776,Q$119)+'СЕТ СН'!$I$14+СВЦЭМ!$D$10+'СЕТ СН'!$I$5-'СЕТ СН'!$I$24</f>
        <v>3541.8324358499999</v>
      </c>
      <c r="R130" s="36">
        <f>SUMIFS(СВЦЭМ!$D$33:$D$776,СВЦЭМ!$A$33:$A$776,$A130,СВЦЭМ!$B$33:$B$776,R$119)+'СЕТ СН'!$I$14+СВЦЭМ!$D$10+'СЕТ СН'!$I$5-'СЕТ СН'!$I$24</f>
        <v>3560.79970839</v>
      </c>
      <c r="S130" s="36">
        <f>SUMIFS(СВЦЭМ!$D$33:$D$776,СВЦЭМ!$A$33:$A$776,$A130,СВЦЭМ!$B$33:$B$776,S$119)+'СЕТ СН'!$I$14+СВЦЭМ!$D$10+'СЕТ СН'!$I$5-'СЕТ СН'!$I$24</f>
        <v>3562.6319361400001</v>
      </c>
      <c r="T130" s="36">
        <f>SUMIFS(СВЦЭМ!$D$33:$D$776,СВЦЭМ!$A$33:$A$776,$A130,СВЦЭМ!$B$33:$B$776,T$119)+'СЕТ СН'!$I$14+СВЦЭМ!$D$10+'СЕТ СН'!$I$5-'СЕТ СН'!$I$24</f>
        <v>3556.3022814300002</v>
      </c>
      <c r="U130" s="36">
        <f>SUMIFS(СВЦЭМ!$D$33:$D$776,СВЦЭМ!$A$33:$A$776,$A130,СВЦЭМ!$B$33:$B$776,U$119)+'СЕТ СН'!$I$14+СВЦЭМ!$D$10+'СЕТ СН'!$I$5-'СЕТ СН'!$I$24</f>
        <v>3542.7265906399998</v>
      </c>
      <c r="V130" s="36">
        <f>SUMIFS(СВЦЭМ!$D$33:$D$776,СВЦЭМ!$A$33:$A$776,$A130,СВЦЭМ!$B$33:$B$776,V$119)+'СЕТ СН'!$I$14+СВЦЭМ!$D$10+'СЕТ СН'!$I$5-'СЕТ СН'!$I$24</f>
        <v>3525.7374680600001</v>
      </c>
      <c r="W130" s="36">
        <f>SUMIFS(СВЦЭМ!$D$33:$D$776,СВЦЭМ!$A$33:$A$776,$A130,СВЦЭМ!$B$33:$B$776,W$119)+'СЕТ СН'!$I$14+СВЦЭМ!$D$10+'СЕТ СН'!$I$5-'СЕТ СН'!$I$24</f>
        <v>3513.3935266899998</v>
      </c>
      <c r="X130" s="36">
        <f>SUMIFS(СВЦЭМ!$D$33:$D$776,СВЦЭМ!$A$33:$A$776,$A130,СВЦЭМ!$B$33:$B$776,X$119)+'СЕТ СН'!$I$14+СВЦЭМ!$D$10+'СЕТ СН'!$I$5-'СЕТ СН'!$I$24</f>
        <v>3531.71294825</v>
      </c>
      <c r="Y130" s="36">
        <f>SUMIFS(СВЦЭМ!$D$33:$D$776,СВЦЭМ!$A$33:$A$776,$A130,СВЦЭМ!$B$33:$B$776,Y$119)+'СЕТ СН'!$I$14+СВЦЭМ!$D$10+'СЕТ СН'!$I$5-'СЕТ СН'!$I$24</f>
        <v>3542.6026930500002</v>
      </c>
    </row>
    <row r="131" spans="1:25" ht="15.75" x14ac:dyDescent="0.2">
      <c r="A131" s="35">
        <f t="shared" si="3"/>
        <v>44024</v>
      </c>
      <c r="B131" s="36">
        <f>SUMIFS(СВЦЭМ!$D$33:$D$776,СВЦЭМ!$A$33:$A$776,$A131,СВЦЭМ!$B$33:$B$776,B$119)+'СЕТ СН'!$I$14+СВЦЭМ!$D$10+'СЕТ СН'!$I$5-'СЕТ СН'!$I$24</f>
        <v>3662.2605103000001</v>
      </c>
      <c r="C131" s="36">
        <f>SUMIFS(СВЦЭМ!$D$33:$D$776,СВЦЭМ!$A$33:$A$776,$A131,СВЦЭМ!$B$33:$B$776,C$119)+'СЕТ СН'!$I$14+СВЦЭМ!$D$10+'СЕТ СН'!$I$5-'СЕТ СН'!$I$24</f>
        <v>3720.0636367400002</v>
      </c>
      <c r="D131" s="36">
        <f>SUMIFS(СВЦЭМ!$D$33:$D$776,СВЦЭМ!$A$33:$A$776,$A131,СВЦЭМ!$B$33:$B$776,D$119)+'СЕТ СН'!$I$14+СВЦЭМ!$D$10+'СЕТ СН'!$I$5-'СЕТ СН'!$I$24</f>
        <v>3750.5300461699999</v>
      </c>
      <c r="E131" s="36">
        <f>SUMIFS(СВЦЭМ!$D$33:$D$776,СВЦЭМ!$A$33:$A$776,$A131,СВЦЭМ!$B$33:$B$776,E$119)+'СЕТ СН'!$I$14+СВЦЭМ!$D$10+'СЕТ СН'!$I$5-'СЕТ СН'!$I$24</f>
        <v>3771.5856858900001</v>
      </c>
      <c r="F131" s="36">
        <f>SUMIFS(СВЦЭМ!$D$33:$D$776,СВЦЭМ!$A$33:$A$776,$A131,СВЦЭМ!$B$33:$B$776,F$119)+'СЕТ СН'!$I$14+СВЦЭМ!$D$10+'СЕТ СН'!$I$5-'СЕТ СН'!$I$24</f>
        <v>3775.3139703500001</v>
      </c>
      <c r="G131" s="36">
        <f>SUMIFS(СВЦЭМ!$D$33:$D$776,СВЦЭМ!$A$33:$A$776,$A131,СВЦЭМ!$B$33:$B$776,G$119)+'СЕТ СН'!$I$14+СВЦЭМ!$D$10+'СЕТ СН'!$I$5-'СЕТ СН'!$I$24</f>
        <v>3781.62367735</v>
      </c>
      <c r="H131" s="36">
        <f>SUMIFS(СВЦЭМ!$D$33:$D$776,СВЦЭМ!$A$33:$A$776,$A131,СВЦЭМ!$B$33:$B$776,H$119)+'СЕТ СН'!$I$14+СВЦЭМ!$D$10+'СЕТ СН'!$I$5-'СЕТ СН'!$I$24</f>
        <v>3758.64503706</v>
      </c>
      <c r="I131" s="36">
        <f>SUMIFS(СВЦЭМ!$D$33:$D$776,СВЦЭМ!$A$33:$A$776,$A131,СВЦЭМ!$B$33:$B$776,I$119)+'СЕТ СН'!$I$14+СВЦЭМ!$D$10+'СЕТ СН'!$I$5-'СЕТ СН'!$I$24</f>
        <v>3723.1464693100002</v>
      </c>
      <c r="J131" s="36">
        <f>SUMIFS(СВЦЭМ!$D$33:$D$776,СВЦЭМ!$A$33:$A$776,$A131,СВЦЭМ!$B$33:$B$776,J$119)+'СЕТ СН'!$I$14+СВЦЭМ!$D$10+'СЕТ СН'!$I$5-'СЕТ СН'!$I$24</f>
        <v>3634.47618435</v>
      </c>
      <c r="K131" s="36">
        <f>SUMIFS(СВЦЭМ!$D$33:$D$776,СВЦЭМ!$A$33:$A$776,$A131,СВЦЭМ!$B$33:$B$776,K$119)+'СЕТ СН'!$I$14+СВЦЭМ!$D$10+'СЕТ СН'!$I$5-'СЕТ СН'!$I$24</f>
        <v>3492.7907321000002</v>
      </c>
      <c r="L131" s="36">
        <f>SUMIFS(СВЦЭМ!$D$33:$D$776,СВЦЭМ!$A$33:$A$776,$A131,СВЦЭМ!$B$33:$B$776,L$119)+'СЕТ СН'!$I$14+СВЦЭМ!$D$10+'СЕТ СН'!$I$5-'СЕТ СН'!$I$24</f>
        <v>3457.0240128400001</v>
      </c>
      <c r="M131" s="36">
        <f>SUMIFS(СВЦЭМ!$D$33:$D$776,СВЦЭМ!$A$33:$A$776,$A131,СВЦЭМ!$B$33:$B$776,M$119)+'СЕТ СН'!$I$14+СВЦЭМ!$D$10+'СЕТ СН'!$I$5-'СЕТ СН'!$I$24</f>
        <v>3454.4202037499999</v>
      </c>
      <c r="N131" s="36">
        <f>SUMIFS(СВЦЭМ!$D$33:$D$776,СВЦЭМ!$A$33:$A$776,$A131,СВЦЭМ!$B$33:$B$776,N$119)+'СЕТ СН'!$I$14+СВЦЭМ!$D$10+'СЕТ СН'!$I$5-'СЕТ СН'!$I$24</f>
        <v>3460.88029306</v>
      </c>
      <c r="O131" s="36">
        <f>SUMIFS(СВЦЭМ!$D$33:$D$776,СВЦЭМ!$A$33:$A$776,$A131,СВЦЭМ!$B$33:$B$776,O$119)+'СЕТ СН'!$I$14+СВЦЭМ!$D$10+'СЕТ СН'!$I$5-'СЕТ СН'!$I$24</f>
        <v>3463.2645550299999</v>
      </c>
      <c r="P131" s="36">
        <f>SUMIFS(СВЦЭМ!$D$33:$D$776,СВЦЭМ!$A$33:$A$776,$A131,СВЦЭМ!$B$33:$B$776,P$119)+'СЕТ СН'!$I$14+СВЦЭМ!$D$10+'СЕТ СН'!$I$5-'СЕТ СН'!$I$24</f>
        <v>3469.7454027799999</v>
      </c>
      <c r="Q131" s="36">
        <f>SUMIFS(СВЦЭМ!$D$33:$D$776,СВЦЭМ!$A$33:$A$776,$A131,СВЦЭМ!$B$33:$B$776,Q$119)+'СЕТ СН'!$I$14+СВЦЭМ!$D$10+'СЕТ СН'!$I$5-'СЕТ СН'!$I$24</f>
        <v>3487.16691064</v>
      </c>
      <c r="R131" s="36">
        <f>SUMIFS(СВЦЭМ!$D$33:$D$776,СВЦЭМ!$A$33:$A$776,$A131,СВЦЭМ!$B$33:$B$776,R$119)+'СЕТ СН'!$I$14+СВЦЭМ!$D$10+'СЕТ СН'!$I$5-'СЕТ СН'!$I$24</f>
        <v>3486.5094711199999</v>
      </c>
      <c r="S131" s="36">
        <f>SUMIFS(СВЦЭМ!$D$33:$D$776,СВЦЭМ!$A$33:$A$776,$A131,СВЦЭМ!$B$33:$B$776,S$119)+'СЕТ СН'!$I$14+СВЦЭМ!$D$10+'СЕТ СН'!$I$5-'СЕТ СН'!$I$24</f>
        <v>3491.9284910199999</v>
      </c>
      <c r="T131" s="36">
        <f>SUMIFS(СВЦЭМ!$D$33:$D$776,СВЦЭМ!$A$33:$A$776,$A131,СВЦЭМ!$B$33:$B$776,T$119)+'СЕТ СН'!$I$14+СВЦЭМ!$D$10+'СЕТ СН'!$I$5-'СЕТ СН'!$I$24</f>
        <v>3488.50697193</v>
      </c>
      <c r="U131" s="36">
        <f>SUMIFS(СВЦЭМ!$D$33:$D$776,СВЦЭМ!$A$33:$A$776,$A131,СВЦЭМ!$B$33:$B$776,U$119)+'СЕТ СН'!$I$14+СВЦЭМ!$D$10+'СЕТ СН'!$I$5-'СЕТ СН'!$I$24</f>
        <v>3467.0621288500001</v>
      </c>
      <c r="V131" s="36">
        <f>SUMIFS(СВЦЭМ!$D$33:$D$776,СВЦЭМ!$A$33:$A$776,$A131,СВЦЭМ!$B$33:$B$776,V$119)+'СЕТ СН'!$I$14+СВЦЭМ!$D$10+'СЕТ СН'!$I$5-'СЕТ СН'!$I$24</f>
        <v>3468.8427076100002</v>
      </c>
      <c r="W131" s="36">
        <f>SUMIFS(СВЦЭМ!$D$33:$D$776,СВЦЭМ!$A$33:$A$776,$A131,СВЦЭМ!$B$33:$B$776,W$119)+'СЕТ СН'!$I$14+СВЦЭМ!$D$10+'СЕТ СН'!$I$5-'СЕТ СН'!$I$24</f>
        <v>3461.1987465100001</v>
      </c>
      <c r="X131" s="36">
        <f>SUMIFS(СВЦЭМ!$D$33:$D$776,СВЦЭМ!$A$33:$A$776,$A131,СВЦЭМ!$B$33:$B$776,X$119)+'СЕТ СН'!$I$14+СВЦЭМ!$D$10+'СЕТ СН'!$I$5-'СЕТ СН'!$I$24</f>
        <v>3468.5614066400003</v>
      </c>
      <c r="Y131" s="36">
        <f>SUMIFS(СВЦЭМ!$D$33:$D$776,СВЦЭМ!$A$33:$A$776,$A131,СВЦЭМ!$B$33:$B$776,Y$119)+'СЕТ СН'!$I$14+СВЦЭМ!$D$10+'СЕТ СН'!$I$5-'СЕТ СН'!$I$24</f>
        <v>3569.00453788</v>
      </c>
    </row>
    <row r="132" spans="1:25" ht="15.75" x14ac:dyDescent="0.2">
      <c r="A132" s="35">
        <f t="shared" si="3"/>
        <v>44025</v>
      </c>
      <c r="B132" s="36">
        <f>SUMIFS(СВЦЭМ!$D$33:$D$776,СВЦЭМ!$A$33:$A$776,$A132,СВЦЭМ!$B$33:$B$776,B$119)+'СЕТ СН'!$I$14+СВЦЭМ!$D$10+'СЕТ СН'!$I$5-'СЕТ СН'!$I$24</f>
        <v>3658.6160095700002</v>
      </c>
      <c r="C132" s="36">
        <f>SUMIFS(СВЦЭМ!$D$33:$D$776,СВЦЭМ!$A$33:$A$776,$A132,СВЦЭМ!$B$33:$B$776,C$119)+'СЕТ СН'!$I$14+СВЦЭМ!$D$10+'СЕТ СН'!$I$5-'СЕТ СН'!$I$24</f>
        <v>3629.0101599999998</v>
      </c>
      <c r="D132" s="36">
        <f>SUMIFS(СВЦЭМ!$D$33:$D$776,СВЦЭМ!$A$33:$A$776,$A132,СВЦЭМ!$B$33:$B$776,D$119)+'СЕТ СН'!$I$14+СВЦЭМ!$D$10+'СЕТ СН'!$I$5-'СЕТ СН'!$I$24</f>
        <v>3653.9839376700002</v>
      </c>
      <c r="E132" s="36">
        <f>SUMIFS(СВЦЭМ!$D$33:$D$776,СВЦЭМ!$A$33:$A$776,$A132,СВЦЭМ!$B$33:$B$776,E$119)+'СЕТ СН'!$I$14+СВЦЭМ!$D$10+'СЕТ СН'!$I$5-'СЕТ СН'!$I$24</f>
        <v>3669.48368794</v>
      </c>
      <c r="F132" s="36">
        <f>SUMIFS(СВЦЭМ!$D$33:$D$776,СВЦЭМ!$A$33:$A$776,$A132,СВЦЭМ!$B$33:$B$776,F$119)+'СЕТ СН'!$I$14+СВЦЭМ!$D$10+'СЕТ СН'!$I$5-'СЕТ СН'!$I$24</f>
        <v>3660.7390410400003</v>
      </c>
      <c r="G132" s="36">
        <f>SUMIFS(СВЦЭМ!$D$33:$D$776,СВЦЭМ!$A$33:$A$776,$A132,СВЦЭМ!$B$33:$B$776,G$119)+'СЕТ СН'!$I$14+СВЦЭМ!$D$10+'СЕТ СН'!$I$5-'СЕТ СН'!$I$24</f>
        <v>3660.1865306300001</v>
      </c>
      <c r="H132" s="36">
        <f>SUMIFS(СВЦЭМ!$D$33:$D$776,СВЦЭМ!$A$33:$A$776,$A132,СВЦЭМ!$B$33:$B$776,H$119)+'СЕТ СН'!$I$14+СВЦЭМ!$D$10+'СЕТ СН'!$I$5-'СЕТ СН'!$I$24</f>
        <v>3647.4963708700002</v>
      </c>
      <c r="I132" s="36">
        <f>SUMIFS(СВЦЭМ!$D$33:$D$776,СВЦЭМ!$A$33:$A$776,$A132,СВЦЭМ!$B$33:$B$776,I$119)+'СЕТ СН'!$I$14+СВЦЭМ!$D$10+'СЕТ СН'!$I$5-'СЕТ СН'!$I$24</f>
        <v>3668.2484591800003</v>
      </c>
      <c r="J132" s="36">
        <f>SUMIFS(СВЦЭМ!$D$33:$D$776,СВЦЭМ!$A$33:$A$776,$A132,СВЦЭМ!$B$33:$B$776,J$119)+'СЕТ СН'!$I$14+СВЦЭМ!$D$10+'СЕТ СН'!$I$5-'СЕТ СН'!$I$24</f>
        <v>3696.0060640299998</v>
      </c>
      <c r="K132" s="36">
        <f>SUMIFS(СВЦЭМ!$D$33:$D$776,СВЦЭМ!$A$33:$A$776,$A132,СВЦЭМ!$B$33:$B$776,K$119)+'СЕТ СН'!$I$14+СВЦЭМ!$D$10+'СЕТ СН'!$I$5-'СЕТ СН'!$I$24</f>
        <v>3594.7085843700002</v>
      </c>
      <c r="L132" s="36">
        <f>SUMIFS(СВЦЭМ!$D$33:$D$776,СВЦЭМ!$A$33:$A$776,$A132,СВЦЭМ!$B$33:$B$776,L$119)+'СЕТ СН'!$I$14+СВЦЭМ!$D$10+'СЕТ СН'!$I$5-'СЕТ СН'!$I$24</f>
        <v>3560.4624882400003</v>
      </c>
      <c r="M132" s="36">
        <f>SUMIFS(СВЦЭМ!$D$33:$D$776,СВЦЭМ!$A$33:$A$776,$A132,СВЦЭМ!$B$33:$B$776,M$119)+'СЕТ СН'!$I$14+СВЦЭМ!$D$10+'СЕТ СН'!$I$5-'СЕТ СН'!$I$24</f>
        <v>3565.5152553899998</v>
      </c>
      <c r="N132" s="36">
        <f>SUMIFS(СВЦЭМ!$D$33:$D$776,СВЦЭМ!$A$33:$A$776,$A132,СВЦЭМ!$B$33:$B$776,N$119)+'СЕТ СН'!$I$14+СВЦЭМ!$D$10+'СЕТ СН'!$I$5-'СЕТ СН'!$I$24</f>
        <v>3566.9245752000002</v>
      </c>
      <c r="O132" s="36">
        <f>SUMIFS(СВЦЭМ!$D$33:$D$776,СВЦЭМ!$A$33:$A$776,$A132,СВЦЭМ!$B$33:$B$776,O$119)+'СЕТ СН'!$I$14+СВЦЭМ!$D$10+'СЕТ СН'!$I$5-'СЕТ СН'!$I$24</f>
        <v>3567.0951939500001</v>
      </c>
      <c r="P132" s="36">
        <f>SUMIFS(СВЦЭМ!$D$33:$D$776,СВЦЭМ!$A$33:$A$776,$A132,СВЦЭМ!$B$33:$B$776,P$119)+'СЕТ СН'!$I$14+СВЦЭМ!$D$10+'СЕТ СН'!$I$5-'СЕТ СН'!$I$24</f>
        <v>3558.2632826700001</v>
      </c>
      <c r="Q132" s="36">
        <f>SUMIFS(СВЦЭМ!$D$33:$D$776,СВЦЭМ!$A$33:$A$776,$A132,СВЦЭМ!$B$33:$B$776,Q$119)+'СЕТ СН'!$I$14+СВЦЭМ!$D$10+'СЕТ СН'!$I$5-'СЕТ СН'!$I$24</f>
        <v>3544.39321943</v>
      </c>
      <c r="R132" s="36">
        <f>SUMIFS(СВЦЭМ!$D$33:$D$776,СВЦЭМ!$A$33:$A$776,$A132,СВЦЭМ!$B$33:$B$776,R$119)+'СЕТ СН'!$I$14+СВЦЭМ!$D$10+'СЕТ СН'!$I$5-'СЕТ СН'!$I$24</f>
        <v>3573.3922684099998</v>
      </c>
      <c r="S132" s="36">
        <f>SUMIFS(СВЦЭМ!$D$33:$D$776,СВЦЭМ!$A$33:$A$776,$A132,СВЦЭМ!$B$33:$B$776,S$119)+'СЕТ СН'!$I$14+СВЦЭМ!$D$10+'СЕТ СН'!$I$5-'СЕТ СН'!$I$24</f>
        <v>3603.48312287</v>
      </c>
      <c r="T132" s="36">
        <f>SUMIFS(СВЦЭМ!$D$33:$D$776,СВЦЭМ!$A$33:$A$776,$A132,СВЦЭМ!$B$33:$B$776,T$119)+'СЕТ СН'!$I$14+СВЦЭМ!$D$10+'СЕТ СН'!$I$5-'СЕТ СН'!$I$24</f>
        <v>3572.73162052</v>
      </c>
      <c r="U132" s="36">
        <f>SUMIFS(СВЦЭМ!$D$33:$D$776,СВЦЭМ!$A$33:$A$776,$A132,СВЦЭМ!$B$33:$B$776,U$119)+'СЕТ СН'!$I$14+СВЦЭМ!$D$10+'СЕТ СН'!$I$5-'СЕТ СН'!$I$24</f>
        <v>3554.5690113800001</v>
      </c>
      <c r="V132" s="36">
        <f>SUMIFS(СВЦЭМ!$D$33:$D$776,СВЦЭМ!$A$33:$A$776,$A132,СВЦЭМ!$B$33:$B$776,V$119)+'СЕТ СН'!$I$14+СВЦЭМ!$D$10+'СЕТ СН'!$I$5-'СЕТ СН'!$I$24</f>
        <v>3547.4872118200001</v>
      </c>
      <c r="W132" s="36">
        <f>SUMIFS(СВЦЭМ!$D$33:$D$776,СВЦЭМ!$A$33:$A$776,$A132,СВЦЭМ!$B$33:$B$776,W$119)+'СЕТ СН'!$I$14+СВЦЭМ!$D$10+'СЕТ СН'!$I$5-'СЕТ СН'!$I$24</f>
        <v>3524.1572148</v>
      </c>
      <c r="X132" s="36">
        <f>SUMIFS(СВЦЭМ!$D$33:$D$776,СВЦЭМ!$A$33:$A$776,$A132,СВЦЭМ!$B$33:$B$776,X$119)+'СЕТ СН'!$I$14+СВЦЭМ!$D$10+'СЕТ СН'!$I$5-'СЕТ СН'!$I$24</f>
        <v>3504.0359252399999</v>
      </c>
      <c r="Y132" s="36">
        <f>SUMIFS(СВЦЭМ!$D$33:$D$776,СВЦЭМ!$A$33:$A$776,$A132,СВЦЭМ!$B$33:$B$776,Y$119)+'СЕТ СН'!$I$14+СВЦЭМ!$D$10+'СЕТ СН'!$I$5-'СЕТ СН'!$I$24</f>
        <v>3577.4211364900002</v>
      </c>
    </row>
    <row r="133" spans="1:25" ht="15.75" x14ac:dyDescent="0.2">
      <c r="A133" s="35">
        <f t="shared" si="3"/>
        <v>44026</v>
      </c>
      <c r="B133" s="36">
        <f>SUMIFS(СВЦЭМ!$D$33:$D$776,СВЦЭМ!$A$33:$A$776,$A133,СВЦЭМ!$B$33:$B$776,B$119)+'СЕТ СН'!$I$14+СВЦЭМ!$D$10+'СЕТ СН'!$I$5-'СЕТ СН'!$I$24</f>
        <v>3657.1930306899999</v>
      </c>
      <c r="C133" s="36">
        <f>SUMIFS(СВЦЭМ!$D$33:$D$776,СВЦЭМ!$A$33:$A$776,$A133,СВЦЭМ!$B$33:$B$776,C$119)+'СЕТ СН'!$I$14+СВЦЭМ!$D$10+'СЕТ СН'!$I$5-'СЕТ СН'!$I$24</f>
        <v>3628.8970972799998</v>
      </c>
      <c r="D133" s="36">
        <f>SUMIFS(СВЦЭМ!$D$33:$D$776,СВЦЭМ!$A$33:$A$776,$A133,СВЦЭМ!$B$33:$B$776,D$119)+'СЕТ СН'!$I$14+СВЦЭМ!$D$10+'СЕТ СН'!$I$5-'СЕТ СН'!$I$24</f>
        <v>3644.9036389399998</v>
      </c>
      <c r="E133" s="36">
        <f>SUMIFS(СВЦЭМ!$D$33:$D$776,СВЦЭМ!$A$33:$A$776,$A133,СВЦЭМ!$B$33:$B$776,E$119)+'СЕТ СН'!$I$14+СВЦЭМ!$D$10+'СЕТ СН'!$I$5-'СЕТ СН'!$I$24</f>
        <v>3665.8201562600002</v>
      </c>
      <c r="F133" s="36">
        <f>SUMIFS(СВЦЭМ!$D$33:$D$776,СВЦЭМ!$A$33:$A$776,$A133,СВЦЭМ!$B$33:$B$776,F$119)+'СЕТ СН'!$I$14+СВЦЭМ!$D$10+'СЕТ СН'!$I$5-'СЕТ СН'!$I$24</f>
        <v>3665.2717373599999</v>
      </c>
      <c r="G133" s="36">
        <f>SUMIFS(СВЦЭМ!$D$33:$D$776,СВЦЭМ!$A$33:$A$776,$A133,СВЦЭМ!$B$33:$B$776,G$119)+'СЕТ СН'!$I$14+СВЦЭМ!$D$10+'СЕТ СН'!$I$5-'СЕТ СН'!$I$24</f>
        <v>3670.28891054</v>
      </c>
      <c r="H133" s="36">
        <f>SUMIFS(СВЦЭМ!$D$33:$D$776,СВЦЭМ!$A$33:$A$776,$A133,СВЦЭМ!$B$33:$B$776,H$119)+'СЕТ СН'!$I$14+СВЦЭМ!$D$10+'СЕТ СН'!$I$5-'СЕТ СН'!$I$24</f>
        <v>3653.5934212000002</v>
      </c>
      <c r="I133" s="36">
        <f>SUMIFS(СВЦЭМ!$D$33:$D$776,СВЦЭМ!$A$33:$A$776,$A133,СВЦЭМ!$B$33:$B$776,I$119)+'СЕТ СН'!$I$14+СВЦЭМ!$D$10+'СЕТ СН'!$I$5-'СЕТ СН'!$I$24</f>
        <v>3708.46154669</v>
      </c>
      <c r="J133" s="36">
        <f>SUMIFS(СВЦЭМ!$D$33:$D$776,СВЦЭМ!$A$33:$A$776,$A133,СВЦЭМ!$B$33:$B$776,J$119)+'СЕТ СН'!$I$14+СВЦЭМ!$D$10+'СЕТ СН'!$I$5-'СЕТ СН'!$I$24</f>
        <v>3656.7156015700002</v>
      </c>
      <c r="K133" s="36">
        <f>SUMIFS(СВЦЭМ!$D$33:$D$776,СВЦЭМ!$A$33:$A$776,$A133,СВЦЭМ!$B$33:$B$776,K$119)+'СЕТ СН'!$I$14+СВЦЭМ!$D$10+'СЕТ СН'!$I$5-'СЕТ СН'!$I$24</f>
        <v>3574.9633130399998</v>
      </c>
      <c r="L133" s="36">
        <f>SUMIFS(СВЦЭМ!$D$33:$D$776,СВЦЭМ!$A$33:$A$776,$A133,СВЦЭМ!$B$33:$B$776,L$119)+'СЕТ СН'!$I$14+СВЦЭМ!$D$10+'СЕТ СН'!$I$5-'СЕТ СН'!$I$24</f>
        <v>3574.8048313700001</v>
      </c>
      <c r="M133" s="36">
        <f>SUMIFS(СВЦЭМ!$D$33:$D$776,СВЦЭМ!$A$33:$A$776,$A133,СВЦЭМ!$B$33:$B$776,M$119)+'СЕТ СН'!$I$14+СВЦЭМ!$D$10+'СЕТ СН'!$I$5-'СЕТ СН'!$I$24</f>
        <v>3577.2052431699999</v>
      </c>
      <c r="N133" s="36">
        <f>SUMIFS(СВЦЭМ!$D$33:$D$776,СВЦЭМ!$A$33:$A$776,$A133,СВЦЭМ!$B$33:$B$776,N$119)+'СЕТ СН'!$I$14+СВЦЭМ!$D$10+'СЕТ СН'!$I$5-'СЕТ СН'!$I$24</f>
        <v>3575.4489477100001</v>
      </c>
      <c r="O133" s="36">
        <f>SUMIFS(СВЦЭМ!$D$33:$D$776,СВЦЭМ!$A$33:$A$776,$A133,СВЦЭМ!$B$33:$B$776,O$119)+'СЕТ СН'!$I$14+СВЦЭМ!$D$10+'СЕТ СН'!$I$5-'СЕТ СН'!$I$24</f>
        <v>3605.3155895</v>
      </c>
      <c r="P133" s="36">
        <f>SUMIFS(СВЦЭМ!$D$33:$D$776,СВЦЭМ!$A$33:$A$776,$A133,СВЦЭМ!$B$33:$B$776,P$119)+'СЕТ СН'!$I$14+СВЦЭМ!$D$10+'СЕТ СН'!$I$5-'СЕТ СН'!$I$24</f>
        <v>3606.7058925400001</v>
      </c>
      <c r="Q133" s="36">
        <f>SUMIFS(СВЦЭМ!$D$33:$D$776,СВЦЭМ!$A$33:$A$776,$A133,СВЦЭМ!$B$33:$B$776,Q$119)+'СЕТ СН'!$I$14+СВЦЭМ!$D$10+'СЕТ СН'!$I$5-'СЕТ СН'!$I$24</f>
        <v>3607.0768600500001</v>
      </c>
      <c r="R133" s="36">
        <f>SUMIFS(СВЦЭМ!$D$33:$D$776,СВЦЭМ!$A$33:$A$776,$A133,СВЦЭМ!$B$33:$B$776,R$119)+'СЕТ СН'!$I$14+СВЦЭМ!$D$10+'СЕТ СН'!$I$5-'СЕТ СН'!$I$24</f>
        <v>3598.7958683699999</v>
      </c>
      <c r="S133" s="36">
        <f>SUMIFS(СВЦЭМ!$D$33:$D$776,СВЦЭМ!$A$33:$A$776,$A133,СВЦЭМ!$B$33:$B$776,S$119)+'СЕТ СН'!$I$14+СВЦЭМ!$D$10+'СЕТ СН'!$I$5-'СЕТ СН'!$I$24</f>
        <v>3598.4113484499999</v>
      </c>
      <c r="T133" s="36">
        <f>SUMIFS(СВЦЭМ!$D$33:$D$776,СВЦЭМ!$A$33:$A$776,$A133,СВЦЭМ!$B$33:$B$776,T$119)+'СЕТ СН'!$I$14+СВЦЭМ!$D$10+'СЕТ СН'!$I$5-'СЕТ СН'!$I$24</f>
        <v>3596.6151478199999</v>
      </c>
      <c r="U133" s="36">
        <f>SUMIFS(СВЦЭМ!$D$33:$D$776,СВЦЭМ!$A$33:$A$776,$A133,СВЦЭМ!$B$33:$B$776,U$119)+'СЕТ СН'!$I$14+СВЦЭМ!$D$10+'СЕТ СН'!$I$5-'СЕТ СН'!$I$24</f>
        <v>3594.5738910700002</v>
      </c>
      <c r="V133" s="36">
        <f>SUMIFS(СВЦЭМ!$D$33:$D$776,СВЦЭМ!$A$33:$A$776,$A133,СВЦЭМ!$B$33:$B$776,V$119)+'СЕТ СН'!$I$14+СВЦЭМ!$D$10+'СЕТ СН'!$I$5-'СЕТ СН'!$I$24</f>
        <v>3578.6591051099999</v>
      </c>
      <c r="W133" s="36">
        <f>SUMIFS(СВЦЭМ!$D$33:$D$776,СВЦЭМ!$A$33:$A$776,$A133,СВЦЭМ!$B$33:$B$776,W$119)+'СЕТ СН'!$I$14+СВЦЭМ!$D$10+'СЕТ СН'!$I$5-'СЕТ СН'!$I$24</f>
        <v>3576.9859281700001</v>
      </c>
      <c r="X133" s="36">
        <f>SUMIFS(СВЦЭМ!$D$33:$D$776,СВЦЭМ!$A$33:$A$776,$A133,СВЦЭМ!$B$33:$B$776,X$119)+'СЕТ СН'!$I$14+СВЦЭМ!$D$10+'СЕТ СН'!$I$5-'СЕТ СН'!$I$24</f>
        <v>3561.5483520299999</v>
      </c>
      <c r="Y133" s="36">
        <f>SUMIFS(СВЦЭМ!$D$33:$D$776,СВЦЭМ!$A$33:$A$776,$A133,СВЦЭМ!$B$33:$B$776,Y$119)+'СЕТ СН'!$I$14+СВЦЭМ!$D$10+'СЕТ СН'!$I$5-'СЕТ СН'!$I$24</f>
        <v>3562.6452414300002</v>
      </c>
    </row>
    <row r="134" spans="1:25" ht="15.75" x14ac:dyDescent="0.2">
      <c r="A134" s="35">
        <f t="shared" si="3"/>
        <v>44027</v>
      </c>
      <c r="B134" s="36">
        <f>SUMIFS(СВЦЭМ!$D$33:$D$776,СВЦЭМ!$A$33:$A$776,$A134,СВЦЭМ!$B$33:$B$776,B$119)+'СЕТ СН'!$I$14+СВЦЭМ!$D$10+'СЕТ СН'!$I$5-'СЕТ СН'!$I$24</f>
        <v>3758.0800281900001</v>
      </c>
      <c r="C134" s="36">
        <f>SUMIFS(СВЦЭМ!$D$33:$D$776,СВЦЭМ!$A$33:$A$776,$A134,СВЦЭМ!$B$33:$B$776,C$119)+'СЕТ СН'!$I$14+СВЦЭМ!$D$10+'СЕТ СН'!$I$5-'СЕТ СН'!$I$24</f>
        <v>3793.0076168099999</v>
      </c>
      <c r="D134" s="36">
        <f>SUMIFS(СВЦЭМ!$D$33:$D$776,СВЦЭМ!$A$33:$A$776,$A134,СВЦЭМ!$B$33:$B$776,D$119)+'СЕТ СН'!$I$14+СВЦЭМ!$D$10+'СЕТ СН'!$I$5-'СЕТ СН'!$I$24</f>
        <v>3778.4709267100002</v>
      </c>
      <c r="E134" s="36">
        <f>SUMIFS(СВЦЭМ!$D$33:$D$776,СВЦЭМ!$A$33:$A$776,$A134,СВЦЭМ!$B$33:$B$776,E$119)+'СЕТ СН'!$I$14+СВЦЭМ!$D$10+'СЕТ СН'!$I$5-'СЕТ СН'!$I$24</f>
        <v>3789.8239247299998</v>
      </c>
      <c r="F134" s="36">
        <f>SUMIFS(СВЦЭМ!$D$33:$D$776,СВЦЭМ!$A$33:$A$776,$A134,СВЦЭМ!$B$33:$B$776,F$119)+'СЕТ СН'!$I$14+СВЦЭМ!$D$10+'СЕТ СН'!$I$5-'СЕТ СН'!$I$24</f>
        <v>3784.3109193</v>
      </c>
      <c r="G134" s="36">
        <f>SUMIFS(СВЦЭМ!$D$33:$D$776,СВЦЭМ!$A$33:$A$776,$A134,СВЦЭМ!$B$33:$B$776,G$119)+'СЕТ СН'!$I$14+СВЦЭМ!$D$10+'СЕТ СН'!$I$5-'СЕТ СН'!$I$24</f>
        <v>3785.00358405</v>
      </c>
      <c r="H134" s="36">
        <f>SUMIFS(СВЦЭМ!$D$33:$D$776,СВЦЭМ!$A$33:$A$776,$A134,СВЦЭМ!$B$33:$B$776,H$119)+'СЕТ СН'!$I$14+СВЦЭМ!$D$10+'СЕТ СН'!$I$5-'СЕТ СН'!$I$24</f>
        <v>3797.9618199400002</v>
      </c>
      <c r="I134" s="36">
        <f>SUMIFS(СВЦЭМ!$D$33:$D$776,СВЦЭМ!$A$33:$A$776,$A134,СВЦЭМ!$B$33:$B$776,I$119)+'СЕТ СН'!$I$14+СВЦЭМ!$D$10+'СЕТ СН'!$I$5-'СЕТ СН'!$I$24</f>
        <v>3825.6238893</v>
      </c>
      <c r="J134" s="36">
        <f>SUMIFS(СВЦЭМ!$D$33:$D$776,СВЦЭМ!$A$33:$A$776,$A134,СВЦЭМ!$B$33:$B$776,J$119)+'СЕТ СН'!$I$14+СВЦЭМ!$D$10+'СЕТ СН'!$I$5-'СЕТ СН'!$I$24</f>
        <v>3701.2614991</v>
      </c>
      <c r="K134" s="36">
        <f>SUMIFS(СВЦЭМ!$D$33:$D$776,СВЦЭМ!$A$33:$A$776,$A134,СВЦЭМ!$B$33:$B$776,K$119)+'СЕТ СН'!$I$14+СВЦЭМ!$D$10+'СЕТ СН'!$I$5-'СЕТ СН'!$I$24</f>
        <v>3549.39734843</v>
      </c>
      <c r="L134" s="36">
        <f>SUMIFS(СВЦЭМ!$D$33:$D$776,СВЦЭМ!$A$33:$A$776,$A134,СВЦЭМ!$B$33:$B$776,L$119)+'СЕТ СН'!$I$14+СВЦЭМ!$D$10+'СЕТ СН'!$I$5-'СЕТ СН'!$I$24</f>
        <v>3521.6327517600002</v>
      </c>
      <c r="M134" s="36">
        <f>SUMIFS(СВЦЭМ!$D$33:$D$776,СВЦЭМ!$A$33:$A$776,$A134,СВЦЭМ!$B$33:$B$776,M$119)+'СЕТ СН'!$I$14+СВЦЭМ!$D$10+'СЕТ СН'!$I$5-'СЕТ СН'!$I$24</f>
        <v>3527.4286820000002</v>
      </c>
      <c r="N134" s="36">
        <f>SUMIFS(СВЦЭМ!$D$33:$D$776,СВЦЭМ!$A$33:$A$776,$A134,СВЦЭМ!$B$33:$B$776,N$119)+'СЕТ СН'!$I$14+СВЦЭМ!$D$10+'СЕТ СН'!$I$5-'СЕТ СН'!$I$24</f>
        <v>3526.8497363500001</v>
      </c>
      <c r="O134" s="36">
        <f>SUMIFS(СВЦЭМ!$D$33:$D$776,СВЦЭМ!$A$33:$A$776,$A134,СВЦЭМ!$B$33:$B$776,O$119)+'СЕТ СН'!$I$14+СВЦЭМ!$D$10+'СЕТ СН'!$I$5-'СЕТ СН'!$I$24</f>
        <v>3529.8022788100002</v>
      </c>
      <c r="P134" s="36">
        <f>SUMIFS(СВЦЭМ!$D$33:$D$776,СВЦЭМ!$A$33:$A$776,$A134,СВЦЭМ!$B$33:$B$776,P$119)+'СЕТ СН'!$I$14+СВЦЭМ!$D$10+'СЕТ СН'!$I$5-'СЕТ СН'!$I$24</f>
        <v>3528.0866202100001</v>
      </c>
      <c r="Q134" s="36">
        <f>SUMIFS(СВЦЭМ!$D$33:$D$776,СВЦЭМ!$A$33:$A$776,$A134,СВЦЭМ!$B$33:$B$776,Q$119)+'СЕТ СН'!$I$14+СВЦЭМ!$D$10+'СЕТ СН'!$I$5-'СЕТ СН'!$I$24</f>
        <v>3528.8805395099998</v>
      </c>
      <c r="R134" s="36">
        <f>SUMIFS(СВЦЭМ!$D$33:$D$776,СВЦЭМ!$A$33:$A$776,$A134,СВЦЭМ!$B$33:$B$776,R$119)+'СЕТ СН'!$I$14+СВЦЭМ!$D$10+'СЕТ СН'!$I$5-'СЕТ СН'!$I$24</f>
        <v>3523.0050458400001</v>
      </c>
      <c r="S134" s="36">
        <f>SUMIFS(СВЦЭМ!$D$33:$D$776,СВЦЭМ!$A$33:$A$776,$A134,СВЦЭМ!$B$33:$B$776,S$119)+'СЕТ СН'!$I$14+СВЦЭМ!$D$10+'СЕТ СН'!$I$5-'СЕТ СН'!$I$24</f>
        <v>3524.1622673699999</v>
      </c>
      <c r="T134" s="36">
        <f>SUMIFS(СВЦЭМ!$D$33:$D$776,СВЦЭМ!$A$33:$A$776,$A134,СВЦЭМ!$B$33:$B$776,T$119)+'СЕТ СН'!$I$14+СВЦЭМ!$D$10+'СЕТ СН'!$I$5-'СЕТ СН'!$I$24</f>
        <v>3524.6391969800002</v>
      </c>
      <c r="U134" s="36">
        <f>SUMIFS(СВЦЭМ!$D$33:$D$776,СВЦЭМ!$A$33:$A$776,$A134,СВЦЭМ!$B$33:$B$776,U$119)+'СЕТ СН'!$I$14+СВЦЭМ!$D$10+'СЕТ СН'!$I$5-'СЕТ СН'!$I$24</f>
        <v>3510.2012107</v>
      </c>
      <c r="V134" s="36">
        <f>SUMIFS(СВЦЭМ!$D$33:$D$776,СВЦЭМ!$A$33:$A$776,$A134,СВЦЭМ!$B$33:$B$776,V$119)+'СЕТ СН'!$I$14+СВЦЭМ!$D$10+'СЕТ СН'!$I$5-'СЕТ СН'!$I$24</f>
        <v>3501.7126411899999</v>
      </c>
      <c r="W134" s="36">
        <f>SUMIFS(СВЦЭМ!$D$33:$D$776,СВЦЭМ!$A$33:$A$776,$A134,СВЦЭМ!$B$33:$B$776,W$119)+'СЕТ СН'!$I$14+СВЦЭМ!$D$10+'СЕТ СН'!$I$5-'СЕТ СН'!$I$24</f>
        <v>3512.9300777899998</v>
      </c>
      <c r="X134" s="36">
        <f>SUMIFS(СВЦЭМ!$D$33:$D$776,СВЦЭМ!$A$33:$A$776,$A134,СВЦЭМ!$B$33:$B$776,X$119)+'СЕТ СН'!$I$14+СВЦЭМ!$D$10+'СЕТ СН'!$I$5-'СЕТ СН'!$I$24</f>
        <v>3531.1387338599998</v>
      </c>
      <c r="Y134" s="36">
        <f>SUMIFS(СВЦЭМ!$D$33:$D$776,СВЦЭМ!$A$33:$A$776,$A134,СВЦЭМ!$B$33:$B$776,Y$119)+'СЕТ СН'!$I$14+СВЦЭМ!$D$10+'СЕТ СН'!$I$5-'СЕТ СН'!$I$24</f>
        <v>3574.4551588100003</v>
      </c>
    </row>
    <row r="135" spans="1:25" ht="15.75" x14ac:dyDescent="0.2">
      <c r="A135" s="35">
        <f t="shared" si="3"/>
        <v>44028</v>
      </c>
      <c r="B135" s="36">
        <f>SUMIFS(СВЦЭМ!$D$33:$D$776,СВЦЭМ!$A$33:$A$776,$A135,СВЦЭМ!$B$33:$B$776,B$119)+'СЕТ СН'!$I$14+СВЦЭМ!$D$10+'СЕТ СН'!$I$5-'СЕТ СН'!$I$24</f>
        <v>3725.6341556400002</v>
      </c>
      <c r="C135" s="36">
        <f>SUMIFS(СВЦЭМ!$D$33:$D$776,СВЦЭМ!$A$33:$A$776,$A135,СВЦЭМ!$B$33:$B$776,C$119)+'СЕТ СН'!$I$14+СВЦЭМ!$D$10+'СЕТ СН'!$I$5-'СЕТ СН'!$I$24</f>
        <v>3789.95277278</v>
      </c>
      <c r="D135" s="36">
        <f>SUMIFS(СВЦЭМ!$D$33:$D$776,СВЦЭМ!$A$33:$A$776,$A135,СВЦЭМ!$B$33:$B$776,D$119)+'СЕТ СН'!$I$14+СВЦЭМ!$D$10+'СЕТ СН'!$I$5-'СЕТ СН'!$I$24</f>
        <v>3781.68252076</v>
      </c>
      <c r="E135" s="36">
        <f>SUMIFS(СВЦЭМ!$D$33:$D$776,СВЦЭМ!$A$33:$A$776,$A135,СВЦЭМ!$B$33:$B$776,E$119)+'СЕТ СН'!$I$14+СВЦЭМ!$D$10+'СЕТ СН'!$I$5-'СЕТ СН'!$I$24</f>
        <v>3795.4233122400001</v>
      </c>
      <c r="F135" s="36">
        <f>SUMIFS(СВЦЭМ!$D$33:$D$776,СВЦЭМ!$A$33:$A$776,$A135,СВЦЭМ!$B$33:$B$776,F$119)+'СЕТ СН'!$I$14+СВЦЭМ!$D$10+'СЕТ СН'!$I$5-'СЕТ СН'!$I$24</f>
        <v>3789.9532508399998</v>
      </c>
      <c r="G135" s="36">
        <f>SUMIFS(СВЦЭМ!$D$33:$D$776,СВЦЭМ!$A$33:$A$776,$A135,СВЦЭМ!$B$33:$B$776,G$119)+'СЕТ СН'!$I$14+СВЦЭМ!$D$10+'СЕТ СН'!$I$5-'СЕТ СН'!$I$24</f>
        <v>3784.6500920899998</v>
      </c>
      <c r="H135" s="36">
        <f>SUMIFS(СВЦЭМ!$D$33:$D$776,СВЦЭМ!$A$33:$A$776,$A135,СВЦЭМ!$B$33:$B$776,H$119)+'СЕТ СН'!$I$14+СВЦЭМ!$D$10+'СЕТ СН'!$I$5-'СЕТ СН'!$I$24</f>
        <v>3800.55301517</v>
      </c>
      <c r="I135" s="36">
        <f>SUMIFS(СВЦЭМ!$D$33:$D$776,СВЦЭМ!$A$33:$A$776,$A135,СВЦЭМ!$B$33:$B$776,I$119)+'СЕТ СН'!$I$14+СВЦЭМ!$D$10+'СЕТ СН'!$I$5-'СЕТ СН'!$I$24</f>
        <v>3774.4828279000003</v>
      </c>
      <c r="J135" s="36">
        <f>SUMIFS(СВЦЭМ!$D$33:$D$776,СВЦЭМ!$A$33:$A$776,$A135,СВЦЭМ!$B$33:$B$776,J$119)+'СЕТ СН'!$I$14+СВЦЭМ!$D$10+'СЕТ СН'!$I$5-'СЕТ СН'!$I$24</f>
        <v>3731.5733070199999</v>
      </c>
      <c r="K135" s="36">
        <f>SUMIFS(СВЦЭМ!$D$33:$D$776,СВЦЭМ!$A$33:$A$776,$A135,СВЦЭМ!$B$33:$B$776,K$119)+'СЕТ СН'!$I$14+СВЦЭМ!$D$10+'СЕТ СН'!$I$5-'СЕТ СН'!$I$24</f>
        <v>3551.9774212299999</v>
      </c>
      <c r="L135" s="36">
        <f>SUMIFS(СВЦЭМ!$D$33:$D$776,СВЦЭМ!$A$33:$A$776,$A135,СВЦЭМ!$B$33:$B$776,L$119)+'СЕТ СН'!$I$14+СВЦЭМ!$D$10+'СЕТ СН'!$I$5-'СЕТ СН'!$I$24</f>
        <v>3500.8587518599998</v>
      </c>
      <c r="M135" s="36">
        <f>SUMIFS(СВЦЭМ!$D$33:$D$776,СВЦЭМ!$A$33:$A$776,$A135,СВЦЭМ!$B$33:$B$776,M$119)+'СЕТ СН'!$I$14+СВЦЭМ!$D$10+'СЕТ СН'!$I$5-'СЕТ СН'!$I$24</f>
        <v>3484.3858314999998</v>
      </c>
      <c r="N135" s="36">
        <f>SUMIFS(СВЦЭМ!$D$33:$D$776,СВЦЭМ!$A$33:$A$776,$A135,СВЦЭМ!$B$33:$B$776,N$119)+'СЕТ СН'!$I$14+СВЦЭМ!$D$10+'СЕТ СН'!$I$5-'СЕТ СН'!$I$24</f>
        <v>3508.7832628400001</v>
      </c>
      <c r="O135" s="36">
        <f>SUMIFS(СВЦЭМ!$D$33:$D$776,СВЦЭМ!$A$33:$A$776,$A135,СВЦЭМ!$B$33:$B$776,O$119)+'СЕТ СН'!$I$14+СВЦЭМ!$D$10+'СЕТ СН'!$I$5-'СЕТ СН'!$I$24</f>
        <v>3504.6820496400001</v>
      </c>
      <c r="P135" s="36">
        <f>SUMIFS(СВЦЭМ!$D$33:$D$776,СВЦЭМ!$A$33:$A$776,$A135,СВЦЭМ!$B$33:$B$776,P$119)+'СЕТ СН'!$I$14+СВЦЭМ!$D$10+'СЕТ СН'!$I$5-'СЕТ СН'!$I$24</f>
        <v>3506.0680194199999</v>
      </c>
      <c r="Q135" s="36">
        <f>SUMIFS(СВЦЭМ!$D$33:$D$776,СВЦЭМ!$A$33:$A$776,$A135,СВЦЭМ!$B$33:$B$776,Q$119)+'СЕТ СН'!$I$14+СВЦЭМ!$D$10+'СЕТ СН'!$I$5-'СЕТ СН'!$I$24</f>
        <v>3517.8152372300001</v>
      </c>
      <c r="R135" s="36">
        <f>SUMIFS(СВЦЭМ!$D$33:$D$776,СВЦЭМ!$A$33:$A$776,$A135,СВЦЭМ!$B$33:$B$776,R$119)+'СЕТ СН'!$I$14+СВЦЭМ!$D$10+'СЕТ СН'!$I$5-'СЕТ СН'!$I$24</f>
        <v>3514.0780374699998</v>
      </c>
      <c r="S135" s="36">
        <f>SUMIFS(СВЦЭМ!$D$33:$D$776,СВЦЭМ!$A$33:$A$776,$A135,СВЦЭМ!$B$33:$B$776,S$119)+'СЕТ СН'!$I$14+СВЦЭМ!$D$10+'СЕТ СН'!$I$5-'СЕТ СН'!$I$24</f>
        <v>3511.4313720099999</v>
      </c>
      <c r="T135" s="36">
        <f>SUMIFS(СВЦЭМ!$D$33:$D$776,СВЦЭМ!$A$33:$A$776,$A135,СВЦЭМ!$B$33:$B$776,T$119)+'СЕТ СН'!$I$14+СВЦЭМ!$D$10+'СЕТ СН'!$I$5-'СЕТ СН'!$I$24</f>
        <v>3511.15364606</v>
      </c>
      <c r="U135" s="36">
        <f>SUMIFS(СВЦЭМ!$D$33:$D$776,СВЦЭМ!$A$33:$A$776,$A135,СВЦЭМ!$B$33:$B$776,U$119)+'СЕТ СН'!$I$14+СВЦЭМ!$D$10+'СЕТ СН'!$I$5-'СЕТ СН'!$I$24</f>
        <v>3510.2001764900001</v>
      </c>
      <c r="V135" s="36">
        <f>SUMIFS(СВЦЭМ!$D$33:$D$776,СВЦЭМ!$A$33:$A$776,$A135,СВЦЭМ!$B$33:$B$776,V$119)+'СЕТ СН'!$I$14+СВЦЭМ!$D$10+'СЕТ СН'!$I$5-'СЕТ СН'!$I$24</f>
        <v>3503.7371291300001</v>
      </c>
      <c r="W135" s="36">
        <f>SUMIFS(СВЦЭМ!$D$33:$D$776,СВЦЭМ!$A$33:$A$776,$A135,СВЦЭМ!$B$33:$B$776,W$119)+'СЕТ СН'!$I$14+СВЦЭМ!$D$10+'СЕТ СН'!$I$5-'СЕТ СН'!$I$24</f>
        <v>3506.4392812400001</v>
      </c>
      <c r="X135" s="36">
        <f>SUMIFS(СВЦЭМ!$D$33:$D$776,СВЦЭМ!$A$33:$A$776,$A135,СВЦЭМ!$B$33:$B$776,X$119)+'СЕТ СН'!$I$14+СВЦЭМ!$D$10+'СЕТ СН'!$I$5-'СЕТ СН'!$I$24</f>
        <v>3550.5585564500002</v>
      </c>
      <c r="Y135" s="36">
        <f>SUMIFS(СВЦЭМ!$D$33:$D$776,СВЦЭМ!$A$33:$A$776,$A135,СВЦЭМ!$B$33:$B$776,Y$119)+'СЕТ СН'!$I$14+СВЦЭМ!$D$10+'СЕТ СН'!$I$5-'СЕТ СН'!$I$24</f>
        <v>3584.5794815899999</v>
      </c>
    </row>
    <row r="136" spans="1:25" ht="15.75" x14ac:dyDescent="0.2">
      <c r="A136" s="35">
        <f t="shared" si="3"/>
        <v>44029</v>
      </c>
      <c r="B136" s="36">
        <f>SUMIFS(СВЦЭМ!$D$33:$D$776,СВЦЭМ!$A$33:$A$776,$A136,СВЦЭМ!$B$33:$B$776,B$119)+'СЕТ СН'!$I$14+СВЦЭМ!$D$10+'СЕТ СН'!$I$5-'СЕТ СН'!$I$24</f>
        <v>3744.78280915</v>
      </c>
      <c r="C136" s="36">
        <f>SUMIFS(СВЦЭМ!$D$33:$D$776,СВЦЭМ!$A$33:$A$776,$A136,СВЦЭМ!$B$33:$B$776,C$119)+'СЕТ СН'!$I$14+СВЦЭМ!$D$10+'СЕТ СН'!$I$5-'СЕТ СН'!$I$24</f>
        <v>3866.2762202599997</v>
      </c>
      <c r="D136" s="36">
        <f>SUMIFS(СВЦЭМ!$D$33:$D$776,СВЦЭМ!$A$33:$A$776,$A136,СВЦЭМ!$B$33:$B$776,D$119)+'СЕТ СН'!$I$14+СВЦЭМ!$D$10+'СЕТ СН'!$I$5-'СЕТ СН'!$I$24</f>
        <v>3835.4959508000002</v>
      </c>
      <c r="E136" s="36">
        <f>SUMIFS(СВЦЭМ!$D$33:$D$776,СВЦЭМ!$A$33:$A$776,$A136,СВЦЭМ!$B$33:$B$776,E$119)+'СЕТ СН'!$I$14+СВЦЭМ!$D$10+'СЕТ СН'!$I$5-'СЕТ СН'!$I$24</f>
        <v>3813.3249548900003</v>
      </c>
      <c r="F136" s="36">
        <f>SUMIFS(СВЦЭМ!$D$33:$D$776,СВЦЭМ!$A$33:$A$776,$A136,СВЦЭМ!$B$33:$B$776,F$119)+'СЕТ СН'!$I$14+СВЦЭМ!$D$10+'СЕТ СН'!$I$5-'СЕТ СН'!$I$24</f>
        <v>3815.7649298599999</v>
      </c>
      <c r="G136" s="36">
        <f>SUMIFS(СВЦЭМ!$D$33:$D$776,СВЦЭМ!$A$33:$A$776,$A136,СВЦЭМ!$B$33:$B$776,G$119)+'СЕТ СН'!$I$14+СВЦЭМ!$D$10+'СЕТ СН'!$I$5-'СЕТ СН'!$I$24</f>
        <v>3793.9078149400002</v>
      </c>
      <c r="H136" s="36">
        <f>SUMIFS(СВЦЭМ!$D$33:$D$776,СВЦЭМ!$A$33:$A$776,$A136,СВЦЭМ!$B$33:$B$776,H$119)+'СЕТ СН'!$I$14+СВЦЭМ!$D$10+'СЕТ СН'!$I$5-'СЕТ СН'!$I$24</f>
        <v>3772.7260471999998</v>
      </c>
      <c r="I136" s="36">
        <f>SUMIFS(СВЦЭМ!$D$33:$D$776,СВЦЭМ!$A$33:$A$776,$A136,СВЦЭМ!$B$33:$B$776,I$119)+'СЕТ СН'!$I$14+СВЦЭМ!$D$10+'СЕТ СН'!$I$5-'СЕТ СН'!$I$24</f>
        <v>3725.7706073999998</v>
      </c>
      <c r="J136" s="36">
        <f>SUMIFS(СВЦЭМ!$D$33:$D$776,СВЦЭМ!$A$33:$A$776,$A136,СВЦЭМ!$B$33:$B$776,J$119)+'СЕТ СН'!$I$14+СВЦЭМ!$D$10+'СЕТ СН'!$I$5-'СЕТ СН'!$I$24</f>
        <v>3661.14641093</v>
      </c>
      <c r="K136" s="36">
        <f>SUMIFS(СВЦЭМ!$D$33:$D$776,СВЦЭМ!$A$33:$A$776,$A136,СВЦЭМ!$B$33:$B$776,K$119)+'СЕТ СН'!$I$14+СВЦЭМ!$D$10+'СЕТ СН'!$I$5-'СЕТ СН'!$I$24</f>
        <v>3555.6339554800002</v>
      </c>
      <c r="L136" s="36">
        <f>SUMIFS(СВЦЭМ!$D$33:$D$776,СВЦЭМ!$A$33:$A$776,$A136,СВЦЭМ!$B$33:$B$776,L$119)+'СЕТ СН'!$I$14+СВЦЭМ!$D$10+'СЕТ СН'!$I$5-'СЕТ СН'!$I$24</f>
        <v>3465.9352434299999</v>
      </c>
      <c r="M136" s="36">
        <f>SUMIFS(СВЦЭМ!$D$33:$D$776,СВЦЭМ!$A$33:$A$776,$A136,СВЦЭМ!$B$33:$B$776,M$119)+'СЕТ СН'!$I$14+СВЦЭМ!$D$10+'СЕТ СН'!$I$5-'СЕТ СН'!$I$24</f>
        <v>3434.13919923</v>
      </c>
      <c r="N136" s="36">
        <f>SUMIFS(СВЦЭМ!$D$33:$D$776,СВЦЭМ!$A$33:$A$776,$A136,СВЦЭМ!$B$33:$B$776,N$119)+'СЕТ СН'!$I$14+СВЦЭМ!$D$10+'СЕТ СН'!$I$5-'СЕТ СН'!$I$24</f>
        <v>3448.9583780299999</v>
      </c>
      <c r="O136" s="36">
        <f>SUMIFS(СВЦЭМ!$D$33:$D$776,СВЦЭМ!$A$33:$A$776,$A136,СВЦЭМ!$B$33:$B$776,O$119)+'СЕТ СН'!$I$14+СВЦЭМ!$D$10+'СЕТ СН'!$I$5-'СЕТ СН'!$I$24</f>
        <v>3446.0927407200002</v>
      </c>
      <c r="P136" s="36">
        <f>SUMIFS(СВЦЭМ!$D$33:$D$776,СВЦЭМ!$A$33:$A$776,$A136,СВЦЭМ!$B$33:$B$776,P$119)+'СЕТ СН'!$I$14+СВЦЭМ!$D$10+'СЕТ СН'!$I$5-'СЕТ СН'!$I$24</f>
        <v>3450.7634323100001</v>
      </c>
      <c r="Q136" s="36">
        <f>SUMIFS(СВЦЭМ!$D$33:$D$776,СВЦЭМ!$A$33:$A$776,$A136,СВЦЭМ!$B$33:$B$776,Q$119)+'СЕТ СН'!$I$14+СВЦЭМ!$D$10+'СЕТ СН'!$I$5-'СЕТ СН'!$I$24</f>
        <v>3456.3249967800002</v>
      </c>
      <c r="R136" s="36">
        <f>SUMIFS(СВЦЭМ!$D$33:$D$776,СВЦЭМ!$A$33:$A$776,$A136,СВЦЭМ!$B$33:$B$776,R$119)+'СЕТ СН'!$I$14+СВЦЭМ!$D$10+'СЕТ СН'!$I$5-'СЕТ СН'!$I$24</f>
        <v>3479.7261928899998</v>
      </c>
      <c r="S136" s="36">
        <f>SUMIFS(СВЦЭМ!$D$33:$D$776,СВЦЭМ!$A$33:$A$776,$A136,СВЦЭМ!$B$33:$B$776,S$119)+'СЕТ СН'!$I$14+СВЦЭМ!$D$10+'СЕТ СН'!$I$5-'СЕТ СН'!$I$24</f>
        <v>3491.8509572200001</v>
      </c>
      <c r="T136" s="36">
        <f>SUMIFS(СВЦЭМ!$D$33:$D$776,СВЦЭМ!$A$33:$A$776,$A136,СВЦЭМ!$B$33:$B$776,T$119)+'СЕТ СН'!$I$14+СВЦЭМ!$D$10+'СЕТ СН'!$I$5-'СЕТ СН'!$I$24</f>
        <v>3491.3106693700001</v>
      </c>
      <c r="U136" s="36">
        <f>SUMIFS(СВЦЭМ!$D$33:$D$776,СВЦЭМ!$A$33:$A$776,$A136,СВЦЭМ!$B$33:$B$776,U$119)+'СЕТ СН'!$I$14+СВЦЭМ!$D$10+'СЕТ СН'!$I$5-'СЕТ СН'!$I$24</f>
        <v>3484.9431175700001</v>
      </c>
      <c r="V136" s="36">
        <f>SUMIFS(СВЦЭМ!$D$33:$D$776,СВЦЭМ!$A$33:$A$776,$A136,СВЦЭМ!$B$33:$B$776,V$119)+'СЕТ СН'!$I$14+СВЦЭМ!$D$10+'СЕТ СН'!$I$5-'СЕТ СН'!$I$24</f>
        <v>3471.5478188900001</v>
      </c>
      <c r="W136" s="36">
        <f>SUMIFS(СВЦЭМ!$D$33:$D$776,СВЦЭМ!$A$33:$A$776,$A136,СВЦЭМ!$B$33:$B$776,W$119)+'СЕТ СН'!$I$14+СВЦЭМ!$D$10+'СЕТ СН'!$I$5-'СЕТ СН'!$I$24</f>
        <v>3456.1005920500002</v>
      </c>
      <c r="X136" s="36">
        <f>SUMIFS(СВЦЭМ!$D$33:$D$776,СВЦЭМ!$A$33:$A$776,$A136,СВЦЭМ!$B$33:$B$776,X$119)+'СЕТ СН'!$I$14+СВЦЭМ!$D$10+'СЕТ СН'!$I$5-'СЕТ СН'!$I$24</f>
        <v>3525.7266059000003</v>
      </c>
      <c r="Y136" s="36">
        <f>SUMIFS(СВЦЭМ!$D$33:$D$776,СВЦЭМ!$A$33:$A$776,$A136,СВЦЭМ!$B$33:$B$776,Y$119)+'СЕТ СН'!$I$14+СВЦЭМ!$D$10+'СЕТ СН'!$I$5-'СЕТ СН'!$I$24</f>
        <v>3599.0738558500002</v>
      </c>
    </row>
    <row r="137" spans="1:25" ht="15.75" x14ac:dyDescent="0.2">
      <c r="A137" s="35">
        <f t="shared" si="3"/>
        <v>44030</v>
      </c>
      <c r="B137" s="36">
        <f>SUMIFS(СВЦЭМ!$D$33:$D$776,СВЦЭМ!$A$33:$A$776,$A137,СВЦЭМ!$B$33:$B$776,B$119)+'СЕТ СН'!$I$14+СВЦЭМ!$D$10+'СЕТ СН'!$I$5-'СЕТ СН'!$I$24</f>
        <v>3769.11493776</v>
      </c>
      <c r="C137" s="36">
        <f>SUMIFS(СВЦЭМ!$D$33:$D$776,СВЦЭМ!$A$33:$A$776,$A137,СВЦЭМ!$B$33:$B$776,C$119)+'СЕТ СН'!$I$14+СВЦЭМ!$D$10+'СЕТ СН'!$I$5-'СЕТ СН'!$I$24</f>
        <v>3871.4569731800002</v>
      </c>
      <c r="D137" s="36">
        <f>SUMIFS(СВЦЭМ!$D$33:$D$776,СВЦЭМ!$A$33:$A$776,$A137,СВЦЭМ!$B$33:$B$776,D$119)+'СЕТ СН'!$I$14+СВЦЭМ!$D$10+'СЕТ СН'!$I$5-'СЕТ СН'!$I$24</f>
        <v>3879.0170862</v>
      </c>
      <c r="E137" s="36">
        <f>SUMIFS(СВЦЭМ!$D$33:$D$776,СВЦЭМ!$A$33:$A$776,$A137,СВЦЭМ!$B$33:$B$776,E$119)+'СЕТ СН'!$I$14+СВЦЭМ!$D$10+'СЕТ СН'!$I$5-'СЕТ СН'!$I$24</f>
        <v>3872.63346121</v>
      </c>
      <c r="F137" s="36">
        <f>SUMIFS(СВЦЭМ!$D$33:$D$776,СВЦЭМ!$A$33:$A$776,$A137,СВЦЭМ!$B$33:$B$776,F$119)+'СЕТ СН'!$I$14+СВЦЭМ!$D$10+'СЕТ СН'!$I$5-'СЕТ СН'!$I$24</f>
        <v>3862.2010536299999</v>
      </c>
      <c r="G137" s="36">
        <f>SUMIFS(СВЦЭМ!$D$33:$D$776,СВЦЭМ!$A$33:$A$776,$A137,СВЦЭМ!$B$33:$B$776,G$119)+'СЕТ СН'!$I$14+СВЦЭМ!$D$10+'СЕТ СН'!$I$5-'СЕТ СН'!$I$24</f>
        <v>3871.05692649</v>
      </c>
      <c r="H137" s="36">
        <f>SUMIFS(СВЦЭМ!$D$33:$D$776,СВЦЭМ!$A$33:$A$776,$A137,СВЦЭМ!$B$33:$B$776,H$119)+'СЕТ СН'!$I$14+СВЦЭМ!$D$10+'СЕТ СН'!$I$5-'СЕТ СН'!$I$24</f>
        <v>3872.2389332399998</v>
      </c>
      <c r="I137" s="36">
        <f>SUMIFS(СВЦЭМ!$D$33:$D$776,СВЦЭМ!$A$33:$A$776,$A137,СВЦЭМ!$B$33:$B$776,I$119)+'СЕТ СН'!$I$14+СВЦЭМ!$D$10+'СЕТ СН'!$I$5-'СЕТ СН'!$I$24</f>
        <v>3857.8640056499999</v>
      </c>
      <c r="J137" s="36">
        <f>SUMIFS(СВЦЭМ!$D$33:$D$776,СВЦЭМ!$A$33:$A$776,$A137,СВЦЭМ!$B$33:$B$776,J$119)+'СЕТ СН'!$I$14+СВЦЭМ!$D$10+'СЕТ СН'!$I$5-'СЕТ СН'!$I$24</f>
        <v>3784.5259074999999</v>
      </c>
      <c r="K137" s="36">
        <f>SUMIFS(СВЦЭМ!$D$33:$D$776,СВЦЭМ!$A$33:$A$776,$A137,СВЦЭМ!$B$33:$B$776,K$119)+'СЕТ СН'!$I$14+СВЦЭМ!$D$10+'СЕТ СН'!$I$5-'СЕТ СН'!$I$24</f>
        <v>3601.2558696999999</v>
      </c>
      <c r="L137" s="36">
        <f>SUMIFS(СВЦЭМ!$D$33:$D$776,СВЦЭМ!$A$33:$A$776,$A137,СВЦЭМ!$B$33:$B$776,L$119)+'СЕТ СН'!$I$14+СВЦЭМ!$D$10+'СЕТ СН'!$I$5-'СЕТ СН'!$I$24</f>
        <v>3453.5922451800002</v>
      </c>
      <c r="M137" s="36">
        <f>SUMIFS(СВЦЭМ!$D$33:$D$776,СВЦЭМ!$A$33:$A$776,$A137,СВЦЭМ!$B$33:$B$776,M$119)+'СЕТ СН'!$I$14+СВЦЭМ!$D$10+'СЕТ СН'!$I$5-'СЕТ СН'!$I$24</f>
        <v>3435.3064007600001</v>
      </c>
      <c r="N137" s="36">
        <f>SUMIFS(СВЦЭМ!$D$33:$D$776,СВЦЭМ!$A$33:$A$776,$A137,СВЦЭМ!$B$33:$B$776,N$119)+'СЕТ СН'!$I$14+СВЦЭМ!$D$10+'СЕТ СН'!$I$5-'СЕТ СН'!$I$24</f>
        <v>3451.82969473</v>
      </c>
      <c r="O137" s="36">
        <f>SUMIFS(СВЦЭМ!$D$33:$D$776,СВЦЭМ!$A$33:$A$776,$A137,СВЦЭМ!$B$33:$B$776,O$119)+'СЕТ СН'!$I$14+СВЦЭМ!$D$10+'СЕТ СН'!$I$5-'СЕТ СН'!$I$24</f>
        <v>3450.6333086899999</v>
      </c>
      <c r="P137" s="36">
        <f>SUMIFS(СВЦЭМ!$D$33:$D$776,СВЦЭМ!$A$33:$A$776,$A137,СВЦЭМ!$B$33:$B$776,P$119)+'СЕТ СН'!$I$14+СВЦЭМ!$D$10+'СЕТ СН'!$I$5-'СЕТ СН'!$I$24</f>
        <v>3454.7286509999999</v>
      </c>
      <c r="Q137" s="36">
        <f>SUMIFS(СВЦЭМ!$D$33:$D$776,СВЦЭМ!$A$33:$A$776,$A137,СВЦЭМ!$B$33:$B$776,Q$119)+'СЕТ СН'!$I$14+СВЦЭМ!$D$10+'СЕТ СН'!$I$5-'СЕТ СН'!$I$24</f>
        <v>3456.3709316300001</v>
      </c>
      <c r="R137" s="36">
        <f>SUMIFS(СВЦЭМ!$D$33:$D$776,СВЦЭМ!$A$33:$A$776,$A137,СВЦЭМ!$B$33:$B$776,R$119)+'СЕТ СН'!$I$14+СВЦЭМ!$D$10+'СЕТ СН'!$I$5-'СЕТ СН'!$I$24</f>
        <v>3451.3267020600001</v>
      </c>
      <c r="S137" s="36">
        <f>SUMIFS(СВЦЭМ!$D$33:$D$776,СВЦЭМ!$A$33:$A$776,$A137,СВЦЭМ!$B$33:$B$776,S$119)+'СЕТ СН'!$I$14+СВЦЭМ!$D$10+'СЕТ СН'!$I$5-'СЕТ СН'!$I$24</f>
        <v>3459.6666608800001</v>
      </c>
      <c r="T137" s="36">
        <f>SUMIFS(СВЦЭМ!$D$33:$D$776,СВЦЭМ!$A$33:$A$776,$A137,СВЦЭМ!$B$33:$B$776,T$119)+'СЕТ СН'!$I$14+СВЦЭМ!$D$10+'СЕТ СН'!$I$5-'СЕТ СН'!$I$24</f>
        <v>3486.57652078</v>
      </c>
      <c r="U137" s="36">
        <f>SUMIFS(СВЦЭМ!$D$33:$D$776,СВЦЭМ!$A$33:$A$776,$A137,СВЦЭМ!$B$33:$B$776,U$119)+'СЕТ СН'!$I$14+СВЦЭМ!$D$10+'СЕТ СН'!$I$5-'СЕТ СН'!$I$24</f>
        <v>3482.2833030299998</v>
      </c>
      <c r="V137" s="36">
        <f>SUMIFS(СВЦЭМ!$D$33:$D$776,СВЦЭМ!$A$33:$A$776,$A137,СВЦЭМ!$B$33:$B$776,V$119)+'СЕТ СН'!$I$14+СВЦЭМ!$D$10+'СЕТ СН'!$I$5-'СЕТ СН'!$I$24</f>
        <v>3474.8676129099999</v>
      </c>
      <c r="W137" s="36">
        <f>SUMIFS(СВЦЭМ!$D$33:$D$776,СВЦЭМ!$A$33:$A$776,$A137,СВЦЭМ!$B$33:$B$776,W$119)+'СЕТ СН'!$I$14+СВЦЭМ!$D$10+'СЕТ СН'!$I$5-'СЕТ СН'!$I$24</f>
        <v>3447.2674126800002</v>
      </c>
      <c r="X137" s="36">
        <f>SUMIFS(СВЦЭМ!$D$33:$D$776,СВЦЭМ!$A$33:$A$776,$A137,СВЦЭМ!$B$33:$B$776,X$119)+'СЕТ СН'!$I$14+СВЦЭМ!$D$10+'СЕТ СН'!$I$5-'СЕТ СН'!$I$24</f>
        <v>3515.31775823</v>
      </c>
      <c r="Y137" s="36">
        <f>SUMIFS(СВЦЭМ!$D$33:$D$776,СВЦЭМ!$A$33:$A$776,$A137,СВЦЭМ!$B$33:$B$776,Y$119)+'СЕТ СН'!$I$14+СВЦЭМ!$D$10+'СЕТ СН'!$I$5-'СЕТ СН'!$I$24</f>
        <v>3652.8026132800001</v>
      </c>
    </row>
    <row r="138" spans="1:25" ht="15.75" x14ac:dyDescent="0.2">
      <c r="A138" s="35">
        <f t="shared" si="3"/>
        <v>44031</v>
      </c>
      <c r="B138" s="36">
        <f>SUMIFS(СВЦЭМ!$D$33:$D$776,СВЦЭМ!$A$33:$A$776,$A138,СВЦЭМ!$B$33:$B$776,B$119)+'СЕТ СН'!$I$14+СВЦЭМ!$D$10+'СЕТ СН'!$I$5-'СЕТ СН'!$I$24</f>
        <v>3710.2769366800003</v>
      </c>
      <c r="C138" s="36">
        <f>SUMIFS(СВЦЭМ!$D$33:$D$776,СВЦЭМ!$A$33:$A$776,$A138,СВЦЭМ!$B$33:$B$776,C$119)+'СЕТ СН'!$I$14+СВЦЭМ!$D$10+'СЕТ СН'!$I$5-'СЕТ СН'!$I$24</f>
        <v>3755.38498334</v>
      </c>
      <c r="D138" s="36">
        <f>SUMIFS(СВЦЭМ!$D$33:$D$776,СВЦЭМ!$A$33:$A$776,$A138,СВЦЭМ!$B$33:$B$776,D$119)+'СЕТ СН'!$I$14+СВЦЭМ!$D$10+'СЕТ СН'!$I$5-'СЕТ СН'!$I$24</f>
        <v>3745.5944374199998</v>
      </c>
      <c r="E138" s="36">
        <f>SUMIFS(СВЦЭМ!$D$33:$D$776,СВЦЭМ!$A$33:$A$776,$A138,СВЦЭМ!$B$33:$B$776,E$119)+'СЕТ СН'!$I$14+СВЦЭМ!$D$10+'СЕТ СН'!$I$5-'СЕТ СН'!$I$24</f>
        <v>3731.6206256099999</v>
      </c>
      <c r="F138" s="36">
        <f>SUMIFS(СВЦЭМ!$D$33:$D$776,СВЦЭМ!$A$33:$A$776,$A138,СВЦЭМ!$B$33:$B$776,F$119)+'СЕТ СН'!$I$14+СВЦЭМ!$D$10+'СЕТ СН'!$I$5-'СЕТ СН'!$I$24</f>
        <v>3719.1787554299999</v>
      </c>
      <c r="G138" s="36">
        <f>SUMIFS(СВЦЭМ!$D$33:$D$776,СВЦЭМ!$A$33:$A$776,$A138,СВЦЭМ!$B$33:$B$776,G$119)+'СЕТ СН'!$I$14+СВЦЭМ!$D$10+'СЕТ СН'!$I$5-'СЕТ СН'!$I$24</f>
        <v>3733.29447394</v>
      </c>
      <c r="H138" s="36">
        <f>SUMIFS(СВЦЭМ!$D$33:$D$776,СВЦЭМ!$A$33:$A$776,$A138,СВЦЭМ!$B$33:$B$776,H$119)+'СЕТ СН'!$I$14+СВЦЭМ!$D$10+'СЕТ СН'!$I$5-'СЕТ СН'!$I$24</f>
        <v>3755.3081675799999</v>
      </c>
      <c r="I138" s="36">
        <f>SUMIFS(СВЦЭМ!$D$33:$D$776,СВЦЭМ!$A$33:$A$776,$A138,СВЦЭМ!$B$33:$B$776,I$119)+'СЕТ СН'!$I$14+СВЦЭМ!$D$10+'СЕТ СН'!$I$5-'СЕТ СН'!$I$24</f>
        <v>3790.11877796</v>
      </c>
      <c r="J138" s="36">
        <f>SUMIFS(СВЦЭМ!$D$33:$D$776,СВЦЭМ!$A$33:$A$776,$A138,СВЦЭМ!$B$33:$B$776,J$119)+'СЕТ СН'!$I$14+СВЦЭМ!$D$10+'СЕТ СН'!$I$5-'СЕТ СН'!$I$24</f>
        <v>3782.1018347200002</v>
      </c>
      <c r="K138" s="36">
        <f>SUMIFS(СВЦЭМ!$D$33:$D$776,СВЦЭМ!$A$33:$A$776,$A138,СВЦЭМ!$B$33:$B$776,K$119)+'СЕТ СН'!$I$14+СВЦЭМ!$D$10+'СЕТ СН'!$I$5-'СЕТ СН'!$I$24</f>
        <v>3616.3000921100002</v>
      </c>
      <c r="L138" s="36">
        <f>SUMIFS(СВЦЭМ!$D$33:$D$776,СВЦЭМ!$A$33:$A$776,$A138,СВЦЭМ!$B$33:$B$776,L$119)+'СЕТ СН'!$I$14+СВЦЭМ!$D$10+'СЕТ СН'!$I$5-'СЕТ СН'!$I$24</f>
        <v>3533.7091750700001</v>
      </c>
      <c r="M138" s="36">
        <f>SUMIFS(СВЦЭМ!$D$33:$D$776,СВЦЭМ!$A$33:$A$776,$A138,СВЦЭМ!$B$33:$B$776,M$119)+'СЕТ СН'!$I$14+СВЦЭМ!$D$10+'СЕТ СН'!$I$5-'СЕТ СН'!$I$24</f>
        <v>3484.7960058200001</v>
      </c>
      <c r="N138" s="36">
        <f>SUMIFS(СВЦЭМ!$D$33:$D$776,СВЦЭМ!$A$33:$A$776,$A138,СВЦЭМ!$B$33:$B$776,N$119)+'СЕТ СН'!$I$14+СВЦЭМ!$D$10+'СЕТ СН'!$I$5-'СЕТ СН'!$I$24</f>
        <v>3489.29526171</v>
      </c>
      <c r="O138" s="36">
        <f>SUMIFS(СВЦЭМ!$D$33:$D$776,СВЦЭМ!$A$33:$A$776,$A138,СВЦЭМ!$B$33:$B$776,O$119)+'СЕТ СН'!$I$14+СВЦЭМ!$D$10+'СЕТ СН'!$I$5-'СЕТ СН'!$I$24</f>
        <v>3490.6812759899999</v>
      </c>
      <c r="P138" s="36">
        <f>SUMIFS(СВЦЭМ!$D$33:$D$776,СВЦЭМ!$A$33:$A$776,$A138,СВЦЭМ!$B$33:$B$776,P$119)+'СЕТ СН'!$I$14+СВЦЭМ!$D$10+'СЕТ СН'!$I$5-'СЕТ СН'!$I$24</f>
        <v>3489.8497670199999</v>
      </c>
      <c r="Q138" s="36">
        <f>SUMIFS(СВЦЭМ!$D$33:$D$776,СВЦЭМ!$A$33:$A$776,$A138,СВЦЭМ!$B$33:$B$776,Q$119)+'СЕТ СН'!$I$14+СВЦЭМ!$D$10+'СЕТ СН'!$I$5-'СЕТ СН'!$I$24</f>
        <v>3489.5789930000001</v>
      </c>
      <c r="R138" s="36">
        <f>SUMIFS(СВЦЭМ!$D$33:$D$776,СВЦЭМ!$A$33:$A$776,$A138,СВЦЭМ!$B$33:$B$776,R$119)+'СЕТ СН'!$I$14+СВЦЭМ!$D$10+'СЕТ СН'!$I$5-'СЕТ СН'!$I$24</f>
        <v>3501.9586661799999</v>
      </c>
      <c r="S138" s="36">
        <f>SUMIFS(СВЦЭМ!$D$33:$D$776,СВЦЭМ!$A$33:$A$776,$A138,СВЦЭМ!$B$33:$B$776,S$119)+'СЕТ СН'!$I$14+СВЦЭМ!$D$10+'СЕТ СН'!$I$5-'СЕТ СН'!$I$24</f>
        <v>3511.45263062</v>
      </c>
      <c r="T138" s="36">
        <f>SUMIFS(СВЦЭМ!$D$33:$D$776,СВЦЭМ!$A$33:$A$776,$A138,СВЦЭМ!$B$33:$B$776,T$119)+'СЕТ СН'!$I$14+СВЦЭМ!$D$10+'СЕТ СН'!$I$5-'СЕТ СН'!$I$24</f>
        <v>3509.6906219000002</v>
      </c>
      <c r="U138" s="36">
        <f>SUMIFS(СВЦЭМ!$D$33:$D$776,СВЦЭМ!$A$33:$A$776,$A138,СВЦЭМ!$B$33:$B$776,U$119)+'СЕТ СН'!$I$14+СВЦЭМ!$D$10+'СЕТ СН'!$I$5-'СЕТ СН'!$I$24</f>
        <v>3508.6794228899998</v>
      </c>
      <c r="V138" s="36">
        <f>SUMIFS(СВЦЭМ!$D$33:$D$776,СВЦЭМ!$A$33:$A$776,$A138,СВЦЭМ!$B$33:$B$776,V$119)+'СЕТ СН'!$I$14+СВЦЭМ!$D$10+'СЕТ СН'!$I$5-'СЕТ СН'!$I$24</f>
        <v>3502.1980023300002</v>
      </c>
      <c r="W138" s="36">
        <f>SUMIFS(СВЦЭМ!$D$33:$D$776,СВЦЭМ!$A$33:$A$776,$A138,СВЦЭМ!$B$33:$B$776,W$119)+'СЕТ СН'!$I$14+СВЦЭМ!$D$10+'СЕТ СН'!$I$5-'СЕТ СН'!$I$24</f>
        <v>3451.0099184400001</v>
      </c>
      <c r="X138" s="36">
        <f>SUMIFS(СВЦЭМ!$D$33:$D$776,СВЦЭМ!$A$33:$A$776,$A138,СВЦЭМ!$B$33:$B$776,X$119)+'СЕТ СН'!$I$14+СВЦЭМ!$D$10+'СЕТ СН'!$I$5-'СЕТ СН'!$I$24</f>
        <v>3521.41818663</v>
      </c>
      <c r="Y138" s="36">
        <f>SUMIFS(СВЦЭМ!$D$33:$D$776,СВЦЭМ!$A$33:$A$776,$A138,СВЦЭМ!$B$33:$B$776,Y$119)+'СЕТ СН'!$I$14+СВЦЭМ!$D$10+'СЕТ СН'!$I$5-'СЕТ СН'!$I$24</f>
        <v>3714.0163806</v>
      </c>
    </row>
    <row r="139" spans="1:25" ht="15.75" x14ac:dyDescent="0.2">
      <c r="A139" s="35">
        <f t="shared" si="3"/>
        <v>44032</v>
      </c>
      <c r="B139" s="36">
        <f>SUMIFS(СВЦЭМ!$D$33:$D$776,СВЦЭМ!$A$33:$A$776,$A139,СВЦЭМ!$B$33:$B$776,B$119)+'СЕТ СН'!$I$14+СВЦЭМ!$D$10+'СЕТ СН'!$I$5-'СЕТ СН'!$I$24</f>
        <v>3687.1710227200001</v>
      </c>
      <c r="C139" s="36">
        <f>SUMIFS(СВЦЭМ!$D$33:$D$776,СВЦЭМ!$A$33:$A$776,$A139,СВЦЭМ!$B$33:$B$776,C$119)+'СЕТ СН'!$I$14+СВЦЭМ!$D$10+'СЕТ СН'!$I$5-'СЕТ СН'!$I$24</f>
        <v>3657.1117159599999</v>
      </c>
      <c r="D139" s="36">
        <f>SUMIFS(СВЦЭМ!$D$33:$D$776,СВЦЭМ!$A$33:$A$776,$A139,СВЦЭМ!$B$33:$B$776,D$119)+'СЕТ СН'!$I$14+СВЦЭМ!$D$10+'СЕТ СН'!$I$5-'СЕТ СН'!$I$24</f>
        <v>3786.2355919800002</v>
      </c>
      <c r="E139" s="36">
        <f>SUMIFS(СВЦЭМ!$D$33:$D$776,СВЦЭМ!$A$33:$A$776,$A139,СВЦЭМ!$B$33:$B$776,E$119)+'СЕТ СН'!$I$14+СВЦЭМ!$D$10+'СЕТ СН'!$I$5-'СЕТ СН'!$I$24</f>
        <v>3768.5590697100001</v>
      </c>
      <c r="F139" s="36">
        <f>SUMIFS(СВЦЭМ!$D$33:$D$776,СВЦЭМ!$A$33:$A$776,$A139,СВЦЭМ!$B$33:$B$776,F$119)+'СЕТ СН'!$I$14+СВЦЭМ!$D$10+'СЕТ СН'!$I$5-'СЕТ СН'!$I$24</f>
        <v>3766.3352648199998</v>
      </c>
      <c r="G139" s="36">
        <f>SUMIFS(СВЦЭМ!$D$33:$D$776,СВЦЭМ!$A$33:$A$776,$A139,СВЦЭМ!$B$33:$B$776,G$119)+'СЕТ СН'!$I$14+СВЦЭМ!$D$10+'СЕТ СН'!$I$5-'СЕТ СН'!$I$24</f>
        <v>3766.9860454600002</v>
      </c>
      <c r="H139" s="36">
        <f>SUMIFS(СВЦЭМ!$D$33:$D$776,СВЦЭМ!$A$33:$A$776,$A139,СВЦЭМ!$B$33:$B$776,H$119)+'СЕТ СН'!$I$14+СВЦЭМ!$D$10+'СЕТ СН'!$I$5-'СЕТ СН'!$I$24</f>
        <v>3803.0052888600003</v>
      </c>
      <c r="I139" s="36">
        <f>SUMIFS(СВЦЭМ!$D$33:$D$776,СВЦЭМ!$A$33:$A$776,$A139,СВЦЭМ!$B$33:$B$776,I$119)+'СЕТ СН'!$I$14+СВЦЭМ!$D$10+'СЕТ СН'!$I$5-'СЕТ СН'!$I$24</f>
        <v>3696.21981792</v>
      </c>
      <c r="J139" s="36">
        <f>SUMIFS(СВЦЭМ!$D$33:$D$776,СВЦЭМ!$A$33:$A$776,$A139,СВЦЭМ!$B$33:$B$776,J$119)+'СЕТ СН'!$I$14+СВЦЭМ!$D$10+'СЕТ СН'!$I$5-'СЕТ СН'!$I$24</f>
        <v>3749.3593942400003</v>
      </c>
      <c r="K139" s="36">
        <f>SUMIFS(СВЦЭМ!$D$33:$D$776,СВЦЭМ!$A$33:$A$776,$A139,СВЦЭМ!$B$33:$B$776,K$119)+'СЕТ СН'!$I$14+СВЦЭМ!$D$10+'СЕТ СН'!$I$5-'СЕТ СН'!$I$24</f>
        <v>3690.0027074999998</v>
      </c>
      <c r="L139" s="36">
        <f>SUMIFS(СВЦЭМ!$D$33:$D$776,СВЦЭМ!$A$33:$A$776,$A139,СВЦЭМ!$B$33:$B$776,L$119)+'СЕТ СН'!$I$14+СВЦЭМ!$D$10+'СЕТ СН'!$I$5-'СЕТ СН'!$I$24</f>
        <v>3546.9648080699999</v>
      </c>
      <c r="M139" s="36">
        <f>SUMIFS(СВЦЭМ!$D$33:$D$776,СВЦЭМ!$A$33:$A$776,$A139,СВЦЭМ!$B$33:$B$776,M$119)+'СЕТ СН'!$I$14+СВЦЭМ!$D$10+'СЕТ СН'!$I$5-'СЕТ СН'!$I$24</f>
        <v>3530.4465078600001</v>
      </c>
      <c r="N139" s="36">
        <f>SUMIFS(СВЦЭМ!$D$33:$D$776,СВЦЭМ!$A$33:$A$776,$A139,СВЦЭМ!$B$33:$B$776,N$119)+'СЕТ СН'!$I$14+СВЦЭМ!$D$10+'СЕТ СН'!$I$5-'СЕТ СН'!$I$24</f>
        <v>3535.5492930800001</v>
      </c>
      <c r="O139" s="36">
        <f>SUMIFS(СВЦЭМ!$D$33:$D$776,СВЦЭМ!$A$33:$A$776,$A139,СВЦЭМ!$B$33:$B$776,O$119)+'СЕТ СН'!$I$14+СВЦЭМ!$D$10+'СЕТ СН'!$I$5-'СЕТ СН'!$I$24</f>
        <v>3533.21467889</v>
      </c>
      <c r="P139" s="36">
        <f>SUMIFS(СВЦЭМ!$D$33:$D$776,СВЦЭМ!$A$33:$A$776,$A139,СВЦЭМ!$B$33:$B$776,P$119)+'СЕТ СН'!$I$14+СВЦЭМ!$D$10+'СЕТ СН'!$I$5-'СЕТ СН'!$I$24</f>
        <v>3521.1155264500003</v>
      </c>
      <c r="Q139" s="36">
        <f>SUMIFS(СВЦЭМ!$D$33:$D$776,СВЦЭМ!$A$33:$A$776,$A139,СВЦЭМ!$B$33:$B$776,Q$119)+'СЕТ СН'!$I$14+СВЦЭМ!$D$10+'СЕТ СН'!$I$5-'СЕТ СН'!$I$24</f>
        <v>3521.4506223600001</v>
      </c>
      <c r="R139" s="36">
        <f>SUMIFS(СВЦЭМ!$D$33:$D$776,СВЦЭМ!$A$33:$A$776,$A139,СВЦЭМ!$B$33:$B$776,R$119)+'СЕТ СН'!$I$14+СВЦЭМ!$D$10+'СЕТ СН'!$I$5-'СЕТ СН'!$I$24</f>
        <v>3521.99049014</v>
      </c>
      <c r="S139" s="36">
        <f>SUMIFS(СВЦЭМ!$D$33:$D$776,СВЦЭМ!$A$33:$A$776,$A139,СВЦЭМ!$B$33:$B$776,S$119)+'СЕТ СН'!$I$14+СВЦЭМ!$D$10+'СЕТ СН'!$I$5-'СЕТ СН'!$I$24</f>
        <v>3522.7933664900002</v>
      </c>
      <c r="T139" s="36">
        <f>SUMIFS(СВЦЭМ!$D$33:$D$776,СВЦЭМ!$A$33:$A$776,$A139,СВЦЭМ!$B$33:$B$776,T$119)+'СЕТ СН'!$I$14+СВЦЭМ!$D$10+'СЕТ СН'!$I$5-'СЕТ СН'!$I$24</f>
        <v>3519.0994688800001</v>
      </c>
      <c r="U139" s="36">
        <f>SUMIFS(СВЦЭМ!$D$33:$D$776,СВЦЭМ!$A$33:$A$776,$A139,СВЦЭМ!$B$33:$B$776,U$119)+'СЕТ СН'!$I$14+СВЦЭМ!$D$10+'СЕТ СН'!$I$5-'СЕТ СН'!$I$24</f>
        <v>3514.88347479</v>
      </c>
      <c r="V139" s="36">
        <f>SUMIFS(СВЦЭМ!$D$33:$D$776,СВЦЭМ!$A$33:$A$776,$A139,СВЦЭМ!$B$33:$B$776,V$119)+'СЕТ СН'!$I$14+СВЦЭМ!$D$10+'СЕТ СН'!$I$5-'СЕТ СН'!$I$24</f>
        <v>3519.10897049</v>
      </c>
      <c r="W139" s="36">
        <f>SUMIFS(СВЦЭМ!$D$33:$D$776,СВЦЭМ!$A$33:$A$776,$A139,СВЦЭМ!$B$33:$B$776,W$119)+'СЕТ СН'!$I$14+СВЦЭМ!$D$10+'СЕТ СН'!$I$5-'СЕТ СН'!$I$24</f>
        <v>3517.1633426600001</v>
      </c>
      <c r="X139" s="36">
        <f>SUMIFS(СВЦЭМ!$D$33:$D$776,СВЦЭМ!$A$33:$A$776,$A139,СВЦЭМ!$B$33:$B$776,X$119)+'СЕТ СН'!$I$14+СВЦЭМ!$D$10+'СЕТ СН'!$I$5-'СЕТ СН'!$I$24</f>
        <v>3548.0878658199999</v>
      </c>
      <c r="Y139" s="36">
        <f>SUMIFS(СВЦЭМ!$D$33:$D$776,СВЦЭМ!$A$33:$A$776,$A139,СВЦЭМ!$B$33:$B$776,Y$119)+'СЕТ СН'!$I$14+СВЦЭМ!$D$10+'СЕТ СН'!$I$5-'СЕТ СН'!$I$24</f>
        <v>3701.36462424</v>
      </c>
    </row>
    <row r="140" spans="1:25" ht="15.75" x14ac:dyDescent="0.2">
      <c r="A140" s="35">
        <f t="shared" si="3"/>
        <v>44033</v>
      </c>
      <c r="B140" s="36">
        <f>SUMIFS(СВЦЭМ!$D$33:$D$776,СВЦЭМ!$A$33:$A$776,$A140,СВЦЭМ!$B$33:$B$776,B$119)+'СЕТ СН'!$I$14+СВЦЭМ!$D$10+'СЕТ СН'!$I$5-'СЕТ СН'!$I$24</f>
        <v>3731.95983626</v>
      </c>
      <c r="C140" s="36">
        <f>SUMIFS(СВЦЭМ!$D$33:$D$776,СВЦЭМ!$A$33:$A$776,$A140,СВЦЭМ!$B$33:$B$776,C$119)+'СЕТ СН'!$I$14+СВЦЭМ!$D$10+'СЕТ СН'!$I$5-'СЕТ СН'!$I$24</f>
        <v>3690.1040629700001</v>
      </c>
      <c r="D140" s="36">
        <f>SUMIFS(СВЦЭМ!$D$33:$D$776,СВЦЭМ!$A$33:$A$776,$A140,СВЦЭМ!$B$33:$B$776,D$119)+'СЕТ СН'!$I$14+СВЦЭМ!$D$10+'СЕТ СН'!$I$5-'СЕТ СН'!$I$24</f>
        <v>3669.7951365200001</v>
      </c>
      <c r="E140" s="36">
        <f>SUMIFS(СВЦЭМ!$D$33:$D$776,СВЦЭМ!$A$33:$A$776,$A140,СВЦЭМ!$B$33:$B$776,E$119)+'СЕТ СН'!$I$14+СВЦЭМ!$D$10+'СЕТ СН'!$I$5-'СЕТ СН'!$I$24</f>
        <v>3668.2385949499999</v>
      </c>
      <c r="F140" s="36">
        <f>SUMIFS(СВЦЭМ!$D$33:$D$776,СВЦЭМ!$A$33:$A$776,$A140,СВЦЭМ!$B$33:$B$776,F$119)+'СЕТ СН'!$I$14+СВЦЭМ!$D$10+'СЕТ СН'!$I$5-'СЕТ СН'!$I$24</f>
        <v>3659.5434060500002</v>
      </c>
      <c r="G140" s="36">
        <f>SUMIFS(СВЦЭМ!$D$33:$D$776,СВЦЭМ!$A$33:$A$776,$A140,СВЦЭМ!$B$33:$B$776,G$119)+'СЕТ СН'!$I$14+СВЦЭМ!$D$10+'СЕТ СН'!$I$5-'СЕТ СН'!$I$24</f>
        <v>3650.6936052599999</v>
      </c>
      <c r="H140" s="36">
        <f>SUMIFS(СВЦЭМ!$D$33:$D$776,СВЦЭМ!$A$33:$A$776,$A140,СВЦЭМ!$B$33:$B$776,H$119)+'СЕТ СН'!$I$14+СВЦЭМ!$D$10+'СЕТ СН'!$I$5-'СЕТ СН'!$I$24</f>
        <v>3676.4768692299999</v>
      </c>
      <c r="I140" s="36">
        <f>SUMIFS(СВЦЭМ!$D$33:$D$776,СВЦЭМ!$A$33:$A$776,$A140,СВЦЭМ!$B$33:$B$776,I$119)+'СЕТ СН'!$I$14+СВЦЭМ!$D$10+'СЕТ СН'!$I$5-'СЕТ СН'!$I$24</f>
        <v>3725.61189844</v>
      </c>
      <c r="J140" s="36">
        <f>SUMIFS(СВЦЭМ!$D$33:$D$776,СВЦЭМ!$A$33:$A$776,$A140,СВЦЭМ!$B$33:$B$776,J$119)+'СЕТ СН'!$I$14+СВЦЭМ!$D$10+'СЕТ СН'!$I$5-'СЕТ СН'!$I$24</f>
        <v>3751.39244882</v>
      </c>
      <c r="K140" s="36">
        <f>SUMIFS(СВЦЭМ!$D$33:$D$776,СВЦЭМ!$A$33:$A$776,$A140,СВЦЭМ!$B$33:$B$776,K$119)+'СЕТ СН'!$I$14+СВЦЭМ!$D$10+'СЕТ СН'!$I$5-'СЕТ СН'!$I$24</f>
        <v>3651.0025205800002</v>
      </c>
      <c r="L140" s="36">
        <f>SUMIFS(СВЦЭМ!$D$33:$D$776,СВЦЭМ!$A$33:$A$776,$A140,СВЦЭМ!$B$33:$B$776,L$119)+'СЕТ СН'!$I$14+СВЦЭМ!$D$10+'СЕТ СН'!$I$5-'СЕТ СН'!$I$24</f>
        <v>3549.8225788899999</v>
      </c>
      <c r="M140" s="36">
        <f>SUMIFS(СВЦЭМ!$D$33:$D$776,СВЦЭМ!$A$33:$A$776,$A140,СВЦЭМ!$B$33:$B$776,M$119)+'СЕТ СН'!$I$14+СВЦЭМ!$D$10+'СЕТ СН'!$I$5-'СЕТ СН'!$I$24</f>
        <v>3547.0075547699998</v>
      </c>
      <c r="N140" s="36">
        <f>SUMIFS(СВЦЭМ!$D$33:$D$776,СВЦЭМ!$A$33:$A$776,$A140,СВЦЭМ!$B$33:$B$776,N$119)+'СЕТ СН'!$I$14+СВЦЭМ!$D$10+'СЕТ СН'!$I$5-'СЕТ СН'!$I$24</f>
        <v>3548.39553875</v>
      </c>
      <c r="O140" s="36">
        <f>SUMIFS(СВЦЭМ!$D$33:$D$776,СВЦЭМ!$A$33:$A$776,$A140,СВЦЭМ!$B$33:$B$776,O$119)+'СЕТ СН'!$I$14+СВЦЭМ!$D$10+'СЕТ СН'!$I$5-'СЕТ СН'!$I$24</f>
        <v>3554.7541805199999</v>
      </c>
      <c r="P140" s="36">
        <f>SUMIFS(СВЦЭМ!$D$33:$D$776,СВЦЭМ!$A$33:$A$776,$A140,СВЦЭМ!$B$33:$B$776,P$119)+'СЕТ СН'!$I$14+СВЦЭМ!$D$10+'СЕТ СН'!$I$5-'СЕТ СН'!$I$24</f>
        <v>3556.18781485</v>
      </c>
      <c r="Q140" s="36">
        <f>SUMIFS(СВЦЭМ!$D$33:$D$776,СВЦЭМ!$A$33:$A$776,$A140,СВЦЭМ!$B$33:$B$776,Q$119)+'СЕТ СН'!$I$14+СВЦЭМ!$D$10+'СЕТ СН'!$I$5-'СЕТ СН'!$I$24</f>
        <v>3561.6039169000001</v>
      </c>
      <c r="R140" s="36">
        <f>SUMIFS(СВЦЭМ!$D$33:$D$776,СВЦЭМ!$A$33:$A$776,$A140,СВЦЭМ!$B$33:$B$776,R$119)+'СЕТ СН'!$I$14+СВЦЭМ!$D$10+'СЕТ СН'!$I$5-'СЕТ СН'!$I$24</f>
        <v>3552.2991088600002</v>
      </c>
      <c r="S140" s="36">
        <f>SUMIFS(СВЦЭМ!$D$33:$D$776,СВЦЭМ!$A$33:$A$776,$A140,СВЦЭМ!$B$33:$B$776,S$119)+'СЕТ СН'!$I$14+СВЦЭМ!$D$10+'СЕТ СН'!$I$5-'СЕТ СН'!$I$24</f>
        <v>3553.41309262</v>
      </c>
      <c r="T140" s="36">
        <f>SUMIFS(СВЦЭМ!$D$33:$D$776,СВЦЭМ!$A$33:$A$776,$A140,СВЦЭМ!$B$33:$B$776,T$119)+'СЕТ СН'!$I$14+СВЦЭМ!$D$10+'СЕТ СН'!$I$5-'СЕТ СН'!$I$24</f>
        <v>3546.9574185500001</v>
      </c>
      <c r="U140" s="36">
        <f>SUMIFS(СВЦЭМ!$D$33:$D$776,СВЦЭМ!$A$33:$A$776,$A140,СВЦЭМ!$B$33:$B$776,U$119)+'СЕТ СН'!$I$14+СВЦЭМ!$D$10+'СЕТ СН'!$I$5-'СЕТ СН'!$I$24</f>
        <v>3547.2775467500001</v>
      </c>
      <c r="V140" s="36">
        <f>SUMIFS(СВЦЭМ!$D$33:$D$776,СВЦЭМ!$A$33:$A$776,$A140,СВЦЭМ!$B$33:$B$776,V$119)+'СЕТ СН'!$I$14+СВЦЭМ!$D$10+'СЕТ СН'!$I$5-'СЕТ СН'!$I$24</f>
        <v>3545.3807556400002</v>
      </c>
      <c r="W140" s="36">
        <f>SUMIFS(СВЦЭМ!$D$33:$D$776,СВЦЭМ!$A$33:$A$776,$A140,СВЦЭМ!$B$33:$B$776,W$119)+'СЕТ СН'!$I$14+СВЦЭМ!$D$10+'СЕТ СН'!$I$5-'СЕТ СН'!$I$24</f>
        <v>3553.3281045799999</v>
      </c>
      <c r="X140" s="36">
        <f>SUMIFS(СВЦЭМ!$D$33:$D$776,СВЦЭМ!$A$33:$A$776,$A140,СВЦЭМ!$B$33:$B$776,X$119)+'СЕТ СН'!$I$14+СВЦЭМ!$D$10+'СЕТ СН'!$I$5-'СЕТ СН'!$I$24</f>
        <v>3598.3068910100001</v>
      </c>
      <c r="Y140" s="36">
        <f>SUMIFS(СВЦЭМ!$D$33:$D$776,СВЦЭМ!$A$33:$A$776,$A140,СВЦЭМ!$B$33:$B$776,Y$119)+'СЕТ СН'!$I$14+СВЦЭМ!$D$10+'СЕТ СН'!$I$5-'СЕТ СН'!$I$24</f>
        <v>3728.1868196300002</v>
      </c>
    </row>
    <row r="141" spans="1:25" ht="15.75" x14ac:dyDescent="0.2">
      <c r="A141" s="35">
        <f t="shared" si="3"/>
        <v>44034</v>
      </c>
      <c r="B141" s="36">
        <f>SUMIFS(СВЦЭМ!$D$33:$D$776,СВЦЭМ!$A$33:$A$776,$A141,СВЦЭМ!$B$33:$B$776,B$119)+'СЕТ СН'!$I$14+СВЦЭМ!$D$10+'СЕТ СН'!$I$5-'СЕТ СН'!$I$24</f>
        <v>3727.7157562100001</v>
      </c>
      <c r="C141" s="36">
        <f>SUMIFS(СВЦЭМ!$D$33:$D$776,СВЦЭМ!$A$33:$A$776,$A141,СВЦЭМ!$B$33:$B$776,C$119)+'СЕТ СН'!$I$14+СВЦЭМ!$D$10+'СЕТ СН'!$I$5-'СЕТ СН'!$I$24</f>
        <v>3700.1784462400001</v>
      </c>
      <c r="D141" s="36">
        <f>SUMIFS(СВЦЭМ!$D$33:$D$776,СВЦЭМ!$A$33:$A$776,$A141,СВЦЭМ!$B$33:$B$776,D$119)+'СЕТ СН'!$I$14+СВЦЭМ!$D$10+'СЕТ СН'!$I$5-'СЕТ СН'!$I$24</f>
        <v>3690.8736981100001</v>
      </c>
      <c r="E141" s="36">
        <f>SUMIFS(СВЦЭМ!$D$33:$D$776,СВЦЭМ!$A$33:$A$776,$A141,СВЦЭМ!$B$33:$B$776,E$119)+'СЕТ СН'!$I$14+СВЦЭМ!$D$10+'СЕТ СН'!$I$5-'СЕТ СН'!$I$24</f>
        <v>3711.3500493700003</v>
      </c>
      <c r="F141" s="36">
        <f>SUMIFS(СВЦЭМ!$D$33:$D$776,СВЦЭМ!$A$33:$A$776,$A141,СВЦЭМ!$B$33:$B$776,F$119)+'СЕТ СН'!$I$14+СВЦЭМ!$D$10+'СЕТ СН'!$I$5-'СЕТ СН'!$I$24</f>
        <v>3717.71160186</v>
      </c>
      <c r="G141" s="36">
        <f>SUMIFS(СВЦЭМ!$D$33:$D$776,СВЦЭМ!$A$33:$A$776,$A141,СВЦЭМ!$B$33:$B$776,G$119)+'СЕТ СН'!$I$14+СВЦЭМ!$D$10+'СЕТ СН'!$I$5-'СЕТ СН'!$I$24</f>
        <v>3718.5584622699998</v>
      </c>
      <c r="H141" s="36">
        <f>SUMIFS(СВЦЭМ!$D$33:$D$776,СВЦЭМ!$A$33:$A$776,$A141,СВЦЭМ!$B$33:$B$776,H$119)+'СЕТ СН'!$I$14+СВЦЭМ!$D$10+'СЕТ СН'!$I$5-'СЕТ СН'!$I$24</f>
        <v>3700.7324087699999</v>
      </c>
      <c r="I141" s="36">
        <f>SUMIFS(СВЦЭМ!$D$33:$D$776,СВЦЭМ!$A$33:$A$776,$A141,СВЦЭМ!$B$33:$B$776,I$119)+'СЕТ СН'!$I$14+СВЦЭМ!$D$10+'СЕТ СН'!$I$5-'СЕТ СН'!$I$24</f>
        <v>3754.57285942</v>
      </c>
      <c r="J141" s="36">
        <f>SUMIFS(СВЦЭМ!$D$33:$D$776,СВЦЭМ!$A$33:$A$776,$A141,СВЦЭМ!$B$33:$B$776,J$119)+'СЕТ СН'!$I$14+СВЦЭМ!$D$10+'СЕТ СН'!$I$5-'СЕТ СН'!$I$24</f>
        <v>3770.4825639300002</v>
      </c>
      <c r="K141" s="36">
        <f>SUMIFS(СВЦЭМ!$D$33:$D$776,СВЦЭМ!$A$33:$A$776,$A141,СВЦЭМ!$B$33:$B$776,K$119)+'СЕТ СН'!$I$14+СВЦЭМ!$D$10+'СЕТ СН'!$I$5-'СЕТ СН'!$I$24</f>
        <v>3649.9254706299998</v>
      </c>
      <c r="L141" s="36">
        <f>SUMIFS(СВЦЭМ!$D$33:$D$776,СВЦЭМ!$A$33:$A$776,$A141,СВЦЭМ!$B$33:$B$776,L$119)+'СЕТ СН'!$I$14+СВЦЭМ!$D$10+'СЕТ СН'!$I$5-'СЕТ СН'!$I$24</f>
        <v>3511.2364696700001</v>
      </c>
      <c r="M141" s="36">
        <f>SUMIFS(СВЦЭМ!$D$33:$D$776,СВЦЭМ!$A$33:$A$776,$A141,СВЦЭМ!$B$33:$B$776,M$119)+'СЕТ СН'!$I$14+СВЦЭМ!$D$10+'СЕТ СН'!$I$5-'СЕТ СН'!$I$24</f>
        <v>3490.76891892</v>
      </c>
      <c r="N141" s="36">
        <f>SUMIFS(СВЦЭМ!$D$33:$D$776,СВЦЭМ!$A$33:$A$776,$A141,СВЦЭМ!$B$33:$B$776,N$119)+'СЕТ СН'!$I$14+СВЦЭМ!$D$10+'СЕТ СН'!$I$5-'СЕТ СН'!$I$24</f>
        <v>3524.4771209300002</v>
      </c>
      <c r="O141" s="36">
        <f>SUMIFS(СВЦЭМ!$D$33:$D$776,СВЦЭМ!$A$33:$A$776,$A141,СВЦЭМ!$B$33:$B$776,O$119)+'СЕТ СН'!$I$14+СВЦЭМ!$D$10+'СЕТ СН'!$I$5-'СЕТ СН'!$I$24</f>
        <v>3524.7140315000001</v>
      </c>
      <c r="P141" s="36">
        <f>SUMIFS(СВЦЭМ!$D$33:$D$776,СВЦЭМ!$A$33:$A$776,$A141,СВЦЭМ!$B$33:$B$776,P$119)+'СЕТ СН'!$I$14+СВЦЭМ!$D$10+'СЕТ СН'!$I$5-'СЕТ СН'!$I$24</f>
        <v>3538.5665753200001</v>
      </c>
      <c r="Q141" s="36">
        <f>SUMIFS(СВЦЭМ!$D$33:$D$776,СВЦЭМ!$A$33:$A$776,$A141,СВЦЭМ!$B$33:$B$776,Q$119)+'СЕТ СН'!$I$14+СВЦЭМ!$D$10+'СЕТ СН'!$I$5-'СЕТ СН'!$I$24</f>
        <v>3549.6304070699998</v>
      </c>
      <c r="R141" s="36">
        <f>SUMIFS(СВЦЭМ!$D$33:$D$776,СВЦЭМ!$A$33:$A$776,$A141,СВЦЭМ!$B$33:$B$776,R$119)+'СЕТ СН'!$I$14+СВЦЭМ!$D$10+'СЕТ СН'!$I$5-'СЕТ СН'!$I$24</f>
        <v>3526.1482267000001</v>
      </c>
      <c r="S141" s="36">
        <f>SUMIFS(СВЦЭМ!$D$33:$D$776,СВЦЭМ!$A$33:$A$776,$A141,СВЦЭМ!$B$33:$B$776,S$119)+'СЕТ СН'!$I$14+СВЦЭМ!$D$10+'СЕТ СН'!$I$5-'СЕТ СН'!$I$24</f>
        <v>3529.4517794600001</v>
      </c>
      <c r="T141" s="36">
        <f>SUMIFS(СВЦЭМ!$D$33:$D$776,СВЦЭМ!$A$33:$A$776,$A141,СВЦЭМ!$B$33:$B$776,T$119)+'СЕТ СН'!$I$14+СВЦЭМ!$D$10+'СЕТ СН'!$I$5-'СЕТ СН'!$I$24</f>
        <v>3561.8731312999998</v>
      </c>
      <c r="U141" s="36">
        <f>SUMIFS(СВЦЭМ!$D$33:$D$776,СВЦЭМ!$A$33:$A$776,$A141,СВЦЭМ!$B$33:$B$776,U$119)+'СЕТ СН'!$I$14+СВЦЭМ!$D$10+'СЕТ СН'!$I$5-'СЕТ СН'!$I$24</f>
        <v>3580.0136679500001</v>
      </c>
      <c r="V141" s="36">
        <f>SUMIFS(СВЦЭМ!$D$33:$D$776,СВЦЭМ!$A$33:$A$776,$A141,СВЦЭМ!$B$33:$B$776,V$119)+'СЕТ СН'!$I$14+СВЦЭМ!$D$10+'СЕТ СН'!$I$5-'СЕТ СН'!$I$24</f>
        <v>3589.4165271500001</v>
      </c>
      <c r="W141" s="36">
        <f>SUMIFS(СВЦЭМ!$D$33:$D$776,СВЦЭМ!$A$33:$A$776,$A141,СВЦЭМ!$B$33:$B$776,W$119)+'СЕТ СН'!$I$14+СВЦЭМ!$D$10+'СЕТ СН'!$I$5-'СЕТ СН'!$I$24</f>
        <v>3552.7326162300001</v>
      </c>
      <c r="X141" s="36">
        <f>SUMIFS(СВЦЭМ!$D$33:$D$776,СВЦЭМ!$A$33:$A$776,$A141,СВЦЭМ!$B$33:$B$776,X$119)+'СЕТ СН'!$I$14+СВЦЭМ!$D$10+'СЕТ СН'!$I$5-'СЕТ СН'!$I$24</f>
        <v>3617.1017136300002</v>
      </c>
      <c r="Y141" s="36">
        <f>SUMIFS(СВЦЭМ!$D$33:$D$776,СВЦЭМ!$A$33:$A$776,$A141,СВЦЭМ!$B$33:$B$776,Y$119)+'СЕТ СН'!$I$14+СВЦЭМ!$D$10+'СЕТ СН'!$I$5-'СЕТ СН'!$I$24</f>
        <v>3703.3496764299998</v>
      </c>
    </row>
    <row r="142" spans="1:25" ht="15.75" x14ac:dyDescent="0.2">
      <c r="A142" s="35">
        <f t="shared" si="3"/>
        <v>44035</v>
      </c>
      <c r="B142" s="36">
        <f>SUMIFS(СВЦЭМ!$D$33:$D$776,СВЦЭМ!$A$33:$A$776,$A142,СВЦЭМ!$B$33:$B$776,B$119)+'СЕТ СН'!$I$14+СВЦЭМ!$D$10+'СЕТ СН'!$I$5-'СЕТ СН'!$I$24</f>
        <v>3670.8517036399999</v>
      </c>
      <c r="C142" s="36">
        <f>SUMIFS(СВЦЭМ!$D$33:$D$776,СВЦЭМ!$A$33:$A$776,$A142,СВЦЭМ!$B$33:$B$776,C$119)+'СЕТ СН'!$I$14+СВЦЭМ!$D$10+'СЕТ СН'!$I$5-'СЕТ СН'!$I$24</f>
        <v>3676.6657015300002</v>
      </c>
      <c r="D142" s="36">
        <f>SUMIFS(СВЦЭМ!$D$33:$D$776,СВЦЭМ!$A$33:$A$776,$A142,СВЦЭМ!$B$33:$B$776,D$119)+'СЕТ СН'!$I$14+СВЦЭМ!$D$10+'СЕТ СН'!$I$5-'СЕТ СН'!$I$24</f>
        <v>3699.5948442099998</v>
      </c>
      <c r="E142" s="36">
        <f>SUMIFS(СВЦЭМ!$D$33:$D$776,СВЦЭМ!$A$33:$A$776,$A142,СВЦЭМ!$B$33:$B$776,E$119)+'СЕТ СН'!$I$14+СВЦЭМ!$D$10+'СЕТ СН'!$I$5-'СЕТ СН'!$I$24</f>
        <v>3733.4477845599999</v>
      </c>
      <c r="F142" s="36">
        <f>SUMIFS(СВЦЭМ!$D$33:$D$776,СВЦЭМ!$A$33:$A$776,$A142,СВЦЭМ!$B$33:$B$776,F$119)+'СЕТ СН'!$I$14+СВЦЭМ!$D$10+'СЕТ СН'!$I$5-'СЕТ СН'!$I$24</f>
        <v>3720.7948960499998</v>
      </c>
      <c r="G142" s="36">
        <f>SUMIFS(СВЦЭМ!$D$33:$D$776,СВЦЭМ!$A$33:$A$776,$A142,СВЦЭМ!$B$33:$B$776,G$119)+'СЕТ СН'!$I$14+СВЦЭМ!$D$10+'СЕТ СН'!$I$5-'СЕТ СН'!$I$24</f>
        <v>3712.1076975400001</v>
      </c>
      <c r="H142" s="36">
        <f>SUMIFS(СВЦЭМ!$D$33:$D$776,СВЦЭМ!$A$33:$A$776,$A142,СВЦЭМ!$B$33:$B$776,H$119)+'СЕТ СН'!$I$14+СВЦЭМ!$D$10+'СЕТ СН'!$I$5-'СЕТ СН'!$I$24</f>
        <v>3670.1734497799998</v>
      </c>
      <c r="I142" s="36">
        <f>SUMIFS(СВЦЭМ!$D$33:$D$776,СВЦЭМ!$A$33:$A$776,$A142,СВЦЭМ!$B$33:$B$776,I$119)+'СЕТ СН'!$I$14+СВЦЭМ!$D$10+'СЕТ СН'!$I$5-'СЕТ СН'!$I$24</f>
        <v>3602.4211249099999</v>
      </c>
      <c r="J142" s="36">
        <f>SUMIFS(СВЦЭМ!$D$33:$D$776,СВЦЭМ!$A$33:$A$776,$A142,СВЦЭМ!$B$33:$B$776,J$119)+'СЕТ СН'!$I$14+СВЦЭМ!$D$10+'СЕТ СН'!$I$5-'СЕТ СН'!$I$24</f>
        <v>3628.84610518</v>
      </c>
      <c r="K142" s="36">
        <f>SUMIFS(СВЦЭМ!$D$33:$D$776,СВЦЭМ!$A$33:$A$776,$A142,СВЦЭМ!$B$33:$B$776,K$119)+'СЕТ СН'!$I$14+СВЦЭМ!$D$10+'СЕТ СН'!$I$5-'СЕТ СН'!$I$24</f>
        <v>3656.76527287</v>
      </c>
      <c r="L142" s="36">
        <f>SUMIFS(СВЦЭМ!$D$33:$D$776,СВЦЭМ!$A$33:$A$776,$A142,СВЦЭМ!$B$33:$B$776,L$119)+'СЕТ СН'!$I$14+СВЦЭМ!$D$10+'СЕТ СН'!$I$5-'СЕТ СН'!$I$24</f>
        <v>3562.7763227</v>
      </c>
      <c r="M142" s="36">
        <f>SUMIFS(СВЦЭМ!$D$33:$D$776,СВЦЭМ!$A$33:$A$776,$A142,СВЦЭМ!$B$33:$B$776,M$119)+'СЕТ СН'!$I$14+СВЦЭМ!$D$10+'СЕТ СН'!$I$5-'СЕТ СН'!$I$24</f>
        <v>3544.1725365500001</v>
      </c>
      <c r="N142" s="36">
        <f>SUMIFS(СВЦЭМ!$D$33:$D$776,СВЦЭМ!$A$33:$A$776,$A142,СВЦЭМ!$B$33:$B$776,N$119)+'СЕТ СН'!$I$14+СВЦЭМ!$D$10+'СЕТ СН'!$I$5-'СЕТ СН'!$I$24</f>
        <v>3561.6260829600001</v>
      </c>
      <c r="O142" s="36">
        <f>SUMIFS(СВЦЭМ!$D$33:$D$776,СВЦЭМ!$A$33:$A$776,$A142,СВЦЭМ!$B$33:$B$776,O$119)+'СЕТ СН'!$I$14+СВЦЭМ!$D$10+'СЕТ СН'!$I$5-'СЕТ СН'!$I$24</f>
        <v>3572.9743835600002</v>
      </c>
      <c r="P142" s="36">
        <f>SUMIFS(СВЦЭМ!$D$33:$D$776,СВЦЭМ!$A$33:$A$776,$A142,СВЦЭМ!$B$33:$B$776,P$119)+'СЕТ СН'!$I$14+СВЦЭМ!$D$10+'СЕТ СН'!$I$5-'СЕТ СН'!$I$24</f>
        <v>3588.98511624</v>
      </c>
      <c r="Q142" s="36">
        <f>SUMIFS(СВЦЭМ!$D$33:$D$776,СВЦЭМ!$A$33:$A$776,$A142,СВЦЭМ!$B$33:$B$776,Q$119)+'СЕТ СН'!$I$14+СВЦЭМ!$D$10+'СЕТ СН'!$I$5-'СЕТ СН'!$I$24</f>
        <v>3608.0024712499999</v>
      </c>
      <c r="R142" s="36">
        <f>SUMIFS(СВЦЭМ!$D$33:$D$776,СВЦЭМ!$A$33:$A$776,$A142,СВЦЭМ!$B$33:$B$776,R$119)+'СЕТ СН'!$I$14+СВЦЭМ!$D$10+'СЕТ СН'!$I$5-'СЕТ СН'!$I$24</f>
        <v>3604.91043666</v>
      </c>
      <c r="S142" s="36">
        <f>SUMIFS(СВЦЭМ!$D$33:$D$776,СВЦЭМ!$A$33:$A$776,$A142,СВЦЭМ!$B$33:$B$776,S$119)+'СЕТ СН'!$I$14+СВЦЭМ!$D$10+'СЕТ СН'!$I$5-'СЕТ СН'!$I$24</f>
        <v>3611.8777624100003</v>
      </c>
      <c r="T142" s="36">
        <f>SUMIFS(СВЦЭМ!$D$33:$D$776,СВЦЭМ!$A$33:$A$776,$A142,СВЦЭМ!$B$33:$B$776,T$119)+'СЕТ СН'!$I$14+СВЦЭМ!$D$10+'СЕТ СН'!$I$5-'СЕТ СН'!$I$24</f>
        <v>3630.1104654999999</v>
      </c>
      <c r="U142" s="36">
        <f>SUMIFS(СВЦЭМ!$D$33:$D$776,СВЦЭМ!$A$33:$A$776,$A142,СВЦЭМ!$B$33:$B$776,U$119)+'СЕТ СН'!$I$14+СВЦЭМ!$D$10+'СЕТ СН'!$I$5-'СЕТ СН'!$I$24</f>
        <v>3621.0570922900001</v>
      </c>
      <c r="V142" s="36">
        <f>SUMIFS(СВЦЭМ!$D$33:$D$776,СВЦЭМ!$A$33:$A$776,$A142,СВЦЭМ!$B$33:$B$776,V$119)+'СЕТ СН'!$I$14+СВЦЭМ!$D$10+'СЕТ СН'!$I$5-'СЕТ СН'!$I$24</f>
        <v>3607.4108636000001</v>
      </c>
      <c r="W142" s="36">
        <f>SUMIFS(СВЦЭМ!$D$33:$D$776,СВЦЭМ!$A$33:$A$776,$A142,СВЦЭМ!$B$33:$B$776,W$119)+'СЕТ СН'!$I$14+СВЦЭМ!$D$10+'СЕТ СН'!$I$5-'СЕТ СН'!$I$24</f>
        <v>3568.4459130499999</v>
      </c>
      <c r="X142" s="36">
        <f>SUMIFS(СВЦЭМ!$D$33:$D$776,СВЦЭМ!$A$33:$A$776,$A142,СВЦЭМ!$B$33:$B$776,X$119)+'СЕТ СН'!$I$14+СВЦЭМ!$D$10+'СЕТ СН'!$I$5-'СЕТ СН'!$I$24</f>
        <v>3571.3226900099999</v>
      </c>
      <c r="Y142" s="36">
        <f>SUMIFS(СВЦЭМ!$D$33:$D$776,СВЦЭМ!$A$33:$A$776,$A142,СВЦЭМ!$B$33:$B$776,Y$119)+'СЕТ СН'!$I$14+СВЦЭМ!$D$10+'СЕТ СН'!$I$5-'СЕТ СН'!$I$24</f>
        <v>3699.4175049099999</v>
      </c>
    </row>
    <row r="143" spans="1:25" ht="15.75" x14ac:dyDescent="0.2">
      <c r="A143" s="35">
        <f t="shared" si="3"/>
        <v>44036</v>
      </c>
      <c r="B143" s="36">
        <f>SUMIFS(СВЦЭМ!$D$33:$D$776,СВЦЭМ!$A$33:$A$776,$A143,СВЦЭМ!$B$33:$B$776,B$119)+'СЕТ СН'!$I$14+СВЦЭМ!$D$10+'СЕТ СН'!$I$5-'СЕТ СН'!$I$24</f>
        <v>3665.5659593700002</v>
      </c>
      <c r="C143" s="36">
        <f>SUMIFS(СВЦЭМ!$D$33:$D$776,СВЦЭМ!$A$33:$A$776,$A143,СВЦЭМ!$B$33:$B$776,C$119)+'СЕТ СН'!$I$14+СВЦЭМ!$D$10+'СЕТ СН'!$I$5-'СЕТ СН'!$I$24</f>
        <v>3640.7879632600002</v>
      </c>
      <c r="D143" s="36">
        <f>SUMIFS(СВЦЭМ!$D$33:$D$776,СВЦЭМ!$A$33:$A$776,$A143,СВЦЭМ!$B$33:$B$776,D$119)+'СЕТ СН'!$I$14+СВЦЭМ!$D$10+'СЕТ СН'!$I$5-'СЕТ СН'!$I$24</f>
        <v>3643.83741719</v>
      </c>
      <c r="E143" s="36">
        <f>SUMIFS(СВЦЭМ!$D$33:$D$776,СВЦЭМ!$A$33:$A$776,$A143,СВЦЭМ!$B$33:$B$776,E$119)+'СЕТ СН'!$I$14+СВЦЭМ!$D$10+'СЕТ СН'!$I$5-'СЕТ СН'!$I$24</f>
        <v>3676.2550130600002</v>
      </c>
      <c r="F143" s="36">
        <f>SUMIFS(СВЦЭМ!$D$33:$D$776,СВЦЭМ!$A$33:$A$776,$A143,СВЦЭМ!$B$33:$B$776,F$119)+'СЕТ СН'!$I$14+СВЦЭМ!$D$10+'СЕТ СН'!$I$5-'СЕТ СН'!$I$24</f>
        <v>3679.2807756100001</v>
      </c>
      <c r="G143" s="36">
        <f>SUMIFS(СВЦЭМ!$D$33:$D$776,СВЦЭМ!$A$33:$A$776,$A143,СВЦЭМ!$B$33:$B$776,G$119)+'СЕТ СН'!$I$14+СВЦЭМ!$D$10+'СЕТ СН'!$I$5-'СЕТ СН'!$I$24</f>
        <v>3666.8865318200001</v>
      </c>
      <c r="H143" s="36">
        <f>SUMIFS(СВЦЭМ!$D$33:$D$776,СВЦЭМ!$A$33:$A$776,$A143,СВЦЭМ!$B$33:$B$776,H$119)+'СЕТ СН'!$I$14+СВЦЭМ!$D$10+'СЕТ СН'!$I$5-'СЕТ СН'!$I$24</f>
        <v>3618.90950183</v>
      </c>
      <c r="I143" s="36">
        <f>SUMIFS(СВЦЭМ!$D$33:$D$776,СВЦЭМ!$A$33:$A$776,$A143,СВЦЭМ!$B$33:$B$776,I$119)+'СЕТ СН'!$I$14+СВЦЭМ!$D$10+'СЕТ СН'!$I$5-'СЕТ СН'!$I$24</f>
        <v>3595.4729469499998</v>
      </c>
      <c r="J143" s="36">
        <f>SUMIFS(СВЦЭМ!$D$33:$D$776,СВЦЭМ!$A$33:$A$776,$A143,СВЦЭМ!$B$33:$B$776,J$119)+'СЕТ СН'!$I$14+СВЦЭМ!$D$10+'СЕТ СН'!$I$5-'СЕТ СН'!$I$24</f>
        <v>3630.2653056500003</v>
      </c>
      <c r="K143" s="36">
        <f>SUMIFS(СВЦЭМ!$D$33:$D$776,СВЦЭМ!$A$33:$A$776,$A143,СВЦЭМ!$B$33:$B$776,K$119)+'СЕТ СН'!$I$14+СВЦЭМ!$D$10+'СЕТ СН'!$I$5-'СЕТ СН'!$I$24</f>
        <v>3647.7249030000003</v>
      </c>
      <c r="L143" s="36">
        <f>SUMIFS(СВЦЭМ!$D$33:$D$776,СВЦЭМ!$A$33:$A$776,$A143,СВЦЭМ!$B$33:$B$776,L$119)+'СЕТ СН'!$I$14+СВЦЭМ!$D$10+'СЕТ СН'!$I$5-'СЕТ СН'!$I$24</f>
        <v>3572.7297388100001</v>
      </c>
      <c r="M143" s="36">
        <f>SUMIFS(СВЦЭМ!$D$33:$D$776,СВЦЭМ!$A$33:$A$776,$A143,СВЦЭМ!$B$33:$B$776,M$119)+'СЕТ СН'!$I$14+СВЦЭМ!$D$10+'СЕТ СН'!$I$5-'СЕТ СН'!$I$24</f>
        <v>3566.8051088100001</v>
      </c>
      <c r="N143" s="36">
        <f>SUMIFS(СВЦЭМ!$D$33:$D$776,СВЦЭМ!$A$33:$A$776,$A143,СВЦЭМ!$B$33:$B$776,N$119)+'СЕТ СН'!$I$14+СВЦЭМ!$D$10+'СЕТ СН'!$I$5-'СЕТ СН'!$I$24</f>
        <v>3581.2374458200002</v>
      </c>
      <c r="O143" s="36">
        <f>SUMIFS(СВЦЭМ!$D$33:$D$776,СВЦЭМ!$A$33:$A$776,$A143,СВЦЭМ!$B$33:$B$776,O$119)+'СЕТ СН'!$I$14+СВЦЭМ!$D$10+'СЕТ СН'!$I$5-'СЕТ СН'!$I$24</f>
        <v>3586.26085754</v>
      </c>
      <c r="P143" s="36">
        <f>SUMIFS(СВЦЭМ!$D$33:$D$776,СВЦЭМ!$A$33:$A$776,$A143,СВЦЭМ!$B$33:$B$776,P$119)+'СЕТ СН'!$I$14+СВЦЭМ!$D$10+'СЕТ СН'!$I$5-'СЕТ СН'!$I$24</f>
        <v>3588.2149577600003</v>
      </c>
      <c r="Q143" s="36">
        <f>SUMIFS(СВЦЭМ!$D$33:$D$776,СВЦЭМ!$A$33:$A$776,$A143,СВЦЭМ!$B$33:$B$776,Q$119)+'СЕТ СН'!$I$14+СВЦЭМ!$D$10+'СЕТ СН'!$I$5-'СЕТ СН'!$I$24</f>
        <v>3591.7047747900001</v>
      </c>
      <c r="R143" s="36">
        <f>SUMIFS(СВЦЭМ!$D$33:$D$776,СВЦЭМ!$A$33:$A$776,$A143,СВЦЭМ!$B$33:$B$776,R$119)+'СЕТ СН'!$I$14+СВЦЭМ!$D$10+'СЕТ СН'!$I$5-'СЕТ СН'!$I$24</f>
        <v>3594.4417315700002</v>
      </c>
      <c r="S143" s="36">
        <f>SUMIFS(СВЦЭМ!$D$33:$D$776,СВЦЭМ!$A$33:$A$776,$A143,СВЦЭМ!$B$33:$B$776,S$119)+'СЕТ СН'!$I$14+СВЦЭМ!$D$10+'СЕТ СН'!$I$5-'СЕТ СН'!$I$24</f>
        <v>3599.6309900400001</v>
      </c>
      <c r="T143" s="36">
        <f>SUMIFS(СВЦЭМ!$D$33:$D$776,СВЦЭМ!$A$33:$A$776,$A143,СВЦЭМ!$B$33:$B$776,T$119)+'СЕТ СН'!$I$14+СВЦЭМ!$D$10+'СЕТ СН'!$I$5-'СЕТ СН'!$I$24</f>
        <v>3599.4083577199999</v>
      </c>
      <c r="U143" s="36">
        <f>SUMIFS(СВЦЭМ!$D$33:$D$776,СВЦЭМ!$A$33:$A$776,$A143,СВЦЭМ!$B$33:$B$776,U$119)+'СЕТ СН'!$I$14+СВЦЭМ!$D$10+'СЕТ СН'!$I$5-'СЕТ СН'!$I$24</f>
        <v>3589.0936351300002</v>
      </c>
      <c r="V143" s="36">
        <f>SUMIFS(СВЦЭМ!$D$33:$D$776,СВЦЭМ!$A$33:$A$776,$A143,СВЦЭМ!$B$33:$B$776,V$119)+'СЕТ СН'!$I$14+СВЦЭМ!$D$10+'СЕТ СН'!$I$5-'СЕТ СН'!$I$24</f>
        <v>3574.3751095600001</v>
      </c>
      <c r="W143" s="36">
        <f>SUMIFS(СВЦЭМ!$D$33:$D$776,СВЦЭМ!$A$33:$A$776,$A143,СВЦЭМ!$B$33:$B$776,W$119)+'СЕТ СН'!$I$14+СВЦЭМ!$D$10+'СЕТ СН'!$I$5-'СЕТ СН'!$I$24</f>
        <v>3549.9489690400001</v>
      </c>
      <c r="X143" s="36">
        <f>SUMIFS(СВЦЭМ!$D$33:$D$776,СВЦЭМ!$A$33:$A$776,$A143,СВЦЭМ!$B$33:$B$776,X$119)+'СЕТ СН'!$I$14+СВЦЭМ!$D$10+'СЕТ СН'!$I$5-'СЕТ СН'!$I$24</f>
        <v>3614.5564787000003</v>
      </c>
      <c r="Y143" s="36">
        <f>SUMIFS(СВЦЭМ!$D$33:$D$776,СВЦЭМ!$A$33:$A$776,$A143,СВЦЭМ!$B$33:$B$776,Y$119)+'СЕТ СН'!$I$14+СВЦЭМ!$D$10+'СЕТ СН'!$I$5-'СЕТ СН'!$I$24</f>
        <v>3714.3948908100001</v>
      </c>
    </row>
    <row r="144" spans="1:25" ht="15.75" x14ac:dyDescent="0.2">
      <c r="A144" s="35">
        <f t="shared" si="3"/>
        <v>44037</v>
      </c>
      <c r="B144" s="36">
        <f>SUMIFS(СВЦЭМ!$D$33:$D$776,СВЦЭМ!$A$33:$A$776,$A144,СВЦЭМ!$B$33:$B$776,B$119)+'СЕТ СН'!$I$14+СВЦЭМ!$D$10+'СЕТ СН'!$I$5-'СЕТ СН'!$I$24</f>
        <v>3696.1276291499998</v>
      </c>
      <c r="C144" s="36">
        <f>SUMIFS(СВЦЭМ!$D$33:$D$776,СВЦЭМ!$A$33:$A$776,$A144,СВЦЭМ!$B$33:$B$776,C$119)+'СЕТ СН'!$I$14+СВЦЭМ!$D$10+'СЕТ СН'!$I$5-'СЕТ СН'!$I$24</f>
        <v>3755.97681053</v>
      </c>
      <c r="D144" s="36">
        <f>SUMIFS(СВЦЭМ!$D$33:$D$776,СВЦЭМ!$A$33:$A$776,$A144,СВЦЭМ!$B$33:$B$776,D$119)+'СЕТ СН'!$I$14+СВЦЭМ!$D$10+'СЕТ СН'!$I$5-'СЕТ СН'!$I$24</f>
        <v>3792.3661897500001</v>
      </c>
      <c r="E144" s="36">
        <f>SUMIFS(СВЦЭМ!$D$33:$D$776,СВЦЭМ!$A$33:$A$776,$A144,СВЦЭМ!$B$33:$B$776,E$119)+'СЕТ СН'!$I$14+СВЦЭМ!$D$10+'СЕТ СН'!$I$5-'СЕТ СН'!$I$24</f>
        <v>3814.3038502600002</v>
      </c>
      <c r="F144" s="36">
        <f>SUMIFS(СВЦЭМ!$D$33:$D$776,СВЦЭМ!$A$33:$A$776,$A144,СВЦЭМ!$B$33:$B$776,F$119)+'СЕТ СН'!$I$14+СВЦЭМ!$D$10+'СЕТ СН'!$I$5-'СЕТ СН'!$I$24</f>
        <v>3813.4325930800001</v>
      </c>
      <c r="G144" s="36">
        <f>SUMIFS(СВЦЭМ!$D$33:$D$776,СВЦЭМ!$A$33:$A$776,$A144,СВЦЭМ!$B$33:$B$776,G$119)+'СЕТ СН'!$I$14+СВЦЭМ!$D$10+'СЕТ СН'!$I$5-'СЕТ СН'!$I$24</f>
        <v>3809.52353262</v>
      </c>
      <c r="H144" s="36">
        <f>SUMIFS(СВЦЭМ!$D$33:$D$776,СВЦЭМ!$A$33:$A$776,$A144,СВЦЭМ!$B$33:$B$776,H$119)+'СЕТ СН'!$I$14+СВЦЭМ!$D$10+'СЕТ СН'!$I$5-'СЕТ СН'!$I$24</f>
        <v>3810.2935222000001</v>
      </c>
      <c r="I144" s="36">
        <f>SUMIFS(СВЦЭМ!$D$33:$D$776,СВЦЭМ!$A$33:$A$776,$A144,СВЦЭМ!$B$33:$B$776,I$119)+'СЕТ СН'!$I$14+СВЦЭМ!$D$10+'СЕТ СН'!$I$5-'СЕТ СН'!$I$24</f>
        <v>3832.3621391699999</v>
      </c>
      <c r="J144" s="36">
        <f>SUMIFS(СВЦЭМ!$D$33:$D$776,СВЦЭМ!$A$33:$A$776,$A144,СВЦЭМ!$B$33:$B$776,J$119)+'СЕТ СН'!$I$14+СВЦЭМ!$D$10+'СЕТ СН'!$I$5-'СЕТ СН'!$I$24</f>
        <v>3781.04381027</v>
      </c>
      <c r="K144" s="36">
        <f>SUMIFS(СВЦЭМ!$D$33:$D$776,СВЦЭМ!$A$33:$A$776,$A144,СВЦЭМ!$B$33:$B$776,K$119)+'СЕТ СН'!$I$14+СВЦЭМ!$D$10+'СЕТ СН'!$I$5-'СЕТ СН'!$I$24</f>
        <v>3629.5508792199998</v>
      </c>
      <c r="L144" s="36">
        <f>SUMIFS(СВЦЭМ!$D$33:$D$776,СВЦЭМ!$A$33:$A$776,$A144,СВЦЭМ!$B$33:$B$776,L$119)+'СЕТ СН'!$I$14+СВЦЭМ!$D$10+'СЕТ СН'!$I$5-'СЕТ СН'!$I$24</f>
        <v>3522.44076821</v>
      </c>
      <c r="M144" s="36">
        <f>SUMIFS(СВЦЭМ!$D$33:$D$776,СВЦЭМ!$A$33:$A$776,$A144,СВЦЭМ!$B$33:$B$776,M$119)+'СЕТ СН'!$I$14+СВЦЭМ!$D$10+'СЕТ СН'!$I$5-'СЕТ СН'!$I$24</f>
        <v>3499.5708990799999</v>
      </c>
      <c r="N144" s="36">
        <f>SUMIFS(СВЦЭМ!$D$33:$D$776,СВЦЭМ!$A$33:$A$776,$A144,СВЦЭМ!$B$33:$B$776,N$119)+'СЕТ СН'!$I$14+СВЦЭМ!$D$10+'СЕТ СН'!$I$5-'СЕТ СН'!$I$24</f>
        <v>3480.89565034</v>
      </c>
      <c r="O144" s="36">
        <f>SUMIFS(СВЦЭМ!$D$33:$D$776,СВЦЭМ!$A$33:$A$776,$A144,СВЦЭМ!$B$33:$B$776,O$119)+'СЕТ СН'!$I$14+СВЦЭМ!$D$10+'СЕТ СН'!$I$5-'СЕТ СН'!$I$24</f>
        <v>3476.8074060500003</v>
      </c>
      <c r="P144" s="36">
        <f>SUMIFS(СВЦЭМ!$D$33:$D$776,СВЦЭМ!$A$33:$A$776,$A144,СВЦЭМ!$B$33:$B$776,P$119)+'СЕТ СН'!$I$14+СВЦЭМ!$D$10+'СЕТ СН'!$I$5-'СЕТ СН'!$I$24</f>
        <v>3486.1644747099999</v>
      </c>
      <c r="Q144" s="36">
        <f>SUMIFS(СВЦЭМ!$D$33:$D$776,СВЦЭМ!$A$33:$A$776,$A144,СВЦЭМ!$B$33:$B$776,Q$119)+'СЕТ СН'!$I$14+СВЦЭМ!$D$10+'СЕТ СН'!$I$5-'СЕТ СН'!$I$24</f>
        <v>3492.1398293900002</v>
      </c>
      <c r="R144" s="36">
        <f>SUMIFS(СВЦЭМ!$D$33:$D$776,СВЦЭМ!$A$33:$A$776,$A144,СВЦЭМ!$B$33:$B$776,R$119)+'СЕТ СН'!$I$14+СВЦЭМ!$D$10+'СЕТ СН'!$I$5-'СЕТ СН'!$I$24</f>
        <v>3499.06833074</v>
      </c>
      <c r="S144" s="36">
        <f>SUMIFS(СВЦЭМ!$D$33:$D$776,СВЦЭМ!$A$33:$A$776,$A144,СВЦЭМ!$B$33:$B$776,S$119)+'СЕТ СН'!$I$14+СВЦЭМ!$D$10+'СЕТ СН'!$I$5-'СЕТ СН'!$I$24</f>
        <v>3499.4974013700003</v>
      </c>
      <c r="T144" s="36">
        <f>SUMIFS(СВЦЭМ!$D$33:$D$776,СВЦЭМ!$A$33:$A$776,$A144,СВЦЭМ!$B$33:$B$776,T$119)+'СЕТ СН'!$I$14+СВЦЭМ!$D$10+'СЕТ СН'!$I$5-'СЕТ СН'!$I$24</f>
        <v>3513.3570852399998</v>
      </c>
      <c r="U144" s="36">
        <f>SUMIFS(СВЦЭМ!$D$33:$D$776,СВЦЭМ!$A$33:$A$776,$A144,СВЦЭМ!$B$33:$B$776,U$119)+'СЕТ СН'!$I$14+СВЦЭМ!$D$10+'СЕТ СН'!$I$5-'СЕТ СН'!$I$24</f>
        <v>3503.4405255500001</v>
      </c>
      <c r="V144" s="36">
        <f>SUMIFS(СВЦЭМ!$D$33:$D$776,СВЦЭМ!$A$33:$A$776,$A144,СВЦЭМ!$B$33:$B$776,V$119)+'СЕТ СН'!$I$14+СВЦЭМ!$D$10+'СЕТ СН'!$I$5-'СЕТ СН'!$I$24</f>
        <v>3490.3225638100002</v>
      </c>
      <c r="W144" s="36">
        <f>SUMIFS(СВЦЭМ!$D$33:$D$776,СВЦЭМ!$A$33:$A$776,$A144,СВЦЭМ!$B$33:$B$776,W$119)+'СЕТ СН'!$I$14+СВЦЭМ!$D$10+'СЕТ СН'!$I$5-'СЕТ СН'!$I$24</f>
        <v>3464.9208154299999</v>
      </c>
      <c r="X144" s="36">
        <f>SUMIFS(СВЦЭМ!$D$33:$D$776,СВЦЭМ!$A$33:$A$776,$A144,СВЦЭМ!$B$33:$B$776,X$119)+'СЕТ СН'!$I$14+СВЦЭМ!$D$10+'СЕТ СН'!$I$5-'СЕТ СН'!$I$24</f>
        <v>3514.2364453499999</v>
      </c>
      <c r="Y144" s="36">
        <f>SUMIFS(СВЦЭМ!$D$33:$D$776,СВЦЭМ!$A$33:$A$776,$A144,СВЦЭМ!$B$33:$B$776,Y$119)+'СЕТ СН'!$I$14+СВЦЭМ!$D$10+'СЕТ СН'!$I$5-'СЕТ СН'!$I$24</f>
        <v>3659.4629064800001</v>
      </c>
    </row>
    <row r="145" spans="1:27" ht="15.75" x14ac:dyDescent="0.2">
      <c r="A145" s="35">
        <f t="shared" si="3"/>
        <v>44038</v>
      </c>
      <c r="B145" s="36">
        <f>SUMIFS(СВЦЭМ!$D$33:$D$776,СВЦЭМ!$A$33:$A$776,$A145,СВЦЭМ!$B$33:$B$776,B$119)+'СЕТ СН'!$I$14+СВЦЭМ!$D$10+'СЕТ СН'!$I$5-'СЕТ СН'!$I$24</f>
        <v>3619.2024134000003</v>
      </c>
      <c r="C145" s="36">
        <f>SUMIFS(СВЦЭМ!$D$33:$D$776,СВЦЭМ!$A$33:$A$776,$A145,СВЦЭМ!$B$33:$B$776,C$119)+'СЕТ СН'!$I$14+СВЦЭМ!$D$10+'СЕТ СН'!$I$5-'СЕТ СН'!$I$24</f>
        <v>3642.5612427300002</v>
      </c>
      <c r="D145" s="36">
        <f>SUMIFS(СВЦЭМ!$D$33:$D$776,СВЦЭМ!$A$33:$A$776,$A145,СВЦЭМ!$B$33:$B$776,D$119)+'СЕТ СН'!$I$14+СВЦЭМ!$D$10+'СЕТ СН'!$I$5-'СЕТ СН'!$I$24</f>
        <v>3642.7145758900001</v>
      </c>
      <c r="E145" s="36">
        <f>SUMIFS(СВЦЭМ!$D$33:$D$776,СВЦЭМ!$A$33:$A$776,$A145,СВЦЭМ!$B$33:$B$776,E$119)+'СЕТ СН'!$I$14+СВЦЭМ!$D$10+'СЕТ СН'!$I$5-'СЕТ СН'!$I$24</f>
        <v>3655.0362216900003</v>
      </c>
      <c r="F145" s="36">
        <f>SUMIFS(СВЦЭМ!$D$33:$D$776,СВЦЭМ!$A$33:$A$776,$A145,СВЦЭМ!$B$33:$B$776,F$119)+'СЕТ СН'!$I$14+СВЦЭМ!$D$10+'СЕТ СН'!$I$5-'СЕТ СН'!$I$24</f>
        <v>3667.0228183500003</v>
      </c>
      <c r="G145" s="36">
        <f>SUMIFS(СВЦЭМ!$D$33:$D$776,СВЦЭМ!$A$33:$A$776,$A145,СВЦЭМ!$B$33:$B$776,G$119)+'СЕТ СН'!$I$14+СВЦЭМ!$D$10+'СЕТ СН'!$I$5-'СЕТ СН'!$I$24</f>
        <v>3674.3441300599998</v>
      </c>
      <c r="H145" s="36">
        <f>SUMIFS(СВЦЭМ!$D$33:$D$776,СВЦЭМ!$A$33:$A$776,$A145,СВЦЭМ!$B$33:$B$776,H$119)+'СЕТ СН'!$I$14+СВЦЭМ!$D$10+'СЕТ СН'!$I$5-'СЕТ СН'!$I$24</f>
        <v>3689.0211020199999</v>
      </c>
      <c r="I145" s="36">
        <f>SUMIFS(СВЦЭМ!$D$33:$D$776,СВЦЭМ!$A$33:$A$776,$A145,СВЦЭМ!$B$33:$B$776,I$119)+'СЕТ СН'!$I$14+СВЦЭМ!$D$10+'СЕТ СН'!$I$5-'СЕТ СН'!$I$24</f>
        <v>3703.25385259</v>
      </c>
      <c r="J145" s="36">
        <f>SUMIFS(СВЦЭМ!$D$33:$D$776,СВЦЭМ!$A$33:$A$776,$A145,СВЦЭМ!$B$33:$B$776,J$119)+'СЕТ СН'!$I$14+СВЦЭМ!$D$10+'СЕТ СН'!$I$5-'СЕТ СН'!$I$24</f>
        <v>3642.7577621400001</v>
      </c>
      <c r="K145" s="36">
        <f>SUMIFS(СВЦЭМ!$D$33:$D$776,СВЦЭМ!$A$33:$A$776,$A145,СВЦЭМ!$B$33:$B$776,K$119)+'СЕТ СН'!$I$14+СВЦЭМ!$D$10+'СЕТ СН'!$I$5-'СЕТ СН'!$I$24</f>
        <v>3554.9062836399999</v>
      </c>
      <c r="L145" s="36">
        <f>SUMIFS(СВЦЭМ!$D$33:$D$776,СВЦЭМ!$A$33:$A$776,$A145,СВЦЭМ!$B$33:$B$776,L$119)+'СЕТ СН'!$I$14+СВЦЭМ!$D$10+'СЕТ СН'!$I$5-'СЕТ СН'!$I$24</f>
        <v>3449.99772932</v>
      </c>
      <c r="M145" s="36">
        <f>SUMIFS(СВЦЭМ!$D$33:$D$776,СВЦЭМ!$A$33:$A$776,$A145,СВЦЭМ!$B$33:$B$776,M$119)+'СЕТ СН'!$I$14+СВЦЭМ!$D$10+'СЕТ СН'!$I$5-'СЕТ СН'!$I$24</f>
        <v>3418.3770921999999</v>
      </c>
      <c r="N145" s="36">
        <f>SUMIFS(СВЦЭМ!$D$33:$D$776,СВЦЭМ!$A$33:$A$776,$A145,СВЦЭМ!$B$33:$B$776,N$119)+'СЕТ СН'!$I$14+СВЦЭМ!$D$10+'СЕТ СН'!$I$5-'СЕТ СН'!$I$24</f>
        <v>3398.8969821999999</v>
      </c>
      <c r="O145" s="36">
        <f>SUMIFS(СВЦЭМ!$D$33:$D$776,СВЦЭМ!$A$33:$A$776,$A145,СВЦЭМ!$B$33:$B$776,O$119)+'СЕТ СН'!$I$14+СВЦЭМ!$D$10+'СЕТ СН'!$I$5-'СЕТ СН'!$I$24</f>
        <v>3409.6412317599998</v>
      </c>
      <c r="P145" s="36">
        <f>SUMIFS(СВЦЭМ!$D$33:$D$776,СВЦЭМ!$A$33:$A$776,$A145,СВЦЭМ!$B$33:$B$776,P$119)+'СЕТ СН'!$I$14+СВЦЭМ!$D$10+'СЕТ СН'!$I$5-'СЕТ СН'!$I$24</f>
        <v>3414.3356026900001</v>
      </c>
      <c r="Q145" s="36">
        <f>SUMIFS(СВЦЭМ!$D$33:$D$776,СВЦЭМ!$A$33:$A$776,$A145,СВЦЭМ!$B$33:$B$776,Q$119)+'СЕТ СН'!$I$14+СВЦЭМ!$D$10+'СЕТ СН'!$I$5-'СЕТ СН'!$I$24</f>
        <v>3423.8689880299999</v>
      </c>
      <c r="R145" s="36">
        <f>SUMIFS(СВЦЭМ!$D$33:$D$776,СВЦЭМ!$A$33:$A$776,$A145,СВЦЭМ!$B$33:$B$776,R$119)+'СЕТ СН'!$I$14+СВЦЭМ!$D$10+'СЕТ СН'!$I$5-'СЕТ СН'!$I$24</f>
        <v>3435.5080074100001</v>
      </c>
      <c r="S145" s="36">
        <f>SUMIFS(СВЦЭМ!$D$33:$D$776,СВЦЭМ!$A$33:$A$776,$A145,СВЦЭМ!$B$33:$B$776,S$119)+'СЕТ СН'!$I$14+СВЦЭМ!$D$10+'СЕТ СН'!$I$5-'СЕТ СН'!$I$24</f>
        <v>3439.4186864499998</v>
      </c>
      <c r="T145" s="36">
        <f>SUMIFS(СВЦЭМ!$D$33:$D$776,СВЦЭМ!$A$33:$A$776,$A145,СВЦЭМ!$B$33:$B$776,T$119)+'СЕТ СН'!$I$14+СВЦЭМ!$D$10+'СЕТ СН'!$I$5-'СЕТ СН'!$I$24</f>
        <v>3446.1979559800002</v>
      </c>
      <c r="U145" s="36">
        <f>SUMIFS(СВЦЭМ!$D$33:$D$776,СВЦЭМ!$A$33:$A$776,$A145,СВЦЭМ!$B$33:$B$776,U$119)+'СЕТ СН'!$I$14+СВЦЭМ!$D$10+'СЕТ СН'!$I$5-'СЕТ СН'!$I$24</f>
        <v>3429.4725868999999</v>
      </c>
      <c r="V145" s="36">
        <f>SUMIFS(СВЦЭМ!$D$33:$D$776,СВЦЭМ!$A$33:$A$776,$A145,СВЦЭМ!$B$33:$B$776,V$119)+'СЕТ СН'!$I$14+СВЦЭМ!$D$10+'СЕТ СН'!$I$5-'СЕТ СН'!$I$24</f>
        <v>3415.2407421899998</v>
      </c>
      <c r="W145" s="36">
        <f>SUMIFS(СВЦЭМ!$D$33:$D$776,СВЦЭМ!$A$33:$A$776,$A145,СВЦЭМ!$B$33:$B$776,W$119)+'СЕТ СН'!$I$14+СВЦЭМ!$D$10+'СЕТ СН'!$I$5-'СЕТ СН'!$I$24</f>
        <v>3399.05296447</v>
      </c>
      <c r="X145" s="36">
        <f>SUMIFS(СВЦЭМ!$D$33:$D$776,СВЦЭМ!$A$33:$A$776,$A145,СВЦЭМ!$B$33:$B$776,X$119)+'СЕТ СН'!$I$14+СВЦЭМ!$D$10+'СЕТ СН'!$I$5-'СЕТ СН'!$I$24</f>
        <v>3436.2563916999998</v>
      </c>
      <c r="Y145" s="36">
        <f>SUMIFS(СВЦЭМ!$D$33:$D$776,СВЦЭМ!$A$33:$A$776,$A145,СВЦЭМ!$B$33:$B$776,Y$119)+'СЕТ СН'!$I$14+СВЦЭМ!$D$10+'СЕТ СН'!$I$5-'СЕТ СН'!$I$24</f>
        <v>3572.1975960099999</v>
      </c>
    </row>
    <row r="146" spans="1:27" ht="15.75" x14ac:dyDescent="0.2">
      <c r="A146" s="35">
        <f t="shared" si="3"/>
        <v>44039</v>
      </c>
      <c r="B146" s="36">
        <f>SUMIFS(СВЦЭМ!$D$33:$D$776,СВЦЭМ!$A$33:$A$776,$A146,СВЦЭМ!$B$33:$B$776,B$119)+'СЕТ СН'!$I$14+СВЦЭМ!$D$10+'СЕТ СН'!$I$5-'СЕТ СН'!$I$24</f>
        <v>3660.1311702500002</v>
      </c>
      <c r="C146" s="36">
        <f>SUMIFS(СВЦЭМ!$D$33:$D$776,СВЦЭМ!$A$33:$A$776,$A146,СВЦЭМ!$B$33:$B$776,C$119)+'СЕТ СН'!$I$14+СВЦЭМ!$D$10+'СЕТ СН'!$I$5-'СЕТ СН'!$I$24</f>
        <v>3638.9522259400001</v>
      </c>
      <c r="D146" s="36">
        <f>SUMIFS(СВЦЭМ!$D$33:$D$776,СВЦЭМ!$A$33:$A$776,$A146,СВЦЭМ!$B$33:$B$776,D$119)+'СЕТ СН'!$I$14+СВЦЭМ!$D$10+'СЕТ СН'!$I$5-'СЕТ СН'!$I$24</f>
        <v>3639.4231048199999</v>
      </c>
      <c r="E146" s="36">
        <f>SUMIFS(СВЦЭМ!$D$33:$D$776,СВЦЭМ!$A$33:$A$776,$A146,СВЦЭМ!$B$33:$B$776,E$119)+'СЕТ СН'!$I$14+СВЦЭМ!$D$10+'СЕТ СН'!$I$5-'СЕТ СН'!$I$24</f>
        <v>3648.9943353399999</v>
      </c>
      <c r="F146" s="36">
        <f>SUMIFS(СВЦЭМ!$D$33:$D$776,СВЦЭМ!$A$33:$A$776,$A146,СВЦЭМ!$B$33:$B$776,F$119)+'СЕТ СН'!$I$14+СВЦЭМ!$D$10+'СЕТ СН'!$I$5-'СЕТ СН'!$I$24</f>
        <v>3647.13496347</v>
      </c>
      <c r="G146" s="36">
        <f>SUMIFS(СВЦЭМ!$D$33:$D$776,СВЦЭМ!$A$33:$A$776,$A146,СВЦЭМ!$B$33:$B$776,G$119)+'СЕТ СН'!$I$14+СВЦЭМ!$D$10+'СЕТ СН'!$I$5-'СЕТ СН'!$I$24</f>
        <v>3639.9901126099999</v>
      </c>
      <c r="H146" s="36">
        <f>SUMIFS(СВЦЭМ!$D$33:$D$776,СВЦЭМ!$A$33:$A$776,$A146,СВЦЭМ!$B$33:$B$776,H$119)+'СЕТ СН'!$I$14+СВЦЭМ!$D$10+'СЕТ СН'!$I$5-'СЕТ СН'!$I$24</f>
        <v>3630.7194720299999</v>
      </c>
      <c r="I146" s="36">
        <f>SUMIFS(СВЦЭМ!$D$33:$D$776,СВЦЭМ!$A$33:$A$776,$A146,СВЦЭМ!$B$33:$B$776,I$119)+'СЕТ СН'!$I$14+СВЦЭМ!$D$10+'СЕТ СН'!$I$5-'СЕТ СН'!$I$24</f>
        <v>3665.4015492099998</v>
      </c>
      <c r="J146" s="36">
        <f>SUMIFS(СВЦЭМ!$D$33:$D$776,СВЦЭМ!$A$33:$A$776,$A146,СВЦЭМ!$B$33:$B$776,J$119)+'СЕТ СН'!$I$14+СВЦЭМ!$D$10+'СЕТ СН'!$I$5-'СЕТ СН'!$I$24</f>
        <v>3623.87108997</v>
      </c>
      <c r="K146" s="36">
        <f>SUMIFS(СВЦЭМ!$D$33:$D$776,СВЦЭМ!$A$33:$A$776,$A146,СВЦЭМ!$B$33:$B$776,K$119)+'СЕТ СН'!$I$14+СВЦЭМ!$D$10+'СЕТ СН'!$I$5-'СЕТ СН'!$I$24</f>
        <v>3505.3915878100001</v>
      </c>
      <c r="L146" s="36">
        <f>SUMIFS(СВЦЭМ!$D$33:$D$776,СВЦЭМ!$A$33:$A$776,$A146,СВЦЭМ!$B$33:$B$776,L$119)+'СЕТ СН'!$I$14+СВЦЭМ!$D$10+'СЕТ СН'!$I$5-'СЕТ СН'!$I$24</f>
        <v>3415.1628224400001</v>
      </c>
      <c r="M146" s="36">
        <f>SUMIFS(СВЦЭМ!$D$33:$D$776,СВЦЭМ!$A$33:$A$776,$A146,СВЦЭМ!$B$33:$B$776,M$119)+'СЕТ СН'!$I$14+СВЦЭМ!$D$10+'СЕТ СН'!$I$5-'СЕТ СН'!$I$24</f>
        <v>3390.8263606800001</v>
      </c>
      <c r="N146" s="36">
        <f>SUMIFS(СВЦЭМ!$D$33:$D$776,СВЦЭМ!$A$33:$A$776,$A146,СВЦЭМ!$B$33:$B$776,N$119)+'СЕТ СН'!$I$14+СВЦЭМ!$D$10+'СЕТ СН'!$I$5-'СЕТ СН'!$I$24</f>
        <v>3367.0460374700001</v>
      </c>
      <c r="O146" s="36">
        <f>SUMIFS(СВЦЭМ!$D$33:$D$776,СВЦЭМ!$A$33:$A$776,$A146,СВЦЭМ!$B$33:$B$776,O$119)+'СЕТ СН'!$I$14+СВЦЭМ!$D$10+'СЕТ СН'!$I$5-'СЕТ СН'!$I$24</f>
        <v>3373.5587251100001</v>
      </c>
      <c r="P146" s="36">
        <f>SUMIFS(СВЦЭМ!$D$33:$D$776,СВЦЭМ!$A$33:$A$776,$A146,СВЦЭМ!$B$33:$B$776,P$119)+'СЕТ СН'!$I$14+СВЦЭМ!$D$10+'СЕТ СН'!$I$5-'СЕТ СН'!$I$24</f>
        <v>3385.02414864</v>
      </c>
      <c r="Q146" s="36">
        <f>SUMIFS(СВЦЭМ!$D$33:$D$776,СВЦЭМ!$A$33:$A$776,$A146,СВЦЭМ!$B$33:$B$776,Q$119)+'СЕТ СН'!$I$14+СВЦЭМ!$D$10+'СЕТ СН'!$I$5-'СЕТ СН'!$I$24</f>
        <v>3400.6649372299999</v>
      </c>
      <c r="R146" s="36">
        <f>SUMIFS(СВЦЭМ!$D$33:$D$776,СВЦЭМ!$A$33:$A$776,$A146,СВЦЭМ!$B$33:$B$776,R$119)+'СЕТ СН'!$I$14+СВЦЭМ!$D$10+'СЕТ СН'!$I$5-'СЕТ СН'!$I$24</f>
        <v>3402.4706736400003</v>
      </c>
      <c r="S146" s="36">
        <f>SUMIFS(СВЦЭМ!$D$33:$D$776,СВЦЭМ!$A$33:$A$776,$A146,СВЦЭМ!$B$33:$B$776,S$119)+'СЕТ СН'!$I$14+СВЦЭМ!$D$10+'СЕТ СН'!$I$5-'СЕТ СН'!$I$24</f>
        <v>3413.76430347</v>
      </c>
      <c r="T146" s="36">
        <f>SUMIFS(СВЦЭМ!$D$33:$D$776,СВЦЭМ!$A$33:$A$776,$A146,СВЦЭМ!$B$33:$B$776,T$119)+'СЕТ СН'!$I$14+СВЦЭМ!$D$10+'СЕТ СН'!$I$5-'СЕТ СН'!$I$24</f>
        <v>3429.5964625699999</v>
      </c>
      <c r="U146" s="36">
        <f>SUMIFS(СВЦЭМ!$D$33:$D$776,СВЦЭМ!$A$33:$A$776,$A146,СВЦЭМ!$B$33:$B$776,U$119)+'СЕТ СН'!$I$14+СВЦЭМ!$D$10+'СЕТ СН'!$I$5-'СЕТ СН'!$I$24</f>
        <v>3416.3569055400003</v>
      </c>
      <c r="V146" s="36">
        <f>SUMIFS(СВЦЭМ!$D$33:$D$776,СВЦЭМ!$A$33:$A$776,$A146,СВЦЭМ!$B$33:$B$776,V$119)+'СЕТ СН'!$I$14+СВЦЭМ!$D$10+'СЕТ СН'!$I$5-'СЕТ СН'!$I$24</f>
        <v>3410.6872786200001</v>
      </c>
      <c r="W146" s="36">
        <f>SUMIFS(СВЦЭМ!$D$33:$D$776,СВЦЭМ!$A$33:$A$776,$A146,СВЦЭМ!$B$33:$B$776,W$119)+'СЕТ СН'!$I$14+СВЦЭМ!$D$10+'СЕТ СН'!$I$5-'СЕТ СН'!$I$24</f>
        <v>3401.4798687299999</v>
      </c>
      <c r="X146" s="36">
        <f>SUMIFS(СВЦЭМ!$D$33:$D$776,СВЦЭМ!$A$33:$A$776,$A146,СВЦЭМ!$B$33:$B$776,X$119)+'СЕТ СН'!$I$14+СВЦЭМ!$D$10+'СЕТ СН'!$I$5-'СЕТ СН'!$I$24</f>
        <v>3467.7094814800002</v>
      </c>
      <c r="Y146" s="36">
        <f>SUMIFS(СВЦЭМ!$D$33:$D$776,СВЦЭМ!$A$33:$A$776,$A146,СВЦЭМ!$B$33:$B$776,Y$119)+'СЕТ СН'!$I$14+СВЦЭМ!$D$10+'СЕТ СН'!$I$5-'СЕТ СН'!$I$24</f>
        <v>3584.2985323399998</v>
      </c>
    </row>
    <row r="147" spans="1:27" ht="15.75" x14ac:dyDescent="0.2">
      <c r="A147" s="35">
        <f t="shared" si="3"/>
        <v>44040</v>
      </c>
      <c r="B147" s="36">
        <f>SUMIFS(СВЦЭМ!$D$33:$D$776,СВЦЭМ!$A$33:$A$776,$A147,СВЦЭМ!$B$33:$B$776,B$119)+'СЕТ СН'!$I$14+СВЦЭМ!$D$10+'СЕТ СН'!$I$5-'СЕТ СН'!$I$24</f>
        <v>3580.7271690299999</v>
      </c>
      <c r="C147" s="36">
        <f>SUMIFS(СВЦЭМ!$D$33:$D$776,СВЦЭМ!$A$33:$A$776,$A147,СВЦЭМ!$B$33:$B$776,C$119)+'СЕТ СН'!$I$14+СВЦЭМ!$D$10+'СЕТ СН'!$I$5-'СЕТ СН'!$I$24</f>
        <v>3642.0213236700001</v>
      </c>
      <c r="D147" s="36">
        <f>SUMIFS(СВЦЭМ!$D$33:$D$776,СВЦЭМ!$A$33:$A$776,$A147,СВЦЭМ!$B$33:$B$776,D$119)+'СЕТ СН'!$I$14+СВЦЭМ!$D$10+'СЕТ СН'!$I$5-'СЕТ СН'!$I$24</f>
        <v>3652.1501688399999</v>
      </c>
      <c r="E147" s="36">
        <f>SUMIFS(СВЦЭМ!$D$33:$D$776,СВЦЭМ!$A$33:$A$776,$A147,СВЦЭМ!$B$33:$B$776,E$119)+'СЕТ СН'!$I$14+СВЦЭМ!$D$10+'СЕТ СН'!$I$5-'СЕТ СН'!$I$24</f>
        <v>3665.9721685300001</v>
      </c>
      <c r="F147" s="36">
        <f>SUMIFS(СВЦЭМ!$D$33:$D$776,СВЦЭМ!$A$33:$A$776,$A147,СВЦЭМ!$B$33:$B$776,F$119)+'СЕТ СН'!$I$14+СВЦЭМ!$D$10+'СЕТ СН'!$I$5-'СЕТ СН'!$I$24</f>
        <v>3654.52082311</v>
      </c>
      <c r="G147" s="36">
        <f>SUMIFS(СВЦЭМ!$D$33:$D$776,СВЦЭМ!$A$33:$A$776,$A147,СВЦЭМ!$B$33:$B$776,G$119)+'СЕТ СН'!$I$14+СВЦЭМ!$D$10+'СЕТ СН'!$I$5-'СЕТ СН'!$I$24</f>
        <v>3670.5376255000001</v>
      </c>
      <c r="H147" s="36">
        <f>SUMIFS(СВЦЭМ!$D$33:$D$776,СВЦЭМ!$A$33:$A$776,$A147,СВЦЭМ!$B$33:$B$776,H$119)+'СЕТ СН'!$I$14+СВЦЭМ!$D$10+'СЕТ СН'!$I$5-'СЕТ СН'!$I$24</f>
        <v>3672.7373690599998</v>
      </c>
      <c r="I147" s="36">
        <f>SUMIFS(СВЦЭМ!$D$33:$D$776,СВЦЭМ!$A$33:$A$776,$A147,СВЦЭМ!$B$33:$B$776,I$119)+'СЕТ СН'!$I$14+СВЦЭМ!$D$10+'СЕТ СН'!$I$5-'СЕТ СН'!$I$24</f>
        <v>3684.6121518600003</v>
      </c>
      <c r="J147" s="36">
        <f>SUMIFS(СВЦЭМ!$D$33:$D$776,СВЦЭМ!$A$33:$A$776,$A147,СВЦЭМ!$B$33:$B$776,J$119)+'СЕТ СН'!$I$14+СВЦЭМ!$D$10+'СЕТ СН'!$I$5-'СЕТ СН'!$I$24</f>
        <v>3665.4250888699999</v>
      </c>
      <c r="K147" s="36">
        <f>SUMIFS(СВЦЭМ!$D$33:$D$776,СВЦЭМ!$A$33:$A$776,$A147,СВЦЭМ!$B$33:$B$776,K$119)+'СЕТ СН'!$I$14+СВЦЭМ!$D$10+'СЕТ СН'!$I$5-'СЕТ СН'!$I$24</f>
        <v>3544.4865641699998</v>
      </c>
      <c r="L147" s="36">
        <f>SUMIFS(СВЦЭМ!$D$33:$D$776,СВЦЭМ!$A$33:$A$776,$A147,СВЦЭМ!$B$33:$B$776,L$119)+'СЕТ СН'!$I$14+СВЦЭМ!$D$10+'СЕТ СН'!$I$5-'СЕТ СН'!$I$24</f>
        <v>3429.2735252299999</v>
      </c>
      <c r="M147" s="36">
        <f>SUMIFS(СВЦЭМ!$D$33:$D$776,СВЦЭМ!$A$33:$A$776,$A147,СВЦЭМ!$B$33:$B$776,M$119)+'СЕТ СН'!$I$14+СВЦЭМ!$D$10+'СЕТ СН'!$I$5-'СЕТ СН'!$I$24</f>
        <v>3408.5260349999999</v>
      </c>
      <c r="N147" s="36">
        <f>SUMIFS(СВЦЭМ!$D$33:$D$776,СВЦЭМ!$A$33:$A$776,$A147,СВЦЭМ!$B$33:$B$776,N$119)+'СЕТ СН'!$I$14+СВЦЭМ!$D$10+'СЕТ СН'!$I$5-'СЕТ СН'!$I$24</f>
        <v>3405.7399655300001</v>
      </c>
      <c r="O147" s="36">
        <f>SUMIFS(СВЦЭМ!$D$33:$D$776,СВЦЭМ!$A$33:$A$776,$A147,СВЦЭМ!$B$33:$B$776,O$119)+'СЕТ СН'!$I$14+СВЦЭМ!$D$10+'СЕТ СН'!$I$5-'СЕТ СН'!$I$24</f>
        <v>3417.1409325100003</v>
      </c>
      <c r="P147" s="36">
        <f>SUMIFS(СВЦЭМ!$D$33:$D$776,СВЦЭМ!$A$33:$A$776,$A147,СВЦЭМ!$B$33:$B$776,P$119)+'СЕТ СН'!$I$14+СВЦЭМ!$D$10+'СЕТ СН'!$I$5-'СЕТ СН'!$I$24</f>
        <v>3419.0118846700002</v>
      </c>
      <c r="Q147" s="36">
        <f>SUMIFS(СВЦЭМ!$D$33:$D$776,СВЦЭМ!$A$33:$A$776,$A147,СВЦЭМ!$B$33:$B$776,Q$119)+'СЕТ СН'!$I$14+СВЦЭМ!$D$10+'СЕТ СН'!$I$5-'СЕТ СН'!$I$24</f>
        <v>3429.0088017600001</v>
      </c>
      <c r="R147" s="36">
        <f>SUMIFS(СВЦЭМ!$D$33:$D$776,СВЦЭМ!$A$33:$A$776,$A147,СВЦЭМ!$B$33:$B$776,R$119)+'СЕТ СН'!$I$14+СВЦЭМ!$D$10+'СЕТ СН'!$I$5-'СЕТ СН'!$I$24</f>
        <v>3430.60490867</v>
      </c>
      <c r="S147" s="36">
        <f>SUMIFS(СВЦЭМ!$D$33:$D$776,СВЦЭМ!$A$33:$A$776,$A147,СВЦЭМ!$B$33:$B$776,S$119)+'СЕТ СН'!$I$14+СВЦЭМ!$D$10+'СЕТ СН'!$I$5-'СЕТ СН'!$I$24</f>
        <v>3435.9325684999999</v>
      </c>
      <c r="T147" s="36">
        <f>SUMIFS(СВЦЭМ!$D$33:$D$776,СВЦЭМ!$A$33:$A$776,$A147,СВЦЭМ!$B$33:$B$776,T$119)+'СЕТ СН'!$I$14+СВЦЭМ!$D$10+'СЕТ СН'!$I$5-'СЕТ СН'!$I$24</f>
        <v>3439.2093477500002</v>
      </c>
      <c r="U147" s="36">
        <f>SUMIFS(СВЦЭМ!$D$33:$D$776,СВЦЭМ!$A$33:$A$776,$A147,СВЦЭМ!$B$33:$B$776,U$119)+'СЕТ СН'!$I$14+СВЦЭМ!$D$10+'СЕТ СН'!$I$5-'СЕТ СН'!$I$24</f>
        <v>3423.8371467799998</v>
      </c>
      <c r="V147" s="36">
        <f>SUMIFS(СВЦЭМ!$D$33:$D$776,СВЦЭМ!$A$33:$A$776,$A147,СВЦЭМ!$B$33:$B$776,V$119)+'СЕТ СН'!$I$14+СВЦЭМ!$D$10+'СЕТ СН'!$I$5-'СЕТ СН'!$I$24</f>
        <v>3435.68013862</v>
      </c>
      <c r="W147" s="36">
        <f>SUMIFS(СВЦЭМ!$D$33:$D$776,СВЦЭМ!$A$33:$A$776,$A147,СВЦЭМ!$B$33:$B$776,W$119)+'СЕТ СН'!$I$14+СВЦЭМ!$D$10+'СЕТ СН'!$I$5-'СЕТ СН'!$I$24</f>
        <v>3437.7576459500001</v>
      </c>
      <c r="X147" s="36">
        <f>SUMIFS(СВЦЭМ!$D$33:$D$776,СВЦЭМ!$A$33:$A$776,$A147,СВЦЭМ!$B$33:$B$776,X$119)+'СЕТ СН'!$I$14+СВЦЭМ!$D$10+'СЕТ СН'!$I$5-'СЕТ СН'!$I$24</f>
        <v>3481.5423398500002</v>
      </c>
      <c r="Y147" s="36">
        <f>SUMIFS(СВЦЭМ!$D$33:$D$776,СВЦЭМ!$A$33:$A$776,$A147,СВЦЭМ!$B$33:$B$776,Y$119)+'СЕТ СН'!$I$14+СВЦЭМ!$D$10+'СЕТ СН'!$I$5-'СЕТ СН'!$I$24</f>
        <v>3597.1028103799999</v>
      </c>
    </row>
    <row r="148" spans="1:27" ht="15.75" x14ac:dyDescent="0.2">
      <c r="A148" s="35">
        <f t="shared" si="3"/>
        <v>44041</v>
      </c>
      <c r="B148" s="36">
        <f>SUMIFS(СВЦЭМ!$D$33:$D$776,СВЦЭМ!$A$33:$A$776,$A148,СВЦЭМ!$B$33:$B$776,B$119)+'СЕТ СН'!$I$14+СВЦЭМ!$D$10+'СЕТ СН'!$I$5-'СЕТ СН'!$I$24</f>
        <v>3703.07189002</v>
      </c>
      <c r="C148" s="36">
        <f>SUMIFS(СВЦЭМ!$D$33:$D$776,СВЦЭМ!$A$33:$A$776,$A148,СВЦЭМ!$B$33:$B$776,C$119)+'СЕТ СН'!$I$14+СВЦЭМ!$D$10+'СЕТ СН'!$I$5-'СЕТ СН'!$I$24</f>
        <v>3747.5791078699999</v>
      </c>
      <c r="D148" s="36">
        <f>SUMIFS(СВЦЭМ!$D$33:$D$776,СВЦЭМ!$A$33:$A$776,$A148,СВЦЭМ!$B$33:$B$776,D$119)+'СЕТ СН'!$I$14+СВЦЭМ!$D$10+'СЕТ СН'!$I$5-'СЕТ СН'!$I$24</f>
        <v>3781.90514218</v>
      </c>
      <c r="E148" s="36">
        <f>SUMIFS(СВЦЭМ!$D$33:$D$776,СВЦЭМ!$A$33:$A$776,$A148,СВЦЭМ!$B$33:$B$776,E$119)+'СЕТ СН'!$I$14+СВЦЭМ!$D$10+'СЕТ СН'!$I$5-'СЕТ СН'!$I$24</f>
        <v>3806.4840142500002</v>
      </c>
      <c r="F148" s="36">
        <f>SUMIFS(СВЦЭМ!$D$33:$D$776,СВЦЭМ!$A$33:$A$776,$A148,СВЦЭМ!$B$33:$B$776,F$119)+'СЕТ СН'!$I$14+СВЦЭМ!$D$10+'СЕТ СН'!$I$5-'СЕТ СН'!$I$24</f>
        <v>3768.7404667999999</v>
      </c>
      <c r="G148" s="36">
        <f>SUMIFS(СВЦЭМ!$D$33:$D$776,СВЦЭМ!$A$33:$A$776,$A148,СВЦЭМ!$B$33:$B$776,G$119)+'СЕТ СН'!$I$14+СВЦЭМ!$D$10+'СЕТ СН'!$I$5-'СЕТ СН'!$I$24</f>
        <v>3767.0307596800003</v>
      </c>
      <c r="H148" s="36">
        <f>SUMIFS(СВЦЭМ!$D$33:$D$776,СВЦЭМ!$A$33:$A$776,$A148,СВЦЭМ!$B$33:$B$776,H$119)+'СЕТ СН'!$I$14+СВЦЭМ!$D$10+'СЕТ СН'!$I$5-'СЕТ СН'!$I$24</f>
        <v>3738.6296204600003</v>
      </c>
      <c r="I148" s="36">
        <f>SUMIFS(СВЦЭМ!$D$33:$D$776,СВЦЭМ!$A$33:$A$776,$A148,СВЦЭМ!$B$33:$B$776,I$119)+'СЕТ СН'!$I$14+СВЦЭМ!$D$10+'СЕТ СН'!$I$5-'СЕТ СН'!$I$24</f>
        <v>3719.64603042</v>
      </c>
      <c r="J148" s="36">
        <f>SUMIFS(СВЦЭМ!$D$33:$D$776,СВЦЭМ!$A$33:$A$776,$A148,СВЦЭМ!$B$33:$B$776,J$119)+'СЕТ СН'!$I$14+СВЦЭМ!$D$10+'СЕТ СН'!$I$5-'СЕТ СН'!$I$24</f>
        <v>3641.94006734</v>
      </c>
      <c r="K148" s="36">
        <f>SUMIFS(СВЦЭМ!$D$33:$D$776,СВЦЭМ!$A$33:$A$776,$A148,СВЦЭМ!$B$33:$B$776,K$119)+'СЕТ СН'!$I$14+СВЦЭМ!$D$10+'СЕТ СН'!$I$5-'СЕТ СН'!$I$24</f>
        <v>3486.0646049100001</v>
      </c>
      <c r="L148" s="36">
        <f>SUMIFS(СВЦЭМ!$D$33:$D$776,СВЦЭМ!$A$33:$A$776,$A148,СВЦЭМ!$B$33:$B$776,L$119)+'СЕТ СН'!$I$14+СВЦЭМ!$D$10+'СЕТ СН'!$I$5-'СЕТ СН'!$I$24</f>
        <v>3427.0413886000001</v>
      </c>
      <c r="M148" s="36">
        <f>SUMIFS(СВЦЭМ!$D$33:$D$776,СВЦЭМ!$A$33:$A$776,$A148,СВЦЭМ!$B$33:$B$776,M$119)+'СЕТ СН'!$I$14+СВЦЭМ!$D$10+'СЕТ СН'!$I$5-'СЕТ СН'!$I$24</f>
        <v>3407.1736919099999</v>
      </c>
      <c r="N148" s="36">
        <f>SUMIFS(СВЦЭМ!$D$33:$D$776,СВЦЭМ!$A$33:$A$776,$A148,СВЦЭМ!$B$33:$B$776,N$119)+'СЕТ СН'!$I$14+СВЦЭМ!$D$10+'СЕТ СН'!$I$5-'СЕТ СН'!$I$24</f>
        <v>3379.3264395300002</v>
      </c>
      <c r="O148" s="36">
        <f>SUMIFS(СВЦЭМ!$D$33:$D$776,СВЦЭМ!$A$33:$A$776,$A148,СВЦЭМ!$B$33:$B$776,O$119)+'СЕТ СН'!$I$14+СВЦЭМ!$D$10+'СЕТ СН'!$I$5-'СЕТ СН'!$I$24</f>
        <v>3373.8156479500003</v>
      </c>
      <c r="P148" s="36">
        <f>SUMIFS(СВЦЭМ!$D$33:$D$776,СВЦЭМ!$A$33:$A$776,$A148,СВЦЭМ!$B$33:$B$776,P$119)+'СЕТ СН'!$I$14+СВЦЭМ!$D$10+'СЕТ СН'!$I$5-'СЕТ СН'!$I$24</f>
        <v>3374.6135238000002</v>
      </c>
      <c r="Q148" s="36">
        <f>SUMIFS(СВЦЭМ!$D$33:$D$776,СВЦЭМ!$A$33:$A$776,$A148,СВЦЭМ!$B$33:$B$776,Q$119)+'СЕТ СН'!$I$14+СВЦЭМ!$D$10+'СЕТ СН'!$I$5-'СЕТ СН'!$I$24</f>
        <v>3385.2513207299999</v>
      </c>
      <c r="R148" s="36">
        <f>SUMIFS(СВЦЭМ!$D$33:$D$776,СВЦЭМ!$A$33:$A$776,$A148,СВЦЭМ!$B$33:$B$776,R$119)+'СЕТ СН'!$I$14+СВЦЭМ!$D$10+'СЕТ СН'!$I$5-'СЕТ СН'!$I$24</f>
        <v>3392.0147084199998</v>
      </c>
      <c r="S148" s="36">
        <f>SUMIFS(СВЦЭМ!$D$33:$D$776,СВЦЭМ!$A$33:$A$776,$A148,СВЦЭМ!$B$33:$B$776,S$119)+'СЕТ СН'!$I$14+СВЦЭМ!$D$10+'СЕТ СН'!$I$5-'СЕТ СН'!$I$24</f>
        <v>3395.4370622599999</v>
      </c>
      <c r="T148" s="36">
        <f>SUMIFS(СВЦЭМ!$D$33:$D$776,СВЦЭМ!$A$33:$A$776,$A148,СВЦЭМ!$B$33:$B$776,T$119)+'СЕТ СН'!$I$14+СВЦЭМ!$D$10+'СЕТ СН'!$I$5-'СЕТ СН'!$I$24</f>
        <v>3423.0914027099998</v>
      </c>
      <c r="U148" s="36">
        <f>SUMIFS(СВЦЭМ!$D$33:$D$776,СВЦЭМ!$A$33:$A$776,$A148,СВЦЭМ!$B$33:$B$776,U$119)+'СЕТ СН'!$I$14+СВЦЭМ!$D$10+'СЕТ СН'!$I$5-'СЕТ СН'!$I$24</f>
        <v>3417.39226143</v>
      </c>
      <c r="V148" s="36">
        <f>SUMIFS(СВЦЭМ!$D$33:$D$776,СВЦЭМ!$A$33:$A$776,$A148,СВЦЭМ!$B$33:$B$776,V$119)+'СЕТ СН'!$I$14+СВЦЭМ!$D$10+'СЕТ СН'!$I$5-'СЕТ СН'!$I$24</f>
        <v>3407.6189124399998</v>
      </c>
      <c r="W148" s="36">
        <f>SUMIFS(СВЦЭМ!$D$33:$D$776,СВЦЭМ!$A$33:$A$776,$A148,СВЦЭМ!$B$33:$B$776,W$119)+'СЕТ СН'!$I$14+СВЦЭМ!$D$10+'СЕТ СН'!$I$5-'СЕТ СН'!$I$24</f>
        <v>3383.9402577999999</v>
      </c>
      <c r="X148" s="36">
        <f>SUMIFS(СВЦЭМ!$D$33:$D$776,СВЦЭМ!$A$33:$A$776,$A148,СВЦЭМ!$B$33:$B$776,X$119)+'СЕТ СН'!$I$14+СВЦЭМ!$D$10+'СЕТ СН'!$I$5-'СЕТ СН'!$I$24</f>
        <v>3440.5308946300001</v>
      </c>
      <c r="Y148" s="36">
        <f>SUMIFS(СВЦЭМ!$D$33:$D$776,СВЦЭМ!$A$33:$A$776,$A148,СВЦЭМ!$B$33:$B$776,Y$119)+'СЕТ СН'!$I$14+СВЦЭМ!$D$10+'СЕТ СН'!$I$5-'СЕТ СН'!$I$24</f>
        <v>3552.8460471200001</v>
      </c>
    </row>
    <row r="149" spans="1:27" ht="15.75" x14ac:dyDescent="0.2">
      <c r="A149" s="35">
        <f t="shared" si="3"/>
        <v>44042</v>
      </c>
      <c r="B149" s="36">
        <f>SUMIFS(СВЦЭМ!$D$33:$D$776,СВЦЭМ!$A$33:$A$776,$A149,СВЦЭМ!$B$33:$B$776,B$119)+'СЕТ СН'!$I$14+СВЦЭМ!$D$10+'СЕТ СН'!$I$5-'СЕТ СН'!$I$24</f>
        <v>3586.9921795600003</v>
      </c>
      <c r="C149" s="36">
        <f>SUMIFS(СВЦЭМ!$D$33:$D$776,СВЦЭМ!$A$33:$A$776,$A149,СВЦЭМ!$B$33:$B$776,C$119)+'СЕТ СН'!$I$14+СВЦЭМ!$D$10+'СЕТ СН'!$I$5-'СЕТ СН'!$I$24</f>
        <v>3635.1333142100002</v>
      </c>
      <c r="D149" s="36">
        <f>SUMIFS(СВЦЭМ!$D$33:$D$776,СВЦЭМ!$A$33:$A$776,$A149,СВЦЭМ!$B$33:$B$776,D$119)+'СЕТ СН'!$I$14+СВЦЭМ!$D$10+'СЕТ СН'!$I$5-'СЕТ СН'!$I$24</f>
        <v>3652.1866211699999</v>
      </c>
      <c r="E149" s="36">
        <f>SUMIFS(СВЦЭМ!$D$33:$D$776,СВЦЭМ!$A$33:$A$776,$A149,СВЦЭМ!$B$33:$B$776,E$119)+'СЕТ СН'!$I$14+СВЦЭМ!$D$10+'СЕТ СН'!$I$5-'СЕТ СН'!$I$24</f>
        <v>3659.4343725600002</v>
      </c>
      <c r="F149" s="36">
        <f>SUMIFS(СВЦЭМ!$D$33:$D$776,СВЦЭМ!$A$33:$A$776,$A149,СВЦЭМ!$B$33:$B$776,F$119)+'СЕТ СН'!$I$14+СВЦЭМ!$D$10+'СЕТ СН'!$I$5-'СЕТ СН'!$I$24</f>
        <v>3653.8659722000002</v>
      </c>
      <c r="G149" s="36">
        <f>SUMIFS(СВЦЭМ!$D$33:$D$776,СВЦЭМ!$A$33:$A$776,$A149,СВЦЭМ!$B$33:$B$776,G$119)+'СЕТ СН'!$I$14+СВЦЭМ!$D$10+'СЕТ СН'!$I$5-'СЕТ СН'!$I$24</f>
        <v>3659.7381429500001</v>
      </c>
      <c r="H149" s="36">
        <f>SUMIFS(СВЦЭМ!$D$33:$D$776,СВЦЭМ!$A$33:$A$776,$A149,СВЦЭМ!$B$33:$B$776,H$119)+'СЕТ СН'!$I$14+СВЦЭМ!$D$10+'СЕТ СН'!$I$5-'СЕТ СН'!$I$24</f>
        <v>3641.8798304000002</v>
      </c>
      <c r="I149" s="36">
        <f>SUMIFS(СВЦЭМ!$D$33:$D$776,СВЦЭМ!$A$33:$A$776,$A149,СВЦЭМ!$B$33:$B$776,I$119)+'СЕТ СН'!$I$14+СВЦЭМ!$D$10+'СЕТ СН'!$I$5-'СЕТ СН'!$I$24</f>
        <v>3602.98686997</v>
      </c>
      <c r="J149" s="36">
        <f>SUMIFS(СВЦЭМ!$D$33:$D$776,СВЦЭМ!$A$33:$A$776,$A149,СВЦЭМ!$B$33:$B$776,J$119)+'СЕТ СН'!$I$14+СВЦЭМ!$D$10+'СЕТ СН'!$I$5-'СЕТ СН'!$I$24</f>
        <v>3518.0054594499998</v>
      </c>
      <c r="K149" s="36">
        <f>SUMIFS(СВЦЭМ!$D$33:$D$776,СВЦЭМ!$A$33:$A$776,$A149,СВЦЭМ!$B$33:$B$776,K$119)+'СЕТ СН'!$I$14+СВЦЭМ!$D$10+'СЕТ СН'!$I$5-'СЕТ СН'!$I$24</f>
        <v>3459.7694577100001</v>
      </c>
      <c r="L149" s="36">
        <f>SUMIFS(СВЦЭМ!$D$33:$D$776,СВЦЭМ!$A$33:$A$776,$A149,СВЦЭМ!$B$33:$B$776,L$119)+'СЕТ СН'!$I$14+СВЦЭМ!$D$10+'СЕТ СН'!$I$5-'СЕТ СН'!$I$24</f>
        <v>3480.85802156</v>
      </c>
      <c r="M149" s="36">
        <f>SUMIFS(СВЦЭМ!$D$33:$D$776,СВЦЭМ!$A$33:$A$776,$A149,СВЦЭМ!$B$33:$B$776,M$119)+'СЕТ СН'!$I$14+СВЦЭМ!$D$10+'СЕТ СН'!$I$5-'СЕТ СН'!$I$24</f>
        <v>3475.5894393799999</v>
      </c>
      <c r="N149" s="36">
        <f>SUMIFS(СВЦЭМ!$D$33:$D$776,СВЦЭМ!$A$33:$A$776,$A149,СВЦЭМ!$B$33:$B$776,N$119)+'СЕТ СН'!$I$14+СВЦЭМ!$D$10+'СЕТ СН'!$I$5-'СЕТ СН'!$I$24</f>
        <v>3463.7214722399999</v>
      </c>
      <c r="O149" s="36">
        <f>SUMIFS(СВЦЭМ!$D$33:$D$776,СВЦЭМ!$A$33:$A$776,$A149,СВЦЭМ!$B$33:$B$776,O$119)+'СЕТ СН'!$I$14+СВЦЭМ!$D$10+'СЕТ СН'!$I$5-'СЕТ СН'!$I$24</f>
        <v>3464.30398956</v>
      </c>
      <c r="P149" s="36">
        <f>SUMIFS(СВЦЭМ!$D$33:$D$776,СВЦЭМ!$A$33:$A$776,$A149,СВЦЭМ!$B$33:$B$776,P$119)+'СЕТ СН'!$I$14+СВЦЭМ!$D$10+'СЕТ СН'!$I$5-'СЕТ СН'!$I$24</f>
        <v>3465.5902252200003</v>
      </c>
      <c r="Q149" s="36">
        <f>SUMIFS(СВЦЭМ!$D$33:$D$776,СВЦЭМ!$A$33:$A$776,$A149,СВЦЭМ!$B$33:$B$776,Q$119)+'СЕТ СН'!$I$14+СВЦЭМ!$D$10+'СЕТ СН'!$I$5-'СЕТ СН'!$I$24</f>
        <v>3469.2221319</v>
      </c>
      <c r="R149" s="36">
        <f>SUMIFS(СВЦЭМ!$D$33:$D$776,СВЦЭМ!$A$33:$A$776,$A149,СВЦЭМ!$B$33:$B$776,R$119)+'СЕТ СН'!$I$14+СВЦЭМ!$D$10+'СЕТ СН'!$I$5-'СЕТ СН'!$I$24</f>
        <v>3464.7201527000002</v>
      </c>
      <c r="S149" s="36">
        <f>SUMIFS(СВЦЭМ!$D$33:$D$776,СВЦЭМ!$A$33:$A$776,$A149,СВЦЭМ!$B$33:$B$776,S$119)+'СЕТ СН'!$I$14+СВЦЭМ!$D$10+'СЕТ СН'!$I$5-'СЕТ СН'!$I$24</f>
        <v>3465.8821891600001</v>
      </c>
      <c r="T149" s="36">
        <f>SUMIFS(СВЦЭМ!$D$33:$D$776,СВЦЭМ!$A$33:$A$776,$A149,СВЦЭМ!$B$33:$B$776,T$119)+'СЕТ СН'!$I$14+СВЦЭМ!$D$10+'СЕТ СН'!$I$5-'СЕТ СН'!$I$24</f>
        <v>3474.4710028499999</v>
      </c>
      <c r="U149" s="36">
        <f>SUMIFS(СВЦЭМ!$D$33:$D$776,СВЦЭМ!$A$33:$A$776,$A149,СВЦЭМ!$B$33:$B$776,U$119)+'СЕТ СН'!$I$14+СВЦЭМ!$D$10+'СЕТ СН'!$I$5-'СЕТ СН'!$I$24</f>
        <v>3469.32611069</v>
      </c>
      <c r="V149" s="36">
        <f>SUMIFS(СВЦЭМ!$D$33:$D$776,СВЦЭМ!$A$33:$A$776,$A149,СВЦЭМ!$B$33:$B$776,V$119)+'СЕТ СН'!$I$14+СВЦЭМ!$D$10+'СЕТ СН'!$I$5-'СЕТ СН'!$I$24</f>
        <v>3461.3980070699999</v>
      </c>
      <c r="W149" s="36">
        <f>SUMIFS(СВЦЭМ!$D$33:$D$776,СВЦЭМ!$A$33:$A$776,$A149,СВЦЭМ!$B$33:$B$776,W$119)+'СЕТ СН'!$I$14+СВЦЭМ!$D$10+'СЕТ СН'!$I$5-'СЕТ СН'!$I$24</f>
        <v>3489.6359238</v>
      </c>
      <c r="X149" s="36">
        <f>SUMIFS(СВЦЭМ!$D$33:$D$776,СВЦЭМ!$A$33:$A$776,$A149,СВЦЭМ!$B$33:$B$776,X$119)+'СЕТ СН'!$I$14+СВЦЭМ!$D$10+'СЕТ СН'!$I$5-'СЕТ СН'!$I$24</f>
        <v>3586.1181915500001</v>
      </c>
      <c r="Y149" s="36">
        <f>SUMIFS(СВЦЭМ!$D$33:$D$776,СВЦЭМ!$A$33:$A$776,$A149,СВЦЭМ!$B$33:$B$776,Y$119)+'СЕТ СН'!$I$14+СВЦЭМ!$D$10+'СЕТ СН'!$I$5-'СЕТ СН'!$I$24</f>
        <v>3548.0098816899999</v>
      </c>
    </row>
    <row r="150" spans="1:27" ht="15.75" x14ac:dyDescent="0.2">
      <c r="A150" s="35">
        <f t="shared" si="3"/>
        <v>44043</v>
      </c>
      <c r="B150" s="36">
        <f>SUMIFS(СВЦЭМ!$D$33:$D$776,СВЦЭМ!$A$33:$A$776,$A150,СВЦЭМ!$B$33:$B$776,B$119)+'СЕТ СН'!$I$14+СВЦЭМ!$D$10+'СЕТ СН'!$I$5-'СЕТ СН'!$I$24</f>
        <v>3593.6266796600003</v>
      </c>
      <c r="C150" s="36">
        <f>SUMIFS(СВЦЭМ!$D$33:$D$776,СВЦЭМ!$A$33:$A$776,$A150,СВЦЭМ!$B$33:$B$776,C$119)+'СЕТ СН'!$I$14+СВЦЭМ!$D$10+'СЕТ СН'!$I$5-'СЕТ СН'!$I$24</f>
        <v>3704.9464493300002</v>
      </c>
      <c r="D150" s="36">
        <f>SUMIFS(СВЦЭМ!$D$33:$D$776,СВЦЭМ!$A$33:$A$776,$A150,СВЦЭМ!$B$33:$B$776,D$119)+'СЕТ СН'!$I$14+СВЦЭМ!$D$10+'СЕТ СН'!$I$5-'СЕТ СН'!$I$24</f>
        <v>3714.1740452600002</v>
      </c>
      <c r="E150" s="36">
        <f>SUMIFS(СВЦЭМ!$D$33:$D$776,СВЦЭМ!$A$33:$A$776,$A150,СВЦЭМ!$B$33:$B$776,E$119)+'СЕТ СН'!$I$14+СВЦЭМ!$D$10+'СЕТ СН'!$I$5-'СЕТ СН'!$I$24</f>
        <v>3717.3147104999998</v>
      </c>
      <c r="F150" s="36">
        <f>SUMIFS(СВЦЭМ!$D$33:$D$776,СВЦЭМ!$A$33:$A$776,$A150,СВЦЭМ!$B$33:$B$776,F$119)+'СЕТ СН'!$I$14+СВЦЭМ!$D$10+'СЕТ СН'!$I$5-'СЕТ СН'!$I$24</f>
        <v>3711.7170495999999</v>
      </c>
      <c r="G150" s="36">
        <f>SUMIFS(СВЦЭМ!$D$33:$D$776,СВЦЭМ!$A$33:$A$776,$A150,СВЦЭМ!$B$33:$B$776,G$119)+'СЕТ СН'!$I$14+СВЦЭМ!$D$10+'СЕТ СН'!$I$5-'СЕТ СН'!$I$24</f>
        <v>3744.1016668500001</v>
      </c>
      <c r="H150" s="36">
        <f>SUMIFS(СВЦЭМ!$D$33:$D$776,СВЦЭМ!$A$33:$A$776,$A150,СВЦЭМ!$B$33:$B$776,H$119)+'СЕТ СН'!$I$14+СВЦЭМ!$D$10+'СЕТ СН'!$I$5-'СЕТ СН'!$I$24</f>
        <v>3691.2187122599998</v>
      </c>
      <c r="I150" s="36">
        <f>SUMIFS(СВЦЭМ!$D$33:$D$776,СВЦЭМ!$A$33:$A$776,$A150,СВЦЭМ!$B$33:$B$776,I$119)+'СЕТ СН'!$I$14+СВЦЭМ!$D$10+'СЕТ СН'!$I$5-'СЕТ СН'!$I$24</f>
        <v>3666.7763959600002</v>
      </c>
      <c r="J150" s="36">
        <f>SUMIFS(СВЦЭМ!$D$33:$D$776,СВЦЭМ!$A$33:$A$776,$A150,СВЦЭМ!$B$33:$B$776,J$119)+'СЕТ СН'!$I$14+СВЦЭМ!$D$10+'СЕТ СН'!$I$5-'СЕТ СН'!$I$24</f>
        <v>3636.0226983699999</v>
      </c>
      <c r="K150" s="36">
        <f>SUMIFS(СВЦЭМ!$D$33:$D$776,СВЦЭМ!$A$33:$A$776,$A150,СВЦЭМ!$B$33:$B$776,K$119)+'СЕТ СН'!$I$14+СВЦЭМ!$D$10+'СЕТ СН'!$I$5-'СЕТ СН'!$I$24</f>
        <v>3554.0311915500001</v>
      </c>
      <c r="L150" s="36">
        <f>SUMIFS(СВЦЭМ!$D$33:$D$776,СВЦЭМ!$A$33:$A$776,$A150,СВЦЭМ!$B$33:$B$776,L$119)+'СЕТ СН'!$I$14+СВЦЭМ!$D$10+'СЕТ СН'!$I$5-'СЕТ СН'!$I$24</f>
        <v>3425.6800718200002</v>
      </c>
      <c r="M150" s="36">
        <f>SUMIFS(СВЦЭМ!$D$33:$D$776,СВЦЭМ!$A$33:$A$776,$A150,СВЦЭМ!$B$33:$B$776,M$119)+'СЕТ СН'!$I$14+СВЦЭМ!$D$10+'СЕТ СН'!$I$5-'СЕТ СН'!$I$24</f>
        <v>3406.13194914</v>
      </c>
      <c r="N150" s="36">
        <f>SUMIFS(СВЦЭМ!$D$33:$D$776,СВЦЭМ!$A$33:$A$776,$A150,СВЦЭМ!$B$33:$B$776,N$119)+'СЕТ СН'!$I$14+СВЦЭМ!$D$10+'СЕТ СН'!$I$5-'СЕТ СН'!$I$24</f>
        <v>3412.2049520599999</v>
      </c>
      <c r="O150" s="36">
        <f>SUMIFS(СВЦЭМ!$D$33:$D$776,СВЦЭМ!$A$33:$A$776,$A150,СВЦЭМ!$B$33:$B$776,O$119)+'СЕТ СН'!$I$14+СВЦЭМ!$D$10+'СЕТ СН'!$I$5-'СЕТ СН'!$I$24</f>
        <v>3418.5015191299999</v>
      </c>
      <c r="P150" s="36">
        <f>SUMIFS(СВЦЭМ!$D$33:$D$776,СВЦЭМ!$A$33:$A$776,$A150,СВЦЭМ!$B$33:$B$776,P$119)+'СЕТ СН'!$I$14+СВЦЭМ!$D$10+'СЕТ СН'!$I$5-'СЕТ СН'!$I$24</f>
        <v>3422.2652866100002</v>
      </c>
      <c r="Q150" s="36">
        <f>SUMIFS(СВЦЭМ!$D$33:$D$776,СВЦЭМ!$A$33:$A$776,$A150,СВЦЭМ!$B$33:$B$776,Q$119)+'СЕТ СН'!$I$14+СВЦЭМ!$D$10+'СЕТ СН'!$I$5-'СЕТ СН'!$I$24</f>
        <v>3421.5068972399999</v>
      </c>
      <c r="R150" s="36">
        <f>SUMIFS(СВЦЭМ!$D$33:$D$776,СВЦЭМ!$A$33:$A$776,$A150,СВЦЭМ!$B$33:$B$776,R$119)+'СЕТ СН'!$I$14+СВЦЭМ!$D$10+'СЕТ СН'!$I$5-'СЕТ СН'!$I$24</f>
        <v>3413.9077121700002</v>
      </c>
      <c r="S150" s="36">
        <f>SUMIFS(СВЦЭМ!$D$33:$D$776,СВЦЭМ!$A$33:$A$776,$A150,СВЦЭМ!$B$33:$B$776,S$119)+'СЕТ СН'!$I$14+СВЦЭМ!$D$10+'СЕТ СН'!$I$5-'СЕТ СН'!$I$24</f>
        <v>3426.6959704199999</v>
      </c>
      <c r="T150" s="36">
        <f>SUMIFS(СВЦЭМ!$D$33:$D$776,СВЦЭМ!$A$33:$A$776,$A150,СВЦЭМ!$B$33:$B$776,T$119)+'СЕТ СН'!$I$14+СВЦЭМ!$D$10+'СЕТ СН'!$I$5-'СЕТ СН'!$I$24</f>
        <v>3432.03989852</v>
      </c>
      <c r="U150" s="36">
        <f>SUMIFS(СВЦЭМ!$D$33:$D$776,СВЦЭМ!$A$33:$A$776,$A150,СВЦЭМ!$B$33:$B$776,U$119)+'СЕТ СН'!$I$14+СВЦЭМ!$D$10+'СЕТ СН'!$I$5-'СЕТ СН'!$I$24</f>
        <v>3442.1865190399999</v>
      </c>
      <c r="V150" s="36">
        <f>SUMIFS(СВЦЭМ!$D$33:$D$776,СВЦЭМ!$A$33:$A$776,$A150,СВЦЭМ!$B$33:$B$776,V$119)+'СЕТ СН'!$I$14+СВЦЭМ!$D$10+'СЕТ СН'!$I$5-'СЕТ СН'!$I$24</f>
        <v>3438.75320607</v>
      </c>
      <c r="W150" s="36">
        <f>SUMIFS(СВЦЭМ!$D$33:$D$776,СВЦЭМ!$A$33:$A$776,$A150,СВЦЭМ!$B$33:$B$776,W$119)+'СЕТ СН'!$I$14+СВЦЭМ!$D$10+'СЕТ СН'!$I$5-'СЕТ СН'!$I$24</f>
        <v>3421.1477518400002</v>
      </c>
      <c r="X150" s="36">
        <f>SUMIFS(СВЦЭМ!$D$33:$D$776,СВЦЭМ!$A$33:$A$776,$A150,СВЦЭМ!$B$33:$B$776,X$119)+'СЕТ СН'!$I$14+СВЦЭМ!$D$10+'СЕТ СН'!$I$5-'СЕТ СН'!$I$24</f>
        <v>3423.4442079800001</v>
      </c>
      <c r="Y150" s="36">
        <f>SUMIFS(СВЦЭМ!$D$33:$D$776,СВЦЭМ!$A$33:$A$776,$A150,СВЦЭМ!$B$33:$B$776,Y$119)+'СЕТ СН'!$I$14+СВЦЭМ!$D$10+'СЕТ СН'!$I$5-'СЕТ СН'!$I$24</f>
        <v>3483.0854281699999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148</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01.07.2020</v>
      </c>
      <c r="B156" s="36">
        <f>SUMIFS(СВЦЭМ!$E$33:$E$776,СВЦЭМ!$A$33:$A$776,$A156,СВЦЭМ!$B$33:$B$776,B$155)+'СЕТ СН'!$F$15</f>
        <v>189.97004423999999</v>
      </c>
      <c r="C156" s="36">
        <f>SUMIFS(СВЦЭМ!$E$33:$E$776,СВЦЭМ!$A$33:$A$776,$A156,СВЦЭМ!$B$33:$B$776,C$155)+'СЕТ СН'!$F$15</f>
        <v>191.53581591</v>
      </c>
      <c r="D156" s="36">
        <f>SUMIFS(СВЦЭМ!$E$33:$E$776,СВЦЭМ!$A$33:$A$776,$A156,СВЦЭМ!$B$33:$B$776,D$155)+'СЕТ СН'!$F$15</f>
        <v>187.07525699000001</v>
      </c>
      <c r="E156" s="36">
        <f>SUMIFS(СВЦЭМ!$E$33:$E$776,СВЦЭМ!$A$33:$A$776,$A156,СВЦЭМ!$B$33:$B$776,E$155)+'СЕТ СН'!$F$15</f>
        <v>183.56939736999999</v>
      </c>
      <c r="F156" s="36">
        <f>SUMIFS(СВЦЭМ!$E$33:$E$776,СВЦЭМ!$A$33:$A$776,$A156,СВЦЭМ!$B$33:$B$776,F$155)+'СЕТ СН'!$F$15</f>
        <v>180.97307223000001</v>
      </c>
      <c r="G156" s="36">
        <f>SUMIFS(СВЦЭМ!$E$33:$E$776,СВЦЭМ!$A$33:$A$776,$A156,СВЦЭМ!$B$33:$B$776,G$155)+'СЕТ СН'!$F$15</f>
        <v>181.85891445999999</v>
      </c>
      <c r="H156" s="36">
        <f>SUMIFS(СВЦЭМ!$E$33:$E$776,СВЦЭМ!$A$33:$A$776,$A156,СВЦЭМ!$B$33:$B$776,H$155)+'СЕТ СН'!$F$15</f>
        <v>186.15790246</v>
      </c>
      <c r="I156" s="36">
        <f>SUMIFS(СВЦЭМ!$E$33:$E$776,СВЦЭМ!$A$33:$A$776,$A156,СВЦЭМ!$B$33:$B$776,I$155)+'СЕТ СН'!$F$15</f>
        <v>183.14323686</v>
      </c>
      <c r="J156" s="36">
        <f>SUMIFS(СВЦЭМ!$E$33:$E$776,СВЦЭМ!$A$33:$A$776,$A156,СВЦЭМ!$B$33:$B$776,J$155)+'СЕТ СН'!$F$15</f>
        <v>174.92526518</v>
      </c>
      <c r="K156" s="36">
        <f>SUMIFS(СВЦЭМ!$E$33:$E$776,СВЦЭМ!$A$33:$A$776,$A156,СВЦЭМ!$B$33:$B$776,K$155)+'СЕТ СН'!$F$15</f>
        <v>155.27376285</v>
      </c>
      <c r="L156" s="36">
        <f>SUMIFS(СВЦЭМ!$E$33:$E$776,СВЦЭМ!$A$33:$A$776,$A156,СВЦЭМ!$B$33:$B$776,L$155)+'СЕТ СН'!$F$15</f>
        <v>136.83398738</v>
      </c>
      <c r="M156" s="36">
        <f>SUMIFS(СВЦЭМ!$E$33:$E$776,СВЦЭМ!$A$33:$A$776,$A156,СВЦЭМ!$B$33:$B$776,M$155)+'СЕТ СН'!$F$15</f>
        <v>135.16596132000001</v>
      </c>
      <c r="N156" s="36">
        <f>SUMIFS(СВЦЭМ!$E$33:$E$776,СВЦЭМ!$A$33:$A$776,$A156,СВЦЭМ!$B$33:$B$776,N$155)+'СЕТ СН'!$F$15</f>
        <v>145.21097126999999</v>
      </c>
      <c r="O156" s="36">
        <f>SUMIFS(СВЦЭМ!$E$33:$E$776,СВЦЭМ!$A$33:$A$776,$A156,СВЦЭМ!$B$33:$B$776,O$155)+'СЕТ СН'!$F$15</f>
        <v>141.77680941</v>
      </c>
      <c r="P156" s="36">
        <f>SUMIFS(СВЦЭМ!$E$33:$E$776,СВЦЭМ!$A$33:$A$776,$A156,СВЦЭМ!$B$33:$B$776,P$155)+'СЕТ СН'!$F$15</f>
        <v>127.25741004</v>
      </c>
      <c r="Q156" s="36">
        <f>SUMIFS(СВЦЭМ!$E$33:$E$776,СВЦЭМ!$A$33:$A$776,$A156,СВЦЭМ!$B$33:$B$776,Q$155)+'СЕТ СН'!$F$15</f>
        <v>127.88421095</v>
      </c>
      <c r="R156" s="36">
        <f>SUMIFS(СВЦЭМ!$E$33:$E$776,СВЦЭМ!$A$33:$A$776,$A156,СВЦЭМ!$B$33:$B$776,R$155)+'СЕТ СН'!$F$15</f>
        <v>130.32523429</v>
      </c>
      <c r="S156" s="36">
        <f>SUMIFS(СВЦЭМ!$E$33:$E$776,СВЦЭМ!$A$33:$A$776,$A156,СВЦЭМ!$B$33:$B$776,S$155)+'СЕТ СН'!$F$15</f>
        <v>131.25240381</v>
      </c>
      <c r="T156" s="36">
        <f>SUMIFS(СВЦЭМ!$E$33:$E$776,СВЦЭМ!$A$33:$A$776,$A156,СВЦЭМ!$B$33:$B$776,T$155)+'СЕТ СН'!$F$15</f>
        <v>129.81558365999999</v>
      </c>
      <c r="U156" s="36">
        <f>SUMIFS(СВЦЭМ!$E$33:$E$776,СВЦЭМ!$A$33:$A$776,$A156,СВЦЭМ!$B$33:$B$776,U$155)+'СЕТ СН'!$F$15</f>
        <v>128.54247735999999</v>
      </c>
      <c r="V156" s="36">
        <f>SUMIFS(СВЦЭМ!$E$33:$E$776,СВЦЭМ!$A$33:$A$776,$A156,СВЦЭМ!$B$33:$B$776,V$155)+'СЕТ СН'!$F$15</f>
        <v>128.07153223</v>
      </c>
      <c r="W156" s="36">
        <f>SUMIFS(СВЦЭМ!$E$33:$E$776,СВЦЭМ!$A$33:$A$776,$A156,СВЦЭМ!$B$33:$B$776,W$155)+'СЕТ СН'!$F$15</f>
        <v>123.67846625999999</v>
      </c>
      <c r="X156" s="36">
        <f>SUMIFS(СВЦЭМ!$E$33:$E$776,СВЦЭМ!$A$33:$A$776,$A156,СВЦЭМ!$B$33:$B$776,X$155)+'СЕТ СН'!$F$15</f>
        <v>132.6884488</v>
      </c>
      <c r="Y156" s="36">
        <f>SUMIFS(СВЦЭМ!$E$33:$E$776,СВЦЭМ!$A$33:$A$776,$A156,СВЦЭМ!$B$33:$B$776,Y$155)+'СЕТ СН'!$F$15</f>
        <v>163.44425680000001</v>
      </c>
      <c r="AA156" s="45"/>
    </row>
    <row r="157" spans="1:27" ht="15.75" x14ac:dyDescent="0.2">
      <c r="A157" s="35">
        <f>A156+1</f>
        <v>44014</v>
      </c>
      <c r="B157" s="36">
        <f>SUMIFS(СВЦЭМ!$E$33:$E$776,СВЦЭМ!$A$33:$A$776,$A157,СВЦЭМ!$B$33:$B$776,B$155)+'СЕТ СН'!$F$15</f>
        <v>180.43759541</v>
      </c>
      <c r="C157" s="36">
        <f>SUMIFS(СВЦЭМ!$E$33:$E$776,СВЦЭМ!$A$33:$A$776,$A157,СВЦЭМ!$B$33:$B$776,C$155)+'СЕТ СН'!$F$15</f>
        <v>175.81547832000001</v>
      </c>
      <c r="D157" s="36">
        <f>SUMIFS(СВЦЭМ!$E$33:$E$776,СВЦЭМ!$A$33:$A$776,$A157,СВЦЭМ!$B$33:$B$776,D$155)+'СЕТ СН'!$F$15</f>
        <v>170.3900174</v>
      </c>
      <c r="E157" s="36">
        <f>SUMIFS(СВЦЭМ!$E$33:$E$776,СВЦЭМ!$A$33:$A$776,$A157,СВЦЭМ!$B$33:$B$776,E$155)+'СЕТ СН'!$F$15</f>
        <v>169.13246945</v>
      </c>
      <c r="F157" s="36">
        <f>SUMIFS(СВЦЭМ!$E$33:$E$776,СВЦЭМ!$A$33:$A$776,$A157,СВЦЭМ!$B$33:$B$776,F$155)+'СЕТ СН'!$F$15</f>
        <v>166.41564412</v>
      </c>
      <c r="G157" s="36">
        <f>SUMIFS(СВЦЭМ!$E$33:$E$776,СВЦЭМ!$A$33:$A$776,$A157,СВЦЭМ!$B$33:$B$776,G$155)+'СЕТ СН'!$F$15</f>
        <v>169.27265951000001</v>
      </c>
      <c r="H157" s="36">
        <f>SUMIFS(СВЦЭМ!$E$33:$E$776,СВЦЭМ!$A$33:$A$776,$A157,СВЦЭМ!$B$33:$B$776,H$155)+'СЕТ СН'!$F$15</f>
        <v>175.36994862</v>
      </c>
      <c r="I157" s="36">
        <f>SUMIFS(СВЦЭМ!$E$33:$E$776,СВЦЭМ!$A$33:$A$776,$A157,СВЦЭМ!$B$33:$B$776,I$155)+'СЕТ СН'!$F$15</f>
        <v>177.70755438</v>
      </c>
      <c r="J157" s="36">
        <f>SUMIFS(СВЦЭМ!$E$33:$E$776,СВЦЭМ!$A$33:$A$776,$A157,СВЦЭМ!$B$33:$B$776,J$155)+'СЕТ СН'!$F$15</f>
        <v>176.04655597999999</v>
      </c>
      <c r="K157" s="36">
        <f>SUMIFS(СВЦЭМ!$E$33:$E$776,СВЦЭМ!$A$33:$A$776,$A157,СВЦЭМ!$B$33:$B$776,K$155)+'СЕТ СН'!$F$15</f>
        <v>155.88328221</v>
      </c>
      <c r="L157" s="36">
        <f>SUMIFS(СВЦЭМ!$E$33:$E$776,СВЦЭМ!$A$33:$A$776,$A157,СВЦЭМ!$B$33:$B$776,L$155)+'СЕТ СН'!$F$15</f>
        <v>137.1104512</v>
      </c>
      <c r="M157" s="36">
        <f>SUMIFS(СВЦЭМ!$E$33:$E$776,СВЦЭМ!$A$33:$A$776,$A157,СВЦЭМ!$B$33:$B$776,M$155)+'СЕТ СН'!$F$15</f>
        <v>134.23661754</v>
      </c>
      <c r="N157" s="36">
        <f>SUMIFS(СВЦЭМ!$E$33:$E$776,СВЦЭМ!$A$33:$A$776,$A157,СВЦЭМ!$B$33:$B$776,N$155)+'СЕТ СН'!$F$15</f>
        <v>138.94933650999999</v>
      </c>
      <c r="O157" s="36">
        <f>SUMIFS(СВЦЭМ!$E$33:$E$776,СВЦЭМ!$A$33:$A$776,$A157,СВЦЭМ!$B$33:$B$776,O$155)+'СЕТ СН'!$F$15</f>
        <v>140.61058897000001</v>
      </c>
      <c r="P157" s="36">
        <f>SUMIFS(СВЦЭМ!$E$33:$E$776,СВЦЭМ!$A$33:$A$776,$A157,СВЦЭМ!$B$33:$B$776,P$155)+'СЕТ СН'!$F$15</f>
        <v>136.56248131000001</v>
      </c>
      <c r="Q157" s="36">
        <f>SUMIFS(СВЦЭМ!$E$33:$E$776,СВЦЭМ!$A$33:$A$776,$A157,СВЦЭМ!$B$33:$B$776,Q$155)+'СЕТ СН'!$F$15</f>
        <v>139.23283259999999</v>
      </c>
      <c r="R157" s="36">
        <f>SUMIFS(СВЦЭМ!$E$33:$E$776,СВЦЭМ!$A$33:$A$776,$A157,СВЦЭМ!$B$33:$B$776,R$155)+'СЕТ СН'!$F$15</f>
        <v>143.21364890000001</v>
      </c>
      <c r="S157" s="36">
        <f>SUMIFS(СВЦЭМ!$E$33:$E$776,СВЦЭМ!$A$33:$A$776,$A157,СВЦЭМ!$B$33:$B$776,S$155)+'СЕТ СН'!$F$15</f>
        <v>143.78386882999999</v>
      </c>
      <c r="T157" s="36">
        <f>SUMIFS(СВЦЭМ!$E$33:$E$776,СВЦЭМ!$A$33:$A$776,$A157,СВЦЭМ!$B$33:$B$776,T$155)+'СЕТ СН'!$F$15</f>
        <v>142.13135305</v>
      </c>
      <c r="U157" s="36">
        <f>SUMIFS(СВЦЭМ!$E$33:$E$776,СВЦЭМ!$A$33:$A$776,$A157,СВЦЭМ!$B$33:$B$776,U$155)+'СЕТ СН'!$F$15</f>
        <v>139.95966102</v>
      </c>
      <c r="V157" s="36">
        <f>SUMIFS(СВЦЭМ!$E$33:$E$776,СВЦЭМ!$A$33:$A$776,$A157,СВЦЭМ!$B$33:$B$776,V$155)+'СЕТ СН'!$F$15</f>
        <v>136.28856241</v>
      </c>
      <c r="W157" s="36">
        <f>SUMIFS(СВЦЭМ!$E$33:$E$776,СВЦЭМ!$A$33:$A$776,$A157,СВЦЭМ!$B$33:$B$776,W$155)+'СЕТ СН'!$F$15</f>
        <v>129.53929335999999</v>
      </c>
      <c r="X157" s="36">
        <f>SUMIFS(СВЦЭМ!$E$33:$E$776,СВЦЭМ!$A$33:$A$776,$A157,СВЦЭМ!$B$33:$B$776,X$155)+'СЕТ СН'!$F$15</f>
        <v>139.46012490000001</v>
      </c>
      <c r="Y157" s="36">
        <f>SUMIFS(СВЦЭМ!$E$33:$E$776,СВЦЭМ!$A$33:$A$776,$A157,СВЦЭМ!$B$33:$B$776,Y$155)+'СЕТ СН'!$F$15</f>
        <v>166.44294457999999</v>
      </c>
    </row>
    <row r="158" spans="1:27" ht="15.75" x14ac:dyDescent="0.2">
      <c r="A158" s="35">
        <f t="shared" ref="A158:A186" si="4">A157+1</f>
        <v>44015</v>
      </c>
      <c r="B158" s="36">
        <f>SUMIFS(СВЦЭМ!$E$33:$E$776,СВЦЭМ!$A$33:$A$776,$A158,СВЦЭМ!$B$33:$B$776,B$155)+'СЕТ СН'!$F$15</f>
        <v>187.04274452999999</v>
      </c>
      <c r="C158" s="36">
        <f>SUMIFS(СВЦЭМ!$E$33:$E$776,СВЦЭМ!$A$33:$A$776,$A158,СВЦЭМ!$B$33:$B$776,C$155)+'СЕТ СН'!$F$15</f>
        <v>183.78266826000001</v>
      </c>
      <c r="D158" s="36">
        <f>SUMIFS(СВЦЭМ!$E$33:$E$776,СВЦЭМ!$A$33:$A$776,$A158,СВЦЭМ!$B$33:$B$776,D$155)+'СЕТ СН'!$F$15</f>
        <v>178.31190985999999</v>
      </c>
      <c r="E158" s="36">
        <f>SUMIFS(СВЦЭМ!$E$33:$E$776,СВЦЭМ!$A$33:$A$776,$A158,СВЦЭМ!$B$33:$B$776,E$155)+'СЕТ СН'!$F$15</f>
        <v>174.80128371999999</v>
      </c>
      <c r="F158" s="36">
        <f>SUMIFS(СВЦЭМ!$E$33:$E$776,СВЦЭМ!$A$33:$A$776,$A158,СВЦЭМ!$B$33:$B$776,F$155)+'СЕТ СН'!$F$15</f>
        <v>172.12499514999999</v>
      </c>
      <c r="G158" s="36">
        <f>SUMIFS(СВЦЭМ!$E$33:$E$776,СВЦЭМ!$A$33:$A$776,$A158,СВЦЭМ!$B$33:$B$776,G$155)+'СЕТ СН'!$F$15</f>
        <v>174.84739661</v>
      </c>
      <c r="H158" s="36">
        <f>SUMIFS(СВЦЭМ!$E$33:$E$776,СВЦЭМ!$A$33:$A$776,$A158,СВЦЭМ!$B$33:$B$776,H$155)+'СЕТ СН'!$F$15</f>
        <v>181.82617943</v>
      </c>
      <c r="I158" s="36">
        <f>SUMIFS(СВЦЭМ!$E$33:$E$776,СВЦЭМ!$A$33:$A$776,$A158,СВЦЭМ!$B$33:$B$776,I$155)+'СЕТ СН'!$F$15</f>
        <v>184.97691605</v>
      </c>
      <c r="J158" s="36">
        <f>SUMIFS(СВЦЭМ!$E$33:$E$776,СВЦЭМ!$A$33:$A$776,$A158,СВЦЭМ!$B$33:$B$776,J$155)+'СЕТ СН'!$F$15</f>
        <v>170.85057395999999</v>
      </c>
      <c r="K158" s="36">
        <f>SUMIFS(СВЦЭМ!$E$33:$E$776,СВЦЭМ!$A$33:$A$776,$A158,СВЦЭМ!$B$33:$B$776,K$155)+'СЕТ СН'!$F$15</f>
        <v>145.35762023999999</v>
      </c>
      <c r="L158" s="36">
        <f>SUMIFS(СВЦЭМ!$E$33:$E$776,СВЦЭМ!$A$33:$A$776,$A158,СВЦЭМ!$B$33:$B$776,L$155)+'СЕТ СН'!$F$15</f>
        <v>126.30399718</v>
      </c>
      <c r="M158" s="36">
        <f>SUMIFS(СВЦЭМ!$E$33:$E$776,СВЦЭМ!$A$33:$A$776,$A158,СВЦЭМ!$B$33:$B$776,M$155)+'СЕТ СН'!$F$15</f>
        <v>123.67572764000001</v>
      </c>
      <c r="N158" s="36">
        <f>SUMIFS(СВЦЭМ!$E$33:$E$776,СВЦЭМ!$A$33:$A$776,$A158,СВЦЭМ!$B$33:$B$776,N$155)+'СЕТ СН'!$F$15</f>
        <v>130.45016143999999</v>
      </c>
      <c r="O158" s="36">
        <f>SUMIFS(СВЦЭМ!$E$33:$E$776,СВЦЭМ!$A$33:$A$776,$A158,СВЦЭМ!$B$33:$B$776,O$155)+'СЕТ СН'!$F$15</f>
        <v>123.37849455</v>
      </c>
      <c r="P158" s="36">
        <f>SUMIFS(СВЦЭМ!$E$33:$E$776,СВЦЭМ!$A$33:$A$776,$A158,СВЦЭМ!$B$33:$B$776,P$155)+'СЕТ СН'!$F$15</f>
        <v>128.37184048</v>
      </c>
      <c r="Q158" s="36">
        <f>SUMIFS(СВЦЭМ!$E$33:$E$776,СВЦЭМ!$A$33:$A$776,$A158,СВЦЭМ!$B$33:$B$776,Q$155)+'СЕТ СН'!$F$15</f>
        <v>129.46667262</v>
      </c>
      <c r="R158" s="36">
        <f>SUMIFS(СВЦЭМ!$E$33:$E$776,СВЦЭМ!$A$33:$A$776,$A158,СВЦЭМ!$B$33:$B$776,R$155)+'СЕТ СН'!$F$15</f>
        <v>128.2948997</v>
      </c>
      <c r="S158" s="36">
        <f>SUMIFS(СВЦЭМ!$E$33:$E$776,СВЦЭМ!$A$33:$A$776,$A158,СВЦЭМ!$B$33:$B$776,S$155)+'СЕТ СН'!$F$15</f>
        <v>129.71026637</v>
      </c>
      <c r="T158" s="36">
        <f>SUMIFS(СВЦЭМ!$E$33:$E$776,СВЦЭМ!$A$33:$A$776,$A158,СВЦЭМ!$B$33:$B$776,T$155)+'СЕТ СН'!$F$15</f>
        <v>128.67845091000001</v>
      </c>
      <c r="U158" s="36">
        <f>SUMIFS(СВЦЭМ!$E$33:$E$776,СВЦЭМ!$A$33:$A$776,$A158,СВЦЭМ!$B$33:$B$776,U$155)+'СЕТ СН'!$F$15</f>
        <v>127.2207999</v>
      </c>
      <c r="V158" s="36">
        <f>SUMIFS(СВЦЭМ!$E$33:$E$776,СВЦЭМ!$A$33:$A$776,$A158,СВЦЭМ!$B$33:$B$776,V$155)+'СЕТ СН'!$F$15</f>
        <v>121.55128482000001</v>
      </c>
      <c r="W158" s="36">
        <f>SUMIFS(СВЦЭМ!$E$33:$E$776,СВЦЭМ!$A$33:$A$776,$A158,СВЦЭМ!$B$33:$B$776,W$155)+'СЕТ СН'!$F$15</f>
        <v>115.80785621</v>
      </c>
      <c r="X158" s="36">
        <f>SUMIFS(СВЦЭМ!$E$33:$E$776,СВЦЭМ!$A$33:$A$776,$A158,СВЦЭМ!$B$33:$B$776,X$155)+'СЕТ СН'!$F$15</f>
        <v>127.89703471999999</v>
      </c>
      <c r="Y158" s="36">
        <f>SUMIFS(СВЦЭМ!$E$33:$E$776,СВЦЭМ!$A$33:$A$776,$A158,СВЦЭМ!$B$33:$B$776,Y$155)+'СЕТ СН'!$F$15</f>
        <v>149.64996108</v>
      </c>
    </row>
    <row r="159" spans="1:27" ht="15.75" x14ac:dyDescent="0.2">
      <c r="A159" s="35">
        <f t="shared" si="4"/>
        <v>44016</v>
      </c>
      <c r="B159" s="36">
        <f>SUMIFS(СВЦЭМ!$E$33:$E$776,СВЦЭМ!$A$33:$A$776,$A159,СВЦЭМ!$B$33:$B$776,B$155)+'СЕТ СН'!$F$15</f>
        <v>186.94086913000001</v>
      </c>
      <c r="C159" s="36">
        <f>SUMIFS(СВЦЭМ!$E$33:$E$776,СВЦЭМ!$A$33:$A$776,$A159,СВЦЭМ!$B$33:$B$776,C$155)+'СЕТ СН'!$F$15</f>
        <v>188.43706743000001</v>
      </c>
      <c r="D159" s="36">
        <f>SUMIFS(СВЦЭМ!$E$33:$E$776,СВЦЭМ!$A$33:$A$776,$A159,СВЦЭМ!$B$33:$B$776,D$155)+'СЕТ СН'!$F$15</f>
        <v>191.43729820999999</v>
      </c>
      <c r="E159" s="36">
        <f>SUMIFS(СВЦЭМ!$E$33:$E$776,СВЦЭМ!$A$33:$A$776,$A159,СВЦЭМ!$B$33:$B$776,E$155)+'СЕТ СН'!$F$15</f>
        <v>191.70024955</v>
      </c>
      <c r="F159" s="36">
        <f>SUMIFS(СВЦЭМ!$E$33:$E$776,СВЦЭМ!$A$33:$A$776,$A159,СВЦЭМ!$B$33:$B$776,F$155)+'СЕТ СН'!$F$15</f>
        <v>192.14868547</v>
      </c>
      <c r="G159" s="36">
        <f>SUMIFS(СВЦЭМ!$E$33:$E$776,СВЦЭМ!$A$33:$A$776,$A159,СВЦЭМ!$B$33:$B$776,G$155)+'СЕТ СН'!$F$15</f>
        <v>189.55692593000001</v>
      </c>
      <c r="H159" s="36">
        <f>SUMIFS(СВЦЭМ!$E$33:$E$776,СВЦЭМ!$A$33:$A$776,$A159,СВЦЭМ!$B$33:$B$776,H$155)+'СЕТ СН'!$F$15</f>
        <v>185.16835879999999</v>
      </c>
      <c r="I159" s="36">
        <f>SUMIFS(СВЦЭМ!$E$33:$E$776,СВЦЭМ!$A$33:$A$776,$A159,СВЦЭМ!$B$33:$B$776,I$155)+'СЕТ СН'!$F$15</f>
        <v>187.56260019999999</v>
      </c>
      <c r="J159" s="36">
        <f>SUMIFS(СВЦЭМ!$E$33:$E$776,СВЦЭМ!$A$33:$A$776,$A159,СВЦЭМ!$B$33:$B$776,J$155)+'СЕТ СН'!$F$15</f>
        <v>167.04852320000001</v>
      </c>
      <c r="K159" s="36">
        <f>SUMIFS(СВЦЭМ!$E$33:$E$776,СВЦЭМ!$A$33:$A$776,$A159,СВЦЭМ!$B$33:$B$776,K$155)+'СЕТ СН'!$F$15</f>
        <v>141.99753652999999</v>
      </c>
      <c r="L159" s="36">
        <f>SUMIFS(СВЦЭМ!$E$33:$E$776,СВЦЭМ!$A$33:$A$776,$A159,СВЦЭМ!$B$33:$B$776,L$155)+'СЕТ СН'!$F$15</f>
        <v>126.90804556000001</v>
      </c>
      <c r="M159" s="36">
        <f>SUMIFS(СВЦЭМ!$E$33:$E$776,СВЦЭМ!$A$33:$A$776,$A159,СВЦЭМ!$B$33:$B$776,M$155)+'СЕТ СН'!$F$15</f>
        <v>123.43685954</v>
      </c>
      <c r="N159" s="36">
        <f>SUMIFS(СВЦЭМ!$E$33:$E$776,СВЦЭМ!$A$33:$A$776,$A159,СВЦЭМ!$B$33:$B$776,N$155)+'СЕТ СН'!$F$15</f>
        <v>124.91999561</v>
      </c>
      <c r="O159" s="36">
        <f>SUMIFS(СВЦЭМ!$E$33:$E$776,СВЦЭМ!$A$33:$A$776,$A159,СВЦЭМ!$B$33:$B$776,O$155)+'СЕТ СН'!$F$15</f>
        <v>123.54389565</v>
      </c>
      <c r="P159" s="36">
        <f>SUMIFS(СВЦЭМ!$E$33:$E$776,СВЦЭМ!$A$33:$A$776,$A159,СВЦЭМ!$B$33:$B$776,P$155)+'СЕТ СН'!$F$15</f>
        <v>123.09969536</v>
      </c>
      <c r="Q159" s="36">
        <f>SUMIFS(СВЦЭМ!$E$33:$E$776,СВЦЭМ!$A$33:$A$776,$A159,СВЦЭМ!$B$33:$B$776,Q$155)+'СЕТ СН'!$F$15</f>
        <v>123.84899211</v>
      </c>
      <c r="R159" s="36">
        <f>SUMIFS(СВЦЭМ!$E$33:$E$776,СВЦЭМ!$A$33:$A$776,$A159,СВЦЭМ!$B$33:$B$776,R$155)+'СЕТ СН'!$F$15</f>
        <v>117.3574125</v>
      </c>
      <c r="S159" s="36">
        <f>SUMIFS(СВЦЭМ!$E$33:$E$776,СВЦЭМ!$A$33:$A$776,$A159,СВЦЭМ!$B$33:$B$776,S$155)+'СЕТ СН'!$F$15</f>
        <v>117.99740697999999</v>
      </c>
      <c r="T159" s="36">
        <f>SUMIFS(СВЦЭМ!$E$33:$E$776,СВЦЭМ!$A$33:$A$776,$A159,СВЦЭМ!$B$33:$B$776,T$155)+'СЕТ СН'!$F$15</f>
        <v>123.12517249</v>
      </c>
      <c r="U159" s="36">
        <f>SUMIFS(СВЦЭМ!$E$33:$E$776,СВЦЭМ!$A$33:$A$776,$A159,СВЦЭМ!$B$33:$B$776,U$155)+'СЕТ СН'!$F$15</f>
        <v>124.92025323999999</v>
      </c>
      <c r="V159" s="36">
        <f>SUMIFS(СВЦЭМ!$E$33:$E$776,СВЦЭМ!$A$33:$A$776,$A159,СВЦЭМ!$B$33:$B$776,V$155)+'СЕТ СН'!$F$15</f>
        <v>122.74175094</v>
      </c>
      <c r="W159" s="36">
        <f>SUMIFS(СВЦЭМ!$E$33:$E$776,СВЦЭМ!$A$33:$A$776,$A159,СВЦЭМ!$B$33:$B$776,W$155)+'СЕТ СН'!$F$15</f>
        <v>123.40350786</v>
      </c>
      <c r="X159" s="36">
        <f>SUMIFS(СВЦЭМ!$E$33:$E$776,СВЦЭМ!$A$33:$A$776,$A159,СВЦЭМ!$B$33:$B$776,X$155)+'СЕТ СН'!$F$15</f>
        <v>130.14797017999999</v>
      </c>
      <c r="Y159" s="36">
        <f>SUMIFS(СВЦЭМ!$E$33:$E$776,СВЦЭМ!$A$33:$A$776,$A159,СВЦЭМ!$B$33:$B$776,Y$155)+'СЕТ СН'!$F$15</f>
        <v>150.56708853999999</v>
      </c>
    </row>
    <row r="160" spans="1:27" ht="15.75" x14ac:dyDescent="0.2">
      <c r="A160" s="35">
        <f t="shared" si="4"/>
        <v>44017</v>
      </c>
      <c r="B160" s="36">
        <f>SUMIFS(СВЦЭМ!$E$33:$E$776,СВЦЭМ!$A$33:$A$776,$A160,СВЦЭМ!$B$33:$B$776,B$155)+'СЕТ СН'!$F$15</f>
        <v>166.26519619999999</v>
      </c>
      <c r="C160" s="36">
        <f>SUMIFS(СВЦЭМ!$E$33:$E$776,СВЦЭМ!$A$33:$A$776,$A160,СВЦЭМ!$B$33:$B$776,C$155)+'СЕТ СН'!$F$15</f>
        <v>173.45406728</v>
      </c>
      <c r="D160" s="36">
        <f>SUMIFS(СВЦЭМ!$E$33:$E$776,СВЦЭМ!$A$33:$A$776,$A160,СВЦЭМ!$B$33:$B$776,D$155)+'СЕТ СН'!$F$15</f>
        <v>183.17414504000001</v>
      </c>
      <c r="E160" s="36">
        <f>SUMIFS(СВЦЭМ!$E$33:$E$776,СВЦЭМ!$A$33:$A$776,$A160,СВЦЭМ!$B$33:$B$776,E$155)+'СЕТ СН'!$F$15</f>
        <v>178.07793599999999</v>
      </c>
      <c r="F160" s="36">
        <f>SUMIFS(СВЦЭМ!$E$33:$E$776,СВЦЭМ!$A$33:$A$776,$A160,СВЦЭМ!$B$33:$B$776,F$155)+'СЕТ СН'!$F$15</f>
        <v>172.07264813</v>
      </c>
      <c r="G160" s="36">
        <f>SUMIFS(СВЦЭМ!$E$33:$E$776,СВЦЭМ!$A$33:$A$776,$A160,СВЦЭМ!$B$33:$B$776,G$155)+'СЕТ СН'!$F$15</f>
        <v>169.37972755999999</v>
      </c>
      <c r="H160" s="36">
        <f>SUMIFS(СВЦЭМ!$E$33:$E$776,СВЦЭМ!$A$33:$A$776,$A160,СВЦЭМ!$B$33:$B$776,H$155)+'СЕТ СН'!$F$15</f>
        <v>165.83422178000001</v>
      </c>
      <c r="I160" s="36">
        <f>SUMIFS(СВЦЭМ!$E$33:$E$776,СВЦЭМ!$A$33:$A$776,$A160,СВЦЭМ!$B$33:$B$776,I$155)+'СЕТ СН'!$F$15</f>
        <v>168.35247455000001</v>
      </c>
      <c r="J160" s="36">
        <f>SUMIFS(СВЦЭМ!$E$33:$E$776,СВЦЭМ!$A$33:$A$776,$A160,СВЦЭМ!$B$33:$B$776,J$155)+'СЕТ СН'!$F$15</f>
        <v>152.91045538</v>
      </c>
      <c r="K160" s="36">
        <f>SUMIFS(СВЦЭМ!$E$33:$E$776,СВЦЭМ!$A$33:$A$776,$A160,СВЦЭМ!$B$33:$B$776,K$155)+'СЕТ СН'!$F$15</f>
        <v>131.98127934999999</v>
      </c>
      <c r="L160" s="36">
        <f>SUMIFS(СВЦЭМ!$E$33:$E$776,СВЦЭМ!$A$33:$A$776,$A160,СВЦЭМ!$B$33:$B$776,L$155)+'СЕТ СН'!$F$15</f>
        <v>119.70059965999999</v>
      </c>
      <c r="M160" s="36">
        <f>SUMIFS(СВЦЭМ!$E$33:$E$776,СВЦЭМ!$A$33:$A$776,$A160,СВЦЭМ!$B$33:$B$776,M$155)+'СЕТ СН'!$F$15</f>
        <v>110.87761733000001</v>
      </c>
      <c r="N160" s="36">
        <f>SUMIFS(СВЦЭМ!$E$33:$E$776,СВЦЭМ!$A$33:$A$776,$A160,СВЦЭМ!$B$33:$B$776,N$155)+'СЕТ СН'!$F$15</f>
        <v>114.34463808</v>
      </c>
      <c r="O160" s="36">
        <f>SUMIFS(СВЦЭМ!$E$33:$E$776,СВЦЭМ!$A$33:$A$776,$A160,СВЦЭМ!$B$33:$B$776,O$155)+'СЕТ СН'!$F$15</f>
        <v>116.46762566</v>
      </c>
      <c r="P160" s="36">
        <f>SUMIFS(СВЦЭМ!$E$33:$E$776,СВЦЭМ!$A$33:$A$776,$A160,СВЦЭМ!$B$33:$B$776,P$155)+'СЕТ СН'!$F$15</f>
        <v>113.92431027000001</v>
      </c>
      <c r="Q160" s="36">
        <f>SUMIFS(СВЦЭМ!$E$33:$E$776,СВЦЭМ!$A$33:$A$776,$A160,СВЦЭМ!$B$33:$B$776,Q$155)+'СЕТ СН'!$F$15</f>
        <v>114.9898347</v>
      </c>
      <c r="R160" s="36">
        <f>SUMIFS(СВЦЭМ!$E$33:$E$776,СВЦЭМ!$A$33:$A$776,$A160,СВЦЭМ!$B$33:$B$776,R$155)+'СЕТ СН'!$F$15</f>
        <v>118.94611553999999</v>
      </c>
      <c r="S160" s="36">
        <f>SUMIFS(СВЦЭМ!$E$33:$E$776,СВЦЭМ!$A$33:$A$776,$A160,СВЦЭМ!$B$33:$B$776,S$155)+'СЕТ СН'!$F$15</f>
        <v>120.8898399</v>
      </c>
      <c r="T160" s="36">
        <f>SUMIFS(СВЦЭМ!$E$33:$E$776,СВЦЭМ!$A$33:$A$776,$A160,СВЦЭМ!$B$33:$B$776,T$155)+'СЕТ СН'!$F$15</f>
        <v>119.77956948000001</v>
      </c>
      <c r="U160" s="36">
        <f>SUMIFS(СВЦЭМ!$E$33:$E$776,СВЦЭМ!$A$33:$A$776,$A160,СВЦЭМ!$B$33:$B$776,U$155)+'СЕТ СН'!$F$15</f>
        <v>118.18830669</v>
      </c>
      <c r="V160" s="36">
        <f>SUMIFS(СВЦЭМ!$E$33:$E$776,СВЦЭМ!$A$33:$A$776,$A160,СВЦЭМ!$B$33:$B$776,V$155)+'СЕТ СН'!$F$15</f>
        <v>114.81587456</v>
      </c>
      <c r="W160" s="36">
        <f>SUMIFS(СВЦЭМ!$E$33:$E$776,СВЦЭМ!$A$33:$A$776,$A160,СВЦЭМ!$B$33:$B$776,W$155)+'СЕТ СН'!$F$15</f>
        <v>112.8535207</v>
      </c>
      <c r="X160" s="36">
        <f>SUMIFS(СВЦЭМ!$E$33:$E$776,СВЦЭМ!$A$33:$A$776,$A160,СВЦЭМ!$B$33:$B$776,X$155)+'СЕТ СН'!$F$15</f>
        <v>122.05707855999999</v>
      </c>
      <c r="Y160" s="36">
        <f>SUMIFS(СВЦЭМ!$E$33:$E$776,СВЦЭМ!$A$33:$A$776,$A160,СВЦЭМ!$B$33:$B$776,Y$155)+'СЕТ СН'!$F$15</f>
        <v>149.91072976999999</v>
      </c>
    </row>
    <row r="161" spans="1:25" ht="15.75" x14ac:dyDescent="0.2">
      <c r="A161" s="35">
        <f t="shared" si="4"/>
        <v>44018</v>
      </c>
      <c r="B161" s="36">
        <f>SUMIFS(СВЦЭМ!$E$33:$E$776,СВЦЭМ!$A$33:$A$776,$A161,СВЦЭМ!$B$33:$B$776,B$155)+'СЕТ СН'!$F$15</f>
        <v>159.91879023000001</v>
      </c>
      <c r="C161" s="36">
        <f>SUMIFS(СВЦЭМ!$E$33:$E$776,СВЦЭМ!$A$33:$A$776,$A161,СВЦЭМ!$B$33:$B$776,C$155)+'СЕТ СН'!$F$15</f>
        <v>179.14106389</v>
      </c>
      <c r="D161" s="36">
        <f>SUMIFS(СВЦЭМ!$E$33:$E$776,СВЦЭМ!$A$33:$A$776,$A161,СВЦЭМ!$B$33:$B$776,D$155)+'СЕТ СН'!$F$15</f>
        <v>185.11064142000001</v>
      </c>
      <c r="E161" s="36">
        <f>SUMIFS(СВЦЭМ!$E$33:$E$776,СВЦЭМ!$A$33:$A$776,$A161,СВЦЭМ!$B$33:$B$776,E$155)+'СЕТ СН'!$F$15</f>
        <v>195.88643859000001</v>
      </c>
      <c r="F161" s="36">
        <f>SUMIFS(СВЦЭМ!$E$33:$E$776,СВЦЭМ!$A$33:$A$776,$A161,СВЦЭМ!$B$33:$B$776,F$155)+'СЕТ СН'!$F$15</f>
        <v>194.35506491000001</v>
      </c>
      <c r="G161" s="36">
        <f>SUMIFS(СВЦЭМ!$E$33:$E$776,СВЦЭМ!$A$33:$A$776,$A161,СВЦЭМ!$B$33:$B$776,G$155)+'СЕТ СН'!$F$15</f>
        <v>192.71148911</v>
      </c>
      <c r="H161" s="36">
        <f>SUMIFS(СВЦЭМ!$E$33:$E$776,СВЦЭМ!$A$33:$A$776,$A161,СВЦЭМ!$B$33:$B$776,H$155)+'СЕТ СН'!$F$15</f>
        <v>174.89092378000001</v>
      </c>
      <c r="I161" s="36">
        <f>SUMIFS(СВЦЭМ!$E$33:$E$776,СВЦЭМ!$A$33:$A$776,$A161,СВЦЭМ!$B$33:$B$776,I$155)+'СЕТ СН'!$F$15</f>
        <v>179.07198969999999</v>
      </c>
      <c r="J161" s="36">
        <f>SUMIFS(СВЦЭМ!$E$33:$E$776,СВЦЭМ!$A$33:$A$776,$A161,СВЦЭМ!$B$33:$B$776,J$155)+'СЕТ СН'!$F$15</f>
        <v>171.77026598</v>
      </c>
      <c r="K161" s="36">
        <f>SUMIFS(СВЦЭМ!$E$33:$E$776,СВЦЭМ!$A$33:$A$776,$A161,СВЦЭМ!$B$33:$B$776,K$155)+'СЕТ СН'!$F$15</f>
        <v>146.55843726000001</v>
      </c>
      <c r="L161" s="36">
        <f>SUMIFS(СВЦЭМ!$E$33:$E$776,СВЦЭМ!$A$33:$A$776,$A161,СВЦЭМ!$B$33:$B$776,L$155)+'СЕТ СН'!$F$15</f>
        <v>130.38018005999999</v>
      </c>
      <c r="M161" s="36">
        <f>SUMIFS(СВЦЭМ!$E$33:$E$776,СВЦЭМ!$A$33:$A$776,$A161,СВЦЭМ!$B$33:$B$776,M$155)+'СЕТ СН'!$F$15</f>
        <v>123.57296298</v>
      </c>
      <c r="N161" s="36">
        <f>SUMIFS(СВЦЭМ!$E$33:$E$776,СВЦЭМ!$A$33:$A$776,$A161,СВЦЭМ!$B$33:$B$776,N$155)+'СЕТ СН'!$F$15</f>
        <v>127.31392637</v>
      </c>
      <c r="O161" s="36">
        <f>SUMIFS(СВЦЭМ!$E$33:$E$776,СВЦЭМ!$A$33:$A$776,$A161,СВЦЭМ!$B$33:$B$776,O$155)+'СЕТ СН'!$F$15</f>
        <v>137.04652227</v>
      </c>
      <c r="P161" s="36">
        <f>SUMIFS(СВЦЭМ!$E$33:$E$776,СВЦЭМ!$A$33:$A$776,$A161,СВЦЭМ!$B$33:$B$776,P$155)+'СЕТ СН'!$F$15</f>
        <v>132.48056574</v>
      </c>
      <c r="Q161" s="36">
        <f>SUMIFS(СВЦЭМ!$E$33:$E$776,СВЦЭМ!$A$33:$A$776,$A161,СВЦЭМ!$B$33:$B$776,Q$155)+'СЕТ СН'!$F$15</f>
        <v>133.00423278</v>
      </c>
      <c r="R161" s="36">
        <f>SUMIFS(СВЦЭМ!$E$33:$E$776,СВЦЭМ!$A$33:$A$776,$A161,СВЦЭМ!$B$33:$B$776,R$155)+'СЕТ СН'!$F$15</f>
        <v>139.25781318</v>
      </c>
      <c r="S161" s="36">
        <f>SUMIFS(СВЦЭМ!$E$33:$E$776,СВЦЭМ!$A$33:$A$776,$A161,СВЦЭМ!$B$33:$B$776,S$155)+'СЕТ СН'!$F$15</f>
        <v>140.01406808999999</v>
      </c>
      <c r="T161" s="36">
        <f>SUMIFS(СВЦЭМ!$E$33:$E$776,СВЦЭМ!$A$33:$A$776,$A161,СВЦЭМ!$B$33:$B$776,T$155)+'СЕТ СН'!$F$15</f>
        <v>139.13273142</v>
      </c>
      <c r="U161" s="36">
        <f>SUMIFS(СВЦЭМ!$E$33:$E$776,СВЦЭМ!$A$33:$A$776,$A161,СВЦЭМ!$B$33:$B$776,U$155)+'СЕТ СН'!$F$15</f>
        <v>137.01759687000001</v>
      </c>
      <c r="V161" s="36">
        <f>SUMIFS(СВЦЭМ!$E$33:$E$776,СВЦЭМ!$A$33:$A$776,$A161,СВЦЭМ!$B$33:$B$776,V$155)+'СЕТ СН'!$F$15</f>
        <v>135.58841953999999</v>
      </c>
      <c r="W161" s="36">
        <f>SUMIFS(СВЦЭМ!$E$33:$E$776,СВЦЭМ!$A$33:$A$776,$A161,СВЦЭМ!$B$33:$B$776,W$155)+'СЕТ СН'!$F$15</f>
        <v>127.9587769</v>
      </c>
      <c r="X161" s="36">
        <f>SUMIFS(СВЦЭМ!$E$33:$E$776,СВЦЭМ!$A$33:$A$776,$A161,СВЦЭМ!$B$33:$B$776,X$155)+'СЕТ СН'!$F$15</f>
        <v>133.35262062000001</v>
      </c>
      <c r="Y161" s="36">
        <f>SUMIFS(СВЦЭМ!$E$33:$E$776,СВЦЭМ!$A$33:$A$776,$A161,СВЦЭМ!$B$33:$B$776,Y$155)+'СЕТ СН'!$F$15</f>
        <v>160.489487</v>
      </c>
    </row>
    <row r="162" spans="1:25" ht="15.75" x14ac:dyDescent="0.2">
      <c r="A162" s="35">
        <f t="shared" si="4"/>
        <v>44019</v>
      </c>
      <c r="B162" s="36">
        <f>SUMIFS(СВЦЭМ!$E$33:$E$776,СВЦЭМ!$A$33:$A$776,$A162,СВЦЭМ!$B$33:$B$776,B$155)+'СЕТ СН'!$F$15</f>
        <v>166.67459271000001</v>
      </c>
      <c r="C162" s="36">
        <f>SUMIFS(СВЦЭМ!$E$33:$E$776,СВЦЭМ!$A$33:$A$776,$A162,СВЦЭМ!$B$33:$B$776,C$155)+'СЕТ СН'!$F$15</f>
        <v>168.42092939</v>
      </c>
      <c r="D162" s="36">
        <f>SUMIFS(СВЦЭМ!$E$33:$E$776,СВЦЭМ!$A$33:$A$776,$A162,СВЦЭМ!$B$33:$B$776,D$155)+'СЕТ СН'!$F$15</f>
        <v>169.24591574999999</v>
      </c>
      <c r="E162" s="36">
        <f>SUMIFS(СВЦЭМ!$E$33:$E$776,СВЦЭМ!$A$33:$A$776,$A162,СВЦЭМ!$B$33:$B$776,E$155)+'СЕТ СН'!$F$15</f>
        <v>170.63648284000001</v>
      </c>
      <c r="F162" s="36">
        <f>SUMIFS(СВЦЭМ!$E$33:$E$776,СВЦЭМ!$A$33:$A$776,$A162,СВЦЭМ!$B$33:$B$776,F$155)+'СЕТ СН'!$F$15</f>
        <v>170.82063393000001</v>
      </c>
      <c r="G162" s="36">
        <f>SUMIFS(СВЦЭМ!$E$33:$E$776,СВЦЭМ!$A$33:$A$776,$A162,СВЦЭМ!$B$33:$B$776,G$155)+'СЕТ СН'!$F$15</f>
        <v>171.30942961</v>
      </c>
      <c r="H162" s="36">
        <f>SUMIFS(СВЦЭМ!$E$33:$E$776,СВЦЭМ!$A$33:$A$776,$A162,СВЦЭМ!$B$33:$B$776,H$155)+'СЕТ СН'!$F$15</f>
        <v>170.14359076</v>
      </c>
      <c r="I162" s="36">
        <f>SUMIFS(СВЦЭМ!$E$33:$E$776,СВЦЭМ!$A$33:$A$776,$A162,СВЦЭМ!$B$33:$B$776,I$155)+'СЕТ СН'!$F$15</f>
        <v>164.19024521</v>
      </c>
      <c r="J162" s="36">
        <f>SUMIFS(СВЦЭМ!$E$33:$E$776,СВЦЭМ!$A$33:$A$776,$A162,СВЦЭМ!$B$33:$B$776,J$155)+'СЕТ СН'!$F$15</f>
        <v>169.80613221999999</v>
      </c>
      <c r="K162" s="36">
        <f>SUMIFS(СВЦЭМ!$E$33:$E$776,СВЦЭМ!$A$33:$A$776,$A162,СВЦЭМ!$B$33:$B$776,K$155)+'СЕТ СН'!$F$15</f>
        <v>154.96313266999999</v>
      </c>
      <c r="L162" s="36">
        <f>SUMIFS(СВЦЭМ!$E$33:$E$776,СВЦЭМ!$A$33:$A$776,$A162,СВЦЭМ!$B$33:$B$776,L$155)+'СЕТ СН'!$F$15</f>
        <v>148.52622517</v>
      </c>
      <c r="M162" s="36">
        <f>SUMIFS(СВЦЭМ!$E$33:$E$776,СВЦЭМ!$A$33:$A$776,$A162,СВЦЭМ!$B$33:$B$776,M$155)+'СЕТ СН'!$F$15</f>
        <v>144.90712787000001</v>
      </c>
      <c r="N162" s="36">
        <f>SUMIFS(СВЦЭМ!$E$33:$E$776,СВЦЭМ!$A$33:$A$776,$A162,СВЦЭМ!$B$33:$B$776,N$155)+'СЕТ СН'!$F$15</f>
        <v>145.17312937</v>
      </c>
      <c r="O162" s="36">
        <f>SUMIFS(СВЦЭМ!$E$33:$E$776,СВЦЭМ!$A$33:$A$776,$A162,СВЦЭМ!$B$33:$B$776,O$155)+'СЕТ СН'!$F$15</f>
        <v>146.25620451</v>
      </c>
      <c r="P162" s="36">
        <f>SUMIFS(СВЦЭМ!$E$33:$E$776,СВЦЭМ!$A$33:$A$776,$A162,СВЦЭМ!$B$33:$B$776,P$155)+'СЕТ СН'!$F$15</f>
        <v>145.30368113</v>
      </c>
      <c r="Q162" s="36">
        <f>SUMIFS(СВЦЭМ!$E$33:$E$776,СВЦЭМ!$A$33:$A$776,$A162,СВЦЭМ!$B$33:$B$776,Q$155)+'СЕТ СН'!$F$15</f>
        <v>146.58187770999999</v>
      </c>
      <c r="R162" s="36">
        <f>SUMIFS(СВЦЭМ!$E$33:$E$776,СВЦЭМ!$A$33:$A$776,$A162,СВЦЭМ!$B$33:$B$776,R$155)+'СЕТ СН'!$F$15</f>
        <v>147.24291155</v>
      </c>
      <c r="S162" s="36">
        <f>SUMIFS(СВЦЭМ!$E$33:$E$776,СВЦЭМ!$A$33:$A$776,$A162,СВЦЭМ!$B$33:$B$776,S$155)+'СЕТ СН'!$F$15</f>
        <v>148.35364924999999</v>
      </c>
      <c r="T162" s="36">
        <f>SUMIFS(СВЦЭМ!$E$33:$E$776,СВЦЭМ!$A$33:$A$776,$A162,СВЦЭМ!$B$33:$B$776,T$155)+'СЕТ СН'!$F$15</f>
        <v>148.93319471999999</v>
      </c>
      <c r="U162" s="36">
        <f>SUMIFS(СВЦЭМ!$E$33:$E$776,СВЦЭМ!$A$33:$A$776,$A162,СВЦЭМ!$B$33:$B$776,U$155)+'СЕТ СН'!$F$15</f>
        <v>147.75815696999999</v>
      </c>
      <c r="V162" s="36">
        <f>SUMIFS(СВЦЭМ!$E$33:$E$776,СВЦЭМ!$A$33:$A$776,$A162,СВЦЭМ!$B$33:$B$776,V$155)+'СЕТ СН'!$F$15</f>
        <v>147.78774437999999</v>
      </c>
      <c r="W162" s="36">
        <f>SUMIFS(СВЦЭМ!$E$33:$E$776,СВЦЭМ!$A$33:$A$776,$A162,СВЦЭМ!$B$33:$B$776,W$155)+'СЕТ СН'!$F$15</f>
        <v>145.98010841999999</v>
      </c>
      <c r="X162" s="36">
        <f>SUMIFS(СВЦЭМ!$E$33:$E$776,СВЦЭМ!$A$33:$A$776,$A162,СВЦЭМ!$B$33:$B$776,X$155)+'СЕТ СН'!$F$15</f>
        <v>152.00586150000001</v>
      </c>
      <c r="Y162" s="36">
        <f>SUMIFS(СВЦЭМ!$E$33:$E$776,СВЦЭМ!$A$33:$A$776,$A162,СВЦЭМ!$B$33:$B$776,Y$155)+'СЕТ СН'!$F$15</f>
        <v>169.07219039</v>
      </c>
    </row>
    <row r="163" spans="1:25" ht="15.75" x14ac:dyDescent="0.2">
      <c r="A163" s="35">
        <f t="shared" si="4"/>
        <v>44020</v>
      </c>
      <c r="B163" s="36">
        <f>SUMIFS(СВЦЭМ!$E$33:$E$776,СВЦЭМ!$A$33:$A$776,$A163,СВЦЭМ!$B$33:$B$776,B$155)+'СЕТ СН'!$F$15</f>
        <v>160.27134738000001</v>
      </c>
      <c r="C163" s="36">
        <f>SUMIFS(СВЦЭМ!$E$33:$E$776,СВЦЭМ!$A$33:$A$776,$A163,СВЦЭМ!$B$33:$B$776,C$155)+'СЕТ СН'!$F$15</f>
        <v>162.50716788</v>
      </c>
      <c r="D163" s="36">
        <f>SUMIFS(СВЦЭМ!$E$33:$E$776,СВЦЭМ!$A$33:$A$776,$A163,СВЦЭМ!$B$33:$B$776,D$155)+'СЕТ СН'!$F$15</f>
        <v>167.82183506999999</v>
      </c>
      <c r="E163" s="36">
        <f>SUMIFS(СВЦЭМ!$E$33:$E$776,СВЦЭМ!$A$33:$A$776,$A163,СВЦЭМ!$B$33:$B$776,E$155)+'СЕТ СН'!$F$15</f>
        <v>172.52362930999999</v>
      </c>
      <c r="F163" s="36">
        <f>SUMIFS(СВЦЭМ!$E$33:$E$776,СВЦЭМ!$A$33:$A$776,$A163,СВЦЭМ!$B$33:$B$776,F$155)+'СЕТ СН'!$F$15</f>
        <v>174.36774642</v>
      </c>
      <c r="G163" s="36">
        <f>SUMIFS(СВЦЭМ!$E$33:$E$776,СВЦЭМ!$A$33:$A$776,$A163,СВЦЭМ!$B$33:$B$776,G$155)+'СЕТ СН'!$F$15</f>
        <v>175.80839033000001</v>
      </c>
      <c r="H163" s="36">
        <f>SUMIFS(СВЦЭМ!$E$33:$E$776,СВЦЭМ!$A$33:$A$776,$A163,СВЦЭМ!$B$33:$B$776,H$155)+'СЕТ СН'!$F$15</f>
        <v>166.8434646</v>
      </c>
      <c r="I163" s="36">
        <f>SUMIFS(СВЦЭМ!$E$33:$E$776,СВЦЭМ!$A$33:$A$776,$A163,СВЦЭМ!$B$33:$B$776,I$155)+'СЕТ СН'!$F$15</f>
        <v>154.29819739999999</v>
      </c>
      <c r="J163" s="36">
        <f>SUMIFS(СВЦЭМ!$E$33:$E$776,СВЦЭМ!$A$33:$A$776,$A163,СВЦЭМ!$B$33:$B$776,J$155)+'СЕТ СН'!$F$15</f>
        <v>145.45399641</v>
      </c>
      <c r="K163" s="36">
        <f>SUMIFS(СВЦЭМ!$E$33:$E$776,СВЦЭМ!$A$33:$A$776,$A163,СВЦЭМ!$B$33:$B$776,K$155)+'СЕТ СН'!$F$15</f>
        <v>148.47301922</v>
      </c>
      <c r="L163" s="36">
        <f>SUMIFS(СВЦЭМ!$E$33:$E$776,СВЦЭМ!$A$33:$A$776,$A163,СВЦЭМ!$B$33:$B$776,L$155)+'СЕТ СН'!$F$15</f>
        <v>146.97681875999999</v>
      </c>
      <c r="M163" s="36">
        <f>SUMIFS(СВЦЭМ!$E$33:$E$776,СВЦЭМ!$A$33:$A$776,$A163,СВЦЭМ!$B$33:$B$776,M$155)+'СЕТ СН'!$F$15</f>
        <v>144.26599206</v>
      </c>
      <c r="N163" s="36">
        <f>SUMIFS(СВЦЭМ!$E$33:$E$776,СВЦЭМ!$A$33:$A$776,$A163,СВЦЭМ!$B$33:$B$776,N$155)+'СЕТ СН'!$F$15</f>
        <v>145.71801611000001</v>
      </c>
      <c r="O163" s="36">
        <f>SUMIFS(СВЦЭМ!$E$33:$E$776,СВЦЭМ!$A$33:$A$776,$A163,СВЦЭМ!$B$33:$B$776,O$155)+'СЕТ СН'!$F$15</f>
        <v>147.25130354000001</v>
      </c>
      <c r="P163" s="36">
        <f>SUMIFS(СВЦЭМ!$E$33:$E$776,СВЦЭМ!$A$33:$A$776,$A163,СВЦЭМ!$B$33:$B$776,P$155)+'СЕТ СН'!$F$15</f>
        <v>145.50524290000001</v>
      </c>
      <c r="Q163" s="36">
        <f>SUMIFS(СВЦЭМ!$E$33:$E$776,СВЦЭМ!$A$33:$A$776,$A163,СВЦЭМ!$B$33:$B$776,Q$155)+'СЕТ СН'!$F$15</f>
        <v>146.30122009999999</v>
      </c>
      <c r="R163" s="36">
        <f>SUMIFS(СВЦЭМ!$E$33:$E$776,СВЦЭМ!$A$33:$A$776,$A163,СВЦЭМ!$B$33:$B$776,R$155)+'СЕТ СН'!$F$15</f>
        <v>147.37895714999999</v>
      </c>
      <c r="S163" s="36">
        <f>SUMIFS(СВЦЭМ!$E$33:$E$776,СВЦЭМ!$A$33:$A$776,$A163,СВЦЭМ!$B$33:$B$776,S$155)+'СЕТ СН'!$F$15</f>
        <v>148.32358418000001</v>
      </c>
      <c r="T163" s="36">
        <f>SUMIFS(СВЦЭМ!$E$33:$E$776,СВЦЭМ!$A$33:$A$776,$A163,СВЦЭМ!$B$33:$B$776,T$155)+'СЕТ СН'!$F$15</f>
        <v>148.49908348</v>
      </c>
      <c r="U163" s="36">
        <f>SUMIFS(СВЦЭМ!$E$33:$E$776,СВЦЭМ!$A$33:$A$776,$A163,СВЦЭМ!$B$33:$B$776,U$155)+'СЕТ СН'!$F$15</f>
        <v>147.28856485</v>
      </c>
      <c r="V163" s="36">
        <f>SUMIFS(СВЦЭМ!$E$33:$E$776,СВЦЭМ!$A$33:$A$776,$A163,СВЦЭМ!$B$33:$B$776,V$155)+'СЕТ СН'!$F$15</f>
        <v>145.02329621999999</v>
      </c>
      <c r="W163" s="36">
        <f>SUMIFS(СВЦЭМ!$E$33:$E$776,СВЦЭМ!$A$33:$A$776,$A163,СВЦЭМ!$B$33:$B$776,W$155)+'СЕТ СН'!$F$15</f>
        <v>146.88959331999999</v>
      </c>
      <c r="X163" s="36">
        <f>SUMIFS(СВЦЭМ!$E$33:$E$776,СВЦЭМ!$A$33:$A$776,$A163,СВЦЭМ!$B$33:$B$776,X$155)+'СЕТ СН'!$F$15</f>
        <v>143.34587951</v>
      </c>
      <c r="Y163" s="36">
        <f>SUMIFS(СВЦЭМ!$E$33:$E$776,СВЦЭМ!$A$33:$A$776,$A163,СВЦЭМ!$B$33:$B$776,Y$155)+'СЕТ СН'!$F$15</f>
        <v>154.84900296000001</v>
      </c>
    </row>
    <row r="164" spans="1:25" ht="15.75" x14ac:dyDescent="0.2">
      <c r="A164" s="35">
        <f t="shared" si="4"/>
        <v>44021</v>
      </c>
      <c r="B164" s="36">
        <f>SUMIFS(СВЦЭМ!$E$33:$E$776,СВЦЭМ!$A$33:$A$776,$A164,СВЦЭМ!$B$33:$B$776,B$155)+'СЕТ СН'!$F$15</f>
        <v>169.17472813000001</v>
      </c>
      <c r="C164" s="36">
        <f>SUMIFS(СВЦЭМ!$E$33:$E$776,СВЦЭМ!$A$33:$A$776,$A164,СВЦЭМ!$B$33:$B$776,C$155)+'СЕТ СН'!$F$15</f>
        <v>172.90887236</v>
      </c>
      <c r="D164" s="36">
        <f>SUMIFS(СВЦЭМ!$E$33:$E$776,СВЦЭМ!$A$33:$A$776,$A164,СВЦЭМ!$B$33:$B$776,D$155)+'СЕТ СН'!$F$15</f>
        <v>171.93476745000001</v>
      </c>
      <c r="E164" s="36">
        <f>SUMIFS(СВЦЭМ!$E$33:$E$776,СВЦЭМ!$A$33:$A$776,$A164,СВЦЭМ!$B$33:$B$776,E$155)+'СЕТ СН'!$F$15</f>
        <v>173.81998053000001</v>
      </c>
      <c r="F164" s="36">
        <f>SUMIFS(СВЦЭМ!$E$33:$E$776,СВЦЭМ!$A$33:$A$776,$A164,СВЦЭМ!$B$33:$B$776,F$155)+'СЕТ СН'!$F$15</f>
        <v>171.50678611000001</v>
      </c>
      <c r="G164" s="36">
        <f>SUMIFS(СВЦЭМ!$E$33:$E$776,СВЦЭМ!$A$33:$A$776,$A164,СВЦЭМ!$B$33:$B$776,G$155)+'СЕТ СН'!$F$15</f>
        <v>172.91147612</v>
      </c>
      <c r="H164" s="36">
        <f>SUMIFS(СВЦЭМ!$E$33:$E$776,СВЦЭМ!$A$33:$A$776,$A164,СВЦЭМ!$B$33:$B$776,H$155)+'СЕТ СН'!$F$15</f>
        <v>173.13654002999999</v>
      </c>
      <c r="I164" s="36">
        <f>SUMIFS(СВЦЭМ!$E$33:$E$776,СВЦЭМ!$A$33:$A$776,$A164,СВЦЭМ!$B$33:$B$776,I$155)+'СЕТ СН'!$F$15</f>
        <v>157.69115414000001</v>
      </c>
      <c r="J164" s="36">
        <f>SUMIFS(СВЦЭМ!$E$33:$E$776,СВЦЭМ!$A$33:$A$776,$A164,СВЦЭМ!$B$33:$B$776,J$155)+'СЕТ СН'!$F$15</f>
        <v>154.75772383</v>
      </c>
      <c r="K164" s="36">
        <f>SUMIFS(СВЦЭМ!$E$33:$E$776,СВЦЭМ!$A$33:$A$776,$A164,СВЦЭМ!$B$33:$B$776,K$155)+'СЕТ СН'!$F$15</f>
        <v>152.33937528999999</v>
      </c>
      <c r="L164" s="36">
        <f>SUMIFS(СВЦЭМ!$E$33:$E$776,СВЦЭМ!$A$33:$A$776,$A164,СВЦЭМ!$B$33:$B$776,L$155)+'СЕТ СН'!$F$15</f>
        <v>147.80533525999999</v>
      </c>
      <c r="M164" s="36">
        <f>SUMIFS(СВЦЭМ!$E$33:$E$776,СВЦЭМ!$A$33:$A$776,$A164,СВЦЭМ!$B$33:$B$776,M$155)+'СЕТ СН'!$F$15</f>
        <v>149.81784551999999</v>
      </c>
      <c r="N164" s="36">
        <f>SUMIFS(СВЦЭМ!$E$33:$E$776,СВЦЭМ!$A$33:$A$776,$A164,СВЦЭМ!$B$33:$B$776,N$155)+'СЕТ СН'!$F$15</f>
        <v>149.02026769</v>
      </c>
      <c r="O164" s="36">
        <f>SUMIFS(СВЦЭМ!$E$33:$E$776,СВЦЭМ!$A$33:$A$776,$A164,СВЦЭМ!$B$33:$B$776,O$155)+'СЕТ СН'!$F$15</f>
        <v>150.34217952</v>
      </c>
      <c r="P164" s="36">
        <f>SUMIFS(СВЦЭМ!$E$33:$E$776,СВЦЭМ!$A$33:$A$776,$A164,СВЦЭМ!$B$33:$B$776,P$155)+'СЕТ СН'!$F$15</f>
        <v>148.15579890999999</v>
      </c>
      <c r="Q164" s="36">
        <f>SUMIFS(СВЦЭМ!$E$33:$E$776,СВЦЭМ!$A$33:$A$776,$A164,СВЦЭМ!$B$33:$B$776,Q$155)+'СЕТ СН'!$F$15</f>
        <v>149.28327942999999</v>
      </c>
      <c r="R164" s="36">
        <f>SUMIFS(СВЦЭМ!$E$33:$E$776,СВЦЭМ!$A$33:$A$776,$A164,СВЦЭМ!$B$33:$B$776,R$155)+'СЕТ СН'!$F$15</f>
        <v>151.62880995</v>
      </c>
      <c r="S164" s="36">
        <f>SUMIFS(СВЦЭМ!$E$33:$E$776,СВЦЭМ!$A$33:$A$776,$A164,СВЦЭМ!$B$33:$B$776,S$155)+'СЕТ СН'!$F$15</f>
        <v>152.53835257</v>
      </c>
      <c r="T164" s="36">
        <f>SUMIFS(СВЦЭМ!$E$33:$E$776,СВЦЭМ!$A$33:$A$776,$A164,СВЦЭМ!$B$33:$B$776,T$155)+'СЕТ СН'!$F$15</f>
        <v>153.28964915</v>
      </c>
      <c r="U164" s="36">
        <f>SUMIFS(СВЦЭМ!$E$33:$E$776,СВЦЭМ!$A$33:$A$776,$A164,СВЦЭМ!$B$33:$B$776,U$155)+'СЕТ СН'!$F$15</f>
        <v>152.90504475</v>
      </c>
      <c r="V164" s="36">
        <f>SUMIFS(СВЦЭМ!$E$33:$E$776,СВЦЭМ!$A$33:$A$776,$A164,СВЦЭМ!$B$33:$B$776,V$155)+'СЕТ СН'!$F$15</f>
        <v>151.26049422</v>
      </c>
      <c r="W164" s="36">
        <f>SUMIFS(СВЦЭМ!$E$33:$E$776,СВЦЭМ!$A$33:$A$776,$A164,СВЦЭМ!$B$33:$B$776,W$155)+'СЕТ СН'!$F$15</f>
        <v>150.61905469999999</v>
      </c>
      <c r="X164" s="36">
        <f>SUMIFS(СВЦЭМ!$E$33:$E$776,СВЦЭМ!$A$33:$A$776,$A164,СВЦЭМ!$B$33:$B$776,X$155)+'СЕТ СН'!$F$15</f>
        <v>150.69554922</v>
      </c>
      <c r="Y164" s="36">
        <f>SUMIFS(СВЦЭМ!$E$33:$E$776,СВЦЭМ!$A$33:$A$776,$A164,СВЦЭМ!$B$33:$B$776,Y$155)+'СЕТ СН'!$F$15</f>
        <v>154.43442877999999</v>
      </c>
    </row>
    <row r="165" spans="1:25" ht="15.75" x14ac:dyDescent="0.2">
      <c r="A165" s="35">
        <f t="shared" si="4"/>
        <v>44022</v>
      </c>
      <c r="B165" s="36">
        <f>SUMIFS(СВЦЭМ!$E$33:$E$776,СВЦЭМ!$A$33:$A$776,$A165,СВЦЭМ!$B$33:$B$776,B$155)+'СЕТ СН'!$F$15</f>
        <v>173.01985923000001</v>
      </c>
      <c r="C165" s="36">
        <f>SUMIFS(СВЦЭМ!$E$33:$E$776,СВЦЭМ!$A$33:$A$776,$A165,СВЦЭМ!$B$33:$B$776,C$155)+'СЕТ СН'!$F$15</f>
        <v>168.51022148999999</v>
      </c>
      <c r="D165" s="36">
        <f>SUMIFS(СВЦЭМ!$E$33:$E$776,СВЦЭМ!$A$33:$A$776,$A165,СВЦЭМ!$B$33:$B$776,D$155)+'СЕТ СН'!$F$15</f>
        <v>167.55529462000001</v>
      </c>
      <c r="E165" s="36">
        <f>SUMIFS(СВЦЭМ!$E$33:$E$776,СВЦЭМ!$A$33:$A$776,$A165,СВЦЭМ!$B$33:$B$776,E$155)+'СЕТ СН'!$F$15</f>
        <v>171.25905587</v>
      </c>
      <c r="F165" s="36">
        <f>SUMIFS(СВЦЭМ!$E$33:$E$776,СВЦЭМ!$A$33:$A$776,$A165,СВЦЭМ!$B$33:$B$776,F$155)+'СЕТ СН'!$F$15</f>
        <v>175.34948990999999</v>
      </c>
      <c r="G165" s="36">
        <f>SUMIFS(СВЦЭМ!$E$33:$E$776,СВЦЭМ!$A$33:$A$776,$A165,СВЦЭМ!$B$33:$B$776,G$155)+'СЕТ СН'!$F$15</f>
        <v>182.93222402000001</v>
      </c>
      <c r="H165" s="36">
        <f>SUMIFS(СВЦЭМ!$E$33:$E$776,СВЦЭМ!$A$33:$A$776,$A165,СВЦЭМ!$B$33:$B$776,H$155)+'СЕТ СН'!$F$15</f>
        <v>187.37009252999999</v>
      </c>
      <c r="I165" s="36">
        <f>SUMIFS(СВЦЭМ!$E$33:$E$776,СВЦЭМ!$A$33:$A$776,$A165,СВЦЭМ!$B$33:$B$776,I$155)+'СЕТ СН'!$F$15</f>
        <v>172.11533914</v>
      </c>
      <c r="J165" s="36">
        <f>SUMIFS(СВЦЭМ!$E$33:$E$776,СВЦЭМ!$A$33:$A$776,$A165,СВЦЭМ!$B$33:$B$776,J$155)+'СЕТ СН'!$F$15</f>
        <v>163.27427474999999</v>
      </c>
      <c r="K165" s="36">
        <f>SUMIFS(СВЦЭМ!$E$33:$E$776,СВЦЭМ!$A$33:$A$776,$A165,СВЦЭМ!$B$33:$B$776,K$155)+'СЕТ СН'!$F$15</f>
        <v>149.41237050000001</v>
      </c>
      <c r="L165" s="36">
        <f>SUMIFS(СВЦЭМ!$E$33:$E$776,СВЦЭМ!$A$33:$A$776,$A165,СВЦЭМ!$B$33:$B$776,L$155)+'СЕТ СН'!$F$15</f>
        <v>148.19225316999999</v>
      </c>
      <c r="M165" s="36">
        <f>SUMIFS(СВЦЭМ!$E$33:$E$776,СВЦЭМ!$A$33:$A$776,$A165,СВЦЭМ!$B$33:$B$776,M$155)+'СЕТ СН'!$F$15</f>
        <v>149.51373469999999</v>
      </c>
      <c r="N165" s="36">
        <f>SUMIFS(СВЦЭМ!$E$33:$E$776,СВЦЭМ!$A$33:$A$776,$A165,СВЦЭМ!$B$33:$B$776,N$155)+'СЕТ СН'!$F$15</f>
        <v>148.21940262000001</v>
      </c>
      <c r="O165" s="36">
        <f>SUMIFS(СВЦЭМ!$E$33:$E$776,СВЦЭМ!$A$33:$A$776,$A165,СВЦЭМ!$B$33:$B$776,O$155)+'СЕТ СН'!$F$15</f>
        <v>148.63323790000001</v>
      </c>
      <c r="P165" s="36">
        <f>SUMIFS(СВЦЭМ!$E$33:$E$776,СВЦЭМ!$A$33:$A$776,$A165,СВЦЭМ!$B$33:$B$776,P$155)+'СЕТ СН'!$F$15</f>
        <v>146.26130458</v>
      </c>
      <c r="Q165" s="36">
        <f>SUMIFS(СВЦЭМ!$E$33:$E$776,СВЦЭМ!$A$33:$A$776,$A165,СВЦЭМ!$B$33:$B$776,Q$155)+'СЕТ СН'!$F$15</f>
        <v>148.42612829000001</v>
      </c>
      <c r="R165" s="36">
        <f>SUMIFS(СВЦЭМ!$E$33:$E$776,СВЦЭМ!$A$33:$A$776,$A165,СВЦЭМ!$B$33:$B$776,R$155)+'СЕТ СН'!$F$15</f>
        <v>151.87952529</v>
      </c>
      <c r="S165" s="36">
        <f>SUMIFS(СВЦЭМ!$E$33:$E$776,СВЦЭМ!$A$33:$A$776,$A165,СВЦЭМ!$B$33:$B$776,S$155)+'СЕТ СН'!$F$15</f>
        <v>152.61123989999999</v>
      </c>
      <c r="T165" s="36">
        <f>SUMIFS(СВЦЭМ!$E$33:$E$776,СВЦЭМ!$A$33:$A$776,$A165,СВЦЭМ!$B$33:$B$776,T$155)+'СЕТ СН'!$F$15</f>
        <v>151.31575090000001</v>
      </c>
      <c r="U165" s="36">
        <f>SUMIFS(СВЦЭМ!$E$33:$E$776,СВЦЭМ!$A$33:$A$776,$A165,СВЦЭМ!$B$33:$B$776,U$155)+'СЕТ СН'!$F$15</f>
        <v>148.52957426</v>
      </c>
      <c r="V165" s="36">
        <f>SUMIFS(СВЦЭМ!$E$33:$E$776,СВЦЭМ!$A$33:$A$776,$A165,СВЦЭМ!$B$33:$B$776,V$155)+'СЕТ СН'!$F$15</f>
        <v>144.18649625</v>
      </c>
      <c r="W165" s="36">
        <f>SUMIFS(СВЦЭМ!$E$33:$E$776,СВЦЭМ!$A$33:$A$776,$A165,СВЦЭМ!$B$33:$B$776,W$155)+'СЕТ СН'!$F$15</f>
        <v>146.96764956000001</v>
      </c>
      <c r="X165" s="36">
        <f>SUMIFS(СВЦЭМ!$E$33:$E$776,СВЦЭМ!$A$33:$A$776,$A165,СВЦЭМ!$B$33:$B$776,X$155)+'СЕТ СН'!$F$15</f>
        <v>144.83254901999999</v>
      </c>
      <c r="Y165" s="36">
        <f>SUMIFS(СВЦЭМ!$E$33:$E$776,СВЦЭМ!$A$33:$A$776,$A165,СВЦЭМ!$B$33:$B$776,Y$155)+'СЕТ СН'!$F$15</f>
        <v>151.04566098999999</v>
      </c>
    </row>
    <row r="166" spans="1:25" ht="15.75" x14ac:dyDescent="0.2">
      <c r="A166" s="35">
        <f t="shared" si="4"/>
        <v>44023</v>
      </c>
      <c r="B166" s="36">
        <f>SUMIFS(СВЦЭМ!$E$33:$E$776,СВЦЭМ!$A$33:$A$776,$A166,СВЦЭМ!$B$33:$B$776,B$155)+'СЕТ СН'!$F$15</f>
        <v>173.62622701000001</v>
      </c>
      <c r="C166" s="36">
        <f>SUMIFS(СВЦЭМ!$E$33:$E$776,СВЦЭМ!$A$33:$A$776,$A166,СВЦЭМ!$B$33:$B$776,C$155)+'СЕТ СН'!$F$15</f>
        <v>168.68801904</v>
      </c>
      <c r="D166" s="36">
        <f>SUMIFS(СВЦЭМ!$E$33:$E$776,СВЦЭМ!$A$33:$A$776,$A166,СВЦЭМ!$B$33:$B$776,D$155)+'СЕТ СН'!$F$15</f>
        <v>173.5345998</v>
      </c>
      <c r="E166" s="36">
        <f>SUMIFS(СВЦЭМ!$E$33:$E$776,СВЦЭМ!$A$33:$A$776,$A166,СВЦЭМ!$B$33:$B$776,E$155)+'СЕТ СН'!$F$15</f>
        <v>176.52463621999999</v>
      </c>
      <c r="F166" s="36">
        <f>SUMIFS(СВЦЭМ!$E$33:$E$776,СВЦЭМ!$A$33:$A$776,$A166,СВЦЭМ!$B$33:$B$776,F$155)+'СЕТ СН'!$F$15</f>
        <v>174.69486789999999</v>
      </c>
      <c r="G166" s="36">
        <f>SUMIFS(СВЦЭМ!$E$33:$E$776,СВЦЭМ!$A$33:$A$776,$A166,СВЦЭМ!$B$33:$B$776,G$155)+'СЕТ СН'!$F$15</f>
        <v>174.33423144</v>
      </c>
      <c r="H166" s="36">
        <f>SUMIFS(СВЦЭМ!$E$33:$E$776,СВЦЭМ!$A$33:$A$776,$A166,СВЦЭМ!$B$33:$B$776,H$155)+'СЕТ СН'!$F$15</f>
        <v>171.53115682000001</v>
      </c>
      <c r="I166" s="36">
        <f>SUMIFS(СВЦЭМ!$E$33:$E$776,СВЦЭМ!$A$33:$A$776,$A166,СВЦЭМ!$B$33:$B$776,I$155)+'СЕТ СН'!$F$15</f>
        <v>171.66753052000001</v>
      </c>
      <c r="J166" s="36">
        <f>SUMIFS(СВЦЭМ!$E$33:$E$776,СВЦЭМ!$A$33:$A$776,$A166,СВЦЭМ!$B$33:$B$776,J$155)+'СЕТ СН'!$F$15</f>
        <v>164.90719063</v>
      </c>
      <c r="K166" s="36">
        <f>SUMIFS(СВЦЭМ!$E$33:$E$776,СВЦЭМ!$A$33:$A$776,$A166,СВЦЭМ!$B$33:$B$776,K$155)+'СЕТ СН'!$F$15</f>
        <v>142.12004684999999</v>
      </c>
      <c r="L166" s="36">
        <f>SUMIFS(СВЦЭМ!$E$33:$E$776,СВЦЭМ!$A$33:$A$776,$A166,СВЦЭМ!$B$33:$B$776,L$155)+'СЕТ СН'!$F$15</f>
        <v>136.43406232999999</v>
      </c>
      <c r="M166" s="36">
        <f>SUMIFS(СВЦЭМ!$E$33:$E$776,СВЦЭМ!$A$33:$A$776,$A166,СВЦЭМ!$B$33:$B$776,M$155)+'СЕТ СН'!$F$15</f>
        <v>135.08997067999999</v>
      </c>
      <c r="N166" s="36">
        <f>SUMIFS(СВЦЭМ!$E$33:$E$776,СВЦЭМ!$A$33:$A$776,$A166,СВЦЭМ!$B$33:$B$776,N$155)+'СЕТ СН'!$F$15</f>
        <v>135.74699061999999</v>
      </c>
      <c r="O166" s="36">
        <f>SUMIFS(СВЦЭМ!$E$33:$E$776,СВЦЭМ!$A$33:$A$776,$A166,СВЦЭМ!$B$33:$B$776,O$155)+'СЕТ СН'!$F$15</f>
        <v>142.2810862</v>
      </c>
      <c r="P166" s="36">
        <f>SUMIFS(СВЦЭМ!$E$33:$E$776,СВЦЭМ!$A$33:$A$776,$A166,СВЦЭМ!$B$33:$B$776,P$155)+'СЕТ СН'!$F$15</f>
        <v>142.97436003999999</v>
      </c>
      <c r="Q166" s="36">
        <f>SUMIFS(СВЦЭМ!$E$33:$E$776,СВЦЭМ!$A$33:$A$776,$A166,СВЦЭМ!$B$33:$B$776,Q$155)+'СЕТ СН'!$F$15</f>
        <v>145.29896969999999</v>
      </c>
      <c r="R166" s="36">
        <f>SUMIFS(СВЦЭМ!$E$33:$E$776,СВЦЭМ!$A$33:$A$776,$A166,СВЦЭМ!$B$33:$B$776,R$155)+'СЕТ СН'!$F$15</f>
        <v>148.93167536000001</v>
      </c>
      <c r="S166" s="36">
        <f>SUMIFS(СВЦЭМ!$E$33:$E$776,СВЦЭМ!$A$33:$A$776,$A166,СВЦЭМ!$B$33:$B$776,S$155)+'СЕТ СН'!$F$15</f>
        <v>149.28259267000001</v>
      </c>
      <c r="T166" s="36">
        <f>SUMIFS(СВЦЭМ!$E$33:$E$776,СВЦЭМ!$A$33:$A$776,$A166,СВЦЭМ!$B$33:$B$776,T$155)+'СЕТ СН'!$F$15</f>
        <v>148.07030595000001</v>
      </c>
      <c r="U166" s="36">
        <f>SUMIFS(СВЦЭМ!$E$33:$E$776,СВЦЭМ!$A$33:$A$776,$A166,СВЦЭМ!$B$33:$B$776,U$155)+'СЕТ СН'!$F$15</f>
        <v>145.47022264</v>
      </c>
      <c r="V166" s="36">
        <f>SUMIFS(СВЦЭМ!$E$33:$E$776,СВЦЭМ!$A$33:$A$776,$A166,СВЦЭМ!$B$33:$B$776,V$155)+'СЕТ СН'!$F$15</f>
        <v>142.21638200999999</v>
      </c>
      <c r="W166" s="36">
        <f>SUMIFS(СВЦЭМ!$E$33:$E$776,СВЦЭМ!$A$33:$A$776,$A166,СВЦЭМ!$B$33:$B$776,W$155)+'СЕТ СН'!$F$15</f>
        <v>139.85220942999999</v>
      </c>
      <c r="X166" s="36">
        <f>SUMIFS(СВЦЭМ!$E$33:$E$776,СВЦЭМ!$A$33:$A$776,$A166,СВЦЭМ!$B$33:$B$776,X$155)+'СЕТ СН'!$F$15</f>
        <v>143.36083547999999</v>
      </c>
      <c r="Y166" s="36">
        <f>SUMIFS(СВЦЭМ!$E$33:$E$776,СВЦЭМ!$A$33:$A$776,$A166,СВЦЭМ!$B$33:$B$776,Y$155)+'СЕТ СН'!$F$15</f>
        <v>145.44649315999999</v>
      </c>
    </row>
    <row r="167" spans="1:25" ht="15.75" x14ac:dyDescent="0.2">
      <c r="A167" s="35">
        <f t="shared" si="4"/>
        <v>44024</v>
      </c>
      <c r="B167" s="36">
        <f>SUMIFS(СВЦЭМ!$E$33:$E$776,СВЦЭМ!$A$33:$A$776,$A167,СВЦЭМ!$B$33:$B$776,B$155)+'СЕТ СН'!$F$15</f>
        <v>168.36394899999999</v>
      </c>
      <c r="C167" s="36">
        <f>SUMIFS(СВЦЭМ!$E$33:$E$776,СВЦЭМ!$A$33:$A$776,$A167,СВЦЭМ!$B$33:$B$776,C$155)+'СЕТ СН'!$F$15</f>
        <v>179.43468912</v>
      </c>
      <c r="D167" s="36">
        <f>SUMIFS(СВЦЭМ!$E$33:$E$776,СВЦЭМ!$A$33:$A$776,$A167,СВЦЭМ!$B$33:$B$776,D$155)+'СЕТ СН'!$F$15</f>
        <v>185.26976625</v>
      </c>
      <c r="E167" s="36">
        <f>SUMIFS(СВЦЭМ!$E$33:$E$776,СВЦЭМ!$A$33:$A$776,$A167,СВЦЭМ!$B$33:$B$776,E$155)+'СЕТ СН'!$F$15</f>
        <v>189.30244630999999</v>
      </c>
      <c r="F167" s="36">
        <f>SUMIFS(СВЦЭМ!$E$33:$E$776,СВЦЭМ!$A$33:$A$776,$A167,СВЦЭМ!$B$33:$B$776,F$155)+'СЕТ СН'!$F$15</f>
        <v>190.01650576</v>
      </c>
      <c r="G167" s="36">
        <f>SUMIFS(СВЦЭМ!$E$33:$E$776,СВЦЭМ!$A$33:$A$776,$A167,СВЦЭМ!$B$33:$B$776,G$155)+'СЕТ СН'!$F$15</f>
        <v>191.22497199</v>
      </c>
      <c r="H167" s="36">
        <f>SUMIFS(СВЦЭМ!$E$33:$E$776,СВЦЭМ!$A$33:$A$776,$A167,СВЦЭМ!$B$33:$B$776,H$155)+'СЕТ СН'!$F$15</f>
        <v>186.82398936999999</v>
      </c>
      <c r="I167" s="36">
        <f>SUMIFS(СВЦЭМ!$E$33:$E$776,СВЦЭМ!$A$33:$A$776,$A167,СВЦЭМ!$B$33:$B$776,I$155)+'СЕТ СН'!$F$15</f>
        <v>180.02512844</v>
      </c>
      <c r="J167" s="36">
        <f>SUMIFS(СВЦЭМ!$E$33:$E$776,СВЦЭМ!$A$33:$A$776,$A167,СВЦЭМ!$B$33:$B$776,J$155)+'СЕТ СН'!$F$15</f>
        <v>163.04255774000001</v>
      </c>
      <c r="K167" s="36">
        <f>SUMIFS(СВЦЭМ!$E$33:$E$776,СВЦЭМ!$A$33:$A$776,$A167,СВЦЭМ!$B$33:$B$776,K$155)+'СЕТ СН'!$F$15</f>
        <v>135.9062605</v>
      </c>
      <c r="L167" s="36">
        <f>SUMIFS(СВЦЭМ!$E$33:$E$776,СВЦЭМ!$A$33:$A$776,$A167,СВЦЭМ!$B$33:$B$776,L$155)+'СЕТ СН'!$F$15</f>
        <v>129.05604187</v>
      </c>
      <c r="M167" s="36">
        <f>SUMIFS(СВЦЭМ!$E$33:$E$776,СВЦЭМ!$A$33:$A$776,$A167,СВЦЭМ!$B$33:$B$776,M$155)+'СЕТ СН'!$F$15</f>
        <v>128.55734749999999</v>
      </c>
      <c r="N167" s="36">
        <f>SUMIFS(СВЦЭМ!$E$33:$E$776,СВЦЭМ!$A$33:$A$776,$A167,СВЦЭМ!$B$33:$B$776,N$155)+'СЕТ СН'!$F$15</f>
        <v>129.79461569</v>
      </c>
      <c r="O167" s="36">
        <f>SUMIFS(СВЦЭМ!$E$33:$E$776,СВЦЭМ!$A$33:$A$776,$A167,СВЦЭМ!$B$33:$B$776,O$155)+'СЕТ СН'!$F$15</f>
        <v>130.25126130999999</v>
      </c>
      <c r="P167" s="36">
        <f>SUMIFS(СВЦЭМ!$E$33:$E$776,СВЦЭМ!$A$33:$A$776,$A167,СВЦЭМ!$B$33:$B$776,P$155)+'СЕТ СН'!$F$15</f>
        <v>131.49250527000001</v>
      </c>
      <c r="Q167" s="36">
        <f>SUMIFS(СВЦЭМ!$E$33:$E$776,СВЦЭМ!$A$33:$A$776,$A167,СВЦЭМ!$B$33:$B$776,Q$155)+'СЕТ СН'!$F$15</f>
        <v>134.82915844999999</v>
      </c>
      <c r="R167" s="36">
        <f>SUMIFS(СВЦЭМ!$E$33:$E$776,СВЦЭМ!$A$33:$A$776,$A167,СВЦЭМ!$B$33:$B$776,R$155)+'СЕТ СН'!$F$15</f>
        <v>134.70324239000001</v>
      </c>
      <c r="S167" s="36">
        <f>SUMIFS(СВЦЭМ!$E$33:$E$776,СВЦЭМ!$A$33:$A$776,$A167,СВЦЭМ!$B$33:$B$776,S$155)+'СЕТ СН'!$F$15</f>
        <v>135.74111983</v>
      </c>
      <c r="T167" s="36">
        <f>SUMIFS(СВЦЭМ!$E$33:$E$776,СВЦЭМ!$A$33:$A$776,$A167,СВЦЭМ!$B$33:$B$776,T$155)+'СЕТ СН'!$F$15</f>
        <v>135.08581361</v>
      </c>
      <c r="U167" s="36">
        <f>SUMIFS(СВЦЭМ!$E$33:$E$776,СВЦЭМ!$A$33:$A$776,$A167,СВЦЭМ!$B$33:$B$776,U$155)+'СЕТ СН'!$F$15</f>
        <v>130.9785914</v>
      </c>
      <c r="V167" s="36">
        <f>SUMIFS(СВЦЭМ!$E$33:$E$776,СВЦЭМ!$A$33:$A$776,$A167,СВЦЭМ!$B$33:$B$776,V$155)+'СЕТ СН'!$F$15</f>
        <v>131.31961663000001</v>
      </c>
      <c r="W167" s="36">
        <f>SUMIFS(СВЦЭМ!$E$33:$E$776,СВЦЭМ!$A$33:$A$776,$A167,СВЦЭМ!$B$33:$B$776,W$155)+'СЕТ СН'!$F$15</f>
        <v>129.85560747</v>
      </c>
      <c r="X167" s="36">
        <f>SUMIFS(СВЦЭМ!$E$33:$E$776,СВЦЭМ!$A$33:$A$776,$A167,СВЦЭМ!$B$33:$B$776,X$155)+'СЕТ СН'!$F$15</f>
        <v>131.26574048000001</v>
      </c>
      <c r="Y167" s="36">
        <f>SUMIFS(СВЦЭМ!$E$33:$E$776,СВЦЭМ!$A$33:$A$776,$A167,СВЦЭМ!$B$33:$B$776,Y$155)+'СЕТ СН'!$F$15</f>
        <v>150.50310481</v>
      </c>
    </row>
    <row r="168" spans="1:25" ht="15.75" x14ac:dyDescent="0.2">
      <c r="A168" s="35">
        <f t="shared" si="4"/>
        <v>44025</v>
      </c>
      <c r="B168" s="36">
        <f>SUMIFS(СВЦЭМ!$E$33:$E$776,СВЦЭМ!$A$33:$A$776,$A168,СВЦЭМ!$B$33:$B$776,B$155)+'СЕТ СН'!$F$15</f>
        <v>167.66593623</v>
      </c>
      <c r="C168" s="36">
        <f>SUMIFS(СВЦЭМ!$E$33:$E$776,СВЦЭМ!$A$33:$A$776,$A168,СВЦЭМ!$B$33:$B$776,C$155)+'СЕТ СН'!$F$15</f>
        <v>161.99567777999999</v>
      </c>
      <c r="D168" s="36">
        <f>SUMIFS(СВЦЭМ!$E$33:$E$776,СВЦЭМ!$A$33:$A$776,$A168,СВЦЭМ!$B$33:$B$776,D$155)+'СЕТ СН'!$F$15</f>
        <v>166.77877896000001</v>
      </c>
      <c r="E168" s="36">
        <f>SUMIFS(СВЦЭМ!$E$33:$E$776,СВЦЭМ!$A$33:$A$776,$A168,СВЦЭМ!$B$33:$B$776,E$155)+'СЕТ СН'!$F$15</f>
        <v>169.74736763999999</v>
      </c>
      <c r="F168" s="36">
        <f>SUMIFS(СВЦЭМ!$E$33:$E$776,СВЦЭМ!$A$33:$A$776,$A168,СВЦЭМ!$B$33:$B$776,F$155)+'СЕТ СН'!$F$15</f>
        <v>168.0725497</v>
      </c>
      <c r="G168" s="36">
        <f>SUMIFS(СВЦЭМ!$E$33:$E$776,СВЦЭМ!$A$33:$A$776,$A168,СВЦЭМ!$B$33:$B$776,G$155)+'СЕТ СН'!$F$15</f>
        <v>167.96673018000001</v>
      </c>
      <c r="H168" s="36">
        <f>SUMIFS(СВЦЭМ!$E$33:$E$776,СВЦЭМ!$A$33:$A$776,$A168,СВЦЭМ!$B$33:$B$776,H$155)+'СЕТ СН'!$F$15</f>
        <v>165.53624814</v>
      </c>
      <c r="I168" s="36">
        <f>SUMIFS(СВЦЭМ!$E$33:$E$776,СВЦЭМ!$A$33:$A$776,$A168,СВЦЭМ!$B$33:$B$776,I$155)+'СЕТ СН'!$F$15</f>
        <v>169.51079053000001</v>
      </c>
      <c r="J168" s="36">
        <f>SUMIFS(СВЦЭМ!$E$33:$E$776,СВЦЭМ!$A$33:$A$776,$A168,СВЦЭМ!$B$33:$B$776,J$155)+'СЕТ СН'!$F$15</f>
        <v>174.82706404000001</v>
      </c>
      <c r="K168" s="36">
        <f>SUMIFS(СВЦЭМ!$E$33:$E$776,СВЦЭМ!$A$33:$A$776,$A168,СВЦЭМ!$B$33:$B$776,K$155)+'СЕТ СН'!$F$15</f>
        <v>155.42607068000001</v>
      </c>
      <c r="L168" s="36">
        <f>SUMIFS(СВЦЭМ!$E$33:$E$776,СВЦЭМ!$A$33:$A$776,$A168,СВЦЭМ!$B$33:$B$776,L$155)+'СЕТ СН'!$F$15</f>
        <v>148.8670893</v>
      </c>
      <c r="M168" s="36">
        <f>SUMIFS(СВЦЭМ!$E$33:$E$776,СВЦЭМ!$A$33:$A$776,$A168,СВЦЭМ!$B$33:$B$776,M$155)+'СЕТ СН'!$F$15</f>
        <v>149.8348202</v>
      </c>
      <c r="N168" s="36">
        <f>SUMIFS(СВЦЭМ!$E$33:$E$776,СВЦЭМ!$A$33:$A$776,$A168,СВЦЭМ!$B$33:$B$776,N$155)+'СЕТ СН'!$F$15</f>
        <v>150.10474009000001</v>
      </c>
      <c r="O168" s="36">
        <f>SUMIFS(СВЦЭМ!$E$33:$E$776,СВЦЭМ!$A$33:$A$776,$A168,СВЦЭМ!$B$33:$B$776,O$155)+'СЕТ СН'!$F$15</f>
        <v>150.13741784000001</v>
      </c>
      <c r="P168" s="36">
        <f>SUMIFS(СВЦЭМ!$E$33:$E$776,СВЦЭМ!$A$33:$A$776,$A168,СВЦЭМ!$B$33:$B$776,P$155)+'СЕТ СН'!$F$15</f>
        <v>148.44588658999999</v>
      </c>
      <c r="Q168" s="36">
        <f>SUMIFS(СВЦЭМ!$E$33:$E$776,СВЦЭМ!$A$33:$A$776,$A168,СВЦЭМ!$B$33:$B$776,Q$155)+'СЕТ СН'!$F$15</f>
        <v>145.78942361</v>
      </c>
      <c r="R168" s="36">
        <f>SUMIFS(СВЦЭМ!$E$33:$E$776,СВЦЭМ!$A$33:$A$776,$A168,СВЦЭМ!$B$33:$B$776,R$155)+'СЕТ СН'!$F$15</f>
        <v>151.34346461999999</v>
      </c>
      <c r="S168" s="36">
        <f>SUMIFS(СВЦЭМ!$E$33:$E$776,СВЦЭМ!$A$33:$A$776,$A168,СВЦЭМ!$B$33:$B$776,S$155)+'СЕТ СН'!$F$15</f>
        <v>157.10661361000001</v>
      </c>
      <c r="T168" s="36">
        <f>SUMIFS(СВЦЭМ!$E$33:$E$776,СВЦЭМ!$A$33:$A$776,$A168,СВЦЭМ!$B$33:$B$776,T$155)+'СЕТ СН'!$F$15</f>
        <v>151.21693407999999</v>
      </c>
      <c r="U168" s="36">
        <f>SUMIFS(СВЦЭМ!$E$33:$E$776,СВЦЭМ!$A$33:$A$776,$A168,СВЦЭМ!$B$33:$B$776,U$155)+'СЕТ СН'!$F$15</f>
        <v>147.73834151</v>
      </c>
      <c r="V168" s="36">
        <f>SUMIFS(СВЦЭМ!$E$33:$E$776,СВЦЭМ!$A$33:$A$776,$A168,СВЦЭМ!$B$33:$B$776,V$155)+'СЕТ СН'!$F$15</f>
        <v>146.38200029999999</v>
      </c>
      <c r="W168" s="36">
        <f>SUMIFS(СВЦЭМ!$E$33:$E$776,СВЦЭМ!$A$33:$A$776,$A168,СВЦЭМ!$B$33:$B$776,W$155)+'СЕТ СН'!$F$15</f>
        <v>141.91372411</v>
      </c>
      <c r="X168" s="36">
        <f>SUMIFS(СВЦЭМ!$E$33:$E$776,СВЦЭМ!$A$33:$A$776,$A168,СВЦЭМ!$B$33:$B$776,X$155)+'СЕТ СН'!$F$15</f>
        <v>138.05999539999999</v>
      </c>
      <c r="Y168" s="36">
        <f>SUMIFS(СВЦЭМ!$E$33:$E$776,СВЦЭМ!$A$33:$A$776,$A168,СВЦЭМ!$B$33:$B$776,Y$155)+'СЕТ СН'!$F$15</f>
        <v>152.11509332</v>
      </c>
    </row>
    <row r="169" spans="1:25" ht="15.75" x14ac:dyDescent="0.2">
      <c r="A169" s="35">
        <f t="shared" si="4"/>
        <v>44026</v>
      </c>
      <c r="B169" s="36">
        <f>SUMIFS(СВЦЭМ!$E$33:$E$776,СВЦЭМ!$A$33:$A$776,$A169,СВЦЭМ!$B$33:$B$776,B$155)+'СЕТ СН'!$F$15</f>
        <v>167.39340028999999</v>
      </c>
      <c r="C169" s="36">
        <f>SUMIFS(СВЦЭМ!$E$33:$E$776,СВЦЭМ!$A$33:$A$776,$A169,СВЦЭМ!$B$33:$B$776,C$155)+'СЕТ СН'!$F$15</f>
        <v>161.97402344</v>
      </c>
      <c r="D169" s="36">
        <f>SUMIFS(СВЦЭМ!$E$33:$E$776,СВЦЭМ!$A$33:$A$776,$A169,СВЦЭМ!$B$33:$B$776,D$155)+'СЕТ СН'!$F$15</f>
        <v>165.03967531999999</v>
      </c>
      <c r="E169" s="36">
        <f>SUMIFS(СВЦЭМ!$E$33:$E$776,СВЦЭМ!$A$33:$A$776,$A169,СВЦЭМ!$B$33:$B$776,E$155)+'СЕТ СН'!$F$15</f>
        <v>169.04570996999999</v>
      </c>
      <c r="F169" s="36">
        <f>SUMIFS(СВЦЭМ!$E$33:$E$776,СВЦЭМ!$A$33:$A$776,$A169,СВЦЭМ!$B$33:$B$776,F$155)+'СЕТ СН'!$F$15</f>
        <v>168.94067408000001</v>
      </c>
      <c r="G169" s="36">
        <f>SUMIFS(СВЦЭМ!$E$33:$E$776,СВЦЭМ!$A$33:$A$776,$A169,СВЦЭМ!$B$33:$B$776,G$155)+'СЕТ СН'!$F$15</f>
        <v>169.90158785</v>
      </c>
      <c r="H169" s="36">
        <f>SUMIFS(СВЦЭМ!$E$33:$E$776,СВЦЭМ!$A$33:$A$776,$A169,СВЦЭМ!$B$33:$B$776,H$155)+'СЕТ СН'!$F$15</f>
        <v>166.70398531000001</v>
      </c>
      <c r="I169" s="36">
        <f>SUMIFS(СВЦЭМ!$E$33:$E$776,СВЦЭМ!$A$33:$A$776,$A169,СВЦЭМ!$B$33:$B$776,I$155)+'СЕТ СН'!$F$15</f>
        <v>177.21259956</v>
      </c>
      <c r="J169" s="36">
        <f>SUMIFS(СВЦЭМ!$E$33:$E$776,СВЦЭМ!$A$33:$A$776,$A169,СВЦЭМ!$B$33:$B$776,J$155)+'СЕТ СН'!$F$15</f>
        <v>167.30196071</v>
      </c>
      <c r="K169" s="36">
        <f>SUMIFS(СВЦЭМ!$E$33:$E$776,СВЦЭМ!$A$33:$A$776,$A169,СВЦЭМ!$B$33:$B$776,K$155)+'СЕТ СН'!$F$15</f>
        <v>151.64435884</v>
      </c>
      <c r="L169" s="36">
        <f>SUMIFS(СВЦЭМ!$E$33:$E$776,СВЦЭМ!$A$33:$A$776,$A169,СВЦЭМ!$B$33:$B$776,L$155)+'СЕТ СН'!$F$15</f>
        <v>151.61400565</v>
      </c>
      <c r="M169" s="36">
        <f>SUMIFS(СВЦЭМ!$E$33:$E$776,СВЦЭМ!$A$33:$A$776,$A169,СВЦЭМ!$B$33:$B$776,M$155)+'СЕТ СН'!$F$15</f>
        <v>152.07374436999999</v>
      </c>
      <c r="N169" s="36">
        <f>SUMIFS(СВЦЭМ!$E$33:$E$776,СВЦЭМ!$A$33:$A$776,$A169,СВЦЭМ!$B$33:$B$776,N$155)+'СЕТ СН'!$F$15</f>
        <v>151.73736998999999</v>
      </c>
      <c r="O169" s="36">
        <f>SUMIFS(СВЦЭМ!$E$33:$E$776,СВЦЭМ!$A$33:$A$776,$A169,СВЦЭМ!$B$33:$B$776,O$155)+'СЕТ СН'!$F$15</f>
        <v>157.45757667000001</v>
      </c>
      <c r="P169" s="36">
        <f>SUMIFS(СВЦЭМ!$E$33:$E$776,СВЦЭМ!$A$33:$A$776,$A169,СВЦЭМ!$B$33:$B$776,P$155)+'СЕТ СН'!$F$15</f>
        <v>157.72385437</v>
      </c>
      <c r="Q169" s="36">
        <f>SUMIFS(СВЦЭМ!$E$33:$E$776,СВЦЭМ!$A$33:$A$776,$A169,СВЦЭМ!$B$33:$B$776,Q$155)+'СЕТ СН'!$F$15</f>
        <v>157.79490390000001</v>
      </c>
      <c r="R169" s="36">
        <f>SUMIFS(СВЦЭМ!$E$33:$E$776,СВЦЭМ!$A$33:$A$776,$A169,СВЦЭМ!$B$33:$B$776,R$155)+'СЕТ СН'!$F$15</f>
        <v>156.20888749</v>
      </c>
      <c r="S169" s="36">
        <f>SUMIFS(СВЦЭМ!$E$33:$E$776,СВЦЭМ!$A$33:$A$776,$A169,СВЦЭМ!$B$33:$B$776,S$155)+'СЕТ СН'!$F$15</f>
        <v>156.13524233999999</v>
      </c>
      <c r="T169" s="36">
        <f>SUMIFS(СВЦЭМ!$E$33:$E$776,СВЦЭМ!$A$33:$A$776,$A169,СВЦЭМ!$B$33:$B$776,T$155)+'СЕТ СН'!$F$15</f>
        <v>155.79122512999999</v>
      </c>
      <c r="U169" s="36">
        <f>SUMIFS(СВЦЭМ!$E$33:$E$776,СВЦЭМ!$A$33:$A$776,$A169,СВЦЭМ!$B$33:$B$776,U$155)+'СЕТ СН'!$F$15</f>
        <v>155.40027355999999</v>
      </c>
      <c r="V169" s="36">
        <f>SUMIFS(СВЦЭМ!$E$33:$E$776,СВЦЭМ!$A$33:$A$776,$A169,СВЦЭМ!$B$33:$B$776,V$155)+'СЕТ СН'!$F$15</f>
        <v>152.35219519</v>
      </c>
      <c r="W169" s="36">
        <f>SUMIFS(СВЦЭМ!$E$33:$E$776,СВЦЭМ!$A$33:$A$776,$A169,СВЦЭМ!$B$33:$B$776,W$155)+'СЕТ СН'!$F$15</f>
        <v>152.03174007999999</v>
      </c>
      <c r="X169" s="36">
        <f>SUMIFS(СВЦЭМ!$E$33:$E$776,СВЦЭМ!$A$33:$A$776,$A169,СВЦЭМ!$B$33:$B$776,X$155)+'СЕТ СН'!$F$15</f>
        <v>149.07505929000001</v>
      </c>
      <c r="Y169" s="36">
        <f>SUMIFS(СВЦЭМ!$E$33:$E$776,СВЦЭМ!$A$33:$A$776,$A169,СВЦЭМ!$B$33:$B$776,Y$155)+'СЕТ СН'!$F$15</f>
        <v>149.28514096000001</v>
      </c>
    </row>
    <row r="170" spans="1:25" ht="15.75" x14ac:dyDescent="0.2">
      <c r="A170" s="35">
        <f t="shared" si="4"/>
        <v>44027</v>
      </c>
      <c r="B170" s="36">
        <f>SUMIFS(СВЦЭМ!$E$33:$E$776,СВЦЭМ!$A$33:$A$776,$A170,СВЦЭМ!$B$33:$B$776,B$155)+'СЕТ СН'!$F$15</f>
        <v>186.71577608000001</v>
      </c>
      <c r="C170" s="36">
        <f>SUMIFS(СВЦЭМ!$E$33:$E$776,СВЦЭМ!$A$33:$A$776,$A170,СВЦЭМ!$B$33:$B$776,C$155)+'СЕТ СН'!$F$15</f>
        <v>193.40528026999999</v>
      </c>
      <c r="D170" s="36">
        <f>SUMIFS(СВЦЭМ!$E$33:$E$776,СВЦЭМ!$A$33:$A$776,$A170,СВЦЭМ!$B$33:$B$776,D$155)+'СЕТ СН'!$F$15</f>
        <v>190.62114162</v>
      </c>
      <c r="E170" s="36">
        <f>SUMIFS(СВЦЭМ!$E$33:$E$776,СВЦЭМ!$A$33:$A$776,$A170,СВЦЭМ!$B$33:$B$776,E$155)+'СЕТ СН'!$F$15</f>
        <v>192.79552385</v>
      </c>
      <c r="F170" s="36">
        <f>SUMIFS(СВЦЭМ!$E$33:$E$776,СВЦЭМ!$A$33:$A$776,$A170,СВЦЭМ!$B$33:$B$776,F$155)+'СЕТ СН'!$F$15</f>
        <v>191.73964583</v>
      </c>
      <c r="G170" s="36">
        <f>SUMIFS(СВЦЭМ!$E$33:$E$776,СВЦЭМ!$A$33:$A$776,$A170,СВЦЭМ!$B$33:$B$776,G$155)+'СЕТ СН'!$F$15</f>
        <v>191.87230840999999</v>
      </c>
      <c r="H170" s="36">
        <f>SUMIFS(СВЦЭМ!$E$33:$E$776,СВЦЭМ!$A$33:$A$776,$A170,СВЦЭМ!$B$33:$B$776,H$155)+'СЕТ СН'!$F$15</f>
        <v>194.35413371000001</v>
      </c>
      <c r="I170" s="36">
        <f>SUMIFS(СВЦЭМ!$E$33:$E$776,СВЦЭМ!$A$33:$A$776,$A170,СВЦЭМ!$B$33:$B$776,I$155)+'СЕТ СН'!$F$15</f>
        <v>199.65210979</v>
      </c>
      <c r="J170" s="36">
        <f>SUMIFS(СВЦЭМ!$E$33:$E$776,СВЦЭМ!$A$33:$A$776,$A170,СВЦЭМ!$B$33:$B$776,J$155)+'СЕТ СН'!$F$15</f>
        <v>175.83361091</v>
      </c>
      <c r="K170" s="36">
        <f>SUMIFS(СВЦЭМ!$E$33:$E$776,СВЦЭМ!$A$33:$A$776,$A170,СВЦЭМ!$B$33:$B$776,K$155)+'СЕТ СН'!$F$15</f>
        <v>146.74783909999999</v>
      </c>
      <c r="L170" s="36">
        <f>SUMIFS(СВЦЭМ!$E$33:$E$776,СВЦЭМ!$A$33:$A$776,$A170,СВЦЭМ!$B$33:$B$776,L$155)+'СЕТ СН'!$F$15</f>
        <v>141.43022647999999</v>
      </c>
      <c r="M170" s="36">
        <f>SUMIFS(СВЦЭМ!$E$33:$E$776,СВЦЭМ!$A$33:$A$776,$A170,СВЦЭМ!$B$33:$B$776,M$155)+'СЕТ СН'!$F$15</f>
        <v>142.54029165</v>
      </c>
      <c r="N170" s="36">
        <f>SUMIFS(СВЦЭМ!$E$33:$E$776,СВЦЭМ!$A$33:$A$776,$A170,СВЦЭМ!$B$33:$B$776,N$155)+'СЕТ СН'!$F$15</f>
        <v>142.42940913000001</v>
      </c>
      <c r="O170" s="36">
        <f>SUMIFS(СВЦЭМ!$E$33:$E$776,СВЦЭМ!$A$33:$A$776,$A170,СВЦЭМ!$B$33:$B$776,O$155)+'СЕТ СН'!$F$15</f>
        <v>142.99489463</v>
      </c>
      <c r="P170" s="36">
        <f>SUMIFS(СВЦЭМ!$E$33:$E$776,СВЦЭМ!$A$33:$A$776,$A170,СВЦЭМ!$B$33:$B$776,P$155)+'СЕТ СН'!$F$15</f>
        <v>142.66630323000001</v>
      </c>
      <c r="Q170" s="36">
        <f>SUMIFS(СВЦЭМ!$E$33:$E$776,СВЦЭМ!$A$33:$A$776,$A170,СВЦЭМ!$B$33:$B$776,Q$155)+'СЕТ СН'!$F$15</f>
        <v>142.81835856999999</v>
      </c>
      <c r="R170" s="36">
        <f>SUMIFS(СВЦЭМ!$E$33:$E$776,СВЦЭМ!$A$33:$A$776,$A170,СВЦЭМ!$B$33:$B$776,R$155)+'СЕТ СН'!$F$15</f>
        <v>141.69305502</v>
      </c>
      <c r="S170" s="36">
        <f>SUMIFS(СВЦЭМ!$E$33:$E$776,СВЦЭМ!$A$33:$A$776,$A170,СВЦЭМ!$B$33:$B$776,S$155)+'СЕТ СН'!$F$15</f>
        <v>141.91469180000001</v>
      </c>
      <c r="T170" s="36">
        <f>SUMIFS(СВЦЭМ!$E$33:$E$776,СВЦЭМ!$A$33:$A$776,$A170,СВЦЭМ!$B$33:$B$776,T$155)+'СЕТ СН'!$F$15</f>
        <v>142.00603570999999</v>
      </c>
      <c r="U170" s="36">
        <f>SUMIFS(СВЦЭМ!$E$33:$E$776,СВЦЭМ!$A$33:$A$776,$A170,СВЦЭМ!$B$33:$B$776,U$155)+'СЕТ СН'!$F$15</f>
        <v>139.24080130999999</v>
      </c>
      <c r="V170" s="36">
        <f>SUMIFS(СВЦЭМ!$E$33:$E$776,СВЦЭМ!$A$33:$A$776,$A170,СВЦЭМ!$B$33:$B$776,V$155)+'СЕТ СН'!$F$15</f>
        <v>137.61502856999999</v>
      </c>
      <c r="W170" s="36">
        <f>SUMIFS(СВЦЭМ!$E$33:$E$776,СВЦЭМ!$A$33:$A$776,$A170,СВЦЭМ!$B$33:$B$776,W$155)+'СЕТ СН'!$F$15</f>
        <v>139.76344739999999</v>
      </c>
      <c r="X170" s="36">
        <f>SUMIFS(СВЦЭМ!$E$33:$E$776,СВЦЭМ!$A$33:$A$776,$A170,СВЦЭМ!$B$33:$B$776,X$155)+'СЕТ СН'!$F$15</f>
        <v>143.25085910000001</v>
      </c>
      <c r="Y170" s="36">
        <f>SUMIFS(СВЦЭМ!$E$33:$E$776,СВЦЭМ!$A$33:$A$776,$A170,СВЦЭМ!$B$33:$B$776,Y$155)+'СЕТ СН'!$F$15</f>
        <v>151.54703463999999</v>
      </c>
    </row>
    <row r="171" spans="1:25" ht="15.75" x14ac:dyDescent="0.2">
      <c r="A171" s="35">
        <f t="shared" si="4"/>
        <v>44028</v>
      </c>
      <c r="B171" s="36">
        <f>SUMIFS(СВЦЭМ!$E$33:$E$776,СВЦЭМ!$A$33:$A$776,$A171,СВЦЭМ!$B$33:$B$776,B$155)+'СЕТ СН'!$F$15</f>
        <v>180.50158239999999</v>
      </c>
      <c r="C171" s="36">
        <f>SUMIFS(СВЦЭМ!$E$33:$E$776,СВЦЭМ!$A$33:$A$776,$A171,СВЦЭМ!$B$33:$B$776,C$155)+'СЕТ СН'!$F$15</f>
        <v>192.82020145999999</v>
      </c>
      <c r="D171" s="36">
        <f>SUMIFS(СВЦЭМ!$E$33:$E$776,СВЦЭМ!$A$33:$A$776,$A171,СВЦЭМ!$B$33:$B$776,D$155)+'СЕТ СН'!$F$15</f>
        <v>191.23624197000001</v>
      </c>
      <c r="E171" s="36">
        <f>SUMIFS(СВЦЭМ!$E$33:$E$776,СВЦЭМ!$A$33:$A$776,$A171,СВЦЭМ!$B$33:$B$776,E$155)+'СЕТ СН'!$F$15</f>
        <v>193.86794619</v>
      </c>
      <c r="F171" s="36">
        <f>SUMIFS(СВЦЭМ!$E$33:$E$776,СВЦЭМ!$A$33:$A$776,$A171,СВЦЭМ!$B$33:$B$776,F$155)+'СЕТ СН'!$F$15</f>
        <v>192.82029302000001</v>
      </c>
      <c r="G171" s="36">
        <f>SUMIFS(СВЦЭМ!$E$33:$E$776,СВЦЭМ!$A$33:$A$776,$A171,СВЦЭМ!$B$33:$B$776,G$155)+'СЕТ СН'!$F$15</f>
        <v>191.80460588</v>
      </c>
      <c r="H171" s="36">
        <f>SUMIFS(СВЦЭМ!$E$33:$E$776,СВЦЭМ!$A$33:$A$776,$A171,СВЦЭМ!$B$33:$B$776,H$155)+'СЕТ СН'!$F$15</f>
        <v>194.85041221</v>
      </c>
      <c r="I171" s="36">
        <f>SUMIFS(СВЦЭМ!$E$33:$E$776,СВЦЭМ!$A$33:$A$776,$A171,СВЦЭМ!$B$33:$B$776,I$155)+'СЕТ СН'!$F$15</f>
        <v>189.85732125000001</v>
      </c>
      <c r="J171" s="36">
        <f>SUMIFS(СВЦЭМ!$E$33:$E$776,СВЦЭМ!$A$33:$A$776,$A171,СВЦЭМ!$B$33:$B$776,J$155)+'СЕТ СН'!$F$15</f>
        <v>181.63907799</v>
      </c>
      <c r="K171" s="36">
        <f>SUMIFS(СВЦЭМ!$E$33:$E$776,СВЦЭМ!$A$33:$A$776,$A171,СВЦЭМ!$B$33:$B$776,K$155)+'СЕТ СН'!$F$15</f>
        <v>147.24198738000001</v>
      </c>
      <c r="L171" s="36">
        <f>SUMIFS(СВЦЭМ!$E$33:$E$776,СВЦЭМ!$A$33:$A$776,$A171,СВЦЭМ!$B$33:$B$776,L$155)+'СЕТ СН'!$F$15</f>
        <v>137.45148746999999</v>
      </c>
      <c r="M171" s="36">
        <f>SUMIFS(СВЦЭМ!$E$33:$E$776,СВЦЭМ!$A$33:$A$776,$A171,СВЦЭМ!$B$33:$B$776,M$155)+'СЕТ СН'!$F$15</f>
        <v>134.29651244999999</v>
      </c>
      <c r="N171" s="36">
        <f>SUMIFS(СВЦЭМ!$E$33:$E$776,СВЦЭМ!$A$33:$A$776,$A171,СВЦЭМ!$B$33:$B$776,N$155)+'СЕТ СН'!$F$15</f>
        <v>138.96922893000001</v>
      </c>
      <c r="O171" s="36">
        <f>SUMIFS(СВЦЭМ!$E$33:$E$776,СВЦЭМ!$A$33:$A$776,$A171,СВЦЭМ!$B$33:$B$776,O$155)+'СЕТ СН'!$F$15</f>
        <v>138.18374434</v>
      </c>
      <c r="P171" s="36">
        <f>SUMIFS(СВЦЭМ!$E$33:$E$776,СВЦЭМ!$A$33:$A$776,$A171,СВЦЭМ!$B$33:$B$776,P$155)+'СЕТ СН'!$F$15</f>
        <v>138.44919211000001</v>
      </c>
      <c r="Q171" s="36">
        <f>SUMIFS(СВЦЭМ!$E$33:$E$776,СВЦЭМ!$A$33:$A$776,$A171,СВЦЭМ!$B$33:$B$776,Q$155)+'СЕТ СН'!$F$15</f>
        <v>140.69907726</v>
      </c>
      <c r="R171" s="36">
        <f>SUMIFS(СВЦЭМ!$E$33:$E$776,СВЦЭМ!$A$33:$A$776,$A171,СВЦЭМ!$B$33:$B$776,R$155)+'СЕТ СН'!$F$15</f>
        <v>139.98331031000001</v>
      </c>
      <c r="S171" s="36">
        <f>SUMIFS(СВЦЭМ!$E$33:$E$776,СВЦЭМ!$A$33:$A$776,$A171,СВЦЭМ!$B$33:$B$776,S$155)+'СЕТ СН'!$F$15</f>
        <v>139.47640788000001</v>
      </c>
      <c r="T171" s="36">
        <f>SUMIFS(СВЦЭМ!$E$33:$E$776,СВЦЭМ!$A$33:$A$776,$A171,СВЦЭМ!$B$33:$B$776,T$155)+'СЕТ СН'!$F$15</f>
        <v>139.42321643</v>
      </c>
      <c r="U171" s="36">
        <f>SUMIFS(СВЦЭМ!$E$33:$E$776,СВЦЭМ!$A$33:$A$776,$A171,СВЦЭМ!$B$33:$B$776,U$155)+'СЕТ СН'!$F$15</f>
        <v>139.24060323</v>
      </c>
      <c r="V171" s="36">
        <f>SUMIFS(СВЦЭМ!$E$33:$E$776,СВЦЭМ!$A$33:$A$776,$A171,СВЦЭМ!$B$33:$B$776,V$155)+'СЕТ СН'!$F$15</f>
        <v>138.0027685</v>
      </c>
      <c r="W171" s="36">
        <f>SUMIFS(СВЦЭМ!$E$33:$E$776,СВЦЭМ!$A$33:$A$776,$A171,СВЦЭМ!$B$33:$B$776,W$155)+'СЕТ СН'!$F$15</f>
        <v>138.52029801</v>
      </c>
      <c r="X171" s="36">
        <f>SUMIFS(СВЦЭМ!$E$33:$E$776,СВЦЭМ!$A$33:$A$776,$A171,СВЦЭМ!$B$33:$B$776,X$155)+'СЕТ СН'!$F$15</f>
        <v>146.97023938999999</v>
      </c>
      <c r="Y171" s="36">
        <f>SUMIFS(СВЦЭМ!$E$33:$E$776,СВЦЭМ!$A$33:$A$776,$A171,СВЦЭМ!$B$33:$B$776,Y$155)+'СЕТ СН'!$F$15</f>
        <v>153.48609492</v>
      </c>
    </row>
    <row r="172" spans="1:25" ht="15.75" x14ac:dyDescent="0.2">
      <c r="A172" s="35">
        <f t="shared" si="4"/>
        <v>44029</v>
      </c>
      <c r="B172" s="36">
        <f>SUMIFS(СВЦЭМ!$E$33:$E$776,СВЦЭМ!$A$33:$A$776,$A172,СВЦЭМ!$B$33:$B$776,B$155)+'СЕТ СН'!$F$15</f>
        <v>184.16902705000001</v>
      </c>
      <c r="C172" s="36">
        <f>SUMIFS(СВЦЭМ!$E$33:$E$776,СВЦЭМ!$A$33:$A$776,$A172,СВЦЭМ!$B$33:$B$776,C$155)+'СЕТ СН'!$F$15</f>
        <v>207.43804488999999</v>
      </c>
      <c r="D172" s="36">
        <f>SUMIFS(СВЦЭМ!$E$33:$E$776,СВЦЭМ!$A$33:$A$776,$A172,СВЦЭМ!$B$33:$B$776,D$155)+'СЕТ СН'!$F$15</f>
        <v>201.54285573999999</v>
      </c>
      <c r="E172" s="36">
        <f>SUMIFS(СВЦЭМ!$E$33:$E$776,СВЦЭМ!$A$33:$A$776,$A172,СВЦЭМ!$B$33:$B$776,E$155)+'СЕТ СН'!$F$15</f>
        <v>197.29655715999999</v>
      </c>
      <c r="F172" s="36">
        <f>SUMIFS(СВЦЭМ!$E$33:$E$776,СВЦЭМ!$A$33:$A$776,$A172,СВЦЭМ!$B$33:$B$776,F$155)+'СЕТ СН'!$F$15</f>
        <v>197.76387321000001</v>
      </c>
      <c r="G172" s="36">
        <f>SUMIFS(СВЦЭМ!$E$33:$E$776,СВЦЭМ!$A$33:$A$776,$A172,СВЦЭМ!$B$33:$B$776,G$155)+'СЕТ СН'!$F$15</f>
        <v>193.57769066</v>
      </c>
      <c r="H172" s="36">
        <f>SUMIFS(СВЦЭМ!$E$33:$E$776,СВЦЭМ!$A$33:$A$776,$A172,СВЦЭМ!$B$33:$B$776,H$155)+'СЕТ СН'!$F$15</f>
        <v>189.52085393999999</v>
      </c>
      <c r="I172" s="36">
        <f>SUMIFS(СВЦЭМ!$E$33:$E$776,СВЦЭМ!$A$33:$A$776,$A172,СВЦЭМ!$B$33:$B$776,I$155)+'СЕТ СН'!$F$15</f>
        <v>180.52771632</v>
      </c>
      <c r="J172" s="36">
        <f>SUMIFS(СВЦЭМ!$E$33:$E$776,СВЦЭМ!$A$33:$A$776,$A172,СВЦЭМ!$B$33:$B$776,J$155)+'СЕТ СН'!$F$15</f>
        <v>168.15057118999999</v>
      </c>
      <c r="K172" s="36">
        <f>SUMIFS(СВЦЭМ!$E$33:$E$776,СВЦЭМ!$A$33:$A$776,$A172,СВЦЭМ!$B$33:$B$776,K$155)+'СЕТ СН'!$F$15</f>
        <v>147.94230486999999</v>
      </c>
      <c r="L172" s="36">
        <f>SUMIFS(СВЦЭМ!$E$33:$E$776,СВЦЭМ!$A$33:$A$776,$A172,СВЦЭМ!$B$33:$B$776,L$155)+'СЕТ СН'!$F$15</f>
        <v>130.76276473999999</v>
      </c>
      <c r="M172" s="36">
        <f>SUMIFS(СВЦЭМ!$E$33:$E$776,СВЦЭМ!$A$33:$A$776,$A172,СВЦЭМ!$B$33:$B$776,M$155)+'СЕТ СН'!$F$15</f>
        <v>124.67302939</v>
      </c>
      <c r="N172" s="36">
        <f>SUMIFS(СВЦЭМ!$E$33:$E$776,СВЦЭМ!$A$33:$A$776,$A172,СВЦЭМ!$B$33:$B$776,N$155)+'СЕТ СН'!$F$15</f>
        <v>127.51127167</v>
      </c>
      <c r="O172" s="36">
        <f>SUMIFS(СВЦЭМ!$E$33:$E$776,СВЦЭМ!$A$33:$A$776,$A172,СВЦЭМ!$B$33:$B$776,O$155)+'СЕТ СН'!$F$15</f>
        <v>126.96243067</v>
      </c>
      <c r="P172" s="36">
        <f>SUMIFS(СВЦЭМ!$E$33:$E$776,СВЦЭМ!$A$33:$A$776,$A172,СВЦЭМ!$B$33:$B$776,P$155)+'СЕТ СН'!$F$15</f>
        <v>127.85698458</v>
      </c>
      <c r="Q172" s="36">
        <f>SUMIFS(СВЦЭМ!$E$33:$E$776,СВЦЭМ!$A$33:$A$776,$A172,СВЦЭМ!$B$33:$B$776,Q$155)+'СЕТ СН'!$F$15</f>
        <v>128.92216285999999</v>
      </c>
      <c r="R172" s="36">
        <f>SUMIFS(СВЦЭМ!$E$33:$E$776,СВЦЭМ!$A$33:$A$776,$A172,СВЦЭМ!$B$33:$B$776,R$155)+'СЕТ СН'!$F$15</f>
        <v>133.40407546</v>
      </c>
      <c r="S172" s="36">
        <f>SUMIFS(СВЦЭМ!$E$33:$E$776,СВЦЭМ!$A$33:$A$776,$A172,СВЦЭМ!$B$33:$B$776,S$155)+'СЕТ СН'!$F$15</f>
        <v>135.72627018</v>
      </c>
      <c r="T172" s="36">
        <f>SUMIFS(СВЦЭМ!$E$33:$E$776,СВЦЭМ!$A$33:$A$776,$A172,СВЦЭМ!$B$33:$B$776,T$155)+'СЕТ СН'!$F$15</f>
        <v>135.62279158000001</v>
      </c>
      <c r="U172" s="36">
        <f>SUMIFS(СВЦЭМ!$E$33:$E$776,СВЦЭМ!$A$33:$A$776,$A172,СВЦЭМ!$B$33:$B$776,U$155)+'СЕТ СН'!$F$15</f>
        <v>134.40324663000001</v>
      </c>
      <c r="V172" s="36">
        <f>SUMIFS(СВЦЭМ!$E$33:$E$776,СВЦЭМ!$A$33:$A$776,$A172,СВЦЭМ!$B$33:$B$776,V$155)+'СЕТ СН'!$F$15</f>
        <v>131.83771290000001</v>
      </c>
      <c r="W172" s="36">
        <f>SUMIFS(СВЦЭМ!$E$33:$E$776,СВЦЭМ!$A$33:$A$776,$A172,СВЦЭМ!$B$33:$B$776,W$155)+'СЕТ СН'!$F$15</f>
        <v>128.87918375999999</v>
      </c>
      <c r="X172" s="36">
        <f>SUMIFS(СВЦЭМ!$E$33:$E$776,СВЦЭМ!$A$33:$A$776,$A172,СВЦЭМ!$B$33:$B$776,X$155)+'СЕТ СН'!$F$15</f>
        <v>142.21430164</v>
      </c>
      <c r="Y172" s="36">
        <f>SUMIFS(СВЦЭМ!$E$33:$E$776,СВЦЭМ!$A$33:$A$776,$A172,СВЦЭМ!$B$33:$B$776,Y$155)+'СЕТ СН'!$F$15</f>
        <v>156.26212902</v>
      </c>
    </row>
    <row r="173" spans="1:25" ht="15.75" x14ac:dyDescent="0.2">
      <c r="A173" s="35">
        <f t="shared" si="4"/>
        <v>44030</v>
      </c>
      <c r="B173" s="36">
        <f>SUMIFS(СВЦЭМ!$E$33:$E$776,СВЦЭМ!$A$33:$A$776,$A173,СВЦЭМ!$B$33:$B$776,B$155)+'СЕТ СН'!$F$15</f>
        <v>188.82923643000001</v>
      </c>
      <c r="C173" s="36">
        <f>SUMIFS(СВЦЭМ!$E$33:$E$776,СВЦЭМ!$A$33:$A$776,$A173,СВЦЭМ!$B$33:$B$776,C$155)+'СЕТ СН'!$F$15</f>
        <v>208.43028827000001</v>
      </c>
      <c r="D173" s="36">
        <f>SUMIFS(СВЦЭМ!$E$33:$E$776,СВЦЭМ!$A$33:$A$776,$A173,СВЦЭМ!$B$33:$B$776,D$155)+'СЕТ СН'!$F$15</f>
        <v>209.87823843000001</v>
      </c>
      <c r="E173" s="36">
        <f>SUMIFS(СВЦЭМ!$E$33:$E$776,СВЦЭМ!$A$33:$A$776,$A173,СВЦЭМ!$B$33:$B$776,E$155)+'СЕТ СН'!$F$15</f>
        <v>208.65561506</v>
      </c>
      <c r="F173" s="36">
        <f>SUMIFS(СВЦЭМ!$E$33:$E$776,СВЦЭМ!$A$33:$A$776,$A173,СВЦЭМ!$B$33:$B$776,F$155)+'СЕТ СН'!$F$15</f>
        <v>206.65754885999999</v>
      </c>
      <c r="G173" s="36">
        <f>SUMIFS(СВЦЭМ!$E$33:$E$776,СВЦЭМ!$A$33:$A$776,$A173,СВЦЭМ!$B$33:$B$776,G$155)+'СЕТ СН'!$F$15</f>
        <v>208.35366934999999</v>
      </c>
      <c r="H173" s="36">
        <f>SUMIFS(СВЦЭМ!$E$33:$E$776,СВЦЭМ!$A$33:$A$776,$A173,СВЦЭМ!$B$33:$B$776,H$155)+'СЕТ СН'!$F$15</f>
        <v>208.58005312</v>
      </c>
      <c r="I173" s="36">
        <f>SUMIFS(СВЦЭМ!$E$33:$E$776,СВЦЭМ!$A$33:$A$776,$A173,СВЦЭМ!$B$33:$B$776,I$155)+'СЕТ СН'!$F$15</f>
        <v>205.82689601999999</v>
      </c>
      <c r="J173" s="36">
        <f>SUMIFS(СВЦЭМ!$E$33:$E$776,СВЦЭМ!$A$33:$A$776,$A173,СВЦЭМ!$B$33:$B$776,J$155)+'СЕТ СН'!$F$15</f>
        <v>191.78082144000001</v>
      </c>
      <c r="K173" s="36">
        <f>SUMIFS(СВЦЭМ!$E$33:$E$776,СВЦЭМ!$A$33:$A$776,$A173,СВЦЭМ!$B$33:$B$776,K$155)+'СЕТ СН'!$F$15</f>
        <v>156.68003909000001</v>
      </c>
      <c r="L173" s="36">
        <f>SUMIFS(СВЦЭМ!$E$33:$E$776,СВЦЭМ!$A$33:$A$776,$A173,СВЦЭМ!$B$33:$B$776,L$155)+'СЕТ СН'!$F$15</f>
        <v>128.39877278</v>
      </c>
      <c r="M173" s="36">
        <f>SUMIFS(СВЦЭМ!$E$33:$E$776,СВЦЭМ!$A$33:$A$776,$A173,СВЦЭМ!$B$33:$B$776,M$155)+'СЕТ СН'!$F$15</f>
        <v>124.89657759000001</v>
      </c>
      <c r="N173" s="36">
        <f>SUMIFS(СВЦЭМ!$E$33:$E$776,СВЦЭМ!$A$33:$A$776,$A173,СВЦЭМ!$B$33:$B$776,N$155)+'СЕТ СН'!$F$15</f>
        <v>128.06120042000001</v>
      </c>
      <c r="O173" s="36">
        <f>SUMIFS(СВЦЭМ!$E$33:$E$776,СВЦЭМ!$A$33:$A$776,$A173,СВЦЭМ!$B$33:$B$776,O$155)+'СЕТ СН'!$F$15</f>
        <v>127.83206266000001</v>
      </c>
      <c r="P173" s="36">
        <f>SUMIFS(СВЦЭМ!$E$33:$E$776,СВЦЭМ!$A$33:$A$776,$A173,СВЦЭМ!$B$33:$B$776,P$155)+'СЕТ СН'!$F$15</f>
        <v>128.61642284000001</v>
      </c>
      <c r="Q173" s="36">
        <f>SUMIFS(СВЦЭМ!$E$33:$E$776,СВЦЭМ!$A$33:$A$776,$A173,СВЦЭМ!$B$33:$B$776,Q$155)+'СЕТ СН'!$F$15</f>
        <v>128.93096052999999</v>
      </c>
      <c r="R173" s="36">
        <f>SUMIFS(СВЦЭМ!$E$33:$E$776,СВЦЭМ!$A$33:$A$776,$A173,СВЦЭМ!$B$33:$B$776,R$155)+'СЕТ СН'!$F$15</f>
        <v>127.96486478</v>
      </c>
      <c r="S173" s="36">
        <f>SUMIFS(СВЦЭМ!$E$33:$E$776,СВЦЭМ!$A$33:$A$776,$A173,СВЦЭМ!$B$33:$B$776,S$155)+'СЕТ СН'!$F$15</f>
        <v>129.56217486</v>
      </c>
      <c r="T173" s="36">
        <f>SUMIFS(СВЦЭМ!$E$33:$E$776,СВЦЭМ!$A$33:$A$776,$A173,СВЦЭМ!$B$33:$B$776,T$155)+'СЕТ СН'!$F$15</f>
        <v>134.71608406999999</v>
      </c>
      <c r="U173" s="36">
        <f>SUMIFS(СВЦЭМ!$E$33:$E$776,СВЦЭМ!$A$33:$A$776,$A173,СВЦЭМ!$B$33:$B$776,U$155)+'СЕТ СН'!$F$15</f>
        <v>133.89382581999999</v>
      </c>
      <c r="V173" s="36">
        <f>SUMIFS(СВЦЭМ!$E$33:$E$776,СВЦЭМ!$A$33:$A$776,$A173,СВЦЭМ!$B$33:$B$776,V$155)+'СЕТ СН'!$F$15</f>
        <v>132.47353623999999</v>
      </c>
      <c r="W173" s="36">
        <f>SUMIFS(СВЦЭМ!$E$33:$E$776,СВЦЭМ!$A$33:$A$776,$A173,СВЦЭМ!$B$33:$B$776,W$155)+'СЕТ СН'!$F$15</f>
        <v>127.18740964</v>
      </c>
      <c r="X173" s="36">
        <f>SUMIFS(СВЦЭМ!$E$33:$E$776,СВЦЭМ!$A$33:$A$776,$A173,СВЦЭМ!$B$33:$B$776,X$155)+'СЕТ СН'!$F$15</f>
        <v>140.22074774999999</v>
      </c>
      <c r="Y173" s="36">
        <f>SUMIFS(СВЦЭМ!$E$33:$E$776,СВЦЭМ!$A$33:$A$776,$A173,СВЦЭМ!$B$33:$B$776,Y$155)+'СЕТ СН'!$F$15</f>
        <v>166.55252587999999</v>
      </c>
    </row>
    <row r="174" spans="1:25" ht="15.75" x14ac:dyDescent="0.2">
      <c r="A174" s="35">
        <f t="shared" si="4"/>
        <v>44031</v>
      </c>
      <c r="B174" s="36">
        <f>SUMIFS(СВЦЭМ!$E$33:$E$776,СВЦЭМ!$A$33:$A$776,$A174,СВЦЭМ!$B$33:$B$776,B$155)+'СЕТ СН'!$F$15</f>
        <v>177.56029201999999</v>
      </c>
      <c r="C174" s="36">
        <f>SUMIFS(СВЦЭМ!$E$33:$E$776,СВЦЭМ!$A$33:$A$776,$A174,СВЦЭМ!$B$33:$B$776,C$155)+'СЕТ СН'!$F$15</f>
        <v>186.19960778999999</v>
      </c>
      <c r="D174" s="36">
        <f>SUMIFS(СВЦЭМ!$E$33:$E$776,СВЦЭМ!$A$33:$A$776,$A174,СВЦЭМ!$B$33:$B$776,D$155)+'СЕТ СН'!$F$15</f>
        <v>184.3244741</v>
      </c>
      <c r="E174" s="36">
        <f>SUMIFS(СВЦЭМ!$E$33:$E$776,СВЦЭМ!$A$33:$A$776,$A174,СВЦЭМ!$B$33:$B$776,E$155)+'СЕТ СН'!$F$15</f>
        <v>181.64814068000001</v>
      </c>
      <c r="F174" s="36">
        <f>SUMIFS(СВЦЭМ!$E$33:$E$776,СВЦЭМ!$A$33:$A$776,$A174,СВЦЭМ!$B$33:$B$776,F$155)+'СЕТ СН'!$F$15</f>
        <v>179.26521228999999</v>
      </c>
      <c r="G174" s="36">
        <f>SUMIFS(СВЦЭМ!$E$33:$E$776,СВЦЭМ!$A$33:$A$776,$A174,СВЦЭМ!$B$33:$B$776,G$155)+'СЕТ СН'!$F$15</f>
        <v>181.96872438</v>
      </c>
      <c r="H174" s="36">
        <f>SUMIFS(СВЦЭМ!$E$33:$E$776,СВЦЭМ!$A$33:$A$776,$A174,СВЦЭМ!$B$33:$B$776,H$155)+'СЕТ СН'!$F$15</f>
        <v>186.18489564999999</v>
      </c>
      <c r="I174" s="36">
        <f>SUMIFS(СВЦЭМ!$E$33:$E$776,СВЦЭМ!$A$33:$A$776,$A174,СВЦЭМ!$B$33:$B$776,I$155)+'СЕТ СН'!$F$15</f>
        <v>192.85199559</v>
      </c>
      <c r="J174" s="36">
        <f>SUMIFS(СВЦЭМ!$E$33:$E$776,СВЦЭМ!$A$33:$A$776,$A174,СВЦЭМ!$B$33:$B$776,J$155)+'СЕТ СН'!$F$15</f>
        <v>191.31655104999999</v>
      </c>
      <c r="K174" s="36">
        <f>SUMIFS(СВЦЭМ!$E$33:$E$776,СВЦЭМ!$A$33:$A$776,$A174,СВЦЭМ!$B$33:$B$776,K$155)+'СЕТ СН'!$F$15</f>
        <v>159.56138283000001</v>
      </c>
      <c r="L174" s="36">
        <f>SUMIFS(СВЦЭМ!$E$33:$E$776,СВЦЭМ!$A$33:$A$776,$A174,СВЦЭМ!$B$33:$B$776,L$155)+'СЕТ СН'!$F$15</f>
        <v>143.74316268999999</v>
      </c>
      <c r="M174" s="36">
        <f>SUMIFS(СВЦЭМ!$E$33:$E$776,СВЦЭМ!$A$33:$A$776,$A174,СВЦЭМ!$B$33:$B$776,M$155)+'СЕТ СН'!$F$15</f>
        <v>134.37507106000001</v>
      </c>
      <c r="N174" s="36">
        <f>SUMIFS(СВЦЭМ!$E$33:$E$776,СВЦЭМ!$A$33:$A$776,$A174,СВЦЭМ!$B$33:$B$776,N$155)+'СЕТ СН'!$F$15</f>
        <v>135.23679075999999</v>
      </c>
      <c r="O174" s="36">
        <f>SUMIFS(СВЦЭМ!$E$33:$E$776,СВЦЭМ!$A$33:$A$776,$A174,СВЦЭМ!$B$33:$B$776,O$155)+'СЕТ СН'!$F$15</f>
        <v>135.50224704999999</v>
      </c>
      <c r="P174" s="36">
        <f>SUMIFS(СВЦЭМ!$E$33:$E$776,СВЦЭМ!$A$33:$A$776,$A174,СВЦЭМ!$B$33:$B$776,P$155)+'СЕТ СН'!$F$15</f>
        <v>135.34299235</v>
      </c>
      <c r="Q174" s="36">
        <f>SUMIFS(СВЦЭМ!$E$33:$E$776,СВЦЭМ!$A$33:$A$776,$A174,СВЦЭМ!$B$33:$B$776,Q$155)+'СЕТ СН'!$F$15</f>
        <v>135.29113237000001</v>
      </c>
      <c r="R174" s="36">
        <f>SUMIFS(СВЦЭМ!$E$33:$E$776,СВЦЭМ!$A$33:$A$776,$A174,СВЦЭМ!$B$33:$B$776,R$155)+'СЕТ СН'!$F$15</f>
        <v>137.66214848999999</v>
      </c>
      <c r="S174" s="36">
        <f>SUMIFS(СВЦЭМ!$E$33:$E$776,СВЦЭМ!$A$33:$A$776,$A174,СВЦЭМ!$B$33:$B$776,S$155)+'СЕТ СН'!$F$15</f>
        <v>139.48047943</v>
      </c>
      <c r="T174" s="36">
        <f>SUMIFS(СВЦЭМ!$E$33:$E$776,СВЦЭМ!$A$33:$A$776,$A174,СВЦЭМ!$B$33:$B$776,T$155)+'СЕТ СН'!$F$15</f>
        <v>139.14301082</v>
      </c>
      <c r="U174" s="36">
        <f>SUMIFS(СВЦЭМ!$E$33:$E$776,СВЦЭМ!$A$33:$A$776,$A174,СВЦЭМ!$B$33:$B$776,U$155)+'СЕТ СН'!$F$15</f>
        <v>138.94934099</v>
      </c>
      <c r="V174" s="36">
        <f>SUMIFS(СВЦЭМ!$E$33:$E$776,СВЦЭМ!$A$33:$A$776,$A174,СВЦЭМ!$B$33:$B$776,V$155)+'СЕТ СН'!$F$15</f>
        <v>137.70798733000001</v>
      </c>
      <c r="W174" s="36">
        <f>SUMIFS(СВЦЭМ!$E$33:$E$776,СВЦЭМ!$A$33:$A$776,$A174,СВЦЭМ!$B$33:$B$776,W$155)+'СЕТ СН'!$F$15</f>
        <v>127.90419282000001</v>
      </c>
      <c r="X174" s="36">
        <f>SUMIFS(СВЦЭМ!$E$33:$E$776,СВЦЭМ!$A$33:$A$776,$A174,СВЦЭМ!$B$33:$B$776,X$155)+'СЕТ СН'!$F$15</f>
        <v>141.38913191</v>
      </c>
      <c r="Y174" s="36">
        <f>SUMIFS(СВЦЭМ!$E$33:$E$776,СВЦЭМ!$A$33:$A$776,$A174,СВЦЭМ!$B$33:$B$776,Y$155)+'СЕТ СН'!$F$15</f>
        <v>178.27648877999999</v>
      </c>
    </row>
    <row r="175" spans="1:25" ht="15.75" x14ac:dyDescent="0.2">
      <c r="A175" s="35">
        <f t="shared" si="4"/>
        <v>44032</v>
      </c>
      <c r="B175" s="36">
        <f>SUMIFS(СВЦЭМ!$E$33:$E$776,СВЦЭМ!$A$33:$A$776,$A175,СВЦЭМ!$B$33:$B$776,B$155)+'СЕТ СН'!$F$15</f>
        <v>173.13493331000001</v>
      </c>
      <c r="C175" s="36">
        <f>SUMIFS(СВЦЭМ!$E$33:$E$776,СВЦЭМ!$A$33:$A$776,$A175,СВЦЭМ!$B$33:$B$776,C$155)+'СЕТ СН'!$F$15</f>
        <v>167.3778265</v>
      </c>
      <c r="D175" s="36">
        <f>SUMIFS(СВЦЭМ!$E$33:$E$776,СВЦЭМ!$A$33:$A$776,$A175,СВЦЭМ!$B$33:$B$776,D$155)+'СЕТ СН'!$F$15</f>
        <v>192.10826865000001</v>
      </c>
      <c r="E175" s="36">
        <f>SUMIFS(СВЦЭМ!$E$33:$E$776,СВЦЭМ!$A$33:$A$776,$A175,СВЦЭМ!$B$33:$B$776,E$155)+'СЕТ СН'!$F$15</f>
        <v>188.72277384</v>
      </c>
      <c r="F175" s="36">
        <f>SUMIFS(СВЦЭМ!$E$33:$E$776,СВЦЭМ!$A$33:$A$776,$A175,СВЦЭМ!$B$33:$B$776,F$155)+'СЕТ СН'!$F$15</f>
        <v>188.29685975000001</v>
      </c>
      <c r="G175" s="36">
        <f>SUMIFS(СВЦЭМ!$E$33:$E$776,СВЦЭМ!$A$33:$A$776,$A175,СВЦЭМ!$B$33:$B$776,G$155)+'СЕТ СН'!$F$15</f>
        <v>188.42150047000001</v>
      </c>
      <c r="H175" s="36">
        <f>SUMIFS(СВЦЭМ!$E$33:$E$776,СВЦЭМ!$A$33:$A$776,$A175,СВЦЭМ!$B$33:$B$776,H$155)+'СЕТ СН'!$F$15</f>
        <v>195.32008378</v>
      </c>
      <c r="I175" s="36">
        <f>SUMIFS(СВЦЭМ!$E$33:$E$776,СВЦЭМ!$A$33:$A$776,$A175,СВЦЭМ!$B$33:$B$776,I$155)+'СЕТ СН'!$F$15</f>
        <v>174.86800324000001</v>
      </c>
      <c r="J175" s="36">
        <f>SUMIFS(СВЦЭМ!$E$33:$E$776,СВЦЭМ!$A$33:$A$776,$A175,СВЦЭМ!$B$33:$B$776,J$155)+'СЕТ СН'!$F$15</f>
        <v>185.04555722000001</v>
      </c>
      <c r="K175" s="36">
        <f>SUMIFS(СВЦЭМ!$E$33:$E$776,СВЦЭМ!$A$33:$A$776,$A175,СВЦЭМ!$B$33:$B$776,K$155)+'СЕТ СН'!$F$15</f>
        <v>173.67727156000001</v>
      </c>
      <c r="L175" s="36">
        <f>SUMIFS(СВЦЭМ!$E$33:$E$776,СВЦЭМ!$A$33:$A$776,$A175,СВЦЭМ!$B$33:$B$776,L$155)+'СЕТ СН'!$F$15</f>
        <v>146.28194696</v>
      </c>
      <c r="M175" s="36">
        <f>SUMIFS(СВЦЭМ!$E$33:$E$776,СВЦЭМ!$A$33:$A$776,$A175,СВЦЭМ!$B$33:$B$776,M$155)+'СЕТ СН'!$F$15</f>
        <v>143.11828055999999</v>
      </c>
      <c r="N175" s="36">
        <f>SUMIFS(СВЦЭМ!$E$33:$E$776,СВЦЭМ!$A$33:$A$776,$A175,СВЦЭМ!$B$33:$B$776,N$155)+'СЕТ СН'!$F$15</f>
        <v>144.09559118000001</v>
      </c>
      <c r="O175" s="36">
        <f>SUMIFS(СВЦЭМ!$E$33:$E$776,СВЦЭМ!$A$33:$A$776,$A175,СВЦЭМ!$B$33:$B$776,O$155)+'СЕТ СН'!$F$15</f>
        <v>143.64845434</v>
      </c>
      <c r="P175" s="36">
        <f>SUMIFS(СВЦЭМ!$E$33:$E$776,СВЦЭМ!$A$33:$A$776,$A175,СВЦЭМ!$B$33:$B$776,P$155)+'СЕТ СН'!$F$15</f>
        <v>141.33116494000001</v>
      </c>
      <c r="Q175" s="36">
        <f>SUMIFS(СВЦЭМ!$E$33:$E$776,СВЦЭМ!$A$33:$A$776,$A175,СВЦЭМ!$B$33:$B$776,Q$155)+'СЕТ СН'!$F$15</f>
        <v>141.39534416000001</v>
      </c>
      <c r="R175" s="36">
        <f>SUMIFS(СВЦЭМ!$E$33:$E$776,СВЦЭМ!$A$33:$A$776,$A175,СВЦЭМ!$B$33:$B$776,R$155)+'СЕТ СН'!$F$15</f>
        <v>141.4987423</v>
      </c>
      <c r="S175" s="36">
        <f>SUMIFS(СВЦЭМ!$E$33:$E$776,СВЦЭМ!$A$33:$A$776,$A175,СВЦЭМ!$B$33:$B$776,S$155)+'СЕТ СН'!$F$15</f>
        <v>141.65251315</v>
      </c>
      <c r="T175" s="36">
        <f>SUMIFS(СВЦЭМ!$E$33:$E$776,СВЦЭМ!$A$33:$A$776,$A175,СВЦЭМ!$B$33:$B$776,T$155)+'СЕТ СН'!$F$15</f>
        <v>140.94503964</v>
      </c>
      <c r="U175" s="36">
        <f>SUMIFS(СВЦЭМ!$E$33:$E$776,СВЦЭМ!$A$33:$A$776,$A175,СВЦЭМ!$B$33:$B$776,U$155)+'СЕТ СН'!$F$15</f>
        <v>140.13757164</v>
      </c>
      <c r="V175" s="36">
        <f>SUMIFS(СВЦЭМ!$E$33:$E$776,СВЦЭМ!$A$33:$A$776,$A175,СВЦЭМ!$B$33:$B$776,V$155)+'СЕТ СН'!$F$15</f>
        <v>140.94685944</v>
      </c>
      <c r="W175" s="36">
        <f>SUMIFS(СВЦЭМ!$E$33:$E$776,СВЦЭМ!$A$33:$A$776,$A175,СВЦЭМ!$B$33:$B$776,W$155)+'СЕТ СН'!$F$15</f>
        <v>140.57422319</v>
      </c>
      <c r="X175" s="36">
        <f>SUMIFS(СВЦЭМ!$E$33:$E$776,СВЦЭМ!$A$33:$A$776,$A175,СВЦЭМ!$B$33:$B$776,X$155)+'СЕТ СН'!$F$15</f>
        <v>146.49704052000001</v>
      </c>
      <c r="Y175" s="36">
        <f>SUMIFS(СВЦЭМ!$E$33:$E$776,СВЦЭМ!$A$33:$A$776,$A175,СВЦЭМ!$B$33:$B$776,Y$155)+'СЕТ СН'!$F$15</f>
        <v>175.85336194000001</v>
      </c>
    </row>
    <row r="176" spans="1:25" ht="15.75" x14ac:dyDescent="0.2">
      <c r="A176" s="35">
        <f t="shared" si="4"/>
        <v>44033</v>
      </c>
      <c r="B176" s="36">
        <f>SUMIFS(СВЦЭМ!$E$33:$E$776,СВЦЭМ!$A$33:$A$776,$A176,СВЦЭМ!$B$33:$B$776,B$155)+'СЕТ СН'!$F$15</f>
        <v>181.71310797999999</v>
      </c>
      <c r="C176" s="36">
        <f>SUMIFS(СВЦЭМ!$E$33:$E$776,СВЦЭМ!$A$33:$A$776,$A176,СВЦЭМ!$B$33:$B$776,C$155)+'СЕТ СН'!$F$15</f>
        <v>173.69668365999999</v>
      </c>
      <c r="D176" s="36">
        <f>SUMIFS(СВЦЭМ!$E$33:$E$776,СВЦЭМ!$A$33:$A$776,$A176,СВЦЭМ!$B$33:$B$776,D$155)+'СЕТ СН'!$F$15</f>
        <v>169.80701780999999</v>
      </c>
      <c r="E176" s="36">
        <f>SUMIFS(СВЦЭМ!$E$33:$E$776,СВЦЭМ!$A$33:$A$776,$A176,СВЦЭМ!$B$33:$B$776,E$155)+'СЕТ СН'!$F$15</f>
        <v>169.50890129000001</v>
      </c>
      <c r="F176" s="36">
        <f>SUMIFS(СВЦЭМ!$E$33:$E$776,СВЦЭМ!$A$33:$A$776,$A176,СВЦЭМ!$B$33:$B$776,F$155)+'СЕТ СН'!$F$15</f>
        <v>167.84355579000001</v>
      </c>
      <c r="G176" s="36">
        <f>SUMIFS(СВЦЭМ!$E$33:$E$776,СВЦЭМ!$A$33:$A$776,$A176,СВЦЭМ!$B$33:$B$776,G$155)+'СЕТ СН'!$F$15</f>
        <v>166.14859824999999</v>
      </c>
      <c r="H176" s="36">
        <f>SUMIFS(СВЦЭМ!$E$33:$E$776,СВЦЭМ!$A$33:$A$776,$A176,СВЦЭМ!$B$33:$B$776,H$155)+'СЕТ СН'!$F$15</f>
        <v>171.08673623999999</v>
      </c>
      <c r="I176" s="36">
        <f>SUMIFS(СВЦЭМ!$E$33:$E$776,СВЦЭМ!$A$33:$A$776,$A176,СВЦЭМ!$B$33:$B$776,I$155)+'СЕТ СН'!$F$15</f>
        <v>180.49731958999999</v>
      </c>
      <c r="J176" s="36">
        <f>SUMIFS(СВЦЭМ!$E$33:$E$776,СВЦЭМ!$A$33:$A$776,$A176,СВЦЭМ!$B$33:$B$776,J$155)+'СЕТ СН'!$F$15</f>
        <v>185.43493787</v>
      </c>
      <c r="K176" s="36">
        <f>SUMIFS(СВЦЭМ!$E$33:$E$776,СВЦЭМ!$A$33:$A$776,$A176,СВЦЭМ!$B$33:$B$776,K$155)+'СЕТ СН'!$F$15</f>
        <v>166.20776323999999</v>
      </c>
      <c r="L176" s="36">
        <f>SUMIFS(СВЦЭМ!$E$33:$E$776,СВЦЭМ!$A$33:$A$776,$A176,СВЦЭМ!$B$33:$B$776,L$155)+'СЕТ СН'!$F$15</f>
        <v>146.82928132999999</v>
      </c>
      <c r="M176" s="36">
        <f>SUMIFS(СВЦЭМ!$E$33:$E$776,СВЦЭМ!$A$33:$A$776,$A176,СВЦЭМ!$B$33:$B$776,M$155)+'СЕТ СН'!$F$15</f>
        <v>146.29013402000001</v>
      </c>
      <c r="N176" s="36">
        <f>SUMIFS(СВЦЭМ!$E$33:$E$776,СВЦЭМ!$A$33:$A$776,$A176,СВЦЭМ!$B$33:$B$776,N$155)+'СЕТ СН'!$F$15</f>
        <v>146.55596756</v>
      </c>
      <c r="O176" s="36">
        <f>SUMIFS(СВЦЭМ!$E$33:$E$776,СВЦЭМ!$A$33:$A$776,$A176,СВЦЭМ!$B$33:$B$776,O$155)+'СЕТ СН'!$F$15</f>
        <v>147.77380601999999</v>
      </c>
      <c r="P176" s="36">
        <f>SUMIFS(СВЦЭМ!$E$33:$E$776,СВЦЭМ!$A$33:$A$776,$A176,СВЦЭМ!$B$33:$B$776,P$155)+'СЕТ СН'!$F$15</f>
        <v>148.04838275</v>
      </c>
      <c r="Q176" s="36">
        <f>SUMIFS(СВЦЭМ!$E$33:$E$776,СВЦЭМ!$A$33:$A$776,$A176,СВЦЭМ!$B$33:$B$776,Q$155)+'СЕТ СН'!$F$15</f>
        <v>149.08570134999999</v>
      </c>
      <c r="R176" s="36">
        <f>SUMIFS(СВЦЭМ!$E$33:$E$776,СВЦЭМ!$A$33:$A$776,$A176,СВЦЭМ!$B$33:$B$776,R$155)+'СЕТ СН'!$F$15</f>
        <v>147.30359858</v>
      </c>
      <c r="S176" s="36">
        <f>SUMIFS(СВЦЭМ!$E$33:$E$776,СВЦЭМ!$A$33:$A$776,$A176,СВЦЭМ!$B$33:$B$776,S$155)+'СЕТ СН'!$F$15</f>
        <v>147.51695425</v>
      </c>
      <c r="T176" s="36">
        <f>SUMIFS(СВЦЭМ!$E$33:$E$776,СВЦЭМ!$A$33:$A$776,$A176,СВЦЭМ!$B$33:$B$776,T$155)+'СЕТ СН'!$F$15</f>
        <v>146.28053168</v>
      </c>
      <c r="U176" s="36">
        <f>SUMIFS(СВЦЭМ!$E$33:$E$776,СВЦЭМ!$A$33:$A$776,$A176,СВЦЭМ!$B$33:$B$776,U$155)+'СЕТ СН'!$F$15</f>
        <v>146.34184421</v>
      </c>
      <c r="V176" s="36">
        <f>SUMIFS(СВЦЭМ!$E$33:$E$776,СВЦЭМ!$A$33:$A$776,$A176,СВЦЭМ!$B$33:$B$776,V$155)+'СЕТ СН'!$F$15</f>
        <v>145.97856142000001</v>
      </c>
      <c r="W176" s="36">
        <f>SUMIFS(СВЦЭМ!$E$33:$E$776,СВЦЭМ!$A$33:$A$776,$A176,СВЦЭМ!$B$33:$B$776,W$155)+'СЕТ СН'!$F$15</f>
        <v>147.50067691999999</v>
      </c>
      <c r="X176" s="36">
        <f>SUMIFS(СВЦЭМ!$E$33:$E$776,СВЦЭМ!$A$33:$A$776,$A176,СВЦЭМ!$B$33:$B$776,X$155)+'СЕТ СН'!$F$15</f>
        <v>156.11523613</v>
      </c>
      <c r="Y176" s="36">
        <f>SUMIFS(СВЦЭМ!$E$33:$E$776,СВЦЭМ!$A$33:$A$776,$A176,СВЦЭМ!$B$33:$B$776,Y$155)+'СЕТ СН'!$F$15</f>
        <v>180.99048121000001</v>
      </c>
    </row>
    <row r="177" spans="1:27" ht="15.75" x14ac:dyDescent="0.2">
      <c r="A177" s="35">
        <f t="shared" si="4"/>
        <v>44034</v>
      </c>
      <c r="B177" s="36">
        <f>SUMIFS(СВЦЭМ!$E$33:$E$776,СВЦЭМ!$A$33:$A$776,$A177,СВЦЭМ!$B$33:$B$776,B$155)+'СЕТ СН'!$F$15</f>
        <v>180.90026082</v>
      </c>
      <c r="C177" s="36">
        <f>SUMIFS(СВЦЭМ!$E$33:$E$776,СВЦЭМ!$A$33:$A$776,$A177,СВЦЭМ!$B$33:$B$776,C$155)+'СЕТ СН'!$F$15</f>
        <v>175.62617928</v>
      </c>
      <c r="D177" s="36">
        <f>SUMIFS(СВЦЭМ!$E$33:$E$776,СВЦЭМ!$A$33:$A$776,$A177,СВЦЭМ!$B$33:$B$776,D$155)+'СЕТ СН'!$F$15</f>
        <v>173.84408798000001</v>
      </c>
      <c r="E177" s="36">
        <f>SUMIFS(СВЦЭМ!$E$33:$E$776,СВЦЭМ!$A$33:$A$776,$A177,СВЦЭМ!$B$33:$B$776,E$155)+'СЕТ СН'!$F$15</f>
        <v>177.76581985999999</v>
      </c>
      <c r="F177" s="36">
        <f>SUMIFS(СВЦЭМ!$E$33:$E$776,СВЦЭМ!$A$33:$A$776,$A177,СВЦЭМ!$B$33:$B$776,F$155)+'СЕТ СН'!$F$15</f>
        <v>178.98421579000001</v>
      </c>
      <c r="G177" s="36">
        <f>SUMIFS(СВЦЭМ!$E$33:$E$776,СВЦЭМ!$A$33:$A$776,$A177,СВЦЭМ!$B$33:$B$776,G$155)+'СЕТ СН'!$F$15</f>
        <v>179.14641068</v>
      </c>
      <c r="H177" s="36">
        <f>SUMIFS(СВЦЭМ!$E$33:$E$776,СВЦЭМ!$A$33:$A$776,$A177,СВЦЭМ!$B$33:$B$776,H$155)+'СЕТ СН'!$F$15</f>
        <v>175.73227691</v>
      </c>
      <c r="I177" s="36">
        <f>SUMIFS(СВЦЭМ!$E$33:$E$776,СВЦЭМ!$A$33:$A$776,$A177,СВЦЭМ!$B$33:$B$776,I$155)+'СЕТ СН'!$F$15</f>
        <v>186.0440658</v>
      </c>
      <c r="J177" s="36">
        <f>SUMIFS(СВЦЭМ!$E$33:$E$776,СВЦЭМ!$A$33:$A$776,$A177,СВЦЭМ!$B$33:$B$776,J$155)+'СЕТ СН'!$F$15</f>
        <v>189.09117094999999</v>
      </c>
      <c r="K177" s="36">
        <f>SUMIFS(СВЦЭМ!$E$33:$E$776,СВЦЭМ!$A$33:$A$776,$A177,СВЦЭМ!$B$33:$B$776,K$155)+'СЕТ СН'!$F$15</f>
        <v>166.00148131</v>
      </c>
      <c r="L177" s="36">
        <f>SUMIFS(СВЦЭМ!$E$33:$E$776,СВЦЭМ!$A$33:$A$776,$A177,СВЦЭМ!$B$33:$B$776,L$155)+'СЕТ СН'!$F$15</f>
        <v>139.43907922</v>
      </c>
      <c r="M177" s="36">
        <f>SUMIFS(СВЦЭМ!$E$33:$E$776,СВЦЭМ!$A$33:$A$776,$A177,СВЦЭМ!$B$33:$B$776,M$155)+'СЕТ СН'!$F$15</f>
        <v>135.51903286000001</v>
      </c>
      <c r="N177" s="36">
        <f>SUMIFS(СВЦЭМ!$E$33:$E$776,СВЦЭМ!$A$33:$A$776,$A177,СВЦЭМ!$B$33:$B$776,N$155)+'СЕТ СН'!$F$15</f>
        <v>141.97499411000001</v>
      </c>
      <c r="O177" s="36">
        <f>SUMIFS(СВЦЭМ!$E$33:$E$776,СВЦЭМ!$A$33:$A$776,$A177,СВЦЭМ!$B$33:$B$776,O$155)+'СЕТ СН'!$F$15</f>
        <v>142.02036838999999</v>
      </c>
      <c r="P177" s="36">
        <f>SUMIFS(СВЦЭМ!$E$33:$E$776,СВЦЭМ!$A$33:$A$776,$A177,СВЦЭМ!$B$33:$B$776,P$155)+'СЕТ СН'!$F$15</f>
        <v>144.67347597</v>
      </c>
      <c r="Q177" s="36">
        <f>SUMIFS(СВЦЭМ!$E$33:$E$776,СВЦЭМ!$A$33:$A$776,$A177,СВЦЭМ!$B$33:$B$776,Q$155)+'СЕТ СН'!$F$15</f>
        <v>146.79247563999999</v>
      </c>
      <c r="R177" s="36">
        <f>SUMIFS(СВЦЭМ!$E$33:$E$776,СВЦЭМ!$A$33:$A$776,$A177,СВЦЭМ!$B$33:$B$776,R$155)+'СЕТ СН'!$F$15</f>
        <v>142.29505252999999</v>
      </c>
      <c r="S177" s="36">
        <f>SUMIFS(СВЦЭМ!$E$33:$E$776,СВЦЭМ!$A$33:$A$776,$A177,СВЦЭМ!$B$33:$B$776,S$155)+'СЕТ СН'!$F$15</f>
        <v>142.92776527000001</v>
      </c>
      <c r="T177" s="36">
        <f>SUMIFS(СВЦЭМ!$E$33:$E$776,СВЦЭМ!$A$33:$A$776,$A177,СВЦЭМ!$B$33:$B$776,T$155)+'СЕТ СН'!$F$15</f>
        <v>149.13726262</v>
      </c>
      <c r="U177" s="36">
        <f>SUMIFS(СВЦЭМ!$E$33:$E$776,СВЦЭМ!$A$33:$A$776,$A177,СВЦЭМ!$B$33:$B$776,U$155)+'СЕТ СН'!$F$15</f>
        <v>152.61162775</v>
      </c>
      <c r="V177" s="36">
        <f>SUMIFS(СВЦЭМ!$E$33:$E$776,СВЦЭМ!$A$33:$A$776,$A177,СВЦЭМ!$B$33:$B$776,V$155)+'СЕТ СН'!$F$15</f>
        <v>154.41250976000001</v>
      </c>
      <c r="W177" s="36">
        <f>SUMIFS(СВЦЭМ!$E$33:$E$776,СВЦЭМ!$A$33:$A$776,$A177,СВЦЭМ!$B$33:$B$776,W$155)+'СЕТ СН'!$F$15</f>
        <v>147.38662604999999</v>
      </c>
      <c r="X177" s="36">
        <f>SUMIFS(СВЦЭМ!$E$33:$E$776,СВЦЭМ!$A$33:$A$776,$A177,СВЦЭМ!$B$33:$B$776,X$155)+'СЕТ СН'!$F$15</f>
        <v>159.71491334000001</v>
      </c>
      <c r="Y177" s="36">
        <f>SUMIFS(СВЦЭМ!$E$33:$E$776,СВЦЭМ!$A$33:$A$776,$A177,СВЦЭМ!$B$33:$B$776,Y$155)+'СЕТ СН'!$F$15</f>
        <v>176.23354893999999</v>
      </c>
    </row>
    <row r="178" spans="1:27" ht="15.75" x14ac:dyDescent="0.2">
      <c r="A178" s="35">
        <f t="shared" si="4"/>
        <v>44035</v>
      </c>
      <c r="B178" s="36">
        <f>SUMIFS(СВЦЭМ!$E$33:$E$776,СВЦЭМ!$A$33:$A$776,$A178,СВЦЭМ!$B$33:$B$776,B$155)+'СЕТ СН'!$F$15</f>
        <v>170.00937676000001</v>
      </c>
      <c r="C178" s="36">
        <f>SUMIFS(СВЦЭМ!$E$33:$E$776,СВЦЭМ!$A$33:$A$776,$A178,СВЦЭМ!$B$33:$B$776,C$155)+'СЕТ СН'!$F$15</f>
        <v>171.12290234</v>
      </c>
      <c r="D178" s="36">
        <f>SUMIFS(СВЦЭМ!$E$33:$E$776,СВЦЭМ!$A$33:$A$776,$A178,СВЦЭМ!$B$33:$B$776,D$155)+'СЕТ СН'!$F$15</f>
        <v>175.51440493000001</v>
      </c>
      <c r="E178" s="36">
        <f>SUMIFS(СВЦЭМ!$E$33:$E$776,СВЦЭМ!$A$33:$A$776,$A178,СВЦЭМ!$B$33:$B$776,E$155)+'СЕТ СН'!$F$15</f>
        <v>181.99808718</v>
      </c>
      <c r="F178" s="36">
        <f>SUMIFS(СВЦЭМ!$E$33:$E$776,СВЦЭМ!$A$33:$A$776,$A178,СВЦЭМ!$B$33:$B$776,F$155)+'СЕТ СН'!$F$15</f>
        <v>179.57474352</v>
      </c>
      <c r="G178" s="36">
        <f>SUMIFS(СВЦЭМ!$E$33:$E$776,СВЦЭМ!$A$33:$A$776,$A178,СВЦЭМ!$B$33:$B$776,G$155)+'СЕТ СН'!$F$15</f>
        <v>177.91092836999999</v>
      </c>
      <c r="H178" s="36">
        <f>SUMIFS(СВЦЭМ!$E$33:$E$776,СВЦЭМ!$A$33:$A$776,$A178,СВЦЭМ!$B$33:$B$776,H$155)+'СЕТ СН'!$F$15</f>
        <v>169.87947424000001</v>
      </c>
      <c r="I178" s="36">
        <f>SUMIFS(СВЦЭМ!$E$33:$E$776,СВЦЭМ!$A$33:$A$776,$A178,СВЦЭМ!$B$33:$B$776,I$155)+'СЕТ СН'!$F$15</f>
        <v>156.90321452000001</v>
      </c>
      <c r="J178" s="36">
        <f>SUMIFS(СВЦЭМ!$E$33:$E$776,СВЦЭМ!$A$33:$A$776,$A178,СВЦЭМ!$B$33:$B$776,J$155)+'СЕТ СН'!$F$15</f>
        <v>161.96425719000001</v>
      </c>
      <c r="K178" s="36">
        <f>SUMIFS(СВЦЭМ!$E$33:$E$776,СВЦЭМ!$A$33:$A$776,$A178,СВЦЭМ!$B$33:$B$776,K$155)+'СЕТ СН'!$F$15</f>
        <v>167.311474</v>
      </c>
      <c r="L178" s="36">
        <f>SUMIFS(СВЦЭМ!$E$33:$E$776,СВЦЭМ!$A$33:$A$776,$A178,СВЦЭМ!$B$33:$B$776,L$155)+'СЕТ СН'!$F$15</f>
        <v>149.31024629000001</v>
      </c>
      <c r="M178" s="36">
        <f>SUMIFS(СВЦЭМ!$E$33:$E$776,СВЦЭМ!$A$33:$A$776,$A178,СВЦЭМ!$B$33:$B$776,M$155)+'СЕТ СН'!$F$15</f>
        <v>145.74715732999999</v>
      </c>
      <c r="N178" s="36">
        <f>SUMIFS(СВЦЭМ!$E$33:$E$776,СВЦЭМ!$A$33:$A$776,$A178,СВЦЭМ!$B$33:$B$776,N$155)+'СЕТ СН'!$F$15</f>
        <v>149.08994670000001</v>
      </c>
      <c r="O178" s="36">
        <f>SUMIFS(СВЦЭМ!$E$33:$E$776,СВЦЭМ!$A$33:$A$776,$A178,СВЦЭМ!$B$33:$B$776,O$155)+'СЕТ СН'!$F$15</f>
        <v>151.26342925</v>
      </c>
      <c r="P178" s="36">
        <f>SUMIFS(СВЦЭМ!$E$33:$E$776,СВЦЭМ!$A$33:$A$776,$A178,СВЦЭМ!$B$33:$B$776,P$155)+'СЕТ СН'!$F$15</f>
        <v>154.32988381000001</v>
      </c>
      <c r="Q178" s="36">
        <f>SUMIFS(СВЦЭМ!$E$33:$E$776,СВЦЭМ!$A$33:$A$776,$A178,СВЦЭМ!$B$33:$B$776,Q$155)+'СЕТ СН'!$F$15</f>
        <v>157.97218151999999</v>
      </c>
      <c r="R178" s="36">
        <f>SUMIFS(СВЦЭМ!$E$33:$E$776,СВЦЭМ!$A$33:$A$776,$A178,СВЦЭМ!$B$33:$B$776,R$155)+'СЕТ СН'!$F$15</f>
        <v>157.37997978999999</v>
      </c>
      <c r="S178" s="36">
        <f>SUMIFS(СВЦЭМ!$E$33:$E$776,СВЦЭМ!$A$33:$A$776,$A178,СВЦЭМ!$B$33:$B$776,S$155)+'СЕТ СН'!$F$15</f>
        <v>158.71439642000001</v>
      </c>
      <c r="T178" s="36">
        <f>SUMIFS(СВЦЭМ!$E$33:$E$776,СВЦЭМ!$A$33:$A$776,$A178,СВЦЭМ!$B$33:$B$776,T$155)+'СЕТ СН'!$F$15</f>
        <v>162.20641372</v>
      </c>
      <c r="U178" s="36">
        <f>SUMIFS(СВЦЭМ!$E$33:$E$776,СВЦЭМ!$A$33:$A$776,$A178,СВЦЭМ!$B$33:$B$776,U$155)+'СЕТ СН'!$F$15</f>
        <v>160.47246698999999</v>
      </c>
      <c r="V178" s="36">
        <f>SUMIFS(СВЦЭМ!$E$33:$E$776,СВЦЭМ!$A$33:$A$776,$A178,СВЦЭМ!$B$33:$B$776,V$155)+'СЕТ СН'!$F$15</f>
        <v>157.85887389999999</v>
      </c>
      <c r="W178" s="36">
        <f>SUMIFS(СВЦЭМ!$E$33:$E$776,СВЦЭМ!$A$33:$A$776,$A178,СВЦЭМ!$B$33:$B$776,W$155)+'СЕТ СН'!$F$15</f>
        <v>150.39611422999999</v>
      </c>
      <c r="X178" s="36">
        <f>SUMIFS(СВЦЭМ!$E$33:$E$776,СВЦЭМ!$A$33:$A$776,$A178,СВЦЭМ!$B$33:$B$776,X$155)+'СЕТ СН'!$F$15</f>
        <v>150.94708875000001</v>
      </c>
      <c r="Y178" s="36">
        <f>SUMIFS(СВЦЭМ!$E$33:$E$776,СВЦЭМ!$A$33:$A$776,$A178,СВЦЭМ!$B$33:$B$776,Y$155)+'СЕТ СН'!$F$15</f>
        <v>175.48044003999999</v>
      </c>
    </row>
    <row r="179" spans="1:27" ht="15.75" x14ac:dyDescent="0.2">
      <c r="A179" s="35">
        <f t="shared" si="4"/>
        <v>44036</v>
      </c>
      <c r="B179" s="36">
        <f>SUMIFS(СВЦЭМ!$E$33:$E$776,СВЦЭМ!$A$33:$A$776,$A179,СВЦЭМ!$B$33:$B$776,B$155)+'СЕТ СН'!$F$15</f>
        <v>168.99702493000001</v>
      </c>
      <c r="C179" s="36">
        <f>SUMIFS(СВЦЭМ!$E$33:$E$776,СВЦЭМ!$A$33:$A$776,$A179,СВЦЭМ!$B$33:$B$776,C$155)+'СЕТ СН'!$F$15</f>
        <v>164.25142080000001</v>
      </c>
      <c r="D179" s="36">
        <f>SUMIFS(СВЦЭМ!$E$33:$E$776,СВЦЭМ!$A$33:$A$776,$A179,СВЦЭМ!$B$33:$B$776,D$155)+'СЕТ СН'!$F$15</f>
        <v>164.83546727000001</v>
      </c>
      <c r="E179" s="36">
        <f>SUMIFS(СВЦЭМ!$E$33:$E$776,СВЦЭМ!$A$33:$A$776,$A179,СВЦЭМ!$B$33:$B$776,E$155)+'СЕТ СН'!$F$15</f>
        <v>171.04424526</v>
      </c>
      <c r="F179" s="36">
        <f>SUMIFS(СВЦЭМ!$E$33:$E$776,СВЦЭМ!$A$33:$A$776,$A179,СВЦЭМ!$B$33:$B$776,F$155)+'СЕТ СН'!$F$15</f>
        <v>171.62375424000001</v>
      </c>
      <c r="G179" s="36">
        <f>SUMIFS(СВЦЭМ!$E$33:$E$776,СВЦЭМ!$A$33:$A$776,$A179,СВЦЭМ!$B$33:$B$776,G$155)+'СЕТ СН'!$F$15</f>
        <v>169.24994748</v>
      </c>
      <c r="H179" s="36">
        <f>SUMIFS(СВЦЭМ!$E$33:$E$776,СВЦЭМ!$A$33:$A$776,$A179,СВЦЭМ!$B$33:$B$776,H$155)+'СЕТ СН'!$F$15</f>
        <v>160.06114986</v>
      </c>
      <c r="I179" s="36">
        <f>SUMIFS(СВЦЭМ!$E$33:$E$776,СВЦЭМ!$A$33:$A$776,$A179,СВЦЭМ!$B$33:$B$776,I$155)+'СЕТ СН'!$F$15</f>
        <v>155.57246517999999</v>
      </c>
      <c r="J179" s="36">
        <f>SUMIFS(СВЦЭМ!$E$33:$E$776,СВЦЭМ!$A$33:$A$776,$A179,СВЦЭМ!$B$33:$B$776,J$155)+'СЕТ СН'!$F$15</f>
        <v>162.23606946999999</v>
      </c>
      <c r="K179" s="36">
        <f>SUMIFS(СВЦЭМ!$E$33:$E$776,СВЦЭМ!$A$33:$A$776,$A179,СВЦЭМ!$B$33:$B$776,K$155)+'СЕТ СН'!$F$15</f>
        <v>165.58001773999999</v>
      </c>
      <c r="L179" s="36">
        <f>SUMIFS(СВЦЭМ!$E$33:$E$776,СВЦЭМ!$A$33:$A$776,$A179,СВЦЭМ!$B$33:$B$776,L$155)+'СЕТ СН'!$F$15</f>
        <v>151.21657368000001</v>
      </c>
      <c r="M179" s="36">
        <f>SUMIFS(СВЦЭМ!$E$33:$E$776,СВЦЭМ!$A$33:$A$776,$A179,СВЦЭМ!$B$33:$B$776,M$155)+'СЕТ СН'!$F$15</f>
        <v>150.08185929999999</v>
      </c>
      <c r="N179" s="36">
        <f>SUMIFS(СВЦЭМ!$E$33:$E$776,СВЦЭМ!$A$33:$A$776,$A179,СВЦЭМ!$B$33:$B$776,N$155)+'СЕТ СН'!$F$15</f>
        <v>152.84601172999999</v>
      </c>
      <c r="O179" s="36">
        <f>SUMIFS(СВЦЭМ!$E$33:$E$776,СВЦЭМ!$A$33:$A$776,$A179,СВЦЭМ!$B$33:$B$776,O$155)+'СЕТ СН'!$F$15</f>
        <v>153.80812033999999</v>
      </c>
      <c r="P179" s="36">
        <f>SUMIFS(СВЦЭМ!$E$33:$E$776,СВЦЭМ!$A$33:$A$776,$A179,СВЦЭМ!$B$33:$B$776,P$155)+'СЕТ СН'!$F$15</f>
        <v>154.18237926</v>
      </c>
      <c r="Q179" s="36">
        <f>SUMIFS(СВЦЭМ!$E$33:$E$776,СВЦЭМ!$A$33:$A$776,$A179,СВЦЭМ!$B$33:$B$776,Q$155)+'СЕТ СН'!$F$15</f>
        <v>154.85076624000001</v>
      </c>
      <c r="R179" s="36">
        <f>SUMIFS(СВЦЭМ!$E$33:$E$776,СВЦЭМ!$A$33:$A$776,$A179,СВЦЭМ!$B$33:$B$776,R$155)+'СЕТ СН'!$F$15</f>
        <v>155.37496171999999</v>
      </c>
      <c r="S179" s="36">
        <f>SUMIFS(СВЦЭМ!$E$33:$E$776,СВЦЭМ!$A$33:$A$776,$A179,СВЦЭМ!$B$33:$B$776,S$155)+'СЕТ СН'!$F$15</f>
        <v>156.36883412</v>
      </c>
      <c r="T179" s="36">
        <f>SUMIFS(СВЦЭМ!$E$33:$E$776,СВЦЭМ!$A$33:$A$776,$A179,СВЦЭМ!$B$33:$B$776,T$155)+'СЕТ СН'!$F$15</f>
        <v>156.32619446999999</v>
      </c>
      <c r="U179" s="36">
        <f>SUMIFS(СВЦЭМ!$E$33:$E$776,СВЦЭМ!$A$33:$A$776,$A179,СВЦЭМ!$B$33:$B$776,U$155)+'СЕТ СН'!$F$15</f>
        <v>154.35066789000001</v>
      </c>
      <c r="V179" s="36">
        <f>SUMIFS(СВЦЭМ!$E$33:$E$776,СВЦЭМ!$A$33:$A$776,$A179,СВЦЭМ!$B$33:$B$776,V$155)+'СЕТ СН'!$F$15</f>
        <v>151.53170320999999</v>
      </c>
      <c r="W179" s="36">
        <f>SUMIFS(СВЦЭМ!$E$33:$E$776,СВЦЭМ!$A$33:$A$776,$A179,СВЦЭМ!$B$33:$B$776,W$155)+'СЕТ СН'!$F$15</f>
        <v>146.85348819999999</v>
      </c>
      <c r="X179" s="36">
        <f>SUMIFS(СВЦЭМ!$E$33:$E$776,СВЦЭМ!$A$33:$A$776,$A179,СВЦЭМ!$B$33:$B$776,X$155)+'СЕТ СН'!$F$15</f>
        <v>159.22743738</v>
      </c>
      <c r="Y179" s="36">
        <f>SUMIFS(СВЦЭМ!$E$33:$E$776,СВЦЭМ!$A$33:$A$776,$A179,СВЦЭМ!$B$33:$B$776,Y$155)+'СЕТ СН'!$F$15</f>
        <v>178.34898292</v>
      </c>
    </row>
    <row r="180" spans="1:27" ht="15.75" x14ac:dyDescent="0.2">
      <c r="A180" s="35">
        <f t="shared" si="4"/>
        <v>44037</v>
      </c>
      <c r="B180" s="36">
        <f>SUMIFS(СВЦЭМ!$E$33:$E$776,СВЦЭМ!$A$33:$A$776,$A180,СВЦЭМ!$B$33:$B$776,B$155)+'СЕТ СН'!$F$15</f>
        <v>174.85034679</v>
      </c>
      <c r="C180" s="36">
        <f>SUMIFS(СВЦЭМ!$E$33:$E$776,СВЦЭМ!$A$33:$A$776,$A180,СВЦЭМ!$B$33:$B$776,C$155)+'СЕТ СН'!$F$15</f>
        <v>186.31295745</v>
      </c>
      <c r="D180" s="36">
        <f>SUMIFS(СВЦЭМ!$E$33:$E$776,СВЦЭМ!$A$33:$A$776,$A180,СВЦЭМ!$B$33:$B$776,D$155)+'СЕТ СН'!$F$15</f>
        <v>193.282431</v>
      </c>
      <c r="E180" s="36">
        <f>SUMIFS(СВЦЭМ!$E$33:$E$776,СВЦЭМ!$A$33:$A$776,$A180,СВЦЭМ!$B$33:$B$776,E$155)+'СЕТ СН'!$F$15</f>
        <v>197.48404002999999</v>
      </c>
      <c r="F180" s="36">
        <f>SUMIFS(СВЦЭМ!$E$33:$E$776,СВЦЭМ!$A$33:$A$776,$A180,СВЦЭМ!$B$33:$B$776,F$155)+'СЕТ СН'!$F$15</f>
        <v>197.31717255000001</v>
      </c>
      <c r="G180" s="36">
        <f>SUMIFS(СВЦЭМ!$E$33:$E$776,СВЦЭМ!$A$33:$A$776,$A180,СВЦЭМ!$B$33:$B$776,G$155)+'СЕТ СН'!$F$15</f>
        <v>196.56849</v>
      </c>
      <c r="H180" s="36">
        <f>SUMIFS(СВЦЭМ!$E$33:$E$776,СВЦЭМ!$A$33:$A$776,$A180,СВЦЭМ!$B$33:$B$776,H$155)+'СЕТ СН'!$F$15</f>
        <v>196.71596220000001</v>
      </c>
      <c r="I180" s="36">
        <f>SUMIFS(СВЦЭМ!$E$33:$E$776,СВЦЭМ!$A$33:$A$776,$A180,СВЦЭМ!$B$33:$B$776,I$155)+'СЕТ СН'!$F$15</f>
        <v>200.94265267</v>
      </c>
      <c r="J180" s="36">
        <f>SUMIFS(СВЦЭМ!$E$33:$E$776,СВЦЭМ!$A$33:$A$776,$A180,СВЦЭМ!$B$33:$B$776,J$155)+'СЕТ СН'!$F$15</f>
        <v>191.11391298000001</v>
      </c>
      <c r="K180" s="36">
        <f>SUMIFS(СВЦЭМ!$E$33:$E$776,СВЦЭМ!$A$33:$A$776,$A180,СВЦЭМ!$B$33:$B$776,K$155)+'СЕТ СН'!$F$15</f>
        <v>162.09923899</v>
      </c>
      <c r="L180" s="36">
        <f>SUMIFS(СВЦЭМ!$E$33:$E$776,СВЦЭМ!$A$33:$A$776,$A180,СВЦЭМ!$B$33:$B$776,L$155)+'СЕТ СН'!$F$15</f>
        <v>141.58498177999999</v>
      </c>
      <c r="M180" s="36">
        <f>SUMIFS(СВЦЭМ!$E$33:$E$776,СВЦЭМ!$A$33:$A$776,$A180,СВЦЭМ!$B$33:$B$776,M$155)+'СЕТ СН'!$F$15</f>
        <v>137.20483154999999</v>
      </c>
      <c r="N180" s="36">
        <f>SUMIFS(СВЦЭМ!$E$33:$E$776,СВЦЭМ!$A$33:$A$776,$A180,СВЦЭМ!$B$33:$B$776,N$155)+'СЕТ СН'!$F$15</f>
        <v>133.62805571999999</v>
      </c>
      <c r="O180" s="36">
        <f>SUMIFS(СВЦЭМ!$E$33:$E$776,СВЦЭМ!$A$33:$A$776,$A180,СВЦЭМ!$B$33:$B$776,O$155)+'СЕТ СН'!$F$15</f>
        <v>132.84505498999999</v>
      </c>
      <c r="P180" s="36">
        <f>SUMIFS(СВЦЭМ!$E$33:$E$776,СВЦЭМ!$A$33:$A$776,$A180,СВЦЭМ!$B$33:$B$776,P$155)+'СЕТ СН'!$F$15</f>
        <v>134.63716697000001</v>
      </c>
      <c r="Q180" s="36">
        <f>SUMIFS(СВЦЭМ!$E$33:$E$776,СВЦЭМ!$A$33:$A$776,$A180,СВЦЭМ!$B$33:$B$776,Q$155)+'СЕТ СН'!$F$15</f>
        <v>135.78159640000001</v>
      </c>
      <c r="R180" s="36">
        <f>SUMIFS(СВЦЭМ!$E$33:$E$776,СВЦЭМ!$A$33:$A$776,$A180,СВЦЭМ!$B$33:$B$776,R$155)+'СЕТ СН'!$F$15</f>
        <v>137.10857718</v>
      </c>
      <c r="S180" s="36">
        <f>SUMIFS(СВЦЭМ!$E$33:$E$776,СВЦЭМ!$A$33:$A$776,$A180,СВЦЭМ!$B$33:$B$776,S$155)+'СЕТ СН'!$F$15</f>
        <v>137.19075491000001</v>
      </c>
      <c r="T180" s="36">
        <f>SUMIFS(СВЦЭМ!$E$33:$E$776,СВЦЭМ!$A$33:$A$776,$A180,СВЦЭМ!$B$33:$B$776,T$155)+'СЕТ СН'!$F$15</f>
        <v>139.84522998</v>
      </c>
      <c r="U180" s="36">
        <f>SUMIFS(СВЦЭМ!$E$33:$E$776,СВЦЭМ!$A$33:$A$776,$A180,СВЦЭМ!$B$33:$B$776,U$155)+'СЕТ СН'!$F$15</f>
        <v>137.94596150999999</v>
      </c>
      <c r="V180" s="36">
        <f>SUMIFS(СВЦЭМ!$E$33:$E$776,СВЦЭМ!$A$33:$A$776,$A180,СВЦЭМ!$B$33:$B$776,V$155)+'СЕТ СН'!$F$15</f>
        <v>135.43354472999999</v>
      </c>
      <c r="W180" s="36">
        <f>SUMIFS(СВЦЭМ!$E$33:$E$776,СВЦЭМ!$A$33:$A$776,$A180,СВЦЭМ!$B$33:$B$776,W$155)+'СЕТ СН'!$F$15</f>
        <v>130.56847647999999</v>
      </c>
      <c r="X180" s="36">
        <f>SUMIFS(СВЦЭМ!$E$33:$E$776,СВЦЭМ!$A$33:$A$776,$A180,СВЦЭМ!$B$33:$B$776,X$155)+'СЕТ СН'!$F$15</f>
        <v>140.01364937</v>
      </c>
      <c r="Y180" s="36">
        <f>SUMIFS(СВЦЭМ!$E$33:$E$776,СВЦЭМ!$A$33:$A$776,$A180,СВЦЭМ!$B$33:$B$776,Y$155)+'СЕТ СН'!$F$15</f>
        <v>167.82813811</v>
      </c>
    </row>
    <row r="181" spans="1:27" ht="15.75" x14ac:dyDescent="0.2">
      <c r="A181" s="35">
        <f t="shared" si="4"/>
        <v>44038</v>
      </c>
      <c r="B181" s="36">
        <f>SUMIFS(СВЦЭМ!$E$33:$E$776,СВЦЭМ!$A$33:$A$776,$A181,СВЦЭМ!$B$33:$B$776,B$155)+'СЕТ СН'!$F$15</f>
        <v>160.11724973</v>
      </c>
      <c r="C181" s="36">
        <f>SUMIFS(СВЦЭМ!$E$33:$E$776,СВЦЭМ!$A$33:$A$776,$A181,СВЦЭМ!$B$33:$B$776,C$155)+'СЕТ СН'!$F$15</f>
        <v>164.59104803</v>
      </c>
      <c r="D181" s="36">
        <f>SUMIFS(СВЦЭМ!$E$33:$E$776,СВЦЭМ!$A$33:$A$776,$A181,СВЦЭМ!$B$33:$B$776,D$155)+'СЕТ СН'!$F$15</f>
        <v>164.62041515999999</v>
      </c>
      <c r="E181" s="36">
        <f>SUMIFS(СВЦЭМ!$E$33:$E$776,СВЦЭМ!$A$33:$A$776,$A181,СВЦЭМ!$B$33:$B$776,E$155)+'СЕТ СН'!$F$15</f>
        <v>166.98031759</v>
      </c>
      <c r="F181" s="36">
        <f>SUMIFS(СВЦЭМ!$E$33:$E$776,СВЦЭМ!$A$33:$A$776,$A181,СВЦЭМ!$B$33:$B$776,F$155)+'СЕТ СН'!$F$15</f>
        <v>169.27604975</v>
      </c>
      <c r="G181" s="36">
        <f>SUMIFS(СВЦЭМ!$E$33:$E$776,СВЦЭМ!$A$33:$A$776,$A181,СВЦЭМ!$B$33:$B$776,G$155)+'СЕТ СН'!$F$15</f>
        <v>170.67826350999999</v>
      </c>
      <c r="H181" s="36">
        <f>SUMIFS(СВЦЭМ!$E$33:$E$776,СВЦЭМ!$A$33:$A$776,$A181,СВЦЭМ!$B$33:$B$776,H$155)+'СЕТ СН'!$F$15</f>
        <v>173.48926963</v>
      </c>
      <c r="I181" s="36">
        <f>SUMIFS(СВЦЭМ!$E$33:$E$776,СВЦЭМ!$A$33:$A$776,$A181,СВЦЭМ!$B$33:$B$776,I$155)+'СЕТ СН'!$F$15</f>
        <v>176.21519627999999</v>
      </c>
      <c r="J181" s="36">
        <f>SUMIFS(СВЦЭМ!$E$33:$E$776,СВЦЭМ!$A$33:$A$776,$A181,СВЦЭМ!$B$33:$B$776,J$155)+'СЕТ СН'!$F$15</f>
        <v>164.62868639999999</v>
      </c>
      <c r="K181" s="36">
        <f>SUMIFS(СВЦЭМ!$E$33:$E$776,СВЦЭМ!$A$33:$A$776,$A181,СВЦЭМ!$B$33:$B$776,K$155)+'СЕТ СН'!$F$15</f>
        <v>147.80293756</v>
      </c>
      <c r="L181" s="36">
        <f>SUMIFS(СВЦЭМ!$E$33:$E$776,СВЦЭМ!$A$33:$A$776,$A181,СВЦЭМ!$B$33:$B$776,L$155)+'СЕТ СН'!$F$15</f>
        <v>127.71033336000001</v>
      </c>
      <c r="M181" s="36">
        <f>SUMIFS(СВЦЭМ!$E$33:$E$776,СВЦЭМ!$A$33:$A$776,$A181,СВЦЭМ!$B$33:$B$776,M$155)+'СЕТ СН'!$F$15</f>
        <v>121.65419285</v>
      </c>
      <c r="N181" s="36">
        <f>SUMIFS(СВЦЭМ!$E$33:$E$776,СВЦЭМ!$A$33:$A$776,$A181,СВЦЭМ!$B$33:$B$776,N$155)+'СЕТ СН'!$F$15</f>
        <v>117.92326602</v>
      </c>
      <c r="O181" s="36">
        <f>SUMIFS(СВЦЭМ!$E$33:$E$776,СВЦЭМ!$A$33:$A$776,$A181,СВЦЭМ!$B$33:$B$776,O$155)+'СЕТ СН'!$F$15</f>
        <v>119.98105773</v>
      </c>
      <c r="P181" s="36">
        <f>SUMIFS(СВЦЭМ!$E$33:$E$776,СВЦЭМ!$A$33:$A$776,$A181,СВЦЭМ!$B$33:$B$776,P$155)+'СЕТ СН'!$F$15</f>
        <v>120.88014681999999</v>
      </c>
      <c r="Q181" s="36">
        <f>SUMIFS(СВЦЭМ!$E$33:$E$776,СВЦЭМ!$A$33:$A$776,$A181,СВЦЭМ!$B$33:$B$776,Q$155)+'СЕТ СН'!$F$15</f>
        <v>122.70602785</v>
      </c>
      <c r="R181" s="36">
        <f>SUMIFS(СВЦЭМ!$E$33:$E$776,СВЦЭМ!$A$33:$A$776,$A181,СВЦЭМ!$B$33:$B$776,R$155)+'СЕТ СН'!$F$15</f>
        <v>124.93519028999999</v>
      </c>
      <c r="S181" s="36">
        <f>SUMIFS(СВЦЭМ!$E$33:$E$776,СВЦЭМ!$A$33:$A$776,$A181,СВЦЭМ!$B$33:$B$776,S$155)+'СЕТ СН'!$F$15</f>
        <v>125.68418285</v>
      </c>
      <c r="T181" s="36">
        <f>SUMIFS(СВЦЭМ!$E$33:$E$776,СВЦЭМ!$A$33:$A$776,$A181,СВЦЭМ!$B$33:$B$776,T$155)+'СЕТ СН'!$F$15</f>
        <v>126.98258201</v>
      </c>
      <c r="U181" s="36">
        <f>SUMIFS(СВЦЭМ!$E$33:$E$776,СВЦЭМ!$A$33:$A$776,$A181,СВЦЭМ!$B$33:$B$776,U$155)+'СЕТ СН'!$F$15</f>
        <v>123.77925676</v>
      </c>
      <c r="V181" s="36">
        <f>SUMIFS(СВЦЭМ!$E$33:$E$776,СВЦЭМ!$A$33:$A$776,$A181,СВЦЭМ!$B$33:$B$776,V$155)+'СЕТ СН'!$F$15</f>
        <v>121.05350361000001</v>
      </c>
      <c r="W181" s="36">
        <f>SUMIFS(СВЦЭМ!$E$33:$E$776,СВЦЭМ!$A$33:$A$776,$A181,СВЦЭМ!$B$33:$B$776,W$155)+'СЕТ СН'!$F$15</f>
        <v>117.95314051</v>
      </c>
      <c r="X181" s="36">
        <f>SUMIFS(СВЦЭМ!$E$33:$E$776,СВЦЭМ!$A$33:$A$776,$A181,СВЦЭМ!$B$33:$B$776,X$155)+'СЕТ СН'!$F$15</f>
        <v>125.07852455</v>
      </c>
      <c r="Y181" s="36">
        <f>SUMIFS(СВЦЭМ!$E$33:$E$776,СВЦЭМ!$A$33:$A$776,$A181,СВЦЭМ!$B$33:$B$776,Y$155)+'СЕТ СН'!$F$15</f>
        <v>151.11465507</v>
      </c>
    </row>
    <row r="182" spans="1:27" ht="15.75" x14ac:dyDescent="0.2">
      <c r="A182" s="35">
        <f t="shared" si="4"/>
        <v>44039</v>
      </c>
      <c r="B182" s="36">
        <f>SUMIFS(СВЦЭМ!$E$33:$E$776,СВЦЭМ!$A$33:$A$776,$A182,СВЦЭМ!$B$33:$B$776,B$155)+'СЕТ СН'!$F$15</f>
        <v>167.95612729000001</v>
      </c>
      <c r="C182" s="36">
        <f>SUMIFS(СВЦЭМ!$E$33:$E$776,СВЦЭМ!$A$33:$A$776,$A182,СВЦЭМ!$B$33:$B$776,C$155)+'СЕТ СН'!$F$15</f>
        <v>163.89983132</v>
      </c>
      <c r="D182" s="36">
        <f>SUMIFS(СВЦЭМ!$E$33:$E$776,СВЦЭМ!$A$33:$A$776,$A182,СВЦЭМ!$B$33:$B$776,D$155)+'СЕТ СН'!$F$15</f>
        <v>163.99001637000001</v>
      </c>
      <c r="E182" s="36">
        <f>SUMIFS(СВЦЭМ!$E$33:$E$776,СВЦЭМ!$A$33:$A$776,$A182,СВЦЭМ!$B$33:$B$776,E$155)+'СЕТ СН'!$F$15</f>
        <v>165.82314568999999</v>
      </c>
      <c r="F182" s="36">
        <f>SUMIFS(СВЦЭМ!$E$33:$E$776,СВЦЭМ!$A$33:$A$776,$A182,СВЦЭМ!$B$33:$B$776,F$155)+'СЕТ СН'!$F$15</f>
        <v>165.46702961</v>
      </c>
      <c r="G182" s="36">
        <f>SUMIFS(СВЦЭМ!$E$33:$E$776,СВЦЭМ!$A$33:$A$776,$A182,СВЦЭМ!$B$33:$B$776,G$155)+'СЕТ СН'!$F$15</f>
        <v>164.0986125</v>
      </c>
      <c r="H182" s="36">
        <f>SUMIFS(СВЦЭМ!$E$33:$E$776,СВЦЭМ!$A$33:$A$776,$A182,СВЦЭМ!$B$33:$B$776,H$155)+'СЕТ СН'!$F$15</f>
        <v>162.32305364999999</v>
      </c>
      <c r="I182" s="36">
        <f>SUMIFS(СВЦЭМ!$E$33:$E$776,СВЦЭМ!$A$33:$A$776,$A182,СВЦЭМ!$B$33:$B$776,I$155)+'СЕТ СН'!$F$15</f>
        <v>168.96553628000001</v>
      </c>
      <c r="J182" s="36">
        <f>SUMIFS(СВЦЭМ!$E$33:$E$776,СВЦЭМ!$A$33:$A$776,$A182,СВЦЭМ!$B$33:$B$776,J$155)+'СЕТ СН'!$F$15</f>
        <v>161.01141770999999</v>
      </c>
      <c r="K182" s="36">
        <f>SUMIFS(СВЦЭМ!$E$33:$E$776,СВЦЭМ!$A$33:$A$776,$A182,СВЦЭМ!$B$33:$B$776,K$155)+'СЕТ СН'!$F$15</f>
        <v>138.31963859000001</v>
      </c>
      <c r="L182" s="36">
        <f>SUMIFS(СВЦЭМ!$E$33:$E$776,СВЦЭМ!$A$33:$A$776,$A182,СВЦЭМ!$B$33:$B$776,L$155)+'СЕТ СН'!$F$15</f>
        <v>121.03858003000001</v>
      </c>
      <c r="M182" s="36">
        <f>SUMIFS(СВЦЭМ!$E$33:$E$776,СВЦЭМ!$A$33:$A$776,$A182,СВЦЭМ!$B$33:$B$776,M$155)+'СЕТ СН'!$F$15</f>
        <v>116.37754074</v>
      </c>
      <c r="N182" s="36">
        <f>SUMIFS(СВЦЭМ!$E$33:$E$776,СВЦЭМ!$A$33:$A$776,$A182,СВЦЭМ!$B$33:$B$776,N$155)+'СЕТ СН'!$F$15</f>
        <v>111.82301585</v>
      </c>
      <c r="O182" s="36">
        <f>SUMIFS(СВЦЭМ!$E$33:$E$776,СВЦЭМ!$A$33:$A$776,$A182,СВЦЭМ!$B$33:$B$776,O$155)+'СЕТ СН'!$F$15</f>
        <v>113.07035793999999</v>
      </c>
      <c r="P182" s="36">
        <f>SUMIFS(СВЦЭМ!$E$33:$E$776,СВЦЭМ!$A$33:$A$776,$A182,СВЦЭМ!$B$33:$B$776,P$155)+'СЕТ СН'!$F$15</f>
        <v>115.26627245</v>
      </c>
      <c r="Q182" s="36">
        <f>SUMIFS(СВЦЭМ!$E$33:$E$776,СВЦЭМ!$A$33:$A$776,$A182,СВЦЭМ!$B$33:$B$776,Q$155)+'СЕТ СН'!$F$15</f>
        <v>118.26187349</v>
      </c>
      <c r="R182" s="36">
        <f>SUMIFS(СВЦЭМ!$E$33:$E$776,СВЦЭМ!$A$33:$A$776,$A182,СВЦЭМ!$B$33:$B$776,R$155)+'СЕТ СН'!$F$15</f>
        <v>118.60771704</v>
      </c>
      <c r="S182" s="36">
        <f>SUMIFS(СВЦЭМ!$E$33:$E$776,СВЦЭМ!$A$33:$A$776,$A182,СВЦЭМ!$B$33:$B$776,S$155)+'СЕТ СН'!$F$15</f>
        <v>120.77072878</v>
      </c>
      <c r="T182" s="36">
        <f>SUMIFS(СВЦЭМ!$E$33:$E$776,СВЦЭМ!$A$33:$A$776,$A182,СВЦЭМ!$B$33:$B$776,T$155)+'СЕТ СН'!$F$15</f>
        <v>123.80298204</v>
      </c>
      <c r="U182" s="36">
        <f>SUMIFS(СВЦЭМ!$E$33:$E$776,СВЦЭМ!$A$33:$A$776,$A182,СВЦЭМ!$B$33:$B$776,U$155)+'СЕТ СН'!$F$15</f>
        <v>121.26727672</v>
      </c>
      <c r="V182" s="36">
        <f>SUMIFS(СВЦЭМ!$E$33:$E$776,СВЦЭМ!$A$33:$A$776,$A182,СВЦЭМ!$B$33:$B$776,V$155)+'СЕТ СН'!$F$15</f>
        <v>120.18140179</v>
      </c>
      <c r="W182" s="36">
        <f>SUMIFS(СВЦЭМ!$E$33:$E$776,СВЦЭМ!$A$33:$A$776,$A182,СВЦЭМ!$B$33:$B$776,W$155)+'СЕТ СН'!$F$15</f>
        <v>118.41795319000001</v>
      </c>
      <c r="X182" s="36">
        <f>SUMIFS(СВЦЭМ!$E$33:$E$776,СВЦЭМ!$A$33:$A$776,$A182,СВЦЭМ!$B$33:$B$776,X$155)+'СЕТ СН'!$F$15</f>
        <v>131.10257557</v>
      </c>
      <c r="Y182" s="36">
        <f>SUMIFS(СВЦЭМ!$E$33:$E$776,СВЦЭМ!$A$33:$A$776,$A182,СВЦЭМ!$B$33:$B$776,Y$155)+'СЕТ СН'!$F$15</f>
        <v>153.43228612999999</v>
      </c>
    </row>
    <row r="183" spans="1:27" ht="15.75" x14ac:dyDescent="0.2">
      <c r="A183" s="35">
        <f t="shared" si="4"/>
        <v>44040</v>
      </c>
      <c r="B183" s="36">
        <f>SUMIFS(СВЦЭМ!$E$33:$E$776,СВЦЭМ!$A$33:$A$776,$A183,СВЦЭМ!$B$33:$B$776,B$155)+'СЕТ СН'!$F$15</f>
        <v>152.74828099999999</v>
      </c>
      <c r="C183" s="36">
        <f>SUMIFS(СВЦЭМ!$E$33:$E$776,СВЦЭМ!$A$33:$A$776,$A183,СВЦЭМ!$B$33:$B$776,C$155)+'СЕТ СН'!$F$15</f>
        <v>164.48764007</v>
      </c>
      <c r="D183" s="36">
        <f>SUMIFS(СВЦЭМ!$E$33:$E$776,СВЦЭМ!$A$33:$A$776,$A183,СВЦЭМ!$B$33:$B$776,D$155)+'СЕТ СН'!$F$15</f>
        <v>166.42756650000001</v>
      </c>
      <c r="E183" s="36">
        <f>SUMIFS(СВЦЭМ!$E$33:$E$776,СВЦЭМ!$A$33:$A$776,$A183,СВЦЭМ!$B$33:$B$776,E$155)+'СЕТ СН'!$F$15</f>
        <v>169.07482411000001</v>
      </c>
      <c r="F183" s="36">
        <f>SUMIFS(СВЦЭМ!$E$33:$E$776,СВЦЭМ!$A$33:$A$776,$A183,СВЦЭМ!$B$33:$B$776,F$155)+'СЕТ СН'!$F$15</f>
        <v>166.88160590999999</v>
      </c>
      <c r="G183" s="36">
        <f>SUMIFS(СВЦЭМ!$E$33:$E$776,СВЦЭМ!$A$33:$A$776,$A183,СВЦЭМ!$B$33:$B$776,G$155)+'СЕТ СН'!$F$15</f>
        <v>169.94922296999999</v>
      </c>
      <c r="H183" s="36">
        <f>SUMIFS(СВЦЭМ!$E$33:$E$776,СВЦЭМ!$A$33:$A$776,$A183,СВЦЭМ!$B$33:$B$776,H$155)+'СЕТ СН'!$F$15</f>
        <v>170.37052871</v>
      </c>
      <c r="I183" s="36">
        <f>SUMIFS(СВЦЭМ!$E$33:$E$776,СВЦЭМ!$A$33:$A$776,$A183,СВЦЭМ!$B$33:$B$776,I$155)+'СЕТ СН'!$F$15</f>
        <v>172.64484572999999</v>
      </c>
      <c r="J183" s="36">
        <f>SUMIFS(СВЦЭМ!$E$33:$E$776,СВЦЭМ!$A$33:$A$776,$A183,СВЦЭМ!$B$33:$B$776,J$155)+'СЕТ СН'!$F$15</f>
        <v>168.97004471</v>
      </c>
      <c r="K183" s="36">
        <f>SUMIFS(СВЦЭМ!$E$33:$E$776,СВЦЭМ!$A$33:$A$776,$A183,СВЦЭМ!$B$33:$B$776,K$155)+'СЕТ СН'!$F$15</f>
        <v>145.80730145000001</v>
      </c>
      <c r="L183" s="36">
        <f>SUMIFS(СВЦЭМ!$E$33:$E$776,СВЦЭМ!$A$33:$A$776,$A183,СВЦЭМ!$B$33:$B$776,L$155)+'СЕТ СН'!$F$15</f>
        <v>123.74113149</v>
      </c>
      <c r="M183" s="36">
        <f>SUMIFS(СВЦЭМ!$E$33:$E$776,СВЦЭМ!$A$33:$A$776,$A183,СВЦЭМ!$B$33:$B$776,M$155)+'СЕТ СН'!$F$15</f>
        <v>119.76746974</v>
      </c>
      <c r="N183" s="36">
        <f>SUMIFS(СВЦЭМ!$E$33:$E$776,СВЦЭМ!$A$33:$A$776,$A183,СВЦЭМ!$B$33:$B$776,N$155)+'СЕТ СН'!$F$15</f>
        <v>119.23386796</v>
      </c>
      <c r="O183" s="36">
        <f>SUMIFS(СВЦЭМ!$E$33:$E$776,СВЦЭМ!$A$33:$A$776,$A183,СВЦЭМ!$B$33:$B$776,O$155)+'СЕТ СН'!$F$15</f>
        <v>121.41743744</v>
      </c>
      <c r="P183" s="36">
        <f>SUMIFS(СВЦЭМ!$E$33:$E$776,СВЦЭМ!$A$33:$A$776,$A183,СВЦЭМ!$B$33:$B$776,P$155)+'СЕТ СН'!$F$15</f>
        <v>121.77577143000001</v>
      </c>
      <c r="Q183" s="36">
        <f>SUMIFS(СВЦЭМ!$E$33:$E$776,СВЦЭМ!$A$33:$A$776,$A183,СВЦЭМ!$B$33:$B$776,Q$155)+'СЕТ СН'!$F$15</f>
        <v>123.69043034000001</v>
      </c>
      <c r="R183" s="36">
        <f>SUMIFS(СВЦЭМ!$E$33:$E$776,СВЦЭМ!$A$33:$A$776,$A183,СВЦЭМ!$B$33:$B$776,R$155)+'СЕТ СН'!$F$15</f>
        <v>123.99612462</v>
      </c>
      <c r="S183" s="36">
        <f>SUMIFS(СВЦЭМ!$E$33:$E$776,СВЦЭМ!$A$33:$A$776,$A183,СВЦЭМ!$B$33:$B$776,S$155)+'СЕТ СН'!$F$15</f>
        <v>125.01650433</v>
      </c>
      <c r="T183" s="36">
        <f>SUMIFS(СВЦЭМ!$E$33:$E$776,СВЦЭМ!$A$33:$A$776,$A183,СВЦЭМ!$B$33:$B$776,T$155)+'СЕТ СН'!$F$15</f>
        <v>125.64408926999999</v>
      </c>
      <c r="U183" s="36">
        <f>SUMIFS(СВЦЭМ!$E$33:$E$776,СВЦЭМ!$A$33:$A$776,$A183,СВЦЭМ!$B$33:$B$776,U$155)+'СЕТ СН'!$F$15</f>
        <v>122.69992945</v>
      </c>
      <c r="V183" s="36">
        <f>SUMIFS(СВЦЭМ!$E$33:$E$776,СВЦЭМ!$A$33:$A$776,$A183,СВЦЭМ!$B$33:$B$776,V$155)+'СЕТ СН'!$F$15</f>
        <v>124.96815771</v>
      </c>
      <c r="W183" s="36">
        <f>SUMIFS(СВЦЭМ!$E$33:$E$776,СВЦЭМ!$A$33:$A$776,$A183,СВЦЭМ!$B$33:$B$776,W$155)+'СЕТ СН'!$F$15</f>
        <v>125.36605217</v>
      </c>
      <c r="X183" s="36">
        <f>SUMIFS(СВЦЭМ!$E$33:$E$776,СВЦЭМ!$A$33:$A$776,$A183,СВЦЭМ!$B$33:$B$776,X$155)+'СЕТ СН'!$F$15</f>
        <v>133.75191289</v>
      </c>
      <c r="Y183" s="36">
        <f>SUMIFS(СВЦЭМ!$E$33:$E$776,СВЦЭМ!$A$33:$A$776,$A183,СВЦЭМ!$B$33:$B$776,Y$155)+'СЕТ СН'!$F$15</f>
        <v>155.88462466999999</v>
      </c>
    </row>
    <row r="184" spans="1:27" ht="15.75" x14ac:dyDescent="0.2">
      <c r="A184" s="35">
        <f t="shared" si="4"/>
        <v>44041</v>
      </c>
      <c r="B184" s="36">
        <f>SUMIFS(СВЦЭМ!$E$33:$E$776,СВЦЭМ!$A$33:$A$776,$A184,СВЦЭМ!$B$33:$B$776,B$155)+'СЕТ СН'!$F$15</f>
        <v>176.18034591</v>
      </c>
      <c r="C184" s="36">
        <f>SUMIFS(СВЦЭМ!$E$33:$E$776,СВЦЭМ!$A$33:$A$776,$A184,СВЦЭМ!$B$33:$B$776,C$155)+'СЕТ СН'!$F$15</f>
        <v>184.70458798000001</v>
      </c>
      <c r="D184" s="36">
        <f>SUMIFS(СВЦЭМ!$E$33:$E$776,СВЦЭМ!$A$33:$A$776,$A184,СВЦЭМ!$B$33:$B$776,D$155)+'СЕТ СН'!$F$15</f>
        <v>191.27887952</v>
      </c>
      <c r="E184" s="36">
        <f>SUMIFS(СВЦЭМ!$E$33:$E$776,СВЦЭМ!$A$33:$A$776,$A184,СВЦЭМ!$B$33:$B$776,E$155)+'СЕТ СН'!$F$15</f>
        <v>195.98634644000001</v>
      </c>
      <c r="F184" s="36">
        <f>SUMIFS(СВЦЭМ!$E$33:$E$776,СВЦЭМ!$A$33:$A$776,$A184,СВЦЭМ!$B$33:$B$776,F$155)+'СЕТ СН'!$F$15</f>
        <v>188.75751591</v>
      </c>
      <c r="G184" s="36">
        <f>SUMIFS(СВЦЭМ!$E$33:$E$776,СВЦЭМ!$A$33:$A$776,$A184,СВЦЭМ!$B$33:$B$776,G$155)+'СЕТ СН'!$F$15</f>
        <v>188.43006435999999</v>
      </c>
      <c r="H184" s="36">
        <f>SUMIFS(СВЦЭМ!$E$33:$E$776,СВЦЭМ!$A$33:$A$776,$A184,СВЦЭМ!$B$33:$B$776,H$155)+'СЕТ СН'!$F$15</f>
        <v>182.99053798</v>
      </c>
      <c r="I184" s="36">
        <f>SUMIFS(СВЦЭМ!$E$33:$E$776,СВЦЭМ!$A$33:$A$776,$A184,СВЦЭМ!$B$33:$B$776,I$155)+'СЕТ СН'!$F$15</f>
        <v>179.35470710000001</v>
      </c>
      <c r="J184" s="36">
        <f>SUMIFS(СВЦЭМ!$E$33:$E$776,СВЦЭМ!$A$33:$A$776,$A184,СВЦЭМ!$B$33:$B$776,J$155)+'СЕТ СН'!$F$15</f>
        <v>164.47207746000001</v>
      </c>
      <c r="K184" s="36">
        <f>SUMIFS(СВЦЭМ!$E$33:$E$776,СВЦЭМ!$A$33:$A$776,$A184,СВЦЭМ!$B$33:$B$776,K$155)+'СЕТ СН'!$F$15</f>
        <v>134.61803942</v>
      </c>
      <c r="L184" s="36">
        <f>SUMIFS(СВЦЭМ!$E$33:$E$776,СВЦЭМ!$A$33:$A$776,$A184,СВЦЭМ!$B$33:$B$776,L$155)+'СЕТ СН'!$F$15</f>
        <v>123.31362166</v>
      </c>
      <c r="M184" s="36">
        <f>SUMIFS(СВЦЭМ!$E$33:$E$776,СВЦЭМ!$A$33:$A$776,$A184,СВЦЭМ!$B$33:$B$776,M$155)+'СЕТ СН'!$F$15</f>
        <v>119.50846232000001</v>
      </c>
      <c r="N184" s="36">
        <f>SUMIFS(СВЦЭМ!$E$33:$E$776,СВЦЭМ!$A$33:$A$776,$A184,СВЦЭМ!$B$33:$B$776,N$155)+'СЕТ СН'!$F$15</f>
        <v>114.17501907</v>
      </c>
      <c r="O184" s="36">
        <f>SUMIFS(СВЦЭМ!$E$33:$E$776,СВЦЭМ!$A$33:$A$776,$A184,СВЦЭМ!$B$33:$B$776,O$155)+'СЕТ СН'!$F$15</f>
        <v>113.11956506999999</v>
      </c>
      <c r="P184" s="36">
        <f>SUMIFS(СВЦЭМ!$E$33:$E$776,СВЦЭМ!$A$33:$A$776,$A184,СВЦЭМ!$B$33:$B$776,P$155)+'СЕТ СН'!$F$15</f>
        <v>113.27237819</v>
      </c>
      <c r="Q184" s="36">
        <f>SUMIFS(СВЦЭМ!$E$33:$E$776,СВЦЭМ!$A$33:$A$776,$A184,СВЦЭМ!$B$33:$B$776,Q$155)+'СЕТ СН'!$F$15</f>
        <v>115.30978157</v>
      </c>
      <c r="R184" s="36">
        <f>SUMIFS(СВЦЭМ!$E$33:$E$776,СВЦЭМ!$A$33:$A$776,$A184,СВЦЭМ!$B$33:$B$776,R$155)+'СЕТ СН'!$F$15</f>
        <v>116.60513897</v>
      </c>
      <c r="S184" s="36">
        <f>SUMIFS(СВЦЭМ!$E$33:$E$776,СВЦЭМ!$A$33:$A$776,$A184,СВЦЭМ!$B$33:$B$776,S$155)+'СЕТ СН'!$F$15</f>
        <v>117.26060507</v>
      </c>
      <c r="T184" s="36">
        <f>SUMIFS(СВЦЭМ!$E$33:$E$776,СВЦЭМ!$A$33:$A$776,$A184,СВЦЭМ!$B$33:$B$776,T$155)+'СЕТ СН'!$F$15</f>
        <v>122.55710087</v>
      </c>
      <c r="U184" s="36">
        <f>SUMIFS(СВЦЭМ!$E$33:$E$776,СВЦЭМ!$A$33:$A$776,$A184,СВЦЭМ!$B$33:$B$776,U$155)+'СЕТ СН'!$F$15</f>
        <v>121.46557319999999</v>
      </c>
      <c r="V184" s="36">
        <f>SUMIFS(СВЦЭМ!$E$33:$E$776,СВЦЭМ!$A$33:$A$776,$A184,СВЦЭМ!$B$33:$B$776,V$155)+'СЕТ СН'!$F$15</f>
        <v>119.59373315000001</v>
      </c>
      <c r="W184" s="36">
        <f>SUMIFS(СВЦЭМ!$E$33:$E$776,СВЦЭМ!$A$33:$A$776,$A184,СВЦЭМ!$B$33:$B$776,W$155)+'СЕТ СН'!$F$15</f>
        <v>115.05868033</v>
      </c>
      <c r="X184" s="36">
        <f>SUMIFS(СВЦЭМ!$E$33:$E$776,СВЦЭМ!$A$33:$A$776,$A184,СВЦЭМ!$B$33:$B$776,X$155)+'СЕТ СН'!$F$15</f>
        <v>125.89719845</v>
      </c>
      <c r="Y184" s="36">
        <f>SUMIFS(СВЦЭМ!$E$33:$E$776,СВЦЭМ!$A$33:$A$776,$A184,СВЦЭМ!$B$33:$B$776,Y$155)+'СЕТ СН'!$F$15</f>
        <v>147.40835089000001</v>
      </c>
    </row>
    <row r="185" spans="1:27" ht="15.75" x14ac:dyDescent="0.2">
      <c r="A185" s="35">
        <f t="shared" si="4"/>
        <v>44042</v>
      </c>
      <c r="B185" s="36">
        <f>SUMIFS(СВЦЭМ!$E$33:$E$776,СВЦЭМ!$A$33:$A$776,$A185,СВЦЭМ!$B$33:$B$776,B$155)+'СЕТ СН'!$F$15</f>
        <v>153.94818674000001</v>
      </c>
      <c r="C185" s="36">
        <f>SUMIFS(СВЦЭМ!$E$33:$E$776,СВЦЭМ!$A$33:$A$776,$A185,СВЦЭМ!$B$33:$B$776,C$155)+'СЕТ СН'!$F$15</f>
        <v>163.16841450000001</v>
      </c>
      <c r="D185" s="36">
        <f>SUMIFS(СВЦЭМ!$E$33:$E$776,СВЦЭМ!$A$33:$A$776,$A185,СВЦЭМ!$B$33:$B$776,D$155)+'СЕТ СН'!$F$15</f>
        <v>166.43454803</v>
      </c>
      <c r="E185" s="36">
        <f>SUMIFS(СВЦЭМ!$E$33:$E$776,СВЦЭМ!$A$33:$A$776,$A185,СВЦЭМ!$B$33:$B$776,E$155)+'СЕТ СН'!$F$15</f>
        <v>167.82267315000001</v>
      </c>
      <c r="F185" s="36">
        <f>SUMIFS(СВЦЭМ!$E$33:$E$776,СВЦЭМ!$A$33:$A$776,$A185,СВЦЭМ!$B$33:$B$776,F$155)+'СЕТ СН'!$F$15</f>
        <v>166.75618563</v>
      </c>
      <c r="G185" s="36">
        <f>SUMIFS(СВЦЭМ!$E$33:$E$776,СВЦЭМ!$A$33:$A$776,$A185,СВЦЭМ!$B$33:$B$776,G$155)+'СЕТ СН'!$F$15</f>
        <v>167.88085276000001</v>
      </c>
      <c r="H185" s="36">
        <f>SUMIFS(СВЦЭМ!$E$33:$E$776,СВЦЭМ!$A$33:$A$776,$A185,СВЦЭМ!$B$33:$B$776,H$155)+'СЕТ СН'!$F$15</f>
        <v>164.46054058000001</v>
      </c>
      <c r="I185" s="36">
        <f>SUMIFS(СВЦЭМ!$E$33:$E$776,СВЦЭМ!$A$33:$A$776,$A185,СВЦЭМ!$B$33:$B$776,I$155)+'СЕТ СН'!$F$15</f>
        <v>157.01156881</v>
      </c>
      <c r="J185" s="36">
        <f>SUMIFS(СВЦЭМ!$E$33:$E$776,СВЦЭМ!$A$33:$A$776,$A185,СВЦЭМ!$B$33:$B$776,J$155)+'СЕТ СН'!$F$15</f>
        <v>140.73550954999999</v>
      </c>
      <c r="K185" s="36">
        <f>SUMIFS(СВЦЭМ!$E$33:$E$776,СВЦЭМ!$A$33:$A$776,$A185,СВЦЭМ!$B$33:$B$776,K$155)+'СЕТ СН'!$F$15</f>
        <v>129.58186301999999</v>
      </c>
      <c r="L185" s="36">
        <f>SUMIFS(СВЦЭМ!$E$33:$E$776,СВЦЭМ!$A$33:$A$776,$A185,СВЦЭМ!$B$33:$B$776,L$155)+'СЕТ СН'!$F$15</f>
        <v>133.62084887</v>
      </c>
      <c r="M185" s="36">
        <f>SUMIFS(СВЦЭМ!$E$33:$E$776,СВЦЭМ!$A$33:$A$776,$A185,СВЦЭМ!$B$33:$B$776,M$155)+'СЕТ СН'!$F$15</f>
        <v>132.61178401000001</v>
      </c>
      <c r="N185" s="36">
        <f>SUMIFS(СВЦЭМ!$E$33:$E$776,СВЦЭМ!$A$33:$A$776,$A185,СВЦЭМ!$B$33:$B$776,N$155)+'СЕТ СН'!$F$15</f>
        <v>130.33877235</v>
      </c>
      <c r="O185" s="36">
        <f>SUMIFS(СВЦЭМ!$E$33:$E$776,СВЦЭМ!$A$33:$A$776,$A185,СВЦЭМ!$B$33:$B$776,O$155)+'СЕТ СН'!$F$15</f>
        <v>130.45033895</v>
      </c>
      <c r="P185" s="36">
        <f>SUMIFS(СВЦЭМ!$E$33:$E$776,СВЦЭМ!$A$33:$A$776,$A185,СВЦЭМ!$B$33:$B$776,P$155)+'СЕТ СН'!$F$15</f>
        <v>130.69668515000001</v>
      </c>
      <c r="Q185" s="36">
        <f>SUMIFS(СВЦЭМ!$E$33:$E$776,СВЦЭМ!$A$33:$A$776,$A185,СВЦЭМ!$B$33:$B$776,Q$155)+'СЕТ СН'!$F$15</f>
        <v>131.39228584</v>
      </c>
      <c r="R185" s="36">
        <f>SUMIFS(СВЦЭМ!$E$33:$E$776,СВЦЭМ!$A$33:$A$776,$A185,СВЦЭМ!$B$33:$B$776,R$155)+'СЕТ СН'!$F$15</f>
        <v>130.53004455999999</v>
      </c>
      <c r="S185" s="36">
        <f>SUMIFS(СВЦЭМ!$E$33:$E$776,СВЦЭМ!$A$33:$A$776,$A185,СВЦЭМ!$B$33:$B$776,S$155)+'СЕТ СН'!$F$15</f>
        <v>130.75260352000001</v>
      </c>
      <c r="T185" s="36">
        <f>SUMIFS(СВЦЭМ!$E$33:$E$776,СВЦЭМ!$A$33:$A$776,$A185,СВЦЭМ!$B$33:$B$776,T$155)+'СЕТ СН'!$F$15</f>
        <v>132.39757552</v>
      </c>
      <c r="U185" s="36">
        <f>SUMIFS(СВЦЭМ!$E$33:$E$776,СВЦЭМ!$A$33:$A$776,$A185,СВЦЭМ!$B$33:$B$776,U$155)+'СЕТ СН'!$F$15</f>
        <v>131.41220038</v>
      </c>
      <c r="V185" s="36">
        <f>SUMIFS(СВЦЭМ!$E$33:$E$776,СВЦЭМ!$A$33:$A$776,$A185,СВЦЭМ!$B$33:$B$776,V$155)+'СЕТ СН'!$F$15</f>
        <v>129.89377082999999</v>
      </c>
      <c r="W185" s="36">
        <f>SUMIFS(СВЦЭМ!$E$33:$E$776,СВЦЭМ!$A$33:$A$776,$A185,СВЦЭМ!$B$33:$B$776,W$155)+'СЕТ СН'!$F$15</f>
        <v>135.30203603999999</v>
      </c>
      <c r="X185" s="36">
        <f>SUMIFS(СВЦЭМ!$E$33:$E$776,СВЦЭМ!$A$33:$A$776,$A185,СВЦЭМ!$B$33:$B$776,X$155)+'СЕТ СН'!$F$15</f>
        <v>153.78079624</v>
      </c>
      <c r="Y185" s="36">
        <f>SUMIFS(СВЦЭМ!$E$33:$E$776,СВЦЭМ!$A$33:$A$776,$A185,СВЦЭМ!$B$33:$B$776,Y$155)+'СЕТ СН'!$F$15</f>
        <v>146.48210462</v>
      </c>
    </row>
    <row r="186" spans="1:27" ht="15.75" x14ac:dyDescent="0.2">
      <c r="A186" s="35">
        <f t="shared" si="4"/>
        <v>44043</v>
      </c>
      <c r="B186" s="36">
        <f>SUMIFS(СВЦЭМ!$E$33:$E$776,СВЦЭМ!$A$33:$A$776,$A186,СВЦЭМ!$B$33:$B$776,B$155)+'СЕТ СН'!$F$15</f>
        <v>155.21885895</v>
      </c>
      <c r="C186" s="36">
        <f>SUMIFS(СВЦЭМ!$E$33:$E$776,СВЦЭМ!$A$33:$A$776,$A186,СВЦЭМ!$B$33:$B$776,C$155)+'СЕТ СН'!$F$15</f>
        <v>176.53937076</v>
      </c>
      <c r="D186" s="36">
        <f>SUMIFS(СВЦЭМ!$E$33:$E$776,СВЦЭМ!$A$33:$A$776,$A186,СВЦЭМ!$B$33:$B$776,D$155)+'СЕТ СН'!$F$15</f>
        <v>178.30668549000001</v>
      </c>
      <c r="E186" s="36">
        <f>SUMIFS(СВЦЭМ!$E$33:$E$776,СВЦЭМ!$A$33:$A$776,$A186,СВЦЭМ!$B$33:$B$776,E$155)+'СЕТ СН'!$F$15</f>
        <v>178.90820120000001</v>
      </c>
      <c r="F186" s="36">
        <f>SUMIFS(СВЦЭМ!$E$33:$E$776,СВЦЭМ!$A$33:$A$776,$A186,СВЦЭМ!$B$33:$B$776,F$155)+'СЕТ СН'!$F$15</f>
        <v>177.83610955</v>
      </c>
      <c r="G186" s="36">
        <f>SUMIFS(СВЦЭМ!$E$33:$E$776,СВЦЭМ!$A$33:$A$776,$A186,СВЦЭМ!$B$33:$B$776,G$155)+'СЕТ СН'!$F$15</f>
        <v>184.03857131000001</v>
      </c>
      <c r="H186" s="36">
        <f>SUMIFS(СВЦЭМ!$E$33:$E$776,СВЦЭМ!$A$33:$A$776,$A186,СВЦЭМ!$B$33:$B$776,H$155)+'СЕТ СН'!$F$15</f>
        <v>173.91016679000001</v>
      </c>
      <c r="I186" s="36">
        <f>SUMIFS(СВЦЭМ!$E$33:$E$776,СВЦЭМ!$A$33:$A$776,$A186,СВЦЭМ!$B$33:$B$776,I$155)+'СЕТ СН'!$F$15</f>
        <v>169.22885371999999</v>
      </c>
      <c r="J186" s="36">
        <f>SUMIFS(СВЦЭМ!$E$33:$E$776,СВЦЭМ!$A$33:$A$776,$A186,СВЦЭМ!$B$33:$B$776,J$155)+'СЕТ СН'!$F$15</f>
        <v>163.33875373999999</v>
      </c>
      <c r="K186" s="36">
        <f>SUMIFS(СВЦЭМ!$E$33:$E$776,СВЦЭМ!$A$33:$A$776,$A186,СВЦЭМ!$B$33:$B$776,K$155)+'СЕТ СН'!$F$15</f>
        <v>147.63533561</v>
      </c>
      <c r="L186" s="36">
        <f>SUMIFS(СВЦЭМ!$E$33:$E$776,СВЦЭМ!$A$33:$A$776,$A186,СВЦЭМ!$B$33:$B$776,L$155)+'СЕТ СН'!$F$15</f>
        <v>123.05289555</v>
      </c>
      <c r="M186" s="36">
        <f>SUMIFS(СВЦЭМ!$E$33:$E$776,СВЦЭМ!$A$33:$A$776,$A186,СВЦЭМ!$B$33:$B$776,M$155)+'СЕТ СН'!$F$15</f>
        <v>119.30894259999999</v>
      </c>
      <c r="N186" s="36">
        <f>SUMIFS(СВЦЭМ!$E$33:$E$776,СВЦЭМ!$A$33:$A$776,$A186,СВЦЭМ!$B$33:$B$776,N$155)+'СЕТ СН'!$F$15</f>
        <v>120.4720741</v>
      </c>
      <c r="O186" s="36">
        <f>SUMIFS(СВЦЭМ!$E$33:$E$776,СВЦЭМ!$A$33:$A$776,$A186,СВЦЭМ!$B$33:$B$776,O$155)+'СЕТ СН'!$F$15</f>
        <v>121.67802371000001</v>
      </c>
      <c r="P186" s="36">
        <f>SUMIFS(СВЦЭМ!$E$33:$E$776,СВЦЭМ!$A$33:$A$776,$A186,СВЦЭМ!$B$33:$B$776,P$155)+'СЕТ СН'!$F$15</f>
        <v>122.39887903</v>
      </c>
      <c r="Q186" s="36">
        <f>SUMIFS(СВЦЭМ!$E$33:$E$776,СВЦЭМ!$A$33:$A$776,$A186,СВЦЭМ!$B$33:$B$776,Q$155)+'СЕТ СН'!$F$15</f>
        <v>122.25362856</v>
      </c>
      <c r="R186" s="36">
        <f>SUMIFS(СВЦЭМ!$E$33:$E$776,СВЦЭМ!$A$33:$A$776,$A186,СВЦЭМ!$B$33:$B$776,R$155)+'СЕТ СН'!$F$15</f>
        <v>120.79819512</v>
      </c>
      <c r="S186" s="36">
        <f>SUMIFS(СВЦЭМ!$E$33:$E$776,СВЦЭМ!$A$33:$A$776,$A186,СВЦЭМ!$B$33:$B$776,S$155)+'СЕТ СН'!$F$15</f>
        <v>123.24746546999999</v>
      </c>
      <c r="T186" s="36">
        <f>SUMIFS(СВЦЭМ!$E$33:$E$776,СВЦЭМ!$A$33:$A$776,$A186,СВЦЭМ!$B$33:$B$776,T$155)+'СЕТ СН'!$F$15</f>
        <v>124.27096096</v>
      </c>
      <c r="U186" s="36">
        <f>SUMIFS(СВЦЭМ!$E$33:$E$776,СВЦЭМ!$A$33:$A$776,$A186,СВЦЭМ!$B$33:$B$776,U$155)+'СЕТ СН'!$F$15</f>
        <v>126.21429181000001</v>
      </c>
      <c r="V186" s="36">
        <f>SUMIFS(СВЦЭМ!$E$33:$E$776,СВЦЭМ!$A$33:$A$776,$A186,СВЦЭМ!$B$33:$B$776,V$155)+'СЕТ СН'!$F$15</f>
        <v>125.55672676</v>
      </c>
      <c r="W186" s="36">
        <f>SUMIFS(СВЦЭМ!$E$33:$E$776,СВЦЭМ!$A$33:$A$776,$A186,СВЦЭМ!$B$33:$B$776,W$155)+'СЕТ СН'!$F$15</f>
        <v>122.18484325999999</v>
      </c>
      <c r="X186" s="36">
        <f>SUMIFS(СВЦЭМ!$E$33:$E$776,СВЦЭМ!$A$33:$A$776,$A186,СВЦЭМ!$B$33:$B$776,X$155)+'СЕТ СН'!$F$15</f>
        <v>122.62467187</v>
      </c>
      <c r="Y186" s="36">
        <f>SUMIFS(СВЦЭМ!$E$33:$E$776,СВЦЭМ!$A$33:$A$776,$A186,СВЦЭМ!$B$33:$B$776,Y$155)+'СЕТ СН'!$F$15</f>
        <v>134.04745277999999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6" t="s">
        <v>7</v>
      </c>
      <c r="B188" s="130" t="s">
        <v>147</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37"/>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38"/>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01.07.2020</v>
      </c>
      <c r="B191" s="36">
        <f>SUMIFS(СВЦЭМ!$F$33:$F$776,СВЦЭМ!$A$33:$A$776,$A191,СВЦЭМ!$B$33:$B$776,B$190)+'СЕТ СН'!$F$15</f>
        <v>189.97004423999999</v>
      </c>
      <c r="C191" s="36">
        <f>SUMIFS(СВЦЭМ!$F$33:$F$776,СВЦЭМ!$A$33:$A$776,$A191,СВЦЭМ!$B$33:$B$776,C$190)+'СЕТ СН'!$F$15</f>
        <v>191.53581591</v>
      </c>
      <c r="D191" s="36">
        <f>SUMIFS(СВЦЭМ!$F$33:$F$776,СВЦЭМ!$A$33:$A$776,$A191,СВЦЭМ!$B$33:$B$776,D$190)+'СЕТ СН'!$F$15</f>
        <v>187.07525699000001</v>
      </c>
      <c r="E191" s="36">
        <f>SUMIFS(СВЦЭМ!$F$33:$F$776,СВЦЭМ!$A$33:$A$776,$A191,СВЦЭМ!$B$33:$B$776,E$190)+'СЕТ СН'!$F$15</f>
        <v>183.56939736999999</v>
      </c>
      <c r="F191" s="36">
        <f>SUMIFS(СВЦЭМ!$F$33:$F$776,СВЦЭМ!$A$33:$A$776,$A191,СВЦЭМ!$B$33:$B$776,F$190)+'СЕТ СН'!$F$15</f>
        <v>180.97307223000001</v>
      </c>
      <c r="G191" s="36">
        <f>SUMIFS(СВЦЭМ!$F$33:$F$776,СВЦЭМ!$A$33:$A$776,$A191,СВЦЭМ!$B$33:$B$776,G$190)+'СЕТ СН'!$F$15</f>
        <v>181.85891445999999</v>
      </c>
      <c r="H191" s="36">
        <f>SUMIFS(СВЦЭМ!$F$33:$F$776,СВЦЭМ!$A$33:$A$776,$A191,СВЦЭМ!$B$33:$B$776,H$190)+'СЕТ СН'!$F$15</f>
        <v>186.15790246</v>
      </c>
      <c r="I191" s="36">
        <f>SUMIFS(СВЦЭМ!$F$33:$F$776,СВЦЭМ!$A$33:$A$776,$A191,СВЦЭМ!$B$33:$B$776,I$190)+'СЕТ СН'!$F$15</f>
        <v>183.14323686</v>
      </c>
      <c r="J191" s="36">
        <f>SUMIFS(СВЦЭМ!$F$33:$F$776,СВЦЭМ!$A$33:$A$776,$A191,СВЦЭМ!$B$33:$B$776,J$190)+'СЕТ СН'!$F$15</f>
        <v>174.92526518</v>
      </c>
      <c r="K191" s="36">
        <f>SUMIFS(СВЦЭМ!$F$33:$F$776,СВЦЭМ!$A$33:$A$776,$A191,СВЦЭМ!$B$33:$B$776,K$190)+'СЕТ СН'!$F$15</f>
        <v>155.27376285</v>
      </c>
      <c r="L191" s="36">
        <f>SUMIFS(СВЦЭМ!$F$33:$F$776,СВЦЭМ!$A$33:$A$776,$A191,СВЦЭМ!$B$33:$B$776,L$190)+'СЕТ СН'!$F$15</f>
        <v>136.83398738</v>
      </c>
      <c r="M191" s="36">
        <f>SUMIFS(СВЦЭМ!$F$33:$F$776,СВЦЭМ!$A$33:$A$776,$A191,СВЦЭМ!$B$33:$B$776,M$190)+'СЕТ СН'!$F$15</f>
        <v>135.16596132000001</v>
      </c>
      <c r="N191" s="36">
        <f>SUMIFS(СВЦЭМ!$F$33:$F$776,СВЦЭМ!$A$33:$A$776,$A191,СВЦЭМ!$B$33:$B$776,N$190)+'СЕТ СН'!$F$15</f>
        <v>145.21097126999999</v>
      </c>
      <c r="O191" s="36">
        <f>SUMIFS(СВЦЭМ!$F$33:$F$776,СВЦЭМ!$A$33:$A$776,$A191,СВЦЭМ!$B$33:$B$776,O$190)+'СЕТ СН'!$F$15</f>
        <v>141.77680941</v>
      </c>
      <c r="P191" s="36">
        <f>SUMIFS(СВЦЭМ!$F$33:$F$776,СВЦЭМ!$A$33:$A$776,$A191,СВЦЭМ!$B$33:$B$776,P$190)+'СЕТ СН'!$F$15</f>
        <v>127.25741004</v>
      </c>
      <c r="Q191" s="36">
        <f>SUMIFS(СВЦЭМ!$F$33:$F$776,СВЦЭМ!$A$33:$A$776,$A191,СВЦЭМ!$B$33:$B$776,Q$190)+'СЕТ СН'!$F$15</f>
        <v>127.88421095</v>
      </c>
      <c r="R191" s="36">
        <f>SUMIFS(СВЦЭМ!$F$33:$F$776,СВЦЭМ!$A$33:$A$776,$A191,СВЦЭМ!$B$33:$B$776,R$190)+'СЕТ СН'!$F$15</f>
        <v>130.32523429</v>
      </c>
      <c r="S191" s="36">
        <f>SUMIFS(СВЦЭМ!$F$33:$F$776,СВЦЭМ!$A$33:$A$776,$A191,СВЦЭМ!$B$33:$B$776,S$190)+'СЕТ СН'!$F$15</f>
        <v>131.25240381</v>
      </c>
      <c r="T191" s="36">
        <f>SUMIFS(СВЦЭМ!$F$33:$F$776,СВЦЭМ!$A$33:$A$776,$A191,СВЦЭМ!$B$33:$B$776,T$190)+'СЕТ СН'!$F$15</f>
        <v>129.81558365999999</v>
      </c>
      <c r="U191" s="36">
        <f>SUMIFS(СВЦЭМ!$F$33:$F$776,СВЦЭМ!$A$33:$A$776,$A191,СВЦЭМ!$B$33:$B$776,U$190)+'СЕТ СН'!$F$15</f>
        <v>128.54247735999999</v>
      </c>
      <c r="V191" s="36">
        <f>SUMIFS(СВЦЭМ!$F$33:$F$776,СВЦЭМ!$A$33:$A$776,$A191,СВЦЭМ!$B$33:$B$776,V$190)+'СЕТ СН'!$F$15</f>
        <v>128.07153223</v>
      </c>
      <c r="W191" s="36">
        <f>SUMIFS(СВЦЭМ!$F$33:$F$776,СВЦЭМ!$A$33:$A$776,$A191,СВЦЭМ!$B$33:$B$776,W$190)+'СЕТ СН'!$F$15</f>
        <v>123.67846625999999</v>
      </c>
      <c r="X191" s="36">
        <f>SUMIFS(СВЦЭМ!$F$33:$F$776,СВЦЭМ!$A$33:$A$776,$A191,СВЦЭМ!$B$33:$B$776,X$190)+'СЕТ СН'!$F$15</f>
        <v>132.6884488</v>
      </c>
      <c r="Y191" s="36">
        <f>SUMIFS(СВЦЭМ!$F$33:$F$776,СВЦЭМ!$A$33:$A$776,$A191,СВЦЭМ!$B$33:$B$776,Y$190)+'СЕТ СН'!$F$15</f>
        <v>163.44425680000001</v>
      </c>
      <c r="AA191" s="45"/>
    </row>
    <row r="192" spans="1:27" ht="15.75" x14ac:dyDescent="0.2">
      <c r="A192" s="35">
        <f>A191+1</f>
        <v>44014</v>
      </c>
      <c r="B192" s="36">
        <f>SUMIFS(СВЦЭМ!$F$33:$F$776,СВЦЭМ!$A$33:$A$776,$A192,СВЦЭМ!$B$33:$B$776,B$190)+'СЕТ СН'!$F$15</f>
        <v>180.43759541</v>
      </c>
      <c r="C192" s="36">
        <f>SUMIFS(СВЦЭМ!$F$33:$F$776,СВЦЭМ!$A$33:$A$776,$A192,СВЦЭМ!$B$33:$B$776,C$190)+'СЕТ СН'!$F$15</f>
        <v>175.81547832000001</v>
      </c>
      <c r="D192" s="36">
        <f>SUMIFS(СВЦЭМ!$F$33:$F$776,СВЦЭМ!$A$33:$A$776,$A192,СВЦЭМ!$B$33:$B$776,D$190)+'СЕТ СН'!$F$15</f>
        <v>170.3900174</v>
      </c>
      <c r="E192" s="36">
        <f>SUMIFS(СВЦЭМ!$F$33:$F$776,СВЦЭМ!$A$33:$A$776,$A192,СВЦЭМ!$B$33:$B$776,E$190)+'СЕТ СН'!$F$15</f>
        <v>169.13246945</v>
      </c>
      <c r="F192" s="36">
        <f>SUMIFS(СВЦЭМ!$F$33:$F$776,СВЦЭМ!$A$33:$A$776,$A192,СВЦЭМ!$B$33:$B$776,F$190)+'СЕТ СН'!$F$15</f>
        <v>166.41564412</v>
      </c>
      <c r="G192" s="36">
        <f>SUMIFS(СВЦЭМ!$F$33:$F$776,СВЦЭМ!$A$33:$A$776,$A192,СВЦЭМ!$B$33:$B$776,G$190)+'СЕТ СН'!$F$15</f>
        <v>169.27265951000001</v>
      </c>
      <c r="H192" s="36">
        <f>SUMIFS(СВЦЭМ!$F$33:$F$776,СВЦЭМ!$A$33:$A$776,$A192,СВЦЭМ!$B$33:$B$776,H$190)+'СЕТ СН'!$F$15</f>
        <v>175.36994862</v>
      </c>
      <c r="I192" s="36">
        <f>SUMIFS(СВЦЭМ!$F$33:$F$776,СВЦЭМ!$A$33:$A$776,$A192,СВЦЭМ!$B$33:$B$776,I$190)+'СЕТ СН'!$F$15</f>
        <v>177.70755438</v>
      </c>
      <c r="J192" s="36">
        <f>SUMIFS(СВЦЭМ!$F$33:$F$776,СВЦЭМ!$A$33:$A$776,$A192,СВЦЭМ!$B$33:$B$776,J$190)+'СЕТ СН'!$F$15</f>
        <v>176.04655597999999</v>
      </c>
      <c r="K192" s="36">
        <f>SUMIFS(СВЦЭМ!$F$33:$F$776,СВЦЭМ!$A$33:$A$776,$A192,СВЦЭМ!$B$33:$B$776,K$190)+'СЕТ СН'!$F$15</f>
        <v>155.88328221</v>
      </c>
      <c r="L192" s="36">
        <f>SUMIFS(СВЦЭМ!$F$33:$F$776,СВЦЭМ!$A$33:$A$776,$A192,СВЦЭМ!$B$33:$B$776,L$190)+'СЕТ СН'!$F$15</f>
        <v>137.1104512</v>
      </c>
      <c r="M192" s="36">
        <f>SUMIFS(СВЦЭМ!$F$33:$F$776,СВЦЭМ!$A$33:$A$776,$A192,СВЦЭМ!$B$33:$B$776,M$190)+'СЕТ СН'!$F$15</f>
        <v>134.23661754</v>
      </c>
      <c r="N192" s="36">
        <f>SUMIFS(СВЦЭМ!$F$33:$F$776,СВЦЭМ!$A$33:$A$776,$A192,СВЦЭМ!$B$33:$B$776,N$190)+'СЕТ СН'!$F$15</f>
        <v>138.94933650999999</v>
      </c>
      <c r="O192" s="36">
        <f>SUMIFS(СВЦЭМ!$F$33:$F$776,СВЦЭМ!$A$33:$A$776,$A192,СВЦЭМ!$B$33:$B$776,O$190)+'СЕТ СН'!$F$15</f>
        <v>140.61058897000001</v>
      </c>
      <c r="P192" s="36">
        <f>SUMIFS(СВЦЭМ!$F$33:$F$776,СВЦЭМ!$A$33:$A$776,$A192,СВЦЭМ!$B$33:$B$776,P$190)+'СЕТ СН'!$F$15</f>
        <v>136.56248131000001</v>
      </c>
      <c r="Q192" s="36">
        <f>SUMIFS(СВЦЭМ!$F$33:$F$776,СВЦЭМ!$A$33:$A$776,$A192,СВЦЭМ!$B$33:$B$776,Q$190)+'СЕТ СН'!$F$15</f>
        <v>139.23283259999999</v>
      </c>
      <c r="R192" s="36">
        <f>SUMIFS(СВЦЭМ!$F$33:$F$776,СВЦЭМ!$A$33:$A$776,$A192,СВЦЭМ!$B$33:$B$776,R$190)+'СЕТ СН'!$F$15</f>
        <v>143.21364890000001</v>
      </c>
      <c r="S192" s="36">
        <f>SUMIFS(СВЦЭМ!$F$33:$F$776,СВЦЭМ!$A$33:$A$776,$A192,СВЦЭМ!$B$33:$B$776,S$190)+'СЕТ СН'!$F$15</f>
        <v>143.78386882999999</v>
      </c>
      <c r="T192" s="36">
        <f>SUMIFS(СВЦЭМ!$F$33:$F$776,СВЦЭМ!$A$33:$A$776,$A192,СВЦЭМ!$B$33:$B$776,T$190)+'СЕТ СН'!$F$15</f>
        <v>142.13135305</v>
      </c>
      <c r="U192" s="36">
        <f>SUMIFS(СВЦЭМ!$F$33:$F$776,СВЦЭМ!$A$33:$A$776,$A192,СВЦЭМ!$B$33:$B$776,U$190)+'СЕТ СН'!$F$15</f>
        <v>139.95966102</v>
      </c>
      <c r="V192" s="36">
        <f>SUMIFS(СВЦЭМ!$F$33:$F$776,СВЦЭМ!$A$33:$A$776,$A192,СВЦЭМ!$B$33:$B$776,V$190)+'СЕТ СН'!$F$15</f>
        <v>136.28856241</v>
      </c>
      <c r="W192" s="36">
        <f>SUMIFS(СВЦЭМ!$F$33:$F$776,СВЦЭМ!$A$33:$A$776,$A192,СВЦЭМ!$B$33:$B$776,W$190)+'СЕТ СН'!$F$15</f>
        <v>129.53929335999999</v>
      </c>
      <c r="X192" s="36">
        <f>SUMIFS(СВЦЭМ!$F$33:$F$776,СВЦЭМ!$A$33:$A$776,$A192,СВЦЭМ!$B$33:$B$776,X$190)+'СЕТ СН'!$F$15</f>
        <v>139.46012490000001</v>
      </c>
      <c r="Y192" s="36">
        <f>SUMIFS(СВЦЭМ!$F$33:$F$776,СВЦЭМ!$A$33:$A$776,$A192,СВЦЭМ!$B$33:$B$776,Y$190)+'СЕТ СН'!$F$15</f>
        <v>166.44294457999999</v>
      </c>
    </row>
    <row r="193" spans="1:25" ht="15.75" x14ac:dyDescent="0.2">
      <c r="A193" s="35">
        <f t="shared" ref="A193:A221" si="5">A192+1</f>
        <v>44015</v>
      </c>
      <c r="B193" s="36">
        <f>SUMIFS(СВЦЭМ!$F$33:$F$776,СВЦЭМ!$A$33:$A$776,$A193,СВЦЭМ!$B$33:$B$776,B$190)+'СЕТ СН'!$F$15</f>
        <v>187.04274452999999</v>
      </c>
      <c r="C193" s="36">
        <f>SUMIFS(СВЦЭМ!$F$33:$F$776,СВЦЭМ!$A$33:$A$776,$A193,СВЦЭМ!$B$33:$B$776,C$190)+'СЕТ СН'!$F$15</f>
        <v>183.78266826000001</v>
      </c>
      <c r="D193" s="36">
        <f>SUMIFS(СВЦЭМ!$F$33:$F$776,СВЦЭМ!$A$33:$A$776,$A193,СВЦЭМ!$B$33:$B$776,D$190)+'СЕТ СН'!$F$15</f>
        <v>178.31190985999999</v>
      </c>
      <c r="E193" s="36">
        <f>SUMIFS(СВЦЭМ!$F$33:$F$776,СВЦЭМ!$A$33:$A$776,$A193,СВЦЭМ!$B$33:$B$776,E$190)+'СЕТ СН'!$F$15</f>
        <v>174.80128371999999</v>
      </c>
      <c r="F193" s="36">
        <f>SUMIFS(СВЦЭМ!$F$33:$F$776,СВЦЭМ!$A$33:$A$776,$A193,СВЦЭМ!$B$33:$B$776,F$190)+'СЕТ СН'!$F$15</f>
        <v>172.12499514999999</v>
      </c>
      <c r="G193" s="36">
        <f>SUMIFS(СВЦЭМ!$F$33:$F$776,СВЦЭМ!$A$33:$A$776,$A193,СВЦЭМ!$B$33:$B$776,G$190)+'СЕТ СН'!$F$15</f>
        <v>174.84739661</v>
      </c>
      <c r="H193" s="36">
        <f>SUMIFS(СВЦЭМ!$F$33:$F$776,СВЦЭМ!$A$33:$A$776,$A193,СВЦЭМ!$B$33:$B$776,H$190)+'СЕТ СН'!$F$15</f>
        <v>181.82617943</v>
      </c>
      <c r="I193" s="36">
        <f>SUMIFS(СВЦЭМ!$F$33:$F$776,СВЦЭМ!$A$33:$A$776,$A193,СВЦЭМ!$B$33:$B$776,I$190)+'СЕТ СН'!$F$15</f>
        <v>184.97691605</v>
      </c>
      <c r="J193" s="36">
        <f>SUMIFS(СВЦЭМ!$F$33:$F$776,СВЦЭМ!$A$33:$A$776,$A193,СВЦЭМ!$B$33:$B$776,J$190)+'СЕТ СН'!$F$15</f>
        <v>170.85057395999999</v>
      </c>
      <c r="K193" s="36">
        <f>SUMIFS(СВЦЭМ!$F$33:$F$776,СВЦЭМ!$A$33:$A$776,$A193,СВЦЭМ!$B$33:$B$776,K$190)+'СЕТ СН'!$F$15</f>
        <v>145.35762023999999</v>
      </c>
      <c r="L193" s="36">
        <f>SUMIFS(СВЦЭМ!$F$33:$F$776,СВЦЭМ!$A$33:$A$776,$A193,СВЦЭМ!$B$33:$B$776,L$190)+'СЕТ СН'!$F$15</f>
        <v>126.30399718</v>
      </c>
      <c r="M193" s="36">
        <f>SUMIFS(СВЦЭМ!$F$33:$F$776,СВЦЭМ!$A$33:$A$776,$A193,СВЦЭМ!$B$33:$B$776,M$190)+'СЕТ СН'!$F$15</f>
        <v>123.67572764000001</v>
      </c>
      <c r="N193" s="36">
        <f>SUMIFS(СВЦЭМ!$F$33:$F$776,СВЦЭМ!$A$33:$A$776,$A193,СВЦЭМ!$B$33:$B$776,N$190)+'СЕТ СН'!$F$15</f>
        <v>130.45016143999999</v>
      </c>
      <c r="O193" s="36">
        <f>SUMIFS(СВЦЭМ!$F$33:$F$776,СВЦЭМ!$A$33:$A$776,$A193,СВЦЭМ!$B$33:$B$776,O$190)+'СЕТ СН'!$F$15</f>
        <v>123.37849455</v>
      </c>
      <c r="P193" s="36">
        <f>SUMIFS(СВЦЭМ!$F$33:$F$776,СВЦЭМ!$A$33:$A$776,$A193,СВЦЭМ!$B$33:$B$776,P$190)+'СЕТ СН'!$F$15</f>
        <v>128.37184048</v>
      </c>
      <c r="Q193" s="36">
        <f>SUMIFS(СВЦЭМ!$F$33:$F$776,СВЦЭМ!$A$33:$A$776,$A193,СВЦЭМ!$B$33:$B$776,Q$190)+'СЕТ СН'!$F$15</f>
        <v>129.46667262</v>
      </c>
      <c r="R193" s="36">
        <f>SUMIFS(СВЦЭМ!$F$33:$F$776,СВЦЭМ!$A$33:$A$776,$A193,СВЦЭМ!$B$33:$B$776,R$190)+'СЕТ СН'!$F$15</f>
        <v>128.2948997</v>
      </c>
      <c r="S193" s="36">
        <f>SUMIFS(СВЦЭМ!$F$33:$F$776,СВЦЭМ!$A$33:$A$776,$A193,СВЦЭМ!$B$33:$B$776,S$190)+'СЕТ СН'!$F$15</f>
        <v>129.71026637</v>
      </c>
      <c r="T193" s="36">
        <f>SUMIFS(СВЦЭМ!$F$33:$F$776,СВЦЭМ!$A$33:$A$776,$A193,СВЦЭМ!$B$33:$B$776,T$190)+'СЕТ СН'!$F$15</f>
        <v>128.67845091000001</v>
      </c>
      <c r="U193" s="36">
        <f>SUMIFS(СВЦЭМ!$F$33:$F$776,СВЦЭМ!$A$33:$A$776,$A193,СВЦЭМ!$B$33:$B$776,U$190)+'СЕТ СН'!$F$15</f>
        <v>127.2207999</v>
      </c>
      <c r="V193" s="36">
        <f>SUMIFS(СВЦЭМ!$F$33:$F$776,СВЦЭМ!$A$33:$A$776,$A193,СВЦЭМ!$B$33:$B$776,V$190)+'СЕТ СН'!$F$15</f>
        <v>121.55128482000001</v>
      </c>
      <c r="W193" s="36">
        <f>SUMIFS(СВЦЭМ!$F$33:$F$776,СВЦЭМ!$A$33:$A$776,$A193,СВЦЭМ!$B$33:$B$776,W$190)+'СЕТ СН'!$F$15</f>
        <v>115.80785621</v>
      </c>
      <c r="X193" s="36">
        <f>SUMIFS(СВЦЭМ!$F$33:$F$776,СВЦЭМ!$A$33:$A$776,$A193,СВЦЭМ!$B$33:$B$776,X$190)+'СЕТ СН'!$F$15</f>
        <v>127.89703471999999</v>
      </c>
      <c r="Y193" s="36">
        <f>SUMIFS(СВЦЭМ!$F$33:$F$776,СВЦЭМ!$A$33:$A$776,$A193,СВЦЭМ!$B$33:$B$776,Y$190)+'СЕТ СН'!$F$15</f>
        <v>149.64996108</v>
      </c>
    </row>
    <row r="194" spans="1:25" ht="15.75" x14ac:dyDescent="0.2">
      <c r="A194" s="35">
        <f t="shared" si="5"/>
        <v>44016</v>
      </c>
      <c r="B194" s="36">
        <f>SUMIFS(СВЦЭМ!$F$33:$F$776,СВЦЭМ!$A$33:$A$776,$A194,СВЦЭМ!$B$33:$B$776,B$190)+'СЕТ СН'!$F$15</f>
        <v>186.94086913000001</v>
      </c>
      <c r="C194" s="36">
        <f>SUMIFS(СВЦЭМ!$F$33:$F$776,СВЦЭМ!$A$33:$A$776,$A194,СВЦЭМ!$B$33:$B$776,C$190)+'СЕТ СН'!$F$15</f>
        <v>188.43706743000001</v>
      </c>
      <c r="D194" s="36">
        <f>SUMIFS(СВЦЭМ!$F$33:$F$776,СВЦЭМ!$A$33:$A$776,$A194,СВЦЭМ!$B$33:$B$776,D$190)+'СЕТ СН'!$F$15</f>
        <v>191.43729820999999</v>
      </c>
      <c r="E194" s="36">
        <f>SUMIFS(СВЦЭМ!$F$33:$F$776,СВЦЭМ!$A$33:$A$776,$A194,СВЦЭМ!$B$33:$B$776,E$190)+'СЕТ СН'!$F$15</f>
        <v>191.70024955</v>
      </c>
      <c r="F194" s="36">
        <f>SUMIFS(СВЦЭМ!$F$33:$F$776,СВЦЭМ!$A$33:$A$776,$A194,СВЦЭМ!$B$33:$B$776,F$190)+'СЕТ СН'!$F$15</f>
        <v>192.14868547</v>
      </c>
      <c r="G194" s="36">
        <f>SUMIFS(СВЦЭМ!$F$33:$F$776,СВЦЭМ!$A$33:$A$776,$A194,СВЦЭМ!$B$33:$B$776,G$190)+'СЕТ СН'!$F$15</f>
        <v>189.55692593000001</v>
      </c>
      <c r="H194" s="36">
        <f>SUMIFS(СВЦЭМ!$F$33:$F$776,СВЦЭМ!$A$33:$A$776,$A194,СВЦЭМ!$B$33:$B$776,H$190)+'СЕТ СН'!$F$15</f>
        <v>185.16835879999999</v>
      </c>
      <c r="I194" s="36">
        <f>SUMIFS(СВЦЭМ!$F$33:$F$776,СВЦЭМ!$A$33:$A$776,$A194,СВЦЭМ!$B$33:$B$776,I$190)+'СЕТ СН'!$F$15</f>
        <v>187.56260019999999</v>
      </c>
      <c r="J194" s="36">
        <f>SUMIFS(СВЦЭМ!$F$33:$F$776,СВЦЭМ!$A$33:$A$776,$A194,СВЦЭМ!$B$33:$B$776,J$190)+'СЕТ СН'!$F$15</f>
        <v>167.04852320000001</v>
      </c>
      <c r="K194" s="36">
        <f>SUMIFS(СВЦЭМ!$F$33:$F$776,СВЦЭМ!$A$33:$A$776,$A194,СВЦЭМ!$B$33:$B$776,K$190)+'СЕТ СН'!$F$15</f>
        <v>141.99753652999999</v>
      </c>
      <c r="L194" s="36">
        <f>SUMIFS(СВЦЭМ!$F$33:$F$776,СВЦЭМ!$A$33:$A$776,$A194,СВЦЭМ!$B$33:$B$776,L$190)+'СЕТ СН'!$F$15</f>
        <v>126.90804556000001</v>
      </c>
      <c r="M194" s="36">
        <f>SUMIFS(СВЦЭМ!$F$33:$F$776,СВЦЭМ!$A$33:$A$776,$A194,СВЦЭМ!$B$33:$B$776,M$190)+'СЕТ СН'!$F$15</f>
        <v>123.43685954</v>
      </c>
      <c r="N194" s="36">
        <f>SUMIFS(СВЦЭМ!$F$33:$F$776,СВЦЭМ!$A$33:$A$776,$A194,СВЦЭМ!$B$33:$B$776,N$190)+'СЕТ СН'!$F$15</f>
        <v>124.91999561</v>
      </c>
      <c r="O194" s="36">
        <f>SUMIFS(СВЦЭМ!$F$33:$F$776,СВЦЭМ!$A$33:$A$776,$A194,СВЦЭМ!$B$33:$B$776,O$190)+'СЕТ СН'!$F$15</f>
        <v>123.54389565</v>
      </c>
      <c r="P194" s="36">
        <f>SUMIFS(СВЦЭМ!$F$33:$F$776,СВЦЭМ!$A$33:$A$776,$A194,СВЦЭМ!$B$33:$B$776,P$190)+'СЕТ СН'!$F$15</f>
        <v>123.09969536</v>
      </c>
      <c r="Q194" s="36">
        <f>SUMIFS(СВЦЭМ!$F$33:$F$776,СВЦЭМ!$A$33:$A$776,$A194,СВЦЭМ!$B$33:$B$776,Q$190)+'СЕТ СН'!$F$15</f>
        <v>123.84899211</v>
      </c>
      <c r="R194" s="36">
        <f>SUMIFS(СВЦЭМ!$F$33:$F$776,СВЦЭМ!$A$33:$A$776,$A194,СВЦЭМ!$B$33:$B$776,R$190)+'СЕТ СН'!$F$15</f>
        <v>117.3574125</v>
      </c>
      <c r="S194" s="36">
        <f>SUMIFS(СВЦЭМ!$F$33:$F$776,СВЦЭМ!$A$33:$A$776,$A194,СВЦЭМ!$B$33:$B$776,S$190)+'СЕТ СН'!$F$15</f>
        <v>117.99740697999999</v>
      </c>
      <c r="T194" s="36">
        <f>SUMIFS(СВЦЭМ!$F$33:$F$776,СВЦЭМ!$A$33:$A$776,$A194,СВЦЭМ!$B$33:$B$776,T$190)+'СЕТ СН'!$F$15</f>
        <v>123.12517249</v>
      </c>
      <c r="U194" s="36">
        <f>SUMIFS(СВЦЭМ!$F$33:$F$776,СВЦЭМ!$A$33:$A$776,$A194,СВЦЭМ!$B$33:$B$776,U$190)+'СЕТ СН'!$F$15</f>
        <v>124.92025323999999</v>
      </c>
      <c r="V194" s="36">
        <f>SUMIFS(СВЦЭМ!$F$33:$F$776,СВЦЭМ!$A$33:$A$776,$A194,СВЦЭМ!$B$33:$B$776,V$190)+'СЕТ СН'!$F$15</f>
        <v>122.74175094</v>
      </c>
      <c r="W194" s="36">
        <f>SUMIFS(СВЦЭМ!$F$33:$F$776,СВЦЭМ!$A$33:$A$776,$A194,СВЦЭМ!$B$33:$B$776,W$190)+'СЕТ СН'!$F$15</f>
        <v>123.40350786</v>
      </c>
      <c r="X194" s="36">
        <f>SUMIFS(СВЦЭМ!$F$33:$F$776,СВЦЭМ!$A$33:$A$776,$A194,СВЦЭМ!$B$33:$B$776,X$190)+'СЕТ СН'!$F$15</f>
        <v>130.14797017999999</v>
      </c>
      <c r="Y194" s="36">
        <f>SUMIFS(СВЦЭМ!$F$33:$F$776,СВЦЭМ!$A$33:$A$776,$A194,СВЦЭМ!$B$33:$B$776,Y$190)+'СЕТ СН'!$F$15</f>
        <v>150.56708853999999</v>
      </c>
    </row>
    <row r="195" spans="1:25" ht="15.75" x14ac:dyDescent="0.2">
      <c r="A195" s="35">
        <f t="shared" si="5"/>
        <v>44017</v>
      </c>
      <c r="B195" s="36">
        <f>SUMIFS(СВЦЭМ!$F$33:$F$776,СВЦЭМ!$A$33:$A$776,$A195,СВЦЭМ!$B$33:$B$776,B$190)+'СЕТ СН'!$F$15</f>
        <v>166.26519619999999</v>
      </c>
      <c r="C195" s="36">
        <f>SUMIFS(СВЦЭМ!$F$33:$F$776,СВЦЭМ!$A$33:$A$776,$A195,СВЦЭМ!$B$33:$B$776,C$190)+'СЕТ СН'!$F$15</f>
        <v>173.45406728</v>
      </c>
      <c r="D195" s="36">
        <f>SUMIFS(СВЦЭМ!$F$33:$F$776,СВЦЭМ!$A$33:$A$776,$A195,СВЦЭМ!$B$33:$B$776,D$190)+'СЕТ СН'!$F$15</f>
        <v>183.17414504000001</v>
      </c>
      <c r="E195" s="36">
        <f>SUMIFS(СВЦЭМ!$F$33:$F$776,СВЦЭМ!$A$33:$A$776,$A195,СВЦЭМ!$B$33:$B$776,E$190)+'СЕТ СН'!$F$15</f>
        <v>178.07793599999999</v>
      </c>
      <c r="F195" s="36">
        <f>SUMIFS(СВЦЭМ!$F$33:$F$776,СВЦЭМ!$A$33:$A$776,$A195,СВЦЭМ!$B$33:$B$776,F$190)+'СЕТ СН'!$F$15</f>
        <v>172.07264813</v>
      </c>
      <c r="G195" s="36">
        <f>SUMIFS(СВЦЭМ!$F$33:$F$776,СВЦЭМ!$A$33:$A$776,$A195,СВЦЭМ!$B$33:$B$776,G$190)+'СЕТ СН'!$F$15</f>
        <v>169.37972755999999</v>
      </c>
      <c r="H195" s="36">
        <f>SUMIFS(СВЦЭМ!$F$33:$F$776,СВЦЭМ!$A$33:$A$776,$A195,СВЦЭМ!$B$33:$B$776,H$190)+'СЕТ СН'!$F$15</f>
        <v>165.83422178000001</v>
      </c>
      <c r="I195" s="36">
        <f>SUMIFS(СВЦЭМ!$F$33:$F$776,СВЦЭМ!$A$33:$A$776,$A195,СВЦЭМ!$B$33:$B$776,I$190)+'СЕТ СН'!$F$15</f>
        <v>168.35247455000001</v>
      </c>
      <c r="J195" s="36">
        <f>SUMIFS(СВЦЭМ!$F$33:$F$776,СВЦЭМ!$A$33:$A$776,$A195,СВЦЭМ!$B$33:$B$776,J$190)+'СЕТ СН'!$F$15</f>
        <v>152.91045538</v>
      </c>
      <c r="K195" s="36">
        <f>SUMIFS(СВЦЭМ!$F$33:$F$776,СВЦЭМ!$A$33:$A$776,$A195,СВЦЭМ!$B$33:$B$776,K$190)+'СЕТ СН'!$F$15</f>
        <v>131.98127934999999</v>
      </c>
      <c r="L195" s="36">
        <f>SUMIFS(СВЦЭМ!$F$33:$F$776,СВЦЭМ!$A$33:$A$776,$A195,СВЦЭМ!$B$33:$B$776,L$190)+'СЕТ СН'!$F$15</f>
        <v>119.70059965999999</v>
      </c>
      <c r="M195" s="36">
        <f>SUMIFS(СВЦЭМ!$F$33:$F$776,СВЦЭМ!$A$33:$A$776,$A195,СВЦЭМ!$B$33:$B$776,M$190)+'СЕТ СН'!$F$15</f>
        <v>110.87761733000001</v>
      </c>
      <c r="N195" s="36">
        <f>SUMIFS(СВЦЭМ!$F$33:$F$776,СВЦЭМ!$A$33:$A$776,$A195,СВЦЭМ!$B$33:$B$776,N$190)+'СЕТ СН'!$F$15</f>
        <v>114.34463808</v>
      </c>
      <c r="O195" s="36">
        <f>SUMIFS(СВЦЭМ!$F$33:$F$776,СВЦЭМ!$A$33:$A$776,$A195,СВЦЭМ!$B$33:$B$776,O$190)+'СЕТ СН'!$F$15</f>
        <v>116.46762566</v>
      </c>
      <c r="P195" s="36">
        <f>SUMIFS(СВЦЭМ!$F$33:$F$776,СВЦЭМ!$A$33:$A$776,$A195,СВЦЭМ!$B$33:$B$776,P$190)+'СЕТ СН'!$F$15</f>
        <v>113.92431027000001</v>
      </c>
      <c r="Q195" s="36">
        <f>SUMIFS(СВЦЭМ!$F$33:$F$776,СВЦЭМ!$A$33:$A$776,$A195,СВЦЭМ!$B$33:$B$776,Q$190)+'СЕТ СН'!$F$15</f>
        <v>114.9898347</v>
      </c>
      <c r="R195" s="36">
        <f>SUMIFS(СВЦЭМ!$F$33:$F$776,СВЦЭМ!$A$33:$A$776,$A195,СВЦЭМ!$B$33:$B$776,R$190)+'СЕТ СН'!$F$15</f>
        <v>118.94611553999999</v>
      </c>
      <c r="S195" s="36">
        <f>SUMIFS(СВЦЭМ!$F$33:$F$776,СВЦЭМ!$A$33:$A$776,$A195,СВЦЭМ!$B$33:$B$776,S$190)+'СЕТ СН'!$F$15</f>
        <v>120.8898399</v>
      </c>
      <c r="T195" s="36">
        <f>SUMIFS(СВЦЭМ!$F$33:$F$776,СВЦЭМ!$A$33:$A$776,$A195,СВЦЭМ!$B$33:$B$776,T$190)+'СЕТ СН'!$F$15</f>
        <v>119.77956948000001</v>
      </c>
      <c r="U195" s="36">
        <f>SUMIFS(СВЦЭМ!$F$33:$F$776,СВЦЭМ!$A$33:$A$776,$A195,СВЦЭМ!$B$33:$B$776,U$190)+'СЕТ СН'!$F$15</f>
        <v>118.18830669</v>
      </c>
      <c r="V195" s="36">
        <f>SUMIFS(СВЦЭМ!$F$33:$F$776,СВЦЭМ!$A$33:$A$776,$A195,СВЦЭМ!$B$33:$B$776,V$190)+'СЕТ СН'!$F$15</f>
        <v>114.81587456</v>
      </c>
      <c r="W195" s="36">
        <f>SUMIFS(СВЦЭМ!$F$33:$F$776,СВЦЭМ!$A$33:$A$776,$A195,СВЦЭМ!$B$33:$B$776,W$190)+'СЕТ СН'!$F$15</f>
        <v>112.8535207</v>
      </c>
      <c r="X195" s="36">
        <f>SUMIFS(СВЦЭМ!$F$33:$F$776,СВЦЭМ!$A$33:$A$776,$A195,СВЦЭМ!$B$33:$B$776,X$190)+'СЕТ СН'!$F$15</f>
        <v>122.05707855999999</v>
      </c>
      <c r="Y195" s="36">
        <f>SUMIFS(СВЦЭМ!$F$33:$F$776,СВЦЭМ!$A$33:$A$776,$A195,СВЦЭМ!$B$33:$B$776,Y$190)+'СЕТ СН'!$F$15</f>
        <v>149.91072976999999</v>
      </c>
    </row>
    <row r="196" spans="1:25" ht="15.75" x14ac:dyDescent="0.2">
      <c r="A196" s="35">
        <f t="shared" si="5"/>
        <v>44018</v>
      </c>
      <c r="B196" s="36">
        <f>SUMIFS(СВЦЭМ!$F$33:$F$776,СВЦЭМ!$A$33:$A$776,$A196,СВЦЭМ!$B$33:$B$776,B$190)+'СЕТ СН'!$F$15</f>
        <v>159.91879023000001</v>
      </c>
      <c r="C196" s="36">
        <f>SUMIFS(СВЦЭМ!$F$33:$F$776,СВЦЭМ!$A$33:$A$776,$A196,СВЦЭМ!$B$33:$B$776,C$190)+'СЕТ СН'!$F$15</f>
        <v>179.14106389</v>
      </c>
      <c r="D196" s="36">
        <f>SUMIFS(СВЦЭМ!$F$33:$F$776,СВЦЭМ!$A$33:$A$776,$A196,СВЦЭМ!$B$33:$B$776,D$190)+'СЕТ СН'!$F$15</f>
        <v>185.11064142000001</v>
      </c>
      <c r="E196" s="36">
        <f>SUMIFS(СВЦЭМ!$F$33:$F$776,СВЦЭМ!$A$33:$A$776,$A196,СВЦЭМ!$B$33:$B$776,E$190)+'СЕТ СН'!$F$15</f>
        <v>195.88643859000001</v>
      </c>
      <c r="F196" s="36">
        <f>SUMIFS(СВЦЭМ!$F$33:$F$776,СВЦЭМ!$A$33:$A$776,$A196,СВЦЭМ!$B$33:$B$776,F$190)+'СЕТ СН'!$F$15</f>
        <v>194.35506491000001</v>
      </c>
      <c r="G196" s="36">
        <f>SUMIFS(СВЦЭМ!$F$33:$F$776,СВЦЭМ!$A$33:$A$776,$A196,СВЦЭМ!$B$33:$B$776,G$190)+'СЕТ СН'!$F$15</f>
        <v>192.71148911</v>
      </c>
      <c r="H196" s="36">
        <f>SUMIFS(СВЦЭМ!$F$33:$F$776,СВЦЭМ!$A$33:$A$776,$A196,СВЦЭМ!$B$33:$B$776,H$190)+'СЕТ СН'!$F$15</f>
        <v>174.89092378000001</v>
      </c>
      <c r="I196" s="36">
        <f>SUMIFS(СВЦЭМ!$F$33:$F$776,СВЦЭМ!$A$33:$A$776,$A196,СВЦЭМ!$B$33:$B$776,I$190)+'СЕТ СН'!$F$15</f>
        <v>179.07198969999999</v>
      </c>
      <c r="J196" s="36">
        <f>SUMIFS(СВЦЭМ!$F$33:$F$776,СВЦЭМ!$A$33:$A$776,$A196,СВЦЭМ!$B$33:$B$776,J$190)+'СЕТ СН'!$F$15</f>
        <v>171.77026598</v>
      </c>
      <c r="K196" s="36">
        <f>SUMIFS(СВЦЭМ!$F$33:$F$776,СВЦЭМ!$A$33:$A$776,$A196,СВЦЭМ!$B$33:$B$776,K$190)+'СЕТ СН'!$F$15</f>
        <v>146.55843726000001</v>
      </c>
      <c r="L196" s="36">
        <f>SUMIFS(СВЦЭМ!$F$33:$F$776,СВЦЭМ!$A$33:$A$776,$A196,СВЦЭМ!$B$33:$B$776,L$190)+'СЕТ СН'!$F$15</f>
        <v>130.38018005999999</v>
      </c>
      <c r="M196" s="36">
        <f>SUMIFS(СВЦЭМ!$F$33:$F$776,СВЦЭМ!$A$33:$A$776,$A196,СВЦЭМ!$B$33:$B$776,M$190)+'СЕТ СН'!$F$15</f>
        <v>123.57296298</v>
      </c>
      <c r="N196" s="36">
        <f>SUMIFS(СВЦЭМ!$F$33:$F$776,СВЦЭМ!$A$33:$A$776,$A196,СВЦЭМ!$B$33:$B$776,N$190)+'СЕТ СН'!$F$15</f>
        <v>127.31392637</v>
      </c>
      <c r="O196" s="36">
        <f>SUMIFS(СВЦЭМ!$F$33:$F$776,СВЦЭМ!$A$33:$A$776,$A196,СВЦЭМ!$B$33:$B$776,O$190)+'СЕТ СН'!$F$15</f>
        <v>137.04652227</v>
      </c>
      <c r="P196" s="36">
        <f>SUMIFS(СВЦЭМ!$F$33:$F$776,СВЦЭМ!$A$33:$A$776,$A196,СВЦЭМ!$B$33:$B$776,P$190)+'СЕТ СН'!$F$15</f>
        <v>132.48056574</v>
      </c>
      <c r="Q196" s="36">
        <f>SUMIFS(СВЦЭМ!$F$33:$F$776,СВЦЭМ!$A$33:$A$776,$A196,СВЦЭМ!$B$33:$B$776,Q$190)+'СЕТ СН'!$F$15</f>
        <v>133.00423278</v>
      </c>
      <c r="R196" s="36">
        <f>SUMIFS(СВЦЭМ!$F$33:$F$776,СВЦЭМ!$A$33:$A$776,$A196,СВЦЭМ!$B$33:$B$776,R$190)+'СЕТ СН'!$F$15</f>
        <v>139.25781318</v>
      </c>
      <c r="S196" s="36">
        <f>SUMIFS(СВЦЭМ!$F$33:$F$776,СВЦЭМ!$A$33:$A$776,$A196,СВЦЭМ!$B$33:$B$776,S$190)+'СЕТ СН'!$F$15</f>
        <v>140.01406808999999</v>
      </c>
      <c r="T196" s="36">
        <f>SUMIFS(СВЦЭМ!$F$33:$F$776,СВЦЭМ!$A$33:$A$776,$A196,СВЦЭМ!$B$33:$B$776,T$190)+'СЕТ СН'!$F$15</f>
        <v>139.13273142</v>
      </c>
      <c r="U196" s="36">
        <f>SUMIFS(СВЦЭМ!$F$33:$F$776,СВЦЭМ!$A$33:$A$776,$A196,СВЦЭМ!$B$33:$B$776,U$190)+'СЕТ СН'!$F$15</f>
        <v>137.01759687000001</v>
      </c>
      <c r="V196" s="36">
        <f>SUMIFS(СВЦЭМ!$F$33:$F$776,СВЦЭМ!$A$33:$A$776,$A196,СВЦЭМ!$B$33:$B$776,V$190)+'СЕТ СН'!$F$15</f>
        <v>135.58841953999999</v>
      </c>
      <c r="W196" s="36">
        <f>SUMIFS(СВЦЭМ!$F$33:$F$776,СВЦЭМ!$A$33:$A$776,$A196,СВЦЭМ!$B$33:$B$776,W$190)+'СЕТ СН'!$F$15</f>
        <v>127.9587769</v>
      </c>
      <c r="X196" s="36">
        <f>SUMIFS(СВЦЭМ!$F$33:$F$776,СВЦЭМ!$A$33:$A$776,$A196,СВЦЭМ!$B$33:$B$776,X$190)+'СЕТ СН'!$F$15</f>
        <v>133.35262062000001</v>
      </c>
      <c r="Y196" s="36">
        <f>SUMIFS(СВЦЭМ!$F$33:$F$776,СВЦЭМ!$A$33:$A$776,$A196,СВЦЭМ!$B$33:$B$776,Y$190)+'СЕТ СН'!$F$15</f>
        <v>160.489487</v>
      </c>
    </row>
    <row r="197" spans="1:25" ht="15.75" x14ac:dyDescent="0.2">
      <c r="A197" s="35">
        <f t="shared" si="5"/>
        <v>44019</v>
      </c>
      <c r="B197" s="36">
        <f>SUMIFS(СВЦЭМ!$F$33:$F$776,СВЦЭМ!$A$33:$A$776,$A197,СВЦЭМ!$B$33:$B$776,B$190)+'СЕТ СН'!$F$15</f>
        <v>166.67459271000001</v>
      </c>
      <c r="C197" s="36">
        <f>SUMIFS(СВЦЭМ!$F$33:$F$776,СВЦЭМ!$A$33:$A$776,$A197,СВЦЭМ!$B$33:$B$776,C$190)+'СЕТ СН'!$F$15</f>
        <v>168.42092939</v>
      </c>
      <c r="D197" s="36">
        <f>SUMIFS(СВЦЭМ!$F$33:$F$776,СВЦЭМ!$A$33:$A$776,$A197,СВЦЭМ!$B$33:$B$776,D$190)+'СЕТ СН'!$F$15</f>
        <v>169.24591574999999</v>
      </c>
      <c r="E197" s="36">
        <f>SUMIFS(СВЦЭМ!$F$33:$F$776,СВЦЭМ!$A$33:$A$776,$A197,СВЦЭМ!$B$33:$B$776,E$190)+'СЕТ СН'!$F$15</f>
        <v>170.63648284000001</v>
      </c>
      <c r="F197" s="36">
        <f>SUMIFS(СВЦЭМ!$F$33:$F$776,СВЦЭМ!$A$33:$A$776,$A197,СВЦЭМ!$B$33:$B$776,F$190)+'СЕТ СН'!$F$15</f>
        <v>170.82063393000001</v>
      </c>
      <c r="G197" s="36">
        <f>SUMIFS(СВЦЭМ!$F$33:$F$776,СВЦЭМ!$A$33:$A$776,$A197,СВЦЭМ!$B$33:$B$776,G$190)+'СЕТ СН'!$F$15</f>
        <v>171.30942961</v>
      </c>
      <c r="H197" s="36">
        <f>SUMIFS(СВЦЭМ!$F$33:$F$776,СВЦЭМ!$A$33:$A$776,$A197,СВЦЭМ!$B$33:$B$776,H$190)+'СЕТ СН'!$F$15</f>
        <v>170.14359076</v>
      </c>
      <c r="I197" s="36">
        <f>SUMIFS(СВЦЭМ!$F$33:$F$776,СВЦЭМ!$A$33:$A$776,$A197,СВЦЭМ!$B$33:$B$776,I$190)+'СЕТ СН'!$F$15</f>
        <v>164.19024521</v>
      </c>
      <c r="J197" s="36">
        <f>SUMIFS(СВЦЭМ!$F$33:$F$776,СВЦЭМ!$A$33:$A$776,$A197,СВЦЭМ!$B$33:$B$776,J$190)+'СЕТ СН'!$F$15</f>
        <v>169.80613221999999</v>
      </c>
      <c r="K197" s="36">
        <f>SUMIFS(СВЦЭМ!$F$33:$F$776,СВЦЭМ!$A$33:$A$776,$A197,СВЦЭМ!$B$33:$B$776,K$190)+'СЕТ СН'!$F$15</f>
        <v>154.96313266999999</v>
      </c>
      <c r="L197" s="36">
        <f>SUMIFS(СВЦЭМ!$F$33:$F$776,СВЦЭМ!$A$33:$A$776,$A197,СВЦЭМ!$B$33:$B$776,L$190)+'СЕТ СН'!$F$15</f>
        <v>148.52622517</v>
      </c>
      <c r="M197" s="36">
        <f>SUMIFS(СВЦЭМ!$F$33:$F$776,СВЦЭМ!$A$33:$A$776,$A197,СВЦЭМ!$B$33:$B$776,M$190)+'СЕТ СН'!$F$15</f>
        <v>144.90712787000001</v>
      </c>
      <c r="N197" s="36">
        <f>SUMIFS(СВЦЭМ!$F$33:$F$776,СВЦЭМ!$A$33:$A$776,$A197,СВЦЭМ!$B$33:$B$776,N$190)+'СЕТ СН'!$F$15</f>
        <v>145.17312937</v>
      </c>
      <c r="O197" s="36">
        <f>SUMIFS(СВЦЭМ!$F$33:$F$776,СВЦЭМ!$A$33:$A$776,$A197,СВЦЭМ!$B$33:$B$776,O$190)+'СЕТ СН'!$F$15</f>
        <v>146.25620451</v>
      </c>
      <c r="P197" s="36">
        <f>SUMIFS(СВЦЭМ!$F$33:$F$776,СВЦЭМ!$A$33:$A$776,$A197,СВЦЭМ!$B$33:$B$776,P$190)+'СЕТ СН'!$F$15</f>
        <v>145.30368113</v>
      </c>
      <c r="Q197" s="36">
        <f>SUMIFS(СВЦЭМ!$F$33:$F$776,СВЦЭМ!$A$33:$A$776,$A197,СВЦЭМ!$B$33:$B$776,Q$190)+'СЕТ СН'!$F$15</f>
        <v>146.58187770999999</v>
      </c>
      <c r="R197" s="36">
        <f>SUMIFS(СВЦЭМ!$F$33:$F$776,СВЦЭМ!$A$33:$A$776,$A197,СВЦЭМ!$B$33:$B$776,R$190)+'СЕТ СН'!$F$15</f>
        <v>147.24291155</v>
      </c>
      <c r="S197" s="36">
        <f>SUMIFS(СВЦЭМ!$F$33:$F$776,СВЦЭМ!$A$33:$A$776,$A197,СВЦЭМ!$B$33:$B$776,S$190)+'СЕТ СН'!$F$15</f>
        <v>148.35364924999999</v>
      </c>
      <c r="T197" s="36">
        <f>SUMIFS(СВЦЭМ!$F$33:$F$776,СВЦЭМ!$A$33:$A$776,$A197,СВЦЭМ!$B$33:$B$776,T$190)+'СЕТ СН'!$F$15</f>
        <v>148.93319471999999</v>
      </c>
      <c r="U197" s="36">
        <f>SUMIFS(СВЦЭМ!$F$33:$F$776,СВЦЭМ!$A$33:$A$776,$A197,СВЦЭМ!$B$33:$B$776,U$190)+'СЕТ СН'!$F$15</f>
        <v>147.75815696999999</v>
      </c>
      <c r="V197" s="36">
        <f>SUMIFS(СВЦЭМ!$F$33:$F$776,СВЦЭМ!$A$33:$A$776,$A197,СВЦЭМ!$B$33:$B$776,V$190)+'СЕТ СН'!$F$15</f>
        <v>147.78774437999999</v>
      </c>
      <c r="W197" s="36">
        <f>SUMIFS(СВЦЭМ!$F$33:$F$776,СВЦЭМ!$A$33:$A$776,$A197,СВЦЭМ!$B$33:$B$776,W$190)+'СЕТ СН'!$F$15</f>
        <v>145.98010841999999</v>
      </c>
      <c r="X197" s="36">
        <f>SUMIFS(СВЦЭМ!$F$33:$F$776,СВЦЭМ!$A$33:$A$776,$A197,СВЦЭМ!$B$33:$B$776,X$190)+'СЕТ СН'!$F$15</f>
        <v>152.00586150000001</v>
      </c>
      <c r="Y197" s="36">
        <f>SUMIFS(СВЦЭМ!$F$33:$F$776,СВЦЭМ!$A$33:$A$776,$A197,СВЦЭМ!$B$33:$B$776,Y$190)+'СЕТ СН'!$F$15</f>
        <v>169.07219039</v>
      </c>
    </row>
    <row r="198" spans="1:25" ht="15.75" x14ac:dyDescent="0.2">
      <c r="A198" s="35">
        <f t="shared" si="5"/>
        <v>44020</v>
      </c>
      <c r="B198" s="36">
        <f>SUMIFS(СВЦЭМ!$F$33:$F$776,СВЦЭМ!$A$33:$A$776,$A198,СВЦЭМ!$B$33:$B$776,B$190)+'СЕТ СН'!$F$15</f>
        <v>160.27134738000001</v>
      </c>
      <c r="C198" s="36">
        <f>SUMIFS(СВЦЭМ!$F$33:$F$776,СВЦЭМ!$A$33:$A$776,$A198,СВЦЭМ!$B$33:$B$776,C$190)+'СЕТ СН'!$F$15</f>
        <v>162.50716788</v>
      </c>
      <c r="D198" s="36">
        <f>SUMIFS(СВЦЭМ!$F$33:$F$776,СВЦЭМ!$A$33:$A$776,$A198,СВЦЭМ!$B$33:$B$776,D$190)+'СЕТ СН'!$F$15</f>
        <v>167.82183506999999</v>
      </c>
      <c r="E198" s="36">
        <f>SUMIFS(СВЦЭМ!$F$33:$F$776,СВЦЭМ!$A$33:$A$776,$A198,СВЦЭМ!$B$33:$B$776,E$190)+'СЕТ СН'!$F$15</f>
        <v>172.52362930999999</v>
      </c>
      <c r="F198" s="36">
        <f>SUMIFS(СВЦЭМ!$F$33:$F$776,СВЦЭМ!$A$33:$A$776,$A198,СВЦЭМ!$B$33:$B$776,F$190)+'СЕТ СН'!$F$15</f>
        <v>174.36774642</v>
      </c>
      <c r="G198" s="36">
        <f>SUMIFS(СВЦЭМ!$F$33:$F$776,СВЦЭМ!$A$33:$A$776,$A198,СВЦЭМ!$B$33:$B$776,G$190)+'СЕТ СН'!$F$15</f>
        <v>175.80839033000001</v>
      </c>
      <c r="H198" s="36">
        <f>SUMIFS(СВЦЭМ!$F$33:$F$776,СВЦЭМ!$A$33:$A$776,$A198,СВЦЭМ!$B$33:$B$776,H$190)+'СЕТ СН'!$F$15</f>
        <v>166.8434646</v>
      </c>
      <c r="I198" s="36">
        <f>SUMIFS(СВЦЭМ!$F$33:$F$776,СВЦЭМ!$A$33:$A$776,$A198,СВЦЭМ!$B$33:$B$776,I$190)+'СЕТ СН'!$F$15</f>
        <v>154.29819739999999</v>
      </c>
      <c r="J198" s="36">
        <f>SUMIFS(СВЦЭМ!$F$33:$F$776,СВЦЭМ!$A$33:$A$776,$A198,СВЦЭМ!$B$33:$B$776,J$190)+'СЕТ СН'!$F$15</f>
        <v>145.45399641</v>
      </c>
      <c r="K198" s="36">
        <f>SUMIFS(СВЦЭМ!$F$33:$F$776,СВЦЭМ!$A$33:$A$776,$A198,СВЦЭМ!$B$33:$B$776,K$190)+'СЕТ СН'!$F$15</f>
        <v>148.47301922</v>
      </c>
      <c r="L198" s="36">
        <f>SUMIFS(СВЦЭМ!$F$33:$F$776,СВЦЭМ!$A$33:$A$776,$A198,СВЦЭМ!$B$33:$B$776,L$190)+'СЕТ СН'!$F$15</f>
        <v>146.97681875999999</v>
      </c>
      <c r="M198" s="36">
        <f>SUMIFS(СВЦЭМ!$F$33:$F$776,СВЦЭМ!$A$33:$A$776,$A198,СВЦЭМ!$B$33:$B$776,M$190)+'СЕТ СН'!$F$15</f>
        <v>144.26599206</v>
      </c>
      <c r="N198" s="36">
        <f>SUMIFS(СВЦЭМ!$F$33:$F$776,СВЦЭМ!$A$33:$A$776,$A198,СВЦЭМ!$B$33:$B$776,N$190)+'СЕТ СН'!$F$15</f>
        <v>145.71801611000001</v>
      </c>
      <c r="O198" s="36">
        <f>SUMIFS(СВЦЭМ!$F$33:$F$776,СВЦЭМ!$A$33:$A$776,$A198,СВЦЭМ!$B$33:$B$776,O$190)+'СЕТ СН'!$F$15</f>
        <v>147.25130354000001</v>
      </c>
      <c r="P198" s="36">
        <f>SUMIFS(СВЦЭМ!$F$33:$F$776,СВЦЭМ!$A$33:$A$776,$A198,СВЦЭМ!$B$33:$B$776,P$190)+'СЕТ СН'!$F$15</f>
        <v>145.50524290000001</v>
      </c>
      <c r="Q198" s="36">
        <f>SUMIFS(СВЦЭМ!$F$33:$F$776,СВЦЭМ!$A$33:$A$776,$A198,СВЦЭМ!$B$33:$B$776,Q$190)+'СЕТ СН'!$F$15</f>
        <v>146.30122009999999</v>
      </c>
      <c r="R198" s="36">
        <f>SUMIFS(СВЦЭМ!$F$33:$F$776,СВЦЭМ!$A$33:$A$776,$A198,СВЦЭМ!$B$33:$B$776,R$190)+'СЕТ СН'!$F$15</f>
        <v>147.37895714999999</v>
      </c>
      <c r="S198" s="36">
        <f>SUMIFS(СВЦЭМ!$F$33:$F$776,СВЦЭМ!$A$33:$A$776,$A198,СВЦЭМ!$B$33:$B$776,S$190)+'СЕТ СН'!$F$15</f>
        <v>148.32358418000001</v>
      </c>
      <c r="T198" s="36">
        <f>SUMIFS(СВЦЭМ!$F$33:$F$776,СВЦЭМ!$A$33:$A$776,$A198,СВЦЭМ!$B$33:$B$776,T$190)+'СЕТ СН'!$F$15</f>
        <v>148.49908348</v>
      </c>
      <c r="U198" s="36">
        <f>SUMIFS(СВЦЭМ!$F$33:$F$776,СВЦЭМ!$A$33:$A$776,$A198,СВЦЭМ!$B$33:$B$776,U$190)+'СЕТ СН'!$F$15</f>
        <v>147.28856485</v>
      </c>
      <c r="V198" s="36">
        <f>SUMIFS(СВЦЭМ!$F$33:$F$776,СВЦЭМ!$A$33:$A$776,$A198,СВЦЭМ!$B$33:$B$776,V$190)+'СЕТ СН'!$F$15</f>
        <v>145.02329621999999</v>
      </c>
      <c r="W198" s="36">
        <f>SUMIFS(СВЦЭМ!$F$33:$F$776,СВЦЭМ!$A$33:$A$776,$A198,СВЦЭМ!$B$33:$B$776,W$190)+'СЕТ СН'!$F$15</f>
        <v>146.88959331999999</v>
      </c>
      <c r="X198" s="36">
        <f>SUMIFS(СВЦЭМ!$F$33:$F$776,СВЦЭМ!$A$33:$A$776,$A198,СВЦЭМ!$B$33:$B$776,X$190)+'СЕТ СН'!$F$15</f>
        <v>143.34587951</v>
      </c>
      <c r="Y198" s="36">
        <f>SUMIFS(СВЦЭМ!$F$33:$F$776,СВЦЭМ!$A$33:$A$776,$A198,СВЦЭМ!$B$33:$B$776,Y$190)+'СЕТ СН'!$F$15</f>
        <v>154.84900296000001</v>
      </c>
    </row>
    <row r="199" spans="1:25" ht="15.75" x14ac:dyDescent="0.2">
      <c r="A199" s="35">
        <f t="shared" si="5"/>
        <v>44021</v>
      </c>
      <c r="B199" s="36">
        <f>SUMIFS(СВЦЭМ!$F$33:$F$776,СВЦЭМ!$A$33:$A$776,$A199,СВЦЭМ!$B$33:$B$776,B$190)+'СЕТ СН'!$F$15</f>
        <v>169.17472813000001</v>
      </c>
      <c r="C199" s="36">
        <f>SUMIFS(СВЦЭМ!$F$33:$F$776,СВЦЭМ!$A$33:$A$776,$A199,СВЦЭМ!$B$33:$B$776,C$190)+'СЕТ СН'!$F$15</f>
        <v>172.90887236</v>
      </c>
      <c r="D199" s="36">
        <f>SUMIFS(СВЦЭМ!$F$33:$F$776,СВЦЭМ!$A$33:$A$776,$A199,СВЦЭМ!$B$33:$B$776,D$190)+'СЕТ СН'!$F$15</f>
        <v>171.93476745000001</v>
      </c>
      <c r="E199" s="36">
        <f>SUMIFS(СВЦЭМ!$F$33:$F$776,СВЦЭМ!$A$33:$A$776,$A199,СВЦЭМ!$B$33:$B$776,E$190)+'СЕТ СН'!$F$15</f>
        <v>173.81998053000001</v>
      </c>
      <c r="F199" s="36">
        <f>SUMIFS(СВЦЭМ!$F$33:$F$776,СВЦЭМ!$A$33:$A$776,$A199,СВЦЭМ!$B$33:$B$776,F$190)+'СЕТ СН'!$F$15</f>
        <v>171.50678611000001</v>
      </c>
      <c r="G199" s="36">
        <f>SUMIFS(СВЦЭМ!$F$33:$F$776,СВЦЭМ!$A$33:$A$776,$A199,СВЦЭМ!$B$33:$B$776,G$190)+'СЕТ СН'!$F$15</f>
        <v>172.91147612</v>
      </c>
      <c r="H199" s="36">
        <f>SUMIFS(СВЦЭМ!$F$33:$F$776,СВЦЭМ!$A$33:$A$776,$A199,СВЦЭМ!$B$33:$B$776,H$190)+'СЕТ СН'!$F$15</f>
        <v>173.13654002999999</v>
      </c>
      <c r="I199" s="36">
        <f>SUMIFS(СВЦЭМ!$F$33:$F$776,СВЦЭМ!$A$33:$A$776,$A199,СВЦЭМ!$B$33:$B$776,I$190)+'СЕТ СН'!$F$15</f>
        <v>157.69115414000001</v>
      </c>
      <c r="J199" s="36">
        <f>SUMIFS(СВЦЭМ!$F$33:$F$776,СВЦЭМ!$A$33:$A$776,$A199,СВЦЭМ!$B$33:$B$776,J$190)+'СЕТ СН'!$F$15</f>
        <v>154.75772383</v>
      </c>
      <c r="K199" s="36">
        <f>SUMIFS(СВЦЭМ!$F$33:$F$776,СВЦЭМ!$A$33:$A$776,$A199,СВЦЭМ!$B$33:$B$776,K$190)+'СЕТ СН'!$F$15</f>
        <v>152.33937528999999</v>
      </c>
      <c r="L199" s="36">
        <f>SUMIFS(СВЦЭМ!$F$33:$F$776,СВЦЭМ!$A$33:$A$776,$A199,СВЦЭМ!$B$33:$B$776,L$190)+'СЕТ СН'!$F$15</f>
        <v>147.80533525999999</v>
      </c>
      <c r="M199" s="36">
        <f>SUMIFS(СВЦЭМ!$F$33:$F$776,СВЦЭМ!$A$33:$A$776,$A199,СВЦЭМ!$B$33:$B$776,M$190)+'СЕТ СН'!$F$15</f>
        <v>149.81784551999999</v>
      </c>
      <c r="N199" s="36">
        <f>SUMIFS(СВЦЭМ!$F$33:$F$776,СВЦЭМ!$A$33:$A$776,$A199,СВЦЭМ!$B$33:$B$776,N$190)+'СЕТ СН'!$F$15</f>
        <v>149.02026769</v>
      </c>
      <c r="O199" s="36">
        <f>SUMIFS(СВЦЭМ!$F$33:$F$776,СВЦЭМ!$A$33:$A$776,$A199,СВЦЭМ!$B$33:$B$776,O$190)+'СЕТ СН'!$F$15</f>
        <v>150.34217952</v>
      </c>
      <c r="P199" s="36">
        <f>SUMIFS(СВЦЭМ!$F$33:$F$776,СВЦЭМ!$A$33:$A$776,$A199,СВЦЭМ!$B$33:$B$776,P$190)+'СЕТ СН'!$F$15</f>
        <v>148.15579890999999</v>
      </c>
      <c r="Q199" s="36">
        <f>SUMIFS(СВЦЭМ!$F$33:$F$776,СВЦЭМ!$A$33:$A$776,$A199,СВЦЭМ!$B$33:$B$776,Q$190)+'СЕТ СН'!$F$15</f>
        <v>149.28327942999999</v>
      </c>
      <c r="R199" s="36">
        <f>SUMIFS(СВЦЭМ!$F$33:$F$776,СВЦЭМ!$A$33:$A$776,$A199,СВЦЭМ!$B$33:$B$776,R$190)+'СЕТ СН'!$F$15</f>
        <v>151.62880995</v>
      </c>
      <c r="S199" s="36">
        <f>SUMIFS(СВЦЭМ!$F$33:$F$776,СВЦЭМ!$A$33:$A$776,$A199,СВЦЭМ!$B$33:$B$776,S$190)+'СЕТ СН'!$F$15</f>
        <v>152.53835257</v>
      </c>
      <c r="T199" s="36">
        <f>SUMIFS(СВЦЭМ!$F$33:$F$776,СВЦЭМ!$A$33:$A$776,$A199,СВЦЭМ!$B$33:$B$776,T$190)+'СЕТ СН'!$F$15</f>
        <v>153.28964915</v>
      </c>
      <c r="U199" s="36">
        <f>SUMIFS(СВЦЭМ!$F$33:$F$776,СВЦЭМ!$A$33:$A$776,$A199,СВЦЭМ!$B$33:$B$776,U$190)+'СЕТ СН'!$F$15</f>
        <v>152.90504475</v>
      </c>
      <c r="V199" s="36">
        <f>SUMIFS(СВЦЭМ!$F$33:$F$776,СВЦЭМ!$A$33:$A$776,$A199,СВЦЭМ!$B$33:$B$776,V$190)+'СЕТ СН'!$F$15</f>
        <v>151.26049422</v>
      </c>
      <c r="W199" s="36">
        <f>SUMIFS(СВЦЭМ!$F$33:$F$776,СВЦЭМ!$A$33:$A$776,$A199,СВЦЭМ!$B$33:$B$776,W$190)+'СЕТ СН'!$F$15</f>
        <v>150.61905469999999</v>
      </c>
      <c r="X199" s="36">
        <f>SUMIFS(СВЦЭМ!$F$33:$F$776,СВЦЭМ!$A$33:$A$776,$A199,СВЦЭМ!$B$33:$B$776,X$190)+'СЕТ СН'!$F$15</f>
        <v>150.69554922</v>
      </c>
      <c r="Y199" s="36">
        <f>SUMIFS(СВЦЭМ!$F$33:$F$776,СВЦЭМ!$A$33:$A$776,$A199,СВЦЭМ!$B$33:$B$776,Y$190)+'СЕТ СН'!$F$15</f>
        <v>154.43442877999999</v>
      </c>
    </row>
    <row r="200" spans="1:25" ht="15.75" x14ac:dyDescent="0.2">
      <c r="A200" s="35">
        <f t="shared" si="5"/>
        <v>44022</v>
      </c>
      <c r="B200" s="36">
        <f>SUMIFS(СВЦЭМ!$F$33:$F$776,СВЦЭМ!$A$33:$A$776,$A200,СВЦЭМ!$B$33:$B$776,B$190)+'СЕТ СН'!$F$15</f>
        <v>173.01985923000001</v>
      </c>
      <c r="C200" s="36">
        <f>SUMIFS(СВЦЭМ!$F$33:$F$776,СВЦЭМ!$A$33:$A$776,$A200,СВЦЭМ!$B$33:$B$776,C$190)+'СЕТ СН'!$F$15</f>
        <v>168.51022148999999</v>
      </c>
      <c r="D200" s="36">
        <f>SUMIFS(СВЦЭМ!$F$33:$F$776,СВЦЭМ!$A$33:$A$776,$A200,СВЦЭМ!$B$33:$B$776,D$190)+'СЕТ СН'!$F$15</f>
        <v>167.55529462000001</v>
      </c>
      <c r="E200" s="36">
        <f>SUMIFS(СВЦЭМ!$F$33:$F$776,СВЦЭМ!$A$33:$A$776,$A200,СВЦЭМ!$B$33:$B$776,E$190)+'СЕТ СН'!$F$15</f>
        <v>171.25905587</v>
      </c>
      <c r="F200" s="36">
        <f>SUMIFS(СВЦЭМ!$F$33:$F$776,СВЦЭМ!$A$33:$A$776,$A200,СВЦЭМ!$B$33:$B$776,F$190)+'СЕТ СН'!$F$15</f>
        <v>175.34948990999999</v>
      </c>
      <c r="G200" s="36">
        <f>SUMIFS(СВЦЭМ!$F$33:$F$776,СВЦЭМ!$A$33:$A$776,$A200,СВЦЭМ!$B$33:$B$776,G$190)+'СЕТ СН'!$F$15</f>
        <v>182.93222402000001</v>
      </c>
      <c r="H200" s="36">
        <f>SUMIFS(СВЦЭМ!$F$33:$F$776,СВЦЭМ!$A$33:$A$776,$A200,СВЦЭМ!$B$33:$B$776,H$190)+'СЕТ СН'!$F$15</f>
        <v>187.37009252999999</v>
      </c>
      <c r="I200" s="36">
        <f>SUMIFS(СВЦЭМ!$F$33:$F$776,СВЦЭМ!$A$33:$A$776,$A200,СВЦЭМ!$B$33:$B$776,I$190)+'СЕТ СН'!$F$15</f>
        <v>172.11533914</v>
      </c>
      <c r="J200" s="36">
        <f>SUMIFS(СВЦЭМ!$F$33:$F$776,СВЦЭМ!$A$33:$A$776,$A200,СВЦЭМ!$B$33:$B$776,J$190)+'СЕТ СН'!$F$15</f>
        <v>163.27427474999999</v>
      </c>
      <c r="K200" s="36">
        <f>SUMIFS(СВЦЭМ!$F$33:$F$776,СВЦЭМ!$A$33:$A$776,$A200,СВЦЭМ!$B$33:$B$776,K$190)+'СЕТ СН'!$F$15</f>
        <v>149.41237050000001</v>
      </c>
      <c r="L200" s="36">
        <f>SUMIFS(СВЦЭМ!$F$33:$F$776,СВЦЭМ!$A$33:$A$776,$A200,СВЦЭМ!$B$33:$B$776,L$190)+'СЕТ СН'!$F$15</f>
        <v>148.19225316999999</v>
      </c>
      <c r="M200" s="36">
        <f>SUMIFS(СВЦЭМ!$F$33:$F$776,СВЦЭМ!$A$33:$A$776,$A200,СВЦЭМ!$B$33:$B$776,M$190)+'СЕТ СН'!$F$15</f>
        <v>149.51373469999999</v>
      </c>
      <c r="N200" s="36">
        <f>SUMIFS(СВЦЭМ!$F$33:$F$776,СВЦЭМ!$A$33:$A$776,$A200,СВЦЭМ!$B$33:$B$776,N$190)+'СЕТ СН'!$F$15</f>
        <v>148.21940262000001</v>
      </c>
      <c r="O200" s="36">
        <f>SUMIFS(СВЦЭМ!$F$33:$F$776,СВЦЭМ!$A$33:$A$776,$A200,СВЦЭМ!$B$33:$B$776,O$190)+'СЕТ СН'!$F$15</f>
        <v>148.63323790000001</v>
      </c>
      <c r="P200" s="36">
        <f>SUMIFS(СВЦЭМ!$F$33:$F$776,СВЦЭМ!$A$33:$A$776,$A200,СВЦЭМ!$B$33:$B$776,P$190)+'СЕТ СН'!$F$15</f>
        <v>146.26130458</v>
      </c>
      <c r="Q200" s="36">
        <f>SUMIFS(СВЦЭМ!$F$33:$F$776,СВЦЭМ!$A$33:$A$776,$A200,СВЦЭМ!$B$33:$B$776,Q$190)+'СЕТ СН'!$F$15</f>
        <v>148.42612829000001</v>
      </c>
      <c r="R200" s="36">
        <f>SUMIFS(СВЦЭМ!$F$33:$F$776,СВЦЭМ!$A$33:$A$776,$A200,СВЦЭМ!$B$33:$B$776,R$190)+'СЕТ СН'!$F$15</f>
        <v>151.87952529</v>
      </c>
      <c r="S200" s="36">
        <f>SUMIFS(СВЦЭМ!$F$33:$F$776,СВЦЭМ!$A$33:$A$776,$A200,СВЦЭМ!$B$33:$B$776,S$190)+'СЕТ СН'!$F$15</f>
        <v>152.61123989999999</v>
      </c>
      <c r="T200" s="36">
        <f>SUMIFS(СВЦЭМ!$F$33:$F$776,СВЦЭМ!$A$33:$A$776,$A200,СВЦЭМ!$B$33:$B$776,T$190)+'СЕТ СН'!$F$15</f>
        <v>151.31575090000001</v>
      </c>
      <c r="U200" s="36">
        <f>SUMIFS(СВЦЭМ!$F$33:$F$776,СВЦЭМ!$A$33:$A$776,$A200,СВЦЭМ!$B$33:$B$776,U$190)+'СЕТ СН'!$F$15</f>
        <v>148.52957426</v>
      </c>
      <c r="V200" s="36">
        <f>SUMIFS(СВЦЭМ!$F$33:$F$776,СВЦЭМ!$A$33:$A$776,$A200,СВЦЭМ!$B$33:$B$776,V$190)+'СЕТ СН'!$F$15</f>
        <v>144.18649625</v>
      </c>
      <c r="W200" s="36">
        <f>SUMIFS(СВЦЭМ!$F$33:$F$776,СВЦЭМ!$A$33:$A$776,$A200,СВЦЭМ!$B$33:$B$776,W$190)+'СЕТ СН'!$F$15</f>
        <v>146.96764956000001</v>
      </c>
      <c r="X200" s="36">
        <f>SUMIFS(СВЦЭМ!$F$33:$F$776,СВЦЭМ!$A$33:$A$776,$A200,СВЦЭМ!$B$33:$B$776,X$190)+'СЕТ СН'!$F$15</f>
        <v>144.83254901999999</v>
      </c>
      <c r="Y200" s="36">
        <f>SUMIFS(СВЦЭМ!$F$33:$F$776,СВЦЭМ!$A$33:$A$776,$A200,СВЦЭМ!$B$33:$B$776,Y$190)+'СЕТ СН'!$F$15</f>
        <v>151.04566098999999</v>
      </c>
    </row>
    <row r="201" spans="1:25" ht="15.75" x14ac:dyDescent="0.2">
      <c r="A201" s="35">
        <f t="shared" si="5"/>
        <v>44023</v>
      </c>
      <c r="B201" s="36">
        <f>SUMIFS(СВЦЭМ!$F$33:$F$776,СВЦЭМ!$A$33:$A$776,$A201,СВЦЭМ!$B$33:$B$776,B$190)+'СЕТ СН'!$F$15</f>
        <v>173.62622701000001</v>
      </c>
      <c r="C201" s="36">
        <f>SUMIFS(СВЦЭМ!$F$33:$F$776,СВЦЭМ!$A$33:$A$776,$A201,СВЦЭМ!$B$33:$B$776,C$190)+'СЕТ СН'!$F$15</f>
        <v>168.68801904</v>
      </c>
      <c r="D201" s="36">
        <f>SUMIFS(СВЦЭМ!$F$33:$F$776,СВЦЭМ!$A$33:$A$776,$A201,СВЦЭМ!$B$33:$B$776,D$190)+'СЕТ СН'!$F$15</f>
        <v>173.5345998</v>
      </c>
      <c r="E201" s="36">
        <f>SUMIFS(СВЦЭМ!$F$33:$F$776,СВЦЭМ!$A$33:$A$776,$A201,СВЦЭМ!$B$33:$B$776,E$190)+'СЕТ СН'!$F$15</f>
        <v>176.52463621999999</v>
      </c>
      <c r="F201" s="36">
        <f>SUMIFS(СВЦЭМ!$F$33:$F$776,СВЦЭМ!$A$33:$A$776,$A201,СВЦЭМ!$B$33:$B$776,F$190)+'СЕТ СН'!$F$15</f>
        <v>174.69486789999999</v>
      </c>
      <c r="G201" s="36">
        <f>SUMIFS(СВЦЭМ!$F$33:$F$776,СВЦЭМ!$A$33:$A$776,$A201,СВЦЭМ!$B$33:$B$776,G$190)+'СЕТ СН'!$F$15</f>
        <v>174.33423144</v>
      </c>
      <c r="H201" s="36">
        <f>SUMIFS(СВЦЭМ!$F$33:$F$776,СВЦЭМ!$A$33:$A$776,$A201,СВЦЭМ!$B$33:$B$776,H$190)+'СЕТ СН'!$F$15</f>
        <v>171.53115682000001</v>
      </c>
      <c r="I201" s="36">
        <f>SUMIFS(СВЦЭМ!$F$33:$F$776,СВЦЭМ!$A$33:$A$776,$A201,СВЦЭМ!$B$33:$B$776,I$190)+'СЕТ СН'!$F$15</f>
        <v>171.66753052000001</v>
      </c>
      <c r="J201" s="36">
        <f>SUMIFS(СВЦЭМ!$F$33:$F$776,СВЦЭМ!$A$33:$A$776,$A201,СВЦЭМ!$B$33:$B$776,J$190)+'СЕТ СН'!$F$15</f>
        <v>164.90719063</v>
      </c>
      <c r="K201" s="36">
        <f>SUMIFS(СВЦЭМ!$F$33:$F$776,СВЦЭМ!$A$33:$A$776,$A201,СВЦЭМ!$B$33:$B$776,K$190)+'СЕТ СН'!$F$15</f>
        <v>142.12004684999999</v>
      </c>
      <c r="L201" s="36">
        <f>SUMIFS(СВЦЭМ!$F$33:$F$776,СВЦЭМ!$A$33:$A$776,$A201,СВЦЭМ!$B$33:$B$776,L$190)+'СЕТ СН'!$F$15</f>
        <v>136.43406232999999</v>
      </c>
      <c r="M201" s="36">
        <f>SUMIFS(СВЦЭМ!$F$33:$F$776,СВЦЭМ!$A$33:$A$776,$A201,СВЦЭМ!$B$33:$B$776,M$190)+'СЕТ СН'!$F$15</f>
        <v>135.08997067999999</v>
      </c>
      <c r="N201" s="36">
        <f>SUMIFS(СВЦЭМ!$F$33:$F$776,СВЦЭМ!$A$33:$A$776,$A201,СВЦЭМ!$B$33:$B$776,N$190)+'СЕТ СН'!$F$15</f>
        <v>135.74699061999999</v>
      </c>
      <c r="O201" s="36">
        <f>SUMIFS(СВЦЭМ!$F$33:$F$776,СВЦЭМ!$A$33:$A$776,$A201,СВЦЭМ!$B$33:$B$776,O$190)+'СЕТ СН'!$F$15</f>
        <v>142.2810862</v>
      </c>
      <c r="P201" s="36">
        <f>SUMIFS(СВЦЭМ!$F$33:$F$776,СВЦЭМ!$A$33:$A$776,$A201,СВЦЭМ!$B$33:$B$776,P$190)+'СЕТ СН'!$F$15</f>
        <v>142.97436003999999</v>
      </c>
      <c r="Q201" s="36">
        <f>SUMIFS(СВЦЭМ!$F$33:$F$776,СВЦЭМ!$A$33:$A$776,$A201,СВЦЭМ!$B$33:$B$776,Q$190)+'СЕТ СН'!$F$15</f>
        <v>145.29896969999999</v>
      </c>
      <c r="R201" s="36">
        <f>SUMIFS(СВЦЭМ!$F$33:$F$776,СВЦЭМ!$A$33:$A$776,$A201,СВЦЭМ!$B$33:$B$776,R$190)+'СЕТ СН'!$F$15</f>
        <v>148.93167536000001</v>
      </c>
      <c r="S201" s="36">
        <f>SUMIFS(СВЦЭМ!$F$33:$F$776,СВЦЭМ!$A$33:$A$776,$A201,СВЦЭМ!$B$33:$B$776,S$190)+'СЕТ СН'!$F$15</f>
        <v>149.28259267000001</v>
      </c>
      <c r="T201" s="36">
        <f>SUMIFS(СВЦЭМ!$F$33:$F$776,СВЦЭМ!$A$33:$A$776,$A201,СВЦЭМ!$B$33:$B$776,T$190)+'СЕТ СН'!$F$15</f>
        <v>148.07030595000001</v>
      </c>
      <c r="U201" s="36">
        <f>SUMIFS(СВЦЭМ!$F$33:$F$776,СВЦЭМ!$A$33:$A$776,$A201,СВЦЭМ!$B$33:$B$776,U$190)+'СЕТ СН'!$F$15</f>
        <v>145.47022264</v>
      </c>
      <c r="V201" s="36">
        <f>SUMIFS(СВЦЭМ!$F$33:$F$776,СВЦЭМ!$A$33:$A$776,$A201,СВЦЭМ!$B$33:$B$776,V$190)+'СЕТ СН'!$F$15</f>
        <v>142.21638200999999</v>
      </c>
      <c r="W201" s="36">
        <f>SUMIFS(СВЦЭМ!$F$33:$F$776,СВЦЭМ!$A$33:$A$776,$A201,СВЦЭМ!$B$33:$B$776,W$190)+'СЕТ СН'!$F$15</f>
        <v>139.85220942999999</v>
      </c>
      <c r="X201" s="36">
        <f>SUMIFS(СВЦЭМ!$F$33:$F$776,СВЦЭМ!$A$33:$A$776,$A201,СВЦЭМ!$B$33:$B$776,X$190)+'СЕТ СН'!$F$15</f>
        <v>143.36083547999999</v>
      </c>
      <c r="Y201" s="36">
        <f>SUMIFS(СВЦЭМ!$F$33:$F$776,СВЦЭМ!$A$33:$A$776,$A201,СВЦЭМ!$B$33:$B$776,Y$190)+'СЕТ СН'!$F$15</f>
        <v>145.44649315999999</v>
      </c>
    </row>
    <row r="202" spans="1:25" ht="15.75" x14ac:dyDescent="0.2">
      <c r="A202" s="35">
        <f t="shared" si="5"/>
        <v>44024</v>
      </c>
      <c r="B202" s="36">
        <f>SUMIFS(СВЦЭМ!$F$33:$F$776,СВЦЭМ!$A$33:$A$776,$A202,СВЦЭМ!$B$33:$B$776,B$190)+'СЕТ СН'!$F$15</f>
        <v>168.36394899999999</v>
      </c>
      <c r="C202" s="36">
        <f>SUMIFS(СВЦЭМ!$F$33:$F$776,СВЦЭМ!$A$33:$A$776,$A202,СВЦЭМ!$B$33:$B$776,C$190)+'СЕТ СН'!$F$15</f>
        <v>179.43468912</v>
      </c>
      <c r="D202" s="36">
        <f>SUMIFS(СВЦЭМ!$F$33:$F$776,СВЦЭМ!$A$33:$A$776,$A202,СВЦЭМ!$B$33:$B$776,D$190)+'СЕТ СН'!$F$15</f>
        <v>185.26976625</v>
      </c>
      <c r="E202" s="36">
        <f>SUMIFS(СВЦЭМ!$F$33:$F$776,СВЦЭМ!$A$33:$A$776,$A202,СВЦЭМ!$B$33:$B$776,E$190)+'СЕТ СН'!$F$15</f>
        <v>189.30244630999999</v>
      </c>
      <c r="F202" s="36">
        <f>SUMIFS(СВЦЭМ!$F$33:$F$776,СВЦЭМ!$A$33:$A$776,$A202,СВЦЭМ!$B$33:$B$776,F$190)+'СЕТ СН'!$F$15</f>
        <v>190.01650576</v>
      </c>
      <c r="G202" s="36">
        <f>SUMIFS(СВЦЭМ!$F$33:$F$776,СВЦЭМ!$A$33:$A$776,$A202,СВЦЭМ!$B$33:$B$776,G$190)+'СЕТ СН'!$F$15</f>
        <v>191.22497199</v>
      </c>
      <c r="H202" s="36">
        <f>SUMIFS(СВЦЭМ!$F$33:$F$776,СВЦЭМ!$A$33:$A$776,$A202,СВЦЭМ!$B$33:$B$776,H$190)+'СЕТ СН'!$F$15</f>
        <v>186.82398936999999</v>
      </c>
      <c r="I202" s="36">
        <f>SUMIFS(СВЦЭМ!$F$33:$F$776,СВЦЭМ!$A$33:$A$776,$A202,СВЦЭМ!$B$33:$B$776,I$190)+'СЕТ СН'!$F$15</f>
        <v>180.02512844</v>
      </c>
      <c r="J202" s="36">
        <f>SUMIFS(СВЦЭМ!$F$33:$F$776,СВЦЭМ!$A$33:$A$776,$A202,СВЦЭМ!$B$33:$B$776,J$190)+'СЕТ СН'!$F$15</f>
        <v>163.04255774000001</v>
      </c>
      <c r="K202" s="36">
        <f>SUMIFS(СВЦЭМ!$F$33:$F$776,СВЦЭМ!$A$33:$A$776,$A202,СВЦЭМ!$B$33:$B$776,K$190)+'СЕТ СН'!$F$15</f>
        <v>135.9062605</v>
      </c>
      <c r="L202" s="36">
        <f>SUMIFS(СВЦЭМ!$F$33:$F$776,СВЦЭМ!$A$33:$A$776,$A202,СВЦЭМ!$B$33:$B$776,L$190)+'СЕТ СН'!$F$15</f>
        <v>129.05604187</v>
      </c>
      <c r="M202" s="36">
        <f>SUMIFS(СВЦЭМ!$F$33:$F$776,СВЦЭМ!$A$33:$A$776,$A202,СВЦЭМ!$B$33:$B$776,M$190)+'СЕТ СН'!$F$15</f>
        <v>128.55734749999999</v>
      </c>
      <c r="N202" s="36">
        <f>SUMIFS(СВЦЭМ!$F$33:$F$776,СВЦЭМ!$A$33:$A$776,$A202,СВЦЭМ!$B$33:$B$776,N$190)+'СЕТ СН'!$F$15</f>
        <v>129.79461569</v>
      </c>
      <c r="O202" s="36">
        <f>SUMIFS(СВЦЭМ!$F$33:$F$776,СВЦЭМ!$A$33:$A$776,$A202,СВЦЭМ!$B$33:$B$776,O$190)+'СЕТ СН'!$F$15</f>
        <v>130.25126130999999</v>
      </c>
      <c r="P202" s="36">
        <f>SUMIFS(СВЦЭМ!$F$33:$F$776,СВЦЭМ!$A$33:$A$776,$A202,СВЦЭМ!$B$33:$B$776,P$190)+'СЕТ СН'!$F$15</f>
        <v>131.49250527000001</v>
      </c>
      <c r="Q202" s="36">
        <f>SUMIFS(СВЦЭМ!$F$33:$F$776,СВЦЭМ!$A$33:$A$776,$A202,СВЦЭМ!$B$33:$B$776,Q$190)+'СЕТ СН'!$F$15</f>
        <v>134.82915844999999</v>
      </c>
      <c r="R202" s="36">
        <f>SUMIFS(СВЦЭМ!$F$33:$F$776,СВЦЭМ!$A$33:$A$776,$A202,СВЦЭМ!$B$33:$B$776,R$190)+'СЕТ СН'!$F$15</f>
        <v>134.70324239000001</v>
      </c>
      <c r="S202" s="36">
        <f>SUMIFS(СВЦЭМ!$F$33:$F$776,СВЦЭМ!$A$33:$A$776,$A202,СВЦЭМ!$B$33:$B$776,S$190)+'СЕТ СН'!$F$15</f>
        <v>135.74111983</v>
      </c>
      <c r="T202" s="36">
        <f>SUMIFS(СВЦЭМ!$F$33:$F$776,СВЦЭМ!$A$33:$A$776,$A202,СВЦЭМ!$B$33:$B$776,T$190)+'СЕТ СН'!$F$15</f>
        <v>135.08581361</v>
      </c>
      <c r="U202" s="36">
        <f>SUMIFS(СВЦЭМ!$F$33:$F$776,СВЦЭМ!$A$33:$A$776,$A202,СВЦЭМ!$B$33:$B$776,U$190)+'СЕТ СН'!$F$15</f>
        <v>130.9785914</v>
      </c>
      <c r="V202" s="36">
        <f>SUMIFS(СВЦЭМ!$F$33:$F$776,СВЦЭМ!$A$33:$A$776,$A202,СВЦЭМ!$B$33:$B$776,V$190)+'СЕТ СН'!$F$15</f>
        <v>131.31961663000001</v>
      </c>
      <c r="W202" s="36">
        <f>SUMIFS(СВЦЭМ!$F$33:$F$776,СВЦЭМ!$A$33:$A$776,$A202,СВЦЭМ!$B$33:$B$776,W$190)+'СЕТ СН'!$F$15</f>
        <v>129.85560747</v>
      </c>
      <c r="X202" s="36">
        <f>SUMIFS(СВЦЭМ!$F$33:$F$776,СВЦЭМ!$A$33:$A$776,$A202,СВЦЭМ!$B$33:$B$776,X$190)+'СЕТ СН'!$F$15</f>
        <v>131.26574048000001</v>
      </c>
      <c r="Y202" s="36">
        <f>SUMIFS(СВЦЭМ!$F$33:$F$776,СВЦЭМ!$A$33:$A$776,$A202,СВЦЭМ!$B$33:$B$776,Y$190)+'СЕТ СН'!$F$15</f>
        <v>150.50310481</v>
      </c>
    </row>
    <row r="203" spans="1:25" ht="15.75" x14ac:dyDescent="0.2">
      <c r="A203" s="35">
        <f t="shared" si="5"/>
        <v>44025</v>
      </c>
      <c r="B203" s="36">
        <f>SUMIFS(СВЦЭМ!$F$33:$F$776,СВЦЭМ!$A$33:$A$776,$A203,СВЦЭМ!$B$33:$B$776,B$190)+'СЕТ СН'!$F$15</f>
        <v>167.66593623</v>
      </c>
      <c r="C203" s="36">
        <f>SUMIFS(СВЦЭМ!$F$33:$F$776,СВЦЭМ!$A$33:$A$776,$A203,СВЦЭМ!$B$33:$B$776,C$190)+'СЕТ СН'!$F$15</f>
        <v>161.99567777999999</v>
      </c>
      <c r="D203" s="36">
        <f>SUMIFS(СВЦЭМ!$F$33:$F$776,СВЦЭМ!$A$33:$A$776,$A203,СВЦЭМ!$B$33:$B$776,D$190)+'СЕТ СН'!$F$15</f>
        <v>166.77877896000001</v>
      </c>
      <c r="E203" s="36">
        <f>SUMIFS(СВЦЭМ!$F$33:$F$776,СВЦЭМ!$A$33:$A$776,$A203,СВЦЭМ!$B$33:$B$776,E$190)+'СЕТ СН'!$F$15</f>
        <v>169.74736763999999</v>
      </c>
      <c r="F203" s="36">
        <f>SUMIFS(СВЦЭМ!$F$33:$F$776,СВЦЭМ!$A$33:$A$776,$A203,СВЦЭМ!$B$33:$B$776,F$190)+'СЕТ СН'!$F$15</f>
        <v>168.0725497</v>
      </c>
      <c r="G203" s="36">
        <f>SUMIFS(СВЦЭМ!$F$33:$F$776,СВЦЭМ!$A$33:$A$776,$A203,СВЦЭМ!$B$33:$B$776,G$190)+'СЕТ СН'!$F$15</f>
        <v>167.96673018000001</v>
      </c>
      <c r="H203" s="36">
        <f>SUMIFS(СВЦЭМ!$F$33:$F$776,СВЦЭМ!$A$33:$A$776,$A203,СВЦЭМ!$B$33:$B$776,H$190)+'СЕТ СН'!$F$15</f>
        <v>165.53624814</v>
      </c>
      <c r="I203" s="36">
        <f>SUMIFS(СВЦЭМ!$F$33:$F$776,СВЦЭМ!$A$33:$A$776,$A203,СВЦЭМ!$B$33:$B$776,I$190)+'СЕТ СН'!$F$15</f>
        <v>169.51079053000001</v>
      </c>
      <c r="J203" s="36">
        <f>SUMIFS(СВЦЭМ!$F$33:$F$776,СВЦЭМ!$A$33:$A$776,$A203,СВЦЭМ!$B$33:$B$776,J$190)+'СЕТ СН'!$F$15</f>
        <v>174.82706404000001</v>
      </c>
      <c r="K203" s="36">
        <f>SUMIFS(СВЦЭМ!$F$33:$F$776,СВЦЭМ!$A$33:$A$776,$A203,СВЦЭМ!$B$33:$B$776,K$190)+'СЕТ СН'!$F$15</f>
        <v>155.42607068000001</v>
      </c>
      <c r="L203" s="36">
        <f>SUMIFS(СВЦЭМ!$F$33:$F$776,СВЦЭМ!$A$33:$A$776,$A203,СВЦЭМ!$B$33:$B$776,L$190)+'СЕТ СН'!$F$15</f>
        <v>148.8670893</v>
      </c>
      <c r="M203" s="36">
        <f>SUMIFS(СВЦЭМ!$F$33:$F$776,СВЦЭМ!$A$33:$A$776,$A203,СВЦЭМ!$B$33:$B$776,M$190)+'СЕТ СН'!$F$15</f>
        <v>149.8348202</v>
      </c>
      <c r="N203" s="36">
        <f>SUMIFS(СВЦЭМ!$F$33:$F$776,СВЦЭМ!$A$33:$A$776,$A203,СВЦЭМ!$B$33:$B$776,N$190)+'СЕТ СН'!$F$15</f>
        <v>150.10474009000001</v>
      </c>
      <c r="O203" s="36">
        <f>SUMIFS(СВЦЭМ!$F$33:$F$776,СВЦЭМ!$A$33:$A$776,$A203,СВЦЭМ!$B$33:$B$776,O$190)+'СЕТ СН'!$F$15</f>
        <v>150.13741784000001</v>
      </c>
      <c r="P203" s="36">
        <f>SUMIFS(СВЦЭМ!$F$33:$F$776,СВЦЭМ!$A$33:$A$776,$A203,СВЦЭМ!$B$33:$B$776,P$190)+'СЕТ СН'!$F$15</f>
        <v>148.44588658999999</v>
      </c>
      <c r="Q203" s="36">
        <f>SUMIFS(СВЦЭМ!$F$33:$F$776,СВЦЭМ!$A$33:$A$776,$A203,СВЦЭМ!$B$33:$B$776,Q$190)+'СЕТ СН'!$F$15</f>
        <v>145.78942361</v>
      </c>
      <c r="R203" s="36">
        <f>SUMIFS(СВЦЭМ!$F$33:$F$776,СВЦЭМ!$A$33:$A$776,$A203,СВЦЭМ!$B$33:$B$776,R$190)+'СЕТ СН'!$F$15</f>
        <v>151.34346461999999</v>
      </c>
      <c r="S203" s="36">
        <f>SUMIFS(СВЦЭМ!$F$33:$F$776,СВЦЭМ!$A$33:$A$776,$A203,СВЦЭМ!$B$33:$B$776,S$190)+'СЕТ СН'!$F$15</f>
        <v>157.10661361000001</v>
      </c>
      <c r="T203" s="36">
        <f>SUMIFS(СВЦЭМ!$F$33:$F$776,СВЦЭМ!$A$33:$A$776,$A203,СВЦЭМ!$B$33:$B$776,T$190)+'СЕТ СН'!$F$15</f>
        <v>151.21693407999999</v>
      </c>
      <c r="U203" s="36">
        <f>SUMIFS(СВЦЭМ!$F$33:$F$776,СВЦЭМ!$A$33:$A$776,$A203,СВЦЭМ!$B$33:$B$776,U$190)+'СЕТ СН'!$F$15</f>
        <v>147.73834151</v>
      </c>
      <c r="V203" s="36">
        <f>SUMIFS(СВЦЭМ!$F$33:$F$776,СВЦЭМ!$A$33:$A$776,$A203,СВЦЭМ!$B$33:$B$776,V$190)+'СЕТ СН'!$F$15</f>
        <v>146.38200029999999</v>
      </c>
      <c r="W203" s="36">
        <f>SUMIFS(СВЦЭМ!$F$33:$F$776,СВЦЭМ!$A$33:$A$776,$A203,СВЦЭМ!$B$33:$B$776,W$190)+'СЕТ СН'!$F$15</f>
        <v>141.91372411</v>
      </c>
      <c r="X203" s="36">
        <f>SUMIFS(СВЦЭМ!$F$33:$F$776,СВЦЭМ!$A$33:$A$776,$A203,СВЦЭМ!$B$33:$B$776,X$190)+'СЕТ СН'!$F$15</f>
        <v>138.05999539999999</v>
      </c>
      <c r="Y203" s="36">
        <f>SUMIFS(СВЦЭМ!$F$33:$F$776,СВЦЭМ!$A$33:$A$776,$A203,СВЦЭМ!$B$33:$B$776,Y$190)+'СЕТ СН'!$F$15</f>
        <v>152.11509332</v>
      </c>
    </row>
    <row r="204" spans="1:25" ht="15.75" x14ac:dyDescent="0.2">
      <c r="A204" s="35">
        <f t="shared" si="5"/>
        <v>44026</v>
      </c>
      <c r="B204" s="36">
        <f>SUMIFS(СВЦЭМ!$F$33:$F$776,СВЦЭМ!$A$33:$A$776,$A204,СВЦЭМ!$B$33:$B$776,B$190)+'СЕТ СН'!$F$15</f>
        <v>167.39340028999999</v>
      </c>
      <c r="C204" s="36">
        <f>SUMIFS(СВЦЭМ!$F$33:$F$776,СВЦЭМ!$A$33:$A$776,$A204,СВЦЭМ!$B$33:$B$776,C$190)+'СЕТ СН'!$F$15</f>
        <v>161.97402344</v>
      </c>
      <c r="D204" s="36">
        <f>SUMIFS(СВЦЭМ!$F$33:$F$776,СВЦЭМ!$A$33:$A$776,$A204,СВЦЭМ!$B$33:$B$776,D$190)+'СЕТ СН'!$F$15</f>
        <v>165.03967531999999</v>
      </c>
      <c r="E204" s="36">
        <f>SUMIFS(СВЦЭМ!$F$33:$F$776,СВЦЭМ!$A$33:$A$776,$A204,СВЦЭМ!$B$33:$B$776,E$190)+'СЕТ СН'!$F$15</f>
        <v>169.04570996999999</v>
      </c>
      <c r="F204" s="36">
        <f>SUMIFS(СВЦЭМ!$F$33:$F$776,СВЦЭМ!$A$33:$A$776,$A204,СВЦЭМ!$B$33:$B$776,F$190)+'СЕТ СН'!$F$15</f>
        <v>168.94067408000001</v>
      </c>
      <c r="G204" s="36">
        <f>SUMIFS(СВЦЭМ!$F$33:$F$776,СВЦЭМ!$A$33:$A$776,$A204,СВЦЭМ!$B$33:$B$776,G$190)+'СЕТ СН'!$F$15</f>
        <v>169.90158785</v>
      </c>
      <c r="H204" s="36">
        <f>SUMIFS(СВЦЭМ!$F$33:$F$776,СВЦЭМ!$A$33:$A$776,$A204,СВЦЭМ!$B$33:$B$776,H$190)+'СЕТ СН'!$F$15</f>
        <v>166.70398531000001</v>
      </c>
      <c r="I204" s="36">
        <f>SUMIFS(СВЦЭМ!$F$33:$F$776,СВЦЭМ!$A$33:$A$776,$A204,СВЦЭМ!$B$33:$B$776,I$190)+'СЕТ СН'!$F$15</f>
        <v>177.21259956</v>
      </c>
      <c r="J204" s="36">
        <f>SUMIFS(СВЦЭМ!$F$33:$F$776,СВЦЭМ!$A$33:$A$776,$A204,СВЦЭМ!$B$33:$B$776,J$190)+'СЕТ СН'!$F$15</f>
        <v>167.30196071</v>
      </c>
      <c r="K204" s="36">
        <f>SUMIFS(СВЦЭМ!$F$33:$F$776,СВЦЭМ!$A$33:$A$776,$A204,СВЦЭМ!$B$33:$B$776,K$190)+'СЕТ СН'!$F$15</f>
        <v>151.64435884</v>
      </c>
      <c r="L204" s="36">
        <f>SUMIFS(СВЦЭМ!$F$33:$F$776,СВЦЭМ!$A$33:$A$776,$A204,СВЦЭМ!$B$33:$B$776,L$190)+'СЕТ СН'!$F$15</f>
        <v>151.61400565</v>
      </c>
      <c r="M204" s="36">
        <f>SUMIFS(СВЦЭМ!$F$33:$F$776,СВЦЭМ!$A$33:$A$776,$A204,СВЦЭМ!$B$33:$B$776,M$190)+'СЕТ СН'!$F$15</f>
        <v>152.07374436999999</v>
      </c>
      <c r="N204" s="36">
        <f>SUMIFS(СВЦЭМ!$F$33:$F$776,СВЦЭМ!$A$33:$A$776,$A204,СВЦЭМ!$B$33:$B$776,N$190)+'СЕТ СН'!$F$15</f>
        <v>151.73736998999999</v>
      </c>
      <c r="O204" s="36">
        <f>SUMIFS(СВЦЭМ!$F$33:$F$776,СВЦЭМ!$A$33:$A$776,$A204,СВЦЭМ!$B$33:$B$776,O$190)+'СЕТ СН'!$F$15</f>
        <v>157.45757667000001</v>
      </c>
      <c r="P204" s="36">
        <f>SUMIFS(СВЦЭМ!$F$33:$F$776,СВЦЭМ!$A$33:$A$776,$A204,СВЦЭМ!$B$33:$B$776,P$190)+'СЕТ СН'!$F$15</f>
        <v>157.72385437</v>
      </c>
      <c r="Q204" s="36">
        <f>SUMIFS(СВЦЭМ!$F$33:$F$776,СВЦЭМ!$A$33:$A$776,$A204,СВЦЭМ!$B$33:$B$776,Q$190)+'СЕТ СН'!$F$15</f>
        <v>157.79490390000001</v>
      </c>
      <c r="R204" s="36">
        <f>SUMIFS(СВЦЭМ!$F$33:$F$776,СВЦЭМ!$A$33:$A$776,$A204,СВЦЭМ!$B$33:$B$776,R$190)+'СЕТ СН'!$F$15</f>
        <v>156.20888749</v>
      </c>
      <c r="S204" s="36">
        <f>SUMIFS(СВЦЭМ!$F$33:$F$776,СВЦЭМ!$A$33:$A$776,$A204,СВЦЭМ!$B$33:$B$776,S$190)+'СЕТ СН'!$F$15</f>
        <v>156.13524233999999</v>
      </c>
      <c r="T204" s="36">
        <f>SUMIFS(СВЦЭМ!$F$33:$F$776,СВЦЭМ!$A$33:$A$776,$A204,СВЦЭМ!$B$33:$B$776,T$190)+'СЕТ СН'!$F$15</f>
        <v>155.79122512999999</v>
      </c>
      <c r="U204" s="36">
        <f>SUMIFS(СВЦЭМ!$F$33:$F$776,СВЦЭМ!$A$33:$A$776,$A204,СВЦЭМ!$B$33:$B$776,U$190)+'СЕТ СН'!$F$15</f>
        <v>155.40027355999999</v>
      </c>
      <c r="V204" s="36">
        <f>SUMIFS(СВЦЭМ!$F$33:$F$776,СВЦЭМ!$A$33:$A$776,$A204,СВЦЭМ!$B$33:$B$776,V$190)+'СЕТ СН'!$F$15</f>
        <v>152.35219519</v>
      </c>
      <c r="W204" s="36">
        <f>SUMIFS(СВЦЭМ!$F$33:$F$776,СВЦЭМ!$A$33:$A$776,$A204,СВЦЭМ!$B$33:$B$776,W$190)+'СЕТ СН'!$F$15</f>
        <v>152.03174007999999</v>
      </c>
      <c r="X204" s="36">
        <f>SUMIFS(СВЦЭМ!$F$33:$F$776,СВЦЭМ!$A$33:$A$776,$A204,СВЦЭМ!$B$33:$B$776,X$190)+'СЕТ СН'!$F$15</f>
        <v>149.07505929000001</v>
      </c>
      <c r="Y204" s="36">
        <f>SUMIFS(СВЦЭМ!$F$33:$F$776,СВЦЭМ!$A$33:$A$776,$A204,СВЦЭМ!$B$33:$B$776,Y$190)+'СЕТ СН'!$F$15</f>
        <v>149.28514096000001</v>
      </c>
    </row>
    <row r="205" spans="1:25" ht="15.75" x14ac:dyDescent="0.2">
      <c r="A205" s="35">
        <f t="shared" si="5"/>
        <v>44027</v>
      </c>
      <c r="B205" s="36">
        <f>SUMIFS(СВЦЭМ!$F$33:$F$776,СВЦЭМ!$A$33:$A$776,$A205,СВЦЭМ!$B$33:$B$776,B$190)+'СЕТ СН'!$F$15</f>
        <v>186.71577608000001</v>
      </c>
      <c r="C205" s="36">
        <f>SUMIFS(СВЦЭМ!$F$33:$F$776,СВЦЭМ!$A$33:$A$776,$A205,СВЦЭМ!$B$33:$B$776,C$190)+'СЕТ СН'!$F$15</f>
        <v>193.40528026999999</v>
      </c>
      <c r="D205" s="36">
        <f>SUMIFS(СВЦЭМ!$F$33:$F$776,СВЦЭМ!$A$33:$A$776,$A205,СВЦЭМ!$B$33:$B$776,D$190)+'СЕТ СН'!$F$15</f>
        <v>190.62114162</v>
      </c>
      <c r="E205" s="36">
        <f>SUMIFS(СВЦЭМ!$F$33:$F$776,СВЦЭМ!$A$33:$A$776,$A205,СВЦЭМ!$B$33:$B$776,E$190)+'СЕТ СН'!$F$15</f>
        <v>192.79552385</v>
      </c>
      <c r="F205" s="36">
        <f>SUMIFS(СВЦЭМ!$F$33:$F$776,СВЦЭМ!$A$33:$A$776,$A205,СВЦЭМ!$B$33:$B$776,F$190)+'СЕТ СН'!$F$15</f>
        <v>191.73964583</v>
      </c>
      <c r="G205" s="36">
        <f>SUMIFS(СВЦЭМ!$F$33:$F$776,СВЦЭМ!$A$33:$A$776,$A205,СВЦЭМ!$B$33:$B$776,G$190)+'СЕТ СН'!$F$15</f>
        <v>191.87230840999999</v>
      </c>
      <c r="H205" s="36">
        <f>SUMIFS(СВЦЭМ!$F$33:$F$776,СВЦЭМ!$A$33:$A$776,$A205,СВЦЭМ!$B$33:$B$776,H$190)+'СЕТ СН'!$F$15</f>
        <v>194.35413371000001</v>
      </c>
      <c r="I205" s="36">
        <f>SUMIFS(СВЦЭМ!$F$33:$F$776,СВЦЭМ!$A$33:$A$776,$A205,СВЦЭМ!$B$33:$B$776,I$190)+'СЕТ СН'!$F$15</f>
        <v>199.65210979</v>
      </c>
      <c r="J205" s="36">
        <f>SUMIFS(СВЦЭМ!$F$33:$F$776,СВЦЭМ!$A$33:$A$776,$A205,СВЦЭМ!$B$33:$B$776,J$190)+'СЕТ СН'!$F$15</f>
        <v>175.83361091</v>
      </c>
      <c r="K205" s="36">
        <f>SUMIFS(СВЦЭМ!$F$33:$F$776,СВЦЭМ!$A$33:$A$776,$A205,СВЦЭМ!$B$33:$B$776,K$190)+'СЕТ СН'!$F$15</f>
        <v>146.74783909999999</v>
      </c>
      <c r="L205" s="36">
        <f>SUMIFS(СВЦЭМ!$F$33:$F$776,СВЦЭМ!$A$33:$A$776,$A205,СВЦЭМ!$B$33:$B$776,L$190)+'СЕТ СН'!$F$15</f>
        <v>141.43022647999999</v>
      </c>
      <c r="M205" s="36">
        <f>SUMIFS(СВЦЭМ!$F$33:$F$776,СВЦЭМ!$A$33:$A$776,$A205,СВЦЭМ!$B$33:$B$776,M$190)+'СЕТ СН'!$F$15</f>
        <v>142.54029165</v>
      </c>
      <c r="N205" s="36">
        <f>SUMIFS(СВЦЭМ!$F$33:$F$776,СВЦЭМ!$A$33:$A$776,$A205,СВЦЭМ!$B$33:$B$776,N$190)+'СЕТ СН'!$F$15</f>
        <v>142.42940913000001</v>
      </c>
      <c r="O205" s="36">
        <f>SUMIFS(СВЦЭМ!$F$33:$F$776,СВЦЭМ!$A$33:$A$776,$A205,СВЦЭМ!$B$33:$B$776,O$190)+'СЕТ СН'!$F$15</f>
        <v>142.99489463</v>
      </c>
      <c r="P205" s="36">
        <f>SUMIFS(СВЦЭМ!$F$33:$F$776,СВЦЭМ!$A$33:$A$776,$A205,СВЦЭМ!$B$33:$B$776,P$190)+'СЕТ СН'!$F$15</f>
        <v>142.66630323000001</v>
      </c>
      <c r="Q205" s="36">
        <f>SUMIFS(СВЦЭМ!$F$33:$F$776,СВЦЭМ!$A$33:$A$776,$A205,СВЦЭМ!$B$33:$B$776,Q$190)+'СЕТ СН'!$F$15</f>
        <v>142.81835856999999</v>
      </c>
      <c r="R205" s="36">
        <f>SUMIFS(СВЦЭМ!$F$33:$F$776,СВЦЭМ!$A$33:$A$776,$A205,СВЦЭМ!$B$33:$B$776,R$190)+'СЕТ СН'!$F$15</f>
        <v>141.69305502</v>
      </c>
      <c r="S205" s="36">
        <f>SUMIFS(СВЦЭМ!$F$33:$F$776,СВЦЭМ!$A$33:$A$776,$A205,СВЦЭМ!$B$33:$B$776,S$190)+'СЕТ СН'!$F$15</f>
        <v>141.91469180000001</v>
      </c>
      <c r="T205" s="36">
        <f>SUMIFS(СВЦЭМ!$F$33:$F$776,СВЦЭМ!$A$33:$A$776,$A205,СВЦЭМ!$B$33:$B$776,T$190)+'СЕТ СН'!$F$15</f>
        <v>142.00603570999999</v>
      </c>
      <c r="U205" s="36">
        <f>SUMIFS(СВЦЭМ!$F$33:$F$776,СВЦЭМ!$A$33:$A$776,$A205,СВЦЭМ!$B$33:$B$776,U$190)+'СЕТ СН'!$F$15</f>
        <v>139.24080130999999</v>
      </c>
      <c r="V205" s="36">
        <f>SUMIFS(СВЦЭМ!$F$33:$F$776,СВЦЭМ!$A$33:$A$776,$A205,СВЦЭМ!$B$33:$B$776,V$190)+'СЕТ СН'!$F$15</f>
        <v>137.61502856999999</v>
      </c>
      <c r="W205" s="36">
        <f>SUMIFS(СВЦЭМ!$F$33:$F$776,СВЦЭМ!$A$33:$A$776,$A205,СВЦЭМ!$B$33:$B$776,W$190)+'СЕТ СН'!$F$15</f>
        <v>139.76344739999999</v>
      </c>
      <c r="X205" s="36">
        <f>SUMIFS(СВЦЭМ!$F$33:$F$776,СВЦЭМ!$A$33:$A$776,$A205,СВЦЭМ!$B$33:$B$776,X$190)+'СЕТ СН'!$F$15</f>
        <v>143.25085910000001</v>
      </c>
      <c r="Y205" s="36">
        <f>SUMIFS(СВЦЭМ!$F$33:$F$776,СВЦЭМ!$A$33:$A$776,$A205,СВЦЭМ!$B$33:$B$776,Y$190)+'СЕТ СН'!$F$15</f>
        <v>151.54703463999999</v>
      </c>
    </row>
    <row r="206" spans="1:25" ht="15.75" x14ac:dyDescent="0.2">
      <c r="A206" s="35">
        <f t="shared" si="5"/>
        <v>44028</v>
      </c>
      <c r="B206" s="36">
        <f>SUMIFS(СВЦЭМ!$F$33:$F$776,СВЦЭМ!$A$33:$A$776,$A206,СВЦЭМ!$B$33:$B$776,B$190)+'СЕТ СН'!$F$15</f>
        <v>180.50158239999999</v>
      </c>
      <c r="C206" s="36">
        <f>SUMIFS(СВЦЭМ!$F$33:$F$776,СВЦЭМ!$A$33:$A$776,$A206,СВЦЭМ!$B$33:$B$776,C$190)+'СЕТ СН'!$F$15</f>
        <v>192.82020145999999</v>
      </c>
      <c r="D206" s="36">
        <f>SUMIFS(СВЦЭМ!$F$33:$F$776,СВЦЭМ!$A$33:$A$776,$A206,СВЦЭМ!$B$33:$B$776,D$190)+'СЕТ СН'!$F$15</f>
        <v>191.23624197000001</v>
      </c>
      <c r="E206" s="36">
        <f>SUMIFS(СВЦЭМ!$F$33:$F$776,СВЦЭМ!$A$33:$A$776,$A206,СВЦЭМ!$B$33:$B$776,E$190)+'СЕТ СН'!$F$15</f>
        <v>193.86794619</v>
      </c>
      <c r="F206" s="36">
        <f>SUMIFS(СВЦЭМ!$F$33:$F$776,СВЦЭМ!$A$33:$A$776,$A206,СВЦЭМ!$B$33:$B$776,F$190)+'СЕТ СН'!$F$15</f>
        <v>192.82029302000001</v>
      </c>
      <c r="G206" s="36">
        <f>SUMIFS(СВЦЭМ!$F$33:$F$776,СВЦЭМ!$A$33:$A$776,$A206,СВЦЭМ!$B$33:$B$776,G$190)+'СЕТ СН'!$F$15</f>
        <v>191.80460588</v>
      </c>
      <c r="H206" s="36">
        <f>SUMIFS(СВЦЭМ!$F$33:$F$776,СВЦЭМ!$A$33:$A$776,$A206,СВЦЭМ!$B$33:$B$776,H$190)+'СЕТ СН'!$F$15</f>
        <v>194.85041221</v>
      </c>
      <c r="I206" s="36">
        <f>SUMIFS(СВЦЭМ!$F$33:$F$776,СВЦЭМ!$A$33:$A$776,$A206,СВЦЭМ!$B$33:$B$776,I$190)+'СЕТ СН'!$F$15</f>
        <v>189.85732125000001</v>
      </c>
      <c r="J206" s="36">
        <f>SUMIFS(СВЦЭМ!$F$33:$F$776,СВЦЭМ!$A$33:$A$776,$A206,СВЦЭМ!$B$33:$B$776,J$190)+'СЕТ СН'!$F$15</f>
        <v>181.63907799</v>
      </c>
      <c r="K206" s="36">
        <f>SUMIFS(СВЦЭМ!$F$33:$F$776,СВЦЭМ!$A$33:$A$776,$A206,СВЦЭМ!$B$33:$B$776,K$190)+'СЕТ СН'!$F$15</f>
        <v>147.24198738000001</v>
      </c>
      <c r="L206" s="36">
        <f>SUMIFS(СВЦЭМ!$F$33:$F$776,СВЦЭМ!$A$33:$A$776,$A206,СВЦЭМ!$B$33:$B$776,L$190)+'СЕТ СН'!$F$15</f>
        <v>137.45148746999999</v>
      </c>
      <c r="M206" s="36">
        <f>SUMIFS(СВЦЭМ!$F$33:$F$776,СВЦЭМ!$A$33:$A$776,$A206,СВЦЭМ!$B$33:$B$776,M$190)+'СЕТ СН'!$F$15</f>
        <v>134.29651244999999</v>
      </c>
      <c r="N206" s="36">
        <f>SUMIFS(СВЦЭМ!$F$33:$F$776,СВЦЭМ!$A$33:$A$776,$A206,СВЦЭМ!$B$33:$B$776,N$190)+'СЕТ СН'!$F$15</f>
        <v>138.96922893000001</v>
      </c>
      <c r="O206" s="36">
        <f>SUMIFS(СВЦЭМ!$F$33:$F$776,СВЦЭМ!$A$33:$A$776,$A206,СВЦЭМ!$B$33:$B$776,O$190)+'СЕТ СН'!$F$15</f>
        <v>138.18374434</v>
      </c>
      <c r="P206" s="36">
        <f>SUMIFS(СВЦЭМ!$F$33:$F$776,СВЦЭМ!$A$33:$A$776,$A206,СВЦЭМ!$B$33:$B$776,P$190)+'СЕТ СН'!$F$15</f>
        <v>138.44919211000001</v>
      </c>
      <c r="Q206" s="36">
        <f>SUMIFS(СВЦЭМ!$F$33:$F$776,СВЦЭМ!$A$33:$A$776,$A206,СВЦЭМ!$B$33:$B$776,Q$190)+'СЕТ СН'!$F$15</f>
        <v>140.69907726</v>
      </c>
      <c r="R206" s="36">
        <f>SUMIFS(СВЦЭМ!$F$33:$F$776,СВЦЭМ!$A$33:$A$776,$A206,СВЦЭМ!$B$33:$B$776,R$190)+'СЕТ СН'!$F$15</f>
        <v>139.98331031000001</v>
      </c>
      <c r="S206" s="36">
        <f>SUMIFS(СВЦЭМ!$F$33:$F$776,СВЦЭМ!$A$33:$A$776,$A206,СВЦЭМ!$B$33:$B$776,S$190)+'СЕТ СН'!$F$15</f>
        <v>139.47640788000001</v>
      </c>
      <c r="T206" s="36">
        <f>SUMIFS(СВЦЭМ!$F$33:$F$776,СВЦЭМ!$A$33:$A$776,$A206,СВЦЭМ!$B$33:$B$776,T$190)+'СЕТ СН'!$F$15</f>
        <v>139.42321643</v>
      </c>
      <c r="U206" s="36">
        <f>SUMIFS(СВЦЭМ!$F$33:$F$776,СВЦЭМ!$A$33:$A$776,$A206,СВЦЭМ!$B$33:$B$776,U$190)+'СЕТ СН'!$F$15</f>
        <v>139.24060323</v>
      </c>
      <c r="V206" s="36">
        <f>SUMIFS(СВЦЭМ!$F$33:$F$776,СВЦЭМ!$A$33:$A$776,$A206,СВЦЭМ!$B$33:$B$776,V$190)+'СЕТ СН'!$F$15</f>
        <v>138.0027685</v>
      </c>
      <c r="W206" s="36">
        <f>SUMIFS(СВЦЭМ!$F$33:$F$776,СВЦЭМ!$A$33:$A$776,$A206,СВЦЭМ!$B$33:$B$776,W$190)+'СЕТ СН'!$F$15</f>
        <v>138.52029801</v>
      </c>
      <c r="X206" s="36">
        <f>SUMIFS(СВЦЭМ!$F$33:$F$776,СВЦЭМ!$A$33:$A$776,$A206,СВЦЭМ!$B$33:$B$776,X$190)+'СЕТ СН'!$F$15</f>
        <v>146.97023938999999</v>
      </c>
      <c r="Y206" s="36">
        <f>SUMIFS(СВЦЭМ!$F$33:$F$776,СВЦЭМ!$A$33:$A$776,$A206,СВЦЭМ!$B$33:$B$776,Y$190)+'СЕТ СН'!$F$15</f>
        <v>153.48609492</v>
      </c>
    </row>
    <row r="207" spans="1:25" ht="15.75" x14ac:dyDescent="0.2">
      <c r="A207" s="35">
        <f t="shared" si="5"/>
        <v>44029</v>
      </c>
      <c r="B207" s="36">
        <f>SUMIFS(СВЦЭМ!$F$33:$F$776,СВЦЭМ!$A$33:$A$776,$A207,СВЦЭМ!$B$33:$B$776,B$190)+'СЕТ СН'!$F$15</f>
        <v>184.16902705000001</v>
      </c>
      <c r="C207" s="36">
        <f>SUMIFS(СВЦЭМ!$F$33:$F$776,СВЦЭМ!$A$33:$A$776,$A207,СВЦЭМ!$B$33:$B$776,C$190)+'СЕТ СН'!$F$15</f>
        <v>207.43804488999999</v>
      </c>
      <c r="D207" s="36">
        <f>SUMIFS(СВЦЭМ!$F$33:$F$776,СВЦЭМ!$A$33:$A$776,$A207,СВЦЭМ!$B$33:$B$776,D$190)+'СЕТ СН'!$F$15</f>
        <v>201.54285573999999</v>
      </c>
      <c r="E207" s="36">
        <f>SUMIFS(СВЦЭМ!$F$33:$F$776,СВЦЭМ!$A$33:$A$776,$A207,СВЦЭМ!$B$33:$B$776,E$190)+'СЕТ СН'!$F$15</f>
        <v>197.29655715999999</v>
      </c>
      <c r="F207" s="36">
        <f>SUMIFS(СВЦЭМ!$F$33:$F$776,СВЦЭМ!$A$33:$A$776,$A207,СВЦЭМ!$B$33:$B$776,F$190)+'СЕТ СН'!$F$15</f>
        <v>197.76387321000001</v>
      </c>
      <c r="G207" s="36">
        <f>SUMIFS(СВЦЭМ!$F$33:$F$776,СВЦЭМ!$A$33:$A$776,$A207,СВЦЭМ!$B$33:$B$776,G$190)+'СЕТ СН'!$F$15</f>
        <v>193.57769066</v>
      </c>
      <c r="H207" s="36">
        <f>SUMIFS(СВЦЭМ!$F$33:$F$776,СВЦЭМ!$A$33:$A$776,$A207,СВЦЭМ!$B$33:$B$776,H$190)+'СЕТ СН'!$F$15</f>
        <v>189.52085393999999</v>
      </c>
      <c r="I207" s="36">
        <f>SUMIFS(СВЦЭМ!$F$33:$F$776,СВЦЭМ!$A$33:$A$776,$A207,СВЦЭМ!$B$33:$B$776,I$190)+'СЕТ СН'!$F$15</f>
        <v>180.52771632</v>
      </c>
      <c r="J207" s="36">
        <f>SUMIFS(СВЦЭМ!$F$33:$F$776,СВЦЭМ!$A$33:$A$776,$A207,СВЦЭМ!$B$33:$B$776,J$190)+'СЕТ СН'!$F$15</f>
        <v>168.15057118999999</v>
      </c>
      <c r="K207" s="36">
        <f>SUMIFS(СВЦЭМ!$F$33:$F$776,СВЦЭМ!$A$33:$A$776,$A207,СВЦЭМ!$B$33:$B$776,K$190)+'СЕТ СН'!$F$15</f>
        <v>147.94230486999999</v>
      </c>
      <c r="L207" s="36">
        <f>SUMIFS(СВЦЭМ!$F$33:$F$776,СВЦЭМ!$A$33:$A$776,$A207,СВЦЭМ!$B$33:$B$776,L$190)+'СЕТ СН'!$F$15</f>
        <v>130.76276473999999</v>
      </c>
      <c r="M207" s="36">
        <f>SUMIFS(СВЦЭМ!$F$33:$F$776,СВЦЭМ!$A$33:$A$776,$A207,СВЦЭМ!$B$33:$B$776,M$190)+'СЕТ СН'!$F$15</f>
        <v>124.67302939</v>
      </c>
      <c r="N207" s="36">
        <f>SUMIFS(СВЦЭМ!$F$33:$F$776,СВЦЭМ!$A$33:$A$776,$A207,СВЦЭМ!$B$33:$B$776,N$190)+'СЕТ СН'!$F$15</f>
        <v>127.51127167</v>
      </c>
      <c r="O207" s="36">
        <f>SUMIFS(СВЦЭМ!$F$33:$F$776,СВЦЭМ!$A$33:$A$776,$A207,СВЦЭМ!$B$33:$B$776,O$190)+'СЕТ СН'!$F$15</f>
        <v>126.96243067</v>
      </c>
      <c r="P207" s="36">
        <f>SUMIFS(СВЦЭМ!$F$33:$F$776,СВЦЭМ!$A$33:$A$776,$A207,СВЦЭМ!$B$33:$B$776,P$190)+'СЕТ СН'!$F$15</f>
        <v>127.85698458</v>
      </c>
      <c r="Q207" s="36">
        <f>SUMIFS(СВЦЭМ!$F$33:$F$776,СВЦЭМ!$A$33:$A$776,$A207,СВЦЭМ!$B$33:$B$776,Q$190)+'СЕТ СН'!$F$15</f>
        <v>128.92216285999999</v>
      </c>
      <c r="R207" s="36">
        <f>SUMIFS(СВЦЭМ!$F$33:$F$776,СВЦЭМ!$A$33:$A$776,$A207,СВЦЭМ!$B$33:$B$776,R$190)+'СЕТ СН'!$F$15</f>
        <v>133.40407546</v>
      </c>
      <c r="S207" s="36">
        <f>SUMIFS(СВЦЭМ!$F$33:$F$776,СВЦЭМ!$A$33:$A$776,$A207,СВЦЭМ!$B$33:$B$776,S$190)+'СЕТ СН'!$F$15</f>
        <v>135.72627018</v>
      </c>
      <c r="T207" s="36">
        <f>SUMIFS(СВЦЭМ!$F$33:$F$776,СВЦЭМ!$A$33:$A$776,$A207,СВЦЭМ!$B$33:$B$776,T$190)+'СЕТ СН'!$F$15</f>
        <v>135.62279158000001</v>
      </c>
      <c r="U207" s="36">
        <f>SUMIFS(СВЦЭМ!$F$33:$F$776,СВЦЭМ!$A$33:$A$776,$A207,СВЦЭМ!$B$33:$B$776,U$190)+'СЕТ СН'!$F$15</f>
        <v>134.40324663000001</v>
      </c>
      <c r="V207" s="36">
        <f>SUMIFS(СВЦЭМ!$F$33:$F$776,СВЦЭМ!$A$33:$A$776,$A207,СВЦЭМ!$B$33:$B$776,V$190)+'СЕТ СН'!$F$15</f>
        <v>131.83771290000001</v>
      </c>
      <c r="W207" s="36">
        <f>SUMIFS(СВЦЭМ!$F$33:$F$776,СВЦЭМ!$A$33:$A$776,$A207,СВЦЭМ!$B$33:$B$776,W$190)+'СЕТ СН'!$F$15</f>
        <v>128.87918375999999</v>
      </c>
      <c r="X207" s="36">
        <f>SUMIFS(СВЦЭМ!$F$33:$F$776,СВЦЭМ!$A$33:$A$776,$A207,СВЦЭМ!$B$33:$B$776,X$190)+'СЕТ СН'!$F$15</f>
        <v>142.21430164</v>
      </c>
      <c r="Y207" s="36">
        <f>SUMIFS(СВЦЭМ!$F$33:$F$776,СВЦЭМ!$A$33:$A$776,$A207,СВЦЭМ!$B$33:$B$776,Y$190)+'СЕТ СН'!$F$15</f>
        <v>156.26212902</v>
      </c>
    </row>
    <row r="208" spans="1:25" ht="15.75" x14ac:dyDescent="0.2">
      <c r="A208" s="35">
        <f t="shared" si="5"/>
        <v>44030</v>
      </c>
      <c r="B208" s="36">
        <f>SUMIFS(СВЦЭМ!$F$33:$F$776,СВЦЭМ!$A$33:$A$776,$A208,СВЦЭМ!$B$33:$B$776,B$190)+'СЕТ СН'!$F$15</f>
        <v>188.82923643000001</v>
      </c>
      <c r="C208" s="36">
        <f>SUMIFS(СВЦЭМ!$F$33:$F$776,СВЦЭМ!$A$33:$A$776,$A208,СВЦЭМ!$B$33:$B$776,C$190)+'СЕТ СН'!$F$15</f>
        <v>208.43028827000001</v>
      </c>
      <c r="D208" s="36">
        <f>SUMIFS(СВЦЭМ!$F$33:$F$776,СВЦЭМ!$A$33:$A$776,$A208,СВЦЭМ!$B$33:$B$776,D$190)+'СЕТ СН'!$F$15</f>
        <v>209.87823843000001</v>
      </c>
      <c r="E208" s="36">
        <f>SUMIFS(СВЦЭМ!$F$33:$F$776,СВЦЭМ!$A$33:$A$776,$A208,СВЦЭМ!$B$33:$B$776,E$190)+'СЕТ СН'!$F$15</f>
        <v>208.65561506</v>
      </c>
      <c r="F208" s="36">
        <f>SUMIFS(СВЦЭМ!$F$33:$F$776,СВЦЭМ!$A$33:$A$776,$A208,СВЦЭМ!$B$33:$B$776,F$190)+'СЕТ СН'!$F$15</f>
        <v>206.65754885999999</v>
      </c>
      <c r="G208" s="36">
        <f>SUMIFS(СВЦЭМ!$F$33:$F$776,СВЦЭМ!$A$33:$A$776,$A208,СВЦЭМ!$B$33:$B$776,G$190)+'СЕТ СН'!$F$15</f>
        <v>208.35366934999999</v>
      </c>
      <c r="H208" s="36">
        <f>SUMIFS(СВЦЭМ!$F$33:$F$776,СВЦЭМ!$A$33:$A$776,$A208,СВЦЭМ!$B$33:$B$776,H$190)+'СЕТ СН'!$F$15</f>
        <v>208.58005312</v>
      </c>
      <c r="I208" s="36">
        <f>SUMIFS(СВЦЭМ!$F$33:$F$776,СВЦЭМ!$A$33:$A$776,$A208,СВЦЭМ!$B$33:$B$776,I$190)+'СЕТ СН'!$F$15</f>
        <v>205.82689601999999</v>
      </c>
      <c r="J208" s="36">
        <f>SUMIFS(СВЦЭМ!$F$33:$F$776,СВЦЭМ!$A$33:$A$776,$A208,СВЦЭМ!$B$33:$B$776,J$190)+'СЕТ СН'!$F$15</f>
        <v>191.78082144000001</v>
      </c>
      <c r="K208" s="36">
        <f>SUMIFS(СВЦЭМ!$F$33:$F$776,СВЦЭМ!$A$33:$A$776,$A208,СВЦЭМ!$B$33:$B$776,K$190)+'СЕТ СН'!$F$15</f>
        <v>156.68003909000001</v>
      </c>
      <c r="L208" s="36">
        <f>SUMIFS(СВЦЭМ!$F$33:$F$776,СВЦЭМ!$A$33:$A$776,$A208,СВЦЭМ!$B$33:$B$776,L$190)+'СЕТ СН'!$F$15</f>
        <v>128.39877278</v>
      </c>
      <c r="M208" s="36">
        <f>SUMIFS(СВЦЭМ!$F$33:$F$776,СВЦЭМ!$A$33:$A$776,$A208,СВЦЭМ!$B$33:$B$776,M$190)+'СЕТ СН'!$F$15</f>
        <v>124.89657759000001</v>
      </c>
      <c r="N208" s="36">
        <f>SUMIFS(СВЦЭМ!$F$33:$F$776,СВЦЭМ!$A$33:$A$776,$A208,СВЦЭМ!$B$33:$B$776,N$190)+'СЕТ СН'!$F$15</f>
        <v>128.06120042000001</v>
      </c>
      <c r="O208" s="36">
        <f>SUMIFS(СВЦЭМ!$F$33:$F$776,СВЦЭМ!$A$33:$A$776,$A208,СВЦЭМ!$B$33:$B$776,O$190)+'СЕТ СН'!$F$15</f>
        <v>127.83206266000001</v>
      </c>
      <c r="P208" s="36">
        <f>SUMIFS(СВЦЭМ!$F$33:$F$776,СВЦЭМ!$A$33:$A$776,$A208,СВЦЭМ!$B$33:$B$776,P$190)+'СЕТ СН'!$F$15</f>
        <v>128.61642284000001</v>
      </c>
      <c r="Q208" s="36">
        <f>SUMIFS(СВЦЭМ!$F$33:$F$776,СВЦЭМ!$A$33:$A$776,$A208,СВЦЭМ!$B$33:$B$776,Q$190)+'СЕТ СН'!$F$15</f>
        <v>128.93096052999999</v>
      </c>
      <c r="R208" s="36">
        <f>SUMIFS(СВЦЭМ!$F$33:$F$776,СВЦЭМ!$A$33:$A$776,$A208,СВЦЭМ!$B$33:$B$776,R$190)+'СЕТ СН'!$F$15</f>
        <v>127.96486478</v>
      </c>
      <c r="S208" s="36">
        <f>SUMIFS(СВЦЭМ!$F$33:$F$776,СВЦЭМ!$A$33:$A$776,$A208,СВЦЭМ!$B$33:$B$776,S$190)+'СЕТ СН'!$F$15</f>
        <v>129.56217486</v>
      </c>
      <c r="T208" s="36">
        <f>SUMIFS(СВЦЭМ!$F$33:$F$776,СВЦЭМ!$A$33:$A$776,$A208,СВЦЭМ!$B$33:$B$776,T$190)+'СЕТ СН'!$F$15</f>
        <v>134.71608406999999</v>
      </c>
      <c r="U208" s="36">
        <f>SUMIFS(СВЦЭМ!$F$33:$F$776,СВЦЭМ!$A$33:$A$776,$A208,СВЦЭМ!$B$33:$B$776,U$190)+'СЕТ СН'!$F$15</f>
        <v>133.89382581999999</v>
      </c>
      <c r="V208" s="36">
        <f>SUMIFS(СВЦЭМ!$F$33:$F$776,СВЦЭМ!$A$33:$A$776,$A208,СВЦЭМ!$B$33:$B$776,V$190)+'СЕТ СН'!$F$15</f>
        <v>132.47353623999999</v>
      </c>
      <c r="W208" s="36">
        <f>SUMIFS(СВЦЭМ!$F$33:$F$776,СВЦЭМ!$A$33:$A$776,$A208,СВЦЭМ!$B$33:$B$776,W$190)+'СЕТ СН'!$F$15</f>
        <v>127.18740964</v>
      </c>
      <c r="X208" s="36">
        <f>SUMIFS(СВЦЭМ!$F$33:$F$776,СВЦЭМ!$A$33:$A$776,$A208,СВЦЭМ!$B$33:$B$776,X$190)+'СЕТ СН'!$F$15</f>
        <v>140.22074774999999</v>
      </c>
      <c r="Y208" s="36">
        <f>SUMIFS(СВЦЭМ!$F$33:$F$776,СВЦЭМ!$A$33:$A$776,$A208,СВЦЭМ!$B$33:$B$776,Y$190)+'СЕТ СН'!$F$15</f>
        <v>166.55252587999999</v>
      </c>
    </row>
    <row r="209" spans="1:25" ht="15.75" x14ac:dyDescent="0.2">
      <c r="A209" s="35">
        <f t="shared" si="5"/>
        <v>44031</v>
      </c>
      <c r="B209" s="36">
        <f>SUMIFS(СВЦЭМ!$F$33:$F$776,СВЦЭМ!$A$33:$A$776,$A209,СВЦЭМ!$B$33:$B$776,B$190)+'СЕТ СН'!$F$15</f>
        <v>177.56029201999999</v>
      </c>
      <c r="C209" s="36">
        <f>SUMIFS(СВЦЭМ!$F$33:$F$776,СВЦЭМ!$A$33:$A$776,$A209,СВЦЭМ!$B$33:$B$776,C$190)+'СЕТ СН'!$F$15</f>
        <v>186.19960778999999</v>
      </c>
      <c r="D209" s="36">
        <f>SUMIFS(СВЦЭМ!$F$33:$F$776,СВЦЭМ!$A$33:$A$776,$A209,СВЦЭМ!$B$33:$B$776,D$190)+'СЕТ СН'!$F$15</f>
        <v>184.3244741</v>
      </c>
      <c r="E209" s="36">
        <f>SUMIFS(СВЦЭМ!$F$33:$F$776,СВЦЭМ!$A$33:$A$776,$A209,СВЦЭМ!$B$33:$B$776,E$190)+'СЕТ СН'!$F$15</f>
        <v>181.64814068000001</v>
      </c>
      <c r="F209" s="36">
        <f>SUMIFS(СВЦЭМ!$F$33:$F$776,СВЦЭМ!$A$33:$A$776,$A209,СВЦЭМ!$B$33:$B$776,F$190)+'СЕТ СН'!$F$15</f>
        <v>179.26521228999999</v>
      </c>
      <c r="G209" s="36">
        <f>SUMIFS(СВЦЭМ!$F$33:$F$776,СВЦЭМ!$A$33:$A$776,$A209,СВЦЭМ!$B$33:$B$776,G$190)+'СЕТ СН'!$F$15</f>
        <v>181.96872438</v>
      </c>
      <c r="H209" s="36">
        <f>SUMIFS(СВЦЭМ!$F$33:$F$776,СВЦЭМ!$A$33:$A$776,$A209,СВЦЭМ!$B$33:$B$776,H$190)+'СЕТ СН'!$F$15</f>
        <v>186.18489564999999</v>
      </c>
      <c r="I209" s="36">
        <f>SUMIFS(СВЦЭМ!$F$33:$F$776,СВЦЭМ!$A$33:$A$776,$A209,СВЦЭМ!$B$33:$B$776,I$190)+'СЕТ СН'!$F$15</f>
        <v>192.85199559</v>
      </c>
      <c r="J209" s="36">
        <f>SUMIFS(СВЦЭМ!$F$33:$F$776,СВЦЭМ!$A$33:$A$776,$A209,СВЦЭМ!$B$33:$B$776,J$190)+'СЕТ СН'!$F$15</f>
        <v>191.31655104999999</v>
      </c>
      <c r="K209" s="36">
        <f>SUMIFS(СВЦЭМ!$F$33:$F$776,СВЦЭМ!$A$33:$A$776,$A209,СВЦЭМ!$B$33:$B$776,K$190)+'СЕТ СН'!$F$15</f>
        <v>159.56138283000001</v>
      </c>
      <c r="L209" s="36">
        <f>SUMIFS(СВЦЭМ!$F$33:$F$776,СВЦЭМ!$A$33:$A$776,$A209,СВЦЭМ!$B$33:$B$776,L$190)+'СЕТ СН'!$F$15</f>
        <v>143.74316268999999</v>
      </c>
      <c r="M209" s="36">
        <f>SUMIFS(СВЦЭМ!$F$33:$F$776,СВЦЭМ!$A$33:$A$776,$A209,СВЦЭМ!$B$33:$B$776,M$190)+'СЕТ СН'!$F$15</f>
        <v>134.37507106000001</v>
      </c>
      <c r="N209" s="36">
        <f>SUMIFS(СВЦЭМ!$F$33:$F$776,СВЦЭМ!$A$33:$A$776,$A209,СВЦЭМ!$B$33:$B$776,N$190)+'СЕТ СН'!$F$15</f>
        <v>135.23679075999999</v>
      </c>
      <c r="O209" s="36">
        <f>SUMIFS(СВЦЭМ!$F$33:$F$776,СВЦЭМ!$A$33:$A$776,$A209,СВЦЭМ!$B$33:$B$776,O$190)+'СЕТ СН'!$F$15</f>
        <v>135.50224704999999</v>
      </c>
      <c r="P209" s="36">
        <f>SUMIFS(СВЦЭМ!$F$33:$F$776,СВЦЭМ!$A$33:$A$776,$A209,СВЦЭМ!$B$33:$B$776,P$190)+'СЕТ СН'!$F$15</f>
        <v>135.34299235</v>
      </c>
      <c r="Q209" s="36">
        <f>SUMIFS(СВЦЭМ!$F$33:$F$776,СВЦЭМ!$A$33:$A$776,$A209,СВЦЭМ!$B$33:$B$776,Q$190)+'СЕТ СН'!$F$15</f>
        <v>135.29113237000001</v>
      </c>
      <c r="R209" s="36">
        <f>SUMIFS(СВЦЭМ!$F$33:$F$776,СВЦЭМ!$A$33:$A$776,$A209,СВЦЭМ!$B$33:$B$776,R$190)+'СЕТ СН'!$F$15</f>
        <v>137.66214848999999</v>
      </c>
      <c r="S209" s="36">
        <f>SUMIFS(СВЦЭМ!$F$33:$F$776,СВЦЭМ!$A$33:$A$776,$A209,СВЦЭМ!$B$33:$B$776,S$190)+'СЕТ СН'!$F$15</f>
        <v>139.48047943</v>
      </c>
      <c r="T209" s="36">
        <f>SUMIFS(СВЦЭМ!$F$33:$F$776,СВЦЭМ!$A$33:$A$776,$A209,СВЦЭМ!$B$33:$B$776,T$190)+'СЕТ СН'!$F$15</f>
        <v>139.14301082</v>
      </c>
      <c r="U209" s="36">
        <f>SUMIFS(СВЦЭМ!$F$33:$F$776,СВЦЭМ!$A$33:$A$776,$A209,СВЦЭМ!$B$33:$B$776,U$190)+'СЕТ СН'!$F$15</f>
        <v>138.94934099</v>
      </c>
      <c r="V209" s="36">
        <f>SUMIFS(СВЦЭМ!$F$33:$F$776,СВЦЭМ!$A$33:$A$776,$A209,СВЦЭМ!$B$33:$B$776,V$190)+'СЕТ СН'!$F$15</f>
        <v>137.70798733000001</v>
      </c>
      <c r="W209" s="36">
        <f>SUMIFS(СВЦЭМ!$F$33:$F$776,СВЦЭМ!$A$33:$A$776,$A209,СВЦЭМ!$B$33:$B$776,W$190)+'СЕТ СН'!$F$15</f>
        <v>127.90419282000001</v>
      </c>
      <c r="X209" s="36">
        <f>SUMIFS(СВЦЭМ!$F$33:$F$776,СВЦЭМ!$A$33:$A$776,$A209,СВЦЭМ!$B$33:$B$776,X$190)+'СЕТ СН'!$F$15</f>
        <v>141.38913191</v>
      </c>
      <c r="Y209" s="36">
        <f>SUMIFS(СВЦЭМ!$F$33:$F$776,СВЦЭМ!$A$33:$A$776,$A209,СВЦЭМ!$B$33:$B$776,Y$190)+'СЕТ СН'!$F$15</f>
        <v>178.27648877999999</v>
      </c>
    </row>
    <row r="210" spans="1:25" ht="15.75" x14ac:dyDescent="0.2">
      <c r="A210" s="35">
        <f t="shared" si="5"/>
        <v>44032</v>
      </c>
      <c r="B210" s="36">
        <f>SUMIFS(СВЦЭМ!$F$33:$F$776,СВЦЭМ!$A$33:$A$776,$A210,СВЦЭМ!$B$33:$B$776,B$190)+'СЕТ СН'!$F$15</f>
        <v>173.13493331000001</v>
      </c>
      <c r="C210" s="36">
        <f>SUMIFS(СВЦЭМ!$F$33:$F$776,СВЦЭМ!$A$33:$A$776,$A210,СВЦЭМ!$B$33:$B$776,C$190)+'СЕТ СН'!$F$15</f>
        <v>167.3778265</v>
      </c>
      <c r="D210" s="36">
        <f>SUMIFS(СВЦЭМ!$F$33:$F$776,СВЦЭМ!$A$33:$A$776,$A210,СВЦЭМ!$B$33:$B$776,D$190)+'СЕТ СН'!$F$15</f>
        <v>192.10826865000001</v>
      </c>
      <c r="E210" s="36">
        <f>SUMIFS(СВЦЭМ!$F$33:$F$776,СВЦЭМ!$A$33:$A$776,$A210,СВЦЭМ!$B$33:$B$776,E$190)+'СЕТ СН'!$F$15</f>
        <v>188.72277384</v>
      </c>
      <c r="F210" s="36">
        <f>SUMIFS(СВЦЭМ!$F$33:$F$776,СВЦЭМ!$A$33:$A$776,$A210,СВЦЭМ!$B$33:$B$776,F$190)+'СЕТ СН'!$F$15</f>
        <v>188.29685975000001</v>
      </c>
      <c r="G210" s="36">
        <f>SUMIFS(СВЦЭМ!$F$33:$F$776,СВЦЭМ!$A$33:$A$776,$A210,СВЦЭМ!$B$33:$B$776,G$190)+'СЕТ СН'!$F$15</f>
        <v>188.42150047000001</v>
      </c>
      <c r="H210" s="36">
        <f>SUMIFS(СВЦЭМ!$F$33:$F$776,СВЦЭМ!$A$33:$A$776,$A210,СВЦЭМ!$B$33:$B$776,H$190)+'СЕТ СН'!$F$15</f>
        <v>195.32008378</v>
      </c>
      <c r="I210" s="36">
        <f>SUMIFS(СВЦЭМ!$F$33:$F$776,СВЦЭМ!$A$33:$A$776,$A210,СВЦЭМ!$B$33:$B$776,I$190)+'СЕТ СН'!$F$15</f>
        <v>174.86800324000001</v>
      </c>
      <c r="J210" s="36">
        <f>SUMIFS(СВЦЭМ!$F$33:$F$776,СВЦЭМ!$A$33:$A$776,$A210,СВЦЭМ!$B$33:$B$776,J$190)+'СЕТ СН'!$F$15</f>
        <v>185.04555722000001</v>
      </c>
      <c r="K210" s="36">
        <f>SUMIFS(СВЦЭМ!$F$33:$F$776,СВЦЭМ!$A$33:$A$776,$A210,СВЦЭМ!$B$33:$B$776,K$190)+'СЕТ СН'!$F$15</f>
        <v>173.67727156000001</v>
      </c>
      <c r="L210" s="36">
        <f>SUMIFS(СВЦЭМ!$F$33:$F$776,СВЦЭМ!$A$33:$A$776,$A210,СВЦЭМ!$B$33:$B$776,L$190)+'СЕТ СН'!$F$15</f>
        <v>146.28194696</v>
      </c>
      <c r="M210" s="36">
        <f>SUMIFS(СВЦЭМ!$F$33:$F$776,СВЦЭМ!$A$33:$A$776,$A210,СВЦЭМ!$B$33:$B$776,M$190)+'СЕТ СН'!$F$15</f>
        <v>143.11828055999999</v>
      </c>
      <c r="N210" s="36">
        <f>SUMIFS(СВЦЭМ!$F$33:$F$776,СВЦЭМ!$A$33:$A$776,$A210,СВЦЭМ!$B$33:$B$776,N$190)+'СЕТ СН'!$F$15</f>
        <v>144.09559118000001</v>
      </c>
      <c r="O210" s="36">
        <f>SUMIFS(СВЦЭМ!$F$33:$F$776,СВЦЭМ!$A$33:$A$776,$A210,СВЦЭМ!$B$33:$B$776,O$190)+'СЕТ СН'!$F$15</f>
        <v>143.64845434</v>
      </c>
      <c r="P210" s="36">
        <f>SUMIFS(СВЦЭМ!$F$33:$F$776,СВЦЭМ!$A$33:$A$776,$A210,СВЦЭМ!$B$33:$B$776,P$190)+'СЕТ СН'!$F$15</f>
        <v>141.33116494000001</v>
      </c>
      <c r="Q210" s="36">
        <f>SUMIFS(СВЦЭМ!$F$33:$F$776,СВЦЭМ!$A$33:$A$776,$A210,СВЦЭМ!$B$33:$B$776,Q$190)+'СЕТ СН'!$F$15</f>
        <v>141.39534416000001</v>
      </c>
      <c r="R210" s="36">
        <f>SUMIFS(СВЦЭМ!$F$33:$F$776,СВЦЭМ!$A$33:$A$776,$A210,СВЦЭМ!$B$33:$B$776,R$190)+'СЕТ СН'!$F$15</f>
        <v>141.4987423</v>
      </c>
      <c r="S210" s="36">
        <f>SUMIFS(СВЦЭМ!$F$33:$F$776,СВЦЭМ!$A$33:$A$776,$A210,СВЦЭМ!$B$33:$B$776,S$190)+'СЕТ СН'!$F$15</f>
        <v>141.65251315</v>
      </c>
      <c r="T210" s="36">
        <f>SUMIFS(СВЦЭМ!$F$33:$F$776,СВЦЭМ!$A$33:$A$776,$A210,СВЦЭМ!$B$33:$B$776,T$190)+'СЕТ СН'!$F$15</f>
        <v>140.94503964</v>
      </c>
      <c r="U210" s="36">
        <f>SUMIFS(СВЦЭМ!$F$33:$F$776,СВЦЭМ!$A$33:$A$776,$A210,СВЦЭМ!$B$33:$B$776,U$190)+'СЕТ СН'!$F$15</f>
        <v>140.13757164</v>
      </c>
      <c r="V210" s="36">
        <f>SUMIFS(СВЦЭМ!$F$33:$F$776,СВЦЭМ!$A$33:$A$776,$A210,СВЦЭМ!$B$33:$B$776,V$190)+'СЕТ СН'!$F$15</f>
        <v>140.94685944</v>
      </c>
      <c r="W210" s="36">
        <f>SUMIFS(СВЦЭМ!$F$33:$F$776,СВЦЭМ!$A$33:$A$776,$A210,СВЦЭМ!$B$33:$B$776,W$190)+'СЕТ СН'!$F$15</f>
        <v>140.57422319</v>
      </c>
      <c r="X210" s="36">
        <f>SUMIFS(СВЦЭМ!$F$33:$F$776,СВЦЭМ!$A$33:$A$776,$A210,СВЦЭМ!$B$33:$B$776,X$190)+'СЕТ СН'!$F$15</f>
        <v>146.49704052000001</v>
      </c>
      <c r="Y210" s="36">
        <f>SUMIFS(СВЦЭМ!$F$33:$F$776,СВЦЭМ!$A$33:$A$776,$A210,СВЦЭМ!$B$33:$B$776,Y$190)+'СЕТ СН'!$F$15</f>
        <v>175.85336194000001</v>
      </c>
    </row>
    <row r="211" spans="1:25" ht="15.75" x14ac:dyDescent="0.2">
      <c r="A211" s="35">
        <f t="shared" si="5"/>
        <v>44033</v>
      </c>
      <c r="B211" s="36">
        <f>SUMIFS(СВЦЭМ!$F$33:$F$776,СВЦЭМ!$A$33:$A$776,$A211,СВЦЭМ!$B$33:$B$776,B$190)+'СЕТ СН'!$F$15</f>
        <v>181.71310797999999</v>
      </c>
      <c r="C211" s="36">
        <f>SUMIFS(СВЦЭМ!$F$33:$F$776,СВЦЭМ!$A$33:$A$776,$A211,СВЦЭМ!$B$33:$B$776,C$190)+'СЕТ СН'!$F$15</f>
        <v>173.69668365999999</v>
      </c>
      <c r="D211" s="36">
        <f>SUMIFS(СВЦЭМ!$F$33:$F$776,СВЦЭМ!$A$33:$A$776,$A211,СВЦЭМ!$B$33:$B$776,D$190)+'СЕТ СН'!$F$15</f>
        <v>169.80701780999999</v>
      </c>
      <c r="E211" s="36">
        <f>SUMIFS(СВЦЭМ!$F$33:$F$776,СВЦЭМ!$A$33:$A$776,$A211,СВЦЭМ!$B$33:$B$776,E$190)+'СЕТ СН'!$F$15</f>
        <v>169.50890129000001</v>
      </c>
      <c r="F211" s="36">
        <f>SUMIFS(СВЦЭМ!$F$33:$F$776,СВЦЭМ!$A$33:$A$776,$A211,СВЦЭМ!$B$33:$B$776,F$190)+'СЕТ СН'!$F$15</f>
        <v>167.84355579000001</v>
      </c>
      <c r="G211" s="36">
        <f>SUMIFS(СВЦЭМ!$F$33:$F$776,СВЦЭМ!$A$33:$A$776,$A211,СВЦЭМ!$B$33:$B$776,G$190)+'СЕТ СН'!$F$15</f>
        <v>166.14859824999999</v>
      </c>
      <c r="H211" s="36">
        <f>SUMIFS(СВЦЭМ!$F$33:$F$776,СВЦЭМ!$A$33:$A$776,$A211,СВЦЭМ!$B$33:$B$776,H$190)+'СЕТ СН'!$F$15</f>
        <v>171.08673623999999</v>
      </c>
      <c r="I211" s="36">
        <f>SUMIFS(СВЦЭМ!$F$33:$F$776,СВЦЭМ!$A$33:$A$776,$A211,СВЦЭМ!$B$33:$B$776,I$190)+'СЕТ СН'!$F$15</f>
        <v>180.49731958999999</v>
      </c>
      <c r="J211" s="36">
        <f>SUMIFS(СВЦЭМ!$F$33:$F$776,СВЦЭМ!$A$33:$A$776,$A211,СВЦЭМ!$B$33:$B$776,J$190)+'СЕТ СН'!$F$15</f>
        <v>185.43493787</v>
      </c>
      <c r="K211" s="36">
        <f>SUMIFS(СВЦЭМ!$F$33:$F$776,СВЦЭМ!$A$33:$A$776,$A211,СВЦЭМ!$B$33:$B$776,K$190)+'СЕТ СН'!$F$15</f>
        <v>166.20776323999999</v>
      </c>
      <c r="L211" s="36">
        <f>SUMIFS(СВЦЭМ!$F$33:$F$776,СВЦЭМ!$A$33:$A$776,$A211,СВЦЭМ!$B$33:$B$776,L$190)+'СЕТ СН'!$F$15</f>
        <v>146.82928132999999</v>
      </c>
      <c r="M211" s="36">
        <f>SUMIFS(СВЦЭМ!$F$33:$F$776,СВЦЭМ!$A$33:$A$776,$A211,СВЦЭМ!$B$33:$B$776,M$190)+'СЕТ СН'!$F$15</f>
        <v>146.29013402000001</v>
      </c>
      <c r="N211" s="36">
        <f>SUMIFS(СВЦЭМ!$F$33:$F$776,СВЦЭМ!$A$33:$A$776,$A211,СВЦЭМ!$B$33:$B$776,N$190)+'СЕТ СН'!$F$15</f>
        <v>146.55596756</v>
      </c>
      <c r="O211" s="36">
        <f>SUMIFS(СВЦЭМ!$F$33:$F$776,СВЦЭМ!$A$33:$A$776,$A211,СВЦЭМ!$B$33:$B$776,O$190)+'СЕТ СН'!$F$15</f>
        <v>147.77380601999999</v>
      </c>
      <c r="P211" s="36">
        <f>SUMIFS(СВЦЭМ!$F$33:$F$776,СВЦЭМ!$A$33:$A$776,$A211,СВЦЭМ!$B$33:$B$776,P$190)+'СЕТ СН'!$F$15</f>
        <v>148.04838275</v>
      </c>
      <c r="Q211" s="36">
        <f>SUMIFS(СВЦЭМ!$F$33:$F$776,СВЦЭМ!$A$33:$A$776,$A211,СВЦЭМ!$B$33:$B$776,Q$190)+'СЕТ СН'!$F$15</f>
        <v>149.08570134999999</v>
      </c>
      <c r="R211" s="36">
        <f>SUMIFS(СВЦЭМ!$F$33:$F$776,СВЦЭМ!$A$33:$A$776,$A211,СВЦЭМ!$B$33:$B$776,R$190)+'СЕТ СН'!$F$15</f>
        <v>147.30359858</v>
      </c>
      <c r="S211" s="36">
        <f>SUMIFS(СВЦЭМ!$F$33:$F$776,СВЦЭМ!$A$33:$A$776,$A211,СВЦЭМ!$B$33:$B$776,S$190)+'СЕТ СН'!$F$15</f>
        <v>147.51695425</v>
      </c>
      <c r="T211" s="36">
        <f>SUMIFS(СВЦЭМ!$F$33:$F$776,СВЦЭМ!$A$33:$A$776,$A211,СВЦЭМ!$B$33:$B$776,T$190)+'СЕТ СН'!$F$15</f>
        <v>146.28053168</v>
      </c>
      <c r="U211" s="36">
        <f>SUMIFS(СВЦЭМ!$F$33:$F$776,СВЦЭМ!$A$33:$A$776,$A211,СВЦЭМ!$B$33:$B$776,U$190)+'СЕТ СН'!$F$15</f>
        <v>146.34184421</v>
      </c>
      <c r="V211" s="36">
        <f>SUMIFS(СВЦЭМ!$F$33:$F$776,СВЦЭМ!$A$33:$A$776,$A211,СВЦЭМ!$B$33:$B$776,V$190)+'СЕТ СН'!$F$15</f>
        <v>145.97856142000001</v>
      </c>
      <c r="W211" s="36">
        <f>SUMIFS(СВЦЭМ!$F$33:$F$776,СВЦЭМ!$A$33:$A$776,$A211,СВЦЭМ!$B$33:$B$776,W$190)+'СЕТ СН'!$F$15</f>
        <v>147.50067691999999</v>
      </c>
      <c r="X211" s="36">
        <f>SUMIFS(СВЦЭМ!$F$33:$F$776,СВЦЭМ!$A$33:$A$776,$A211,СВЦЭМ!$B$33:$B$776,X$190)+'СЕТ СН'!$F$15</f>
        <v>156.11523613</v>
      </c>
      <c r="Y211" s="36">
        <f>SUMIFS(СВЦЭМ!$F$33:$F$776,СВЦЭМ!$A$33:$A$776,$A211,СВЦЭМ!$B$33:$B$776,Y$190)+'СЕТ СН'!$F$15</f>
        <v>180.99048121000001</v>
      </c>
    </row>
    <row r="212" spans="1:25" ht="15.75" x14ac:dyDescent="0.2">
      <c r="A212" s="35">
        <f t="shared" si="5"/>
        <v>44034</v>
      </c>
      <c r="B212" s="36">
        <f>SUMIFS(СВЦЭМ!$F$33:$F$776,СВЦЭМ!$A$33:$A$776,$A212,СВЦЭМ!$B$33:$B$776,B$190)+'СЕТ СН'!$F$15</f>
        <v>180.90026082</v>
      </c>
      <c r="C212" s="36">
        <f>SUMIFS(СВЦЭМ!$F$33:$F$776,СВЦЭМ!$A$33:$A$776,$A212,СВЦЭМ!$B$33:$B$776,C$190)+'СЕТ СН'!$F$15</f>
        <v>175.62617928</v>
      </c>
      <c r="D212" s="36">
        <f>SUMIFS(СВЦЭМ!$F$33:$F$776,СВЦЭМ!$A$33:$A$776,$A212,СВЦЭМ!$B$33:$B$776,D$190)+'СЕТ СН'!$F$15</f>
        <v>173.84408798000001</v>
      </c>
      <c r="E212" s="36">
        <f>SUMIFS(СВЦЭМ!$F$33:$F$776,СВЦЭМ!$A$33:$A$776,$A212,СВЦЭМ!$B$33:$B$776,E$190)+'СЕТ СН'!$F$15</f>
        <v>177.76581985999999</v>
      </c>
      <c r="F212" s="36">
        <f>SUMIFS(СВЦЭМ!$F$33:$F$776,СВЦЭМ!$A$33:$A$776,$A212,СВЦЭМ!$B$33:$B$776,F$190)+'СЕТ СН'!$F$15</f>
        <v>178.98421579000001</v>
      </c>
      <c r="G212" s="36">
        <f>SUMIFS(СВЦЭМ!$F$33:$F$776,СВЦЭМ!$A$33:$A$776,$A212,СВЦЭМ!$B$33:$B$776,G$190)+'СЕТ СН'!$F$15</f>
        <v>179.14641068</v>
      </c>
      <c r="H212" s="36">
        <f>SUMIFS(СВЦЭМ!$F$33:$F$776,СВЦЭМ!$A$33:$A$776,$A212,СВЦЭМ!$B$33:$B$776,H$190)+'СЕТ СН'!$F$15</f>
        <v>175.73227691</v>
      </c>
      <c r="I212" s="36">
        <f>SUMIFS(СВЦЭМ!$F$33:$F$776,СВЦЭМ!$A$33:$A$776,$A212,СВЦЭМ!$B$33:$B$776,I$190)+'СЕТ СН'!$F$15</f>
        <v>186.0440658</v>
      </c>
      <c r="J212" s="36">
        <f>SUMIFS(СВЦЭМ!$F$33:$F$776,СВЦЭМ!$A$33:$A$776,$A212,СВЦЭМ!$B$33:$B$776,J$190)+'СЕТ СН'!$F$15</f>
        <v>189.09117094999999</v>
      </c>
      <c r="K212" s="36">
        <f>SUMIFS(СВЦЭМ!$F$33:$F$776,СВЦЭМ!$A$33:$A$776,$A212,СВЦЭМ!$B$33:$B$776,K$190)+'СЕТ СН'!$F$15</f>
        <v>166.00148131</v>
      </c>
      <c r="L212" s="36">
        <f>SUMIFS(СВЦЭМ!$F$33:$F$776,СВЦЭМ!$A$33:$A$776,$A212,СВЦЭМ!$B$33:$B$776,L$190)+'СЕТ СН'!$F$15</f>
        <v>139.43907922</v>
      </c>
      <c r="M212" s="36">
        <f>SUMIFS(СВЦЭМ!$F$33:$F$776,СВЦЭМ!$A$33:$A$776,$A212,СВЦЭМ!$B$33:$B$776,M$190)+'СЕТ СН'!$F$15</f>
        <v>135.51903286000001</v>
      </c>
      <c r="N212" s="36">
        <f>SUMIFS(СВЦЭМ!$F$33:$F$776,СВЦЭМ!$A$33:$A$776,$A212,СВЦЭМ!$B$33:$B$776,N$190)+'СЕТ СН'!$F$15</f>
        <v>141.97499411000001</v>
      </c>
      <c r="O212" s="36">
        <f>SUMIFS(СВЦЭМ!$F$33:$F$776,СВЦЭМ!$A$33:$A$776,$A212,СВЦЭМ!$B$33:$B$776,O$190)+'СЕТ СН'!$F$15</f>
        <v>142.02036838999999</v>
      </c>
      <c r="P212" s="36">
        <f>SUMIFS(СВЦЭМ!$F$33:$F$776,СВЦЭМ!$A$33:$A$776,$A212,СВЦЭМ!$B$33:$B$776,P$190)+'СЕТ СН'!$F$15</f>
        <v>144.67347597</v>
      </c>
      <c r="Q212" s="36">
        <f>SUMIFS(СВЦЭМ!$F$33:$F$776,СВЦЭМ!$A$33:$A$776,$A212,СВЦЭМ!$B$33:$B$776,Q$190)+'СЕТ СН'!$F$15</f>
        <v>146.79247563999999</v>
      </c>
      <c r="R212" s="36">
        <f>SUMIFS(СВЦЭМ!$F$33:$F$776,СВЦЭМ!$A$33:$A$776,$A212,СВЦЭМ!$B$33:$B$776,R$190)+'СЕТ СН'!$F$15</f>
        <v>142.29505252999999</v>
      </c>
      <c r="S212" s="36">
        <f>SUMIFS(СВЦЭМ!$F$33:$F$776,СВЦЭМ!$A$33:$A$776,$A212,СВЦЭМ!$B$33:$B$776,S$190)+'СЕТ СН'!$F$15</f>
        <v>142.92776527000001</v>
      </c>
      <c r="T212" s="36">
        <f>SUMIFS(СВЦЭМ!$F$33:$F$776,СВЦЭМ!$A$33:$A$776,$A212,СВЦЭМ!$B$33:$B$776,T$190)+'СЕТ СН'!$F$15</f>
        <v>149.13726262</v>
      </c>
      <c r="U212" s="36">
        <f>SUMIFS(СВЦЭМ!$F$33:$F$776,СВЦЭМ!$A$33:$A$776,$A212,СВЦЭМ!$B$33:$B$776,U$190)+'СЕТ СН'!$F$15</f>
        <v>152.61162775</v>
      </c>
      <c r="V212" s="36">
        <f>SUMIFS(СВЦЭМ!$F$33:$F$776,СВЦЭМ!$A$33:$A$776,$A212,СВЦЭМ!$B$33:$B$776,V$190)+'СЕТ СН'!$F$15</f>
        <v>154.41250976000001</v>
      </c>
      <c r="W212" s="36">
        <f>SUMIFS(СВЦЭМ!$F$33:$F$776,СВЦЭМ!$A$33:$A$776,$A212,СВЦЭМ!$B$33:$B$776,W$190)+'СЕТ СН'!$F$15</f>
        <v>147.38662604999999</v>
      </c>
      <c r="X212" s="36">
        <f>SUMIFS(СВЦЭМ!$F$33:$F$776,СВЦЭМ!$A$33:$A$776,$A212,СВЦЭМ!$B$33:$B$776,X$190)+'СЕТ СН'!$F$15</f>
        <v>159.71491334000001</v>
      </c>
      <c r="Y212" s="36">
        <f>SUMIFS(СВЦЭМ!$F$33:$F$776,СВЦЭМ!$A$33:$A$776,$A212,СВЦЭМ!$B$33:$B$776,Y$190)+'СЕТ СН'!$F$15</f>
        <v>176.23354893999999</v>
      </c>
    </row>
    <row r="213" spans="1:25" ht="15.75" x14ac:dyDescent="0.2">
      <c r="A213" s="35">
        <f t="shared" si="5"/>
        <v>44035</v>
      </c>
      <c r="B213" s="36">
        <f>SUMIFS(СВЦЭМ!$F$33:$F$776,СВЦЭМ!$A$33:$A$776,$A213,СВЦЭМ!$B$33:$B$776,B$190)+'СЕТ СН'!$F$15</f>
        <v>170.00937676000001</v>
      </c>
      <c r="C213" s="36">
        <f>SUMIFS(СВЦЭМ!$F$33:$F$776,СВЦЭМ!$A$33:$A$776,$A213,СВЦЭМ!$B$33:$B$776,C$190)+'СЕТ СН'!$F$15</f>
        <v>171.12290234</v>
      </c>
      <c r="D213" s="36">
        <f>SUMIFS(СВЦЭМ!$F$33:$F$776,СВЦЭМ!$A$33:$A$776,$A213,СВЦЭМ!$B$33:$B$776,D$190)+'СЕТ СН'!$F$15</f>
        <v>175.51440493000001</v>
      </c>
      <c r="E213" s="36">
        <f>SUMIFS(СВЦЭМ!$F$33:$F$776,СВЦЭМ!$A$33:$A$776,$A213,СВЦЭМ!$B$33:$B$776,E$190)+'СЕТ СН'!$F$15</f>
        <v>181.99808718</v>
      </c>
      <c r="F213" s="36">
        <f>SUMIFS(СВЦЭМ!$F$33:$F$776,СВЦЭМ!$A$33:$A$776,$A213,СВЦЭМ!$B$33:$B$776,F$190)+'СЕТ СН'!$F$15</f>
        <v>179.57474352</v>
      </c>
      <c r="G213" s="36">
        <f>SUMIFS(СВЦЭМ!$F$33:$F$776,СВЦЭМ!$A$33:$A$776,$A213,СВЦЭМ!$B$33:$B$776,G$190)+'СЕТ СН'!$F$15</f>
        <v>177.91092836999999</v>
      </c>
      <c r="H213" s="36">
        <f>SUMIFS(СВЦЭМ!$F$33:$F$776,СВЦЭМ!$A$33:$A$776,$A213,СВЦЭМ!$B$33:$B$776,H$190)+'СЕТ СН'!$F$15</f>
        <v>169.87947424000001</v>
      </c>
      <c r="I213" s="36">
        <f>SUMIFS(СВЦЭМ!$F$33:$F$776,СВЦЭМ!$A$33:$A$776,$A213,СВЦЭМ!$B$33:$B$776,I$190)+'СЕТ СН'!$F$15</f>
        <v>156.90321452000001</v>
      </c>
      <c r="J213" s="36">
        <f>SUMIFS(СВЦЭМ!$F$33:$F$776,СВЦЭМ!$A$33:$A$776,$A213,СВЦЭМ!$B$33:$B$776,J$190)+'СЕТ СН'!$F$15</f>
        <v>161.96425719000001</v>
      </c>
      <c r="K213" s="36">
        <f>SUMIFS(СВЦЭМ!$F$33:$F$776,СВЦЭМ!$A$33:$A$776,$A213,СВЦЭМ!$B$33:$B$776,K$190)+'СЕТ СН'!$F$15</f>
        <v>167.311474</v>
      </c>
      <c r="L213" s="36">
        <f>SUMIFS(СВЦЭМ!$F$33:$F$776,СВЦЭМ!$A$33:$A$776,$A213,СВЦЭМ!$B$33:$B$776,L$190)+'СЕТ СН'!$F$15</f>
        <v>149.31024629000001</v>
      </c>
      <c r="M213" s="36">
        <f>SUMIFS(СВЦЭМ!$F$33:$F$776,СВЦЭМ!$A$33:$A$776,$A213,СВЦЭМ!$B$33:$B$776,M$190)+'СЕТ СН'!$F$15</f>
        <v>145.74715732999999</v>
      </c>
      <c r="N213" s="36">
        <f>SUMIFS(СВЦЭМ!$F$33:$F$776,СВЦЭМ!$A$33:$A$776,$A213,СВЦЭМ!$B$33:$B$776,N$190)+'СЕТ СН'!$F$15</f>
        <v>149.08994670000001</v>
      </c>
      <c r="O213" s="36">
        <f>SUMIFS(СВЦЭМ!$F$33:$F$776,СВЦЭМ!$A$33:$A$776,$A213,СВЦЭМ!$B$33:$B$776,O$190)+'СЕТ СН'!$F$15</f>
        <v>151.26342925</v>
      </c>
      <c r="P213" s="36">
        <f>SUMIFS(СВЦЭМ!$F$33:$F$776,СВЦЭМ!$A$33:$A$776,$A213,СВЦЭМ!$B$33:$B$776,P$190)+'СЕТ СН'!$F$15</f>
        <v>154.32988381000001</v>
      </c>
      <c r="Q213" s="36">
        <f>SUMIFS(СВЦЭМ!$F$33:$F$776,СВЦЭМ!$A$33:$A$776,$A213,СВЦЭМ!$B$33:$B$776,Q$190)+'СЕТ СН'!$F$15</f>
        <v>157.97218151999999</v>
      </c>
      <c r="R213" s="36">
        <f>SUMIFS(СВЦЭМ!$F$33:$F$776,СВЦЭМ!$A$33:$A$776,$A213,СВЦЭМ!$B$33:$B$776,R$190)+'СЕТ СН'!$F$15</f>
        <v>157.37997978999999</v>
      </c>
      <c r="S213" s="36">
        <f>SUMIFS(СВЦЭМ!$F$33:$F$776,СВЦЭМ!$A$33:$A$776,$A213,СВЦЭМ!$B$33:$B$776,S$190)+'СЕТ СН'!$F$15</f>
        <v>158.71439642000001</v>
      </c>
      <c r="T213" s="36">
        <f>SUMIFS(СВЦЭМ!$F$33:$F$776,СВЦЭМ!$A$33:$A$776,$A213,СВЦЭМ!$B$33:$B$776,T$190)+'СЕТ СН'!$F$15</f>
        <v>162.20641372</v>
      </c>
      <c r="U213" s="36">
        <f>SUMIFS(СВЦЭМ!$F$33:$F$776,СВЦЭМ!$A$33:$A$776,$A213,СВЦЭМ!$B$33:$B$776,U$190)+'СЕТ СН'!$F$15</f>
        <v>160.47246698999999</v>
      </c>
      <c r="V213" s="36">
        <f>SUMIFS(СВЦЭМ!$F$33:$F$776,СВЦЭМ!$A$33:$A$776,$A213,СВЦЭМ!$B$33:$B$776,V$190)+'СЕТ СН'!$F$15</f>
        <v>157.85887389999999</v>
      </c>
      <c r="W213" s="36">
        <f>SUMIFS(СВЦЭМ!$F$33:$F$776,СВЦЭМ!$A$33:$A$776,$A213,СВЦЭМ!$B$33:$B$776,W$190)+'СЕТ СН'!$F$15</f>
        <v>150.39611422999999</v>
      </c>
      <c r="X213" s="36">
        <f>SUMIFS(СВЦЭМ!$F$33:$F$776,СВЦЭМ!$A$33:$A$776,$A213,СВЦЭМ!$B$33:$B$776,X$190)+'СЕТ СН'!$F$15</f>
        <v>150.94708875000001</v>
      </c>
      <c r="Y213" s="36">
        <f>SUMIFS(СВЦЭМ!$F$33:$F$776,СВЦЭМ!$A$33:$A$776,$A213,СВЦЭМ!$B$33:$B$776,Y$190)+'СЕТ СН'!$F$15</f>
        <v>175.48044003999999</v>
      </c>
    </row>
    <row r="214" spans="1:25" ht="15.75" x14ac:dyDescent="0.2">
      <c r="A214" s="35">
        <f t="shared" si="5"/>
        <v>44036</v>
      </c>
      <c r="B214" s="36">
        <f>SUMIFS(СВЦЭМ!$F$33:$F$776,СВЦЭМ!$A$33:$A$776,$A214,СВЦЭМ!$B$33:$B$776,B$190)+'СЕТ СН'!$F$15</f>
        <v>168.99702493000001</v>
      </c>
      <c r="C214" s="36">
        <f>SUMIFS(СВЦЭМ!$F$33:$F$776,СВЦЭМ!$A$33:$A$776,$A214,СВЦЭМ!$B$33:$B$776,C$190)+'СЕТ СН'!$F$15</f>
        <v>164.25142080000001</v>
      </c>
      <c r="D214" s="36">
        <f>SUMIFS(СВЦЭМ!$F$33:$F$776,СВЦЭМ!$A$33:$A$776,$A214,СВЦЭМ!$B$33:$B$776,D$190)+'СЕТ СН'!$F$15</f>
        <v>164.83546727000001</v>
      </c>
      <c r="E214" s="36">
        <f>SUMIFS(СВЦЭМ!$F$33:$F$776,СВЦЭМ!$A$33:$A$776,$A214,СВЦЭМ!$B$33:$B$776,E$190)+'СЕТ СН'!$F$15</f>
        <v>171.04424526</v>
      </c>
      <c r="F214" s="36">
        <f>SUMIFS(СВЦЭМ!$F$33:$F$776,СВЦЭМ!$A$33:$A$776,$A214,СВЦЭМ!$B$33:$B$776,F$190)+'СЕТ СН'!$F$15</f>
        <v>171.62375424000001</v>
      </c>
      <c r="G214" s="36">
        <f>SUMIFS(СВЦЭМ!$F$33:$F$776,СВЦЭМ!$A$33:$A$776,$A214,СВЦЭМ!$B$33:$B$776,G$190)+'СЕТ СН'!$F$15</f>
        <v>169.24994748</v>
      </c>
      <c r="H214" s="36">
        <f>SUMIFS(СВЦЭМ!$F$33:$F$776,СВЦЭМ!$A$33:$A$776,$A214,СВЦЭМ!$B$33:$B$776,H$190)+'СЕТ СН'!$F$15</f>
        <v>160.06114986</v>
      </c>
      <c r="I214" s="36">
        <f>SUMIFS(СВЦЭМ!$F$33:$F$776,СВЦЭМ!$A$33:$A$776,$A214,СВЦЭМ!$B$33:$B$776,I$190)+'СЕТ СН'!$F$15</f>
        <v>155.57246517999999</v>
      </c>
      <c r="J214" s="36">
        <f>SUMIFS(СВЦЭМ!$F$33:$F$776,СВЦЭМ!$A$33:$A$776,$A214,СВЦЭМ!$B$33:$B$776,J$190)+'СЕТ СН'!$F$15</f>
        <v>162.23606946999999</v>
      </c>
      <c r="K214" s="36">
        <f>SUMIFS(СВЦЭМ!$F$33:$F$776,СВЦЭМ!$A$33:$A$776,$A214,СВЦЭМ!$B$33:$B$776,K$190)+'СЕТ СН'!$F$15</f>
        <v>165.58001773999999</v>
      </c>
      <c r="L214" s="36">
        <f>SUMIFS(СВЦЭМ!$F$33:$F$776,СВЦЭМ!$A$33:$A$776,$A214,СВЦЭМ!$B$33:$B$776,L$190)+'СЕТ СН'!$F$15</f>
        <v>151.21657368000001</v>
      </c>
      <c r="M214" s="36">
        <f>SUMIFS(СВЦЭМ!$F$33:$F$776,СВЦЭМ!$A$33:$A$776,$A214,СВЦЭМ!$B$33:$B$776,M$190)+'СЕТ СН'!$F$15</f>
        <v>150.08185929999999</v>
      </c>
      <c r="N214" s="36">
        <f>SUMIFS(СВЦЭМ!$F$33:$F$776,СВЦЭМ!$A$33:$A$776,$A214,СВЦЭМ!$B$33:$B$776,N$190)+'СЕТ СН'!$F$15</f>
        <v>152.84601172999999</v>
      </c>
      <c r="O214" s="36">
        <f>SUMIFS(СВЦЭМ!$F$33:$F$776,СВЦЭМ!$A$33:$A$776,$A214,СВЦЭМ!$B$33:$B$776,O$190)+'СЕТ СН'!$F$15</f>
        <v>153.80812033999999</v>
      </c>
      <c r="P214" s="36">
        <f>SUMIFS(СВЦЭМ!$F$33:$F$776,СВЦЭМ!$A$33:$A$776,$A214,СВЦЭМ!$B$33:$B$776,P$190)+'СЕТ СН'!$F$15</f>
        <v>154.18237926</v>
      </c>
      <c r="Q214" s="36">
        <f>SUMIFS(СВЦЭМ!$F$33:$F$776,СВЦЭМ!$A$33:$A$776,$A214,СВЦЭМ!$B$33:$B$776,Q$190)+'СЕТ СН'!$F$15</f>
        <v>154.85076624000001</v>
      </c>
      <c r="R214" s="36">
        <f>SUMIFS(СВЦЭМ!$F$33:$F$776,СВЦЭМ!$A$33:$A$776,$A214,СВЦЭМ!$B$33:$B$776,R$190)+'СЕТ СН'!$F$15</f>
        <v>155.37496171999999</v>
      </c>
      <c r="S214" s="36">
        <f>SUMIFS(СВЦЭМ!$F$33:$F$776,СВЦЭМ!$A$33:$A$776,$A214,СВЦЭМ!$B$33:$B$776,S$190)+'СЕТ СН'!$F$15</f>
        <v>156.36883412</v>
      </c>
      <c r="T214" s="36">
        <f>SUMIFS(СВЦЭМ!$F$33:$F$776,СВЦЭМ!$A$33:$A$776,$A214,СВЦЭМ!$B$33:$B$776,T$190)+'СЕТ СН'!$F$15</f>
        <v>156.32619446999999</v>
      </c>
      <c r="U214" s="36">
        <f>SUMIFS(СВЦЭМ!$F$33:$F$776,СВЦЭМ!$A$33:$A$776,$A214,СВЦЭМ!$B$33:$B$776,U$190)+'СЕТ СН'!$F$15</f>
        <v>154.35066789000001</v>
      </c>
      <c r="V214" s="36">
        <f>SUMIFS(СВЦЭМ!$F$33:$F$776,СВЦЭМ!$A$33:$A$776,$A214,СВЦЭМ!$B$33:$B$776,V$190)+'СЕТ СН'!$F$15</f>
        <v>151.53170320999999</v>
      </c>
      <c r="W214" s="36">
        <f>SUMIFS(СВЦЭМ!$F$33:$F$776,СВЦЭМ!$A$33:$A$776,$A214,СВЦЭМ!$B$33:$B$776,W$190)+'СЕТ СН'!$F$15</f>
        <v>146.85348819999999</v>
      </c>
      <c r="X214" s="36">
        <f>SUMIFS(СВЦЭМ!$F$33:$F$776,СВЦЭМ!$A$33:$A$776,$A214,СВЦЭМ!$B$33:$B$776,X$190)+'СЕТ СН'!$F$15</f>
        <v>159.22743738</v>
      </c>
      <c r="Y214" s="36">
        <f>SUMIFS(СВЦЭМ!$F$33:$F$776,СВЦЭМ!$A$33:$A$776,$A214,СВЦЭМ!$B$33:$B$776,Y$190)+'СЕТ СН'!$F$15</f>
        <v>178.34898292</v>
      </c>
    </row>
    <row r="215" spans="1:25" ht="15.75" x14ac:dyDescent="0.2">
      <c r="A215" s="35">
        <f t="shared" si="5"/>
        <v>44037</v>
      </c>
      <c r="B215" s="36">
        <f>SUMIFS(СВЦЭМ!$F$33:$F$776,СВЦЭМ!$A$33:$A$776,$A215,СВЦЭМ!$B$33:$B$776,B$190)+'СЕТ СН'!$F$15</f>
        <v>174.85034679</v>
      </c>
      <c r="C215" s="36">
        <f>SUMIFS(СВЦЭМ!$F$33:$F$776,СВЦЭМ!$A$33:$A$776,$A215,СВЦЭМ!$B$33:$B$776,C$190)+'СЕТ СН'!$F$15</f>
        <v>186.31295745</v>
      </c>
      <c r="D215" s="36">
        <f>SUMIFS(СВЦЭМ!$F$33:$F$776,СВЦЭМ!$A$33:$A$776,$A215,СВЦЭМ!$B$33:$B$776,D$190)+'СЕТ СН'!$F$15</f>
        <v>193.282431</v>
      </c>
      <c r="E215" s="36">
        <f>SUMIFS(СВЦЭМ!$F$33:$F$776,СВЦЭМ!$A$33:$A$776,$A215,СВЦЭМ!$B$33:$B$776,E$190)+'СЕТ СН'!$F$15</f>
        <v>197.48404002999999</v>
      </c>
      <c r="F215" s="36">
        <f>SUMIFS(СВЦЭМ!$F$33:$F$776,СВЦЭМ!$A$33:$A$776,$A215,СВЦЭМ!$B$33:$B$776,F$190)+'СЕТ СН'!$F$15</f>
        <v>197.31717255000001</v>
      </c>
      <c r="G215" s="36">
        <f>SUMIFS(СВЦЭМ!$F$33:$F$776,СВЦЭМ!$A$33:$A$776,$A215,СВЦЭМ!$B$33:$B$776,G$190)+'СЕТ СН'!$F$15</f>
        <v>196.56849</v>
      </c>
      <c r="H215" s="36">
        <f>SUMIFS(СВЦЭМ!$F$33:$F$776,СВЦЭМ!$A$33:$A$776,$A215,СВЦЭМ!$B$33:$B$776,H$190)+'СЕТ СН'!$F$15</f>
        <v>196.71596220000001</v>
      </c>
      <c r="I215" s="36">
        <f>SUMIFS(СВЦЭМ!$F$33:$F$776,СВЦЭМ!$A$33:$A$776,$A215,СВЦЭМ!$B$33:$B$776,I$190)+'СЕТ СН'!$F$15</f>
        <v>200.94265267</v>
      </c>
      <c r="J215" s="36">
        <f>SUMIFS(СВЦЭМ!$F$33:$F$776,СВЦЭМ!$A$33:$A$776,$A215,СВЦЭМ!$B$33:$B$776,J$190)+'СЕТ СН'!$F$15</f>
        <v>191.11391298000001</v>
      </c>
      <c r="K215" s="36">
        <f>SUMIFS(СВЦЭМ!$F$33:$F$776,СВЦЭМ!$A$33:$A$776,$A215,СВЦЭМ!$B$33:$B$776,K$190)+'СЕТ СН'!$F$15</f>
        <v>162.09923899</v>
      </c>
      <c r="L215" s="36">
        <f>SUMIFS(СВЦЭМ!$F$33:$F$776,СВЦЭМ!$A$33:$A$776,$A215,СВЦЭМ!$B$33:$B$776,L$190)+'СЕТ СН'!$F$15</f>
        <v>141.58498177999999</v>
      </c>
      <c r="M215" s="36">
        <f>SUMIFS(СВЦЭМ!$F$33:$F$776,СВЦЭМ!$A$33:$A$776,$A215,СВЦЭМ!$B$33:$B$776,M$190)+'СЕТ СН'!$F$15</f>
        <v>137.20483154999999</v>
      </c>
      <c r="N215" s="36">
        <f>SUMIFS(СВЦЭМ!$F$33:$F$776,СВЦЭМ!$A$33:$A$776,$A215,СВЦЭМ!$B$33:$B$776,N$190)+'СЕТ СН'!$F$15</f>
        <v>133.62805571999999</v>
      </c>
      <c r="O215" s="36">
        <f>SUMIFS(СВЦЭМ!$F$33:$F$776,СВЦЭМ!$A$33:$A$776,$A215,СВЦЭМ!$B$33:$B$776,O$190)+'СЕТ СН'!$F$15</f>
        <v>132.84505498999999</v>
      </c>
      <c r="P215" s="36">
        <f>SUMIFS(СВЦЭМ!$F$33:$F$776,СВЦЭМ!$A$33:$A$776,$A215,СВЦЭМ!$B$33:$B$776,P$190)+'СЕТ СН'!$F$15</f>
        <v>134.63716697000001</v>
      </c>
      <c r="Q215" s="36">
        <f>SUMIFS(СВЦЭМ!$F$33:$F$776,СВЦЭМ!$A$33:$A$776,$A215,СВЦЭМ!$B$33:$B$776,Q$190)+'СЕТ СН'!$F$15</f>
        <v>135.78159640000001</v>
      </c>
      <c r="R215" s="36">
        <f>SUMIFS(СВЦЭМ!$F$33:$F$776,СВЦЭМ!$A$33:$A$776,$A215,СВЦЭМ!$B$33:$B$776,R$190)+'СЕТ СН'!$F$15</f>
        <v>137.10857718</v>
      </c>
      <c r="S215" s="36">
        <f>SUMIFS(СВЦЭМ!$F$33:$F$776,СВЦЭМ!$A$33:$A$776,$A215,СВЦЭМ!$B$33:$B$776,S$190)+'СЕТ СН'!$F$15</f>
        <v>137.19075491000001</v>
      </c>
      <c r="T215" s="36">
        <f>SUMIFS(СВЦЭМ!$F$33:$F$776,СВЦЭМ!$A$33:$A$776,$A215,СВЦЭМ!$B$33:$B$776,T$190)+'СЕТ СН'!$F$15</f>
        <v>139.84522998</v>
      </c>
      <c r="U215" s="36">
        <f>SUMIFS(СВЦЭМ!$F$33:$F$776,СВЦЭМ!$A$33:$A$776,$A215,СВЦЭМ!$B$33:$B$776,U$190)+'СЕТ СН'!$F$15</f>
        <v>137.94596150999999</v>
      </c>
      <c r="V215" s="36">
        <f>SUMIFS(СВЦЭМ!$F$33:$F$776,СВЦЭМ!$A$33:$A$776,$A215,СВЦЭМ!$B$33:$B$776,V$190)+'СЕТ СН'!$F$15</f>
        <v>135.43354472999999</v>
      </c>
      <c r="W215" s="36">
        <f>SUMIFS(СВЦЭМ!$F$33:$F$776,СВЦЭМ!$A$33:$A$776,$A215,СВЦЭМ!$B$33:$B$776,W$190)+'СЕТ СН'!$F$15</f>
        <v>130.56847647999999</v>
      </c>
      <c r="X215" s="36">
        <f>SUMIFS(СВЦЭМ!$F$33:$F$776,СВЦЭМ!$A$33:$A$776,$A215,СВЦЭМ!$B$33:$B$776,X$190)+'СЕТ СН'!$F$15</f>
        <v>140.01364937</v>
      </c>
      <c r="Y215" s="36">
        <f>SUMIFS(СВЦЭМ!$F$33:$F$776,СВЦЭМ!$A$33:$A$776,$A215,СВЦЭМ!$B$33:$B$776,Y$190)+'СЕТ СН'!$F$15</f>
        <v>167.82813811</v>
      </c>
    </row>
    <row r="216" spans="1:25" ht="15.75" x14ac:dyDescent="0.2">
      <c r="A216" s="35">
        <f t="shared" si="5"/>
        <v>44038</v>
      </c>
      <c r="B216" s="36">
        <f>SUMIFS(СВЦЭМ!$F$33:$F$776,СВЦЭМ!$A$33:$A$776,$A216,СВЦЭМ!$B$33:$B$776,B$190)+'СЕТ СН'!$F$15</f>
        <v>160.11724973</v>
      </c>
      <c r="C216" s="36">
        <f>SUMIFS(СВЦЭМ!$F$33:$F$776,СВЦЭМ!$A$33:$A$776,$A216,СВЦЭМ!$B$33:$B$776,C$190)+'СЕТ СН'!$F$15</f>
        <v>164.59104803</v>
      </c>
      <c r="D216" s="36">
        <f>SUMIFS(СВЦЭМ!$F$33:$F$776,СВЦЭМ!$A$33:$A$776,$A216,СВЦЭМ!$B$33:$B$776,D$190)+'СЕТ СН'!$F$15</f>
        <v>164.62041515999999</v>
      </c>
      <c r="E216" s="36">
        <f>SUMIFS(СВЦЭМ!$F$33:$F$776,СВЦЭМ!$A$33:$A$776,$A216,СВЦЭМ!$B$33:$B$776,E$190)+'СЕТ СН'!$F$15</f>
        <v>166.98031759</v>
      </c>
      <c r="F216" s="36">
        <f>SUMIFS(СВЦЭМ!$F$33:$F$776,СВЦЭМ!$A$33:$A$776,$A216,СВЦЭМ!$B$33:$B$776,F$190)+'СЕТ СН'!$F$15</f>
        <v>169.27604975</v>
      </c>
      <c r="G216" s="36">
        <f>SUMIFS(СВЦЭМ!$F$33:$F$776,СВЦЭМ!$A$33:$A$776,$A216,СВЦЭМ!$B$33:$B$776,G$190)+'СЕТ СН'!$F$15</f>
        <v>170.67826350999999</v>
      </c>
      <c r="H216" s="36">
        <f>SUMIFS(СВЦЭМ!$F$33:$F$776,СВЦЭМ!$A$33:$A$776,$A216,СВЦЭМ!$B$33:$B$776,H$190)+'СЕТ СН'!$F$15</f>
        <v>173.48926963</v>
      </c>
      <c r="I216" s="36">
        <f>SUMIFS(СВЦЭМ!$F$33:$F$776,СВЦЭМ!$A$33:$A$776,$A216,СВЦЭМ!$B$33:$B$776,I$190)+'СЕТ СН'!$F$15</f>
        <v>176.21519627999999</v>
      </c>
      <c r="J216" s="36">
        <f>SUMIFS(СВЦЭМ!$F$33:$F$776,СВЦЭМ!$A$33:$A$776,$A216,СВЦЭМ!$B$33:$B$776,J$190)+'СЕТ СН'!$F$15</f>
        <v>164.62868639999999</v>
      </c>
      <c r="K216" s="36">
        <f>SUMIFS(СВЦЭМ!$F$33:$F$776,СВЦЭМ!$A$33:$A$776,$A216,СВЦЭМ!$B$33:$B$776,K$190)+'СЕТ СН'!$F$15</f>
        <v>147.80293756</v>
      </c>
      <c r="L216" s="36">
        <f>SUMIFS(СВЦЭМ!$F$33:$F$776,СВЦЭМ!$A$33:$A$776,$A216,СВЦЭМ!$B$33:$B$776,L$190)+'СЕТ СН'!$F$15</f>
        <v>127.71033336000001</v>
      </c>
      <c r="M216" s="36">
        <f>SUMIFS(СВЦЭМ!$F$33:$F$776,СВЦЭМ!$A$33:$A$776,$A216,СВЦЭМ!$B$33:$B$776,M$190)+'СЕТ СН'!$F$15</f>
        <v>121.65419285</v>
      </c>
      <c r="N216" s="36">
        <f>SUMIFS(СВЦЭМ!$F$33:$F$776,СВЦЭМ!$A$33:$A$776,$A216,СВЦЭМ!$B$33:$B$776,N$190)+'СЕТ СН'!$F$15</f>
        <v>117.92326602</v>
      </c>
      <c r="O216" s="36">
        <f>SUMIFS(СВЦЭМ!$F$33:$F$776,СВЦЭМ!$A$33:$A$776,$A216,СВЦЭМ!$B$33:$B$776,O$190)+'СЕТ СН'!$F$15</f>
        <v>119.98105773</v>
      </c>
      <c r="P216" s="36">
        <f>SUMIFS(СВЦЭМ!$F$33:$F$776,СВЦЭМ!$A$33:$A$776,$A216,СВЦЭМ!$B$33:$B$776,P$190)+'СЕТ СН'!$F$15</f>
        <v>120.88014681999999</v>
      </c>
      <c r="Q216" s="36">
        <f>SUMIFS(СВЦЭМ!$F$33:$F$776,СВЦЭМ!$A$33:$A$776,$A216,СВЦЭМ!$B$33:$B$776,Q$190)+'СЕТ СН'!$F$15</f>
        <v>122.70602785</v>
      </c>
      <c r="R216" s="36">
        <f>SUMIFS(СВЦЭМ!$F$33:$F$776,СВЦЭМ!$A$33:$A$776,$A216,СВЦЭМ!$B$33:$B$776,R$190)+'СЕТ СН'!$F$15</f>
        <v>124.93519028999999</v>
      </c>
      <c r="S216" s="36">
        <f>SUMIFS(СВЦЭМ!$F$33:$F$776,СВЦЭМ!$A$33:$A$776,$A216,СВЦЭМ!$B$33:$B$776,S$190)+'СЕТ СН'!$F$15</f>
        <v>125.68418285</v>
      </c>
      <c r="T216" s="36">
        <f>SUMIFS(СВЦЭМ!$F$33:$F$776,СВЦЭМ!$A$33:$A$776,$A216,СВЦЭМ!$B$33:$B$776,T$190)+'СЕТ СН'!$F$15</f>
        <v>126.98258201</v>
      </c>
      <c r="U216" s="36">
        <f>SUMIFS(СВЦЭМ!$F$33:$F$776,СВЦЭМ!$A$33:$A$776,$A216,СВЦЭМ!$B$33:$B$776,U$190)+'СЕТ СН'!$F$15</f>
        <v>123.77925676</v>
      </c>
      <c r="V216" s="36">
        <f>SUMIFS(СВЦЭМ!$F$33:$F$776,СВЦЭМ!$A$33:$A$776,$A216,СВЦЭМ!$B$33:$B$776,V$190)+'СЕТ СН'!$F$15</f>
        <v>121.05350361000001</v>
      </c>
      <c r="W216" s="36">
        <f>SUMIFS(СВЦЭМ!$F$33:$F$776,СВЦЭМ!$A$33:$A$776,$A216,СВЦЭМ!$B$33:$B$776,W$190)+'СЕТ СН'!$F$15</f>
        <v>117.95314051</v>
      </c>
      <c r="X216" s="36">
        <f>SUMIFS(СВЦЭМ!$F$33:$F$776,СВЦЭМ!$A$33:$A$776,$A216,СВЦЭМ!$B$33:$B$776,X$190)+'СЕТ СН'!$F$15</f>
        <v>125.07852455</v>
      </c>
      <c r="Y216" s="36">
        <f>SUMIFS(СВЦЭМ!$F$33:$F$776,СВЦЭМ!$A$33:$A$776,$A216,СВЦЭМ!$B$33:$B$776,Y$190)+'СЕТ СН'!$F$15</f>
        <v>151.11465507</v>
      </c>
    </row>
    <row r="217" spans="1:25" ht="15.75" x14ac:dyDescent="0.2">
      <c r="A217" s="35">
        <f t="shared" si="5"/>
        <v>44039</v>
      </c>
      <c r="B217" s="36">
        <f>SUMIFS(СВЦЭМ!$F$33:$F$776,СВЦЭМ!$A$33:$A$776,$A217,СВЦЭМ!$B$33:$B$776,B$190)+'СЕТ СН'!$F$15</f>
        <v>167.95612729000001</v>
      </c>
      <c r="C217" s="36">
        <f>SUMIFS(СВЦЭМ!$F$33:$F$776,СВЦЭМ!$A$33:$A$776,$A217,СВЦЭМ!$B$33:$B$776,C$190)+'СЕТ СН'!$F$15</f>
        <v>163.89983132</v>
      </c>
      <c r="D217" s="36">
        <f>SUMIFS(СВЦЭМ!$F$33:$F$776,СВЦЭМ!$A$33:$A$776,$A217,СВЦЭМ!$B$33:$B$776,D$190)+'СЕТ СН'!$F$15</f>
        <v>163.99001637000001</v>
      </c>
      <c r="E217" s="36">
        <f>SUMIFS(СВЦЭМ!$F$33:$F$776,СВЦЭМ!$A$33:$A$776,$A217,СВЦЭМ!$B$33:$B$776,E$190)+'СЕТ СН'!$F$15</f>
        <v>165.82314568999999</v>
      </c>
      <c r="F217" s="36">
        <f>SUMIFS(СВЦЭМ!$F$33:$F$776,СВЦЭМ!$A$33:$A$776,$A217,СВЦЭМ!$B$33:$B$776,F$190)+'СЕТ СН'!$F$15</f>
        <v>165.46702961</v>
      </c>
      <c r="G217" s="36">
        <f>SUMIFS(СВЦЭМ!$F$33:$F$776,СВЦЭМ!$A$33:$A$776,$A217,СВЦЭМ!$B$33:$B$776,G$190)+'СЕТ СН'!$F$15</f>
        <v>164.0986125</v>
      </c>
      <c r="H217" s="36">
        <f>SUMIFS(СВЦЭМ!$F$33:$F$776,СВЦЭМ!$A$33:$A$776,$A217,СВЦЭМ!$B$33:$B$776,H$190)+'СЕТ СН'!$F$15</f>
        <v>162.32305364999999</v>
      </c>
      <c r="I217" s="36">
        <f>SUMIFS(СВЦЭМ!$F$33:$F$776,СВЦЭМ!$A$33:$A$776,$A217,СВЦЭМ!$B$33:$B$776,I$190)+'СЕТ СН'!$F$15</f>
        <v>168.96553628000001</v>
      </c>
      <c r="J217" s="36">
        <f>SUMIFS(СВЦЭМ!$F$33:$F$776,СВЦЭМ!$A$33:$A$776,$A217,СВЦЭМ!$B$33:$B$776,J$190)+'СЕТ СН'!$F$15</f>
        <v>161.01141770999999</v>
      </c>
      <c r="K217" s="36">
        <f>SUMIFS(СВЦЭМ!$F$33:$F$776,СВЦЭМ!$A$33:$A$776,$A217,СВЦЭМ!$B$33:$B$776,K$190)+'СЕТ СН'!$F$15</f>
        <v>138.31963859000001</v>
      </c>
      <c r="L217" s="36">
        <f>SUMIFS(СВЦЭМ!$F$33:$F$776,СВЦЭМ!$A$33:$A$776,$A217,СВЦЭМ!$B$33:$B$776,L$190)+'СЕТ СН'!$F$15</f>
        <v>121.03858003000001</v>
      </c>
      <c r="M217" s="36">
        <f>SUMIFS(СВЦЭМ!$F$33:$F$776,СВЦЭМ!$A$33:$A$776,$A217,СВЦЭМ!$B$33:$B$776,M$190)+'СЕТ СН'!$F$15</f>
        <v>116.37754074</v>
      </c>
      <c r="N217" s="36">
        <f>SUMIFS(СВЦЭМ!$F$33:$F$776,СВЦЭМ!$A$33:$A$776,$A217,СВЦЭМ!$B$33:$B$776,N$190)+'СЕТ СН'!$F$15</f>
        <v>111.82301585</v>
      </c>
      <c r="O217" s="36">
        <f>SUMIFS(СВЦЭМ!$F$33:$F$776,СВЦЭМ!$A$33:$A$776,$A217,СВЦЭМ!$B$33:$B$776,O$190)+'СЕТ СН'!$F$15</f>
        <v>113.07035793999999</v>
      </c>
      <c r="P217" s="36">
        <f>SUMIFS(СВЦЭМ!$F$33:$F$776,СВЦЭМ!$A$33:$A$776,$A217,СВЦЭМ!$B$33:$B$776,P$190)+'СЕТ СН'!$F$15</f>
        <v>115.26627245</v>
      </c>
      <c r="Q217" s="36">
        <f>SUMIFS(СВЦЭМ!$F$33:$F$776,СВЦЭМ!$A$33:$A$776,$A217,СВЦЭМ!$B$33:$B$776,Q$190)+'СЕТ СН'!$F$15</f>
        <v>118.26187349</v>
      </c>
      <c r="R217" s="36">
        <f>SUMIFS(СВЦЭМ!$F$33:$F$776,СВЦЭМ!$A$33:$A$776,$A217,СВЦЭМ!$B$33:$B$776,R$190)+'СЕТ СН'!$F$15</f>
        <v>118.60771704</v>
      </c>
      <c r="S217" s="36">
        <f>SUMIFS(СВЦЭМ!$F$33:$F$776,СВЦЭМ!$A$33:$A$776,$A217,СВЦЭМ!$B$33:$B$776,S$190)+'СЕТ СН'!$F$15</f>
        <v>120.77072878</v>
      </c>
      <c r="T217" s="36">
        <f>SUMIFS(СВЦЭМ!$F$33:$F$776,СВЦЭМ!$A$33:$A$776,$A217,СВЦЭМ!$B$33:$B$776,T$190)+'СЕТ СН'!$F$15</f>
        <v>123.80298204</v>
      </c>
      <c r="U217" s="36">
        <f>SUMIFS(СВЦЭМ!$F$33:$F$776,СВЦЭМ!$A$33:$A$776,$A217,СВЦЭМ!$B$33:$B$776,U$190)+'СЕТ СН'!$F$15</f>
        <v>121.26727672</v>
      </c>
      <c r="V217" s="36">
        <f>SUMIFS(СВЦЭМ!$F$33:$F$776,СВЦЭМ!$A$33:$A$776,$A217,СВЦЭМ!$B$33:$B$776,V$190)+'СЕТ СН'!$F$15</f>
        <v>120.18140179</v>
      </c>
      <c r="W217" s="36">
        <f>SUMIFS(СВЦЭМ!$F$33:$F$776,СВЦЭМ!$A$33:$A$776,$A217,СВЦЭМ!$B$33:$B$776,W$190)+'СЕТ СН'!$F$15</f>
        <v>118.41795319000001</v>
      </c>
      <c r="X217" s="36">
        <f>SUMIFS(СВЦЭМ!$F$33:$F$776,СВЦЭМ!$A$33:$A$776,$A217,СВЦЭМ!$B$33:$B$776,X$190)+'СЕТ СН'!$F$15</f>
        <v>131.10257557</v>
      </c>
      <c r="Y217" s="36">
        <f>SUMIFS(СВЦЭМ!$F$33:$F$776,СВЦЭМ!$A$33:$A$776,$A217,СВЦЭМ!$B$33:$B$776,Y$190)+'СЕТ СН'!$F$15</f>
        <v>153.43228612999999</v>
      </c>
    </row>
    <row r="218" spans="1:25" ht="15.75" x14ac:dyDescent="0.2">
      <c r="A218" s="35">
        <f t="shared" si="5"/>
        <v>44040</v>
      </c>
      <c r="B218" s="36">
        <f>SUMIFS(СВЦЭМ!$F$33:$F$776,СВЦЭМ!$A$33:$A$776,$A218,СВЦЭМ!$B$33:$B$776,B$190)+'СЕТ СН'!$F$15</f>
        <v>152.74828099999999</v>
      </c>
      <c r="C218" s="36">
        <f>SUMIFS(СВЦЭМ!$F$33:$F$776,СВЦЭМ!$A$33:$A$776,$A218,СВЦЭМ!$B$33:$B$776,C$190)+'СЕТ СН'!$F$15</f>
        <v>164.48764007</v>
      </c>
      <c r="D218" s="36">
        <f>SUMIFS(СВЦЭМ!$F$33:$F$776,СВЦЭМ!$A$33:$A$776,$A218,СВЦЭМ!$B$33:$B$776,D$190)+'СЕТ СН'!$F$15</f>
        <v>166.42756650000001</v>
      </c>
      <c r="E218" s="36">
        <f>SUMIFS(СВЦЭМ!$F$33:$F$776,СВЦЭМ!$A$33:$A$776,$A218,СВЦЭМ!$B$33:$B$776,E$190)+'СЕТ СН'!$F$15</f>
        <v>169.07482411000001</v>
      </c>
      <c r="F218" s="36">
        <f>SUMIFS(СВЦЭМ!$F$33:$F$776,СВЦЭМ!$A$33:$A$776,$A218,СВЦЭМ!$B$33:$B$776,F$190)+'СЕТ СН'!$F$15</f>
        <v>166.88160590999999</v>
      </c>
      <c r="G218" s="36">
        <f>SUMIFS(СВЦЭМ!$F$33:$F$776,СВЦЭМ!$A$33:$A$776,$A218,СВЦЭМ!$B$33:$B$776,G$190)+'СЕТ СН'!$F$15</f>
        <v>169.94922296999999</v>
      </c>
      <c r="H218" s="36">
        <f>SUMIFS(СВЦЭМ!$F$33:$F$776,СВЦЭМ!$A$33:$A$776,$A218,СВЦЭМ!$B$33:$B$776,H$190)+'СЕТ СН'!$F$15</f>
        <v>170.37052871</v>
      </c>
      <c r="I218" s="36">
        <f>SUMIFS(СВЦЭМ!$F$33:$F$776,СВЦЭМ!$A$33:$A$776,$A218,СВЦЭМ!$B$33:$B$776,I$190)+'СЕТ СН'!$F$15</f>
        <v>172.64484572999999</v>
      </c>
      <c r="J218" s="36">
        <f>SUMIFS(СВЦЭМ!$F$33:$F$776,СВЦЭМ!$A$33:$A$776,$A218,СВЦЭМ!$B$33:$B$776,J$190)+'СЕТ СН'!$F$15</f>
        <v>168.97004471</v>
      </c>
      <c r="K218" s="36">
        <f>SUMIFS(СВЦЭМ!$F$33:$F$776,СВЦЭМ!$A$33:$A$776,$A218,СВЦЭМ!$B$33:$B$776,K$190)+'СЕТ СН'!$F$15</f>
        <v>145.80730145000001</v>
      </c>
      <c r="L218" s="36">
        <f>SUMIFS(СВЦЭМ!$F$33:$F$776,СВЦЭМ!$A$33:$A$776,$A218,СВЦЭМ!$B$33:$B$776,L$190)+'СЕТ СН'!$F$15</f>
        <v>123.74113149</v>
      </c>
      <c r="M218" s="36">
        <f>SUMIFS(СВЦЭМ!$F$33:$F$776,СВЦЭМ!$A$33:$A$776,$A218,СВЦЭМ!$B$33:$B$776,M$190)+'СЕТ СН'!$F$15</f>
        <v>119.76746974</v>
      </c>
      <c r="N218" s="36">
        <f>SUMIFS(СВЦЭМ!$F$33:$F$776,СВЦЭМ!$A$33:$A$776,$A218,СВЦЭМ!$B$33:$B$776,N$190)+'СЕТ СН'!$F$15</f>
        <v>119.23386796</v>
      </c>
      <c r="O218" s="36">
        <f>SUMIFS(СВЦЭМ!$F$33:$F$776,СВЦЭМ!$A$33:$A$776,$A218,СВЦЭМ!$B$33:$B$776,O$190)+'СЕТ СН'!$F$15</f>
        <v>121.41743744</v>
      </c>
      <c r="P218" s="36">
        <f>SUMIFS(СВЦЭМ!$F$33:$F$776,СВЦЭМ!$A$33:$A$776,$A218,СВЦЭМ!$B$33:$B$776,P$190)+'СЕТ СН'!$F$15</f>
        <v>121.77577143000001</v>
      </c>
      <c r="Q218" s="36">
        <f>SUMIFS(СВЦЭМ!$F$33:$F$776,СВЦЭМ!$A$33:$A$776,$A218,СВЦЭМ!$B$33:$B$776,Q$190)+'СЕТ СН'!$F$15</f>
        <v>123.69043034000001</v>
      </c>
      <c r="R218" s="36">
        <f>SUMIFS(СВЦЭМ!$F$33:$F$776,СВЦЭМ!$A$33:$A$776,$A218,СВЦЭМ!$B$33:$B$776,R$190)+'СЕТ СН'!$F$15</f>
        <v>123.99612462</v>
      </c>
      <c r="S218" s="36">
        <f>SUMIFS(СВЦЭМ!$F$33:$F$776,СВЦЭМ!$A$33:$A$776,$A218,СВЦЭМ!$B$33:$B$776,S$190)+'СЕТ СН'!$F$15</f>
        <v>125.01650433</v>
      </c>
      <c r="T218" s="36">
        <f>SUMIFS(СВЦЭМ!$F$33:$F$776,СВЦЭМ!$A$33:$A$776,$A218,СВЦЭМ!$B$33:$B$776,T$190)+'СЕТ СН'!$F$15</f>
        <v>125.64408926999999</v>
      </c>
      <c r="U218" s="36">
        <f>SUMIFS(СВЦЭМ!$F$33:$F$776,СВЦЭМ!$A$33:$A$776,$A218,СВЦЭМ!$B$33:$B$776,U$190)+'СЕТ СН'!$F$15</f>
        <v>122.69992945</v>
      </c>
      <c r="V218" s="36">
        <f>SUMIFS(СВЦЭМ!$F$33:$F$776,СВЦЭМ!$A$33:$A$776,$A218,СВЦЭМ!$B$33:$B$776,V$190)+'СЕТ СН'!$F$15</f>
        <v>124.96815771</v>
      </c>
      <c r="W218" s="36">
        <f>SUMIFS(СВЦЭМ!$F$33:$F$776,СВЦЭМ!$A$33:$A$776,$A218,СВЦЭМ!$B$33:$B$776,W$190)+'СЕТ СН'!$F$15</f>
        <v>125.36605217</v>
      </c>
      <c r="X218" s="36">
        <f>SUMIFS(СВЦЭМ!$F$33:$F$776,СВЦЭМ!$A$33:$A$776,$A218,СВЦЭМ!$B$33:$B$776,X$190)+'СЕТ СН'!$F$15</f>
        <v>133.75191289</v>
      </c>
      <c r="Y218" s="36">
        <f>SUMIFS(СВЦЭМ!$F$33:$F$776,СВЦЭМ!$A$33:$A$776,$A218,СВЦЭМ!$B$33:$B$776,Y$190)+'СЕТ СН'!$F$15</f>
        <v>155.88462466999999</v>
      </c>
    </row>
    <row r="219" spans="1:25" ht="15.75" x14ac:dyDescent="0.2">
      <c r="A219" s="35">
        <f t="shared" si="5"/>
        <v>44041</v>
      </c>
      <c r="B219" s="36">
        <f>SUMIFS(СВЦЭМ!$F$33:$F$776,СВЦЭМ!$A$33:$A$776,$A219,СВЦЭМ!$B$33:$B$776,B$190)+'СЕТ СН'!$F$15</f>
        <v>176.18034591</v>
      </c>
      <c r="C219" s="36">
        <f>SUMIFS(СВЦЭМ!$F$33:$F$776,СВЦЭМ!$A$33:$A$776,$A219,СВЦЭМ!$B$33:$B$776,C$190)+'СЕТ СН'!$F$15</f>
        <v>184.70458798000001</v>
      </c>
      <c r="D219" s="36">
        <f>SUMIFS(СВЦЭМ!$F$33:$F$776,СВЦЭМ!$A$33:$A$776,$A219,СВЦЭМ!$B$33:$B$776,D$190)+'СЕТ СН'!$F$15</f>
        <v>191.27887952</v>
      </c>
      <c r="E219" s="36">
        <f>SUMIFS(СВЦЭМ!$F$33:$F$776,СВЦЭМ!$A$33:$A$776,$A219,СВЦЭМ!$B$33:$B$776,E$190)+'СЕТ СН'!$F$15</f>
        <v>195.98634644000001</v>
      </c>
      <c r="F219" s="36">
        <f>SUMIFS(СВЦЭМ!$F$33:$F$776,СВЦЭМ!$A$33:$A$776,$A219,СВЦЭМ!$B$33:$B$776,F$190)+'СЕТ СН'!$F$15</f>
        <v>188.75751591</v>
      </c>
      <c r="G219" s="36">
        <f>SUMIFS(СВЦЭМ!$F$33:$F$776,СВЦЭМ!$A$33:$A$776,$A219,СВЦЭМ!$B$33:$B$776,G$190)+'СЕТ СН'!$F$15</f>
        <v>188.43006435999999</v>
      </c>
      <c r="H219" s="36">
        <f>SUMIFS(СВЦЭМ!$F$33:$F$776,СВЦЭМ!$A$33:$A$776,$A219,СВЦЭМ!$B$33:$B$776,H$190)+'СЕТ СН'!$F$15</f>
        <v>182.99053798</v>
      </c>
      <c r="I219" s="36">
        <f>SUMIFS(СВЦЭМ!$F$33:$F$776,СВЦЭМ!$A$33:$A$776,$A219,СВЦЭМ!$B$33:$B$776,I$190)+'СЕТ СН'!$F$15</f>
        <v>179.35470710000001</v>
      </c>
      <c r="J219" s="36">
        <f>SUMIFS(СВЦЭМ!$F$33:$F$776,СВЦЭМ!$A$33:$A$776,$A219,СВЦЭМ!$B$33:$B$776,J$190)+'СЕТ СН'!$F$15</f>
        <v>164.47207746000001</v>
      </c>
      <c r="K219" s="36">
        <f>SUMIFS(СВЦЭМ!$F$33:$F$776,СВЦЭМ!$A$33:$A$776,$A219,СВЦЭМ!$B$33:$B$776,K$190)+'СЕТ СН'!$F$15</f>
        <v>134.61803942</v>
      </c>
      <c r="L219" s="36">
        <f>SUMIFS(СВЦЭМ!$F$33:$F$776,СВЦЭМ!$A$33:$A$776,$A219,СВЦЭМ!$B$33:$B$776,L$190)+'СЕТ СН'!$F$15</f>
        <v>123.31362166</v>
      </c>
      <c r="M219" s="36">
        <f>SUMIFS(СВЦЭМ!$F$33:$F$776,СВЦЭМ!$A$33:$A$776,$A219,СВЦЭМ!$B$33:$B$776,M$190)+'СЕТ СН'!$F$15</f>
        <v>119.50846232000001</v>
      </c>
      <c r="N219" s="36">
        <f>SUMIFS(СВЦЭМ!$F$33:$F$776,СВЦЭМ!$A$33:$A$776,$A219,СВЦЭМ!$B$33:$B$776,N$190)+'СЕТ СН'!$F$15</f>
        <v>114.17501907</v>
      </c>
      <c r="O219" s="36">
        <f>SUMIFS(СВЦЭМ!$F$33:$F$776,СВЦЭМ!$A$33:$A$776,$A219,СВЦЭМ!$B$33:$B$776,O$190)+'СЕТ СН'!$F$15</f>
        <v>113.11956506999999</v>
      </c>
      <c r="P219" s="36">
        <f>SUMIFS(СВЦЭМ!$F$33:$F$776,СВЦЭМ!$A$33:$A$776,$A219,СВЦЭМ!$B$33:$B$776,P$190)+'СЕТ СН'!$F$15</f>
        <v>113.27237819</v>
      </c>
      <c r="Q219" s="36">
        <f>SUMIFS(СВЦЭМ!$F$33:$F$776,СВЦЭМ!$A$33:$A$776,$A219,СВЦЭМ!$B$33:$B$776,Q$190)+'СЕТ СН'!$F$15</f>
        <v>115.30978157</v>
      </c>
      <c r="R219" s="36">
        <f>SUMIFS(СВЦЭМ!$F$33:$F$776,СВЦЭМ!$A$33:$A$776,$A219,СВЦЭМ!$B$33:$B$776,R$190)+'СЕТ СН'!$F$15</f>
        <v>116.60513897</v>
      </c>
      <c r="S219" s="36">
        <f>SUMIFS(СВЦЭМ!$F$33:$F$776,СВЦЭМ!$A$33:$A$776,$A219,СВЦЭМ!$B$33:$B$776,S$190)+'СЕТ СН'!$F$15</f>
        <v>117.26060507</v>
      </c>
      <c r="T219" s="36">
        <f>SUMIFS(СВЦЭМ!$F$33:$F$776,СВЦЭМ!$A$33:$A$776,$A219,СВЦЭМ!$B$33:$B$776,T$190)+'СЕТ СН'!$F$15</f>
        <v>122.55710087</v>
      </c>
      <c r="U219" s="36">
        <f>SUMIFS(СВЦЭМ!$F$33:$F$776,СВЦЭМ!$A$33:$A$776,$A219,СВЦЭМ!$B$33:$B$776,U$190)+'СЕТ СН'!$F$15</f>
        <v>121.46557319999999</v>
      </c>
      <c r="V219" s="36">
        <f>SUMIFS(СВЦЭМ!$F$33:$F$776,СВЦЭМ!$A$33:$A$776,$A219,СВЦЭМ!$B$33:$B$776,V$190)+'СЕТ СН'!$F$15</f>
        <v>119.59373315000001</v>
      </c>
      <c r="W219" s="36">
        <f>SUMIFS(СВЦЭМ!$F$33:$F$776,СВЦЭМ!$A$33:$A$776,$A219,СВЦЭМ!$B$33:$B$776,W$190)+'СЕТ СН'!$F$15</f>
        <v>115.05868033</v>
      </c>
      <c r="X219" s="36">
        <f>SUMIFS(СВЦЭМ!$F$33:$F$776,СВЦЭМ!$A$33:$A$776,$A219,СВЦЭМ!$B$33:$B$776,X$190)+'СЕТ СН'!$F$15</f>
        <v>125.89719845</v>
      </c>
      <c r="Y219" s="36">
        <f>SUMIFS(СВЦЭМ!$F$33:$F$776,СВЦЭМ!$A$33:$A$776,$A219,СВЦЭМ!$B$33:$B$776,Y$190)+'СЕТ СН'!$F$15</f>
        <v>147.40835089000001</v>
      </c>
    </row>
    <row r="220" spans="1:25" ht="15.75" x14ac:dyDescent="0.2">
      <c r="A220" s="35">
        <f t="shared" si="5"/>
        <v>44042</v>
      </c>
      <c r="B220" s="36">
        <f>SUMIFS(СВЦЭМ!$F$33:$F$776,СВЦЭМ!$A$33:$A$776,$A220,СВЦЭМ!$B$33:$B$776,B$190)+'СЕТ СН'!$F$15</f>
        <v>153.94818674000001</v>
      </c>
      <c r="C220" s="36">
        <f>SUMIFS(СВЦЭМ!$F$33:$F$776,СВЦЭМ!$A$33:$A$776,$A220,СВЦЭМ!$B$33:$B$776,C$190)+'СЕТ СН'!$F$15</f>
        <v>163.16841450000001</v>
      </c>
      <c r="D220" s="36">
        <f>SUMIFS(СВЦЭМ!$F$33:$F$776,СВЦЭМ!$A$33:$A$776,$A220,СВЦЭМ!$B$33:$B$776,D$190)+'СЕТ СН'!$F$15</f>
        <v>166.43454803</v>
      </c>
      <c r="E220" s="36">
        <f>SUMIFS(СВЦЭМ!$F$33:$F$776,СВЦЭМ!$A$33:$A$776,$A220,СВЦЭМ!$B$33:$B$776,E$190)+'СЕТ СН'!$F$15</f>
        <v>167.82267315000001</v>
      </c>
      <c r="F220" s="36">
        <f>SUMIFS(СВЦЭМ!$F$33:$F$776,СВЦЭМ!$A$33:$A$776,$A220,СВЦЭМ!$B$33:$B$776,F$190)+'СЕТ СН'!$F$15</f>
        <v>166.75618563</v>
      </c>
      <c r="G220" s="36">
        <f>SUMIFS(СВЦЭМ!$F$33:$F$776,СВЦЭМ!$A$33:$A$776,$A220,СВЦЭМ!$B$33:$B$776,G$190)+'СЕТ СН'!$F$15</f>
        <v>167.88085276000001</v>
      </c>
      <c r="H220" s="36">
        <f>SUMIFS(СВЦЭМ!$F$33:$F$776,СВЦЭМ!$A$33:$A$776,$A220,СВЦЭМ!$B$33:$B$776,H$190)+'СЕТ СН'!$F$15</f>
        <v>164.46054058000001</v>
      </c>
      <c r="I220" s="36">
        <f>SUMIFS(СВЦЭМ!$F$33:$F$776,СВЦЭМ!$A$33:$A$776,$A220,СВЦЭМ!$B$33:$B$776,I$190)+'СЕТ СН'!$F$15</f>
        <v>157.01156881</v>
      </c>
      <c r="J220" s="36">
        <f>SUMIFS(СВЦЭМ!$F$33:$F$776,СВЦЭМ!$A$33:$A$776,$A220,СВЦЭМ!$B$33:$B$776,J$190)+'СЕТ СН'!$F$15</f>
        <v>140.73550954999999</v>
      </c>
      <c r="K220" s="36">
        <f>SUMIFS(СВЦЭМ!$F$33:$F$776,СВЦЭМ!$A$33:$A$776,$A220,СВЦЭМ!$B$33:$B$776,K$190)+'СЕТ СН'!$F$15</f>
        <v>129.58186301999999</v>
      </c>
      <c r="L220" s="36">
        <f>SUMIFS(СВЦЭМ!$F$33:$F$776,СВЦЭМ!$A$33:$A$776,$A220,СВЦЭМ!$B$33:$B$776,L$190)+'СЕТ СН'!$F$15</f>
        <v>133.62084887</v>
      </c>
      <c r="M220" s="36">
        <f>SUMIFS(СВЦЭМ!$F$33:$F$776,СВЦЭМ!$A$33:$A$776,$A220,СВЦЭМ!$B$33:$B$776,M$190)+'СЕТ СН'!$F$15</f>
        <v>132.61178401000001</v>
      </c>
      <c r="N220" s="36">
        <f>SUMIFS(СВЦЭМ!$F$33:$F$776,СВЦЭМ!$A$33:$A$776,$A220,СВЦЭМ!$B$33:$B$776,N$190)+'СЕТ СН'!$F$15</f>
        <v>130.33877235</v>
      </c>
      <c r="O220" s="36">
        <f>SUMIFS(СВЦЭМ!$F$33:$F$776,СВЦЭМ!$A$33:$A$776,$A220,СВЦЭМ!$B$33:$B$776,O$190)+'СЕТ СН'!$F$15</f>
        <v>130.45033895</v>
      </c>
      <c r="P220" s="36">
        <f>SUMIFS(СВЦЭМ!$F$33:$F$776,СВЦЭМ!$A$33:$A$776,$A220,СВЦЭМ!$B$33:$B$776,P$190)+'СЕТ СН'!$F$15</f>
        <v>130.69668515000001</v>
      </c>
      <c r="Q220" s="36">
        <f>SUMIFS(СВЦЭМ!$F$33:$F$776,СВЦЭМ!$A$33:$A$776,$A220,СВЦЭМ!$B$33:$B$776,Q$190)+'СЕТ СН'!$F$15</f>
        <v>131.39228584</v>
      </c>
      <c r="R220" s="36">
        <f>SUMIFS(СВЦЭМ!$F$33:$F$776,СВЦЭМ!$A$33:$A$776,$A220,СВЦЭМ!$B$33:$B$776,R$190)+'СЕТ СН'!$F$15</f>
        <v>130.53004455999999</v>
      </c>
      <c r="S220" s="36">
        <f>SUMIFS(СВЦЭМ!$F$33:$F$776,СВЦЭМ!$A$33:$A$776,$A220,СВЦЭМ!$B$33:$B$776,S$190)+'СЕТ СН'!$F$15</f>
        <v>130.75260352000001</v>
      </c>
      <c r="T220" s="36">
        <f>SUMIFS(СВЦЭМ!$F$33:$F$776,СВЦЭМ!$A$33:$A$776,$A220,СВЦЭМ!$B$33:$B$776,T$190)+'СЕТ СН'!$F$15</f>
        <v>132.39757552</v>
      </c>
      <c r="U220" s="36">
        <f>SUMIFS(СВЦЭМ!$F$33:$F$776,СВЦЭМ!$A$33:$A$776,$A220,СВЦЭМ!$B$33:$B$776,U$190)+'СЕТ СН'!$F$15</f>
        <v>131.41220038</v>
      </c>
      <c r="V220" s="36">
        <f>SUMIFS(СВЦЭМ!$F$33:$F$776,СВЦЭМ!$A$33:$A$776,$A220,СВЦЭМ!$B$33:$B$776,V$190)+'СЕТ СН'!$F$15</f>
        <v>129.89377082999999</v>
      </c>
      <c r="W220" s="36">
        <f>SUMIFS(СВЦЭМ!$F$33:$F$776,СВЦЭМ!$A$33:$A$776,$A220,СВЦЭМ!$B$33:$B$776,W$190)+'СЕТ СН'!$F$15</f>
        <v>135.30203603999999</v>
      </c>
      <c r="X220" s="36">
        <f>SUMIFS(СВЦЭМ!$F$33:$F$776,СВЦЭМ!$A$33:$A$776,$A220,СВЦЭМ!$B$33:$B$776,X$190)+'СЕТ СН'!$F$15</f>
        <v>153.78079624</v>
      </c>
      <c r="Y220" s="36">
        <f>SUMIFS(СВЦЭМ!$F$33:$F$776,СВЦЭМ!$A$33:$A$776,$A220,СВЦЭМ!$B$33:$B$776,Y$190)+'СЕТ СН'!$F$15</f>
        <v>146.48210462</v>
      </c>
    </row>
    <row r="221" spans="1:25" ht="15.75" x14ac:dyDescent="0.2">
      <c r="A221" s="35">
        <f t="shared" si="5"/>
        <v>44043</v>
      </c>
      <c r="B221" s="36">
        <f>SUMIFS(СВЦЭМ!$F$33:$F$776,СВЦЭМ!$A$33:$A$776,$A221,СВЦЭМ!$B$33:$B$776,B$190)+'СЕТ СН'!$F$15</f>
        <v>155.21885895</v>
      </c>
      <c r="C221" s="36">
        <f>SUMIFS(СВЦЭМ!$F$33:$F$776,СВЦЭМ!$A$33:$A$776,$A221,СВЦЭМ!$B$33:$B$776,C$190)+'СЕТ СН'!$F$15</f>
        <v>176.53937076</v>
      </c>
      <c r="D221" s="36">
        <f>SUMIFS(СВЦЭМ!$F$33:$F$776,СВЦЭМ!$A$33:$A$776,$A221,СВЦЭМ!$B$33:$B$776,D$190)+'СЕТ СН'!$F$15</f>
        <v>178.30668549000001</v>
      </c>
      <c r="E221" s="36">
        <f>SUMIFS(СВЦЭМ!$F$33:$F$776,СВЦЭМ!$A$33:$A$776,$A221,СВЦЭМ!$B$33:$B$776,E$190)+'СЕТ СН'!$F$15</f>
        <v>178.90820120000001</v>
      </c>
      <c r="F221" s="36">
        <f>SUMIFS(СВЦЭМ!$F$33:$F$776,СВЦЭМ!$A$33:$A$776,$A221,СВЦЭМ!$B$33:$B$776,F$190)+'СЕТ СН'!$F$15</f>
        <v>177.83610955</v>
      </c>
      <c r="G221" s="36">
        <f>SUMIFS(СВЦЭМ!$F$33:$F$776,СВЦЭМ!$A$33:$A$776,$A221,СВЦЭМ!$B$33:$B$776,G$190)+'СЕТ СН'!$F$15</f>
        <v>184.03857131000001</v>
      </c>
      <c r="H221" s="36">
        <f>SUMIFS(СВЦЭМ!$F$33:$F$776,СВЦЭМ!$A$33:$A$776,$A221,СВЦЭМ!$B$33:$B$776,H$190)+'СЕТ СН'!$F$15</f>
        <v>173.91016679000001</v>
      </c>
      <c r="I221" s="36">
        <f>SUMIFS(СВЦЭМ!$F$33:$F$776,СВЦЭМ!$A$33:$A$776,$A221,СВЦЭМ!$B$33:$B$776,I$190)+'СЕТ СН'!$F$15</f>
        <v>169.22885371999999</v>
      </c>
      <c r="J221" s="36">
        <f>SUMIFS(СВЦЭМ!$F$33:$F$776,СВЦЭМ!$A$33:$A$776,$A221,СВЦЭМ!$B$33:$B$776,J$190)+'СЕТ СН'!$F$15</f>
        <v>163.33875373999999</v>
      </c>
      <c r="K221" s="36">
        <f>SUMIFS(СВЦЭМ!$F$33:$F$776,СВЦЭМ!$A$33:$A$776,$A221,СВЦЭМ!$B$33:$B$776,K$190)+'СЕТ СН'!$F$15</f>
        <v>147.63533561</v>
      </c>
      <c r="L221" s="36">
        <f>SUMIFS(СВЦЭМ!$F$33:$F$776,СВЦЭМ!$A$33:$A$776,$A221,СВЦЭМ!$B$33:$B$776,L$190)+'СЕТ СН'!$F$15</f>
        <v>123.05289555</v>
      </c>
      <c r="M221" s="36">
        <f>SUMIFS(СВЦЭМ!$F$33:$F$776,СВЦЭМ!$A$33:$A$776,$A221,СВЦЭМ!$B$33:$B$776,M$190)+'СЕТ СН'!$F$15</f>
        <v>119.30894259999999</v>
      </c>
      <c r="N221" s="36">
        <f>SUMIFS(СВЦЭМ!$F$33:$F$776,СВЦЭМ!$A$33:$A$776,$A221,СВЦЭМ!$B$33:$B$776,N$190)+'СЕТ СН'!$F$15</f>
        <v>120.4720741</v>
      </c>
      <c r="O221" s="36">
        <f>SUMIFS(СВЦЭМ!$F$33:$F$776,СВЦЭМ!$A$33:$A$776,$A221,СВЦЭМ!$B$33:$B$776,O$190)+'СЕТ СН'!$F$15</f>
        <v>121.67802371000001</v>
      </c>
      <c r="P221" s="36">
        <f>SUMIFS(СВЦЭМ!$F$33:$F$776,СВЦЭМ!$A$33:$A$776,$A221,СВЦЭМ!$B$33:$B$776,P$190)+'СЕТ СН'!$F$15</f>
        <v>122.39887903</v>
      </c>
      <c r="Q221" s="36">
        <f>SUMIFS(СВЦЭМ!$F$33:$F$776,СВЦЭМ!$A$33:$A$776,$A221,СВЦЭМ!$B$33:$B$776,Q$190)+'СЕТ СН'!$F$15</f>
        <v>122.25362856</v>
      </c>
      <c r="R221" s="36">
        <f>SUMIFS(СВЦЭМ!$F$33:$F$776,СВЦЭМ!$A$33:$A$776,$A221,СВЦЭМ!$B$33:$B$776,R$190)+'СЕТ СН'!$F$15</f>
        <v>120.79819512</v>
      </c>
      <c r="S221" s="36">
        <f>SUMIFS(СВЦЭМ!$F$33:$F$776,СВЦЭМ!$A$33:$A$776,$A221,СВЦЭМ!$B$33:$B$776,S$190)+'СЕТ СН'!$F$15</f>
        <v>123.24746546999999</v>
      </c>
      <c r="T221" s="36">
        <f>SUMIFS(СВЦЭМ!$F$33:$F$776,СВЦЭМ!$A$33:$A$776,$A221,СВЦЭМ!$B$33:$B$776,T$190)+'СЕТ СН'!$F$15</f>
        <v>124.27096096</v>
      </c>
      <c r="U221" s="36">
        <f>SUMIFS(СВЦЭМ!$F$33:$F$776,СВЦЭМ!$A$33:$A$776,$A221,СВЦЭМ!$B$33:$B$776,U$190)+'СЕТ СН'!$F$15</f>
        <v>126.21429181000001</v>
      </c>
      <c r="V221" s="36">
        <f>SUMIFS(СВЦЭМ!$F$33:$F$776,СВЦЭМ!$A$33:$A$776,$A221,СВЦЭМ!$B$33:$B$776,V$190)+'СЕТ СН'!$F$15</f>
        <v>125.55672676</v>
      </c>
      <c r="W221" s="36">
        <f>SUMIFS(СВЦЭМ!$F$33:$F$776,СВЦЭМ!$A$33:$A$776,$A221,СВЦЭМ!$B$33:$B$776,W$190)+'СЕТ СН'!$F$15</f>
        <v>122.18484325999999</v>
      </c>
      <c r="X221" s="36">
        <f>SUMIFS(СВЦЭМ!$F$33:$F$776,СВЦЭМ!$A$33:$A$776,$A221,СВЦЭМ!$B$33:$B$776,X$190)+'СЕТ СН'!$F$15</f>
        <v>122.62467187</v>
      </c>
      <c r="Y221" s="36">
        <f>SUMIFS(СВЦЭМ!$F$33:$F$776,СВЦЭМ!$A$33:$A$776,$A221,СВЦЭМ!$B$33:$B$776,Y$190)+'СЕТ СН'!$F$15</f>
        <v>134.04745277999999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6"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37"/>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38"/>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01.07.2020</v>
      </c>
      <c r="B226" s="36">
        <f>SUMIFS(СВЦЭМ!$G$34:$G$777,СВЦЭМ!$A$34:$A$777,$A226,СВЦЭМ!$B$34:$B$777,B$225)+'СЕТ СН'!$F$15</f>
        <v>0</v>
      </c>
      <c r="C226" s="36">
        <f>SUMIFS(СВЦЭМ!$G$34:$G$777,СВЦЭМ!$A$34:$A$777,$A226,СВЦЭМ!$B$34:$B$777,C$225)+'СЕТ СН'!$F$15</f>
        <v>0</v>
      </c>
      <c r="D226" s="36">
        <f>SUMIFS(СВЦЭМ!$G$34:$G$777,СВЦЭМ!$A$34:$A$777,$A226,СВЦЭМ!$B$34:$B$777,D$225)+'СЕТ СН'!$F$15</f>
        <v>0</v>
      </c>
      <c r="E226" s="36">
        <f>SUMIFS(СВЦЭМ!$G$34:$G$777,СВЦЭМ!$A$34:$A$777,$A226,СВЦЭМ!$B$34:$B$777,E$225)+'СЕТ СН'!$F$15</f>
        <v>0</v>
      </c>
      <c r="F226" s="36">
        <f>SUMIFS(СВЦЭМ!$G$34:$G$777,СВЦЭМ!$A$34:$A$777,$A226,СВЦЭМ!$B$34:$B$777,F$225)+'СЕТ СН'!$F$15</f>
        <v>0</v>
      </c>
      <c r="G226" s="36">
        <f>SUMIFS(СВЦЭМ!$G$34:$G$777,СВЦЭМ!$A$34:$A$777,$A226,СВЦЭМ!$B$34:$B$777,G$225)+'СЕТ СН'!$F$15</f>
        <v>0</v>
      </c>
      <c r="H226" s="36">
        <f>SUMIFS(СВЦЭМ!$G$34:$G$777,СВЦЭМ!$A$34:$A$777,$A226,СВЦЭМ!$B$34:$B$777,H$225)+'СЕТ СН'!$F$15</f>
        <v>0</v>
      </c>
      <c r="I226" s="36">
        <f>SUMIFS(СВЦЭМ!$G$34:$G$777,СВЦЭМ!$A$34:$A$777,$A226,СВЦЭМ!$B$34:$B$777,I$225)+'СЕТ СН'!$F$15</f>
        <v>0</v>
      </c>
      <c r="J226" s="36">
        <f>SUMIFS(СВЦЭМ!$G$34:$G$777,СВЦЭМ!$A$34:$A$777,$A226,СВЦЭМ!$B$34:$B$777,J$225)+'СЕТ СН'!$F$15</f>
        <v>0</v>
      </c>
      <c r="K226" s="36">
        <f>SUMIFS(СВЦЭМ!$G$34:$G$777,СВЦЭМ!$A$34:$A$777,$A226,СВЦЭМ!$B$34:$B$777,K$225)+'СЕТ СН'!$F$15</f>
        <v>0</v>
      </c>
      <c r="L226" s="36">
        <f>SUMIFS(СВЦЭМ!$G$34:$G$777,СВЦЭМ!$A$34:$A$777,$A226,СВЦЭМ!$B$34:$B$777,L$225)+'СЕТ СН'!$F$15</f>
        <v>0</v>
      </c>
      <c r="M226" s="36">
        <f>SUMIFS(СВЦЭМ!$G$34:$G$777,СВЦЭМ!$A$34:$A$777,$A226,СВЦЭМ!$B$34:$B$777,M$225)+'СЕТ СН'!$F$15</f>
        <v>0</v>
      </c>
      <c r="N226" s="36">
        <f>SUMIFS(СВЦЭМ!$G$34:$G$777,СВЦЭМ!$A$34:$A$777,$A226,СВЦЭМ!$B$34:$B$777,N$225)+'СЕТ СН'!$F$15</f>
        <v>0</v>
      </c>
      <c r="O226" s="36">
        <f>SUMIFS(СВЦЭМ!$G$34:$G$777,СВЦЭМ!$A$34:$A$777,$A226,СВЦЭМ!$B$34:$B$777,O$225)+'СЕТ СН'!$F$15</f>
        <v>0</v>
      </c>
      <c r="P226" s="36">
        <f>SUMIFS(СВЦЭМ!$G$34:$G$777,СВЦЭМ!$A$34:$A$777,$A226,СВЦЭМ!$B$34:$B$777,P$225)+'СЕТ СН'!$F$15</f>
        <v>0</v>
      </c>
      <c r="Q226" s="36">
        <f>SUMIFS(СВЦЭМ!$G$34:$G$777,СВЦЭМ!$A$34:$A$777,$A226,СВЦЭМ!$B$34:$B$777,Q$225)+'СЕТ СН'!$F$15</f>
        <v>0</v>
      </c>
      <c r="R226" s="36">
        <f>SUMIFS(СВЦЭМ!$G$34:$G$777,СВЦЭМ!$A$34:$A$777,$A226,СВЦЭМ!$B$34:$B$777,R$225)+'СЕТ СН'!$F$15</f>
        <v>0</v>
      </c>
      <c r="S226" s="36">
        <f>SUMIFS(СВЦЭМ!$G$34:$G$777,СВЦЭМ!$A$34:$A$777,$A226,СВЦЭМ!$B$34:$B$777,S$225)+'СЕТ СН'!$F$15</f>
        <v>0</v>
      </c>
      <c r="T226" s="36">
        <f>SUMIFS(СВЦЭМ!$G$34:$G$777,СВЦЭМ!$A$34:$A$777,$A226,СВЦЭМ!$B$34:$B$777,T$225)+'СЕТ СН'!$F$15</f>
        <v>0</v>
      </c>
      <c r="U226" s="36">
        <f>SUMIFS(СВЦЭМ!$G$34:$G$777,СВЦЭМ!$A$34:$A$777,$A226,СВЦЭМ!$B$34:$B$777,U$225)+'СЕТ СН'!$F$15</f>
        <v>0</v>
      </c>
      <c r="V226" s="36">
        <f>SUMIFS(СВЦЭМ!$G$34:$G$777,СВЦЭМ!$A$34:$A$777,$A226,СВЦЭМ!$B$34:$B$777,V$225)+'СЕТ СН'!$F$15</f>
        <v>0</v>
      </c>
      <c r="W226" s="36">
        <f>SUMIFS(СВЦЭМ!$G$34:$G$777,СВЦЭМ!$A$34:$A$777,$A226,СВЦЭМ!$B$34:$B$777,W$225)+'СЕТ СН'!$F$15</f>
        <v>0</v>
      </c>
      <c r="X226" s="36">
        <f>SUMIFS(СВЦЭМ!$G$34:$G$777,СВЦЭМ!$A$34:$A$777,$A226,СВЦЭМ!$B$34:$B$777,X$225)+'СЕТ СН'!$F$15</f>
        <v>0</v>
      </c>
      <c r="Y226" s="36">
        <f>SUMIFS(СВЦЭМ!$G$34:$G$777,СВЦЭМ!$A$34:$A$777,$A226,СВЦЭМ!$B$34:$B$777,Y$225)+'СЕТ СН'!$F$15</f>
        <v>0</v>
      </c>
      <c r="AA226" s="45"/>
    </row>
    <row r="227" spans="1:27" ht="15.75" hidden="1" x14ac:dyDescent="0.2">
      <c r="A227" s="35">
        <f>A226+1</f>
        <v>44014</v>
      </c>
      <c r="B227" s="36">
        <f>SUMIFS(СВЦЭМ!$G$34:$G$777,СВЦЭМ!$A$34:$A$777,$A227,СВЦЭМ!$B$34:$B$777,B$225)+'СЕТ СН'!$F$15</f>
        <v>0</v>
      </c>
      <c r="C227" s="36">
        <f>SUMIFS(СВЦЭМ!$G$34:$G$777,СВЦЭМ!$A$34:$A$777,$A227,СВЦЭМ!$B$34:$B$777,C$225)+'СЕТ СН'!$F$15</f>
        <v>0</v>
      </c>
      <c r="D227" s="36">
        <f>SUMIFS(СВЦЭМ!$G$34:$G$777,СВЦЭМ!$A$34:$A$777,$A227,СВЦЭМ!$B$34:$B$777,D$225)+'СЕТ СН'!$F$15</f>
        <v>0</v>
      </c>
      <c r="E227" s="36">
        <f>SUMIFS(СВЦЭМ!$G$34:$G$777,СВЦЭМ!$A$34:$A$777,$A227,СВЦЭМ!$B$34:$B$777,E$225)+'СЕТ СН'!$F$15</f>
        <v>0</v>
      </c>
      <c r="F227" s="36">
        <f>SUMIFS(СВЦЭМ!$G$34:$G$777,СВЦЭМ!$A$34:$A$777,$A227,СВЦЭМ!$B$34:$B$777,F$225)+'СЕТ СН'!$F$15</f>
        <v>0</v>
      </c>
      <c r="G227" s="36">
        <f>SUMIFS(СВЦЭМ!$G$34:$G$777,СВЦЭМ!$A$34:$A$777,$A227,СВЦЭМ!$B$34:$B$777,G$225)+'СЕТ СН'!$F$15</f>
        <v>0</v>
      </c>
      <c r="H227" s="36">
        <f>SUMIFS(СВЦЭМ!$G$34:$G$777,СВЦЭМ!$A$34:$A$777,$A227,СВЦЭМ!$B$34:$B$777,H$225)+'СЕТ СН'!$F$15</f>
        <v>0</v>
      </c>
      <c r="I227" s="36">
        <f>SUMIFS(СВЦЭМ!$G$34:$G$777,СВЦЭМ!$A$34:$A$777,$A227,СВЦЭМ!$B$34:$B$777,I$225)+'СЕТ СН'!$F$15</f>
        <v>0</v>
      </c>
      <c r="J227" s="36">
        <f>SUMIFS(СВЦЭМ!$G$34:$G$777,СВЦЭМ!$A$34:$A$777,$A227,СВЦЭМ!$B$34:$B$777,J$225)+'СЕТ СН'!$F$15</f>
        <v>0</v>
      </c>
      <c r="K227" s="36">
        <f>SUMIFS(СВЦЭМ!$G$34:$G$777,СВЦЭМ!$A$34:$A$777,$A227,СВЦЭМ!$B$34:$B$777,K$225)+'СЕТ СН'!$F$15</f>
        <v>0</v>
      </c>
      <c r="L227" s="36">
        <f>SUMIFS(СВЦЭМ!$G$34:$G$777,СВЦЭМ!$A$34:$A$777,$A227,СВЦЭМ!$B$34:$B$777,L$225)+'СЕТ СН'!$F$15</f>
        <v>0</v>
      </c>
      <c r="M227" s="36">
        <f>SUMIFS(СВЦЭМ!$G$34:$G$777,СВЦЭМ!$A$34:$A$777,$A227,СВЦЭМ!$B$34:$B$777,M$225)+'СЕТ СН'!$F$15</f>
        <v>0</v>
      </c>
      <c r="N227" s="36">
        <f>SUMIFS(СВЦЭМ!$G$34:$G$777,СВЦЭМ!$A$34:$A$777,$A227,СВЦЭМ!$B$34:$B$777,N$225)+'СЕТ СН'!$F$15</f>
        <v>0</v>
      </c>
      <c r="O227" s="36">
        <f>SUMIFS(СВЦЭМ!$G$34:$G$777,СВЦЭМ!$A$34:$A$777,$A227,СВЦЭМ!$B$34:$B$777,O$225)+'СЕТ СН'!$F$15</f>
        <v>0</v>
      </c>
      <c r="P227" s="36">
        <f>SUMIFS(СВЦЭМ!$G$34:$G$777,СВЦЭМ!$A$34:$A$777,$A227,СВЦЭМ!$B$34:$B$777,P$225)+'СЕТ СН'!$F$15</f>
        <v>0</v>
      </c>
      <c r="Q227" s="36">
        <f>SUMIFS(СВЦЭМ!$G$34:$G$777,СВЦЭМ!$A$34:$A$777,$A227,СВЦЭМ!$B$34:$B$777,Q$225)+'СЕТ СН'!$F$15</f>
        <v>0</v>
      </c>
      <c r="R227" s="36">
        <f>SUMIFS(СВЦЭМ!$G$34:$G$777,СВЦЭМ!$A$34:$A$777,$A227,СВЦЭМ!$B$34:$B$777,R$225)+'СЕТ СН'!$F$15</f>
        <v>0</v>
      </c>
      <c r="S227" s="36">
        <f>SUMIFS(СВЦЭМ!$G$34:$G$777,СВЦЭМ!$A$34:$A$777,$A227,СВЦЭМ!$B$34:$B$777,S$225)+'СЕТ СН'!$F$15</f>
        <v>0</v>
      </c>
      <c r="T227" s="36">
        <f>SUMIFS(СВЦЭМ!$G$34:$G$777,СВЦЭМ!$A$34:$A$777,$A227,СВЦЭМ!$B$34:$B$777,T$225)+'СЕТ СН'!$F$15</f>
        <v>0</v>
      </c>
      <c r="U227" s="36">
        <f>SUMIFS(СВЦЭМ!$G$34:$G$777,СВЦЭМ!$A$34:$A$777,$A227,СВЦЭМ!$B$34:$B$777,U$225)+'СЕТ СН'!$F$15</f>
        <v>0</v>
      </c>
      <c r="V227" s="36">
        <f>SUMIFS(СВЦЭМ!$G$34:$G$777,СВЦЭМ!$A$34:$A$777,$A227,СВЦЭМ!$B$34:$B$777,V$225)+'СЕТ СН'!$F$15</f>
        <v>0</v>
      </c>
      <c r="W227" s="36">
        <f>SUMIFS(СВЦЭМ!$G$34:$G$777,СВЦЭМ!$A$34:$A$777,$A227,СВЦЭМ!$B$34:$B$777,W$225)+'СЕТ СН'!$F$15</f>
        <v>0</v>
      </c>
      <c r="X227" s="36">
        <f>SUMIFS(СВЦЭМ!$G$34:$G$777,СВЦЭМ!$A$34:$A$777,$A227,СВЦЭМ!$B$34:$B$777,X$225)+'СЕТ СН'!$F$15</f>
        <v>0</v>
      </c>
      <c r="Y227" s="36">
        <f>SUMIFS(СВЦЭМ!$G$34:$G$777,СВЦЭМ!$A$34:$A$777,$A227,СВЦЭМ!$B$34:$B$777,Y$225)+'СЕТ СН'!$F$15</f>
        <v>0</v>
      </c>
    </row>
    <row r="228" spans="1:27" ht="15.75" hidden="1" x14ac:dyDescent="0.2">
      <c r="A228" s="35">
        <f t="shared" ref="A228:A256" si="6">A227+1</f>
        <v>44015</v>
      </c>
      <c r="B228" s="36">
        <f>SUMIFS(СВЦЭМ!$G$34:$G$777,СВЦЭМ!$A$34:$A$777,$A228,СВЦЭМ!$B$34:$B$777,B$225)+'СЕТ СН'!$F$15</f>
        <v>0</v>
      </c>
      <c r="C228" s="36">
        <f>SUMIFS(СВЦЭМ!$G$34:$G$777,СВЦЭМ!$A$34:$A$777,$A228,СВЦЭМ!$B$34:$B$777,C$225)+'СЕТ СН'!$F$15</f>
        <v>0</v>
      </c>
      <c r="D228" s="36">
        <f>SUMIFS(СВЦЭМ!$G$34:$G$777,СВЦЭМ!$A$34:$A$777,$A228,СВЦЭМ!$B$34:$B$777,D$225)+'СЕТ СН'!$F$15</f>
        <v>0</v>
      </c>
      <c r="E228" s="36">
        <f>SUMIFS(СВЦЭМ!$G$34:$G$777,СВЦЭМ!$A$34:$A$777,$A228,СВЦЭМ!$B$34:$B$777,E$225)+'СЕТ СН'!$F$15</f>
        <v>0</v>
      </c>
      <c r="F228" s="36">
        <f>SUMIFS(СВЦЭМ!$G$34:$G$777,СВЦЭМ!$A$34:$A$777,$A228,СВЦЭМ!$B$34:$B$777,F$225)+'СЕТ СН'!$F$15</f>
        <v>0</v>
      </c>
      <c r="G228" s="36">
        <f>SUMIFS(СВЦЭМ!$G$34:$G$777,СВЦЭМ!$A$34:$A$777,$A228,СВЦЭМ!$B$34:$B$777,G$225)+'СЕТ СН'!$F$15</f>
        <v>0</v>
      </c>
      <c r="H228" s="36">
        <f>SUMIFS(СВЦЭМ!$G$34:$G$777,СВЦЭМ!$A$34:$A$777,$A228,СВЦЭМ!$B$34:$B$777,H$225)+'СЕТ СН'!$F$15</f>
        <v>0</v>
      </c>
      <c r="I228" s="36">
        <f>SUMIFS(СВЦЭМ!$G$34:$G$777,СВЦЭМ!$A$34:$A$777,$A228,СВЦЭМ!$B$34:$B$777,I$225)+'СЕТ СН'!$F$15</f>
        <v>0</v>
      </c>
      <c r="J228" s="36">
        <f>SUMIFS(СВЦЭМ!$G$34:$G$777,СВЦЭМ!$A$34:$A$777,$A228,СВЦЭМ!$B$34:$B$777,J$225)+'СЕТ СН'!$F$15</f>
        <v>0</v>
      </c>
      <c r="K228" s="36">
        <f>SUMIFS(СВЦЭМ!$G$34:$G$777,СВЦЭМ!$A$34:$A$777,$A228,СВЦЭМ!$B$34:$B$777,K$225)+'СЕТ СН'!$F$15</f>
        <v>0</v>
      </c>
      <c r="L228" s="36">
        <f>SUMIFS(СВЦЭМ!$G$34:$G$777,СВЦЭМ!$A$34:$A$777,$A228,СВЦЭМ!$B$34:$B$777,L$225)+'СЕТ СН'!$F$15</f>
        <v>0</v>
      </c>
      <c r="M228" s="36">
        <f>SUMIFS(СВЦЭМ!$G$34:$G$777,СВЦЭМ!$A$34:$A$777,$A228,СВЦЭМ!$B$34:$B$777,M$225)+'СЕТ СН'!$F$15</f>
        <v>0</v>
      </c>
      <c r="N228" s="36">
        <f>SUMIFS(СВЦЭМ!$G$34:$G$777,СВЦЭМ!$A$34:$A$777,$A228,СВЦЭМ!$B$34:$B$777,N$225)+'СЕТ СН'!$F$15</f>
        <v>0</v>
      </c>
      <c r="O228" s="36">
        <f>SUMIFS(СВЦЭМ!$G$34:$G$777,СВЦЭМ!$A$34:$A$777,$A228,СВЦЭМ!$B$34:$B$777,O$225)+'СЕТ СН'!$F$15</f>
        <v>0</v>
      </c>
      <c r="P228" s="36">
        <f>SUMIFS(СВЦЭМ!$G$34:$G$777,СВЦЭМ!$A$34:$A$777,$A228,СВЦЭМ!$B$34:$B$777,P$225)+'СЕТ СН'!$F$15</f>
        <v>0</v>
      </c>
      <c r="Q228" s="36">
        <f>SUMIFS(СВЦЭМ!$G$34:$G$777,СВЦЭМ!$A$34:$A$777,$A228,СВЦЭМ!$B$34:$B$777,Q$225)+'СЕТ СН'!$F$15</f>
        <v>0</v>
      </c>
      <c r="R228" s="36">
        <f>SUMIFS(СВЦЭМ!$G$34:$G$777,СВЦЭМ!$A$34:$A$777,$A228,СВЦЭМ!$B$34:$B$777,R$225)+'СЕТ СН'!$F$15</f>
        <v>0</v>
      </c>
      <c r="S228" s="36">
        <f>SUMIFS(СВЦЭМ!$G$34:$G$777,СВЦЭМ!$A$34:$A$777,$A228,СВЦЭМ!$B$34:$B$777,S$225)+'СЕТ СН'!$F$15</f>
        <v>0</v>
      </c>
      <c r="T228" s="36">
        <f>SUMIFS(СВЦЭМ!$G$34:$G$777,СВЦЭМ!$A$34:$A$777,$A228,СВЦЭМ!$B$34:$B$777,T$225)+'СЕТ СН'!$F$15</f>
        <v>0</v>
      </c>
      <c r="U228" s="36">
        <f>SUMIFS(СВЦЭМ!$G$34:$G$777,СВЦЭМ!$A$34:$A$777,$A228,СВЦЭМ!$B$34:$B$777,U$225)+'СЕТ СН'!$F$15</f>
        <v>0</v>
      </c>
      <c r="V228" s="36">
        <f>SUMIFS(СВЦЭМ!$G$34:$G$777,СВЦЭМ!$A$34:$A$777,$A228,СВЦЭМ!$B$34:$B$777,V$225)+'СЕТ СН'!$F$15</f>
        <v>0</v>
      </c>
      <c r="W228" s="36">
        <f>SUMIFS(СВЦЭМ!$G$34:$G$777,СВЦЭМ!$A$34:$A$777,$A228,СВЦЭМ!$B$34:$B$777,W$225)+'СЕТ СН'!$F$15</f>
        <v>0</v>
      </c>
      <c r="X228" s="36">
        <f>SUMIFS(СВЦЭМ!$G$34:$G$777,СВЦЭМ!$A$34:$A$777,$A228,СВЦЭМ!$B$34:$B$777,X$225)+'СЕТ СН'!$F$15</f>
        <v>0</v>
      </c>
      <c r="Y228" s="36">
        <f>SUMIFS(СВЦЭМ!$G$34:$G$777,СВЦЭМ!$A$34:$A$777,$A228,СВЦЭМ!$B$34:$B$777,Y$225)+'СЕТ СН'!$F$15</f>
        <v>0</v>
      </c>
    </row>
    <row r="229" spans="1:27" ht="15.75" hidden="1" x14ac:dyDescent="0.2">
      <c r="A229" s="35">
        <f t="shared" si="6"/>
        <v>44016</v>
      </c>
      <c r="B229" s="36">
        <f>SUMIFS(СВЦЭМ!$G$34:$G$777,СВЦЭМ!$A$34:$A$777,$A229,СВЦЭМ!$B$34:$B$777,B$225)+'СЕТ СН'!$F$15</f>
        <v>0</v>
      </c>
      <c r="C229" s="36">
        <f>SUMIFS(СВЦЭМ!$G$34:$G$777,СВЦЭМ!$A$34:$A$777,$A229,СВЦЭМ!$B$34:$B$777,C$225)+'СЕТ СН'!$F$15</f>
        <v>0</v>
      </c>
      <c r="D229" s="36">
        <f>SUMIFS(СВЦЭМ!$G$34:$G$777,СВЦЭМ!$A$34:$A$777,$A229,СВЦЭМ!$B$34:$B$777,D$225)+'СЕТ СН'!$F$15</f>
        <v>0</v>
      </c>
      <c r="E229" s="36">
        <f>SUMIFS(СВЦЭМ!$G$34:$G$777,СВЦЭМ!$A$34:$A$777,$A229,СВЦЭМ!$B$34:$B$777,E$225)+'СЕТ СН'!$F$15</f>
        <v>0</v>
      </c>
      <c r="F229" s="36">
        <f>SUMIFS(СВЦЭМ!$G$34:$G$777,СВЦЭМ!$A$34:$A$777,$A229,СВЦЭМ!$B$34:$B$777,F$225)+'СЕТ СН'!$F$15</f>
        <v>0</v>
      </c>
      <c r="G229" s="36">
        <f>SUMIFS(СВЦЭМ!$G$34:$G$777,СВЦЭМ!$A$34:$A$777,$A229,СВЦЭМ!$B$34:$B$777,G$225)+'СЕТ СН'!$F$15</f>
        <v>0</v>
      </c>
      <c r="H229" s="36">
        <f>SUMIFS(СВЦЭМ!$G$34:$G$777,СВЦЭМ!$A$34:$A$777,$A229,СВЦЭМ!$B$34:$B$777,H$225)+'СЕТ СН'!$F$15</f>
        <v>0</v>
      </c>
      <c r="I229" s="36">
        <f>SUMIFS(СВЦЭМ!$G$34:$G$777,СВЦЭМ!$A$34:$A$777,$A229,СВЦЭМ!$B$34:$B$777,I$225)+'СЕТ СН'!$F$15</f>
        <v>0</v>
      </c>
      <c r="J229" s="36">
        <f>SUMIFS(СВЦЭМ!$G$34:$G$777,СВЦЭМ!$A$34:$A$777,$A229,СВЦЭМ!$B$34:$B$777,J$225)+'СЕТ СН'!$F$15</f>
        <v>0</v>
      </c>
      <c r="K229" s="36">
        <f>SUMIFS(СВЦЭМ!$G$34:$G$777,СВЦЭМ!$A$34:$A$777,$A229,СВЦЭМ!$B$34:$B$777,K$225)+'СЕТ СН'!$F$15</f>
        <v>0</v>
      </c>
      <c r="L229" s="36">
        <f>SUMIFS(СВЦЭМ!$G$34:$G$777,СВЦЭМ!$A$34:$A$777,$A229,СВЦЭМ!$B$34:$B$777,L$225)+'СЕТ СН'!$F$15</f>
        <v>0</v>
      </c>
      <c r="M229" s="36">
        <f>SUMIFS(СВЦЭМ!$G$34:$G$777,СВЦЭМ!$A$34:$A$777,$A229,СВЦЭМ!$B$34:$B$777,M$225)+'СЕТ СН'!$F$15</f>
        <v>0</v>
      </c>
      <c r="N229" s="36">
        <f>SUMIFS(СВЦЭМ!$G$34:$G$777,СВЦЭМ!$A$34:$A$777,$A229,СВЦЭМ!$B$34:$B$777,N$225)+'СЕТ СН'!$F$15</f>
        <v>0</v>
      </c>
      <c r="O229" s="36">
        <f>SUMIFS(СВЦЭМ!$G$34:$G$777,СВЦЭМ!$A$34:$A$777,$A229,СВЦЭМ!$B$34:$B$777,O$225)+'СЕТ СН'!$F$15</f>
        <v>0</v>
      </c>
      <c r="P229" s="36">
        <f>SUMIFS(СВЦЭМ!$G$34:$G$777,СВЦЭМ!$A$34:$A$777,$A229,СВЦЭМ!$B$34:$B$777,P$225)+'СЕТ СН'!$F$15</f>
        <v>0</v>
      </c>
      <c r="Q229" s="36">
        <f>SUMIFS(СВЦЭМ!$G$34:$G$777,СВЦЭМ!$A$34:$A$777,$A229,СВЦЭМ!$B$34:$B$777,Q$225)+'СЕТ СН'!$F$15</f>
        <v>0</v>
      </c>
      <c r="R229" s="36">
        <f>SUMIFS(СВЦЭМ!$G$34:$G$777,СВЦЭМ!$A$34:$A$777,$A229,СВЦЭМ!$B$34:$B$777,R$225)+'СЕТ СН'!$F$15</f>
        <v>0</v>
      </c>
      <c r="S229" s="36">
        <f>SUMIFS(СВЦЭМ!$G$34:$G$777,СВЦЭМ!$A$34:$A$777,$A229,СВЦЭМ!$B$34:$B$777,S$225)+'СЕТ СН'!$F$15</f>
        <v>0</v>
      </c>
      <c r="T229" s="36">
        <f>SUMIFS(СВЦЭМ!$G$34:$G$777,СВЦЭМ!$A$34:$A$777,$A229,СВЦЭМ!$B$34:$B$777,T$225)+'СЕТ СН'!$F$15</f>
        <v>0</v>
      </c>
      <c r="U229" s="36">
        <f>SUMIFS(СВЦЭМ!$G$34:$G$777,СВЦЭМ!$A$34:$A$777,$A229,СВЦЭМ!$B$34:$B$777,U$225)+'СЕТ СН'!$F$15</f>
        <v>0</v>
      </c>
      <c r="V229" s="36">
        <f>SUMIFS(СВЦЭМ!$G$34:$G$777,СВЦЭМ!$A$34:$A$777,$A229,СВЦЭМ!$B$34:$B$777,V$225)+'СЕТ СН'!$F$15</f>
        <v>0</v>
      </c>
      <c r="W229" s="36">
        <f>SUMIFS(СВЦЭМ!$G$34:$G$777,СВЦЭМ!$A$34:$A$777,$A229,СВЦЭМ!$B$34:$B$777,W$225)+'СЕТ СН'!$F$15</f>
        <v>0</v>
      </c>
      <c r="X229" s="36">
        <f>SUMIFS(СВЦЭМ!$G$34:$G$777,СВЦЭМ!$A$34:$A$777,$A229,СВЦЭМ!$B$34:$B$777,X$225)+'СЕТ СН'!$F$15</f>
        <v>0</v>
      </c>
      <c r="Y229" s="36">
        <f>SUMIFS(СВЦЭМ!$G$34:$G$777,СВЦЭМ!$A$34:$A$777,$A229,СВЦЭМ!$B$34:$B$777,Y$225)+'СЕТ СН'!$F$15</f>
        <v>0</v>
      </c>
    </row>
    <row r="230" spans="1:27" ht="15.75" hidden="1" x14ac:dyDescent="0.2">
      <c r="A230" s="35">
        <f t="shared" si="6"/>
        <v>44017</v>
      </c>
      <c r="B230" s="36">
        <f>SUMIFS(СВЦЭМ!$G$34:$G$777,СВЦЭМ!$A$34:$A$777,$A230,СВЦЭМ!$B$34:$B$777,B$225)+'СЕТ СН'!$F$15</f>
        <v>0</v>
      </c>
      <c r="C230" s="36">
        <f>SUMIFS(СВЦЭМ!$G$34:$G$777,СВЦЭМ!$A$34:$A$777,$A230,СВЦЭМ!$B$34:$B$777,C$225)+'СЕТ СН'!$F$15</f>
        <v>0</v>
      </c>
      <c r="D230" s="36">
        <f>SUMIFS(СВЦЭМ!$G$34:$G$777,СВЦЭМ!$A$34:$A$777,$A230,СВЦЭМ!$B$34:$B$777,D$225)+'СЕТ СН'!$F$15</f>
        <v>0</v>
      </c>
      <c r="E230" s="36">
        <f>SUMIFS(СВЦЭМ!$G$34:$G$777,СВЦЭМ!$A$34:$A$777,$A230,СВЦЭМ!$B$34:$B$777,E$225)+'СЕТ СН'!$F$15</f>
        <v>0</v>
      </c>
      <c r="F230" s="36">
        <f>SUMIFS(СВЦЭМ!$G$34:$G$777,СВЦЭМ!$A$34:$A$777,$A230,СВЦЭМ!$B$34:$B$777,F$225)+'СЕТ СН'!$F$15</f>
        <v>0</v>
      </c>
      <c r="G230" s="36">
        <f>SUMIFS(СВЦЭМ!$G$34:$G$777,СВЦЭМ!$A$34:$A$777,$A230,СВЦЭМ!$B$34:$B$777,G$225)+'СЕТ СН'!$F$15</f>
        <v>0</v>
      </c>
      <c r="H230" s="36">
        <f>SUMIFS(СВЦЭМ!$G$34:$G$777,СВЦЭМ!$A$34:$A$777,$A230,СВЦЭМ!$B$34:$B$777,H$225)+'СЕТ СН'!$F$15</f>
        <v>0</v>
      </c>
      <c r="I230" s="36">
        <f>SUMIFS(СВЦЭМ!$G$34:$G$777,СВЦЭМ!$A$34:$A$777,$A230,СВЦЭМ!$B$34:$B$777,I$225)+'СЕТ СН'!$F$15</f>
        <v>0</v>
      </c>
      <c r="J230" s="36">
        <f>SUMIFS(СВЦЭМ!$G$34:$G$777,СВЦЭМ!$A$34:$A$777,$A230,СВЦЭМ!$B$34:$B$777,J$225)+'СЕТ СН'!$F$15</f>
        <v>0</v>
      </c>
      <c r="K230" s="36">
        <f>SUMIFS(СВЦЭМ!$G$34:$G$777,СВЦЭМ!$A$34:$A$777,$A230,СВЦЭМ!$B$34:$B$777,K$225)+'СЕТ СН'!$F$15</f>
        <v>0</v>
      </c>
      <c r="L230" s="36">
        <f>SUMIFS(СВЦЭМ!$G$34:$G$777,СВЦЭМ!$A$34:$A$777,$A230,СВЦЭМ!$B$34:$B$777,L$225)+'СЕТ СН'!$F$15</f>
        <v>0</v>
      </c>
      <c r="M230" s="36">
        <f>SUMIFS(СВЦЭМ!$G$34:$G$777,СВЦЭМ!$A$34:$A$777,$A230,СВЦЭМ!$B$34:$B$777,M$225)+'СЕТ СН'!$F$15</f>
        <v>0</v>
      </c>
      <c r="N230" s="36">
        <f>SUMIFS(СВЦЭМ!$G$34:$G$777,СВЦЭМ!$A$34:$A$777,$A230,СВЦЭМ!$B$34:$B$777,N$225)+'СЕТ СН'!$F$15</f>
        <v>0</v>
      </c>
      <c r="O230" s="36">
        <f>SUMIFS(СВЦЭМ!$G$34:$G$777,СВЦЭМ!$A$34:$A$777,$A230,СВЦЭМ!$B$34:$B$777,O$225)+'СЕТ СН'!$F$15</f>
        <v>0</v>
      </c>
      <c r="P230" s="36">
        <f>SUMIFS(СВЦЭМ!$G$34:$G$777,СВЦЭМ!$A$34:$A$777,$A230,СВЦЭМ!$B$34:$B$777,P$225)+'СЕТ СН'!$F$15</f>
        <v>0</v>
      </c>
      <c r="Q230" s="36">
        <f>SUMIFS(СВЦЭМ!$G$34:$G$777,СВЦЭМ!$A$34:$A$777,$A230,СВЦЭМ!$B$34:$B$777,Q$225)+'СЕТ СН'!$F$15</f>
        <v>0</v>
      </c>
      <c r="R230" s="36">
        <f>SUMIFS(СВЦЭМ!$G$34:$G$777,СВЦЭМ!$A$34:$A$777,$A230,СВЦЭМ!$B$34:$B$777,R$225)+'СЕТ СН'!$F$15</f>
        <v>0</v>
      </c>
      <c r="S230" s="36">
        <f>SUMIFS(СВЦЭМ!$G$34:$G$777,СВЦЭМ!$A$34:$A$777,$A230,СВЦЭМ!$B$34:$B$777,S$225)+'СЕТ СН'!$F$15</f>
        <v>0</v>
      </c>
      <c r="T230" s="36">
        <f>SUMIFS(СВЦЭМ!$G$34:$G$777,СВЦЭМ!$A$34:$A$777,$A230,СВЦЭМ!$B$34:$B$777,T$225)+'СЕТ СН'!$F$15</f>
        <v>0</v>
      </c>
      <c r="U230" s="36">
        <f>SUMIFS(СВЦЭМ!$G$34:$G$777,СВЦЭМ!$A$34:$A$777,$A230,СВЦЭМ!$B$34:$B$777,U$225)+'СЕТ СН'!$F$15</f>
        <v>0</v>
      </c>
      <c r="V230" s="36">
        <f>SUMIFS(СВЦЭМ!$G$34:$G$777,СВЦЭМ!$A$34:$A$777,$A230,СВЦЭМ!$B$34:$B$777,V$225)+'СЕТ СН'!$F$15</f>
        <v>0</v>
      </c>
      <c r="W230" s="36">
        <f>SUMIFS(СВЦЭМ!$G$34:$G$777,СВЦЭМ!$A$34:$A$777,$A230,СВЦЭМ!$B$34:$B$777,W$225)+'СЕТ СН'!$F$15</f>
        <v>0</v>
      </c>
      <c r="X230" s="36">
        <f>SUMIFS(СВЦЭМ!$G$34:$G$777,СВЦЭМ!$A$34:$A$777,$A230,СВЦЭМ!$B$34:$B$777,X$225)+'СЕТ СН'!$F$15</f>
        <v>0</v>
      </c>
      <c r="Y230" s="36">
        <f>SUMIFS(СВЦЭМ!$G$34:$G$777,СВЦЭМ!$A$34:$A$777,$A230,СВЦЭМ!$B$34:$B$777,Y$225)+'СЕТ СН'!$F$15</f>
        <v>0</v>
      </c>
    </row>
    <row r="231" spans="1:27" ht="15.75" hidden="1" x14ac:dyDescent="0.2">
      <c r="A231" s="35">
        <f t="shared" si="6"/>
        <v>44018</v>
      </c>
      <c r="B231" s="36">
        <f>SUMIFS(СВЦЭМ!$G$34:$G$777,СВЦЭМ!$A$34:$A$777,$A231,СВЦЭМ!$B$34:$B$777,B$225)+'СЕТ СН'!$F$15</f>
        <v>0</v>
      </c>
      <c r="C231" s="36">
        <f>SUMIFS(СВЦЭМ!$G$34:$G$777,СВЦЭМ!$A$34:$A$777,$A231,СВЦЭМ!$B$34:$B$777,C$225)+'СЕТ СН'!$F$15</f>
        <v>0</v>
      </c>
      <c r="D231" s="36">
        <f>SUMIFS(СВЦЭМ!$G$34:$G$777,СВЦЭМ!$A$34:$A$777,$A231,СВЦЭМ!$B$34:$B$777,D$225)+'СЕТ СН'!$F$15</f>
        <v>0</v>
      </c>
      <c r="E231" s="36">
        <f>SUMIFS(СВЦЭМ!$G$34:$G$777,СВЦЭМ!$A$34:$A$777,$A231,СВЦЭМ!$B$34:$B$777,E$225)+'СЕТ СН'!$F$15</f>
        <v>0</v>
      </c>
      <c r="F231" s="36">
        <f>SUMIFS(СВЦЭМ!$G$34:$G$777,СВЦЭМ!$A$34:$A$777,$A231,СВЦЭМ!$B$34:$B$777,F$225)+'СЕТ СН'!$F$15</f>
        <v>0</v>
      </c>
      <c r="G231" s="36">
        <f>SUMIFS(СВЦЭМ!$G$34:$G$777,СВЦЭМ!$A$34:$A$777,$A231,СВЦЭМ!$B$34:$B$777,G$225)+'СЕТ СН'!$F$15</f>
        <v>0</v>
      </c>
      <c r="H231" s="36">
        <f>SUMIFS(СВЦЭМ!$G$34:$G$777,СВЦЭМ!$A$34:$A$777,$A231,СВЦЭМ!$B$34:$B$777,H$225)+'СЕТ СН'!$F$15</f>
        <v>0</v>
      </c>
      <c r="I231" s="36">
        <f>SUMIFS(СВЦЭМ!$G$34:$G$777,СВЦЭМ!$A$34:$A$777,$A231,СВЦЭМ!$B$34:$B$777,I$225)+'СЕТ СН'!$F$15</f>
        <v>0</v>
      </c>
      <c r="J231" s="36">
        <f>SUMIFS(СВЦЭМ!$G$34:$G$777,СВЦЭМ!$A$34:$A$777,$A231,СВЦЭМ!$B$34:$B$777,J$225)+'СЕТ СН'!$F$15</f>
        <v>0</v>
      </c>
      <c r="K231" s="36">
        <f>SUMIFS(СВЦЭМ!$G$34:$G$777,СВЦЭМ!$A$34:$A$777,$A231,СВЦЭМ!$B$34:$B$777,K$225)+'СЕТ СН'!$F$15</f>
        <v>0</v>
      </c>
      <c r="L231" s="36">
        <f>SUMIFS(СВЦЭМ!$G$34:$G$777,СВЦЭМ!$A$34:$A$777,$A231,СВЦЭМ!$B$34:$B$777,L$225)+'СЕТ СН'!$F$15</f>
        <v>0</v>
      </c>
      <c r="M231" s="36">
        <f>SUMIFS(СВЦЭМ!$G$34:$G$777,СВЦЭМ!$A$34:$A$777,$A231,СВЦЭМ!$B$34:$B$777,M$225)+'СЕТ СН'!$F$15</f>
        <v>0</v>
      </c>
      <c r="N231" s="36">
        <f>SUMIFS(СВЦЭМ!$G$34:$G$777,СВЦЭМ!$A$34:$A$777,$A231,СВЦЭМ!$B$34:$B$777,N$225)+'СЕТ СН'!$F$15</f>
        <v>0</v>
      </c>
      <c r="O231" s="36">
        <f>SUMIFS(СВЦЭМ!$G$34:$G$777,СВЦЭМ!$A$34:$A$777,$A231,СВЦЭМ!$B$34:$B$777,O$225)+'СЕТ СН'!$F$15</f>
        <v>0</v>
      </c>
      <c r="P231" s="36">
        <f>SUMIFS(СВЦЭМ!$G$34:$G$777,СВЦЭМ!$A$34:$A$777,$A231,СВЦЭМ!$B$34:$B$777,P$225)+'СЕТ СН'!$F$15</f>
        <v>0</v>
      </c>
      <c r="Q231" s="36">
        <f>SUMIFS(СВЦЭМ!$G$34:$G$777,СВЦЭМ!$A$34:$A$777,$A231,СВЦЭМ!$B$34:$B$777,Q$225)+'СЕТ СН'!$F$15</f>
        <v>0</v>
      </c>
      <c r="R231" s="36">
        <f>SUMIFS(СВЦЭМ!$G$34:$G$777,СВЦЭМ!$A$34:$A$777,$A231,СВЦЭМ!$B$34:$B$777,R$225)+'СЕТ СН'!$F$15</f>
        <v>0</v>
      </c>
      <c r="S231" s="36">
        <f>SUMIFS(СВЦЭМ!$G$34:$G$777,СВЦЭМ!$A$34:$A$777,$A231,СВЦЭМ!$B$34:$B$777,S$225)+'СЕТ СН'!$F$15</f>
        <v>0</v>
      </c>
      <c r="T231" s="36">
        <f>SUMIFS(СВЦЭМ!$G$34:$G$777,СВЦЭМ!$A$34:$A$777,$A231,СВЦЭМ!$B$34:$B$777,T$225)+'СЕТ СН'!$F$15</f>
        <v>0</v>
      </c>
      <c r="U231" s="36">
        <f>SUMIFS(СВЦЭМ!$G$34:$G$777,СВЦЭМ!$A$34:$A$777,$A231,СВЦЭМ!$B$34:$B$777,U$225)+'СЕТ СН'!$F$15</f>
        <v>0</v>
      </c>
      <c r="V231" s="36">
        <f>SUMIFS(СВЦЭМ!$G$34:$G$777,СВЦЭМ!$A$34:$A$777,$A231,СВЦЭМ!$B$34:$B$777,V$225)+'СЕТ СН'!$F$15</f>
        <v>0</v>
      </c>
      <c r="W231" s="36">
        <f>SUMIFS(СВЦЭМ!$G$34:$G$777,СВЦЭМ!$A$34:$A$777,$A231,СВЦЭМ!$B$34:$B$777,W$225)+'СЕТ СН'!$F$15</f>
        <v>0</v>
      </c>
      <c r="X231" s="36">
        <f>SUMIFS(СВЦЭМ!$G$34:$G$777,СВЦЭМ!$A$34:$A$777,$A231,СВЦЭМ!$B$34:$B$777,X$225)+'СЕТ СН'!$F$15</f>
        <v>0</v>
      </c>
      <c r="Y231" s="36">
        <f>SUMIFS(СВЦЭМ!$G$34:$G$777,СВЦЭМ!$A$34:$A$777,$A231,СВЦЭМ!$B$34:$B$777,Y$225)+'СЕТ СН'!$F$15</f>
        <v>0</v>
      </c>
    </row>
    <row r="232" spans="1:27" ht="15.75" hidden="1" x14ac:dyDescent="0.2">
      <c r="A232" s="35">
        <f t="shared" si="6"/>
        <v>44019</v>
      </c>
      <c r="B232" s="36">
        <f>SUMIFS(СВЦЭМ!$G$34:$G$777,СВЦЭМ!$A$34:$A$777,$A232,СВЦЭМ!$B$34:$B$777,B$225)+'СЕТ СН'!$F$15</f>
        <v>0</v>
      </c>
      <c r="C232" s="36">
        <f>SUMIFS(СВЦЭМ!$G$34:$G$777,СВЦЭМ!$A$34:$A$777,$A232,СВЦЭМ!$B$34:$B$777,C$225)+'СЕТ СН'!$F$15</f>
        <v>0</v>
      </c>
      <c r="D232" s="36">
        <f>SUMIFS(СВЦЭМ!$G$34:$G$777,СВЦЭМ!$A$34:$A$777,$A232,СВЦЭМ!$B$34:$B$777,D$225)+'СЕТ СН'!$F$15</f>
        <v>0</v>
      </c>
      <c r="E232" s="36">
        <f>SUMIFS(СВЦЭМ!$G$34:$G$777,СВЦЭМ!$A$34:$A$777,$A232,СВЦЭМ!$B$34:$B$777,E$225)+'СЕТ СН'!$F$15</f>
        <v>0</v>
      </c>
      <c r="F232" s="36">
        <f>SUMIFS(СВЦЭМ!$G$34:$G$777,СВЦЭМ!$A$34:$A$777,$A232,СВЦЭМ!$B$34:$B$777,F$225)+'СЕТ СН'!$F$15</f>
        <v>0</v>
      </c>
      <c r="G232" s="36">
        <f>SUMIFS(СВЦЭМ!$G$34:$G$777,СВЦЭМ!$A$34:$A$777,$A232,СВЦЭМ!$B$34:$B$777,G$225)+'СЕТ СН'!$F$15</f>
        <v>0</v>
      </c>
      <c r="H232" s="36">
        <f>SUMIFS(СВЦЭМ!$G$34:$G$777,СВЦЭМ!$A$34:$A$777,$A232,СВЦЭМ!$B$34:$B$777,H$225)+'СЕТ СН'!$F$15</f>
        <v>0</v>
      </c>
      <c r="I232" s="36">
        <f>SUMIFS(СВЦЭМ!$G$34:$G$777,СВЦЭМ!$A$34:$A$777,$A232,СВЦЭМ!$B$34:$B$777,I$225)+'СЕТ СН'!$F$15</f>
        <v>0</v>
      </c>
      <c r="J232" s="36">
        <f>SUMIFS(СВЦЭМ!$G$34:$G$777,СВЦЭМ!$A$34:$A$777,$A232,СВЦЭМ!$B$34:$B$777,J$225)+'СЕТ СН'!$F$15</f>
        <v>0</v>
      </c>
      <c r="K232" s="36">
        <f>SUMIFS(СВЦЭМ!$G$34:$G$777,СВЦЭМ!$A$34:$A$777,$A232,СВЦЭМ!$B$34:$B$777,K$225)+'СЕТ СН'!$F$15</f>
        <v>0</v>
      </c>
      <c r="L232" s="36">
        <f>SUMIFS(СВЦЭМ!$G$34:$G$777,СВЦЭМ!$A$34:$A$777,$A232,СВЦЭМ!$B$34:$B$777,L$225)+'СЕТ СН'!$F$15</f>
        <v>0</v>
      </c>
      <c r="M232" s="36">
        <f>SUMIFS(СВЦЭМ!$G$34:$G$777,СВЦЭМ!$A$34:$A$777,$A232,СВЦЭМ!$B$34:$B$777,M$225)+'СЕТ СН'!$F$15</f>
        <v>0</v>
      </c>
      <c r="N232" s="36">
        <f>SUMIFS(СВЦЭМ!$G$34:$G$777,СВЦЭМ!$A$34:$A$777,$A232,СВЦЭМ!$B$34:$B$777,N$225)+'СЕТ СН'!$F$15</f>
        <v>0</v>
      </c>
      <c r="O232" s="36">
        <f>SUMIFS(СВЦЭМ!$G$34:$G$777,СВЦЭМ!$A$34:$A$777,$A232,СВЦЭМ!$B$34:$B$777,O$225)+'СЕТ СН'!$F$15</f>
        <v>0</v>
      </c>
      <c r="P232" s="36">
        <f>SUMIFS(СВЦЭМ!$G$34:$G$777,СВЦЭМ!$A$34:$A$777,$A232,СВЦЭМ!$B$34:$B$777,P$225)+'СЕТ СН'!$F$15</f>
        <v>0</v>
      </c>
      <c r="Q232" s="36">
        <f>SUMIFS(СВЦЭМ!$G$34:$G$777,СВЦЭМ!$A$34:$A$777,$A232,СВЦЭМ!$B$34:$B$777,Q$225)+'СЕТ СН'!$F$15</f>
        <v>0</v>
      </c>
      <c r="R232" s="36">
        <f>SUMIFS(СВЦЭМ!$G$34:$G$777,СВЦЭМ!$A$34:$A$777,$A232,СВЦЭМ!$B$34:$B$777,R$225)+'СЕТ СН'!$F$15</f>
        <v>0</v>
      </c>
      <c r="S232" s="36">
        <f>SUMIFS(СВЦЭМ!$G$34:$G$777,СВЦЭМ!$A$34:$A$777,$A232,СВЦЭМ!$B$34:$B$777,S$225)+'СЕТ СН'!$F$15</f>
        <v>0</v>
      </c>
      <c r="T232" s="36">
        <f>SUMIFS(СВЦЭМ!$G$34:$G$777,СВЦЭМ!$A$34:$A$777,$A232,СВЦЭМ!$B$34:$B$777,T$225)+'СЕТ СН'!$F$15</f>
        <v>0</v>
      </c>
      <c r="U232" s="36">
        <f>SUMIFS(СВЦЭМ!$G$34:$G$777,СВЦЭМ!$A$34:$A$777,$A232,СВЦЭМ!$B$34:$B$777,U$225)+'СЕТ СН'!$F$15</f>
        <v>0</v>
      </c>
      <c r="V232" s="36">
        <f>SUMIFS(СВЦЭМ!$G$34:$G$777,СВЦЭМ!$A$34:$A$777,$A232,СВЦЭМ!$B$34:$B$777,V$225)+'СЕТ СН'!$F$15</f>
        <v>0</v>
      </c>
      <c r="W232" s="36">
        <f>SUMIFS(СВЦЭМ!$G$34:$G$777,СВЦЭМ!$A$34:$A$777,$A232,СВЦЭМ!$B$34:$B$777,W$225)+'СЕТ СН'!$F$15</f>
        <v>0</v>
      </c>
      <c r="X232" s="36">
        <f>SUMIFS(СВЦЭМ!$G$34:$G$777,СВЦЭМ!$A$34:$A$777,$A232,СВЦЭМ!$B$34:$B$777,X$225)+'СЕТ СН'!$F$15</f>
        <v>0</v>
      </c>
      <c r="Y232" s="36">
        <f>SUMIFS(СВЦЭМ!$G$34:$G$777,СВЦЭМ!$A$34:$A$777,$A232,СВЦЭМ!$B$34:$B$777,Y$225)+'СЕТ СН'!$F$15</f>
        <v>0</v>
      </c>
    </row>
    <row r="233" spans="1:27" ht="15.75" hidden="1" x14ac:dyDescent="0.2">
      <c r="A233" s="35">
        <f t="shared" si="6"/>
        <v>44020</v>
      </c>
      <c r="B233" s="36">
        <f>SUMIFS(СВЦЭМ!$G$34:$G$777,СВЦЭМ!$A$34:$A$777,$A233,СВЦЭМ!$B$34:$B$777,B$225)+'СЕТ СН'!$F$15</f>
        <v>0</v>
      </c>
      <c r="C233" s="36">
        <f>SUMIFS(СВЦЭМ!$G$34:$G$777,СВЦЭМ!$A$34:$A$777,$A233,СВЦЭМ!$B$34:$B$777,C$225)+'СЕТ СН'!$F$15</f>
        <v>0</v>
      </c>
      <c r="D233" s="36">
        <f>SUMIFS(СВЦЭМ!$G$34:$G$777,СВЦЭМ!$A$34:$A$777,$A233,СВЦЭМ!$B$34:$B$777,D$225)+'СЕТ СН'!$F$15</f>
        <v>0</v>
      </c>
      <c r="E233" s="36">
        <f>SUMIFS(СВЦЭМ!$G$34:$G$777,СВЦЭМ!$A$34:$A$777,$A233,СВЦЭМ!$B$34:$B$777,E$225)+'СЕТ СН'!$F$15</f>
        <v>0</v>
      </c>
      <c r="F233" s="36">
        <f>SUMIFS(СВЦЭМ!$G$34:$G$777,СВЦЭМ!$A$34:$A$777,$A233,СВЦЭМ!$B$34:$B$777,F$225)+'СЕТ СН'!$F$15</f>
        <v>0</v>
      </c>
      <c r="G233" s="36">
        <f>SUMIFS(СВЦЭМ!$G$34:$G$777,СВЦЭМ!$A$34:$A$777,$A233,СВЦЭМ!$B$34:$B$777,G$225)+'СЕТ СН'!$F$15</f>
        <v>0</v>
      </c>
      <c r="H233" s="36">
        <f>SUMIFS(СВЦЭМ!$G$34:$G$777,СВЦЭМ!$A$34:$A$777,$A233,СВЦЭМ!$B$34:$B$777,H$225)+'СЕТ СН'!$F$15</f>
        <v>0</v>
      </c>
      <c r="I233" s="36">
        <f>SUMIFS(СВЦЭМ!$G$34:$G$777,СВЦЭМ!$A$34:$A$777,$A233,СВЦЭМ!$B$34:$B$777,I$225)+'СЕТ СН'!$F$15</f>
        <v>0</v>
      </c>
      <c r="J233" s="36">
        <f>SUMIFS(СВЦЭМ!$G$34:$G$777,СВЦЭМ!$A$34:$A$777,$A233,СВЦЭМ!$B$34:$B$777,J$225)+'СЕТ СН'!$F$15</f>
        <v>0</v>
      </c>
      <c r="K233" s="36">
        <f>SUMIFS(СВЦЭМ!$G$34:$G$777,СВЦЭМ!$A$34:$A$777,$A233,СВЦЭМ!$B$34:$B$777,K$225)+'СЕТ СН'!$F$15</f>
        <v>0</v>
      </c>
      <c r="L233" s="36">
        <f>SUMIFS(СВЦЭМ!$G$34:$G$777,СВЦЭМ!$A$34:$A$777,$A233,СВЦЭМ!$B$34:$B$777,L$225)+'СЕТ СН'!$F$15</f>
        <v>0</v>
      </c>
      <c r="M233" s="36">
        <f>SUMIFS(СВЦЭМ!$G$34:$G$777,СВЦЭМ!$A$34:$A$777,$A233,СВЦЭМ!$B$34:$B$777,M$225)+'СЕТ СН'!$F$15</f>
        <v>0</v>
      </c>
      <c r="N233" s="36">
        <f>SUMIFS(СВЦЭМ!$G$34:$G$777,СВЦЭМ!$A$34:$A$777,$A233,СВЦЭМ!$B$34:$B$777,N$225)+'СЕТ СН'!$F$15</f>
        <v>0</v>
      </c>
      <c r="O233" s="36">
        <f>SUMIFS(СВЦЭМ!$G$34:$G$777,СВЦЭМ!$A$34:$A$777,$A233,СВЦЭМ!$B$34:$B$777,O$225)+'СЕТ СН'!$F$15</f>
        <v>0</v>
      </c>
      <c r="P233" s="36">
        <f>SUMIFS(СВЦЭМ!$G$34:$G$777,СВЦЭМ!$A$34:$A$777,$A233,СВЦЭМ!$B$34:$B$777,P$225)+'СЕТ СН'!$F$15</f>
        <v>0</v>
      </c>
      <c r="Q233" s="36">
        <f>SUMIFS(СВЦЭМ!$G$34:$G$777,СВЦЭМ!$A$34:$A$777,$A233,СВЦЭМ!$B$34:$B$777,Q$225)+'СЕТ СН'!$F$15</f>
        <v>0</v>
      </c>
      <c r="R233" s="36">
        <f>SUMIFS(СВЦЭМ!$G$34:$G$777,СВЦЭМ!$A$34:$A$777,$A233,СВЦЭМ!$B$34:$B$777,R$225)+'СЕТ СН'!$F$15</f>
        <v>0</v>
      </c>
      <c r="S233" s="36">
        <f>SUMIFS(СВЦЭМ!$G$34:$G$777,СВЦЭМ!$A$34:$A$777,$A233,СВЦЭМ!$B$34:$B$777,S$225)+'СЕТ СН'!$F$15</f>
        <v>0</v>
      </c>
      <c r="T233" s="36">
        <f>SUMIFS(СВЦЭМ!$G$34:$G$777,СВЦЭМ!$A$34:$A$777,$A233,СВЦЭМ!$B$34:$B$777,T$225)+'СЕТ СН'!$F$15</f>
        <v>0</v>
      </c>
      <c r="U233" s="36">
        <f>SUMIFS(СВЦЭМ!$G$34:$G$777,СВЦЭМ!$A$34:$A$777,$A233,СВЦЭМ!$B$34:$B$777,U$225)+'СЕТ СН'!$F$15</f>
        <v>0</v>
      </c>
      <c r="V233" s="36">
        <f>SUMIFS(СВЦЭМ!$G$34:$G$777,СВЦЭМ!$A$34:$A$777,$A233,СВЦЭМ!$B$34:$B$777,V$225)+'СЕТ СН'!$F$15</f>
        <v>0</v>
      </c>
      <c r="W233" s="36">
        <f>SUMIFS(СВЦЭМ!$G$34:$G$777,СВЦЭМ!$A$34:$A$777,$A233,СВЦЭМ!$B$34:$B$777,W$225)+'СЕТ СН'!$F$15</f>
        <v>0</v>
      </c>
      <c r="X233" s="36">
        <f>SUMIFS(СВЦЭМ!$G$34:$G$777,СВЦЭМ!$A$34:$A$777,$A233,СВЦЭМ!$B$34:$B$777,X$225)+'СЕТ СН'!$F$15</f>
        <v>0</v>
      </c>
      <c r="Y233" s="36">
        <f>SUMIFS(СВЦЭМ!$G$34:$G$777,СВЦЭМ!$A$34:$A$777,$A233,СВЦЭМ!$B$34:$B$777,Y$225)+'СЕТ СН'!$F$15</f>
        <v>0</v>
      </c>
    </row>
    <row r="234" spans="1:27" ht="15.75" hidden="1" x14ac:dyDescent="0.2">
      <c r="A234" s="35">
        <f t="shared" si="6"/>
        <v>44021</v>
      </c>
      <c r="B234" s="36">
        <f>SUMIFS(СВЦЭМ!$G$34:$G$777,СВЦЭМ!$A$34:$A$777,$A234,СВЦЭМ!$B$34:$B$777,B$225)+'СЕТ СН'!$F$15</f>
        <v>0</v>
      </c>
      <c r="C234" s="36">
        <f>SUMIFS(СВЦЭМ!$G$34:$G$777,СВЦЭМ!$A$34:$A$777,$A234,СВЦЭМ!$B$34:$B$777,C$225)+'СЕТ СН'!$F$15</f>
        <v>0</v>
      </c>
      <c r="D234" s="36">
        <f>SUMIFS(СВЦЭМ!$G$34:$G$777,СВЦЭМ!$A$34:$A$777,$A234,СВЦЭМ!$B$34:$B$777,D$225)+'СЕТ СН'!$F$15</f>
        <v>0</v>
      </c>
      <c r="E234" s="36">
        <f>SUMIFS(СВЦЭМ!$G$34:$G$777,СВЦЭМ!$A$34:$A$777,$A234,СВЦЭМ!$B$34:$B$777,E$225)+'СЕТ СН'!$F$15</f>
        <v>0</v>
      </c>
      <c r="F234" s="36">
        <f>SUMIFS(СВЦЭМ!$G$34:$G$777,СВЦЭМ!$A$34:$A$777,$A234,СВЦЭМ!$B$34:$B$777,F$225)+'СЕТ СН'!$F$15</f>
        <v>0</v>
      </c>
      <c r="G234" s="36">
        <f>SUMIFS(СВЦЭМ!$G$34:$G$777,СВЦЭМ!$A$34:$A$777,$A234,СВЦЭМ!$B$34:$B$777,G$225)+'СЕТ СН'!$F$15</f>
        <v>0</v>
      </c>
      <c r="H234" s="36">
        <f>SUMIFS(СВЦЭМ!$G$34:$G$777,СВЦЭМ!$A$34:$A$777,$A234,СВЦЭМ!$B$34:$B$777,H$225)+'СЕТ СН'!$F$15</f>
        <v>0</v>
      </c>
      <c r="I234" s="36">
        <f>SUMIFS(СВЦЭМ!$G$34:$G$777,СВЦЭМ!$A$34:$A$777,$A234,СВЦЭМ!$B$34:$B$777,I$225)+'СЕТ СН'!$F$15</f>
        <v>0</v>
      </c>
      <c r="J234" s="36">
        <f>SUMIFS(СВЦЭМ!$G$34:$G$777,СВЦЭМ!$A$34:$A$777,$A234,СВЦЭМ!$B$34:$B$777,J$225)+'СЕТ СН'!$F$15</f>
        <v>0</v>
      </c>
      <c r="K234" s="36">
        <f>SUMIFS(СВЦЭМ!$G$34:$G$777,СВЦЭМ!$A$34:$A$777,$A234,СВЦЭМ!$B$34:$B$777,K$225)+'СЕТ СН'!$F$15</f>
        <v>0</v>
      </c>
      <c r="L234" s="36">
        <f>SUMIFS(СВЦЭМ!$G$34:$G$777,СВЦЭМ!$A$34:$A$777,$A234,СВЦЭМ!$B$34:$B$777,L$225)+'СЕТ СН'!$F$15</f>
        <v>0</v>
      </c>
      <c r="M234" s="36">
        <f>SUMIFS(СВЦЭМ!$G$34:$G$777,СВЦЭМ!$A$34:$A$777,$A234,СВЦЭМ!$B$34:$B$777,M$225)+'СЕТ СН'!$F$15</f>
        <v>0</v>
      </c>
      <c r="N234" s="36">
        <f>SUMIFS(СВЦЭМ!$G$34:$G$777,СВЦЭМ!$A$34:$A$777,$A234,СВЦЭМ!$B$34:$B$777,N$225)+'СЕТ СН'!$F$15</f>
        <v>0</v>
      </c>
      <c r="O234" s="36">
        <f>SUMIFS(СВЦЭМ!$G$34:$G$777,СВЦЭМ!$A$34:$A$777,$A234,СВЦЭМ!$B$34:$B$777,O$225)+'СЕТ СН'!$F$15</f>
        <v>0</v>
      </c>
      <c r="P234" s="36">
        <f>SUMIFS(СВЦЭМ!$G$34:$G$777,СВЦЭМ!$A$34:$A$777,$A234,СВЦЭМ!$B$34:$B$777,P$225)+'СЕТ СН'!$F$15</f>
        <v>0</v>
      </c>
      <c r="Q234" s="36">
        <f>SUMIFS(СВЦЭМ!$G$34:$G$777,СВЦЭМ!$A$34:$A$777,$A234,СВЦЭМ!$B$34:$B$777,Q$225)+'СЕТ СН'!$F$15</f>
        <v>0</v>
      </c>
      <c r="R234" s="36">
        <f>SUMIFS(СВЦЭМ!$G$34:$G$777,СВЦЭМ!$A$34:$A$777,$A234,СВЦЭМ!$B$34:$B$777,R$225)+'СЕТ СН'!$F$15</f>
        <v>0</v>
      </c>
      <c r="S234" s="36">
        <f>SUMIFS(СВЦЭМ!$G$34:$G$777,СВЦЭМ!$A$34:$A$777,$A234,СВЦЭМ!$B$34:$B$777,S$225)+'СЕТ СН'!$F$15</f>
        <v>0</v>
      </c>
      <c r="T234" s="36">
        <f>SUMIFS(СВЦЭМ!$G$34:$G$777,СВЦЭМ!$A$34:$A$777,$A234,СВЦЭМ!$B$34:$B$777,T$225)+'СЕТ СН'!$F$15</f>
        <v>0</v>
      </c>
      <c r="U234" s="36">
        <f>SUMIFS(СВЦЭМ!$G$34:$G$777,СВЦЭМ!$A$34:$A$777,$A234,СВЦЭМ!$B$34:$B$777,U$225)+'СЕТ СН'!$F$15</f>
        <v>0</v>
      </c>
      <c r="V234" s="36">
        <f>SUMIFS(СВЦЭМ!$G$34:$G$777,СВЦЭМ!$A$34:$A$777,$A234,СВЦЭМ!$B$34:$B$777,V$225)+'СЕТ СН'!$F$15</f>
        <v>0</v>
      </c>
      <c r="W234" s="36">
        <f>SUMIFS(СВЦЭМ!$G$34:$G$777,СВЦЭМ!$A$34:$A$777,$A234,СВЦЭМ!$B$34:$B$777,W$225)+'СЕТ СН'!$F$15</f>
        <v>0</v>
      </c>
      <c r="X234" s="36">
        <f>SUMIFS(СВЦЭМ!$G$34:$G$777,СВЦЭМ!$A$34:$A$777,$A234,СВЦЭМ!$B$34:$B$777,X$225)+'СЕТ СН'!$F$15</f>
        <v>0</v>
      </c>
      <c r="Y234" s="36">
        <f>SUMIFS(СВЦЭМ!$G$34:$G$777,СВЦЭМ!$A$34:$A$777,$A234,СВЦЭМ!$B$34:$B$777,Y$225)+'СЕТ СН'!$F$15</f>
        <v>0</v>
      </c>
    </row>
    <row r="235" spans="1:27" ht="15.75" hidden="1" x14ac:dyDescent="0.2">
      <c r="A235" s="35">
        <f t="shared" si="6"/>
        <v>44022</v>
      </c>
      <c r="B235" s="36">
        <f>SUMIFS(СВЦЭМ!$G$34:$G$777,СВЦЭМ!$A$34:$A$777,$A235,СВЦЭМ!$B$34:$B$777,B$225)+'СЕТ СН'!$F$15</f>
        <v>0</v>
      </c>
      <c r="C235" s="36">
        <f>SUMIFS(СВЦЭМ!$G$34:$G$777,СВЦЭМ!$A$34:$A$777,$A235,СВЦЭМ!$B$34:$B$777,C$225)+'СЕТ СН'!$F$15</f>
        <v>0</v>
      </c>
      <c r="D235" s="36">
        <f>SUMIFS(СВЦЭМ!$G$34:$G$777,СВЦЭМ!$A$34:$A$777,$A235,СВЦЭМ!$B$34:$B$777,D$225)+'СЕТ СН'!$F$15</f>
        <v>0</v>
      </c>
      <c r="E235" s="36">
        <f>SUMIFS(СВЦЭМ!$G$34:$G$777,СВЦЭМ!$A$34:$A$777,$A235,СВЦЭМ!$B$34:$B$777,E$225)+'СЕТ СН'!$F$15</f>
        <v>0</v>
      </c>
      <c r="F235" s="36">
        <f>SUMIFS(СВЦЭМ!$G$34:$G$777,СВЦЭМ!$A$34:$A$777,$A235,СВЦЭМ!$B$34:$B$777,F$225)+'СЕТ СН'!$F$15</f>
        <v>0</v>
      </c>
      <c r="G235" s="36">
        <f>SUMIFS(СВЦЭМ!$G$34:$G$777,СВЦЭМ!$A$34:$A$777,$A235,СВЦЭМ!$B$34:$B$777,G$225)+'СЕТ СН'!$F$15</f>
        <v>0</v>
      </c>
      <c r="H235" s="36">
        <f>SUMIFS(СВЦЭМ!$G$34:$G$777,СВЦЭМ!$A$34:$A$777,$A235,СВЦЭМ!$B$34:$B$777,H$225)+'СЕТ СН'!$F$15</f>
        <v>0</v>
      </c>
      <c r="I235" s="36">
        <f>SUMIFS(СВЦЭМ!$G$34:$G$777,СВЦЭМ!$A$34:$A$777,$A235,СВЦЭМ!$B$34:$B$777,I$225)+'СЕТ СН'!$F$15</f>
        <v>0</v>
      </c>
      <c r="J235" s="36">
        <f>SUMIFS(СВЦЭМ!$G$34:$G$777,СВЦЭМ!$A$34:$A$777,$A235,СВЦЭМ!$B$34:$B$777,J$225)+'СЕТ СН'!$F$15</f>
        <v>0</v>
      </c>
      <c r="K235" s="36">
        <f>SUMIFS(СВЦЭМ!$G$34:$G$777,СВЦЭМ!$A$34:$A$777,$A235,СВЦЭМ!$B$34:$B$777,K$225)+'СЕТ СН'!$F$15</f>
        <v>0</v>
      </c>
      <c r="L235" s="36">
        <f>SUMIFS(СВЦЭМ!$G$34:$G$777,СВЦЭМ!$A$34:$A$777,$A235,СВЦЭМ!$B$34:$B$777,L$225)+'СЕТ СН'!$F$15</f>
        <v>0</v>
      </c>
      <c r="M235" s="36">
        <f>SUMIFS(СВЦЭМ!$G$34:$G$777,СВЦЭМ!$A$34:$A$777,$A235,СВЦЭМ!$B$34:$B$777,M$225)+'СЕТ СН'!$F$15</f>
        <v>0</v>
      </c>
      <c r="N235" s="36">
        <f>SUMIFS(СВЦЭМ!$G$34:$G$777,СВЦЭМ!$A$34:$A$777,$A235,СВЦЭМ!$B$34:$B$777,N$225)+'СЕТ СН'!$F$15</f>
        <v>0</v>
      </c>
      <c r="O235" s="36">
        <f>SUMIFS(СВЦЭМ!$G$34:$G$777,СВЦЭМ!$A$34:$A$777,$A235,СВЦЭМ!$B$34:$B$777,O$225)+'СЕТ СН'!$F$15</f>
        <v>0</v>
      </c>
      <c r="P235" s="36">
        <f>SUMIFS(СВЦЭМ!$G$34:$G$777,СВЦЭМ!$A$34:$A$777,$A235,СВЦЭМ!$B$34:$B$777,P$225)+'СЕТ СН'!$F$15</f>
        <v>0</v>
      </c>
      <c r="Q235" s="36">
        <f>SUMIFS(СВЦЭМ!$G$34:$G$777,СВЦЭМ!$A$34:$A$777,$A235,СВЦЭМ!$B$34:$B$777,Q$225)+'СЕТ СН'!$F$15</f>
        <v>0</v>
      </c>
      <c r="R235" s="36">
        <f>SUMIFS(СВЦЭМ!$G$34:$G$777,СВЦЭМ!$A$34:$A$777,$A235,СВЦЭМ!$B$34:$B$777,R$225)+'СЕТ СН'!$F$15</f>
        <v>0</v>
      </c>
      <c r="S235" s="36">
        <f>SUMIFS(СВЦЭМ!$G$34:$G$777,СВЦЭМ!$A$34:$A$777,$A235,СВЦЭМ!$B$34:$B$777,S$225)+'СЕТ СН'!$F$15</f>
        <v>0</v>
      </c>
      <c r="T235" s="36">
        <f>SUMIFS(СВЦЭМ!$G$34:$G$777,СВЦЭМ!$A$34:$A$777,$A235,СВЦЭМ!$B$34:$B$777,T$225)+'СЕТ СН'!$F$15</f>
        <v>0</v>
      </c>
      <c r="U235" s="36">
        <f>SUMIFS(СВЦЭМ!$G$34:$G$777,СВЦЭМ!$A$34:$A$777,$A235,СВЦЭМ!$B$34:$B$777,U$225)+'СЕТ СН'!$F$15</f>
        <v>0</v>
      </c>
      <c r="V235" s="36">
        <f>SUMIFS(СВЦЭМ!$G$34:$G$777,СВЦЭМ!$A$34:$A$777,$A235,СВЦЭМ!$B$34:$B$777,V$225)+'СЕТ СН'!$F$15</f>
        <v>0</v>
      </c>
      <c r="W235" s="36">
        <f>SUMIFS(СВЦЭМ!$G$34:$G$777,СВЦЭМ!$A$34:$A$777,$A235,СВЦЭМ!$B$34:$B$777,W$225)+'СЕТ СН'!$F$15</f>
        <v>0</v>
      </c>
      <c r="X235" s="36">
        <f>SUMIFS(СВЦЭМ!$G$34:$G$777,СВЦЭМ!$A$34:$A$777,$A235,СВЦЭМ!$B$34:$B$777,X$225)+'СЕТ СН'!$F$15</f>
        <v>0</v>
      </c>
      <c r="Y235" s="36">
        <f>SUMIFS(СВЦЭМ!$G$34:$G$777,СВЦЭМ!$A$34:$A$777,$A235,СВЦЭМ!$B$34:$B$777,Y$225)+'СЕТ СН'!$F$15</f>
        <v>0</v>
      </c>
    </row>
    <row r="236" spans="1:27" ht="15.75" hidden="1" x14ac:dyDescent="0.2">
      <c r="A236" s="35">
        <f t="shared" si="6"/>
        <v>44023</v>
      </c>
      <c r="B236" s="36">
        <f>SUMIFS(СВЦЭМ!$G$34:$G$777,СВЦЭМ!$A$34:$A$777,$A236,СВЦЭМ!$B$34:$B$777,B$225)+'СЕТ СН'!$F$15</f>
        <v>0</v>
      </c>
      <c r="C236" s="36">
        <f>SUMIFS(СВЦЭМ!$G$34:$G$777,СВЦЭМ!$A$34:$A$777,$A236,СВЦЭМ!$B$34:$B$777,C$225)+'СЕТ СН'!$F$15</f>
        <v>0</v>
      </c>
      <c r="D236" s="36">
        <f>SUMIFS(СВЦЭМ!$G$34:$G$777,СВЦЭМ!$A$34:$A$777,$A236,СВЦЭМ!$B$34:$B$777,D$225)+'СЕТ СН'!$F$15</f>
        <v>0</v>
      </c>
      <c r="E236" s="36">
        <f>SUMIFS(СВЦЭМ!$G$34:$G$777,СВЦЭМ!$A$34:$A$777,$A236,СВЦЭМ!$B$34:$B$777,E$225)+'СЕТ СН'!$F$15</f>
        <v>0</v>
      </c>
      <c r="F236" s="36">
        <f>SUMIFS(СВЦЭМ!$G$34:$G$777,СВЦЭМ!$A$34:$A$777,$A236,СВЦЭМ!$B$34:$B$777,F$225)+'СЕТ СН'!$F$15</f>
        <v>0</v>
      </c>
      <c r="G236" s="36">
        <f>SUMIFS(СВЦЭМ!$G$34:$G$777,СВЦЭМ!$A$34:$A$777,$A236,СВЦЭМ!$B$34:$B$777,G$225)+'СЕТ СН'!$F$15</f>
        <v>0</v>
      </c>
      <c r="H236" s="36">
        <f>SUMIFS(СВЦЭМ!$G$34:$G$777,СВЦЭМ!$A$34:$A$777,$A236,СВЦЭМ!$B$34:$B$777,H$225)+'СЕТ СН'!$F$15</f>
        <v>0</v>
      </c>
      <c r="I236" s="36">
        <f>SUMIFS(СВЦЭМ!$G$34:$G$777,СВЦЭМ!$A$34:$A$777,$A236,СВЦЭМ!$B$34:$B$777,I$225)+'СЕТ СН'!$F$15</f>
        <v>0</v>
      </c>
      <c r="J236" s="36">
        <f>SUMIFS(СВЦЭМ!$G$34:$G$777,СВЦЭМ!$A$34:$A$777,$A236,СВЦЭМ!$B$34:$B$777,J$225)+'СЕТ СН'!$F$15</f>
        <v>0</v>
      </c>
      <c r="K236" s="36">
        <f>SUMIFS(СВЦЭМ!$G$34:$G$777,СВЦЭМ!$A$34:$A$777,$A236,СВЦЭМ!$B$34:$B$777,K$225)+'СЕТ СН'!$F$15</f>
        <v>0</v>
      </c>
      <c r="L236" s="36">
        <f>SUMIFS(СВЦЭМ!$G$34:$G$777,СВЦЭМ!$A$34:$A$777,$A236,СВЦЭМ!$B$34:$B$777,L$225)+'СЕТ СН'!$F$15</f>
        <v>0</v>
      </c>
      <c r="M236" s="36">
        <f>SUMIFS(СВЦЭМ!$G$34:$G$777,СВЦЭМ!$A$34:$A$777,$A236,СВЦЭМ!$B$34:$B$777,M$225)+'СЕТ СН'!$F$15</f>
        <v>0</v>
      </c>
      <c r="N236" s="36">
        <f>SUMIFS(СВЦЭМ!$G$34:$G$777,СВЦЭМ!$A$34:$A$777,$A236,СВЦЭМ!$B$34:$B$777,N$225)+'СЕТ СН'!$F$15</f>
        <v>0</v>
      </c>
      <c r="O236" s="36">
        <f>SUMIFS(СВЦЭМ!$G$34:$G$777,СВЦЭМ!$A$34:$A$777,$A236,СВЦЭМ!$B$34:$B$777,O$225)+'СЕТ СН'!$F$15</f>
        <v>0</v>
      </c>
      <c r="P236" s="36">
        <f>SUMIFS(СВЦЭМ!$G$34:$G$777,СВЦЭМ!$A$34:$A$777,$A236,СВЦЭМ!$B$34:$B$777,P$225)+'СЕТ СН'!$F$15</f>
        <v>0</v>
      </c>
      <c r="Q236" s="36">
        <f>SUMIFS(СВЦЭМ!$G$34:$G$777,СВЦЭМ!$A$34:$A$777,$A236,СВЦЭМ!$B$34:$B$777,Q$225)+'СЕТ СН'!$F$15</f>
        <v>0</v>
      </c>
      <c r="R236" s="36">
        <f>SUMIFS(СВЦЭМ!$G$34:$G$777,СВЦЭМ!$A$34:$A$777,$A236,СВЦЭМ!$B$34:$B$777,R$225)+'СЕТ СН'!$F$15</f>
        <v>0</v>
      </c>
      <c r="S236" s="36">
        <f>SUMIFS(СВЦЭМ!$G$34:$G$777,СВЦЭМ!$A$34:$A$777,$A236,СВЦЭМ!$B$34:$B$777,S$225)+'СЕТ СН'!$F$15</f>
        <v>0</v>
      </c>
      <c r="T236" s="36">
        <f>SUMIFS(СВЦЭМ!$G$34:$G$777,СВЦЭМ!$A$34:$A$777,$A236,СВЦЭМ!$B$34:$B$777,T$225)+'СЕТ СН'!$F$15</f>
        <v>0</v>
      </c>
      <c r="U236" s="36">
        <f>SUMIFS(СВЦЭМ!$G$34:$G$777,СВЦЭМ!$A$34:$A$777,$A236,СВЦЭМ!$B$34:$B$777,U$225)+'СЕТ СН'!$F$15</f>
        <v>0</v>
      </c>
      <c r="V236" s="36">
        <f>SUMIFS(СВЦЭМ!$G$34:$G$777,СВЦЭМ!$A$34:$A$777,$A236,СВЦЭМ!$B$34:$B$777,V$225)+'СЕТ СН'!$F$15</f>
        <v>0</v>
      </c>
      <c r="W236" s="36">
        <f>SUMIFS(СВЦЭМ!$G$34:$G$777,СВЦЭМ!$A$34:$A$777,$A236,СВЦЭМ!$B$34:$B$777,W$225)+'СЕТ СН'!$F$15</f>
        <v>0</v>
      </c>
      <c r="X236" s="36">
        <f>SUMIFS(СВЦЭМ!$G$34:$G$777,СВЦЭМ!$A$34:$A$777,$A236,СВЦЭМ!$B$34:$B$777,X$225)+'СЕТ СН'!$F$15</f>
        <v>0</v>
      </c>
      <c r="Y236" s="36">
        <f>SUMIFS(СВЦЭМ!$G$34:$G$777,СВЦЭМ!$A$34:$A$777,$A236,СВЦЭМ!$B$34:$B$777,Y$225)+'СЕТ СН'!$F$15</f>
        <v>0</v>
      </c>
    </row>
    <row r="237" spans="1:27" ht="15.75" hidden="1" x14ac:dyDescent="0.2">
      <c r="A237" s="35">
        <f t="shared" si="6"/>
        <v>44024</v>
      </c>
      <c r="B237" s="36">
        <f>SUMIFS(СВЦЭМ!$G$34:$G$777,СВЦЭМ!$A$34:$A$777,$A237,СВЦЭМ!$B$34:$B$777,B$225)+'СЕТ СН'!$F$15</f>
        <v>0</v>
      </c>
      <c r="C237" s="36">
        <f>SUMIFS(СВЦЭМ!$G$34:$G$777,СВЦЭМ!$A$34:$A$777,$A237,СВЦЭМ!$B$34:$B$777,C$225)+'СЕТ СН'!$F$15</f>
        <v>0</v>
      </c>
      <c r="D237" s="36">
        <f>SUMIFS(СВЦЭМ!$G$34:$G$777,СВЦЭМ!$A$34:$A$777,$A237,СВЦЭМ!$B$34:$B$777,D$225)+'СЕТ СН'!$F$15</f>
        <v>0</v>
      </c>
      <c r="E237" s="36">
        <f>SUMIFS(СВЦЭМ!$G$34:$G$777,СВЦЭМ!$A$34:$A$777,$A237,СВЦЭМ!$B$34:$B$777,E$225)+'СЕТ СН'!$F$15</f>
        <v>0</v>
      </c>
      <c r="F237" s="36">
        <f>SUMIFS(СВЦЭМ!$G$34:$G$777,СВЦЭМ!$A$34:$A$777,$A237,СВЦЭМ!$B$34:$B$777,F$225)+'СЕТ СН'!$F$15</f>
        <v>0</v>
      </c>
      <c r="G237" s="36">
        <f>SUMIFS(СВЦЭМ!$G$34:$G$777,СВЦЭМ!$A$34:$A$777,$A237,СВЦЭМ!$B$34:$B$777,G$225)+'СЕТ СН'!$F$15</f>
        <v>0</v>
      </c>
      <c r="H237" s="36">
        <f>SUMIFS(СВЦЭМ!$G$34:$G$777,СВЦЭМ!$A$34:$A$777,$A237,СВЦЭМ!$B$34:$B$777,H$225)+'СЕТ СН'!$F$15</f>
        <v>0</v>
      </c>
      <c r="I237" s="36">
        <f>SUMIFS(СВЦЭМ!$G$34:$G$777,СВЦЭМ!$A$34:$A$777,$A237,СВЦЭМ!$B$34:$B$777,I$225)+'СЕТ СН'!$F$15</f>
        <v>0</v>
      </c>
      <c r="J237" s="36">
        <f>SUMIFS(СВЦЭМ!$G$34:$G$777,СВЦЭМ!$A$34:$A$777,$A237,СВЦЭМ!$B$34:$B$777,J$225)+'СЕТ СН'!$F$15</f>
        <v>0</v>
      </c>
      <c r="K237" s="36">
        <f>SUMIFS(СВЦЭМ!$G$34:$G$777,СВЦЭМ!$A$34:$A$777,$A237,СВЦЭМ!$B$34:$B$777,K$225)+'СЕТ СН'!$F$15</f>
        <v>0</v>
      </c>
      <c r="L237" s="36">
        <f>SUMIFS(СВЦЭМ!$G$34:$G$777,СВЦЭМ!$A$34:$A$777,$A237,СВЦЭМ!$B$34:$B$777,L$225)+'СЕТ СН'!$F$15</f>
        <v>0</v>
      </c>
      <c r="M237" s="36">
        <f>SUMIFS(СВЦЭМ!$G$34:$G$777,СВЦЭМ!$A$34:$A$777,$A237,СВЦЭМ!$B$34:$B$777,M$225)+'СЕТ СН'!$F$15</f>
        <v>0</v>
      </c>
      <c r="N237" s="36">
        <f>SUMIFS(СВЦЭМ!$G$34:$G$777,СВЦЭМ!$A$34:$A$777,$A237,СВЦЭМ!$B$34:$B$777,N$225)+'СЕТ СН'!$F$15</f>
        <v>0</v>
      </c>
      <c r="O237" s="36">
        <f>SUMIFS(СВЦЭМ!$G$34:$G$777,СВЦЭМ!$A$34:$A$777,$A237,СВЦЭМ!$B$34:$B$777,O$225)+'СЕТ СН'!$F$15</f>
        <v>0</v>
      </c>
      <c r="P237" s="36">
        <f>SUMIFS(СВЦЭМ!$G$34:$G$777,СВЦЭМ!$A$34:$A$777,$A237,СВЦЭМ!$B$34:$B$777,P$225)+'СЕТ СН'!$F$15</f>
        <v>0</v>
      </c>
      <c r="Q237" s="36">
        <f>SUMIFS(СВЦЭМ!$G$34:$G$777,СВЦЭМ!$A$34:$A$777,$A237,СВЦЭМ!$B$34:$B$777,Q$225)+'СЕТ СН'!$F$15</f>
        <v>0</v>
      </c>
      <c r="R237" s="36">
        <f>SUMIFS(СВЦЭМ!$G$34:$G$777,СВЦЭМ!$A$34:$A$777,$A237,СВЦЭМ!$B$34:$B$777,R$225)+'СЕТ СН'!$F$15</f>
        <v>0</v>
      </c>
      <c r="S237" s="36">
        <f>SUMIFS(СВЦЭМ!$G$34:$G$777,СВЦЭМ!$A$34:$A$777,$A237,СВЦЭМ!$B$34:$B$777,S$225)+'СЕТ СН'!$F$15</f>
        <v>0</v>
      </c>
      <c r="T237" s="36">
        <f>SUMIFS(СВЦЭМ!$G$34:$G$777,СВЦЭМ!$A$34:$A$777,$A237,СВЦЭМ!$B$34:$B$777,T$225)+'СЕТ СН'!$F$15</f>
        <v>0</v>
      </c>
      <c r="U237" s="36">
        <f>SUMIFS(СВЦЭМ!$G$34:$G$777,СВЦЭМ!$A$34:$A$777,$A237,СВЦЭМ!$B$34:$B$777,U$225)+'СЕТ СН'!$F$15</f>
        <v>0</v>
      </c>
      <c r="V237" s="36">
        <f>SUMIFS(СВЦЭМ!$G$34:$G$777,СВЦЭМ!$A$34:$A$777,$A237,СВЦЭМ!$B$34:$B$777,V$225)+'СЕТ СН'!$F$15</f>
        <v>0</v>
      </c>
      <c r="W237" s="36">
        <f>SUMIFS(СВЦЭМ!$G$34:$G$777,СВЦЭМ!$A$34:$A$777,$A237,СВЦЭМ!$B$34:$B$777,W$225)+'СЕТ СН'!$F$15</f>
        <v>0</v>
      </c>
      <c r="X237" s="36">
        <f>SUMIFS(СВЦЭМ!$G$34:$G$777,СВЦЭМ!$A$34:$A$777,$A237,СВЦЭМ!$B$34:$B$777,X$225)+'СЕТ СН'!$F$15</f>
        <v>0</v>
      </c>
      <c r="Y237" s="36">
        <f>SUMIFS(СВЦЭМ!$G$34:$G$777,СВЦЭМ!$A$34:$A$777,$A237,СВЦЭМ!$B$34:$B$777,Y$225)+'СЕТ СН'!$F$15</f>
        <v>0</v>
      </c>
    </row>
    <row r="238" spans="1:27" ht="15.75" hidden="1" x14ac:dyDescent="0.2">
      <c r="A238" s="35">
        <f t="shared" si="6"/>
        <v>44025</v>
      </c>
      <c r="B238" s="36">
        <f>SUMIFS(СВЦЭМ!$G$34:$G$777,СВЦЭМ!$A$34:$A$777,$A238,СВЦЭМ!$B$34:$B$777,B$225)+'СЕТ СН'!$F$15</f>
        <v>0</v>
      </c>
      <c r="C238" s="36">
        <f>SUMIFS(СВЦЭМ!$G$34:$G$777,СВЦЭМ!$A$34:$A$777,$A238,СВЦЭМ!$B$34:$B$777,C$225)+'СЕТ СН'!$F$15</f>
        <v>0</v>
      </c>
      <c r="D238" s="36">
        <f>SUMIFS(СВЦЭМ!$G$34:$G$777,СВЦЭМ!$A$34:$A$777,$A238,СВЦЭМ!$B$34:$B$777,D$225)+'СЕТ СН'!$F$15</f>
        <v>0</v>
      </c>
      <c r="E238" s="36">
        <f>SUMIFS(СВЦЭМ!$G$34:$G$777,СВЦЭМ!$A$34:$A$777,$A238,СВЦЭМ!$B$34:$B$777,E$225)+'СЕТ СН'!$F$15</f>
        <v>0</v>
      </c>
      <c r="F238" s="36">
        <f>SUMIFS(СВЦЭМ!$G$34:$G$777,СВЦЭМ!$A$34:$A$777,$A238,СВЦЭМ!$B$34:$B$777,F$225)+'СЕТ СН'!$F$15</f>
        <v>0</v>
      </c>
      <c r="G238" s="36">
        <f>SUMIFS(СВЦЭМ!$G$34:$G$777,СВЦЭМ!$A$34:$A$777,$A238,СВЦЭМ!$B$34:$B$777,G$225)+'СЕТ СН'!$F$15</f>
        <v>0</v>
      </c>
      <c r="H238" s="36">
        <f>SUMIFS(СВЦЭМ!$G$34:$G$777,СВЦЭМ!$A$34:$A$777,$A238,СВЦЭМ!$B$34:$B$777,H$225)+'СЕТ СН'!$F$15</f>
        <v>0</v>
      </c>
      <c r="I238" s="36">
        <f>SUMIFS(СВЦЭМ!$G$34:$G$777,СВЦЭМ!$A$34:$A$777,$A238,СВЦЭМ!$B$34:$B$777,I$225)+'СЕТ СН'!$F$15</f>
        <v>0</v>
      </c>
      <c r="J238" s="36">
        <f>SUMIFS(СВЦЭМ!$G$34:$G$777,СВЦЭМ!$A$34:$A$777,$A238,СВЦЭМ!$B$34:$B$777,J$225)+'СЕТ СН'!$F$15</f>
        <v>0</v>
      </c>
      <c r="K238" s="36">
        <f>SUMIFS(СВЦЭМ!$G$34:$G$777,СВЦЭМ!$A$34:$A$777,$A238,СВЦЭМ!$B$34:$B$777,K$225)+'СЕТ СН'!$F$15</f>
        <v>0</v>
      </c>
      <c r="L238" s="36">
        <f>SUMIFS(СВЦЭМ!$G$34:$G$777,СВЦЭМ!$A$34:$A$777,$A238,СВЦЭМ!$B$34:$B$777,L$225)+'СЕТ СН'!$F$15</f>
        <v>0</v>
      </c>
      <c r="M238" s="36">
        <f>SUMIFS(СВЦЭМ!$G$34:$G$777,СВЦЭМ!$A$34:$A$777,$A238,СВЦЭМ!$B$34:$B$777,M$225)+'СЕТ СН'!$F$15</f>
        <v>0</v>
      </c>
      <c r="N238" s="36">
        <f>SUMIFS(СВЦЭМ!$G$34:$G$777,СВЦЭМ!$A$34:$A$777,$A238,СВЦЭМ!$B$34:$B$777,N$225)+'СЕТ СН'!$F$15</f>
        <v>0</v>
      </c>
      <c r="O238" s="36">
        <f>SUMIFS(СВЦЭМ!$G$34:$G$777,СВЦЭМ!$A$34:$A$777,$A238,СВЦЭМ!$B$34:$B$777,O$225)+'СЕТ СН'!$F$15</f>
        <v>0</v>
      </c>
      <c r="P238" s="36">
        <f>SUMIFS(СВЦЭМ!$G$34:$G$777,СВЦЭМ!$A$34:$A$777,$A238,СВЦЭМ!$B$34:$B$777,P$225)+'СЕТ СН'!$F$15</f>
        <v>0</v>
      </c>
      <c r="Q238" s="36">
        <f>SUMIFS(СВЦЭМ!$G$34:$G$777,СВЦЭМ!$A$34:$A$777,$A238,СВЦЭМ!$B$34:$B$777,Q$225)+'СЕТ СН'!$F$15</f>
        <v>0</v>
      </c>
      <c r="R238" s="36">
        <f>SUMIFS(СВЦЭМ!$G$34:$G$777,СВЦЭМ!$A$34:$A$777,$A238,СВЦЭМ!$B$34:$B$777,R$225)+'СЕТ СН'!$F$15</f>
        <v>0</v>
      </c>
      <c r="S238" s="36">
        <f>SUMIFS(СВЦЭМ!$G$34:$G$777,СВЦЭМ!$A$34:$A$777,$A238,СВЦЭМ!$B$34:$B$777,S$225)+'СЕТ СН'!$F$15</f>
        <v>0</v>
      </c>
      <c r="T238" s="36">
        <f>SUMIFS(СВЦЭМ!$G$34:$G$777,СВЦЭМ!$A$34:$A$777,$A238,СВЦЭМ!$B$34:$B$777,T$225)+'СЕТ СН'!$F$15</f>
        <v>0</v>
      </c>
      <c r="U238" s="36">
        <f>SUMIFS(СВЦЭМ!$G$34:$G$777,СВЦЭМ!$A$34:$A$777,$A238,СВЦЭМ!$B$34:$B$777,U$225)+'СЕТ СН'!$F$15</f>
        <v>0</v>
      </c>
      <c r="V238" s="36">
        <f>SUMIFS(СВЦЭМ!$G$34:$G$777,СВЦЭМ!$A$34:$A$777,$A238,СВЦЭМ!$B$34:$B$777,V$225)+'СЕТ СН'!$F$15</f>
        <v>0</v>
      </c>
      <c r="W238" s="36">
        <f>SUMIFS(СВЦЭМ!$G$34:$G$777,СВЦЭМ!$A$34:$A$777,$A238,СВЦЭМ!$B$34:$B$777,W$225)+'СЕТ СН'!$F$15</f>
        <v>0</v>
      </c>
      <c r="X238" s="36">
        <f>SUMIFS(СВЦЭМ!$G$34:$G$777,СВЦЭМ!$A$34:$A$777,$A238,СВЦЭМ!$B$34:$B$777,X$225)+'СЕТ СН'!$F$15</f>
        <v>0</v>
      </c>
      <c r="Y238" s="36">
        <f>SUMIFS(СВЦЭМ!$G$34:$G$777,СВЦЭМ!$A$34:$A$777,$A238,СВЦЭМ!$B$34:$B$777,Y$225)+'СЕТ СН'!$F$15</f>
        <v>0</v>
      </c>
    </row>
    <row r="239" spans="1:27" ht="15.75" hidden="1" x14ac:dyDescent="0.2">
      <c r="A239" s="35">
        <f t="shared" si="6"/>
        <v>44026</v>
      </c>
      <c r="B239" s="36">
        <f>SUMIFS(СВЦЭМ!$G$34:$G$777,СВЦЭМ!$A$34:$A$777,$A239,СВЦЭМ!$B$34:$B$777,B$225)+'СЕТ СН'!$F$15</f>
        <v>0</v>
      </c>
      <c r="C239" s="36">
        <f>SUMIFS(СВЦЭМ!$G$34:$G$777,СВЦЭМ!$A$34:$A$777,$A239,СВЦЭМ!$B$34:$B$777,C$225)+'СЕТ СН'!$F$15</f>
        <v>0</v>
      </c>
      <c r="D239" s="36">
        <f>SUMIFS(СВЦЭМ!$G$34:$G$777,СВЦЭМ!$A$34:$A$777,$A239,СВЦЭМ!$B$34:$B$777,D$225)+'СЕТ СН'!$F$15</f>
        <v>0</v>
      </c>
      <c r="E239" s="36">
        <f>SUMIFS(СВЦЭМ!$G$34:$G$777,СВЦЭМ!$A$34:$A$777,$A239,СВЦЭМ!$B$34:$B$777,E$225)+'СЕТ СН'!$F$15</f>
        <v>0</v>
      </c>
      <c r="F239" s="36">
        <f>SUMIFS(СВЦЭМ!$G$34:$G$777,СВЦЭМ!$A$34:$A$777,$A239,СВЦЭМ!$B$34:$B$777,F$225)+'СЕТ СН'!$F$15</f>
        <v>0</v>
      </c>
      <c r="G239" s="36">
        <f>SUMIFS(СВЦЭМ!$G$34:$G$777,СВЦЭМ!$A$34:$A$777,$A239,СВЦЭМ!$B$34:$B$777,G$225)+'СЕТ СН'!$F$15</f>
        <v>0</v>
      </c>
      <c r="H239" s="36">
        <f>SUMIFS(СВЦЭМ!$G$34:$G$777,СВЦЭМ!$A$34:$A$777,$A239,СВЦЭМ!$B$34:$B$777,H$225)+'СЕТ СН'!$F$15</f>
        <v>0</v>
      </c>
      <c r="I239" s="36">
        <f>SUMIFS(СВЦЭМ!$G$34:$G$777,СВЦЭМ!$A$34:$A$777,$A239,СВЦЭМ!$B$34:$B$777,I$225)+'СЕТ СН'!$F$15</f>
        <v>0</v>
      </c>
      <c r="J239" s="36">
        <f>SUMIFS(СВЦЭМ!$G$34:$G$777,СВЦЭМ!$A$34:$A$777,$A239,СВЦЭМ!$B$34:$B$777,J$225)+'СЕТ СН'!$F$15</f>
        <v>0</v>
      </c>
      <c r="K239" s="36">
        <f>SUMIFS(СВЦЭМ!$G$34:$G$777,СВЦЭМ!$A$34:$A$777,$A239,СВЦЭМ!$B$34:$B$777,K$225)+'СЕТ СН'!$F$15</f>
        <v>0</v>
      </c>
      <c r="L239" s="36">
        <f>SUMIFS(СВЦЭМ!$G$34:$G$777,СВЦЭМ!$A$34:$A$777,$A239,СВЦЭМ!$B$34:$B$777,L$225)+'СЕТ СН'!$F$15</f>
        <v>0</v>
      </c>
      <c r="M239" s="36">
        <f>SUMIFS(СВЦЭМ!$G$34:$G$777,СВЦЭМ!$A$34:$A$777,$A239,СВЦЭМ!$B$34:$B$777,M$225)+'СЕТ СН'!$F$15</f>
        <v>0</v>
      </c>
      <c r="N239" s="36">
        <f>SUMIFS(СВЦЭМ!$G$34:$G$777,СВЦЭМ!$A$34:$A$777,$A239,СВЦЭМ!$B$34:$B$777,N$225)+'СЕТ СН'!$F$15</f>
        <v>0</v>
      </c>
      <c r="O239" s="36">
        <f>SUMIFS(СВЦЭМ!$G$34:$G$777,СВЦЭМ!$A$34:$A$777,$A239,СВЦЭМ!$B$34:$B$777,O$225)+'СЕТ СН'!$F$15</f>
        <v>0</v>
      </c>
      <c r="P239" s="36">
        <f>SUMIFS(СВЦЭМ!$G$34:$G$777,СВЦЭМ!$A$34:$A$777,$A239,СВЦЭМ!$B$34:$B$777,P$225)+'СЕТ СН'!$F$15</f>
        <v>0</v>
      </c>
      <c r="Q239" s="36">
        <f>SUMIFS(СВЦЭМ!$G$34:$G$777,СВЦЭМ!$A$34:$A$777,$A239,СВЦЭМ!$B$34:$B$777,Q$225)+'СЕТ СН'!$F$15</f>
        <v>0</v>
      </c>
      <c r="R239" s="36">
        <f>SUMIFS(СВЦЭМ!$G$34:$G$777,СВЦЭМ!$A$34:$A$777,$A239,СВЦЭМ!$B$34:$B$777,R$225)+'СЕТ СН'!$F$15</f>
        <v>0</v>
      </c>
      <c r="S239" s="36">
        <f>SUMIFS(СВЦЭМ!$G$34:$G$777,СВЦЭМ!$A$34:$A$777,$A239,СВЦЭМ!$B$34:$B$777,S$225)+'СЕТ СН'!$F$15</f>
        <v>0</v>
      </c>
      <c r="T239" s="36">
        <f>SUMIFS(СВЦЭМ!$G$34:$G$777,СВЦЭМ!$A$34:$A$777,$A239,СВЦЭМ!$B$34:$B$777,T$225)+'СЕТ СН'!$F$15</f>
        <v>0</v>
      </c>
      <c r="U239" s="36">
        <f>SUMIFS(СВЦЭМ!$G$34:$G$777,СВЦЭМ!$A$34:$A$777,$A239,СВЦЭМ!$B$34:$B$777,U$225)+'СЕТ СН'!$F$15</f>
        <v>0</v>
      </c>
      <c r="V239" s="36">
        <f>SUMIFS(СВЦЭМ!$G$34:$G$777,СВЦЭМ!$A$34:$A$777,$A239,СВЦЭМ!$B$34:$B$777,V$225)+'СЕТ СН'!$F$15</f>
        <v>0</v>
      </c>
      <c r="W239" s="36">
        <f>SUMIFS(СВЦЭМ!$G$34:$G$777,СВЦЭМ!$A$34:$A$777,$A239,СВЦЭМ!$B$34:$B$777,W$225)+'СЕТ СН'!$F$15</f>
        <v>0</v>
      </c>
      <c r="X239" s="36">
        <f>SUMIFS(СВЦЭМ!$G$34:$G$777,СВЦЭМ!$A$34:$A$777,$A239,СВЦЭМ!$B$34:$B$777,X$225)+'СЕТ СН'!$F$15</f>
        <v>0</v>
      </c>
      <c r="Y239" s="36">
        <f>SUMIFS(СВЦЭМ!$G$34:$G$777,СВЦЭМ!$A$34:$A$777,$A239,СВЦЭМ!$B$34:$B$777,Y$225)+'СЕТ СН'!$F$15</f>
        <v>0</v>
      </c>
    </row>
    <row r="240" spans="1:27" ht="15.75" hidden="1" x14ac:dyDescent="0.2">
      <c r="A240" s="35">
        <f t="shared" si="6"/>
        <v>44027</v>
      </c>
      <c r="B240" s="36">
        <f>SUMIFS(СВЦЭМ!$G$34:$G$777,СВЦЭМ!$A$34:$A$777,$A240,СВЦЭМ!$B$34:$B$777,B$225)+'СЕТ СН'!$F$15</f>
        <v>0</v>
      </c>
      <c r="C240" s="36">
        <f>SUMIFS(СВЦЭМ!$G$34:$G$777,СВЦЭМ!$A$34:$A$777,$A240,СВЦЭМ!$B$34:$B$777,C$225)+'СЕТ СН'!$F$15</f>
        <v>0</v>
      </c>
      <c r="D240" s="36">
        <f>SUMIFS(СВЦЭМ!$G$34:$G$777,СВЦЭМ!$A$34:$A$777,$A240,СВЦЭМ!$B$34:$B$777,D$225)+'СЕТ СН'!$F$15</f>
        <v>0</v>
      </c>
      <c r="E240" s="36">
        <f>SUMIFS(СВЦЭМ!$G$34:$G$777,СВЦЭМ!$A$34:$A$777,$A240,СВЦЭМ!$B$34:$B$777,E$225)+'СЕТ СН'!$F$15</f>
        <v>0</v>
      </c>
      <c r="F240" s="36">
        <f>SUMIFS(СВЦЭМ!$G$34:$G$777,СВЦЭМ!$A$34:$A$777,$A240,СВЦЭМ!$B$34:$B$777,F$225)+'СЕТ СН'!$F$15</f>
        <v>0</v>
      </c>
      <c r="G240" s="36">
        <f>SUMIFS(СВЦЭМ!$G$34:$G$777,СВЦЭМ!$A$34:$A$777,$A240,СВЦЭМ!$B$34:$B$777,G$225)+'СЕТ СН'!$F$15</f>
        <v>0</v>
      </c>
      <c r="H240" s="36">
        <f>SUMIFS(СВЦЭМ!$G$34:$G$777,СВЦЭМ!$A$34:$A$777,$A240,СВЦЭМ!$B$34:$B$777,H$225)+'СЕТ СН'!$F$15</f>
        <v>0</v>
      </c>
      <c r="I240" s="36">
        <f>SUMIFS(СВЦЭМ!$G$34:$G$777,СВЦЭМ!$A$34:$A$777,$A240,СВЦЭМ!$B$34:$B$777,I$225)+'СЕТ СН'!$F$15</f>
        <v>0</v>
      </c>
      <c r="J240" s="36">
        <f>SUMIFS(СВЦЭМ!$G$34:$G$777,СВЦЭМ!$A$34:$A$777,$A240,СВЦЭМ!$B$34:$B$777,J$225)+'СЕТ СН'!$F$15</f>
        <v>0</v>
      </c>
      <c r="K240" s="36">
        <f>SUMIFS(СВЦЭМ!$G$34:$G$777,СВЦЭМ!$A$34:$A$777,$A240,СВЦЭМ!$B$34:$B$777,K$225)+'СЕТ СН'!$F$15</f>
        <v>0</v>
      </c>
      <c r="L240" s="36">
        <f>SUMIFS(СВЦЭМ!$G$34:$G$777,СВЦЭМ!$A$34:$A$777,$A240,СВЦЭМ!$B$34:$B$777,L$225)+'СЕТ СН'!$F$15</f>
        <v>0</v>
      </c>
      <c r="M240" s="36">
        <f>SUMIFS(СВЦЭМ!$G$34:$G$777,СВЦЭМ!$A$34:$A$777,$A240,СВЦЭМ!$B$34:$B$777,M$225)+'СЕТ СН'!$F$15</f>
        <v>0</v>
      </c>
      <c r="N240" s="36">
        <f>SUMIFS(СВЦЭМ!$G$34:$G$777,СВЦЭМ!$A$34:$A$777,$A240,СВЦЭМ!$B$34:$B$777,N$225)+'СЕТ СН'!$F$15</f>
        <v>0</v>
      </c>
      <c r="O240" s="36">
        <f>SUMIFS(СВЦЭМ!$G$34:$G$777,СВЦЭМ!$A$34:$A$777,$A240,СВЦЭМ!$B$34:$B$777,O$225)+'СЕТ СН'!$F$15</f>
        <v>0</v>
      </c>
      <c r="P240" s="36">
        <f>SUMIFS(СВЦЭМ!$G$34:$G$777,СВЦЭМ!$A$34:$A$777,$A240,СВЦЭМ!$B$34:$B$777,P$225)+'СЕТ СН'!$F$15</f>
        <v>0</v>
      </c>
      <c r="Q240" s="36">
        <f>SUMIFS(СВЦЭМ!$G$34:$G$777,СВЦЭМ!$A$34:$A$777,$A240,СВЦЭМ!$B$34:$B$777,Q$225)+'СЕТ СН'!$F$15</f>
        <v>0</v>
      </c>
      <c r="R240" s="36">
        <f>SUMIFS(СВЦЭМ!$G$34:$G$777,СВЦЭМ!$A$34:$A$777,$A240,СВЦЭМ!$B$34:$B$777,R$225)+'СЕТ СН'!$F$15</f>
        <v>0</v>
      </c>
      <c r="S240" s="36">
        <f>SUMIFS(СВЦЭМ!$G$34:$G$777,СВЦЭМ!$A$34:$A$777,$A240,СВЦЭМ!$B$34:$B$777,S$225)+'СЕТ СН'!$F$15</f>
        <v>0</v>
      </c>
      <c r="T240" s="36">
        <f>SUMIFS(СВЦЭМ!$G$34:$G$777,СВЦЭМ!$A$34:$A$777,$A240,СВЦЭМ!$B$34:$B$777,T$225)+'СЕТ СН'!$F$15</f>
        <v>0</v>
      </c>
      <c r="U240" s="36">
        <f>SUMIFS(СВЦЭМ!$G$34:$G$777,СВЦЭМ!$A$34:$A$777,$A240,СВЦЭМ!$B$34:$B$777,U$225)+'СЕТ СН'!$F$15</f>
        <v>0</v>
      </c>
      <c r="V240" s="36">
        <f>SUMIFS(СВЦЭМ!$G$34:$G$777,СВЦЭМ!$A$34:$A$777,$A240,СВЦЭМ!$B$34:$B$777,V$225)+'СЕТ СН'!$F$15</f>
        <v>0</v>
      </c>
      <c r="W240" s="36">
        <f>SUMIFS(СВЦЭМ!$G$34:$G$777,СВЦЭМ!$A$34:$A$777,$A240,СВЦЭМ!$B$34:$B$777,W$225)+'СЕТ СН'!$F$15</f>
        <v>0</v>
      </c>
      <c r="X240" s="36">
        <f>SUMIFS(СВЦЭМ!$G$34:$G$777,СВЦЭМ!$A$34:$A$777,$A240,СВЦЭМ!$B$34:$B$777,X$225)+'СЕТ СН'!$F$15</f>
        <v>0</v>
      </c>
      <c r="Y240" s="36">
        <f>SUMIFS(СВЦЭМ!$G$34:$G$777,СВЦЭМ!$A$34:$A$777,$A240,СВЦЭМ!$B$34:$B$777,Y$225)+'СЕТ СН'!$F$15</f>
        <v>0</v>
      </c>
    </row>
    <row r="241" spans="1:25" ht="15.75" hidden="1" x14ac:dyDescent="0.2">
      <c r="A241" s="35">
        <f t="shared" si="6"/>
        <v>44028</v>
      </c>
      <c r="B241" s="36">
        <f>SUMIFS(СВЦЭМ!$G$34:$G$777,СВЦЭМ!$A$34:$A$777,$A241,СВЦЭМ!$B$34:$B$777,B$225)+'СЕТ СН'!$F$15</f>
        <v>0</v>
      </c>
      <c r="C241" s="36">
        <f>SUMIFS(СВЦЭМ!$G$34:$G$777,СВЦЭМ!$A$34:$A$777,$A241,СВЦЭМ!$B$34:$B$777,C$225)+'СЕТ СН'!$F$15</f>
        <v>0</v>
      </c>
      <c r="D241" s="36">
        <f>SUMIFS(СВЦЭМ!$G$34:$G$777,СВЦЭМ!$A$34:$A$777,$A241,СВЦЭМ!$B$34:$B$777,D$225)+'СЕТ СН'!$F$15</f>
        <v>0</v>
      </c>
      <c r="E241" s="36">
        <f>SUMIFS(СВЦЭМ!$G$34:$G$777,СВЦЭМ!$A$34:$A$777,$A241,СВЦЭМ!$B$34:$B$777,E$225)+'СЕТ СН'!$F$15</f>
        <v>0</v>
      </c>
      <c r="F241" s="36">
        <f>SUMIFS(СВЦЭМ!$G$34:$G$777,СВЦЭМ!$A$34:$A$777,$A241,СВЦЭМ!$B$34:$B$777,F$225)+'СЕТ СН'!$F$15</f>
        <v>0</v>
      </c>
      <c r="G241" s="36">
        <f>SUMIFS(СВЦЭМ!$G$34:$G$777,СВЦЭМ!$A$34:$A$777,$A241,СВЦЭМ!$B$34:$B$777,G$225)+'СЕТ СН'!$F$15</f>
        <v>0</v>
      </c>
      <c r="H241" s="36">
        <f>SUMIFS(СВЦЭМ!$G$34:$G$777,СВЦЭМ!$A$34:$A$777,$A241,СВЦЭМ!$B$34:$B$777,H$225)+'СЕТ СН'!$F$15</f>
        <v>0</v>
      </c>
      <c r="I241" s="36">
        <f>SUMIFS(СВЦЭМ!$G$34:$G$777,СВЦЭМ!$A$34:$A$777,$A241,СВЦЭМ!$B$34:$B$777,I$225)+'СЕТ СН'!$F$15</f>
        <v>0</v>
      </c>
      <c r="J241" s="36">
        <f>SUMIFS(СВЦЭМ!$G$34:$G$777,СВЦЭМ!$A$34:$A$777,$A241,СВЦЭМ!$B$34:$B$777,J$225)+'СЕТ СН'!$F$15</f>
        <v>0</v>
      </c>
      <c r="K241" s="36">
        <f>SUMIFS(СВЦЭМ!$G$34:$G$777,СВЦЭМ!$A$34:$A$777,$A241,СВЦЭМ!$B$34:$B$777,K$225)+'СЕТ СН'!$F$15</f>
        <v>0</v>
      </c>
      <c r="L241" s="36">
        <f>SUMIFS(СВЦЭМ!$G$34:$G$777,СВЦЭМ!$A$34:$A$777,$A241,СВЦЭМ!$B$34:$B$777,L$225)+'СЕТ СН'!$F$15</f>
        <v>0</v>
      </c>
      <c r="M241" s="36">
        <f>SUMIFS(СВЦЭМ!$G$34:$G$777,СВЦЭМ!$A$34:$A$777,$A241,СВЦЭМ!$B$34:$B$777,M$225)+'СЕТ СН'!$F$15</f>
        <v>0</v>
      </c>
      <c r="N241" s="36">
        <f>SUMIFS(СВЦЭМ!$G$34:$G$777,СВЦЭМ!$A$34:$A$777,$A241,СВЦЭМ!$B$34:$B$777,N$225)+'СЕТ СН'!$F$15</f>
        <v>0</v>
      </c>
      <c r="O241" s="36">
        <f>SUMIFS(СВЦЭМ!$G$34:$G$777,СВЦЭМ!$A$34:$A$777,$A241,СВЦЭМ!$B$34:$B$777,O$225)+'СЕТ СН'!$F$15</f>
        <v>0</v>
      </c>
      <c r="P241" s="36">
        <f>SUMIFS(СВЦЭМ!$G$34:$G$777,СВЦЭМ!$A$34:$A$777,$A241,СВЦЭМ!$B$34:$B$777,P$225)+'СЕТ СН'!$F$15</f>
        <v>0</v>
      </c>
      <c r="Q241" s="36">
        <f>SUMIFS(СВЦЭМ!$G$34:$G$777,СВЦЭМ!$A$34:$A$777,$A241,СВЦЭМ!$B$34:$B$777,Q$225)+'СЕТ СН'!$F$15</f>
        <v>0</v>
      </c>
      <c r="R241" s="36">
        <f>SUMIFS(СВЦЭМ!$G$34:$G$777,СВЦЭМ!$A$34:$A$777,$A241,СВЦЭМ!$B$34:$B$777,R$225)+'СЕТ СН'!$F$15</f>
        <v>0</v>
      </c>
      <c r="S241" s="36">
        <f>SUMIFS(СВЦЭМ!$G$34:$G$777,СВЦЭМ!$A$34:$A$777,$A241,СВЦЭМ!$B$34:$B$777,S$225)+'СЕТ СН'!$F$15</f>
        <v>0</v>
      </c>
      <c r="T241" s="36">
        <f>SUMIFS(СВЦЭМ!$G$34:$G$777,СВЦЭМ!$A$34:$A$777,$A241,СВЦЭМ!$B$34:$B$777,T$225)+'СЕТ СН'!$F$15</f>
        <v>0</v>
      </c>
      <c r="U241" s="36">
        <f>SUMIFS(СВЦЭМ!$G$34:$G$777,СВЦЭМ!$A$34:$A$777,$A241,СВЦЭМ!$B$34:$B$777,U$225)+'СЕТ СН'!$F$15</f>
        <v>0</v>
      </c>
      <c r="V241" s="36">
        <f>SUMIFS(СВЦЭМ!$G$34:$G$777,СВЦЭМ!$A$34:$A$777,$A241,СВЦЭМ!$B$34:$B$777,V$225)+'СЕТ СН'!$F$15</f>
        <v>0</v>
      </c>
      <c r="W241" s="36">
        <f>SUMIFS(СВЦЭМ!$G$34:$G$777,СВЦЭМ!$A$34:$A$777,$A241,СВЦЭМ!$B$34:$B$777,W$225)+'СЕТ СН'!$F$15</f>
        <v>0</v>
      </c>
      <c r="X241" s="36">
        <f>SUMIFS(СВЦЭМ!$G$34:$G$777,СВЦЭМ!$A$34:$A$777,$A241,СВЦЭМ!$B$34:$B$777,X$225)+'СЕТ СН'!$F$15</f>
        <v>0</v>
      </c>
      <c r="Y241" s="36">
        <f>SUMIFS(СВЦЭМ!$G$34:$G$777,СВЦЭМ!$A$34:$A$777,$A241,СВЦЭМ!$B$34:$B$777,Y$225)+'СЕТ СН'!$F$15</f>
        <v>0</v>
      </c>
    </row>
    <row r="242" spans="1:25" ht="15.75" hidden="1" x14ac:dyDescent="0.2">
      <c r="A242" s="35">
        <f t="shared" si="6"/>
        <v>44029</v>
      </c>
      <c r="B242" s="36">
        <f>SUMIFS(СВЦЭМ!$G$34:$G$777,СВЦЭМ!$A$34:$A$777,$A242,СВЦЭМ!$B$34:$B$777,B$225)+'СЕТ СН'!$F$15</f>
        <v>0</v>
      </c>
      <c r="C242" s="36">
        <f>SUMIFS(СВЦЭМ!$G$34:$G$777,СВЦЭМ!$A$34:$A$777,$A242,СВЦЭМ!$B$34:$B$777,C$225)+'СЕТ СН'!$F$15</f>
        <v>0</v>
      </c>
      <c r="D242" s="36">
        <f>SUMIFS(СВЦЭМ!$G$34:$G$777,СВЦЭМ!$A$34:$A$777,$A242,СВЦЭМ!$B$34:$B$777,D$225)+'СЕТ СН'!$F$15</f>
        <v>0</v>
      </c>
      <c r="E242" s="36">
        <f>SUMIFS(СВЦЭМ!$G$34:$G$777,СВЦЭМ!$A$34:$A$777,$A242,СВЦЭМ!$B$34:$B$777,E$225)+'СЕТ СН'!$F$15</f>
        <v>0</v>
      </c>
      <c r="F242" s="36">
        <f>SUMIFS(СВЦЭМ!$G$34:$G$777,СВЦЭМ!$A$34:$A$777,$A242,СВЦЭМ!$B$34:$B$777,F$225)+'СЕТ СН'!$F$15</f>
        <v>0</v>
      </c>
      <c r="G242" s="36">
        <f>SUMIFS(СВЦЭМ!$G$34:$G$777,СВЦЭМ!$A$34:$A$777,$A242,СВЦЭМ!$B$34:$B$777,G$225)+'СЕТ СН'!$F$15</f>
        <v>0</v>
      </c>
      <c r="H242" s="36">
        <f>SUMIFS(СВЦЭМ!$G$34:$G$777,СВЦЭМ!$A$34:$A$777,$A242,СВЦЭМ!$B$34:$B$777,H$225)+'СЕТ СН'!$F$15</f>
        <v>0</v>
      </c>
      <c r="I242" s="36">
        <f>SUMIFS(СВЦЭМ!$G$34:$G$777,СВЦЭМ!$A$34:$A$777,$A242,СВЦЭМ!$B$34:$B$777,I$225)+'СЕТ СН'!$F$15</f>
        <v>0</v>
      </c>
      <c r="J242" s="36">
        <f>SUMIFS(СВЦЭМ!$G$34:$G$777,СВЦЭМ!$A$34:$A$777,$A242,СВЦЭМ!$B$34:$B$777,J$225)+'СЕТ СН'!$F$15</f>
        <v>0</v>
      </c>
      <c r="K242" s="36">
        <f>SUMIFS(СВЦЭМ!$G$34:$G$777,СВЦЭМ!$A$34:$A$777,$A242,СВЦЭМ!$B$34:$B$777,K$225)+'СЕТ СН'!$F$15</f>
        <v>0</v>
      </c>
      <c r="L242" s="36">
        <f>SUMIFS(СВЦЭМ!$G$34:$G$777,СВЦЭМ!$A$34:$A$777,$A242,СВЦЭМ!$B$34:$B$777,L$225)+'СЕТ СН'!$F$15</f>
        <v>0</v>
      </c>
      <c r="M242" s="36">
        <f>SUMIFS(СВЦЭМ!$G$34:$G$777,СВЦЭМ!$A$34:$A$777,$A242,СВЦЭМ!$B$34:$B$777,M$225)+'СЕТ СН'!$F$15</f>
        <v>0</v>
      </c>
      <c r="N242" s="36">
        <f>SUMIFS(СВЦЭМ!$G$34:$G$777,СВЦЭМ!$A$34:$A$777,$A242,СВЦЭМ!$B$34:$B$777,N$225)+'СЕТ СН'!$F$15</f>
        <v>0</v>
      </c>
      <c r="O242" s="36">
        <f>SUMIFS(СВЦЭМ!$G$34:$G$777,СВЦЭМ!$A$34:$A$777,$A242,СВЦЭМ!$B$34:$B$777,O$225)+'СЕТ СН'!$F$15</f>
        <v>0</v>
      </c>
      <c r="P242" s="36">
        <f>SUMIFS(СВЦЭМ!$G$34:$G$777,СВЦЭМ!$A$34:$A$777,$A242,СВЦЭМ!$B$34:$B$777,P$225)+'СЕТ СН'!$F$15</f>
        <v>0</v>
      </c>
      <c r="Q242" s="36">
        <f>SUMIFS(СВЦЭМ!$G$34:$G$777,СВЦЭМ!$A$34:$A$777,$A242,СВЦЭМ!$B$34:$B$777,Q$225)+'СЕТ СН'!$F$15</f>
        <v>0</v>
      </c>
      <c r="R242" s="36">
        <f>SUMIFS(СВЦЭМ!$G$34:$G$777,СВЦЭМ!$A$34:$A$777,$A242,СВЦЭМ!$B$34:$B$777,R$225)+'СЕТ СН'!$F$15</f>
        <v>0</v>
      </c>
      <c r="S242" s="36">
        <f>SUMIFS(СВЦЭМ!$G$34:$G$777,СВЦЭМ!$A$34:$A$777,$A242,СВЦЭМ!$B$34:$B$777,S$225)+'СЕТ СН'!$F$15</f>
        <v>0</v>
      </c>
      <c r="T242" s="36">
        <f>SUMIFS(СВЦЭМ!$G$34:$G$777,СВЦЭМ!$A$34:$A$777,$A242,СВЦЭМ!$B$34:$B$777,T$225)+'СЕТ СН'!$F$15</f>
        <v>0</v>
      </c>
      <c r="U242" s="36">
        <f>SUMIFS(СВЦЭМ!$G$34:$G$777,СВЦЭМ!$A$34:$A$777,$A242,СВЦЭМ!$B$34:$B$777,U$225)+'СЕТ СН'!$F$15</f>
        <v>0</v>
      </c>
      <c r="V242" s="36">
        <f>SUMIFS(СВЦЭМ!$G$34:$G$777,СВЦЭМ!$A$34:$A$777,$A242,СВЦЭМ!$B$34:$B$777,V$225)+'СЕТ СН'!$F$15</f>
        <v>0</v>
      </c>
      <c r="W242" s="36">
        <f>SUMIFS(СВЦЭМ!$G$34:$G$777,СВЦЭМ!$A$34:$A$777,$A242,СВЦЭМ!$B$34:$B$777,W$225)+'СЕТ СН'!$F$15</f>
        <v>0</v>
      </c>
      <c r="X242" s="36">
        <f>SUMIFS(СВЦЭМ!$G$34:$G$777,СВЦЭМ!$A$34:$A$777,$A242,СВЦЭМ!$B$34:$B$777,X$225)+'СЕТ СН'!$F$15</f>
        <v>0</v>
      </c>
      <c r="Y242" s="36">
        <f>SUMIFS(СВЦЭМ!$G$34:$G$777,СВЦЭМ!$A$34:$A$777,$A242,СВЦЭМ!$B$34:$B$777,Y$225)+'СЕТ СН'!$F$15</f>
        <v>0</v>
      </c>
    </row>
    <row r="243" spans="1:25" ht="15.75" hidden="1" x14ac:dyDescent="0.2">
      <c r="A243" s="35">
        <f t="shared" si="6"/>
        <v>44030</v>
      </c>
      <c r="B243" s="36">
        <f>SUMIFS(СВЦЭМ!$G$34:$G$777,СВЦЭМ!$A$34:$A$777,$A243,СВЦЭМ!$B$34:$B$777,B$225)+'СЕТ СН'!$F$15</f>
        <v>0</v>
      </c>
      <c r="C243" s="36">
        <f>SUMIFS(СВЦЭМ!$G$34:$G$777,СВЦЭМ!$A$34:$A$777,$A243,СВЦЭМ!$B$34:$B$777,C$225)+'СЕТ СН'!$F$15</f>
        <v>0</v>
      </c>
      <c r="D243" s="36">
        <f>SUMIFS(СВЦЭМ!$G$34:$G$777,СВЦЭМ!$A$34:$A$777,$A243,СВЦЭМ!$B$34:$B$777,D$225)+'СЕТ СН'!$F$15</f>
        <v>0</v>
      </c>
      <c r="E243" s="36">
        <f>SUMIFS(СВЦЭМ!$G$34:$G$777,СВЦЭМ!$A$34:$A$777,$A243,СВЦЭМ!$B$34:$B$777,E$225)+'СЕТ СН'!$F$15</f>
        <v>0</v>
      </c>
      <c r="F243" s="36">
        <f>SUMIFS(СВЦЭМ!$G$34:$G$777,СВЦЭМ!$A$34:$A$777,$A243,СВЦЭМ!$B$34:$B$777,F$225)+'СЕТ СН'!$F$15</f>
        <v>0</v>
      </c>
      <c r="G243" s="36">
        <f>SUMIFS(СВЦЭМ!$G$34:$G$777,СВЦЭМ!$A$34:$A$777,$A243,СВЦЭМ!$B$34:$B$777,G$225)+'СЕТ СН'!$F$15</f>
        <v>0</v>
      </c>
      <c r="H243" s="36">
        <f>SUMIFS(СВЦЭМ!$G$34:$G$777,СВЦЭМ!$A$34:$A$777,$A243,СВЦЭМ!$B$34:$B$777,H$225)+'СЕТ СН'!$F$15</f>
        <v>0</v>
      </c>
      <c r="I243" s="36">
        <f>SUMIFS(СВЦЭМ!$G$34:$G$777,СВЦЭМ!$A$34:$A$777,$A243,СВЦЭМ!$B$34:$B$777,I$225)+'СЕТ СН'!$F$15</f>
        <v>0</v>
      </c>
      <c r="J243" s="36">
        <f>SUMIFS(СВЦЭМ!$G$34:$G$777,СВЦЭМ!$A$34:$A$777,$A243,СВЦЭМ!$B$34:$B$777,J$225)+'СЕТ СН'!$F$15</f>
        <v>0</v>
      </c>
      <c r="K243" s="36">
        <f>SUMIFS(СВЦЭМ!$G$34:$G$777,СВЦЭМ!$A$34:$A$777,$A243,СВЦЭМ!$B$34:$B$777,K$225)+'СЕТ СН'!$F$15</f>
        <v>0</v>
      </c>
      <c r="L243" s="36">
        <f>SUMIFS(СВЦЭМ!$G$34:$G$777,СВЦЭМ!$A$34:$A$777,$A243,СВЦЭМ!$B$34:$B$777,L$225)+'СЕТ СН'!$F$15</f>
        <v>0</v>
      </c>
      <c r="M243" s="36">
        <f>SUMIFS(СВЦЭМ!$G$34:$G$777,СВЦЭМ!$A$34:$A$777,$A243,СВЦЭМ!$B$34:$B$777,M$225)+'СЕТ СН'!$F$15</f>
        <v>0</v>
      </c>
      <c r="N243" s="36">
        <f>SUMIFS(СВЦЭМ!$G$34:$G$777,СВЦЭМ!$A$34:$A$777,$A243,СВЦЭМ!$B$34:$B$777,N$225)+'СЕТ СН'!$F$15</f>
        <v>0</v>
      </c>
      <c r="O243" s="36">
        <f>SUMIFS(СВЦЭМ!$G$34:$G$777,СВЦЭМ!$A$34:$A$777,$A243,СВЦЭМ!$B$34:$B$777,O$225)+'СЕТ СН'!$F$15</f>
        <v>0</v>
      </c>
      <c r="P243" s="36">
        <f>SUMIFS(СВЦЭМ!$G$34:$G$777,СВЦЭМ!$A$34:$A$777,$A243,СВЦЭМ!$B$34:$B$777,P$225)+'СЕТ СН'!$F$15</f>
        <v>0</v>
      </c>
      <c r="Q243" s="36">
        <f>SUMIFS(СВЦЭМ!$G$34:$G$777,СВЦЭМ!$A$34:$A$777,$A243,СВЦЭМ!$B$34:$B$777,Q$225)+'СЕТ СН'!$F$15</f>
        <v>0</v>
      </c>
      <c r="R243" s="36">
        <f>SUMIFS(СВЦЭМ!$G$34:$G$777,СВЦЭМ!$A$34:$A$777,$A243,СВЦЭМ!$B$34:$B$777,R$225)+'СЕТ СН'!$F$15</f>
        <v>0</v>
      </c>
      <c r="S243" s="36">
        <f>SUMIFS(СВЦЭМ!$G$34:$G$777,СВЦЭМ!$A$34:$A$777,$A243,СВЦЭМ!$B$34:$B$777,S$225)+'СЕТ СН'!$F$15</f>
        <v>0</v>
      </c>
      <c r="T243" s="36">
        <f>SUMIFS(СВЦЭМ!$G$34:$G$777,СВЦЭМ!$A$34:$A$777,$A243,СВЦЭМ!$B$34:$B$777,T$225)+'СЕТ СН'!$F$15</f>
        <v>0</v>
      </c>
      <c r="U243" s="36">
        <f>SUMIFS(СВЦЭМ!$G$34:$G$777,СВЦЭМ!$A$34:$A$777,$A243,СВЦЭМ!$B$34:$B$777,U$225)+'СЕТ СН'!$F$15</f>
        <v>0</v>
      </c>
      <c r="V243" s="36">
        <f>SUMIFS(СВЦЭМ!$G$34:$G$777,СВЦЭМ!$A$34:$A$777,$A243,СВЦЭМ!$B$34:$B$777,V$225)+'СЕТ СН'!$F$15</f>
        <v>0</v>
      </c>
      <c r="W243" s="36">
        <f>SUMIFS(СВЦЭМ!$G$34:$G$777,СВЦЭМ!$A$34:$A$777,$A243,СВЦЭМ!$B$34:$B$777,W$225)+'СЕТ СН'!$F$15</f>
        <v>0</v>
      </c>
      <c r="X243" s="36">
        <f>SUMIFS(СВЦЭМ!$G$34:$G$777,СВЦЭМ!$A$34:$A$777,$A243,СВЦЭМ!$B$34:$B$777,X$225)+'СЕТ СН'!$F$15</f>
        <v>0</v>
      </c>
      <c r="Y243" s="36">
        <f>SUMIFS(СВЦЭМ!$G$34:$G$777,СВЦЭМ!$A$34:$A$777,$A243,СВЦЭМ!$B$34:$B$777,Y$225)+'СЕТ СН'!$F$15</f>
        <v>0</v>
      </c>
    </row>
    <row r="244" spans="1:25" ht="15.75" hidden="1" x14ac:dyDescent="0.2">
      <c r="A244" s="35">
        <f t="shared" si="6"/>
        <v>44031</v>
      </c>
      <c r="B244" s="36">
        <f>SUMIFS(СВЦЭМ!$G$34:$G$777,СВЦЭМ!$A$34:$A$777,$A244,СВЦЭМ!$B$34:$B$777,B$225)+'СЕТ СН'!$F$15</f>
        <v>0</v>
      </c>
      <c r="C244" s="36">
        <f>SUMIFS(СВЦЭМ!$G$34:$G$777,СВЦЭМ!$A$34:$A$777,$A244,СВЦЭМ!$B$34:$B$777,C$225)+'СЕТ СН'!$F$15</f>
        <v>0</v>
      </c>
      <c r="D244" s="36">
        <f>SUMIFS(СВЦЭМ!$G$34:$G$777,СВЦЭМ!$A$34:$A$777,$A244,СВЦЭМ!$B$34:$B$777,D$225)+'СЕТ СН'!$F$15</f>
        <v>0</v>
      </c>
      <c r="E244" s="36">
        <f>SUMIFS(СВЦЭМ!$G$34:$G$777,СВЦЭМ!$A$34:$A$777,$A244,СВЦЭМ!$B$34:$B$777,E$225)+'СЕТ СН'!$F$15</f>
        <v>0</v>
      </c>
      <c r="F244" s="36">
        <f>SUMIFS(СВЦЭМ!$G$34:$G$777,СВЦЭМ!$A$34:$A$777,$A244,СВЦЭМ!$B$34:$B$777,F$225)+'СЕТ СН'!$F$15</f>
        <v>0</v>
      </c>
      <c r="G244" s="36">
        <f>SUMIFS(СВЦЭМ!$G$34:$G$777,СВЦЭМ!$A$34:$A$777,$A244,СВЦЭМ!$B$34:$B$777,G$225)+'СЕТ СН'!$F$15</f>
        <v>0</v>
      </c>
      <c r="H244" s="36">
        <f>SUMIFS(СВЦЭМ!$G$34:$G$777,СВЦЭМ!$A$34:$A$777,$A244,СВЦЭМ!$B$34:$B$777,H$225)+'СЕТ СН'!$F$15</f>
        <v>0</v>
      </c>
      <c r="I244" s="36">
        <f>SUMIFS(СВЦЭМ!$G$34:$G$777,СВЦЭМ!$A$34:$A$777,$A244,СВЦЭМ!$B$34:$B$777,I$225)+'СЕТ СН'!$F$15</f>
        <v>0</v>
      </c>
      <c r="J244" s="36">
        <f>SUMIFS(СВЦЭМ!$G$34:$G$777,СВЦЭМ!$A$34:$A$777,$A244,СВЦЭМ!$B$34:$B$777,J$225)+'СЕТ СН'!$F$15</f>
        <v>0</v>
      </c>
      <c r="K244" s="36">
        <f>SUMIFS(СВЦЭМ!$G$34:$G$777,СВЦЭМ!$A$34:$A$777,$A244,СВЦЭМ!$B$34:$B$777,K$225)+'СЕТ СН'!$F$15</f>
        <v>0</v>
      </c>
      <c r="L244" s="36">
        <f>SUMIFS(СВЦЭМ!$G$34:$G$777,СВЦЭМ!$A$34:$A$777,$A244,СВЦЭМ!$B$34:$B$777,L$225)+'СЕТ СН'!$F$15</f>
        <v>0</v>
      </c>
      <c r="M244" s="36">
        <f>SUMIFS(СВЦЭМ!$G$34:$G$777,СВЦЭМ!$A$34:$A$777,$A244,СВЦЭМ!$B$34:$B$777,M$225)+'СЕТ СН'!$F$15</f>
        <v>0</v>
      </c>
      <c r="N244" s="36">
        <f>SUMIFS(СВЦЭМ!$G$34:$G$777,СВЦЭМ!$A$34:$A$777,$A244,СВЦЭМ!$B$34:$B$777,N$225)+'СЕТ СН'!$F$15</f>
        <v>0</v>
      </c>
      <c r="O244" s="36">
        <f>SUMIFS(СВЦЭМ!$G$34:$G$777,СВЦЭМ!$A$34:$A$777,$A244,СВЦЭМ!$B$34:$B$777,O$225)+'СЕТ СН'!$F$15</f>
        <v>0</v>
      </c>
      <c r="P244" s="36">
        <f>SUMIFS(СВЦЭМ!$G$34:$G$777,СВЦЭМ!$A$34:$A$777,$A244,СВЦЭМ!$B$34:$B$777,P$225)+'СЕТ СН'!$F$15</f>
        <v>0</v>
      </c>
      <c r="Q244" s="36">
        <f>SUMIFS(СВЦЭМ!$G$34:$G$777,СВЦЭМ!$A$34:$A$777,$A244,СВЦЭМ!$B$34:$B$777,Q$225)+'СЕТ СН'!$F$15</f>
        <v>0</v>
      </c>
      <c r="R244" s="36">
        <f>SUMIFS(СВЦЭМ!$G$34:$G$777,СВЦЭМ!$A$34:$A$777,$A244,СВЦЭМ!$B$34:$B$777,R$225)+'СЕТ СН'!$F$15</f>
        <v>0</v>
      </c>
      <c r="S244" s="36">
        <f>SUMIFS(СВЦЭМ!$G$34:$G$777,СВЦЭМ!$A$34:$A$777,$A244,СВЦЭМ!$B$34:$B$777,S$225)+'СЕТ СН'!$F$15</f>
        <v>0</v>
      </c>
      <c r="T244" s="36">
        <f>SUMIFS(СВЦЭМ!$G$34:$G$777,СВЦЭМ!$A$34:$A$777,$A244,СВЦЭМ!$B$34:$B$777,T$225)+'СЕТ СН'!$F$15</f>
        <v>0</v>
      </c>
      <c r="U244" s="36">
        <f>SUMIFS(СВЦЭМ!$G$34:$G$777,СВЦЭМ!$A$34:$A$777,$A244,СВЦЭМ!$B$34:$B$777,U$225)+'СЕТ СН'!$F$15</f>
        <v>0</v>
      </c>
      <c r="V244" s="36">
        <f>SUMIFS(СВЦЭМ!$G$34:$G$777,СВЦЭМ!$A$34:$A$777,$A244,СВЦЭМ!$B$34:$B$777,V$225)+'СЕТ СН'!$F$15</f>
        <v>0</v>
      </c>
      <c r="W244" s="36">
        <f>SUMIFS(СВЦЭМ!$G$34:$G$777,СВЦЭМ!$A$34:$A$777,$A244,СВЦЭМ!$B$34:$B$777,W$225)+'СЕТ СН'!$F$15</f>
        <v>0</v>
      </c>
      <c r="X244" s="36">
        <f>SUMIFS(СВЦЭМ!$G$34:$G$777,СВЦЭМ!$A$34:$A$777,$A244,СВЦЭМ!$B$34:$B$777,X$225)+'СЕТ СН'!$F$15</f>
        <v>0</v>
      </c>
      <c r="Y244" s="36">
        <f>SUMIFS(СВЦЭМ!$G$34:$G$777,СВЦЭМ!$A$34:$A$777,$A244,СВЦЭМ!$B$34:$B$777,Y$225)+'СЕТ СН'!$F$15</f>
        <v>0</v>
      </c>
    </row>
    <row r="245" spans="1:25" ht="15.75" hidden="1" x14ac:dyDescent="0.2">
      <c r="A245" s="35">
        <f t="shared" si="6"/>
        <v>44032</v>
      </c>
      <c r="B245" s="36">
        <f>SUMIFS(СВЦЭМ!$G$34:$G$777,СВЦЭМ!$A$34:$A$777,$A245,СВЦЭМ!$B$34:$B$777,B$225)+'СЕТ СН'!$F$15</f>
        <v>0</v>
      </c>
      <c r="C245" s="36">
        <f>SUMIFS(СВЦЭМ!$G$34:$G$777,СВЦЭМ!$A$34:$A$777,$A245,СВЦЭМ!$B$34:$B$777,C$225)+'СЕТ СН'!$F$15</f>
        <v>0</v>
      </c>
      <c r="D245" s="36">
        <f>SUMIFS(СВЦЭМ!$G$34:$G$777,СВЦЭМ!$A$34:$A$777,$A245,СВЦЭМ!$B$34:$B$777,D$225)+'СЕТ СН'!$F$15</f>
        <v>0</v>
      </c>
      <c r="E245" s="36">
        <f>SUMIFS(СВЦЭМ!$G$34:$G$777,СВЦЭМ!$A$34:$A$777,$A245,СВЦЭМ!$B$34:$B$777,E$225)+'СЕТ СН'!$F$15</f>
        <v>0</v>
      </c>
      <c r="F245" s="36">
        <f>SUMIFS(СВЦЭМ!$G$34:$G$777,СВЦЭМ!$A$34:$A$777,$A245,СВЦЭМ!$B$34:$B$777,F$225)+'СЕТ СН'!$F$15</f>
        <v>0</v>
      </c>
      <c r="G245" s="36">
        <f>SUMIFS(СВЦЭМ!$G$34:$G$777,СВЦЭМ!$A$34:$A$777,$A245,СВЦЭМ!$B$34:$B$777,G$225)+'СЕТ СН'!$F$15</f>
        <v>0</v>
      </c>
      <c r="H245" s="36">
        <f>SUMIFS(СВЦЭМ!$G$34:$G$777,СВЦЭМ!$A$34:$A$777,$A245,СВЦЭМ!$B$34:$B$777,H$225)+'СЕТ СН'!$F$15</f>
        <v>0</v>
      </c>
      <c r="I245" s="36">
        <f>SUMIFS(СВЦЭМ!$G$34:$G$777,СВЦЭМ!$A$34:$A$777,$A245,СВЦЭМ!$B$34:$B$777,I$225)+'СЕТ СН'!$F$15</f>
        <v>0</v>
      </c>
      <c r="J245" s="36">
        <f>SUMIFS(СВЦЭМ!$G$34:$G$777,СВЦЭМ!$A$34:$A$777,$A245,СВЦЭМ!$B$34:$B$777,J$225)+'СЕТ СН'!$F$15</f>
        <v>0</v>
      </c>
      <c r="K245" s="36">
        <f>SUMIFS(СВЦЭМ!$G$34:$G$777,СВЦЭМ!$A$34:$A$777,$A245,СВЦЭМ!$B$34:$B$777,K$225)+'СЕТ СН'!$F$15</f>
        <v>0</v>
      </c>
      <c r="L245" s="36">
        <f>SUMIFS(СВЦЭМ!$G$34:$G$777,СВЦЭМ!$A$34:$A$777,$A245,СВЦЭМ!$B$34:$B$777,L$225)+'СЕТ СН'!$F$15</f>
        <v>0</v>
      </c>
      <c r="M245" s="36">
        <f>SUMIFS(СВЦЭМ!$G$34:$G$777,СВЦЭМ!$A$34:$A$777,$A245,СВЦЭМ!$B$34:$B$777,M$225)+'СЕТ СН'!$F$15</f>
        <v>0</v>
      </c>
      <c r="N245" s="36">
        <f>SUMIFS(СВЦЭМ!$G$34:$G$777,СВЦЭМ!$A$34:$A$777,$A245,СВЦЭМ!$B$34:$B$777,N$225)+'СЕТ СН'!$F$15</f>
        <v>0</v>
      </c>
      <c r="O245" s="36">
        <f>SUMIFS(СВЦЭМ!$G$34:$G$777,СВЦЭМ!$A$34:$A$777,$A245,СВЦЭМ!$B$34:$B$777,O$225)+'СЕТ СН'!$F$15</f>
        <v>0</v>
      </c>
      <c r="P245" s="36">
        <f>SUMIFS(СВЦЭМ!$G$34:$G$777,СВЦЭМ!$A$34:$A$777,$A245,СВЦЭМ!$B$34:$B$777,P$225)+'СЕТ СН'!$F$15</f>
        <v>0</v>
      </c>
      <c r="Q245" s="36">
        <f>SUMIFS(СВЦЭМ!$G$34:$G$777,СВЦЭМ!$A$34:$A$777,$A245,СВЦЭМ!$B$34:$B$777,Q$225)+'СЕТ СН'!$F$15</f>
        <v>0</v>
      </c>
      <c r="R245" s="36">
        <f>SUMIFS(СВЦЭМ!$G$34:$G$777,СВЦЭМ!$A$34:$A$777,$A245,СВЦЭМ!$B$34:$B$777,R$225)+'СЕТ СН'!$F$15</f>
        <v>0</v>
      </c>
      <c r="S245" s="36">
        <f>SUMIFS(СВЦЭМ!$G$34:$G$777,СВЦЭМ!$A$34:$A$777,$A245,СВЦЭМ!$B$34:$B$777,S$225)+'СЕТ СН'!$F$15</f>
        <v>0</v>
      </c>
      <c r="T245" s="36">
        <f>SUMIFS(СВЦЭМ!$G$34:$G$777,СВЦЭМ!$A$34:$A$777,$A245,СВЦЭМ!$B$34:$B$777,T$225)+'СЕТ СН'!$F$15</f>
        <v>0</v>
      </c>
      <c r="U245" s="36">
        <f>SUMIFS(СВЦЭМ!$G$34:$G$777,СВЦЭМ!$A$34:$A$777,$A245,СВЦЭМ!$B$34:$B$777,U$225)+'СЕТ СН'!$F$15</f>
        <v>0</v>
      </c>
      <c r="V245" s="36">
        <f>SUMIFS(СВЦЭМ!$G$34:$G$777,СВЦЭМ!$A$34:$A$777,$A245,СВЦЭМ!$B$34:$B$777,V$225)+'СЕТ СН'!$F$15</f>
        <v>0</v>
      </c>
      <c r="W245" s="36">
        <f>SUMIFS(СВЦЭМ!$G$34:$G$777,СВЦЭМ!$A$34:$A$777,$A245,СВЦЭМ!$B$34:$B$777,W$225)+'СЕТ СН'!$F$15</f>
        <v>0</v>
      </c>
      <c r="X245" s="36">
        <f>SUMIFS(СВЦЭМ!$G$34:$G$777,СВЦЭМ!$A$34:$A$777,$A245,СВЦЭМ!$B$34:$B$777,X$225)+'СЕТ СН'!$F$15</f>
        <v>0</v>
      </c>
      <c r="Y245" s="36">
        <f>SUMIFS(СВЦЭМ!$G$34:$G$777,СВЦЭМ!$A$34:$A$777,$A245,СВЦЭМ!$B$34:$B$777,Y$225)+'СЕТ СН'!$F$15</f>
        <v>0</v>
      </c>
    </row>
    <row r="246" spans="1:25" ht="15.75" hidden="1" x14ac:dyDescent="0.2">
      <c r="A246" s="35">
        <f t="shared" si="6"/>
        <v>44033</v>
      </c>
      <c r="B246" s="36">
        <f>SUMIFS(СВЦЭМ!$G$34:$G$777,СВЦЭМ!$A$34:$A$777,$A246,СВЦЭМ!$B$34:$B$777,B$225)+'СЕТ СН'!$F$15</f>
        <v>0</v>
      </c>
      <c r="C246" s="36">
        <f>SUMIFS(СВЦЭМ!$G$34:$G$777,СВЦЭМ!$A$34:$A$777,$A246,СВЦЭМ!$B$34:$B$777,C$225)+'СЕТ СН'!$F$15</f>
        <v>0</v>
      </c>
      <c r="D246" s="36">
        <f>SUMIFS(СВЦЭМ!$G$34:$G$777,СВЦЭМ!$A$34:$A$777,$A246,СВЦЭМ!$B$34:$B$777,D$225)+'СЕТ СН'!$F$15</f>
        <v>0</v>
      </c>
      <c r="E246" s="36">
        <f>SUMIFS(СВЦЭМ!$G$34:$G$777,СВЦЭМ!$A$34:$A$777,$A246,СВЦЭМ!$B$34:$B$777,E$225)+'СЕТ СН'!$F$15</f>
        <v>0</v>
      </c>
      <c r="F246" s="36">
        <f>SUMIFS(СВЦЭМ!$G$34:$G$777,СВЦЭМ!$A$34:$A$777,$A246,СВЦЭМ!$B$34:$B$777,F$225)+'СЕТ СН'!$F$15</f>
        <v>0</v>
      </c>
      <c r="G246" s="36">
        <f>SUMIFS(СВЦЭМ!$G$34:$G$777,СВЦЭМ!$A$34:$A$777,$A246,СВЦЭМ!$B$34:$B$777,G$225)+'СЕТ СН'!$F$15</f>
        <v>0</v>
      </c>
      <c r="H246" s="36">
        <f>SUMIFS(СВЦЭМ!$G$34:$G$777,СВЦЭМ!$A$34:$A$777,$A246,СВЦЭМ!$B$34:$B$777,H$225)+'СЕТ СН'!$F$15</f>
        <v>0</v>
      </c>
      <c r="I246" s="36">
        <f>SUMIFS(СВЦЭМ!$G$34:$G$777,СВЦЭМ!$A$34:$A$777,$A246,СВЦЭМ!$B$34:$B$777,I$225)+'СЕТ СН'!$F$15</f>
        <v>0</v>
      </c>
      <c r="J246" s="36">
        <f>SUMIFS(СВЦЭМ!$G$34:$G$777,СВЦЭМ!$A$34:$A$777,$A246,СВЦЭМ!$B$34:$B$777,J$225)+'СЕТ СН'!$F$15</f>
        <v>0</v>
      </c>
      <c r="K246" s="36">
        <f>SUMIFS(СВЦЭМ!$G$34:$G$777,СВЦЭМ!$A$34:$A$777,$A246,СВЦЭМ!$B$34:$B$777,K$225)+'СЕТ СН'!$F$15</f>
        <v>0</v>
      </c>
      <c r="L246" s="36">
        <f>SUMIFS(СВЦЭМ!$G$34:$G$777,СВЦЭМ!$A$34:$A$777,$A246,СВЦЭМ!$B$34:$B$777,L$225)+'СЕТ СН'!$F$15</f>
        <v>0</v>
      </c>
      <c r="M246" s="36">
        <f>SUMIFS(СВЦЭМ!$G$34:$G$777,СВЦЭМ!$A$34:$A$777,$A246,СВЦЭМ!$B$34:$B$777,M$225)+'СЕТ СН'!$F$15</f>
        <v>0</v>
      </c>
      <c r="N246" s="36">
        <f>SUMIFS(СВЦЭМ!$G$34:$G$777,СВЦЭМ!$A$34:$A$777,$A246,СВЦЭМ!$B$34:$B$777,N$225)+'СЕТ СН'!$F$15</f>
        <v>0</v>
      </c>
      <c r="O246" s="36">
        <f>SUMIFS(СВЦЭМ!$G$34:$G$777,СВЦЭМ!$A$34:$A$777,$A246,СВЦЭМ!$B$34:$B$777,O$225)+'СЕТ СН'!$F$15</f>
        <v>0</v>
      </c>
      <c r="P246" s="36">
        <f>SUMIFS(СВЦЭМ!$G$34:$G$777,СВЦЭМ!$A$34:$A$777,$A246,СВЦЭМ!$B$34:$B$777,P$225)+'СЕТ СН'!$F$15</f>
        <v>0</v>
      </c>
      <c r="Q246" s="36">
        <f>SUMIFS(СВЦЭМ!$G$34:$G$777,СВЦЭМ!$A$34:$A$777,$A246,СВЦЭМ!$B$34:$B$777,Q$225)+'СЕТ СН'!$F$15</f>
        <v>0</v>
      </c>
      <c r="R246" s="36">
        <f>SUMIFS(СВЦЭМ!$G$34:$G$777,СВЦЭМ!$A$34:$A$777,$A246,СВЦЭМ!$B$34:$B$777,R$225)+'СЕТ СН'!$F$15</f>
        <v>0</v>
      </c>
      <c r="S246" s="36">
        <f>SUMIFS(СВЦЭМ!$G$34:$G$777,СВЦЭМ!$A$34:$A$777,$A246,СВЦЭМ!$B$34:$B$777,S$225)+'СЕТ СН'!$F$15</f>
        <v>0</v>
      </c>
      <c r="T246" s="36">
        <f>SUMIFS(СВЦЭМ!$G$34:$G$777,СВЦЭМ!$A$34:$A$777,$A246,СВЦЭМ!$B$34:$B$777,T$225)+'СЕТ СН'!$F$15</f>
        <v>0</v>
      </c>
      <c r="U246" s="36">
        <f>SUMIFS(СВЦЭМ!$G$34:$G$777,СВЦЭМ!$A$34:$A$777,$A246,СВЦЭМ!$B$34:$B$777,U$225)+'СЕТ СН'!$F$15</f>
        <v>0</v>
      </c>
      <c r="V246" s="36">
        <f>SUMIFS(СВЦЭМ!$G$34:$G$777,СВЦЭМ!$A$34:$A$777,$A246,СВЦЭМ!$B$34:$B$777,V$225)+'СЕТ СН'!$F$15</f>
        <v>0</v>
      </c>
      <c r="W246" s="36">
        <f>SUMIFS(СВЦЭМ!$G$34:$G$777,СВЦЭМ!$A$34:$A$777,$A246,СВЦЭМ!$B$34:$B$777,W$225)+'СЕТ СН'!$F$15</f>
        <v>0</v>
      </c>
      <c r="X246" s="36">
        <f>SUMIFS(СВЦЭМ!$G$34:$G$777,СВЦЭМ!$A$34:$A$777,$A246,СВЦЭМ!$B$34:$B$777,X$225)+'СЕТ СН'!$F$15</f>
        <v>0</v>
      </c>
      <c r="Y246" s="36">
        <f>SUMIFS(СВЦЭМ!$G$34:$G$777,СВЦЭМ!$A$34:$A$777,$A246,СВЦЭМ!$B$34:$B$777,Y$225)+'СЕТ СН'!$F$15</f>
        <v>0</v>
      </c>
    </row>
    <row r="247" spans="1:25" ht="15.75" hidden="1" x14ac:dyDescent="0.2">
      <c r="A247" s="35">
        <f t="shared" si="6"/>
        <v>44034</v>
      </c>
      <c r="B247" s="36">
        <f>SUMIFS(СВЦЭМ!$G$34:$G$777,СВЦЭМ!$A$34:$A$777,$A247,СВЦЭМ!$B$34:$B$777,B$225)+'СЕТ СН'!$F$15</f>
        <v>0</v>
      </c>
      <c r="C247" s="36">
        <f>SUMIFS(СВЦЭМ!$G$34:$G$777,СВЦЭМ!$A$34:$A$777,$A247,СВЦЭМ!$B$34:$B$777,C$225)+'СЕТ СН'!$F$15</f>
        <v>0</v>
      </c>
      <c r="D247" s="36">
        <f>SUMIFS(СВЦЭМ!$G$34:$G$777,СВЦЭМ!$A$34:$A$777,$A247,СВЦЭМ!$B$34:$B$777,D$225)+'СЕТ СН'!$F$15</f>
        <v>0</v>
      </c>
      <c r="E247" s="36">
        <f>SUMIFS(СВЦЭМ!$G$34:$G$777,СВЦЭМ!$A$34:$A$777,$A247,СВЦЭМ!$B$34:$B$777,E$225)+'СЕТ СН'!$F$15</f>
        <v>0</v>
      </c>
      <c r="F247" s="36">
        <f>SUMIFS(СВЦЭМ!$G$34:$G$777,СВЦЭМ!$A$34:$A$777,$A247,СВЦЭМ!$B$34:$B$777,F$225)+'СЕТ СН'!$F$15</f>
        <v>0</v>
      </c>
      <c r="G247" s="36">
        <f>SUMIFS(СВЦЭМ!$G$34:$G$777,СВЦЭМ!$A$34:$A$777,$A247,СВЦЭМ!$B$34:$B$777,G$225)+'СЕТ СН'!$F$15</f>
        <v>0</v>
      </c>
      <c r="H247" s="36">
        <f>SUMIFS(СВЦЭМ!$G$34:$G$777,СВЦЭМ!$A$34:$A$777,$A247,СВЦЭМ!$B$34:$B$777,H$225)+'СЕТ СН'!$F$15</f>
        <v>0</v>
      </c>
      <c r="I247" s="36">
        <f>SUMIFS(СВЦЭМ!$G$34:$G$777,СВЦЭМ!$A$34:$A$777,$A247,СВЦЭМ!$B$34:$B$777,I$225)+'СЕТ СН'!$F$15</f>
        <v>0</v>
      </c>
      <c r="J247" s="36">
        <f>SUMIFS(СВЦЭМ!$G$34:$G$777,СВЦЭМ!$A$34:$A$777,$A247,СВЦЭМ!$B$34:$B$777,J$225)+'СЕТ СН'!$F$15</f>
        <v>0</v>
      </c>
      <c r="K247" s="36">
        <f>SUMIFS(СВЦЭМ!$G$34:$G$777,СВЦЭМ!$A$34:$A$777,$A247,СВЦЭМ!$B$34:$B$777,K$225)+'СЕТ СН'!$F$15</f>
        <v>0</v>
      </c>
      <c r="L247" s="36">
        <f>SUMIFS(СВЦЭМ!$G$34:$G$777,СВЦЭМ!$A$34:$A$777,$A247,СВЦЭМ!$B$34:$B$777,L$225)+'СЕТ СН'!$F$15</f>
        <v>0</v>
      </c>
      <c r="M247" s="36">
        <f>SUMIFS(СВЦЭМ!$G$34:$G$777,СВЦЭМ!$A$34:$A$777,$A247,СВЦЭМ!$B$34:$B$777,M$225)+'СЕТ СН'!$F$15</f>
        <v>0</v>
      </c>
      <c r="N247" s="36">
        <f>SUMIFS(СВЦЭМ!$G$34:$G$777,СВЦЭМ!$A$34:$A$777,$A247,СВЦЭМ!$B$34:$B$777,N$225)+'СЕТ СН'!$F$15</f>
        <v>0</v>
      </c>
      <c r="O247" s="36">
        <f>SUMIFS(СВЦЭМ!$G$34:$G$777,СВЦЭМ!$A$34:$A$777,$A247,СВЦЭМ!$B$34:$B$777,O$225)+'СЕТ СН'!$F$15</f>
        <v>0</v>
      </c>
      <c r="P247" s="36">
        <f>SUMIFS(СВЦЭМ!$G$34:$G$777,СВЦЭМ!$A$34:$A$777,$A247,СВЦЭМ!$B$34:$B$777,P$225)+'СЕТ СН'!$F$15</f>
        <v>0</v>
      </c>
      <c r="Q247" s="36">
        <f>SUMIFS(СВЦЭМ!$G$34:$G$777,СВЦЭМ!$A$34:$A$777,$A247,СВЦЭМ!$B$34:$B$777,Q$225)+'СЕТ СН'!$F$15</f>
        <v>0</v>
      </c>
      <c r="R247" s="36">
        <f>SUMIFS(СВЦЭМ!$G$34:$G$777,СВЦЭМ!$A$34:$A$777,$A247,СВЦЭМ!$B$34:$B$777,R$225)+'СЕТ СН'!$F$15</f>
        <v>0</v>
      </c>
      <c r="S247" s="36">
        <f>SUMIFS(СВЦЭМ!$G$34:$G$777,СВЦЭМ!$A$34:$A$777,$A247,СВЦЭМ!$B$34:$B$777,S$225)+'СЕТ СН'!$F$15</f>
        <v>0</v>
      </c>
      <c r="T247" s="36">
        <f>SUMIFS(СВЦЭМ!$G$34:$G$777,СВЦЭМ!$A$34:$A$777,$A247,СВЦЭМ!$B$34:$B$777,T$225)+'СЕТ СН'!$F$15</f>
        <v>0</v>
      </c>
      <c r="U247" s="36">
        <f>SUMIFS(СВЦЭМ!$G$34:$G$777,СВЦЭМ!$A$34:$A$777,$A247,СВЦЭМ!$B$34:$B$777,U$225)+'СЕТ СН'!$F$15</f>
        <v>0</v>
      </c>
      <c r="V247" s="36">
        <f>SUMIFS(СВЦЭМ!$G$34:$G$777,СВЦЭМ!$A$34:$A$777,$A247,СВЦЭМ!$B$34:$B$777,V$225)+'СЕТ СН'!$F$15</f>
        <v>0</v>
      </c>
      <c r="W247" s="36">
        <f>SUMIFS(СВЦЭМ!$G$34:$G$777,СВЦЭМ!$A$34:$A$777,$A247,СВЦЭМ!$B$34:$B$777,W$225)+'СЕТ СН'!$F$15</f>
        <v>0</v>
      </c>
      <c r="X247" s="36">
        <f>SUMIFS(СВЦЭМ!$G$34:$G$777,СВЦЭМ!$A$34:$A$777,$A247,СВЦЭМ!$B$34:$B$777,X$225)+'СЕТ СН'!$F$15</f>
        <v>0</v>
      </c>
      <c r="Y247" s="36">
        <f>SUMIFS(СВЦЭМ!$G$34:$G$777,СВЦЭМ!$A$34:$A$777,$A247,СВЦЭМ!$B$34:$B$777,Y$225)+'СЕТ СН'!$F$15</f>
        <v>0</v>
      </c>
    </row>
    <row r="248" spans="1:25" ht="15.75" hidden="1" x14ac:dyDescent="0.2">
      <c r="A248" s="35">
        <f t="shared" si="6"/>
        <v>44035</v>
      </c>
      <c r="B248" s="36">
        <f>SUMIFS(СВЦЭМ!$G$34:$G$777,СВЦЭМ!$A$34:$A$777,$A248,СВЦЭМ!$B$34:$B$777,B$225)+'СЕТ СН'!$F$15</f>
        <v>0</v>
      </c>
      <c r="C248" s="36">
        <f>SUMIFS(СВЦЭМ!$G$34:$G$777,СВЦЭМ!$A$34:$A$777,$A248,СВЦЭМ!$B$34:$B$777,C$225)+'СЕТ СН'!$F$15</f>
        <v>0</v>
      </c>
      <c r="D248" s="36">
        <f>SUMIFS(СВЦЭМ!$G$34:$G$777,СВЦЭМ!$A$34:$A$777,$A248,СВЦЭМ!$B$34:$B$777,D$225)+'СЕТ СН'!$F$15</f>
        <v>0</v>
      </c>
      <c r="E248" s="36">
        <f>SUMIFS(СВЦЭМ!$G$34:$G$777,СВЦЭМ!$A$34:$A$777,$A248,СВЦЭМ!$B$34:$B$777,E$225)+'СЕТ СН'!$F$15</f>
        <v>0</v>
      </c>
      <c r="F248" s="36">
        <f>SUMIFS(СВЦЭМ!$G$34:$G$777,СВЦЭМ!$A$34:$A$777,$A248,СВЦЭМ!$B$34:$B$777,F$225)+'СЕТ СН'!$F$15</f>
        <v>0</v>
      </c>
      <c r="G248" s="36">
        <f>SUMIFS(СВЦЭМ!$G$34:$G$777,СВЦЭМ!$A$34:$A$777,$A248,СВЦЭМ!$B$34:$B$777,G$225)+'СЕТ СН'!$F$15</f>
        <v>0</v>
      </c>
      <c r="H248" s="36">
        <f>SUMIFS(СВЦЭМ!$G$34:$G$777,СВЦЭМ!$A$34:$A$777,$A248,СВЦЭМ!$B$34:$B$777,H$225)+'СЕТ СН'!$F$15</f>
        <v>0</v>
      </c>
      <c r="I248" s="36">
        <f>SUMIFS(СВЦЭМ!$G$34:$G$777,СВЦЭМ!$A$34:$A$777,$A248,СВЦЭМ!$B$34:$B$777,I$225)+'СЕТ СН'!$F$15</f>
        <v>0</v>
      </c>
      <c r="J248" s="36">
        <f>SUMIFS(СВЦЭМ!$G$34:$G$777,СВЦЭМ!$A$34:$A$777,$A248,СВЦЭМ!$B$34:$B$777,J$225)+'СЕТ СН'!$F$15</f>
        <v>0</v>
      </c>
      <c r="K248" s="36">
        <f>SUMIFS(СВЦЭМ!$G$34:$G$777,СВЦЭМ!$A$34:$A$777,$A248,СВЦЭМ!$B$34:$B$777,K$225)+'СЕТ СН'!$F$15</f>
        <v>0</v>
      </c>
      <c r="L248" s="36">
        <f>SUMIFS(СВЦЭМ!$G$34:$G$777,СВЦЭМ!$A$34:$A$777,$A248,СВЦЭМ!$B$34:$B$777,L$225)+'СЕТ СН'!$F$15</f>
        <v>0</v>
      </c>
      <c r="M248" s="36">
        <f>SUMIFS(СВЦЭМ!$G$34:$G$777,СВЦЭМ!$A$34:$A$777,$A248,СВЦЭМ!$B$34:$B$777,M$225)+'СЕТ СН'!$F$15</f>
        <v>0</v>
      </c>
      <c r="N248" s="36">
        <f>SUMIFS(СВЦЭМ!$G$34:$G$777,СВЦЭМ!$A$34:$A$777,$A248,СВЦЭМ!$B$34:$B$777,N$225)+'СЕТ СН'!$F$15</f>
        <v>0</v>
      </c>
      <c r="O248" s="36">
        <f>SUMIFS(СВЦЭМ!$G$34:$G$777,СВЦЭМ!$A$34:$A$777,$A248,СВЦЭМ!$B$34:$B$777,O$225)+'СЕТ СН'!$F$15</f>
        <v>0</v>
      </c>
      <c r="P248" s="36">
        <f>SUMIFS(СВЦЭМ!$G$34:$G$777,СВЦЭМ!$A$34:$A$777,$A248,СВЦЭМ!$B$34:$B$777,P$225)+'СЕТ СН'!$F$15</f>
        <v>0</v>
      </c>
      <c r="Q248" s="36">
        <f>SUMIFS(СВЦЭМ!$G$34:$G$777,СВЦЭМ!$A$34:$A$777,$A248,СВЦЭМ!$B$34:$B$777,Q$225)+'СЕТ СН'!$F$15</f>
        <v>0</v>
      </c>
      <c r="R248" s="36">
        <f>SUMIFS(СВЦЭМ!$G$34:$G$777,СВЦЭМ!$A$34:$A$777,$A248,СВЦЭМ!$B$34:$B$777,R$225)+'СЕТ СН'!$F$15</f>
        <v>0</v>
      </c>
      <c r="S248" s="36">
        <f>SUMIFS(СВЦЭМ!$G$34:$G$777,СВЦЭМ!$A$34:$A$777,$A248,СВЦЭМ!$B$34:$B$777,S$225)+'СЕТ СН'!$F$15</f>
        <v>0</v>
      </c>
      <c r="T248" s="36">
        <f>SUMIFS(СВЦЭМ!$G$34:$G$777,СВЦЭМ!$A$34:$A$777,$A248,СВЦЭМ!$B$34:$B$777,T$225)+'СЕТ СН'!$F$15</f>
        <v>0</v>
      </c>
      <c r="U248" s="36">
        <f>SUMIFS(СВЦЭМ!$G$34:$G$777,СВЦЭМ!$A$34:$A$777,$A248,СВЦЭМ!$B$34:$B$777,U$225)+'СЕТ СН'!$F$15</f>
        <v>0</v>
      </c>
      <c r="V248" s="36">
        <f>SUMIFS(СВЦЭМ!$G$34:$G$777,СВЦЭМ!$A$34:$A$777,$A248,СВЦЭМ!$B$34:$B$777,V$225)+'СЕТ СН'!$F$15</f>
        <v>0</v>
      </c>
      <c r="W248" s="36">
        <f>SUMIFS(СВЦЭМ!$G$34:$G$777,СВЦЭМ!$A$34:$A$777,$A248,СВЦЭМ!$B$34:$B$777,W$225)+'СЕТ СН'!$F$15</f>
        <v>0</v>
      </c>
      <c r="X248" s="36">
        <f>SUMIFS(СВЦЭМ!$G$34:$G$777,СВЦЭМ!$A$34:$A$777,$A248,СВЦЭМ!$B$34:$B$777,X$225)+'СЕТ СН'!$F$15</f>
        <v>0</v>
      </c>
      <c r="Y248" s="36">
        <f>SUMIFS(СВЦЭМ!$G$34:$G$777,СВЦЭМ!$A$34:$A$777,$A248,СВЦЭМ!$B$34:$B$777,Y$225)+'СЕТ СН'!$F$15</f>
        <v>0</v>
      </c>
    </row>
    <row r="249" spans="1:25" ht="15.75" hidden="1" x14ac:dyDescent="0.2">
      <c r="A249" s="35">
        <f t="shared" si="6"/>
        <v>44036</v>
      </c>
      <c r="B249" s="36">
        <f>SUMIFS(СВЦЭМ!$G$34:$G$777,СВЦЭМ!$A$34:$A$777,$A249,СВЦЭМ!$B$34:$B$777,B$225)+'СЕТ СН'!$F$15</f>
        <v>0</v>
      </c>
      <c r="C249" s="36">
        <f>SUMIFS(СВЦЭМ!$G$34:$G$777,СВЦЭМ!$A$34:$A$777,$A249,СВЦЭМ!$B$34:$B$777,C$225)+'СЕТ СН'!$F$15</f>
        <v>0</v>
      </c>
      <c r="D249" s="36">
        <f>SUMIFS(СВЦЭМ!$G$34:$G$777,СВЦЭМ!$A$34:$A$777,$A249,СВЦЭМ!$B$34:$B$777,D$225)+'СЕТ СН'!$F$15</f>
        <v>0</v>
      </c>
      <c r="E249" s="36">
        <f>SUMIFS(СВЦЭМ!$G$34:$G$777,СВЦЭМ!$A$34:$A$777,$A249,СВЦЭМ!$B$34:$B$777,E$225)+'СЕТ СН'!$F$15</f>
        <v>0</v>
      </c>
      <c r="F249" s="36">
        <f>SUMIFS(СВЦЭМ!$G$34:$G$777,СВЦЭМ!$A$34:$A$777,$A249,СВЦЭМ!$B$34:$B$777,F$225)+'СЕТ СН'!$F$15</f>
        <v>0</v>
      </c>
      <c r="G249" s="36">
        <f>SUMIFS(СВЦЭМ!$G$34:$G$777,СВЦЭМ!$A$34:$A$777,$A249,СВЦЭМ!$B$34:$B$777,G$225)+'СЕТ СН'!$F$15</f>
        <v>0</v>
      </c>
      <c r="H249" s="36">
        <f>SUMIFS(СВЦЭМ!$G$34:$G$777,СВЦЭМ!$A$34:$A$777,$A249,СВЦЭМ!$B$34:$B$777,H$225)+'СЕТ СН'!$F$15</f>
        <v>0</v>
      </c>
      <c r="I249" s="36">
        <f>SUMIFS(СВЦЭМ!$G$34:$G$777,СВЦЭМ!$A$34:$A$777,$A249,СВЦЭМ!$B$34:$B$777,I$225)+'СЕТ СН'!$F$15</f>
        <v>0</v>
      </c>
      <c r="J249" s="36">
        <f>SUMIFS(СВЦЭМ!$G$34:$G$777,СВЦЭМ!$A$34:$A$777,$A249,СВЦЭМ!$B$34:$B$777,J$225)+'СЕТ СН'!$F$15</f>
        <v>0</v>
      </c>
      <c r="K249" s="36">
        <f>SUMIFS(СВЦЭМ!$G$34:$G$777,СВЦЭМ!$A$34:$A$777,$A249,СВЦЭМ!$B$34:$B$777,K$225)+'СЕТ СН'!$F$15</f>
        <v>0</v>
      </c>
      <c r="L249" s="36">
        <f>SUMIFS(СВЦЭМ!$G$34:$G$777,СВЦЭМ!$A$34:$A$777,$A249,СВЦЭМ!$B$34:$B$777,L$225)+'СЕТ СН'!$F$15</f>
        <v>0</v>
      </c>
      <c r="M249" s="36">
        <f>SUMIFS(СВЦЭМ!$G$34:$G$777,СВЦЭМ!$A$34:$A$777,$A249,СВЦЭМ!$B$34:$B$777,M$225)+'СЕТ СН'!$F$15</f>
        <v>0</v>
      </c>
      <c r="N249" s="36">
        <f>SUMIFS(СВЦЭМ!$G$34:$G$777,СВЦЭМ!$A$34:$A$777,$A249,СВЦЭМ!$B$34:$B$777,N$225)+'СЕТ СН'!$F$15</f>
        <v>0</v>
      </c>
      <c r="O249" s="36">
        <f>SUMIFS(СВЦЭМ!$G$34:$G$777,СВЦЭМ!$A$34:$A$777,$A249,СВЦЭМ!$B$34:$B$777,O$225)+'СЕТ СН'!$F$15</f>
        <v>0</v>
      </c>
      <c r="P249" s="36">
        <f>SUMIFS(СВЦЭМ!$G$34:$G$777,СВЦЭМ!$A$34:$A$777,$A249,СВЦЭМ!$B$34:$B$777,P$225)+'СЕТ СН'!$F$15</f>
        <v>0</v>
      </c>
      <c r="Q249" s="36">
        <f>SUMIFS(СВЦЭМ!$G$34:$G$777,СВЦЭМ!$A$34:$A$777,$A249,СВЦЭМ!$B$34:$B$777,Q$225)+'СЕТ СН'!$F$15</f>
        <v>0</v>
      </c>
      <c r="R249" s="36">
        <f>SUMIFS(СВЦЭМ!$G$34:$G$777,СВЦЭМ!$A$34:$A$777,$A249,СВЦЭМ!$B$34:$B$777,R$225)+'СЕТ СН'!$F$15</f>
        <v>0</v>
      </c>
      <c r="S249" s="36">
        <f>SUMIFS(СВЦЭМ!$G$34:$G$777,СВЦЭМ!$A$34:$A$777,$A249,СВЦЭМ!$B$34:$B$777,S$225)+'СЕТ СН'!$F$15</f>
        <v>0</v>
      </c>
      <c r="T249" s="36">
        <f>SUMIFS(СВЦЭМ!$G$34:$G$777,СВЦЭМ!$A$34:$A$777,$A249,СВЦЭМ!$B$34:$B$777,T$225)+'СЕТ СН'!$F$15</f>
        <v>0</v>
      </c>
      <c r="U249" s="36">
        <f>SUMIFS(СВЦЭМ!$G$34:$G$777,СВЦЭМ!$A$34:$A$777,$A249,СВЦЭМ!$B$34:$B$777,U$225)+'СЕТ СН'!$F$15</f>
        <v>0</v>
      </c>
      <c r="V249" s="36">
        <f>SUMIFS(СВЦЭМ!$G$34:$G$777,СВЦЭМ!$A$34:$A$777,$A249,СВЦЭМ!$B$34:$B$777,V$225)+'СЕТ СН'!$F$15</f>
        <v>0</v>
      </c>
      <c r="W249" s="36">
        <f>SUMIFS(СВЦЭМ!$G$34:$G$777,СВЦЭМ!$A$34:$A$777,$A249,СВЦЭМ!$B$34:$B$777,W$225)+'СЕТ СН'!$F$15</f>
        <v>0</v>
      </c>
      <c r="X249" s="36">
        <f>SUMIFS(СВЦЭМ!$G$34:$G$777,СВЦЭМ!$A$34:$A$777,$A249,СВЦЭМ!$B$34:$B$777,X$225)+'СЕТ СН'!$F$15</f>
        <v>0</v>
      </c>
      <c r="Y249" s="36">
        <f>SUMIFS(СВЦЭМ!$G$34:$G$777,СВЦЭМ!$A$34:$A$777,$A249,СВЦЭМ!$B$34:$B$777,Y$225)+'СЕТ СН'!$F$15</f>
        <v>0</v>
      </c>
    </row>
    <row r="250" spans="1:25" ht="15.75" hidden="1" x14ac:dyDescent="0.2">
      <c r="A250" s="35">
        <f t="shared" si="6"/>
        <v>44037</v>
      </c>
      <c r="B250" s="36">
        <f>SUMIFS(СВЦЭМ!$G$34:$G$777,СВЦЭМ!$A$34:$A$777,$A250,СВЦЭМ!$B$34:$B$777,B$225)+'СЕТ СН'!$F$15</f>
        <v>0</v>
      </c>
      <c r="C250" s="36">
        <f>SUMIFS(СВЦЭМ!$G$34:$G$777,СВЦЭМ!$A$34:$A$777,$A250,СВЦЭМ!$B$34:$B$777,C$225)+'СЕТ СН'!$F$15</f>
        <v>0</v>
      </c>
      <c r="D250" s="36">
        <f>SUMIFS(СВЦЭМ!$G$34:$G$777,СВЦЭМ!$A$34:$A$777,$A250,СВЦЭМ!$B$34:$B$777,D$225)+'СЕТ СН'!$F$15</f>
        <v>0</v>
      </c>
      <c r="E250" s="36">
        <f>SUMIFS(СВЦЭМ!$G$34:$G$777,СВЦЭМ!$A$34:$A$777,$A250,СВЦЭМ!$B$34:$B$777,E$225)+'СЕТ СН'!$F$15</f>
        <v>0</v>
      </c>
      <c r="F250" s="36">
        <f>SUMIFS(СВЦЭМ!$G$34:$G$777,СВЦЭМ!$A$34:$A$777,$A250,СВЦЭМ!$B$34:$B$777,F$225)+'СЕТ СН'!$F$15</f>
        <v>0</v>
      </c>
      <c r="G250" s="36">
        <f>SUMIFS(СВЦЭМ!$G$34:$G$777,СВЦЭМ!$A$34:$A$777,$A250,СВЦЭМ!$B$34:$B$777,G$225)+'СЕТ СН'!$F$15</f>
        <v>0</v>
      </c>
      <c r="H250" s="36">
        <f>SUMIFS(СВЦЭМ!$G$34:$G$777,СВЦЭМ!$A$34:$A$777,$A250,СВЦЭМ!$B$34:$B$777,H$225)+'СЕТ СН'!$F$15</f>
        <v>0</v>
      </c>
      <c r="I250" s="36">
        <f>SUMIFS(СВЦЭМ!$G$34:$G$777,СВЦЭМ!$A$34:$A$777,$A250,СВЦЭМ!$B$34:$B$777,I$225)+'СЕТ СН'!$F$15</f>
        <v>0</v>
      </c>
      <c r="J250" s="36">
        <f>SUMIFS(СВЦЭМ!$G$34:$G$777,СВЦЭМ!$A$34:$A$777,$A250,СВЦЭМ!$B$34:$B$777,J$225)+'СЕТ СН'!$F$15</f>
        <v>0</v>
      </c>
      <c r="K250" s="36">
        <f>SUMIFS(СВЦЭМ!$G$34:$G$777,СВЦЭМ!$A$34:$A$777,$A250,СВЦЭМ!$B$34:$B$777,K$225)+'СЕТ СН'!$F$15</f>
        <v>0</v>
      </c>
      <c r="L250" s="36">
        <f>SUMIFS(СВЦЭМ!$G$34:$G$777,СВЦЭМ!$A$34:$A$777,$A250,СВЦЭМ!$B$34:$B$777,L$225)+'СЕТ СН'!$F$15</f>
        <v>0</v>
      </c>
      <c r="M250" s="36">
        <f>SUMIFS(СВЦЭМ!$G$34:$G$777,СВЦЭМ!$A$34:$A$777,$A250,СВЦЭМ!$B$34:$B$777,M$225)+'СЕТ СН'!$F$15</f>
        <v>0</v>
      </c>
      <c r="N250" s="36">
        <f>SUMIFS(СВЦЭМ!$G$34:$G$777,СВЦЭМ!$A$34:$A$777,$A250,СВЦЭМ!$B$34:$B$777,N$225)+'СЕТ СН'!$F$15</f>
        <v>0</v>
      </c>
      <c r="O250" s="36">
        <f>SUMIFS(СВЦЭМ!$G$34:$G$777,СВЦЭМ!$A$34:$A$777,$A250,СВЦЭМ!$B$34:$B$777,O$225)+'СЕТ СН'!$F$15</f>
        <v>0</v>
      </c>
      <c r="P250" s="36">
        <f>SUMIFS(СВЦЭМ!$G$34:$G$777,СВЦЭМ!$A$34:$A$777,$A250,СВЦЭМ!$B$34:$B$777,P$225)+'СЕТ СН'!$F$15</f>
        <v>0</v>
      </c>
      <c r="Q250" s="36">
        <f>SUMIFS(СВЦЭМ!$G$34:$G$777,СВЦЭМ!$A$34:$A$777,$A250,СВЦЭМ!$B$34:$B$777,Q$225)+'СЕТ СН'!$F$15</f>
        <v>0</v>
      </c>
      <c r="R250" s="36">
        <f>SUMIFS(СВЦЭМ!$G$34:$G$777,СВЦЭМ!$A$34:$A$777,$A250,СВЦЭМ!$B$34:$B$777,R$225)+'СЕТ СН'!$F$15</f>
        <v>0</v>
      </c>
      <c r="S250" s="36">
        <f>SUMIFS(СВЦЭМ!$G$34:$G$777,СВЦЭМ!$A$34:$A$777,$A250,СВЦЭМ!$B$34:$B$777,S$225)+'СЕТ СН'!$F$15</f>
        <v>0</v>
      </c>
      <c r="T250" s="36">
        <f>SUMIFS(СВЦЭМ!$G$34:$G$777,СВЦЭМ!$A$34:$A$777,$A250,СВЦЭМ!$B$34:$B$777,T$225)+'СЕТ СН'!$F$15</f>
        <v>0</v>
      </c>
      <c r="U250" s="36">
        <f>SUMIFS(СВЦЭМ!$G$34:$G$777,СВЦЭМ!$A$34:$A$777,$A250,СВЦЭМ!$B$34:$B$777,U$225)+'СЕТ СН'!$F$15</f>
        <v>0</v>
      </c>
      <c r="V250" s="36">
        <f>SUMIFS(СВЦЭМ!$G$34:$G$777,СВЦЭМ!$A$34:$A$777,$A250,СВЦЭМ!$B$34:$B$777,V$225)+'СЕТ СН'!$F$15</f>
        <v>0</v>
      </c>
      <c r="W250" s="36">
        <f>SUMIFS(СВЦЭМ!$G$34:$G$777,СВЦЭМ!$A$34:$A$777,$A250,СВЦЭМ!$B$34:$B$777,W$225)+'СЕТ СН'!$F$15</f>
        <v>0</v>
      </c>
      <c r="X250" s="36">
        <f>SUMIFS(СВЦЭМ!$G$34:$G$777,СВЦЭМ!$A$34:$A$777,$A250,СВЦЭМ!$B$34:$B$777,X$225)+'СЕТ СН'!$F$15</f>
        <v>0</v>
      </c>
      <c r="Y250" s="36">
        <f>SUMIFS(СВЦЭМ!$G$34:$G$777,СВЦЭМ!$A$34:$A$777,$A250,СВЦЭМ!$B$34:$B$777,Y$225)+'СЕТ СН'!$F$15</f>
        <v>0</v>
      </c>
    </row>
    <row r="251" spans="1:25" ht="15.75" hidden="1" x14ac:dyDescent="0.2">
      <c r="A251" s="35">
        <f t="shared" si="6"/>
        <v>44038</v>
      </c>
      <c r="B251" s="36">
        <f>SUMIFS(СВЦЭМ!$G$34:$G$777,СВЦЭМ!$A$34:$A$777,$A251,СВЦЭМ!$B$34:$B$777,B$225)+'СЕТ СН'!$F$15</f>
        <v>0</v>
      </c>
      <c r="C251" s="36">
        <f>SUMIFS(СВЦЭМ!$G$34:$G$777,СВЦЭМ!$A$34:$A$777,$A251,СВЦЭМ!$B$34:$B$777,C$225)+'СЕТ СН'!$F$15</f>
        <v>0</v>
      </c>
      <c r="D251" s="36">
        <f>SUMIFS(СВЦЭМ!$G$34:$G$777,СВЦЭМ!$A$34:$A$777,$A251,СВЦЭМ!$B$34:$B$777,D$225)+'СЕТ СН'!$F$15</f>
        <v>0</v>
      </c>
      <c r="E251" s="36">
        <f>SUMIFS(СВЦЭМ!$G$34:$G$777,СВЦЭМ!$A$34:$A$777,$A251,СВЦЭМ!$B$34:$B$777,E$225)+'СЕТ СН'!$F$15</f>
        <v>0</v>
      </c>
      <c r="F251" s="36">
        <f>SUMIFS(СВЦЭМ!$G$34:$G$777,СВЦЭМ!$A$34:$A$777,$A251,СВЦЭМ!$B$34:$B$777,F$225)+'СЕТ СН'!$F$15</f>
        <v>0</v>
      </c>
      <c r="G251" s="36">
        <f>SUMIFS(СВЦЭМ!$G$34:$G$777,СВЦЭМ!$A$34:$A$777,$A251,СВЦЭМ!$B$34:$B$777,G$225)+'СЕТ СН'!$F$15</f>
        <v>0</v>
      </c>
      <c r="H251" s="36">
        <f>SUMIFS(СВЦЭМ!$G$34:$G$777,СВЦЭМ!$A$34:$A$777,$A251,СВЦЭМ!$B$34:$B$777,H$225)+'СЕТ СН'!$F$15</f>
        <v>0</v>
      </c>
      <c r="I251" s="36">
        <f>SUMIFS(СВЦЭМ!$G$34:$G$777,СВЦЭМ!$A$34:$A$777,$A251,СВЦЭМ!$B$34:$B$777,I$225)+'СЕТ СН'!$F$15</f>
        <v>0</v>
      </c>
      <c r="J251" s="36">
        <f>SUMIFS(СВЦЭМ!$G$34:$G$777,СВЦЭМ!$A$34:$A$777,$A251,СВЦЭМ!$B$34:$B$777,J$225)+'СЕТ СН'!$F$15</f>
        <v>0</v>
      </c>
      <c r="K251" s="36">
        <f>SUMIFS(СВЦЭМ!$G$34:$G$777,СВЦЭМ!$A$34:$A$777,$A251,СВЦЭМ!$B$34:$B$777,K$225)+'СЕТ СН'!$F$15</f>
        <v>0</v>
      </c>
      <c r="L251" s="36">
        <f>SUMIFS(СВЦЭМ!$G$34:$G$777,СВЦЭМ!$A$34:$A$777,$A251,СВЦЭМ!$B$34:$B$777,L$225)+'СЕТ СН'!$F$15</f>
        <v>0</v>
      </c>
      <c r="M251" s="36">
        <f>SUMIFS(СВЦЭМ!$G$34:$G$777,СВЦЭМ!$A$34:$A$777,$A251,СВЦЭМ!$B$34:$B$777,M$225)+'СЕТ СН'!$F$15</f>
        <v>0</v>
      </c>
      <c r="N251" s="36">
        <f>SUMIFS(СВЦЭМ!$G$34:$G$777,СВЦЭМ!$A$34:$A$777,$A251,СВЦЭМ!$B$34:$B$777,N$225)+'СЕТ СН'!$F$15</f>
        <v>0</v>
      </c>
      <c r="O251" s="36">
        <f>SUMIFS(СВЦЭМ!$G$34:$G$777,СВЦЭМ!$A$34:$A$777,$A251,СВЦЭМ!$B$34:$B$777,O$225)+'СЕТ СН'!$F$15</f>
        <v>0</v>
      </c>
      <c r="P251" s="36">
        <f>SUMIFS(СВЦЭМ!$G$34:$G$777,СВЦЭМ!$A$34:$A$777,$A251,СВЦЭМ!$B$34:$B$777,P$225)+'СЕТ СН'!$F$15</f>
        <v>0</v>
      </c>
      <c r="Q251" s="36">
        <f>SUMIFS(СВЦЭМ!$G$34:$G$777,СВЦЭМ!$A$34:$A$777,$A251,СВЦЭМ!$B$34:$B$777,Q$225)+'СЕТ СН'!$F$15</f>
        <v>0</v>
      </c>
      <c r="R251" s="36">
        <f>SUMIFS(СВЦЭМ!$G$34:$G$777,СВЦЭМ!$A$34:$A$777,$A251,СВЦЭМ!$B$34:$B$777,R$225)+'СЕТ СН'!$F$15</f>
        <v>0</v>
      </c>
      <c r="S251" s="36">
        <f>SUMIFS(СВЦЭМ!$G$34:$G$777,СВЦЭМ!$A$34:$A$777,$A251,СВЦЭМ!$B$34:$B$777,S$225)+'СЕТ СН'!$F$15</f>
        <v>0</v>
      </c>
      <c r="T251" s="36">
        <f>SUMIFS(СВЦЭМ!$G$34:$G$777,СВЦЭМ!$A$34:$A$777,$A251,СВЦЭМ!$B$34:$B$777,T$225)+'СЕТ СН'!$F$15</f>
        <v>0</v>
      </c>
      <c r="U251" s="36">
        <f>SUMIFS(СВЦЭМ!$G$34:$G$777,СВЦЭМ!$A$34:$A$777,$A251,СВЦЭМ!$B$34:$B$777,U$225)+'СЕТ СН'!$F$15</f>
        <v>0</v>
      </c>
      <c r="V251" s="36">
        <f>SUMIFS(СВЦЭМ!$G$34:$G$777,СВЦЭМ!$A$34:$A$777,$A251,СВЦЭМ!$B$34:$B$777,V$225)+'СЕТ СН'!$F$15</f>
        <v>0</v>
      </c>
      <c r="W251" s="36">
        <f>SUMIFS(СВЦЭМ!$G$34:$G$777,СВЦЭМ!$A$34:$A$777,$A251,СВЦЭМ!$B$34:$B$777,W$225)+'СЕТ СН'!$F$15</f>
        <v>0</v>
      </c>
      <c r="X251" s="36">
        <f>SUMIFS(СВЦЭМ!$G$34:$G$777,СВЦЭМ!$A$34:$A$777,$A251,СВЦЭМ!$B$34:$B$777,X$225)+'СЕТ СН'!$F$15</f>
        <v>0</v>
      </c>
      <c r="Y251" s="36">
        <f>SUMIFS(СВЦЭМ!$G$34:$G$777,СВЦЭМ!$A$34:$A$777,$A251,СВЦЭМ!$B$34:$B$777,Y$225)+'СЕТ СН'!$F$15</f>
        <v>0</v>
      </c>
    </row>
    <row r="252" spans="1:25" ht="15.75" hidden="1" x14ac:dyDescent="0.2">
      <c r="A252" s="35">
        <f t="shared" si="6"/>
        <v>44039</v>
      </c>
      <c r="B252" s="36">
        <f>SUMIFS(СВЦЭМ!$G$34:$G$777,СВЦЭМ!$A$34:$A$777,$A252,СВЦЭМ!$B$34:$B$777,B$225)+'СЕТ СН'!$F$15</f>
        <v>0</v>
      </c>
      <c r="C252" s="36">
        <f>SUMIFS(СВЦЭМ!$G$34:$G$777,СВЦЭМ!$A$34:$A$777,$A252,СВЦЭМ!$B$34:$B$777,C$225)+'СЕТ СН'!$F$15</f>
        <v>0</v>
      </c>
      <c r="D252" s="36">
        <f>SUMIFS(СВЦЭМ!$G$34:$G$777,СВЦЭМ!$A$34:$A$777,$A252,СВЦЭМ!$B$34:$B$777,D$225)+'СЕТ СН'!$F$15</f>
        <v>0</v>
      </c>
      <c r="E252" s="36">
        <f>SUMIFS(СВЦЭМ!$G$34:$G$777,СВЦЭМ!$A$34:$A$777,$A252,СВЦЭМ!$B$34:$B$777,E$225)+'СЕТ СН'!$F$15</f>
        <v>0</v>
      </c>
      <c r="F252" s="36">
        <f>SUMIFS(СВЦЭМ!$G$34:$G$777,СВЦЭМ!$A$34:$A$777,$A252,СВЦЭМ!$B$34:$B$777,F$225)+'СЕТ СН'!$F$15</f>
        <v>0</v>
      </c>
      <c r="G252" s="36">
        <f>SUMIFS(СВЦЭМ!$G$34:$G$777,СВЦЭМ!$A$34:$A$777,$A252,СВЦЭМ!$B$34:$B$777,G$225)+'СЕТ СН'!$F$15</f>
        <v>0</v>
      </c>
      <c r="H252" s="36">
        <f>SUMIFS(СВЦЭМ!$G$34:$G$777,СВЦЭМ!$A$34:$A$777,$A252,СВЦЭМ!$B$34:$B$777,H$225)+'СЕТ СН'!$F$15</f>
        <v>0</v>
      </c>
      <c r="I252" s="36">
        <f>SUMIFS(СВЦЭМ!$G$34:$G$777,СВЦЭМ!$A$34:$A$777,$A252,СВЦЭМ!$B$34:$B$777,I$225)+'СЕТ СН'!$F$15</f>
        <v>0</v>
      </c>
      <c r="J252" s="36">
        <f>SUMIFS(СВЦЭМ!$G$34:$G$777,СВЦЭМ!$A$34:$A$777,$A252,СВЦЭМ!$B$34:$B$777,J$225)+'СЕТ СН'!$F$15</f>
        <v>0</v>
      </c>
      <c r="K252" s="36">
        <f>SUMIFS(СВЦЭМ!$G$34:$G$777,СВЦЭМ!$A$34:$A$777,$A252,СВЦЭМ!$B$34:$B$777,K$225)+'СЕТ СН'!$F$15</f>
        <v>0</v>
      </c>
      <c r="L252" s="36">
        <f>SUMIFS(СВЦЭМ!$G$34:$G$777,СВЦЭМ!$A$34:$A$777,$A252,СВЦЭМ!$B$34:$B$777,L$225)+'СЕТ СН'!$F$15</f>
        <v>0</v>
      </c>
      <c r="M252" s="36">
        <f>SUMIFS(СВЦЭМ!$G$34:$G$777,СВЦЭМ!$A$34:$A$777,$A252,СВЦЭМ!$B$34:$B$777,M$225)+'СЕТ СН'!$F$15</f>
        <v>0</v>
      </c>
      <c r="N252" s="36">
        <f>SUMIFS(СВЦЭМ!$G$34:$G$777,СВЦЭМ!$A$34:$A$777,$A252,СВЦЭМ!$B$34:$B$777,N$225)+'СЕТ СН'!$F$15</f>
        <v>0</v>
      </c>
      <c r="O252" s="36">
        <f>SUMIFS(СВЦЭМ!$G$34:$G$777,СВЦЭМ!$A$34:$A$777,$A252,СВЦЭМ!$B$34:$B$777,O$225)+'СЕТ СН'!$F$15</f>
        <v>0</v>
      </c>
      <c r="P252" s="36">
        <f>SUMIFS(СВЦЭМ!$G$34:$G$777,СВЦЭМ!$A$34:$A$777,$A252,СВЦЭМ!$B$34:$B$777,P$225)+'СЕТ СН'!$F$15</f>
        <v>0</v>
      </c>
      <c r="Q252" s="36">
        <f>SUMIFS(СВЦЭМ!$G$34:$G$777,СВЦЭМ!$A$34:$A$777,$A252,СВЦЭМ!$B$34:$B$777,Q$225)+'СЕТ СН'!$F$15</f>
        <v>0</v>
      </c>
      <c r="R252" s="36">
        <f>SUMIFS(СВЦЭМ!$G$34:$G$777,СВЦЭМ!$A$34:$A$777,$A252,СВЦЭМ!$B$34:$B$777,R$225)+'СЕТ СН'!$F$15</f>
        <v>0</v>
      </c>
      <c r="S252" s="36">
        <f>SUMIFS(СВЦЭМ!$G$34:$G$777,СВЦЭМ!$A$34:$A$777,$A252,СВЦЭМ!$B$34:$B$777,S$225)+'СЕТ СН'!$F$15</f>
        <v>0</v>
      </c>
      <c r="T252" s="36">
        <f>SUMIFS(СВЦЭМ!$G$34:$G$777,СВЦЭМ!$A$34:$A$777,$A252,СВЦЭМ!$B$34:$B$777,T$225)+'СЕТ СН'!$F$15</f>
        <v>0</v>
      </c>
      <c r="U252" s="36">
        <f>SUMIFS(СВЦЭМ!$G$34:$G$777,СВЦЭМ!$A$34:$A$777,$A252,СВЦЭМ!$B$34:$B$777,U$225)+'СЕТ СН'!$F$15</f>
        <v>0</v>
      </c>
      <c r="V252" s="36">
        <f>SUMIFS(СВЦЭМ!$G$34:$G$777,СВЦЭМ!$A$34:$A$777,$A252,СВЦЭМ!$B$34:$B$777,V$225)+'СЕТ СН'!$F$15</f>
        <v>0</v>
      </c>
      <c r="W252" s="36">
        <f>SUMIFS(СВЦЭМ!$G$34:$G$777,СВЦЭМ!$A$34:$A$777,$A252,СВЦЭМ!$B$34:$B$777,W$225)+'СЕТ СН'!$F$15</f>
        <v>0</v>
      </c>
      <c r="X252" s="36">
        <f>SUMIFS(СВЦЭМ!$G$34:$G$777,СВЦЭМ!$A$34:$A$777,$A252,СВЦЭМ!$B$34:$B$777,X$225)+'СЕТ СН'!$F$15</f>
        <v>0</v>
      </c>
      <c r="Y252" s="36">
        <f>SUMIFS(СВЦЭМ!$G$34:$G$777,СВЦЭМ!$A$34:$A$777,$A252,СВЦЭМ!$B$34:$B$777,Y$225)+'СЕТ СН'!$F$15</f>
        <v>0</v>
      </c>
    </row>
    <row r="253" spans="1:25" ht="15.75" hidden="1" x14ac:dyDescent="0.2">
      <c r="A253" s="35">
        <f t="shared" si="6"/>
        <v>44040</v>
      </c>
      <c r="B253" s="36">
        <f>SUMIFS(СВЦЭМ!$G$34:$G$777,СВЦЭМ!$A$34:$A$777,$A253,СВЦЭМ!$B$34:$B$777,B$225)+'СЕТ СН'!$F$15</f>
        <v>0</v>
      </c>
      <c r="C253" s="36">
        <f>SUMIFS(СВЦЭМ!$G$34:$G$777,СВЦЭМ!$A$34:$A$777,$A253,СВЦЭМ!$B$34:$B$777,C$225)+'СЕТ СН'!$F$15</f>
        <v>0</v>
      </c>
      <c r="D253" s="36">
        <f>SUMIFS(СВЦЭМ!$G$34:$G$777,СВЦЭМ!$A$34:$A$777,$A253,СВЦЭМ!$B$34:$B$777,D$225)+'СЕТ СН'!$F$15</f>
        <v>0</v>
      </c>
      <c r="E253" s="36">
        <f>SUMIFS(СВЦЭМ!$G$34:$G$777,СВЦЭМ!$A$34:$A$777,$A253,СВЦЭМ!$B$34:$B$777,E$225)+'СЕТ СН'!$F$15</f>
        <v>0</v>
      </c>
      <c r="F253" s="36">
        <f>SUMIFS(СВЦЭМ!$G$34:$G$777,СВЦЭМ!$A$34:$A$777,$A253,СВЦЭМ!$B$34:$B$777,F$225)+'СЕТ СН'!$F$15</f>
        <v>0</v>
      </c>
      <c r="G253" s="36">
        <f>SUMIFS(СВЦЭМ!$G$34:$G$777,СВЦЭМ!$A$34:$A$777,$A253,СВЦЭМ!$B$34:$B$777,G$225)+'СЕТ СН'!$F$15</f>
        <v>0</v>
      </c>
      <c r="H253" s="36">
        <f>SUMIFS(СВЦЭМ!$G$34:$G$777,СВЦЭМ!$A$34:$A$777,$A253,СВЦЭМ!$B$34:$B$777,H$225)+'СЕТ СН'!$F$15</f>
        <v>0</v>
      </c>
      <c r="I253" s="36">
        <f>SUMIFS(СВЦЭМ!$G$34:$G$777,СВЦЭМ!$A$34:$A$777,$A253,СВЦЭМ!$B$34:$B$777,I$225)+'СЕТ СН'!$F$15</f>
        <v>0</v>
      </c>
      <c r="J253" s="36">
        <f>SUMIFS(СВЦЭМ!$G$34:$G$777,СВЦЭМ!$A$34:$A$777,$A253,СВЦЭМ!$B$34:$B$777,J$225)+'СЕТ СН'!$F$15</f>
        <v>0</v>
      </c>
      <c r="K253" s="36">
        <f>SUMIFS(СВЦЭМ!$G$34:$G$777,СВЦЭМ!$A$34:$A$777,$A253,СВЦЭМ!$B$34:$B$777,K$225)+'СЕТ СН'!$F$15</f>
        <v>0</v>
      </c>
      <c r="L253" s="36">
        <f>SUMIFS(СВЦЭМ!$G$34:$G$777,СВЦЭМ!$A$34:$A$777,$A253,СВЦЭМ!$B$34:$B$777,L$225)+'СЕТ СН'!$F$15</f>
        <v>0</v>
      </c>
      <c r="M253" s="36">
        <f>SUMIFS(СВЦЭМ!$G$34:$G$777,СВЦЭМ!$A$34:$A$777,$A253,СВЦЭМ!$B$34:$B$777,M$225)+'СЕТ СН'!$F$15</f>
        <v>0</v>
      </c>
      <c r="N253" s="36">
        <f>SUMIFS(СВЦЭМ!$G$34:$G$777,СВЦЭМ!$A$34:$A$777,$A253,СВЦЭМ!$B$34:$B$777,N$225)+'СЕТ СН'!$F$15</f>
        <v>0</v>
      </c>
      <c r="O253" s="36">
        <f>SUMIFS(СВЦЭМ!$G$34:$G$777,СВЦЭМ!$A$34:$A$777,$A253,СВЦЭМ!$B$34:$B$777,O$225)+'СЕТ СН'!$F$15</f>
        <v>0</v>
      </c>
      <c r="P253" s="36">
        <f>SUMIFS(СВЦЭМ!$G$34:$G$777,СВЦЭМ!$A$34:$A$777,$A253,СВЦЭМ!$B$34:$B$777,P$225)+'СЕТ СН'!$F$15</f>
        <v>0</v>
      </c>
      <c r="Q253" s="36">
        <f>SUMIFS(СВЦЭМ!$G$34:$G$777,СВЦЭМ!$A$34:$A$777,$A253,СВЦЭМ!$B$34:$B$777,Q$225)+'СЕТ СН'!$F$15</f>
        <v>0</v>
      </c>
      <c r="R253" s="36">
        <f>SUMIFS(СВЦЭМ!$G$34:$G$777,СВЦЭМ!$A$34:$A$777,$A253,СВЦЭМ!$B$34:$B$777,R$225)+'СЕТ СН'!$F$15</f>
        <v>0</v>
      </c>
      <c r="S253" s="36">
        <f>SUMIFS(СВЦЭМ!$G$34:$G$777,СВЦЭМ!$A$34:$A$777,$A253,СВЦЭМ!$B$34:$B$777,S$225)+'СЕТ СН'!$F$15</f>
        <v>0</v>
      </c>
      <c r="T253" s="36">
        <f>SUMIFS(СВЦЭМ!$G$34:$G$777,СВЦЭМ!$A$34:$A$777,$A253,СВЦЭМ!$B$34:$B$777,T$225)+'СЕТ СН'!$F$15</f>
        <v>0</v>
      </c>
      <c r="U253" s="36">
        <f>SUMIFS(СВЦЭМ!$G$34:$G$777,СВЦЭМ!$A$34:$A$777,$A253,СВЦЭМ!$B$34:$B$777,U$225)+'СЕТ СН'!$F$15</f>
        <v>0</v>
      </c>
      <c r="V253" s="36">
        <f>SUMIFS(СВЦЭМ!$G$34:$G$777,СВЦЭМ!$A$34:$A$777,$A253,СВЦЭМ!$B$34:$B$777,V$225)+'СЕТ СН'!$F$15</f>
        <v>0</v>
      </c>
      <c r="W253" s="36">
        <f>SUMIFS(СВЦЭМ!$G$34:$G$777,СВЦЭМ!$A$34:$A$777,$A253,СВЦЭМ!$B$34:$B$777,W$225)+'СЕТ СН'!$F$15</f>
        <v>0</v>
      </c>
      <c r="X253" s="36">
        <f>SUMIFS(СВЦЭМ!$G$34:$G$777,СВЦЭМ!$A$34:$A$777,$A253,СВЦЭМ!$B$34:$B$777,X$225)+'СЕТ СН'!$F$15</f>
        <v>0</v>
      </c>
      <c r="Y253" s="36">
        <f>SUMIFS(СВЦЭМ!$G$34:$G$777,СВЦЭМ!$A$34:$A$777,$A253,СВЦЭМ!$B$34:$B$777,Y$225)+'СЕТ СН'!$F$15</f>
        <v>0</v>
      </c>
    </row>
    <row r="254" spans="1:25" ht="15.75" hidden="1" x14ac:dyDescent="0.2">
      <c r="A254" s="35">
        <f t="shared" si="6"/>
        <v>44041</v>
      </c>
      <c r="B254" s="36">
        <f>SUMIFS(СВЦЭМ!$G$34:$G$777,СВЦЭМ!$A$34:$A$777,$A254,СВЦЭМ!$B$34:$B$777,B$225)+'СЕТ СН'!$F$15</f>
        <v>0</v>
      </c>
      <c r="C254" s="36">
        <f>SUMIFS(СВЦЭМ!$G$34:$G$777,СВЦЭМ!$A$34:$A$777,$A254,СВЦЭМ!$B$34:$B$777,C$225)+'СЕТ СН'!$F$15</f>
        <v>0</v>
      </c>
      <c r="D254" s="36">
        <f>SUMIFS(СВЦЭМ!$G$34:$G$777,СВЦЭМ!$A$34:$A$777,$A254,СВЦЭМ!$B$34:$B$777,D$225)+'СЕТ СН'!$F$15</f>
        <v>0</v>
      </c>
      <c r="E254" s="36">
        <f>SUMIFS(СВЦЭМ!$G$34:$G$777,СВЦЭМ!$A$34:$A$777,$A254,СВЦЭМ!$B$34:$B$777,E$225)+'СЕТ СН'!$F$15</f>
        <v>0</v>
      </c>
      <c r="F254" s="36">
        <f>SUMIFS(СВЦЭМ!$G$34:$G$777,СВЦЭМ!$A$34:$A$777,$A254,СВЦЭМ!$B$34:$B$777,F$225)+'СЕТ СН'!$F$15</f>
        <v>0</v>
      </c>
      <c r="G254" s="36">
        <f>SUMIFS(СВЦЭМ!$G$34:$G$777,СВЦЭМ!$A$34:$A$777,$A254,СВЦЭМ!$B$34:$B$777,G$225)+'СЕТ СН'!$F$15</f>
        <v>0</v>
      </c>
      <c r="H254" s="36">
        <f>SUMIFS(СВЦЭМ!$G$34:$G$777,СВЦЭМ!$A$34:$A$777,$A254,СВЦЭМ!$B$34:$B$777,H$225)+'СЕТ СН'!$F$15</f>
        <v>0</v>
      </c>
      <c r="I254" s="36">
        <f>SUMIFS(СВЦЭМ!$G$34:$G$777,СВЦЭМ!$A$34:$A$777,$A254,СВЦЭМ!$B$34:$B$777,I$225)+'СЕТ СН'!$F$15</f>
        <v>0</v>
      </c>
      <c r="J254" s="36">
        <f>SUMIFS(СВЦЭМ!$G$34:$G$777,СВЦЭМ!$A$34:$A$777,$A254,СВЦЭМ!$B$34:$B$777,J$225)+'СЕТ СН'!$F$15</f>
        <v>0</v>
      </c>
      <c r="K254" s="36">
        <f>SUMIFS(СВЦЭМ!$G$34:$G$777,СВЦЭМ!$A$34:$A$777,$A254,СВЦЭМ!$B$34:$B$777,K$225)+'СЕТ СН'!$F$15</f>
        <v>0</v>
      </c>
      <c r="L254" s="36">
        <f>SUMIFS(СВЦЭМ!$G$34:$G$777,СВЦЭМ!$A$34:$A$777,$A254,СВЦЭМ!$B$34:$B$777,L$225)+'СЕТ СН'!$F$15</f>
        <v>0</v>
      </c>
      <c r="M254" s="36">
        <f>SUMIFS(СВЦЭМ!$G$34:$G$777,СВЦЭМ!$A$34:$A$777,$A254,СВЦЭМ!$B$34:$B$777,M$225)+'СЕТ СН'!$F$15</f>
        <v>0</v>
      </c>
      <c r="N254" s="36">
        <f>SUMIFS(СВЦЭМ!$G$34:$G$777,СВЦЭМ!$A$34:$A$777,$A254,СВЦЭМ!$B$34:$B$777,N$225)+'СЕТ СН'!$F$15</f>
        <v>0</v>
      </c>
      <c r="O254" s="36">
        <f>SUMIFS(СВЦЭМ!$G$34:$G$777,СВЦЭМ!$A$34:$A$777,$A254,СВЦЭМ!$B$34:$B$777,O$225)+'СЕТ СН'!$F$15</f>
        <v>0</v>
      </c>
      <c r="P254" s="36">
        <f>SUMIFS(СВЦЭМ!$G$34:$G$777,СВЦЭМ!$A$34:$A$777,$A254,СВЦЭМ!$B$34:$B$777,P$225)+'СЕТ СН'!$F$15</f>
        <v>0</v>
      </c>
      <c r="Q254" s="36">
        <f>SUMIFS(СВЦЭМ!$G$34:$G$777,СВЦЭМ!$A$34:$A$777,$A254,СВЦЭМ!$B$34:$B$777,Q$225)+'СЕТ СН'!$F$15</f>
        <v>0</v>
      </c>
      <c r="R254" s="36">
        <f>SUMIFS(СВЦЭМ!$G$34:$G$777,СВЦЭМ!$A$34:$A$777,$A254,СВЦЭМ!$B$34:$B$777,R$225)+'СЕТ СН'!$F$15</f>
        <v>0</v>
      </c>
      <c r="S254" s="36">
        <f>SUMIFS(СВЦЭМ!$G$34:$G$777,СВЦЭМ!$A$34:$A$777,$A254,СВЦЭМ!$B$34:$B$777,S$225)+'СЕТ СН'!$F$15</f>
        <v>0</v>
      </c>
      <c r="T254" s="36">
        <f>SUMIFS(СВЦЭМ!$G$34:$G$777,СВЦЭМ!$A$34:$A$777,$A254,СВЦЭМ!$B$34:$B$777,T$225)+'СЕТ СН'!$F$15</f>
        <v>0</v>
      </c>
      <c r="U254" s="36">
        <f>SUMIFS(СВЦЭМ!$G$34:$G$777,СВЦЭМ!$A$34:$A$777,$A254,СВЦЭМ!$B$34:$B$777,U$225)+'СЕТ СН'!$F$15</f>
        <v>0</v>
      </c>
      <c r="V254" s="36">
        <f>SUMIFS(СВЦЭМ!$G$34:$G$777,СВЦЭМ!$A$34:$A$777,$A254,СВЦЭМ!$B$34:$B$777,V$225)+'СЕТ СН'!$F$15</f>
        <v>0</v>
      </c>
      <c r="W254" s="36">
        <f>SUMIFS(СВЦЭМ!$G$34:$G$777,СВЦЭМ!$A$34:$A$777,$A254,СВЦЭМ!$B$34:$B$777,W$225)+'СЕТ СН'!$F$15</f>
        <v>0</v>
      </c>
      <c r="X254" s="36">
        <f>SUMIFS(СВЦЭМ!$G$34:$G$777,СВЦЭМ!$A$34:$A$777,$A254,СВЦЭМ!$B$34:$B$777,X$225)+'СЕТ СН'!$F$15</f>
        <v>0</v>
      </c>
      <c r="Y254" s="36">
        <f>SUMIFS(СВЦЭМ!$G$34:$G$777,СВЦЭМ!$A$34:$A$777,$A254,СВЦЭМ!$B$34:$B$777,Y$225)+'СЕТ СН'!$F$15</f>
        <v>0</v>
      </c>
    </row>
    <row r="255" spans="1:25" ht="15.75" hidden="1" x14ac:dyDescent="0.2">
      <c r="A255" s="35">
        <f t="shared" si="6"/>
        <v>44042</v>
      </c>
      <c r="B255" s="36">
        <f>SUMIFS(СВЦЭМ!$G$34:$G$777,СВЦЭМ!$A$34:$A$777,$A255,СВЦЭМ!$B$34:$B$777,B$225)+'СЕТ СН'!$F$15</f>
        <v>0</v>
      </c>
      <c r="C255" s="36">
        <f>SUMIFS(СВЦЭМ!$G$34:$G$777,СВЦЭМ!$A$34:$A$777,$A255,СВЦЭМ!$B$34:$B$777,C$225)+'СЕТ СН'!$F$15</f>
        <v>0</v>
      </c>
      <c r="D255" s="36">
        <f>SUMIFS(СВЦЭМ!$G$34:$G$777,СВЦЭМ!$A$34:$A$777,$A255,СВЦЭМ!$B$34:$B$777,D$225)+'СЕТ СН'!$F$15</f>
        <v>0</v>
      </c>
      <c r="E255" s="36">
        <f>SUMIFS(СВЦЭМ!$G$34:$G$777,СВЦЭМ!$A$34:$A$777,$A255,СВЦЭМ!$B$34:$B$777,E$225)+'СЕТ СН'!$F$15</f>
        <v>0</v>
      </c>
      <c r="F255" s="36">
        <f>SUMIFS(СВЦЭМ!$G$34:$G$777,СВЦЭМ!$A$34:$A$777,$A255,СВЦЭМ!$B$34:$B$777,F$225)+'СЕТ СН'!$F$15</f>
        <v>0</v>
      </c>
      <c r="G255" s="36">
        <f>SUMIFS(СВЦЭМ!$G$34:$G$777,СВЦЭМ!$A$34:$A$777,$A255,СВЦЭМ!$B$34:$B$777,G$225)+'СЕТ СН'!$F$15</f>
        <v>0</v>
      </c>
      <c r="H255" s="36">
        <f>SUMIFS(СВЦЭМ!$G$34:$G$777,СВЦЭМ!$A$34:$A$777,$A255,СВЦЭМ!$B$34:$B$777,H$225)+'СЕТ СН'!$F$15</f>
        <v>0</v>
      </c>
      <c r="I255" s="36">
        <f>SUMIFS(СВЦЭМ!$G$34:$G$777,СВЦЭМ!$A$34:$A$777,$A255,СВЦЭМ!$B$34:$B$777,I$225)+'СЕТ СН'!$F$15</f>
        <v>0</v>
      </c>
      <c r="J255" s="36">
        <f>SUMIFS(СВЦЭМ!$G$34:$G$777,СВЦЭМ!$A$34:$A$777,$A255,СВЦЭМ!$B$34:$B$777,J$225)+'СЕТ СН'!$F$15</f>
        <v>0</v>
      </c>
      <c r="K255" s="36">
        <f>SUMIFS(СВЦЭМ!$G$34:$G$777,СВЦЭМ!$A$34:$A$777,$A255,СВЦЭМ!$B$34:$B$777,K$225)+'СЕТ СН'!$F$15</f>
        <v>0</v>
      </c>
      <c r="L255" s="36">
        <f>SUMIFS(СВЦЭМ!$G$34:$G$777,СВЦЭМ!$A$34:$A$777,$A255,СВЦЭМ!$B$34:$B$777,L$225)+'СЕТ СН'!$F$15</f>
        <v>0</v>
      </c>
      <c r="M255" s="36">
        <f>SUMIFS(СВЦЭМ!$G$34:$G$777,СВЦЭМ!$A$34:$A$777,$A255,СВЦЭМ!$B$34:$B$777,M$225)+'СЕТ СН'!$F$15</f>
        <v>0</v>
      </c>
      <c r="N255" s="36">
        <f>SUMIFS(СВЦЭМ!$G$34:$G$777,СВЦЭМ!$A$34:$A$777,$A255,СВЦЭМ!$B$34:$B$777,N$225)+'СЕТ СН'!$F$15</f>
        <v>0</v>
      </c>
      <c r="O255" s="36">
        <f>SUMIFS(СВЦЭМ!$G$34:$G$777,СВЦЭМ!$A$34:$A$777,$A255,СВЦЭМ!$B$34:$B$777,O$225)+'СЕТ СН'!$F$15</f>
        <v>0</v>
      </c>
      <c r="P255" s="36">
        <f>SUMIFS(СВЦЭМ!$G$34:$G$777,СВЦЭМ!$A$34:$A$777,$A255,СВЦЭМ!$B$34:$B$777,P$225)+'СЕТ СН'!$F$15</f>
        <v>0</v>
      </c>
      <c r="Q255" s="36">
        <f>SUMIFS(СВЦЭМ!$G$34:$G$777,СВЦЭМ!$A$34:$A$777,$A255,СВЦЭМ!$B$34:$B$777,Q$225)+'СЕТ СН'!$F$15</f>
        <v>0</v>
      </c>
      <c r="R255" s="36">
        <f>SUMIFS(СВЦЭМ!$G$34:$G$777,СВЦЭМ!$A$34:$A$777,$A255,СВЦЭМ!$B$34:$B$777,R$225)+'СЕТ СН'!$F$15</f>
        <v>0</v>
      </c>
      <c r="S255" s="36">
        <f>SUMIFS(СВЦЭМ!$G$34:$G$777,СВЦЭМ!$A$34:$A$777,$A255,СВЦЭМ!$B$34:$B$777,S$225)+'СЕТ СН'!$F$15</f>
        <v>0</v>
      </c>
      <c r="T255" s="36">
        <f>SUMIFS(СВЦЭМ!$G$34:$G$777,СВЦЭМ!$A$34:$A$777,$A255,СВЦЭМ!$B$34:$B$777,T$225)+'СЕТ СН'!$F$15</f>
        <v>0</v>
      </c>
      <c r="U255" s="36">
        <f>SUMIFS(СВЦЭМ!$G$34:$G$777,СВЦЭМ!$A$34:$A$777,$A255,СВЦЭМ!$B$34:$B$777,U$225)+'СЕТ СН'!$F$15</f>
        <v>0</v>
      </c>
      <c r="V255" s="36">
        <f>SUMIFS(СВЦЭМ!$G$34:$G$777,СВЦЭМ!$A$34:$A$777,$A255,СВЦЭМ!$B$34:$B$777,V$225)+'СЕТ СН'!$F$15</f>
        <v>0</v>
      </c>
      <c r="W255" s="36">
        <f>SUMIFS(СВЦЭМ!$G$34:$G$777,СВЦЭМ!$A$34:$A$777,$A255,СВЦЭМ!$B$34:$B$777,W$225)+'СЕТ СН'!$F$15</f>
        <v>0</v>
      </c>
      <c r="X255" s="36">
        <f>SUMIFS(СВЦЭМ!$G$34:$G$777,СВЦЭМ!$A$34:$A$777,$A255,СВЦЭМ!$B$34:$B$777,X$225)+'СЕТ СН'!$F$15</f>
        <v>0</v>
      </c>
      <c r="Y255" s="36">
        <f>SUMIFS(СВЦЭМ!$G$34:$G$777,СВЦЭМ!$A$34:$A$777,$A255,СВЦЭМ!$B$34:$B$777,Y$225)+'СЕТ СН'!$F$15</f>
        <v>0</v>
      </c>
    </row>
    <row r="256" spans="1:25" ht="15.75" hidden="1" x14ac:dyDescent="0.2">
      <c r="A256" s="35">
        <f t="shared" si="6"/>
        <v>44043</v>
      </c>
      <c r="B256" s="36">
        <f>SUMIFS(СВЦЭМ!$G$34:$G$777,СВЦЭМ!$A$34:$A$777,$A256,СВЦЭМ!$B$34:$B$777,B$225)+'СЕТ СН'!$F$15</f>
        <v>0</v>
      </c>
      <c r="C256" s="36">
        <f>SUMIFS(СВЦЭМ!$G$34:$G$777,СВЦЭМ!$A$34:$A$777,$A256,СВЦЭМ!$B$34:$B$777,C$225)+'СЕТ СН'!$F$15</f>
        <v>0</v>
      </c>
      <c r="D256" s="36">
        <f>SUMIFS(СВЦЭМ!$G$34:$G$777,СВЦЭМ!$A$34:$A$777,$A256,СВЦЭМ!$B$34:$B$777,D$225)+'СЕТ СН'!$F$15</f>
        <v>0</v>
      </c>
      <c r="E256" s="36">
        <f>SUMIFS(СВЦЭМ!$G$34:$G$777,СВЦЭМ!$A$34:$A$777,$A256,СВЦЭМ!$B$34:$B$777,E$225)+'СЕТ СН'!$F$15</f>
        <v>0</v>
      </c>
      <c r="F256" s="36">
        <f>SUMIFS(СВЦЭМ!$G$34:$G$777,СВЦЭМ!$A$34:$A$777,$A256,СВЦЭМ!$B$34:$B$777,F$225)+'СЕТ СН'!$F$15</f>
        <v>0</v>
      </c>
      <c r="G256" s="36">
        <f>SUMIFS(СВЦЭМ!$G$34:$G$777,СВЦЭМ!$A$34:$A$777,$A256,СВЦЭМ!$B$34:$B$777,G$225)+'СЕТ СН'!$F$15</f>
        <v>0</v>
      </c>
      <c r="H256" s="36">
        <f>SUMIFS(СВЦЭМ!$G$34:$G$777,СВЦЭМ!$A$34:$A$777,$A256,СВЦЭМ!$B$34:$B$777,H$225)+'СЕТ СН'!$F$15</f>
        <v>0</v>
      </c>
      <c r="I256" s="36">
        <f>SUMIFS(СВЦЭМ!$G$34:$G$777,СВЦЭМ!$A$34:$A$777,$A256,СВЦЭМ!$B$34:$B$777,I$225)+'СЕТ СН'!$F$15</f>
        <v>0</v>
      </c>
      <c r="J256" s="36">
        <f>SUMIFS(СВЦЭМ!$G$34:$G$777,СВЦЭМ!$A$34:$A$777,$A256,СВЦЭМ!$B$34:$B$777,J$225)+'СЕТ СН'!$F$15</f>
        <v>0</v>
      </c>
      <c r="K256" s="36">
        <f>SUMIFS(СВЦЭМ!$G$34:$G$777,СВЦЭМ!$A$34:$A$777,$A256,СВЦЭМ!$B$34:$B$777,K$225)+'СЕТ СН'!$F$15</f>
        <v>0</v>
      </c>
      <c r="L256" s="36">
        <f>SUMIFS(СВЦЭМ!$G$34:$G$777,СВЦЭМ!$A$34:$A$777,$A256,СВЦЭМ!$B$34:$B$777,L$225)+'СЕТ СН'!$F$15</f>
        <v>0</v>
      </c>
      <c r="M256" s="36">
        <f>SUMIFS(СВЦЭМ!$G$34:$G$777,СВЦЭМ!$A$34:$A$777,$A256,СВЦЭМ!$B$34:$B$777,M$225)+'СЕТ СН'!$F$15</f>
        <v>0</v>
      </c>
      <c r="N256" s="36">
        <f>SUMIFS(СВЦЭМ!$G$34:$G$777,СВЦЭМ!$A$34:$A$777,$A256,СВЦЭМ!$B$34:$B$777,N$225)+'СЕТ СН'!$F$15</f>
        <v>0</v>
      </c>
      <c r="O256" s="36">
        <f>SUMIFS(СВЦЭМ!$G$34:$G$777,СВЦЭМ!$A$34:$A$777,$A256,СВЦЭМ!$B$34:$B$777,O$225)+'СЕТ СН'!$F$15</f>
        <v>0</v>
      </c>
      <c r="P256" s="36">
        <f>SUMIFS(СВЦЭМ!$G$34:$G$777,СВЦЭМ!$A$34:$A$777,$A256,СВЦЭМ!$B$34:$B$777,P$225)+'СЕТ СН'!$F$15</f>
        <v>0</v>
      </c>
      <c r="Q256" s="36">
        <f>SUMIFS(СВЦЭМ!$G$34:$G$777,СВЦЭМ!$A$34:$A$777,$A256,СВЦЭМ!$B$34:$B$777,Q$225)+'СЕТ СН'!$F$15</f>
        <v>0</v>
      </c>
      <c r="R256" s="36">
        <f>SUMIFS(СВЦЭМ!$G$34:$G$777,СВЦЭМ!$A$34:$A$777,$A256,СВЦЭМ!$B$34:$B$777,R$225)+'СЕТ СН'!$F$15</f>
        <v>0</v>
      </c>
      <c r="S256" s="36">
        <f>SUMIFS(СВЦЭМ!$G$34:$G$777,СВЦЭМ!$A$34:$A$777,$A256,СВЦЭМ!$B$34:$B$777,S$225)+'СЕТ СН'!$F$15</f>
        <v>0</v>
      </c>
      <c r="T256" s="36">
        <f>SUMIFS(СВЦЭМ!$G$34:$G$777,СВЦЭМ!$A$34:$A$777,$A256,СВЦЭМ!$B$34:$B$777,T$225)+'СЕТ СН'!$F$15</f>
        <v>0</v>
      </c>
      <c r="U256" s="36">
        <f>SUMIFS(СВЦЭМ!$G$34:$G$777,СВЦЭМ!$A$34:$A$777,$A256,СВЦЭМ!$B$34:$B$777,U$225)+'СЕТ СН'!$F$15</f>
        <v>0</v>
      </c>
      <c r="V256" s="36">
        <f>SUMIFS(СВЦЭМ!$G$34:$G$777,СВЦЭМ!$A$34:$A$777,$A256,СВЦЭМ!$B$34:$B$777,V$225)+'СЕТ СН'!$F$15</f>
        <v>0</v>
      </c>
      <c r="W256" s="36">
        <f>SUMIFS(СВЦЭМ!$G$34:$G$777,СВЦЭМ!$A$34:$A$777,$A256,СВЦЭМ!$B$34:$B$777,W$225)+'СЕТ СН'!$F$15</f>
        <v>0</v>
      </c>
      <c r="X256" s="36">
        <f>SUMIFS(СВЦЭМ!$G$34:$G$777,СВЦЭМ!$A$34:$A$777,$A256,СВЦЭМ!$B$34:$B$777,X$225)+'СЕТ СН'!$F$15</f>
        <v>0</v>
      </c>
      <c r="Y256" s="36">
        <f>SUMIFS(СВЦЭМ!$G$34:$G$777,СВЦЭМ!$A$34:$A$777,$A256,СВЦЭМ!$B$34:$B$777,Y$225)+'СЕТ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6"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37"/>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38"/>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01.07.2020</v>
      </c>
      <c r="B261" s="36">
        <f>SUMIFS(СВЦЭМ!$H$34:$H$777,СВЦЭМ!$A$34:$A$777,$A261,СВЦЭМ!$B$34:$B$777,B$260)+'СЕТ СН'!$F$15</f>
        <v>0</v>
      </c>
      <c r="C261" s="36">
        <f>SUMIFS(СВЦЭМ!$H$34:$H$777,СВЦЭМ!$A$34:$A$777,$A261,СВЦЭМ!$B$34:$B$777,C$260)+'СЕТ СН'!$F$15</f>
        <v>0</v>
      </c>
      <c r="D261" s="36">
        <f>SUMIFS(СВЦЭМ!$H$34:$H$777,СВЦЭМ!$A$34:$A$777,$A261,СВЦЭМ!$B$34:$B$777,D$260)+'СЕТ СН'!$F$15</f>
        <v>0</v>
      </c>
      <c r="E261" s="36">
        <f>SUMIFS(СВЦЭМ!$H$34:$H$777,СВЦЭМ!$A$34:$A$777,$A261,СВЦЭМ!$B$34:$B$777,E$260)+'СЕТ СН'!$F$15</f>
        <v>0</v>
      </c>
      <c r="F261" s="36">
        <f>SUMIFS(СВЦЭМ!$H$34:$H$777,СВЦЭМ!$A$34:$A$777,$A261,СВЦЭМ!$B$34:$B$777,F$260)+'СЕТ СН'!$F$15</f>
        <v>0</v>
      </c>
      <c r="G261" s="36">
        <f>SUMIFS(СВЦЭМ!$H$34:$H$777,СВЦЭМ!$A$34:$A$777,$A261,СВЦЭМ!$B$34:$B$777,G$260)+'СЕТ СН'!$F$15</f>
        <v>0</v>
      </c>
      <c r="H261" s="36">
        <f>SUMIFS(СВЦЭМ!$H$34:$H$777,СВЦЭМ!$A$34:$A$777,$A261,СВЦЭМ!$B$34:$B$777,H$260)+'СЕТ СН'!$F$15</f>
        <v>0</v>
      </c>
      <c r="I261" s="36">
        <f>SUMIFS(СВЦЭМ!$H$34:$H$777,СВЦЭМ!$A$34:$A$777,$A261,СВЦЭМ!$B$34:$B$777,I$260)+'СЕТ СН'!$F$15</f>
        <v>0</v>
      </c>
      <c r="J261" s="36">
        <f>SUMIFS(СВЦЭМ!$H$34:$H$777,СВЦЭМ!$A$34:$A$777,$A261,СВЦЭМ!$B$34:$B$777,J$260)+'СЕТ СН'!$F$15</f>
        <v>0</v>
      </c>
      <c r="K261" s="36">
        <f>SUMIFS(СВЦЭМ!$H$34:$H$777,СВЦЭМ!$A$34:$A$777,$A261,СВЦЭМ!$B$34:$B$777,K$260)+'СЕТ СН'!$F$15</f>
        <v>0</v>
      </c>
      <c r="L261" s="36">
        <f>SUMIFS(СВЦЭМ!$H$34:$H$777,СВЦЭМ!$A$34:$A$777,$A261,СВЦЭМ!$B$34:$B$777,L$260)+'СЕТ СН'!$F$15</f>
        <v>0</v>
      </c>
      <c r="M261" s="36">
        <f>SUMIFS(СВЦЭМ!$H$34:$H$777,СВЦЭМ!$A$34:$A$777,$A261,СВЦЭМ!$B$34:$B$777,M$260)+'СЕТ СН'!$F$15</f>
        <v>0</v>
      </c>
      <c r="N261" s="36">
        <f>SUMIFS(СВЦЭМ!$H$34:$H$777,СВЦЭМ!$A$34:$A$777,$A261,СВЦЭМ!$B$34:$B$777,N$260)+'СЕТ СН'!$F$15</f>
        <v>0</v>
      </c>
      <c r="O261" s="36">
        <f>SUMIFS(СВЦЭМ!$H$34:$H$777,СВЦЭМ!$A$34:$A$777,$A261,СВЦЭМ!$B$34:$B$777,O$260)+'СЕТ СН'!$F$15</f>
        <v>0</v>
      </c>
      <c r="P261" s="36">
        <f>SUMIFS(СВЦЭМ!$H$34:$H$777,СВЦЭМ!$A$34:$A$777,$A261,СВЦЭМ!$B$34:$B$777,P$260)+'СЕТ СН'!$F$15</f>
        <v>0</v>
      </c>
      <c r="Q261" s="36">
        <f>SUMIFS(СВЦЭМ!$H$34:$H$777,СВЦЭМ!$A$34:$A$777,$A261,СВЦЭМ!$B$34:$B$777,Q$260)+'СЕТ СН'!$F$15</f>
        <v>0</v>
      </c>
      <c r="R261" s="36">
        <f>SUMIFS(СВЦЭМ!$H$34:$H$777,СВЦЭМ!$A$34:$A$777,$A261,СВЦЭМ!$B$34:$B$777,R$260)+'СЕТ СН'!$F$15</f>
        <v>0</v>
      </c>
      <c r="S261" s="36">
        <f>SUMIFS(СВЦЭМ!$H$34:$H$777,СВЦЭМ!$A$34:$A$777,$A261,СВЦЭМ!$B$34:$B$777,S$260)+'СЕТ СН'!$F$15</f>
        <v>0</v>
      </c>
      <c r="T261" s="36">
        <f>SUMIFS(СВЦЭМ!$H$34:$H$777,СВЦЭМ!$A$34:$A$777,$A261,СВЦЭМ!$B$34:$B$777,T$260)+'СЕТ СН'!$F$15</f>
        <v>0</v>
      </c>
      <c r="U261" s="36">
        <f>SUMIFS(СВЦЭМ!$H$34:$H$777,СВЦЭМ!$A$34:$A$777,$A261,СВЦЭМ!$B$34:$B$777,U$260)+'СЕТ СН'!$F$15</f>
        <v>0</v>
      </c>
      <c r="V261" s="36">
        <f>SUMIFS(СВЦЭМ!$H$34:$H$777,СВЦЭМ!$A$34:$A$777,$A261,СВЦЭМ!$B$34:$B$777,V$260)+'СЕТ СН'!$F$15</f>
        <v>0</v>
      </c>
      <c r="W261" s="36">
        <f>SUMIFS(СВЦЭМ!$H$34:$H$777,СВЦЭМ!$A$34:$A$777,$A261,СВЦЭМ!$B$34:$B$777,W$260)+'СЕТ СН'!$F$15</f>
        <v>0</v>
      </c>
      <c r="X261" s="36">
        <f>SUMIFS(СВЦЭМ!$H$34:$H$777,СВЦЭМ!$A$34:$A$777,$A261,СВЦЭМ!$B$34:$B$777,X$260)+'СЕТ СН'!$F$15</f>
        <v>0</v>
      </c>
      <c r="Y261" s="36">
        <f>SUMIFS(СВЦЭМ!$H$34:$H$777,СВЦЭМ!$A$34:$A$777,$A261,СВЦЭМ!$B$34:$B$777,Y$260)+'СЕТ СН'!$F$15</f>
        <v>0</v>
      </c>
      <c r="AA261" s="45"/>
    </row>
    <row r="262" spans="1:27" ht="15.75" hidden="1" x14ac:dyDescent="0.2">
      <c r="A262" s="35">
        <f>A261+1</f>
        <v>44014</v>
      </c>
      <c r="B262" s="36">
        <f>SUMIFS(СВЦЭМ!$H$34:$H$777,СВЦЭМ!$A$34:$A$777,$A262,СВЦЭМ!$B$34:$B$777,B$260)+'СЕТ СН'!$F$15</f>
        <v>0</v>
      </c>
      <c r="C262" s="36">
        <f>SUMIFS(СВЦЭМ!$H$34:$H$777,СВЦЭМ!$A$34:$A$777,$A262,СВЦЭМ!$B$34:$B$777,C$260)+'СЕТ СН'!$F$15</f>
        <v>0</v>
      </c>
      <c r="D262" s="36">
        <f>SUMIFS(СВЦЭМ!$H$34:$H$777,СВЦЭМ!$A$34:$A$777,$A262,СВЦЭМ!$B$34:$B$777,D$260)+'СЕТ СН'!$F$15</f>
        <v>0</v>
      </c>
      <c r="E262" s="36">
        <f>SUMIFS(СВЦЭМ!$H$34:$H$777,СВЦЭМ!$A$34:$A$777,$A262,СВЦЭМ!$B$34:$B$777,E$260)+'СЕТ СН'!$F$15</f>
        <v>0</v>
      </c>
      <c r="F262" s="36">
        <f>SUMIFS(СВЦЭМ!$H$34:$H$777,СВЦЭМ!$A$34:$A$777,$A262,СВЦЭМ!$B$34:$B$777,F$260)+'СЕТ СН'!$F$15</f>
        <v>0</v>
      </c>
      <c r="G262" s="36">
        <f>SUMIFS(СВЦЭМ!$H$34:$H$777,СВЦЭМ!$A$34:$A$777,$A262,СВЦЭМ!$B$34:$B$777,G$260)+'СЕТ СН'!$F$15</f>
        <v>0</v>
      </c>
      <c r="H262" s="36">
        <f>SUMIFS(СВЦЭМ!$H$34:$H$777,СВЦЭМ!$A$34:$A$777,$A262,СВЦЭМ!$B$34:$B$777,H$260)+'СЕТ СН'!$F$15</f>
        <v>0</v>
      </c>
      <c r="I262" s="36">
        <f>SUMIFS(СВЦЭМ!$H$34:$H$777,СВЦЭМ!$A$34:$A$777,$A262,СВЦЭМ!$B$34:$B$777,I$260)+'СЕТ СН'!$F$15</f>
        <v>0</v>
      </c>
      <c r="J262" s="36">
        <f>SUMIFS(СВЦЭМ!$H$34:$H$777,СВЦЭМ!$A$34:$A$777,$A262,СВЦЭМ!$B$34:$B$777,J$260)+'СЕТ СН'!$F$15</f>
        <v>0</v>
      </c>
      <c r="K262" s="36">
        <f>SUMIFS(СВЦЭМ!$H$34:$H$777,СВЦЭМ!$A$34:$A$777,$A262,СВЦЭМ!$B$34:$B$777,K$260)+'СЕТ СН'!$F$15</f>
        <v>0</v>
      </c>
      <c r="L262" s="36">
        <f>SUMIFS(СВЦЭМ!$H$34:$H$777,СВЦЭМ!$A$34:$A$777,$A262,СВЦЭМ!$B$34:$B$777,L$260)+'СЕТ СН'!$F$15</f>
        <v>0</v>
      </c>
      <c r="M262" s="36">
        <f>SUMIFS(СВЦЭМ!$H$34:$H$777,СВЦЭМ!$A$34:$A$777,$A262,СВЦЭМ!$B$34:$B$777,M$260)+'СЕТ СН'!$F$15</f>
        <v>0</v>
      </c>
      <c r="N262" s="36">
        <f>SUMIFS(СВЦЭМ!$H$34:$H$777,СВЦЭМ!$A$34:$A$777,$A262,СВЦЭМ!$B$34:$B$777,N$260)+'СЕТ СН'!$F$15</f>
        <v>0</v>
      </c>
      <c r="O262" s="36">
        <f>SUMIFS(СВЦЭМ!$H$34:$H$777,СВЦЭМ!$A$34:$A$777,$A262,СВЦЭМ!$B$34:$B$777,O$260)+'СЕТ СН'!$F$15</f>
        <v>0</v>
      </c>
      <c r="P262" s="36">
        <f>SUMIFS(СВЦЭМ!$H$34:$H$777,СВЦЭМ!$A$34:$A$777,$A262,СВЦЭМ!$B$34:$B$777,P$260)+'СЕТ СН'!$F$15</f>
        <v>0</v>
      </c>
      <c r="Q262" s="36">
        <f>SUMIFS(СВЦЭМ!$H$34:$H$777,СВЦЭМ!$A$34:$A$777,$A262,СВЦЭМ!$B$34:$B$777,Q$260)+'СЕТ СН'!$F$15</f>
        <v>0</v>
      </c>
      <c r="R262" s="36">
        <f>SUMIFS(СВЦЭМ!$H$34:$H$777,СВЦЭМ!$A$34:$A$777,$A262,СВЦЭМ!$B$34:$B$777,R$260)+'СЕТ СН'!$F$15</f>
        <v>0</v>
      </c>
      <c r="S262" s="36">
        <f>SUMIFS(СВЦЭМ!$H$34:$H$777,СВЦЭМ!$A$34:$A$777,$A262,СВЦЭМ!$B$34:$B$777,S$260)+'СЕТ СН'!$F$15</f>
        <v>0</v>
      </c>
      <c r="T262" s="36">
        <f>SUMIFS(СВЦЭМ!$H$34:$H$777,СВЦЭМ!$A$34:$A$777,$A262,СВЦЭМ!$B$34:$B$777,T$260)+'СЕТ СН'!$F$15</f>
        <v>0</v>
      </c>
      <c r="U262" s="36">
        <f>SUMIFS(СВЦЭМ!$H$34:$H$777,СВЦЭМ!$A$34:$A$777,$A262,СВЦЭМ!$B$34:$B$777,U$260)+'СЕТ СН'!$F$15</f>
        <v>0</v>
      </c>
      <c r="V262" s="36">
        <f>SUMIFS(СВЦЭМ!$H$34:$H$777,СВЦЭМ!$A$34:$A$777,$A262,СВЦЭМ!$B$34:$B$777,V$260)+'СЕТ СН'!$F$15</f>
        <v>0</v>
      </c>
      <c r="W262" s="36">
        <f>SUMIFS(СВЦЭМ!$H$34:$H$777,СВЦЭМ!$A$34:$A$777,$A262,СВЦЭМ!$B$34:$B$777,W$260)+'СЕТ СН'!$F$15</f>
        <v>0</v>
      </c>
      <c r="X262" s="36">
        <f>SUMIFS(СВЦЭМ!$H$34:$H$777,СВЦЭМ!$A$34:$A$777,$A262,СВЦЭМ!$B$34:$B$777,X$260)+'СЕТ СН'!$F$15</f>
        <v>0</v>
      </c>
      <c r="Y262" s="36">
        <f>SUMIFS(СВЦЭМ!$H$34:$H$777,СВЦЭМ!$A$34:$A$777,$A262,СВЦЭМ!$B$34:$B$777,Y$260)+'СЕТ СН'!$F$15</f>
        <v>0</v>
      </c>
    </row>
    <row r="263" spans="1:27" ht="15.75" hidden="1" x14ac:dyDescent="0.2">
      <c r="A263" s="35">
        <f t="shared" ref="A263:A291" si="7">A262+1</f>
        <v>44015</v>
      </c>
      <c r="B263" s="36">
        <f>SUMIFS(СВЦЭМ!$H$34:$H$777,СВЦЭМ!$A$34:$A$777,$A263,СВЦЭМ!$B$34:$B$777,B$260)+'СЕТ СН'!$F$15</f>
        <v>0</v>
      </c>
      <c r="C263" s="36">
        <f>SUMIFS(СВЦЭМ!$H$34:$H$777,СВЦЭМ!$A$34:$A$777,$A263,СВЦЭМ!$B$34:$B$777,C$260)+'СЕТ СН'!$F$15</f>
        <v>0</v>
      </c>
      <c r="D263" s="36">
        <f>SUMIFS(СВЦЭМ!$H$34:$H$777,СВЦЭМ!$A$34:$A$777,$A263,СВЦЭМ!$B$34:$B$777,D$260)+'СЕТ СН'!$F$15</f>
        <v>0</v>
      </c>
      <c r="E263" s="36">
        <f>SUMIFS(СВЦЭМ!$H$34:$H$777,СВЦЭМ!$A$34:$A$777,$A263,СВЦЭМ!$B$34:$B$777,E$260)+'СЕТ СН'!$F$15</f>
        <v>0</v>
      </c>
      <c r="F263" s="36">
        <f>SUMIFS(СВЦЭМ!$H$34:$H$777,СВЦЭМ!$A$34:$A$777,$A263,СВЦЭМ!$B$34:$B$777,F$260)+'СЕТ СН'!$F$15</f>
        <v>0</v>
      </c>
      <c r="G263" s="36">
        <f>SUMIFS(СВЦЭМ!$H$34:$H$777,СВЦЭМ!$A$34:$A$777,$A263,СВЦЭМ!$B$34:$B$777,G$260)+'СЕТ СН'!$F$15</f>
        <v>0</v>
      </c>
      <c r="H263" s="36">
        <f>SUMIFS(СВЦЭМ!$H$34:$H$777,СВЦЭМ!$A$34:$A$777,$A263,СВЦЭМ!$B$34:$B$777,H$260)+'СЕТ СН'!$F$15</f>
        <v>0</v>
      </c>
      <c r="I263" s="36">
        <f>SUMIFS(СВЦЭМ!$H$34:$H$777,СВЦЭМ!$A$34:$A$777,$A263,СВЦЭМ!$B$34:$B$777,I$260)+'СЕТ СН'!$F$15</f>
        <v>0</v>
      </c>
      <c r="J263" s="36">
        <f>SUMIFS(СВЦЭМ!$H$34:$H$777,СВЦЭМ!$A$34:$A$777,$A263,СВЦЭМ!$B$34:$B$777,J$260)+'СЕТ СН'!$F$15</f>
        <v>0</v>
      </c>
      <c r="K263" s="36">
        <f>SUMIFS(СВЦЭМ!$H$34:$H$777,СВЦЭМ!$A$34:$A$777,$A263,СВЦЭМ!$B$34:$B$777,K$260)+'СЕТ СН'!$F$15</f>
        <v>0</v>
      </c>
      <c r="L263" s="36">
        <f>SUMIFS(СВЦЭМ!$H$34:$H$777,СВЦЭМ!$A$34:$A$777,$A263,СВЦЭМ!$B$34:$B$777,L$260)+'СЕТ СН'!$F$15</f>
        <v>0</v>
      </c>
      <c r="M263" s="36">
        <f>SUMIFS(СВЦЭМ!$H$34:$H$777,СВЦЭМ!$A$34:$A$777,$A263,СВЦЭМ!$B$34:$B$777,M$260)+'СЕТ СН'!$F$15</f>
        <v>0</v>
      </c>
      <c r="N263" s="36">
        <f>SUMIFS(СВЦЭМ!$H$34:$H$777,СВЦЭМ!$A$34:$A$777,$A263,СВЦЭМ!$B$34:$B$777,N$260)+'СЕТ СН'!$F$15</f>
        <v>0</v>
      </c>
      <c r="O263" s="36">
        <f>SUMIFS(СВЦЭМ!$H$34:$H$777,СВЦЭМ!$A$34:$A$777,$A263,СВЦЭМ!$B$34:$B$777,O$260)+'СЕТ СН'!$F$15</f>
        <v>0</v>
      </c>
      <c r="P263" s="36">
        <f>SUMIFS(СВЦЭМ!$H$34:$H$777,СВЦЭМ!$A$34:$A$777,$A263,СВЦЭМ!$B$34:$B$777,P$260)+'СЕТ СН'!$F$15</f>
        <v>0</v>
      </c>
      <c r="Q263" s="36">
        <f>SUMIFS(СВЦЭМ!$H$34:$H$777,СВЦЭМ!$A$34:$A$777,$A263,СВЦЭМ!$B$34:$B$777,Q$260)+'СЕТ СН'!$F$15</f>
        <v>0</v>
      </c>
      <c r="R263" s="36">
        <f>SUMIFS(СВЦЭМ!$H$34:$H$777,СВЦЭМ!$A$34:$A$777,$A263,СВЦЭМ!$B$34:$B$777,R$260)+'СЕТ СН'!$F$15</f>
        <v>0</v>
      </c>
      <c r="S263" s="36">
        <f>SUMIFS(СВЦЭМ!$H$34:$H$777,СВЦЭМ!$A$34:$A$777,$A263,СВЦЭМ!$B$34:$B$777,S$260)+'СЕТ СН'!$F$15</f>
        <v>0</v>
      </c>
      <c r="T263" s="36">
        <f>SUMIFS(СВЦЭМ!$H$34:$H$777,СВЦЭМ!$A$34:$A$777,$A263,СВЦЭМ!$B$34:$B$777,T$260)+'СЕТ СН'!$F$15</f>
        <v>0</v>
      </c>
      <c r="U263" s="36">
        <f>SUMIFS(СВЦЭМ!$H$34:$H$777,СВЦЭМ!$A$34:$A$777,$A263,СВЦЭМ!$B$34:$B$777,U$260)+'СЕТ СН'!$F$15</f>
        <v>0</v>
      </c>
      <c r="V263" s="36">
        <f>SUMIFS(СВЦЭМ!$H$34:$H$777,СВЦЭМ!$A$34:$A$777,$A263,СВЦЭМ!$B$34:$B$777,V$260)+'СЕТ СН'!$F$15</f>
        <v>0</v>
      </c>
      <c r="W263" s="36">
        <f>SUMIFS(СВЦЭМ!$H$34:$H$777,СВЦЭМ!$A$34:$A$777,$A263,СВЦЭМ!$B$34:$B$777,W$260)+'СЕТ СН'!$F$15</f>
        <v>0</v>
      </c>
      <c r="X263" s="36">
        <f>SUMIFS(СВЦЭМ!$H$34:$H$777,СВЦЭМ!$A$34:$A$777,$A263,СВЦЭМ!$B$34:$B$777,X$260)+'СЕТ СН'!$F$15</f>
        <v>0</v>
      </c>
      <c r="Y263" s="36">
        <f>SUMIFS(СВЦЭМ!$H$34:$H$777,СВЦЭМ!$A$34:$A$777,$A263,СВЦЭМ!$B$34:$B$777,Y$260)+'СЕТ СН'!$F$15</f>
        <v>0</v>
      </c>
    </row>
    <row r="264" spans="1:27" ht="15.75" hidden="1" x14ac:dyDescent="0.2">
      <c r="A264" s="35">
        <f t="shared" si="7"/>
        <v>44016</v>
      </c>
      <c r="B264" s="36">
        <f>SUMIFS(СВЦЭМ!$H$34:$H$777,СВЦЭМ!$A$34:$A$777,$A264,СВЦЭМ!$B$34:$B$777,B$260)+'СЕТ СН'!$F$15</f>
        <v>0</v>
      </c>
      <c r="C264" s="36">
        <f>SUMIFS(СВЦЭМ!$H$34:$H$777,СВЦЭМ!$A$34:$A$777,$A264,СВЦЭМ!$B$34:$B$777,C$260)+'СЕТ СН'!$F$15</f>
        <v>0</v>
      </c>
      <c r="D264" s="36">
        <f>SUMIFS(СВЦЭМ!$H$34:$H$777,СВЦЭМ!$A$34:$A$777,$A264,СВЦЭМ!$B$34:$B$777,D$260)+'СЕТ СН'!$F$15</f>
        <v>0</v>
      </c>
      <c r="E264" s="36">
        <f>SUMIFS(СВЦЭМ!$H$34:$H$777,СВЦЭМ!$A$34:$A$777,$A264,СВЦЭМ!$B$34:$B$777,E$260)+'СЕТ СН'!$F$15</f>
        <v>0</v>
      </c>
      <c r="F264" s="36">
        <f>SUMIFS(СВЦЭМ!$H$34:$H$777,СВЦЭМ!$A$34:$A$777,$A264,СВЦЭМ!$B$34:$B$777,F$260)+'СЕТ СН'!$F$15</f>
        <v>0</v>
      </c>
      <c r="G264" s="36">
        <f>SUMIFS(СВЦЭМ!$H$34:$H$777,СВЦЭМ!$A$34:$A$777,$A264,СВЦЭМ!$B$34:$B$777,G$260)+'СЕТ СН'!$F$15</f>
        <v>0</v>
      </c>
      <c r="H264" s="36">
        <f>SUMIFS(СВЦЭМ!$H$34:$H$777,СВЦЭМ!$A$34:$A$777,$A264,СВЦЭМ!$B$34:$B$777,H$260)+'СЕТ СН'!$F$15</f>
        <v>0</v>
      </c>
      <c r="I264" s="36">
        <f>SUMIFS(СВЦЭМ!$H$34:$H$777,СВЦЭМ!$A$34:$A$777,$A264,СВЦЭМ!$B$34:$B$777,I$260)+'СЕТ СН'!$F$15</f>
        <v>0</v>
      </c>
      <c r="J264" s="36">
        <f>SUMIFS(СВЦЭМ!$H$34:$H$777,СВЦЭМ!$A$34:$A$777,$A264,СВЦЭМ!$B$34:$B$777,J$260)+'СЕТ СН'!$F$15</f>
        <v>0</v>
      </c>
      <c r="K264" s="36">
        <f>SUMIFS(СВЦЭМ!$H$34:$H$777,СВЦЭМ!$A$34:$A$777,$A264,СВЦЭМ!$B$34:$B$777,K$260)+'СЕТ СН'!$F$15</f>
        <v>0</v>
      </c>
      <c r="L264" s="36">
        <f>SUMIFS(СВЦЭМ!$H$34:$H$777,СВЦЭМ!$A$34:$A$777,$A264,СВЦЭМ!$B$34:$B$777,L$260)+'СЕТ СН'!$F$15</f>
        <v>0</v>
      </c>
      <c r="M264" s="36">
        <f>SUMIFS(СВЦЭМ!$H$34:$H$777,СВЦЭМ!$A$34:$A$777,$A264,СВЦЭМ!$B$34:$B$777,M$260)+'СЕТ СН'!$F$15</f>
        <v>0</v>
      </c>
      <c r="N264" s="36">
        <f>SUMIFS(СВЦЭМ!$H$34:$H$777,СВЦЭМ!$A$34:$A$777,$A264,СВЦЭМ!$B$34:$B$777,N$260)+'СЕТ СН'!$F$15</f>
        <v>0</v>
      </c>
      <c r="O264" s="36">
        <f>SUMIFS(СВЦЭМ!$H$34:$H$777,СВЦЭМ!$A$34:$A$777,$A264,СВЦЭМ!$B$34:$B$777,O$260)+'СЕТ СН'!$F$15</f>
        <v>0</v>
      </c>
      <c r="P264" s="36">
        <f>SUMIFS(СВЦЭМ!$H$34:$H$777,СВЦЭМ!$A$34:$A$777,$A264,СВЦЭМ!$B$34:$B$777,P$260)+'СЕТ СН'!$F$15</f>
        <v>0</v>
      </c>
      <c r="Q264" s="36">
        <f>SUMIFS(СВЦЭМ!$H$34:$H$777,СВЦЭМ!$A$34:$A$777,$A264,СВЦЭМ!$B$34:$B$777,Q$260)+'СЕТ СН'!$F$15</f>
        <v>0</v>
      </c>
      <c r="R264" s="36">
        <f>SUMIFS(СВЦЭМ!$H$34:$H$777,СВЦЭМ!$A$34:$A$777,$A264,СВЦЭМ!$B$34:$B$777,R$260)+'СЕТ СН'!$F$15</f>
        <v>0</v>
      </c>
      <c r="S264" s="36">
        <f>SUMIFS(СВЦЭМ!$H$34:$H$777,СВЦЭМ!$A$34:$A$777,$A264,СВЦЭМ!$B$34:$B$777,S$260)+'СЕТ СН'!$F$15</f>
        <v>0</v>
      </c>
      <c r="T264" s="36">
        <f>SUMIFS(СВЦЭМ!$H$34:$H$777,СВЦЭМ!$A$34:$A$777,$A264,СВЦЭМ!$B$34:$B$777,T$260)+'СЕТ СН'!$F$15</f>
        <v>0</v>
      </c>
      <c r="U264" s="36">
        <f>SUMIFS(СВЦЭМ!$H$34:$H$777,СВЦЭМ!$A$34:$A$777,$A264,СВЦЭМ!$B$34:$B$777,U$260)+'СЕТ СН'!$F$15</f>
        <v>0</v>
      </c>
      <c r="V264" s="36">
        <f>SUMIFS(СВЦЭМ!$H$34:$H$777,СВЦЭМ!$A$34:$A$777,$A264,СВЦЭМ!$B$34:$B$777,V$260)+'СЕТ СН'!$F$15</f>
        <v>0</v>
      </c>
      <c r="W264" s="36">
        <f>SUMIFS(СВЦЭМ!$H$34:$H$777,СВЦЭМ!$A$34:$A$777,$A264,СВЦЭМ!$B$34:$B$777,W$260)+'СЕТ СН'!$F$15</f>
        <v>0</v>
      </c>
      <c r="X264" s="36">
        <f>SUMIFS(СВЦЭМ!$H$34:$H$777,СВЦЭМ!$A$34:$A$777,$A264,СВЦЭМ!$B$34:$B$777,X$260)+'СЕТ СН'!$F$15</f>
        <v>0</v>
      </c>
      <c r="Y264" s="36">
        <f>SUMIFS(СВЦЭМ!$H$34:$H$777,СВЦЭМ!$A$34:$A$777,$A264,СВЦЭМ!$B$34:$B$777,Y$260)+'СЕТ СН'!$F$15</f>
        <v>0</v>
      </c>
    </row>
    <row r="265" spans="1:27" ht="15.75" hidden="1" x14ac:dyDescent="0.2">
      <c r="A265" s="35">
        <f t="shared" si="7"/>
        <v>44017</v>
      </c>
      <c r="B265" s="36">
        <f>SUMIFS(СВЦЭМ!$H$34:$H$777,СВЦЭМ!$A$34:$A$777,$A265,СВЦЭМ!$B$34:$B$777,B$260)+'СЕТ СН'!$F$15</f>
        <v>0</v>
      </c>
      <c r="C265" s="36">
        <f>SUMIFS(СВЦЭМ!$H$34:$H$777,СВЦЭМ!$A$34:$A$777,$A265,СВЦЭМ!$B$34:$B$777,C$260)+'СЕТ СН'!$F$15</f>
        <v>0</v>
      </c>
      <c r="D265" s="36">
        <f>SUMIFS(СВЦЭМ!$H$34:$H$777,СВЦЭМ!$A$34:$A$777,$A265,СВЦЭМ!$B$34:$B$777,D$260)+'СЕТ СН'!$F$15</f>
        <v>0</v>
      </c>
      <c r="E265" s="36">
        <f>SUMIFS(СВЦЭМ!$H$34:$H$777,СВЦЭМ!$A$34:$A$777,$A265,СВЦЭМ!$B$34:$B$777,E$260)+'СЕТ СН'!$F$15</f>
        <v>0</v>
      </c>
      <c r="F265" s="36">
        <f>SUMIFS(СВЦЭМ!$H$34:$H$777,СВЦЭМ!$A$34:$A$777,$A265,СВЦЭМ!$B$34:$B$777,F$260)+'СЕТ СН'!$F$15</f>
        <v>0</v>
      </c>
      <c r="G265" s="36">
        <f>SUMIFS(СВЦЭМ!$H$34:$H$777,СВЦЭМ!$A$34:$A$777,$A265,СВЦЭМ!$B$34:$B$777,G$260)+'СЕТ СН'!$F$15</f>
        <v>0</v>
      </c>
      <c r="H265" s="36">
        <f>SUMIFS(СВЦЭМ!$H$34:$H$777,СВЦЭМ!$A$34:$A$777,$A265,СВЦЭМ!$B$34:$B$777,H$260)+'СЕТ СН'!$F$15</f>
        <v>0</v>
      </c>
      <c r="I265" s="36">
        <f>SUMIFS(СВЦЭМ!$H$34:$H$777,СВЦЭМ!$A$34:$A$777,$A265,СВЦЭМ!$B$34:$B$777,I$260)+'СЕТ СН'!$F$15</f>
        <v>0</v>
      </c>
      <c r="J265" s="36">
        <f>SUMIFS(СВЦЭМ!$H$34:$H$777,СВЦЭМ!$A$34:$A$777,$A265,СВЦЭМ!$B$34:$B$777,J$260)+'СЕТ СН'!$F$15</f>
        <v>0</v>
      </c>
      <c r="K265" s="36">
        <f>SUMIFS(СВЦЭМ!$H$34:$H$777,СВЦЭМ!$A$34:$A$777,$A265,СВЦЭМ!$B$34:$B$777,K$260)+'СЕТ СН'!$F$15</f>
        <v>0</v>
      </c>
      <c r="L265" s="36">
        <f>SUMIFS(СВЦЭМ!$H$34:$H$777,СВЦЭМ!$A$34:$A$777,$A265,СВЦЭМ!$B$34:$B$777,L$260)+'СЕТ СН'!$F$15</f>
        <v>0</v>
      </c>
      <c r="M265" s="36">
        <f>SUMIFS(СВЦЭМ!$H$34:$H$777,СВЦЭМ!$A$34:$A$777,$A265,СВЦЭМ!$B$34:$B$777,M$260)+'СЕТ СН'!$F$15</f>
        <v>0</v>
      </c>
      <c r="N265" s="36">
        <f>SUMIFS(СВЦЭМ!$H$34:$H$777,СВЦЭМ!$A$34:$A$777,$A265,СВЦЭМ!$B$34:$B$777,N$260)+'СЕТ СН'!$F$15</f>
        <v>0</v>
      </c>
      <c r="O265" s="36">
        <f>SUMIFS(СВЦЭМ!$H$34:$H$777,СВЦЭМ!$A$34:$A$777,$A265,СВЦЭМ!$B$34:$B$777,O$260)+'СЕТ СН'!$F$15</f>
        <v>0</v>
      </c>
      <c r="P265" s="36">
        <f>SUMIFS(СВЦЭМ!$H$34:$H$777,СВЦЭМ!$A$34:$A$777,$A265,СВЦЭМ!$B$34:$B$777,P$260)+'СЕТ СН'!$F$15</f>
        <v>0</v>
      </c>
      <c r="Q265" s="36">
        <f>SUMIFS(СВЦЭМ!$H$34:$H$777,СВЦЭМ!$A$34:$A$777,$A265,СВЦЭМ!$B$34:$B$777,Q$260)+'СЕТ СН'!$F$15</f>
        <v>0</v>
      </c>
      <c r="R265" s="36">
        <f>SUMIFS(СВЦЭМ!$H$34:$H$777,СВЦЭМ!$A$34:$A$777,$A265,СВЦЭМ!$B$34:$B$777,R$260)+'СЕТ СН'!$F$15</f>
        <v>0</v>
      </c>
      <c r="S265" s="36">
        <f>SUMIFS(СВЦЭМ!$H$34:$H$777,СВЦЭМ!$A$34:$A$777,$A265,СВЦЭМ!$B$34:$B$777,S$260)+'СЕТ СН'!$F$15</f>
        <v>0</v>
      </c>
      <c r="T265" s="36">
        <f>SUMIFS(СВЦЭМ!$H$34:$H$777,СВЦЭМ!$A$34:$A$777,$A265,СВЦЭМ!$B$34:$B$777,T$260)+'СЕТ СН'!$F$15</f>
        <v>0</v>
      </c>
      <c r="U265" s="36">
        <f>SUMIFS(СВЦЭМ!$H$34:$H$777,СВЦЭМ!$A$34:$A$777,$A265,СВЦЭМ!$B$34:$B$777,U$260)+'СЕТ СН'!$F$15</f>
        <v>0</v>
      </c>
      <c r="V265" s="36">
        <f>SUMIFS(СВЦЭМ!$H$34:$H$777,СВЦЭМ!$A$34:$A$777,$A265,СВЦЭМ!$B$34:$B$777,V$260)+'СЕТ СН'!$F$15</f>
        <v>0</v>
      </c>
      <c r="W265" s="36">
        <f>SUMIFS(СВЦЭМ!$H$34:$H$777,СВЦЭМ!$A$34:$A$777,$A265,СВЦЭМ!$B$34:$B$777,W$260)+'СЕТ СН'!$F$15</f>
        <v>0</v>
      </c>
      <c r="X265" s="36">
        <f>SUMIFS(СВЦЭМ!$H$34:$H$777,СВЦЭМ!$A$34:$A$777,$A265,СВЦЭМ!$B$34:$B$777,X$260)+'СЕТ СН'!$F$15</f>
        <v>0</v>
      </c>
      <c r="Y265" s="36">
        <f>SUMIFS(СВЦЭМ!$H$34:$H$777,СВЦЭМ!$A$34:$A$777,$A265,СВЦЭМ!$B$34:$B$777,Y$260)+'СЕТ СН'!$F$15</f>
        <v>0</v>
      </c>
    </row>
    <row r="266" spans="1:27" ht="15.75" hidden="1" x14ac:dyDescent="0.2">
      <c r="A266" s="35">
        <f t="shared" si="7"/>
        <v>44018</v>
      </c>
      <c r="B266" s="36">
        <f>SUMIFS(СВЦЭМ!$H$34:$H$777,СВЦЭМ!$A$34:$A$777,$A266,СВЦЭМ!$B$34:$B$777,B$260)+'СЕТ СН'!$F$15</f>
        <v>0</v>
      </c>
      <c r="C266" s="36">
        <f>SUMIFS(СВЦЭМ!$H$34:$H$777,СВЦЭМ!$A$34:$A$777,$A266,СВЦЭМ!$B$34:$B$777,C$260)+'СЕТ СН'!$F$15</f>
        <v>0</v>
      </c>
      <c r="D266" s="36">
        <f>SUMIFS(СВЦЭМ!$H$34:$H$777,СВЦЭМ!$A$34:$A$777,$A266,СВЦЭМ!$B$34:$B$777,D$260)+'СЕТ СН'!$F$15</f>
        <v>0</v>
      </c>
      <c r="E266" s="36">
        <f>SUMIFS(СВЦЭМ!$H$34:$H$777,СВЦЭМ!$A$34:$A$777,$A266,СВЦЭМ!$B$34:$B$777,E$260)+'СЕТ СН'!$F$15</f>
        <v>0</v>
      </c>
      <c r="F266" s="36">
        <f>SUMIFS(СВЦЭМ!$H$34:$H$777,СВЦЭМ!$A$34:$A$777,$A266,СВЦЭМ!$B$34:$B$777,F$260)+'СЕТ СН'!$F$15</f>
        <v>0</v>
      </c>
      <c r="G266" s="36">
        <f>SUMIFS(СВЦЭМ!$H$34:$H$777,СВЦЭМ!$A$34:$A$777,$A266,СВЦЭМ!$B$34:$B$777,G$260)+'СЕТ СН'!$F$15</f>
        <v>0</v>
      </c>
      <c r="H266" s="36">
        <f>SUMIFS(СВЦЭМ!$H$34:$H$777,СВЦЭМ!$A$34:$A$777,$A266,СВЦЭМ!$B$34:$B$777,H$260)+'СЕТ СН'!$F$15</f>
        <v>0</v>
      </c>
      <c r="I266" s="36">
        <f>SUMIFS(СВЦЭМ!$H$34:$H$777,СВЦЭМ!$A$34:$A$777,$A266,СВЦЭМ!$B$34:$B$777,I$260)+'СЕТ СН'!$F$15</f>
        <v>0</v>
      </c>
      <c r="J266" s="36">
        <f>SUMIFS(СВЦЭМ!$H$34:$H$777,СВЦЭМ!$A$34:$A$777,$A266,СВЦЭМ!$B$34:$B$777,J$260)+'СЕТ СН'!$F$15</f>
        <v>0</v>
      </c>
      <c r="K266" s="36">
        <f>SUMIFS(СВЦЭМ!$H$34:$H$777,СВЦЭМ!$A$34:$A$777,$A266,СВЦЭМ!$B$34:$B$777,K$260)+'СЕТ СН'!$F$15</f>
        <v>0</v>
      </c>
      <c r="L266" s="36">
        <f>SUMIFS(СВЦЭМ!$H$34:$H$777,СВЦЭМ!$A$34:$A$777,$A266,СВЦЭМ!$B$34:$B$777,L$260)+'СЕТ СН'!$F$15</f>
        <v>0</v>
      </c>
      <c r="M266" s="36">
        <f>SUMIFS(СВЦЭМ!$H$34:$H$777,СВЦЭМ!$A$34:$A$777,$A266,СВЦЭМ!$B$34:$B$777,M$260)+'СЕТ СН'!$F$15</f>
        <v>0</v>
      </c>
      <c r="N266" s="36">
        <f>SUMIFS(СВЦЭМ!$H$34:$H$777,СВЦЭМ!$A$34:$A$777,$A266,СВЦЭМ!$B$34:$B$777,N$260)+'СЕТ СН'!$F$15</f>
        <v>0</v>
      </c>
      <c r="O266" s="36">
        <f>SUMIFS(СВЦЭМ!$H$34:$H$777,СВЦЭМ!$A$34:$A$777,$A266,СВЦЭМ!$B$34:$B$777,O$260)+'СЕТ СН'!$F$15</f>
        <v>0</v>
      </c>
      <c r="P266" s="36">
        <f>SUMIFS(СВЦЭМ!$H$34:$H$777,СВЦЭМ!$A$34:$A$777,$A266,СВЦЭМ!$B$34:$B$777,P$260)+'СЕТ СН'!$F$15</f>
        <v>0</v>
      </c>
      <c r="Q266" s="36">
        <f>SUMIFS(СВЦЭМ!$H$34:$H$777,СВЦЭМ!$A$34:$A$777,$A266,СВЦЭМ!$B$34:$B$777,Q$260)+'СЕТ СН'!$F$15</f>
        <v>0</v>
      </c>
      <c r="R266" s="36">
        <f>SUMIFS(СВЦЭМ!$H$34:$H$777,СВЦЭМ!$A$34:$A$777,$A266,СВЦЭМ!$B$34:$B$777,R$260)+'СЕТ СН'!$F$15</f>
        <v>0</v>
      </c>
      <c r="S266" s="36">
        <f>SUMIFS(СВЦЭМ!$H$34:$H$777,СВЦЭМ!$A$34:$A$777,$A266,СВЦЭМ!$B$34:$B$777,S$260)+'СЕТ СН'!$F$15</f>
        <v>0</v>
      </c>
      <c r="T266" s="36">
        <f>SUMIFS(СВЦЭМ!$H$34:$H$777,СВЦЭМ!$A$34:$A$777,$A266,СВЦЭМ!$B$34:$B$777,T$260)+'СЕТ СН'!$F$15</f>
        <v>0</v>
      </c>
      <c r="U266" s="36">
        <f>SUMIFS(СВЦЭМ!$H$34:$H$777,СВЦЭМ!$A$34:$A$777,$A266,СВЦЭМ!$B$34:$B$777,U$260)+'СЕТ СН'!$F$15</f>
        <v>0</v>
      </c>
      <c r="V266" s="36">
        <f>SUMIFS(СВЦЭМ!$H$34:$H$777,СВЦЭМ!$A$34:$A$777,$A266,СВЦЭМ!$B$34:$B$777,V$260)+'СЕТ СН'!$F$15</f>
        <v>0</v>
      </c>
      <c r="W266" s="36">
        <f>SUMIFS(СВЦЭМ!$H$34:$H$777,СВЦЭМ!$A$34:$A$777,$A266,СВЦЭМ!$B$34:$B$777,W$260)+'СЕТ СН'!$F$15</f>
        <v>0</v>
      </c>
      <c r="X266" s="36">
        <f>SUMIFS(СВЦЭМ!$H$34:$H$777,СВЦЭМ!$A$34:$A$777,$A266,СВЦЭМ!$B$34:$B$777,X$260)+'СЕТ СН'!$F$15</f>
        <v>0</v>
      </c>
      <c r="Y266" s="36">
        <f>SUMIFS(СВЦЭМ!$H$34:$H$777,СВЦЭМ!$A$34:$A$777,$A266,СВЦЭМ!$B$34:$B$777,Y$260)+'СЕТ СН'!$F$15</f>
        <v>0</v>
      </c>
    </row>
    <row r="267" spans="1:27" ht="15.75" hidden="1" x14ac:dyDescent="0.2">
      <c r="A267" s="35">
        <f t="shared" si="7"/>
        <v>44019</v>
      </c>
      <c r="B267" s="36">
        <f>SUMIFS(СВЦЭМ!$H$34:$H$777,СВЦЭМ!$A$34:$A$777,$A267,СВЦЭМ!$B$34:$B$777,B$260)+'СЕТ СН'!$F$15</f>
        <v>0</v>
      </c>
      <c r="C267" s="36">
        <f>SUMIFS(СВЦЭМ!$H$34:$H$777,СВЦЭМ!$A$34:$A$777,$A267,СВЦЭМ!$B$34:$B$777,C$260)+'СЕТ СН'!$F$15</f>
        <v>0</v>
      </c>
      <c r="D267" s="36">
        <f>SUMIFS(СВЦЭМ!$H$34:$H$777,СВЦЭМ!$A$34:$A$777,$A267,СВЦЭМ!$B$34:$B$777,D$260)+'СЕТ СН'!$F$15</f>
        <v>0</v>
      </c>
      <c r="E267" s="36">
        <f>SUMIFS(СВЦЭМ!$H$34:$H$777,СВЦЭМ!$A$34:$A$777,$A267,СВЦЭМ!$B$34:$B$777,E$260)+'СЕТ СН'!$F$15</f>
        <v>0</v>
      </c>
      <c r="F267" s="36">
        <f>SUMIFS(СВЦЭМ!$H$34:$H$777,СВЦЭМ!$A$34:$A$777,$A267,СВЦЭМ!$B$34:$B$777,F$260)+'СЕТ СН'!$F$15</f>
        <v>0</v>
      </c>
      <c r="G267" s="36">
        <f>SUMIFS(СВЦЭМ!$H$34:$H$777,СВЦЭМ!$A$34:$A$777,$A267,СВЦЭМ!$B$34:$B$777,G$260)+'СЕТ СН'!$F$15</f>
        <v>0</v>
      </c>
      <c r="H267" s="36">
        <f>SUMIFS(СВЦЭМ!$H$34:$H$777,СВЦЭМ!$A$34:$A$777,$A267,СВЦЭМ!$B$34:$B$777,H$260)+'СЕТ СН'!$F$15</f>
        <v>0</v>
      </c>
      <c r="I267" s="36">
        <f>SUMIFS(СВЦЭМ!$H$34:$H$777,СВЦЭМ!$A$34:$A$777,$A267,СВЦЭМ!$B$34:$B$777,I$260)+'СЕТ СН'!$F$15</f>
        <v>0</v>
      </c>
      <c r="J267" s="36">
        <f>SUMIFS(СВЦЭМ!$H$34:$H$777,СВЦЭМ!$A$34:$A$777,$A267,СВЦЭМ!$B$34:$B$777,J$260)+'СЕТ СН'!$F$15</f>
        <v>0</v>
      </c>
      <c r="K267" s="36">
        <f>SUMIFS(СВЦЭМ!$H$34:$H$777,СВЦЭМ!$A$34:$A$777,$A267,СВЦЭМ!$B$34:$B$777,K$260)+'СЕТ СН'!$F$15</f>
        <v>0</v>
      </c>
      <c r="L267" s="36">
        <f>SUMIFS(СВЦЭМ!$H$34:$H$777,СВЦЭМ!$A$34:$A$777,$A267,СВЦЭМ!$B$34:$B$777,L$260)+'СЕТ СН'!$F$15</f>
        <v>0</v>
      </c>
      <c r="M267" s="36">
        <f>SUMIFS(СВЦЭМ!$H$34:$H$777,СВЦЭМ!$A$34:$A$777,$A267,СВЦЭМ!$B$34:$B$777,M$260)+'СЕТ СН'!$F$15</f>
        <v>0</v>
      </c>
      <c r="N267" s="36">
        <f>SUMIFS(СВЦЭМ!$H$34:$H$777,СВЦЭМ!$A$34:$A$777,$A267,СВЦЭМ!$B$34:$B$777,N$260)+'СЕТ СН'!$F$15</f>
        <v>0</v>
      </c>
      <c r="O267" s="36">
        <f>SUMIFS(СВЦЭМ!$H$34:$H$777,СВЦЭМ!$A$34:$A$777,$A267,СВЦЭМ!$B$34:$B$777,O$260)+'СЕТ СН'!$F$15</f>
        <v>0</v>
      </c>
      <c r="P267" s="36">
        <f>SUMIFS(СВЦЭМ!$H$34:$H$777,СВЦЭМ!$A$34:$A$777,$A267,СВЦЭМ!$B$34:$B$777,P$260)+'СЕТ СН'!$F$15</f>
        <v>0</v>
      </c>
      <c r="Q267" s="36">
        <f>SUMIFS(СВЦЭМ!$H$34:$H$777,СВЦЭМ!$A$34:$A$777,$A267,СВЦЭМ!$B$34:$B$777,Q$260)+'СЕТ СН'!$F$15</f>
        <v>0</v>
      </c>
      <c r="R267" s="36">
        <f>SUMIFS(СВЦЭМ!$H$34:$H$777,СВЦЭМ!$A$34:$A$777,$A267,СВЦЭМ!$B$34:$B$777,R$260)+'СЕТ СН'!$F$15</f>
        <v>0</v>
      </c>
      <c r="S267" s="36">
        <f>SUMIFS(СВЦЭМ!$H$34:$H$777,СВЦЭМ!$A$34:$A$777,$A267,СВЦЭМ!$B$34:$B$777,S$260)+'СЕТ СН'!$F$15</f>
        <v>0</v>
      </c>
      <c r="T267" s="36">
        <f>SUMIFS(СВЦЭМ!$H$34:$H$777,СВЦЭМ!$A$34:$A$777,$A267,СВЦЭМ!$B$34:$B$777,T$260)+'СЕТ СН'!$F$15</f>
        <v>0</v>
      </c>
      <c r="U267" s="36">
        <f>SUMIFS(СВЦЭМ!$H$34:$H$777,СВЦЭМ!$A$34:$A$777,$A267,СВЦЭМ!$B$34:$B$777,U$260)+'СЕТ СН'!$F$15</f>
        <v>0</v>
      </c>
      <c r="V267" s="36">
        <f>SUMIFS(СВЦЭМ!$H$34:$H$777,СВЦЭМ!$A$34:$A$777,$A267,СВЦЭМ!$B$34:$B$777,V$260)+'СЕТ СН'!$F$15</f>
        <v>0</v>
      </c>
      <c r="W267" s="36">
        <f>SUMIFS(СВЦЭМ!$H$34:$H$777,СВЦЭМ!$A$34:$A$777,$A267,СВЦЭМ!$B$34:$B$777,W$260)+'СЕТ СН'!$F$15</f>
        <v>0</v>
      </c>
      <c r="X267" s="36">
        <f>SUMIFS(СВЦЭМ!$H$34:$H$777,СВЦЭМ!$A$34:$A$777,$A267,СВЦЭМ!$B$34:$B$777,X$260)+'СЕТ СН'!$F$15</f>
        <v>0</v>
      </c>
      <c r="Y267" s="36">
        <f>SUMIFS(СВЦЭМ!$H$34:$H$777,СВЦЭМ!$A$34:$A$777,$A267,СВЦЭМ!$B$34:$B$777,Y$260)+'СЕТ СН'!$F$15</f>
        <v>0</v>
      </c>
    </row>
    <row r="268" spans="1:27" ht="15.75" hidden="1" x14ac:dyDescent="0.2">
      <c r="A268" s="35">
        <f t="shared" si="7"/>
        <v>44020</v>
      </c>
      <c r="B268" s="36">
        <f>SUMIFS(СВЦЭМ!$H$34:$H$777,СВЦЭМ!$A$34:$A$777,$A268,СВЦЭМ!$B$34:$B$777,B$260)+'СЕТ СН'!$F$15</f>
        <v>0</v>
      </c>
      <c r="C268" s="36">
        <f>SUMIFS(СВЦЭМ!$H$34:$H$777,СВЦЭМ!$A$34:$A$777,$A268,СВЦЭМ!$B$34:$B$777,C$260)+'СЕТ СН'!$F$15</f>
        <v>0</v>
      </c>
      <c r="D268" s="36">
        <f>SUMIFS(СВЦЭМ!$H$34:$H$777,СВЦЭМ!$A$34:$A$777,$A268,СВЦЭМ!$B$34:$B$777,D$260)+'СЕТ СН'!$F$15</f>
        <v>0</v>
      </c>
      <c r="E268" s="36">
        <f>SUMIFS(СВЦЭМ!$H$34:$H$777,СВЦЭМ!$A$34:$A$777,$A268,СВЦЭМ!$B$34:$B$777,E$260)+'СЕТ СН'!$F$15</f>
        <v>0</v>
      </c>
      <c r="F268" s="36">
        <f>SUMIFS(СВЦЭМ!$H$34:$H$777,СВЦЭМ!$A$34:$A$777,$A268,СВЦЭМ!$B$34:$B$777,F$260)+'СЕТ СН'!$F$15</f>
        <v>0</v>
      </c>
      <c r="G268" s="36">
        <f>SUMIFS(СВЦЭМ!$H$34:$H$777,СВЦЭМ!$A$34:$A$777,$A268,СВЦЭМ!$B$34:$B$777,G$260)+'СЕТ СН'!$F$15</f>
        <v>0</v>
      </c>
      <c r="H268" s="36">
        <f>SUMIFS(СВЦЭМ!$H$34:$H$777,СВЦЭМ!$A$34:$A$777,$A268,СВЦЭМ!$B$34:$B$777,H$260)+'СЕТ СН'!$F$15</f>
        <v>0</v>
      </c>
      <c r="I268" s="36">
        <f>SUMIFS(СВЦЭМ!$H$34:$H$777,СВЦЭМ!$A$34:$A$777,$A268,СВЦЭМ!$B$34:$B$777,I$260)+'СЕТ СН'!$F$15</f>
        <v>0</v>
      </c>
      <c r="J268" s="36">
        <f>SUMIFS(СВЦЭМ!$H$34:$H$777,СВЦЭМ!$A$34:$A$777,$A268,СВЦЭМ!$B$34:$B$777,J$260)+'СЕТ СН'!$F$15</f>
        <v>0</v>
      </c>
      <c r="K268" s="36">
        <f>SUMIFS(СВЦЭМ!$H$34:$H$777,СВЦЭМ!$A$34:$A$777,$A268,СВЦЭМ!$B$34:$B$777,K$260)+'СЕТ СН'!$F$15</f>
        <v>0</v>
      </c>
      <c r="L268" s="36">
        <f>SUMIFS(СВЦЭМ!$H$34:$H$777,СВЦЭМ!$A$34:$A$777,$A268,СВЦЭМ!$B$34:$B$777,L$260)+'СЕТ СН'!$F$15</f>
        <v>0</v>
      </c>
      <c r="M268" s="36">
        <f>SUMIFS(СВЦЭМ!$H$34:$H$777,СВЦЭМ!$A$34:$A$777,$A268,СВЦЭМ!$B$34:$B$777,M$260)+'СЕТ СН'!$F$15</f>
        <v>0</v>
      </c>
      <c r="N268" s="36">
        <f>SUMIFS(СВЦЭМ!$H$34:$H$777,СВЦЭМ!$A$34:$A$777,$A268,СВЦЭМ!$B$34:$B$777,N$260)+'СЕТ СН'!$F$15</f>
        <v>0</v>
      </c>
      <c r="O268" s="36">
        <f>SUMIFS(СВЦЭМ!$H$34:$H$777,СВЦЭМ!$A$34:$A$777,$A268,СВЦЭМ!$B$34:$B$777,O$260)+'СЕТ СН'!$F$15</f>
        <v>0</v>
      </c>
      <c r="P268" s="36">
        <f>SUMIFS(СВЦЭМ!$H$34:$H$777,СВЦЭМ!$A$34:$A$777,$A268,СВЦЭМ!$B$34:$B$777,P$260)+'СЕТ СН'!$F$15</f>
        <v>0</v>
      </c>
      <c r="Q268" s="36">
        <f>SUMIFS(СВЦЭМ!$H$34:$H$777,СВЦЭМ!$A$34:$A$777,$A268,СВЦЭМ!$B$34:$B$777,Q$260)+'СЕТ СН'!$F$15</f>
        <v>0</v>
      </c>
      <c r="R268" s="36">
        <f>SUMIFS(СВЦЭМ!$H$34:$H$777,СВЦЭМ!$A$34:$A$777,$A268,СВЦЭМ!$B$34:$B$777,R$260)+'СЕТ СН'!$F$15</f>
        <v>0</v>
      </c>
      <c r="S268" s="36">
        <f>SUMIFS(СВЦЭМ!$H$34:$H$777,СВЦЭМ!$A$34:$A$777,$A268,СВЦЭМ!$B$34:$B$777,S$260)+'СЕТ СН'!$F$15</f>
        <v>0</v>
      </c>
      <c r="T268" s="36">
        <f>SUMIFS(СВЦЭМ!$H$34:$H$777,СВЦЭМ!$A$34:$A$777,$A268,СВЦЭМ!$B$34:$B$777,T$260)+'СЕТ СН'!$F$15</f>
        <v>0</v>
      </c>
      <c r="U268" s="36">
        <f>SUMIFS(СВЦЭМ!$H$34:$H$777,СВЦЭМ!$A$34:$A$777,$A268,СВЦЭМ!$B$34:$B$777,U$260)+'СЕТ СН'!$F$15</f>
        <v>0</v>
      </c>
      <c r="V268" s="36">
        <f>SUMIFS(СВЦЭМ!$H$34:$H$777,СВЦЭМ!$A$34:$A$777,$A268,СВЦЭМ!$B$34:$B$777,V$260)+'СЕТ СН'!$F$15</f>
        <v>0</v>
      </c>
      <c r="W268" s="36">
        <f>SUMIFS(СВЦЭМ!$H$34:$H$777,СВЦЭМ!$A$34:$A$777,$A268,СВЦЭМ!$B$34:$B$777,W$260)+'СЕТ СН'!$F$15</f>
        <v>0</v>
      </c>
      <c r="X268" s="36">
        <f>SUMIFS(СВЦЭМ!$H$34:$H$777,СВЦЭМ!$A$34:$A$777,$A268,СВЦЭМ!$B$34:$B$777,X$260)+'СЕТ СН'!$F$15</f>
        <v>0</v>
      </c>
      <c r="Y268" s="36">
        <f>SUMIFS(СВЦЭМ!$H$34:$H$777,СВЦЭМ!$A$34:$A$777,$A268,СВЦЭМ!$B$34:$B$777,Y$260)+'СЕТ СН'!$F$15</f>
        <v>0</v>
      </c>
    </row>
    <row r="269" spans="1:27" ht="15.75" hidden="1" x14ac:dyDescent="0.2">
      <c r="A269" s="35">
        <f t="shared" si="7"/>
        <v>44021</v>
      </c>
      <c r="B269" s="36">
        <f>SUMIFS(СВЦЭМ!$H$34:$H$777,СВЦЭМ!$A$34:$A$777,$A269,СВЦЭМ!$B$34:$B$777,B$260)+'СЕТ СН'!$F$15</f>
        <v>0</v>
      </c>
      <c r="C269" s="36">
        <f>SUMIFS(СВЦЭМ!$H$34:$H$777,СВЦЭМ!$A$34:$A$777,$A269,СВЦЭМ!$B$34:$B$777,C$260)+'СЕТ СН'!$F$15</f>
        <v>0</v>
      </c>
      <c r="D269" s="36">
        <f>SUMIFS(СВЦЭМ!$H$34:$H$777,СВЦЭМ!$A$34:$A$777,$A269,СВЦЭМ!$B$34:$B$777,D$260)+'СЕТ СН'!$F$15</f>
        <v>0</v>
      </c>
      <c r="E269" s="36">
        <f>SUMIFS(СВЦЭМ!$H$34:$H$777,СВЦЭМ!$A$34:$A$777,$A269,СВЦЭМ!$B$34:$B$777,E$260)+'СЕТ СН'!$F$15</f>
        <v>0</v>
      </c>
      <c r="F269" s="36">
        <f>SUMIFS(СВЦЭМ!$H$34:$H$777,СВЦЭМ!$A$34:$A$777,$A269,СВЦЭМ!$B$34:$B$777,F$260)+'СЕТ СН'!$F$15</f>
        <v>0</v>
      </c>
      <c r="G269" s="36">
        <f>SUMIFS(СВЦЭМ!$H$34:$H$777,СВЦЭМ!$A$34:$A$777,$A269,СВЦЭМ!$B$34:$B$777,G$260)+'СЕТ СН'!$F$15</f>
        <v>0</v>
      </c>
      <c r="H269" s="36">
        <f>SUMIFS(СВЦЭМ!$H$34:$H$777,СВЦЭМ!$A$34:$A$777,$A269,СВЦЭМ!$B$34:$B$777,H$260)+'СЕТ СН'!$F$15</f>
        <v>0</v>
      </c>
      <c r="I269" s="36">
        <f>SUMIFS(СВЦЭМ!$H$34:$H$777,СВЦЭМ!$A$34:$A$777,$A269,СВЦЭМ!$B$34:$B$777,I$260)+'СЕТ СН'!$F$15</f>
        <v>0</v>
      </c>
      <c r="J269" s="36">
        <f>SUMIFS(СВЦЭМ!$H$34:$H$777,СВЦЭМ!$A$34:$A$777,$A269,СВЦЭМ!$B$34:$B$777,J$260)+'СЕТ СН'!$F$15</f>
        <v>0</v>
      </c>
      <c r="K269" s="36">
        <f>SUMIFS(СВЦЭМ!$H$34:$H$777,СВЦЭМ!$A$34:$A$777,$A269,СВЦЭМ!$B$34:$B$777,K$260)+'СЕТ СН'!$F$15</f>
        <v>0</v>
      </c>
      <c r="L269" s="36">
        <f>SUMIFS(СВЦЭМ!$H$34:$H$777,СВЦЭМ!$A$34:$A$777,$A269,СВЦЭМ!$B$34:$B$777,L$260)+'СЕТ СН'!$F$15</f>
        <v>0</v>
      </c>
      <c r="M269" s="36">
        <f>SUMIFS(СВЦЭМ!$H$34:$H$777,СВЦЭМ!$A$34:$A$777,$A269,СВЦЭМ!$B$34:$B$777,M$260)+'СЕТ СН'!$F$15</f>
        <v>0</v>
      </c>
      <c r="N269" s="36">
        <f>SUMIFS(СВЦЭМ!$H$34:$H$777,СВЦЭМ!$A$34:$A$777,$A269,СВЦЭМ!$B$34:$B$777,N$260)+'СЕТ СН'!$F$15</f>
        <v>0</v>
      </c>
      <c r="O269" s="36">
        <f>SUMIFS(СВЦЭМ!$H$34:$H$777,СВЦЭМ!$A$34:$A$777,$A269,СВЦЭМ!$B$34:$B$777,O$260)+'СЕТ СН'!$F$15</f>
        <v>0</v>
      </c>
      <c r="P269" s="36">
        <f>SUMIFS(СВЦЭМ!$H$34:$H$777,СВЦЭМ!$A$34:$A$777,$A269,СВЦЭМ!$B$34:$B$777,P$260)+'СЕТ СН'!$F$15</f>
        <v>0</v>
      </c>
      <c r="Q269" s="36">
        <f>SUMIFS(СВЦЭМ!$H$34:$H$777,СВЦЭМ!$A$34:$A$777,$A269,СВЦЭМ!$B$34:$B$777,Q$260)+'СЕТ СН'!$F$15</f>
        <v>0</v>
      </c>
      <c r="R269" s="36">
        <f>SUMIFS(СВЦЭМ!$H$34:$H$777,СВЦЭМ!$A$34:$A$777,$A269,СВЦЭМ!$B$34:$B$777,R$260)+'СЕТ СН'!$F$15</f>
        <v>0</v>
      </c>
      <c r="S269" s="36">
        <f>SUMIFS(СВЦЭМ!$H$34:$H$777,СВЦЭМ!$A$34:$A$777,$A269,СВЦЭМ!$B$34:$B$777,S$260)+'СЕТ СН'!$F$15</f>
        <v>0</v>
      </c>
      <c r="T269" s="36">
        <f>SUMIFS(СВЦЭМ!$H$34:$H$777,СВЦЭМ!$A$34:$A$777,$A269,СВЦЭМ!$B$34:$B$777,T$260)+'СЕТ СН'!$F$15</f>
        <v>0</v>
      </c>
      <c r="U269" s="36">
        <f>SUMIFS(СВЦЭМ!$H$34:$H$777,СВЦЭМ!$A$34:$A$777,$A269,СВЦЭМ!$B$34:$B$777,U$260)+'СЕТ СН'!$F$15</f>
        <v>0</v>
      </c>
      <c r="V269" s="36">
        <f>SUMIFS(СВЦЭМ!$H$34:$H$777,СВЦЭМ!$A$34:$A$777,$A269,СВЦЭМ!$B$34:$B$777,V$260)+'СЕТ СН'!$F$15</f>
        <v>0</v>
      </c>
      <c r="W269" s="36">
        <f>SUMIFS(СВЦЭМ!$H$34:$H$777,СВЦЭМ!$A$34:$A$777,$A269,СВЦЭМ!$B$34:$B$777,W$260)+'СЕТ СН'!$F$15</f>
        <v>0</v>
      </c>
      <c r="X269" s="36">
        <f>SUMIFS(СВЦЭМ!$H$34:$H$777,СВЦЭМ!$A$34:$A$777,$A269,СВЦЭМ!$B$34:$B$777,X$260)+'СЕТ СН'!$F$15</f>
        <v>0</v>
      </c>
      <c r="Y269" s="36">
        <f>SUMIFS(СВЦЭМ!$H$34:$H$777,СВЦЭМ!$A$34:$A$777,$A269,СВЦЭМ!$B$34:$B$777,Y$260)+'СЕТ СН'!$F$15</f>
        <v>0</v>
      </c>
    </row>
    <row r="270" spans="1:27" ht="15.75" hidden="1" x14ac:dyDescent="0.2">
      <c r="A270" s="35">
        <f t="shared" si="7"/>
        <v>44022</v>
      </c>
      <c r="B270" s="36">
        <f>SUMIFS(СВЦЭМ!$H$34:$H$777,СВЦЭМ!$A$34:$A$777,$A270,СВЦЭМ!$B$34:$B$777,B$260)+'СЕТ СН'!$F$15</f>
        <v>0</v>
      </c>
      <c r="C270" s="36">
        <f>SUMIFS(СВЦЭМ!$H$34:$H$777,СВЦЭМ!$A$34:$A$777,$A270,СВЦЭМ!$B$34:$B$777,C$260)+'СЕТ СН'!$F$15</f>
        <v>0</v>
      </c>
      <c r="D270" s="36">
        <f>SUMIFS(СВЦЭМ!$H$34:$H$777,СВЦЭМ!$A$34:$A$777,$A270,СВЦЭМ!$B$34:$B$777,D$260)+'СЕТ СН'!$F$15</f>
        <v>0</v>
      </c>
      <c r="E270" s="36">
        <f>SUMIFS(СВЦЭМ!$H$34:$H$777,СВЦЭМ!$A$34:$A$777,$A270,СВЦЭМ!$B$34:$B$777,E$260)+'СЕТ СН'!$F$15</f>
        <v>0</v>
      </c>
      <c r="F270" s="36">
        <f>SUMIFS(СВЦЭМ!$H$34:$H$777,СВЦЭМ!$A$34:$A$777,$A270,СВЦЭМ!$B$34:$B$777,F$260)+'СЕТ СН'!$F$15</f>
        <v>0</v>
      </c>
      <c r="G270" s="36">
        <f>SUMIFS(СВЦЭМ!$H$34:$H$777,СВЦЭМ!$A$34:$A$777,$A270,СВЦЭМ!$B$34:$B$777,G$260)+'СЕТ СН'!$F$15</f>
        <v>0</v>
      </c>
      <c r="H270" s="36">
        <f>SUMIFS(СВЦЭМ!$H$34:$H$777,СВЦЭМ!$A$34:$A$777,$A270,СВЦЭМ!$B$34:$B$777,H$260)+'СЕТ СН'!$F$15</f>
        <v>0</v>
      </c>
      <c r="I270" s="36">
        <f>SUMIFS(СВЦЭМ!$H$34:$H$777,СВЦЭМ!$A$34:$A$777,$A270,СВЦЭМ!$B$34:$B$777,I$260)+'СЕТ СН'!$F$15</f>
        <v>0</v>
      </c>
      <c r="J270" s="36">
        <f>SUMIFS(СВЦЭМ!$H$34:$H$777,СВЦЭМ!$A$34:$A$777,$A270,СВЦЭМ!$B$34:$B$777,J$260)+'СЕТ СН'!$F$15</f>
        <v>0</v>
      </c>
      <c r="K270" s="36">
        <f>SUMIFS(СВЦЭМ!$H$34:$H$777,СВЦЭМ!$A$34:$A$777,$A270,СВЦЭМ!$B$34:$B$777,K$260)+'СЕТ СН'!$F$15</f>
        <v>0</v>
      </c>
      <c r="L270" s="36">
        <f>SUMIFS(СВЦЭМ!$H$34:$H$777,СВЦЭМ!$A$34:$A$777,$A270,СВЦЭМ!$B$34:$B$777,L$260)+'СЕТ СН'!$F$15</f>
        <v>0</v>
      </c>
      <c r="M270" s="36">
        <f>SUMIFS(СВЦЭМ!$H$34:$H$777,СВЦЭМ!$A$34:$A$777,$A270,СВЦЭМ!$B$34:$B$777,M$260)+'СЕТ СН'!$F$15</f>
        <v>0</v>
      </c>
      <c r="N270" s="36">
        <f>SUMIFS(СВЦЭМ!$H$34:$H$777,СВЦЭМ!$A$34:$A$777,$A270,СВЦЭМ!$B$34:$B$777,N$260)+'СЕТ СН'!$F$15</f>
        <v>0</v>
      </c>
      <c r="O270" s="36">
        <f>SUMIFS(СВЦЭМ!$H$34:$H$777,СВЦЭМ!$A$34:$A$777,$A270,СВЦЭМ!$B$34:$B$777,O$260)+'СЕТ СН'!$F$15</f>
        <v>0</v>
      </c>
      <c r="P270" s="36">
        <f>SUMIFS(СВЦЭМ!$H$34:$H$777,СВЦЭМ!$A$34:$A$777,$A270,СВЦЭМ!$B$34:$B$777,P$260)+'СЕТ СН'!$F$15</f>
        <v>0</v>
      </c>
      <c r="Q270" s="36">
        <f>SUMIFS(СВЦЭМ!$H$34:$H$777,СВЦЭМ!$A$34:$A$777,$A270,СВЦЭМ!$B$34:$B$777,Q$260)+'СЕТ СН'!$F$15</f>
        <v>0</v>
      </c>
      <c r="R270" s="36">
        <f>SUMIFS(СВЦЭМ!$H$34:$H$777,СВЦЭМ!$A$34:$A$777,$A270,СВЦЭМ!$B$34:$B$777,R$260)+'СЕТ СН'!$F$15</f>
        <v>0</v>
      </c>
      <c r="S270" s="36">
        <f>SUMIFS(СВЦЭМ!$H$34:$H$777,СВЦЭМ!$A$34:$A$777,$A270,СВЦЭМ!$B$34:$B$777,S$260)+'СЕТ СН'!$F$15</f>
        <v>0</v>
      </c>
      <c r="T270" s="36">
        <f>SUMIFS(СВЦЭМ!$H$34:$H$777,СВЦЭМ!$A$34:$A$777,$A270,СВЦЭМ!$B$34:$B$777,T$260)+'СЕТ СН'!$F$15</f>
        <v>0</v>
      </c>
      <c r="U270" s="36">
        <f>SUMIFS(СВЦЭМ!$H$34:$H$777,СВЦЭМ!$A$34:$A$777,$A270,СВЦЭМ!$B$34:$B$777,U$260)+'СЕТ СН'!$F$15</f>
        <v>0</v>
      </c>
      <c r="V270" s="36">
        <f>SUMIFS(СВЦЭМ!$H$34:$H$777,СВЦЭМ!$A$34:$A$777,$A270,СВЦЭМ!$B$34:$B$777,V$260)+'СЕТ СН'!$F$15</f>
        <v>0</v>
      </c>
      <c r="W270" s="36">
        <f>SUMIFS(СВЦЭМ!$H$34:$H$777,СВЦЭМ!$A$34:$A$777,$A270,СВЦЭМ!$B$34:$B$777,W$260)+'СЕТ СН'!$F$15</f>
        <v>0</v>
      </c>
      <c r="X270" s="36">
        <f>SUMIFS(СВЦЭМ!$H$34:$H$777,СВЦЭМ!$A$34:$A$777,$A270,СВЦЭМ!$B$34:$B$777,X$260)+'СЕТ СН'!$F$15</f>
        <v>0</v>
      </c>
      <c r="Y270" s="36">
        <f>SUMIFS(СВЦЭМ!$H$34:$H$777,СВЦЭМ!$A$34:$A$777,$A270,СВЦЭМ!$B$34:$B$777,Y$260)+'СЕТ СН'!$F$15</f>
        <v>0</v>
      </c>
    </row>
    <row r="271" spans="1:27" ht="15.75" hidden="1" x14ac:dyDescent="0.2">
      <c r="A271" s="35">
        <f t="shared" si="7"/>
        <v>44023</v>
      </c>
      <c r="B271" s="36">
        <f>SUMIFS(СВЦЭМ!$H$34:$H$777,СВЦЭМ!$A$34:$A$777,$A271,СВЦЭМ!$B$34:$B$777,B$260)+'СЕТ СН'!$F$15</f>
        <v>0</v>
      </c>
      <c r="C271" s="36">
        <f>SUMIFS(СВЦЭМ!$H$34:$H$777,СВЦЭМ!$A$34:$A$777,$A271,СВЦЭМ!$B$34:$B$777,C$260)+'СЕТ СН'!$F$15</f>
        <v>0</v>
      </c>
      <c r="D271" s="36">
        <f>SUMIFS(СВЦЭМ!$H$34:$H$777,СВЦЭМ!$A$34:$A$777,$A271,СВЦЭМ!$B$34:$B$777,D$260)+'СЕТ СН'!$F$15</f>
        <v>0</v>
      </c>
      <c r="E271" s="36">
        <f>SUMIFS(СВЦЭМ!$H$34:$H$777,СВЦЭМ!$A$34:$A$777,$A271,СВЦЭМ!$B$34:$B$777,E$260)+'СЕТ СН'!$F$15</f>
        <v>0</v>
      </c>
      <c r="F271" s="36">
        <f>SUMIFS(СВЦЭМ!$H$34:$H$777,СВЦЭМ!$A$34:$A$777,$A271,СВЦЭМ!$B$34:$B$777,F$260)+'СЕТ СН'!$F$15</f>
        <v>0</v>
      </c>
      <c r="G271" s="36">
        <f>SUMIFS(СВЦЭМ!$H$34:$H$777,СВЦЭМ!$A$34:$A$777,$A271,СВЦЭМ!$B$34:$B$777,G$260)+'СЕТ СН'!$F$15</f>
        <v>0</v>
      </c>
      <c r="H271" s="36">
        <f>SUMIFS(СВЦЭМ!$H$34:$H$777,СВЦЭМ!$A$34:$A$777,$A271,СВЦЭМ!$B$34:$B$777,H$260)+'СЕТ СН'!$F$15</f>
        <v>0</v>
      </c>
      <c r="I271" s="36">
        <f>SUMIFS(СВЦЭМ!$H$34:$H$777,СВЦЭМ!$A$34:$A$777,$A271,СВЦЭМ!$B$34:$B$777,I$260)+'СЕТ СН'!$F$15</f>
        <v>0</v>
      </c>
      <c r="J271" s="36">
        <f>SUMIFS(СВЦЭМ!$H$34:$H$777,СВЦЭМ!$A$34:$A$777,$A271,СВЦЭМ!$B$34:$B$777,J$260)+'СЕТ СН'!$F$15</f>
        <v>0</v>
      </c>
      <c r="K271" s="36">
        <f>SUMIFS(СВЦЭМ!$H$34:$H$777,СВЦЭМ!$A$34:$A$777,$A271,СВЦЭМ!$B$34:$B$777,K$260)+'СЕТ СН'!$F$15</f>
        <v>0</v>
      </c>
      <c r="L271" s="36">
        <f>SUMIFS(СВЦЭМ!$H$34:$H$777,СВЦЭМ!$A$34:$A$777,$A271,СВЦЭМ!$B$34:$B$777,L$260)+'СЕТ СН'!$F$15</f>
        <v>0</v>
      </c>
      <c r="M271" s="36">
        <f>SUMIFS(СВЦЭМ!$H$34:$H$777,СВЦЭМ!$A$34:$A$777,$A271,СВЦЭМ!$B$34:$B$777,M$260)+'СЕТ СН'!$F$15</f>
        <v>0</v>
      </c>
      <c r="N271" s="36">
        <f>SUMIFS(СВЦЭМ!$H$34:$H$777,СВЦЭМ!$A$34:$A$777,$A271,СВЦЭМ!$B$34:$B$777,N$260)+'СЕТ СН'!$F$15</f>
        <v>0</v>
      </c>
      <c r="O271" s="36">
        <f>SUMIFS(СВЦЭМ!$H$34:$H$777,СВЦЭМ!$A$34:$A$777,$A271,СВЦЭМ!$B$34:$B$777,O$260)+'СЕТ СН'!$F$15</f>
        <v>0</v>
      </c>
      <c r="P271" s="36">
        <f>SUMIFS(СВЦЭМ!$H$34:$H$777,СВЦЭМ!$A$34:$A$777,$A271,СВЦЭМ!$B$34:$B$777,P$260)+'СЕТ СН'!$F$15</f>
        <v>0</v>
      </c>
      <c r="Q271" s="36">
        <f>SUMIFS(СВЦЭМ!$H$34:$H$777,СВЦЭМ!$A$34:$A$777,$A271,СВЦЭМ!$B$34:$B$777,Q$260)+'СЕТ СН'!$F$15</f>
        <v>0</v>
      </c>
      <c r="R271" s="36">
        <f>SUMIFS(СВЦЭМ!$H$34:$H$777,СВЦЭМ!$A$34:$A$777,$A271,СВЦЭМ!$B$34:$B$777,R$260)+'СЕТ СН'!$F$15</f>
        <v>0</v>
      </c>
      <c r="S271" s="36">
        <f>SUMIFS(СВЦЭМ!$H$34:$H$777,СВЦЭМ!$A$34:$A$777,$A271,СВЦЭМ!$B$34:$B$777,S$260)+'СЕТ СН'!$F$15</f>
        <v>0</v>
      </c>
      <c r="T271" s="36">
        <f>SUMIFS(СВЦЭМ!$H$34:$H$777,СВЦЭМ!$A$34:$A$777,$A271,СВЦЭМ!$B$34:$B$777,T$260)+'СЕТ СН'!$F$15</f>
        <v>0</v>
      </c>
      <c r="U271" s="36">
        <f>SUMIFS(СВЦЭМ!$H$34:$H$777,СВЦЭМ!$A$34:$A$777,$A271,СВЦЭМ!$B$34:$B$777,U$260)+'СЕТ СН'!$F$15</f>
        <v>0</v>
      </c>
      <c r="V271" s="36">
        <f>SUMIFS(СВЦЭМ!$H$34:$H$777,СВЦЭМ!$A$34:$A$777,$A271,СВЦЭМ!$B$34:$B$777,V$260)+'СЕТ СН'!$F$15</f>
        <v>0</v>
      </c>
      <c r="W271" s="36">
        <f>SUMIFS(СВЦЭМ!$H$34:$H$777,СВЦЭМ!$A$34:$A$777,$A271,СВЦЭМ!$B$34:$B$777,W$260)+'СЕТ СН'!$F$15</f>
        <v>0</v>
      </c>
      <c r="X271" s="36">
        <f>SUMIFS(СВЦЭМ!$H$34:$H$777,СВЦЭМ!$A$34:$A$777,$A271,СВЦЭМ!$B$34:$B$777,X$260)+'СЕТ СН'!$F$15</f>
        <v>0</v>
      </c>
      <c r="Y271" s="36">
        <f>SUMIFS(СВЦЭМ!$H$34:$H$777,СВЦЭМ!$A$34:$A$777,$A271,СВЦЭМ!$B$34:$B$777,Y$260)+'СЕТ СН'!$F$15</f>
        <v>0</v>
      </c>
    </row>
    <row r="272" spans="1:27" ht="15.75" hidden="1" x14ac:dyDescent="0.2">
      <c r="A272" s="35">
        <f t="shared" si="7"/>
        <v>44024</v>
      </c>
      <c r="B272" s="36">
        <f>SUMIFS(СВЦЭМ!$H$34:$H$777,СВЦЭМ!$A$34:$A$777,$A272,СВЦЭМ!$B$34:$B$777,B$260)+'СЕТ СН'!$F$15</f>
        <v>0</v>
      </c>
      <c r="C272" s="36">
        <f>SUMIFS(СВЦЭМ!$H$34:$H$777,СВЦЭМ!$A$34:$A$777,$A272,СВЦЭМ!$B$34:$B$777,C$260)+'СЕТ СН'!$F$15</f>
        <v>0</v>
      </c>
      <c r="D272" s="36">
        <f>SUMIFS(СВЦЭМ!$H$34:$H$777,СВЦЭМ!$A$34:$A$777,$A272,СВЦЭМ!$B$34:$B$777,D$260)+'СЕТ СН'!$F$15</f>
        <v>0</v>
      </c>
      <c r="E272" s="36">
        <f>SUMIFS(СВЦЭМ!$H$34:$H$777,СВЦЭМ!$A$34:$A$777,$A272,СВЦЭМ!$B$34:$B$777,E$260)+'СЕТ СН'!$F$15</f>
        <v>0</v>
      </c>
      <c r="F272" s="36">
        <f>SUMIFS(СВЦЭМ!$H$34:$H$777,СВЦЭМ!$A$34:$A$777,$A272,СВЦЭМ!$B$34:$B$777,F$260)+'СЕТ СН'!$F$15</f>
        <v>0</v>
      </c>
      <c r="G272" s="36">
        <f>SUMIFS(СВЦЭМ!$H$34:$H$777,СВЦЭМ!$A$34:$A$777,$A272,СВЦЭМ!$B$34:$B$777,G$260)+'СЕТ СН'!$F$15</f>
        <v>0</v>
      </c>
      <c r="H272" s="36">
        <f>SUMIFS(СВЦЭМ!$H$34:$H$777,СВЦЭМ!$A$34:$A$777,$A272,СВЦЭМ!$B$34:$B$777,H$260)+'СЕТ СН'!$F$15</f>
        <v>0</v>
      </c>
      <c r="I272" s="36">
        <f>SUMIFS(СВЦЭМ!$H$34:$H$777,СВЦЭМ!$A$34:$A$777,$A272,СВЦЭМ!$B$34:$B$777,I$260)+'СЕТ СН'!$F$15</f>
        <v>0</v>
      </c>
      <c r="J272" s="36">
        <f>SUMIFS(СВЦЭМ!$H$34:$H$777,СВЦЭМ!$A$34:$A$777,$A272,СВЦЭМ!$B$34:$B$777,J$260)+'СЕТ СН'!$F$15</f>
        <v>0</v>
      </c>
      <c r="K272" s="36">
        <f>SUMIFS(СВЦЭМ!$H$34:$H$777,СВЦЭМ!$A$34:$A$777,$A272,СВЦЭМ!$B$34:$B$777,K$260)+'СЕТ СН'!$F$15</f>
        <v>0</v>
      </c>
      <c r="L272" s="36">
        <f>SUMIFS(СВЦЭМ!$H$34:$H$777,СВЦЭМ!$A$34:$A$777,$A272,СВЦЭМ!$B$34:$B$777,L$260)+'СЕТ СН'!$F$15</f>
        <v>0</v>
      </c>
      <c r="M272" s="36">
        <f>SUMIFS(СВЦЭМ!$H$34:$H$777,СВЦЭМ!$A$34:$A$777,$A272,СВЦЭМ!$B$34:$B$777,M$260)+'СЕТ СН'!$F$15</f>
        <v>0</v>
      </c>
      <c r="N272" s="36">
        <f>SUMIFS(СВЦЭМ!$H$34:$H$777,СВЦЭМ!$A$34:$A$777,$A272,СВЦЭМ!$B$34:$B$777,N$260)+'СЕТ СН'!$F$15</f>
        <v>0</v>
      </c>
      <c r="O272" s="36">
        <f>SUMIFS(СВЦЭМ!$H$34:$H$777,СВЦЭМ!$A$34:$A$777,$A272,СВЦЭМ!$B$34:$B$777,O$260)+'СЕТ СН'!$F$15</f>
        <v>0</v>
      </c>
      <c r="P272" s="36">
        <f>SUMIFS(СВЦЭМ!$H$34:$H$777,СВЦЭМ!$A$34:$A$777,$A272,СВЦЭМ!$B$34:$B$777,P$260)+'СЕТ СН'!$F$15</f>
        <v>0</v>
      </c>
      <c r="Q272" s="36">
        <f>SUMIFS(СВЦЭМ!$H$34:$H$777,СВЦЭМ!$A$34:$A$777,$A272,СВЦЭМ!$B$34:$B$777,Q$260)+'СЕТ СН'!$F$15</f>
        <v>0</v>
      </c>
      <c r="R272" s="36">
        <f>SUMIFS(СВЦЭМ!$H$34:$H$777,СВЦЭМ!$A$34:$A$777,$A272,СВЦЭМ!$B$34:$B$777,R$260)+'СЕТ СН'!$F$15</f>
        <v>0</v>
      </c>
      <c r="S272" s="36">
        <f>SUMIFS(СВЦЭМ!$H$34:$H$777,СВЦЭМ!$A$34:$A$777,$A272,СВЦЭМ!$B$34:$B$777,S$260)+'СЕТ СН'!$F$15</f>
        <v>0</v>
      </c>
      <c r="T272" s="36">
        <f>SUMIFS(СВЦЭМ!$H$34:$H$777,СВЦЭМ!$A$34:$A$777,$A272,СВЦЭМ!$B$34:$B$777,T$260)+'СЕТ СН'!$F$15</f>
        <v>0</v>
      </c>
      <c r="U272" s="36">
        <f>SUMIFS(СВЦЭМ!$H$34:$H$777,СВЦЭМ!$A$34:$A$777,$A272,СВЦЭМ!$B$34:$B$777,U$260)+'СЕТ СН'!$F$15</f>
        <v>0</v>
      </c>
      <c r="V272" s="36">
        <f>SUMIFS(СВЦЭМ!$H$34:$H$777,СВЦЭМ!$A$34:$A$777,$A272,СВЦЭМ!$B$34:$B$777,V$260)+'СЕТ СН'!$F$15</f>
        <v>0</v>
      </c>
      <c r="W272" s="36">
        <f>SUMIFS(СВЦЭМ!$H$34:$H$777,СВЦЭМ!$A$34:$A$777,$A272,СВЦЭМ!$B$34:$B$777,W$260)+'СЕТ СН'!$F$15</f>
        <v>0</v>
      </c>
      <c r="X272" s="36">
        <f>SUMIFS(СВЦЭМ!$H$34:$H$777,СВЦЭМ!$A$34:$A$777,$A272,СВЦЭМ!$B$34:$B$777,X$260)+'СЕТ СН'!$F$15</f>
        <v>0</v>
      </c>
      <c r="Y272" s="36">
        <f>SUMIFS(СВЦЭМ!$H$34:$H$777,СВЦЭМ!$A$34:$A$777,$A272,СВЦЭМ!$B$34:$B$777,Y$260)+'СЕТ СН'!$F$15</f>
        <v>0</v>
      </c>
    </row>
    <row r="273" spans="1:25" ht="15.75" hidden="1" x14ac:dyDescent="0.2">
      <c r="A273" s="35">
        <f t="shared" si="7"/>
        <v>44025</v>
      </c>
      <c r="B273" s="36">
        <f>SUMIFS(СВЦЭМ!$H$34:$H$777,СВЦЭМ!$A$34:$A$777,$A273,СВЦЭМ!$B$34:$B$777,B$260)+'СЕТ СН'!$F$15</f>
        <v>0</v>
      </c>
      <c r="C273" s="36">
        <f>SUMIFS(СВЦЭМ!$H$34:$H$777,СВЦЭМ!$A$34:$A$777,$A273,СВЦЭМ!$B$34:$B$777,C$260)+'СЕТ СН'!$F$15</f>
        <v>0</v>
      </c>
      <c r="D273" s="36">
        <f>SUMIFS(СВЦЭМ!$H$34:$H$777,СВЦЭМ!$A$34:$A$777,$A273,СВЦЭМ!$B$34:$B$777,D$260)+'СЕТ СН'!$F$15</f>
        <v>0</v>
      </c>
      <c r="E273" s="36">
        <f>SUMIFS(СВЦЭМ!$H$34:$H$777,СВЦЭМ!$A$34:$A$777,$A273,СВЦЭМ!$B$34:$B$777,E$260)+'СЕТ СН'!$F$15</f>
        <v>0</v>
      </c>
      <c r="F273" s="36">
        <f>SUMIFS(СВЦЭМ!$H$34:$H$777,СВЦЭМ!$A$34:$A$777,$A273,СВЦЭМ!$B$34:$B$777,F$260)+'СЕТ СН'!$F$15</f>
        <v>0</v>
      </c>
      <c r="G273" s="36">
        <f>SUMIFS(СВЦЭМ!$H$34:$H$777,СВЦЭМ!$A$34:$A$777,$A273,СВЦЭМ!$B$34:$B$777,G$260)+'СЕТ СН'!$F$15</f>
        <v>0</v>
      </c>
      <c r="H273" s="36">
        <f>SUMIFS(СВЦЭМ!$H$34:$H$777,СВЦЭМ!$A$34:$A$777,$A273,СВЦЭМ!$B$34:$B$777,H$260)+'СЕТ СН'!$F$15</f>
        <v>0</v>
      </c>
      <c r="I273" s="36">
        <f>SUMIFS(СВЦЭМ!$H$34:$H$777,СВЦЭМ!$A$34:$A$777,$A273,СВЦЭМ!$B$34:$B$777,I$260)+'СЕТ СН'!$F$15</f>
        <v>0</v>
      </c>
      <c r="J273" s="36">
        <f>SUMIFS(СВЦЭМ!$H$34:$H$777,СВЦЭМ!$A$34:$A$777,$A273,СВЦЭМ!$B$34:$B$777,J$260)+'СЕТ СН'!$F$15</f>
        <v>0</v>
      </c>
      <c r="K273" s="36">
        <f>SUMIFS(СВЦЭМ!$H$34:$H$777,СВЦЭМ!$A$34:$A$777,$A273,СВЦЭМ!$B$34:$B$777,K$260)+'СЕТ СН'!$F$15</f>
        <v>0</v>
      </c>
      <c r="L273" s="36">
        <f>SUMIFS(СВЦЭМ!$H$34:$H$777,СВЦЭМ!$A$34:$A$777,$A273,СВЦЭМ!$B$34:$B$777,L$260)+'СЕТ СН'!$F$15</f>
        <v>0</v>
      </c>
      <c r="M273" s="36">
        <f>SUMIFS(СВЦЭМ!$H$34:$H$777,СВЦЭМ!$A$34:$A$777,$A273,СВЦЭМ!$B$34:$B$777,M$260)+'СЕТ СН'!$F$15</f>
        <v>0</v>
      </c>
      <c r="N273" s="36">
        <f>SUMIFS(СВЦЭМ!$H$34:$H$777,СВЦЭМ!$A$34:$A$777,$A273,СВЦЭМ!$B$34:$B$777,N$260)+'СЕТ СН'!$F$15</f>
        <v>0</v>
      </c>
      <c r="O273" s="36">
        <f>SUMIFS(СВЦЭМ!$H$34:$H$777,СВЦЭМ!$A$34:$A$777,$A273,СВЦЭМ!$B$34:$B$777,O$260)+'СЕТ СН'!$F$15</f>
        <v>0</v>
      </c>
      <c r="P273" s="36">
        <f>SUMIFS(СВЦЭМ!$H$34:$H$777,СВЦЭМ!$A$34:$A$777,$A273,СВЦЭМ!$B$34:$B$777,P$260)+'СЕТ СН'!$F$15</f>
        <v>0</v>
      </c>
      <c r="Q273" s="36">
        <f>SUMIFS(СВЦЭМ!$H$34:$H$777,СВЦЭМ!$A$34:$A$777,$A273,СВЦЭМ!$B$34:$B$777,Q$260)+'СЕТ СН'!$F$15</f>
        <v>0</v>
      </c>
      <c r="R273" s="36">
        <f>SUMIFS(СВЦЭМ!$H$34:$H$777,СВЦЭМ!$A$34:$A$777,$A273,СВЦЭМ!$B$34:$B$777,R$260)+'СЕТ СН'!$F$15</f>
        <v>0</v>
      </c>
      <c r="S273" s="36">
        <f>SUMIFS(СВЦЭМ!$H$34:$H$777,СВЦЭМ!$A$34:$A$777,$A273,СВЦЭМ!$B$34:$B$777,S$260)+'СЕТ СН'!$F$15</f>
        <v>0</v>
      </c>
      <c r="T273" s="36">
        <f>SUMIFS(СВЦЭМ!$H$34:$H$777,СВЦЭМ!$A$34:$A$777,$A273,СВЦЭМ!$B$34:$B$777,T$260)+'СЕТ СН'!$F$15</f>
        <v>0</v>
      </c>
      <c r="U273" s="36">
        <f>SUMIFS(СВЦЭМ!$H$34:$H$777,СВЦЭМ!$A$34:$A$777,$A273,СВЦЭМ!$B$34:$B$777,U$260)+'СЕТ СН'!$F$15</f>
        <v>0</v>
      </c>
      <c r="V273" s="36">
        <f>SUMIFS(СВЦЭМ!$H$34:$H$777,СВЦЭМ!$A$34:$A$777,$A273,СВЦЭМ!$B$34:$B$777,V$260)+'СЕТ СН'!$F$15</f>
        <v>0</v>
      </c>
      <c r="W273" s="36">
        <f>SUMIFS(СВЦЭМ!$H$34:$H$777,СВЦЭМ!$A$34:$A$777,$A273,СВЦЭМ!$B$34:$B$777,W$260)+'СЕТ СН'!$F$15</f>
        <v>0</v>
      </c>
      <c r="X273" s="36">
        <f>SUMIFS(СВЦЭМ!$H$34:$H$777,СВЦЭМ!$A$34:$A$777,$A273,СВЦЭМ!$B$34:$B$777,X$260)+'СЕТ СН'!$F$15</f>
        <v>0</v>
      </c>
      <c r="Y273" s="36">
        <f>SUMIFS(СВЦЭМ!$H$34:$H$777,СВЦЭМ!$A$34:$A$777,$A273,СВЦЭМ!$B$34:$B$777,Y$260)+'СЕТ СН'!$F$15</f>
        <v>0</v>
      </c>
    </row>
    <row r="274" spans="1:25" ht="15.75" hidden="1" x14ac:dyDescent="0.2">
      <c r="A274" s="35">
        <f t="shared" si="7"/>
        <v>44026</v>
      </c>
      <c r="B274" s="36">
        <f>SUMIFS(СВЦЭМ!$H$34:$H$777,СВЦЭМ!$A$34:$A$777,$A274,СВЦЭМ!$B$34:$B$777,B$260)+'СЕТ СН'!$F$15</f>
        <v>0</v>
      </c>
      <c r="C274" s="36">
        <f>SUMIFS(СВЦЭМ!$H$34:$H$777,СВЦЭМ!$A$34:$A$777,$A274,СВЦЭМ!$B$34:$B$777,C$260)+'СЕТ СН'!$F$15</f>
        <v>0</v>
      </c>
      <c r="D274" s="36">
        <f>SUMIFS(СВЦЭМ!$H$34:$H$777,СВЦЭМ!$A$34:$A$777,$A274,СВЦЭМ!$B$34:$B$777,D$260)+'СЕТ СН'!$F$15</f>
        <v>0</v>
      </c>
      <c r="E274" s="36">
        <f>SUMIFS(СВЦЭМ!$H$34:$H$777,СВЦЭМ!$A$34:$A$777,$A274,СВЦЭМ!$B$34:$B$777,E$260)+'СЕТ СН'!$F$15</f>
        <v>0</v>
      </c>
      <c r="F274" s="36">
        <f>SUMIFS(СВЦЭМ!$H$34:$H$777,СВЦЭМ!$A$34:$A$777,$A274,СВЦЭМ!$B$34:$B$777,F$260)+'СЕТ СН'!$F$15</f>
        <v>0</v>
      </c>
      <c r="G274" s="36">
        <f>SUMIFS(СВЦЭМ!$H$34:$H$777,СВЦЭМ!$A$34:$A$777,$A274,СВЦЭМ!$B$34:$B$777,G$260)+'СЕТ СН'!$F$15</f>
        <v>0</v>
      </c>
      <c r="H274" s="36">
        <f>SUMIFS(СВЦЭМ!$H$34:$H$777,СВЦЭМ!$A$34:$A$777,$A274,СВЦЭМ!$B$34:$B$777,H$260)+'СЕТ СН'!$F$15</f>
        <v>0</v>
      </c>
      <c r="I274" s="36">
        <f>SUMIFS(СВЦЭМ!$H$34:$H$777,СВЦЭМ!$A$34:$A$777,$A274,СВЦЭМ!$B$34:$B$777,I$260)+'СЕТ СН'!$F$15</f>
        <v>0</v>
      </c>
      <c r="J274" s="36">
        <f>SUMIFS(СВЦЭМ!$H$34:$H$777,СВЦЭМ!$A$34:$A$777,$A274,СВЦЭМ!$B$34:$B$777,J$260)+'СЕТ СН'!$F$15</f>
        <v>0</v>
      </c>
      <c r="K274" s="36">
        <f>SUMIFS(СВЦЭМ!$H$34:$H$777,СВЦЭМ!$A$34:$A$777,$A274,СВЦЭМ!$B$34:$B$777,K$260)+'СЕТ СН'!$F$15</f>
        <v>0</v>
      </c>
      <c r="L274" s="36">
        <f>SUMIFS(СВЦЭМ!$H$34:$H$777,СВЦЭМ!$A$34:$A$777,$A274,СВЦЭМ!$B$34:$B$777,L$260)+'СЕТ СН'!$F$15</f>
        <v>0</v>
      </c>
      <c r="M274" s="36">
        <f>SUMIFS(СВЦЭМ!$H$34:$H$777,СВЦЭМ!$A$34:$A$777,$A274,СВЦЭМ!$B$34:$B$777,M$260)+'СЕТ СН'!$F$15</f>
        <v>0</v>
      </c>
      <c r="N274" s="36">
        <f>SUMIFS(СВЦЭМ!$H$34:$H$777,СВЦЭМ!$A$34:$A$777,$A274,СВЦЭМ!$B$34:$B$777,N$260)+'СЕТ СН'!$F$15</f>
        <v>0</v>
      </c>
      <c r="O274" s="36">
        <f>SUMIFS(СВЦЭМ!$H$34:$H$777,СВЦЭМ!$A$34:$A$777,$A274,СВЦЭМ!$B$34:$B$777,O$260)+'СЕТ СН'!$F$15</f>
        <v>0</v>
      </c>
      <c r="P274" s="36">
        <f>SUMIFS(СВЦЭМ!$H$34:$H$777,СВЦЭМ!$A$34:$A$777,$A274,СВЦЭМ!$B$34:$B$777,P$260)+'СЕТ СН'!$F$15</f>
        <v>0</v>
      </c>
      <c r="Q274" s="36">
        <f>SUMIFS(СВЦЭМ!$H$34:$H$777,СВЦЭМ!$A$34:$A$777,$A274,СВЦЭМ!$B$34:$B$777,Q$260)+'СЕТ СН'!$F$15</f>
        <v>0</v>
      </c>
      <c r="R274" s="36">
        <f>SUMIFS(СВЦЭМ!$H$34:$H$777,СВЦЭМ!$A$34:$A$777,$A274,СВЦЭМ!$B$34:$B$777,R$260)+'СЕТ СН'!$F$15</f>
        <v>0</v>
      </c>
      <c r="S274" s="36">
        <f>SUMIFS(СВЦЭМ!$H$34:$H$777,СВЦЭМ!$A$34:$A$777,$A274,СВЦЭМ!$B$34:$B$777,S$260)+'СЕТ СН'!$F$15</f>
        <v>0</v>
      </c>
      <c r="T274" s="36">
        <f>SUMIFS(СВЦЭМ!$H$34:$H$777,СВЦЭМ!$A$34:$A$777,$A274,СВЦЭМ!$B$34:$B$777,T$260)+'СЕТ СН'!$F$15</f>
        <v>0</v>
      </c>
      <c r="U274" s="36">
        <f>SUMIFS(СВЦЭМ!$H$34:$H$777,СВЦЭМ!$A$34:$A$777,$A274,СВЦЭМ!$B$34:$B$777,U$260)+'СЕТ СН'!$F$15</f>
        <v>0</v>
      </c>
      <c r="V274" s="36">
        <f>SUMIFS(СВЦЭМ!$H$34:$H$777,СВЦЭМ!$A$34:$A$777,$A274,СВЦЭМ!$B$34:$B$777,V$260)+'СЕТ СН'!$F$15</f>
        <v>0</v>
      </c>
      <c r="W274" s="36">
        <f>SUMIFS(СВЦЭМ!$H$34:$H$777,СВЦЭМ!$A$34:$A$777,$A274,СВЦЭМ!$B$34:$B$777,W$260)+'СЕТ СН'!$F$15</f>
        <v>0</v>
      </c>
      <c r="X274" s="36">
        <f>SUMIFS(СВЦЭМ!$H$34:$H$777,СВЦЭМ!$A$34:$A$777,$A274,СВЦЭМ!$B$34:$B$777,X$260)+'СЕТ СН'!$F$15</f>
        <v>0</v>
      </c>
      <c r="Y274" s="36">
        <f>SUMIFS(СВЦЭМ!$H$34:$H$777,СВЦЭМ!$A$34:$A$777,$A274,СВЦЭМ!$B$34:$B$777,Y$260)+'СЕТ СН'!$F$15</f>
        <v>0</v>
      </c>
    </row>
    <row r="275" spans="1:25" ht="15.75" hidden="1" x14ac:dyDescent="0.2">
      <c r="A275" s="35">
        <f t="shared" si="7"/>
        <v>44027</v>
      </c>
      <c r="B275" s="36">
        <f>SUMIFS(СВЦЭМ!$H$34:$H$777,СВЦЭМ!$A$34:$A$777,$A275,СВЦЭМ!$B$34:$B$777,B$260)+'СЕТ СН'!$F$15</f>
        <v>0</v>
      </c>
      <c r="C275" s="36">
        <f>SUMIFS(СВЦЭМ!$H$34:$H$777,СВЦЭМ!$A$34:$A$777,$A275,СВЦЭМ!$B$34:$B$777,C$260)+'СЕТ СН'!$F$15</f>
        <v>0</v>
      </c>
      <c r="D275" s="36">
        <f>SUMIFS(СВЦЭМ!$H$34:$H$777,СВЦЭМ!$A$34:$A$777,$A275,СВЦЭМ!$B$34:$B$777,D$260)+'СЕТ СН'!$F$15</f>
        <v>0</v>
      </c>
      <c r="E275" s="36">
        <f>SUMIFS(СВЦЭМ!$H$34:$H$777,СВЦЭМ!$A$34:$A$777,$A275,СВЦЭМ!$B$34:$B$777,E$260)+'СЕТ СН'!$F$15</f>
        <v>0</v>
      </c>
      <c r="F275" s="36">
        <f>SUMIFS(СВЦЭМ!$H$34:$H$777,СВЦЭМ!$A$34:$A$777,$A275,СВЦЭМ!$B$34:$B$777,F$260)+'СЕТ СН'!$F$15</f>
        <v>0</v>
      </c>
      <c r="G275" s="36">
        <f>SUMIFS(СВЦЭМ!$H$34:$H$777,СВЦЭМ!$A$34:$A$777,$A275,СВЦЭМ!$B$34:$B$777,G$260)+'СЕТ СН'!$F$15</f>
        <v>0</v>
      </c>
      <c r="H275" s="36">
        <f>SUMIFS(СВЦЭМ!$H$34:$H$777,СВЦЭМ!$A$34:$A$777,$A275,СВЦЭМ!$B$34:$B$777,H$260)+'СЕТ СН'!$F$15</f>
        <v>0</v>
      </c>
      <c r="I275" s="36">
        <f>SUMIFS(СВЦЭМ!$H$34:$H$777,СВЦЭМ!$A$34:$A$777,$A275,СВЦЭМ!$B$34:$B$777,I$260)+'СЕТ СН'!$F$15</f>
        <v>0</v>
      </c>
      <c r="J275" s="36">
        <f>SUMIFS(СВЦЭМ!$H$34:$H$777,СВЦЭМ!$A$34:$A$777,$A275,СВЦЭМ!$B$34:$B$777,J$260)+'СЕТ СН'!$F$15</f>
        <v>0</v>
      </c>
      <c r="K275" s="36">
        <f>SUMIFS(СВЦЭМ!$H$34:$H$777,СВЦЭМ!$A$34:$A$777,$A275,СВЦЭМ!$B$34:$B$777,K$260)+'СЕТ СН'!$F$15</f>
        <v>0</v>
      </c>
      <c r="L275" s="36">
        <f>SUMIFS(СВЦЭМ!$H$34:$H$777,СВЦЭМ!$A$34:$A$777,$A275,СВЦЭМ!$B$34:$B$777,L$260)+'СЕТ СН'!$F$15</f>
        <v>0</v>
      </c>
      <c r="M275" s="36">
        <f>SUMIFS(СВЦЭМ!$H$34:$H$777,СВЦЭМ!$A$34:$A$777,$A275,СВЦЭМ!$B$34:$B$777,M$260)+'СЕТ СН'!$F$15</f>
        <v>0</v>
      </c>
      <c r="N275" s="36">
        <f>SUMIFS(СВЦЭМ!$H$34:$H$777,СВЦЭМ!$A$34:$A$777,$A275,СВЦЭМ!$B$34:$B$777,N$260)+'СЕТ СН'!$F$15</f>
        <v>0</v>
      </c>
      <c r="O275" s="36">
        <f>SUMIFS(СВЦЭМ!$H$34:$H$777,СВЦЭМ!$A$34:$A$777,$A275,СВЦЭМ!$B$34:$B$777,O$260)+'СЕТ СН'!$F$15</f>
        <v>0</v>
      </c>
      <c r="P275" s="36">
        <f>SUMIFS(СВЦЭМ!$H$34:$H$777,СВЦЭМ!$A$34:$A$777,$A275,СВЦЭМ!$B$34:$B$777,P$260)+'СЕТ СН'!$F$15</f>
        <v>0</v>
      </c>
      <c r="Q275" s="36">
        <f>SUMIFS(СВЦЭМ!$H$34:$H$777,СВЦЭМ!$A$34:$A$777,$A275,СВЦЭМ!$B$34:$B$777,Q$260)+'СЕТ СН'!$F$15</f>
        <v>0</v>
      </c>
      <c r="R275" s="36">
        <f>SUMIFS(СВЦЭМ!$H$34:$H$777,СВЦЭМ!$A$34:$A$777,$A275,СВЦЭМ!$B$34:$B$777,R$260)+'СЕТ СН'!$F$15</f>
        <v>0</v>
      </c>
      <c r="S275" s="36">
        <f>SUMIFS(СВЦЭМ!$H$34:$H$777,СВЦЭМ!$A$34:$A$777,$A275,СВЦЭМ!$B$34:$B$777,S$260)+'СЕТ СН'!$F$15</f>
        <v>0</v>
      </c>
      <c r="T275" s="36">
        <f>SUMIFS(СВЦЭМ!$H$34:$H$777,СВЦЭМ!$A$34:$A$777,$A275,СВЦЭМ!$B$34:$B$777,T$260)+'СЕТ СН'!$F$15</f>
        <v>0</v>
      </c>
      <c r="U275" s="36">
        <f>SUMIFS(СВЦЭМ!$H$34:$H$777,СВЦЭМ!$A$34:$A$777,$A275,СВЦЭМ!$B$34:$B$777,U$260)+'СЕТ СН'!$F$15</f>
        <v>0</v>
      </c>
      <c r="V275" s="36">
        <f>SUMIFS(СВЦЭМ!$H$34:$H$777,СВЦЭМ!$A$34:$A$777,$A275,СВЦЭМ!$B$34:$B$777,V$260)+'СЕТ СН'!$F$15</f>
        <v>0</v>
      </c>
      <c r="W275" s="36">
        <f>SUMIFS(СВЦЭМ!$H$34:$H$777,СВЦЭМ!$A$34:$A$777,$A275,СВЦЭМ!$B$34:$B$777,W$260)+'СЕТ СН'!$F$15</f>
        <v>0</v>
      </c>
      <c r="X275" s="36">
        <f>SUMIFS(СВЦЭМ!$H$34:$H$777,СВЦЭМ!$A$34:$A$777,$A275,СВЦЭМ!$B$34:$B$777,X$260)+'СЕТ СН'!$F$15</f>
        <v>0</v>
      </c>
      <c r="Y275" s="36">
        <f>SUMIFS(СВЦЭМ!$H$34:$H$777,СВЦЭМ!$A$34:$A$777,$A275,СВЦЭМ!$B$34:$B$777,Y$260)+'СЕТ СН'!$F$15</f>
        <v>0</v>
      </c>
    </row>
    <row r="276" spans="1:25" ht="15.75" hidden="1" x14ac:dyDescent="0.2">
      <c r="A276" s="35">
        <f t="shared" si="7"/>
        <v>44028</v>
      </c>
      <c r="B276" s="36">
        <f>SUMIFS(СВЦЭМ!$H$34:$H$777,СВЦЭМ!$A$34:$A$777,$A276,СВЦЭМ!$B$34:$B$777,B$260)+'СЕТ СН'!$F$15</f>
        <v>0</v>
      </c>
      <c r="C276" s="36">
        <f>SUMIFS(СВЦЭМ!$H$34:$H$777,СВЦЭМ!$A$34:$A$777,$A276,СВЦЭМ!$B$34:$B$777,C$260)+'СЕТ СН'!$F$15</f>
        <v>0</v>
      </c>
      <c r="D276" s="36">
        <f>SUMIFS(СВЦЭМ!$H$34:$H$777,СВЦЭМ!$A$34:$A$777,$A276,СВЦЭМ!$B$34:$B$777,D$260)+'СЕТ СН'!$F$15</f>
        <v>0</v>
      </c>
      <c r="E276" s="36">
        <f>SUMIFS(СВЦЭМ!$H$34:$H$777,СВЦЭМ!$A$34:$A$777,$A276,СВЦЭМ!$B$34:$B$777,E$260)+'СЕТ СН'!$F$15</f>
        <v>0</v>
      </c>
      <c r="F276" s="36">
        <f>SUMIFS(СВЦЭМ!$H$34:$H$777,СВЦЭМ!$A$34:$A$777,$A276,СВЦЭМ!$B$34:$B$777,F$260)+'СЕТ СН'!$F$15</f>
        <v>0</v>
      </c>
      <c r="G276" s="36">
        <f>SUMIFS(СВЦЭМ!$H$34:$H$777,СВЦЭМ!$A$34:$A$777,$A276,СВЦЭМ!$B$34:$B$777,G$260)+'СЕТ СН'!$F$15</f>
        <v>0</v>
      </c>
      <c r="H276" s="36">
        <f>SUMIFS(СВЦЭМ!$H$34:$H$777,СВЦЭМ!$A$34:$A$777,$A276,СВЦЭМ!$B$34:$B$777,H$260)+'СЕТ СН'!$F$15</f>
        <v>0</v>
      </c>
      <c r="I276" s="36">
        <f>SUMIFS(СВЦЭМ!$H$34:$H$777,СВЦЭМ!$A$34:$A$777,$A276,СВЦЭМ!$B$34:$B$777,I$260)+'СЕТ СН'!$F$15</f>
        <v>0</v>
      </c>
      <c r="J276" s="36">
        <f>SUMIFS(СВЦЭМ!$H$34:$H$777,СВЦЭМ!$A$34:$A$777,$A276,СВЦЭМ!$B$34:$B$777,J$260)+'СЕТ СН'!$F$15</f>
        <v>0</v>
      </c>
      <c r="K276" s="36">
        <f>SUMIFS(СВЦЭМ!$H$34:$H$777,СВЦЭМ!$A$34:$A$777,$A276,СВЦЭМ!$B$34:$B$777,K$260)+'СЕТ СН'!$F$15</f>
        <v>0</v>
      </c>
      <c r="L276" s="36">
        <f>SUMIFS(СВЦЭМ!$H$34:$H$777,СВЦЭМ!$A$34:$A$777,$A276,СВЦЭМ!$B$34:$B$777,L$260)+'СЕТ СН'!$F$15</f>
        <v>0</v>
      </c>
      <c r="M276" s="36">
        <f>SUMIFS(СВЦЭМ!$H$34:$H$777,СВЦЭМ!$A$34:$A$777,$A276,СВЦЭМ!$B$34:$B$777,M$260)+'СЕТ СН'!$F$15</f>
        <v>0</v>
      </c>
      <c r="N276" s="36">
        <f>SUMIFS(СВЦЭМ!$H$34:$H$777,СВЦЭМ!$A$34:$A$777,$A276,СВЦЭМ!$B$34:$B$777,N$260)+'СЕТ СН'!$F$15</f>
        <v>0</v>
      </c>
      <c r="O276" s="36">
        <f>SUMIFS(СВЦЭМ!$H$34:$H$777,СВЦЭМ!$A$34:$A$777,$A276,СВЦЭМ!$B$34:$B$777,O$260)+'СЕТ СН'!$F$15</f>
        <v>0</v>
      </c>
      <c r="P276" s="36">
        <f>SUMIFS(СВЦЭМ!$H$34:$H$777,СВЦЭМ!$A$34:$A$777,$A276,СВЦЭМ!$B$34:$B$777,P$260)+'СЕТ СН'!$F$15</f>
        <v>0</v>
      </c>
      <c r="Q276" s="36">
        <f>SUMIFS(СВЦЭМ!$H$34:$H$777,СВЦЭМ!$A$34:$A$777,$A276,СВЦЭМ!$B$34:$B$777,Q$260)+'СЕТ СН'!$F$15</f>
        <v>0</v>
      </c>
      <c r="R276" s="36">
        <f>SUMIFS(СВЦЭМ!$H$34:$H$777,СВЦЭМ!$A$34:$A$777,$A276,СВЦЭМ!$B$34:$B$777,R$260)+'СЕТ СН'!$F$15</f>
        <v>0</v>
      </c>
      <c r="S276" s="36">
        <f>SUMIFS(СВЦЭМ!$H$34:$H$777,СВЦЭМ!$A$34:$A$777,$A276,СВЦЭМ!$B$34:$B$777,S$260)+'СЕТ СН'!$F$15</f>
        <v>0</v>
      </c>
      <c r="T276" s="36">
        <f>SUMIFS(СВЦЭМ!$H$34:$H$777,СВЦЭМ!$A$34:$A$777,$A276,СВЦЭМ!$B$34:$B$777,T$260)+'СЕТ СН'!$F$15</f>
        <v>0</v>
      </c>
      <c r="U276" s="36">
        <f>SUMIFS(СВЦЭМ!$H$34:$H$777,СВЦЭМ!$A$34:$A$777,$A276,СВЦЭМ!$B$34:$B$777,U$260)+'СЕТ СН'!$F$15</f>
        <v>0</v>
      </c>
      <c r="V276" s="36">
        <f>SUMIFS(СВЦЭМ!$H$34:$H$777,СВЦЭМ!$A$34:$A$777,$A276,СВЦЭМ!$B$34:$B$777,V$260)+'СЕТ СН'!$F$15</f>
        <v>0</v>
      </c>
      <c r="W276" s="36">
        <f>SUMIFS(СВЦЭМ!$H$34:$H$777,СВЦЭМ!$A$34:$A$777,$A276,СВЦЭМ!$B$34:$B$777,W$260)+'СЕТ СН'!$F$15</f>
        <v>0</v>
      </c>
      <c r="X276" s="36">
        <f>SUMIFS(СВЦЭМ!$H$34:$H$777,СВЦЭМ!$A$34:$A$777,$A276,СВЦЭМ!$B$34:$B$777,X$260)+'СЕТ СН'!$F$15</f>
        <v>0</v>
      </c>
      <c r="Y276" s="36">
        <f>SUMIFS(СВЦЭМ!$H$34:$H$777,СВЦЭМ!$A$34:$A$777,$A276,СВЦЭМ!$B$34:$B$777,Y$260)+'СЕТ СН'!$F$15</f>
        <v>0</v>
      </c>
    </row>
    <row r="277" spans="1:25" ht="15.75" hidden="1" x14ac:dyDescent="0.2">
      <c r="A277" s="35">
        <f t="shared" si="7"/>
        <v>44029</v>
      </c>
      <c r="B277" s="36">
        <f>SUMIFS(СВЦЭМ!$H$34:$H$777,СВЦЭМ!$A$34:$A$777,$A277,СВЦЭМ!$B$34:$B$777,B$260)+'СЕТ СН'!$F$15</f>
        <v>0</v>
      </c>
      <c r="C277" s="36">
        <f>SUMIFS(СВЦЭМ!$H$34:$H$777,СВЦЭМ!$A$34:$A$777,$A277,СВЦЭМ!$B$34:$B$777,C$260)+'СЕТ СН'!$F$15</f>
        <v>0</v>
      </c>
      <c r="D277" s="36">
        <f>SUMIFS(СВЦЭМ!$H$34:$H$777,СВЦЭМ!$A$34:$A$777,$A277,СВЦЭМ!$B$34:$B$777,D$260)+'СЕТ СН'!$F$15</f>
        <v>0</v>
      </c>
      <c r="E277" s="36">
        <f>SUMIFS(СВЦЭМ!$H$34:$H$777,СВЦЭМ!$A$34:$A$777,$A277,СВЦЭМ!$B$34:$B$777,E$260)+'СЕТ СН'!$F$15</f>
        <v>0</v>
      </c>
      <c r="F277" s="36">
        <f>SUMIFS(СВЦЭМ!$H$34:$H$777,СВЦЭМ!$A$34:$A$777,$A277,СВЦЭМ!$B$34:$B$777,F$260)+'СЕТ СН'!$F$15</f>
        <v>0</v>
      </c>
      <c r="G277" s="36">
        <f>SUMIFS(СВЦЭМ!$H$34:$H$777,СВЦЭМ!$A$34:$A$777,$A277,СВЦЭМ!$B$34:$B$777,G$260)+'СЕТ СН'!$F$15</f>
        <v>0</v>
      </c>
      <c r="H277" s="36">
        <f>SUMIFS(СВЦЭМ!$H$34:$H$777,СВЦЭМ!$A$34:$A$777,$A277,СВЦЭМ!$B$34:$B$777,H$260)+'СЕТ СН'!$F$15</f>
        <v>0</v>
      </c>
      <c r="I277" s="36">
        <f>SUMIFS(СВЦЭМ!$H$34:$H$777,СВЦЭМ!$A$34:$A$777,$A277,СВЦЭМ!$B$34:$B$777,I$260)+'СЕТ СН'!$F$15</f>
        <v>0</v>
      </c>
      <c r="J277" s="36">
        <f>SUMIFS(СВЦЭМ!$H$34:$H$777,СВЦЭМ!$A$34:$A$777,$A277,СВЦЭМ!$B$34:$B$777,J$260)+'СЕТ СН'!$F$15</f>
        <v>0</v>
      </c>
      <c r="K277" s="36">
        <f>SUMIFS(СВЦЭМ!$H$34:$H$777,СВЦЭМ!$A$34:$A$777,$A277,СВЦЭМ!$B$34:$B$777,K$260)+'СЕТ СН'!$F$15</f>
        <v>0</v>
      </c>
      <c r="L277" s="36">
        <f>SUMIFS(СВЦЭМ!$H$34:$H$777,СВЦЭМ!$A$34:$A$777,$A277,СВЦЭМ!$B$34:$B$777,L$260)+'СЕТ СН'!$F$15</f>
        <v>0</v>
      </c>
      <c r="M277" s="36">
        <f>SUMIFS(СВЦЭМ!$H$34:$H$777,СВЦЭМ!$A$34:$A$777,$A277,СВЦЭМ!$B$34:$B$777,M$260)+'СЕТ СН'!$F$15</f>
        <v>0</v>
      </c>
      <c r="N277" s="36">
        <f>SUMIFS(СВЦЭМ!$H$34:$H$777,СВЦЭМ!$A$34:$A$777,$A277,СВЦЭМ!$B$34:$B$777,N$260)+'СЕТ СН'!$F$15</f>
        <v>0</v>
      </c>
      <c r="O277" s="36">
        <f>SUMIFS(СВЦЭМ!$H$34:$H$777,СВЦЭМ!$A$34:$A$777,$A277,СВЦЭМ!$B$34:$B$777,O$260)+'СЕТ СН'!$F$15</f>
        <v>0</v>
      </c>
      <c r="P277" s="36">
        <f>SUMIFS(СВЦЭМ!$H$34:$H$777,СВЦЭМ!$A$34:$A$777,$A277,СВЦЭМ!$B$34:$B$777,P$260)+'СЕТ СН'!$F$15</f>
        <v>0</v>
      </c>
      <c r="Q277" s="36">
        <f>SUMIFS(СВЦЭМ!$H$34:$H$777,СВЦЭМ!$A$34:$A$777,$A277,СВЦЭМ!$B$34:$B$777,Q$260)+'СЕТ СН'!$F$15</f>
        <v>0</v>
      </c>
      <c r="R277" s="36">
        <f>SUMIFS(СВЦЭМ!$H$34:$H$777,СВЦЭМ!$A$34:$A$777,$A277,СВЦЭМ!$B$34:$B$777,R$260)+'СЕТ СН'!$F$15</f>
        <v>0</v>
      </c>
      <c r="S277" s="36">
        <f>SUMIFS(СВЦЭМ!$H$34:$H$777,СВЦЭМ!$A$34:$A$777,$A277,СВЦЭМ!$B$34:$B$777,S$260)+'СЕТ СН'!$F$15</f>
        <v>0</v>
      </c>
      <c r="T277" s="36">
        <f>SUMIFS(СВЦЭМ!$H$34:$H$777,СВЦЭМ!$A$34:$A$777,$A277,СВЦЭМ!$B$34:$B$777,T$260)+'СЕТ СН'!$F$15</f>
        <v>0</v>
      </c>
      <c r="U277" s="36">
        <f>SUMIFS(СВЦЭМ!$H$34:$H$777,СВЦЭМ!$A$34:$A$777,$A277,СВЦЭМ!$B$34:$B$777,U$260)+'СЕТ СН'!$F$15</f>
        <v>0</v>
      </c>
      <c r="V277" s="36">
        <f>SUMIFS(СВЦЭМ!$H$34:$H$777,СВЦЭМ!$A$34:$A$777,$A277,СВЦЭМ!$B$34:$B$777,V$260)+'СЕТ СН'!$F$15</f>
        <v>0</v>
      </c>
      <c r="W277" s="36">
        <f>SUMIFS(СВЦЭМ!$H$34:$H$777,СВЦЭМ!$A$34:$A$777,$A277,СВЦЭМ!$B$34:$B$777,W$260)+'СЕТ СН'!$F$15</f>
        <v>0</v>
      </c>
      <c r="X277" s="36">
        <f>SUMIFS(СВЦЭМ!$H$34:$H$777,СВЦЭМ!$A$34:$A$777,$A277,СВЦЭМ!$B$34:$B$777,X$260)+'СЕТ СН'!$F$15</f>
        <v>0</v>
      </c>
      <c r="Y277" s="36">
        <f>SUMIFS(СВЦЭМ!$H$34:$H$777,СВЦЭМ!$A$34:$A$777,$A277,СВЦЭМ!$B$34:$B$777,Y$260)+'СЕТ СН'!$F$15</f>
        <v>0</v>
      </c>
    </row>
    <row r="278" spans="1:25" ht="15.75" hidden="1" x14ac:dyDescent="0.2">
      <c r="A278" s="35">
        <f t="shared" si="7"/>
        <v>44030</v>
      </c>
      <c r="B278" s="36">
        <f>SUMIFS(СВЦЭМ!$H$34:$H$777,СВЦЭМ!$A$34:$A$777,$A278,СВЦЭМ!$B$34:$B$777,B$260)+'СЕТ СН'!$F$15</f>
        <v>0</v>
      </c>
      <c r="C278" s="36">
        <f>SUMIFS(СВЦЭМ!$H$34:$H$777,СВЦЭМ!$A$34:$A$777,$A278,СВЦЭМ!$B$34:$B$777,C$260)+'СЕТ СН'!$F$15</f>
        <v>0</v>
      </c>
      <c r="D278" s="36">
        <f>SUMIFS(СВЦЭМ!$H$34:$H$777,СВЦЭМ!$A$34:$A$777,$A278,СВЦЭМ!$B$34:$B$777,D$260)+'СЕТ СН'!$F$15</f>
        <v>0</v>
      </c>
      <c r="E278" s="36">
        <f>SUMIFS(СВЦЭМ!$H$34:$H$777,СВЦЭМ!$A$34:$A$777,$A278,СВЦЭМ!$B$34:$B$777,E$260)+'СЕТ СН'!$F$15</f>
        <v>0</v>
      </c>
      <c r="F278" s="36">
        <f>SUMIFS(СВЦЭМ!$H$34:$H$777,СВЦЭМ!$A$34:$A$777,$A278,СВЦЭМ!$B$34:$B$777,F$260)+'СЕТ СН'!$F$15</f>
        <v>0</v>
      </c>
      <c r="G278" s="36">
        <f>SUMIFS(СВЦЭМ!$H$34:$H$777,СВЦЭМ!$A$34:$A$777,$A278,СВЦЭМ!$B$34:$B$777,G$260)+'СЕТ СН'!$F$15</f>
        <v>0</v>
      </c>
      <c r="H278" s="36">
        <f>SUMIFS(СВЦЭМ!$H$34:$H$777,СВЦЭМ!$A$34:$A$777,$A278,СВЦЭМ!$B$34:$B$777,H$260)+'СЕТ СН'!$F$15</f>
        <v>0</v>
      </c>
      <c r="I278" s="36">
        <f>SUMIFS(СВЦЭМ!$H$34:$H$777,СВЦЭМ!$A$34:$A$777,$A278,СВЦЭМ!$B$34:$B$777,I$260)+'СЕТ СН'!$F$15</f>
        <v>0</v>
      </c>
      <c r="J278" s="36">
        <f>SUMIFS(СВЦЭМ!$H$34:$H$777,СВЦЭМ!$A$34:$A$777,$A278,СВЦЭМ!$B$34:$B$777,J$260)+'СЕТ СН'!$F$15</f>
        <v>0</v>
      </c>
      <c r="K278" s="36">
        <f>SUMIFS(СВЦЭМ!$H$34:$H$777,СВЦЭМ!$A$34:$A$777,$A278,СВЦЭМ!$B$34:$B$777,K$260)+'СЕТ СН'!$F$15</f>
        <v>0</v>
      </c>
      <c r="L278" s="36">
        <f>SUMIFS(СВЦЭМ!$H$34:$H$777,СВЦЭМ!$A$34:$A$777,$A278,СВЦЭМ!$B$34:$B$777,L$260)+'СЕТ СН'!$F$15</f>
        <v>0</v>
      </c>
      <c r="M278" s="36">
        <f>SUMIFS(СВЦЭМ!$H$34:$H$777,СВЦЭМ!$A$34:$A$777,$A278,СВЦЭМ!$B$34:$B$777,M$260)+'СЕТ СН'!$F$15</f>
        <v>0</v>
      </c>
      <c r="N278" s="36">
        <f>SUMIFS(СВЦЭМ!$H$34:$H$777,СВЦЭМ!$A$34:$A$777,$A278,СВЦЭМ!$B$34:$B$777,N$260)+'СЕТ СН'!$F$15</f>
        <v>0</v>
      </c>
      <c r="O278" s="36">
        <f>SUMIFS(СВЦЭМ!$H$34:$H$777,СВЦЭМ!$A$34:$A$777,$A278,СВЦЭМ!$B$34:$B$777,O$260)+'СЕТ СН'!$F$15</f>
        <v>0</v>
      </c>
      <c r="P278" s="36">
        <f>SUMIFS(СВЦЭМ!$H$34:$H$777,СВЦЭМ!$A$34:$A$777,$A278,СВЦЭМ!$B$34:$B$777,P$260)+'СЕТ СН'!$F$15</f>
        <v>0</v>
      </c>
      <c r="Q278" s="36">
        <f>SUMIFS(СВЦЭМ!$H$34:$H$777,СВЦЭМ!$A$34:$A$777,$A278,СВЦЭМ!$B$34:$B$777,Q$260)+'СЕТ СН'!$F$15</f>
        <v>0</v>
      </c>
      <c r="R278" s="36">
        <f>SUMIFS(СВЦЭМ!$H$34:$H$777,СВЦЭМ!$A$34:$A$777,$A278,СВЦЭМ!$B$34:$B$777,R$260)+'СЕТ СН'!$F$15</f>
        <v>0</v>
      </c>
      <c r="S278" s="36">
        <f>SUMIFS(СВЦЭМ!$H$34:$H$777,СВЦЭМ!$A$34:$A$777,$A278,СВЦЭМ!$B$34:$B$777,S$260)+'СЕТ СН'!$F$15</f>
        <v>0</v>
      </c>
      <c r="T278" s="36">
        <f>SUMIFS(СВЦЭМ!$H$34:$H$777,СВЦЭМ!$A$34:$A$777,$A278,СВЦЭМ!$B$34:$B$777,T$260)+'СЕТ СН'!$F$15</f>
        <v>0</v>
      </c>
      <c r="U278" s="36">
        <f>SUMIFS(СВЦЭМ!$H$34:$H$777,СВЦЭМ!$A$34:$A$777,$A278,СВЦЭМ!$B$34:$B$777,U$260)+'СЕТ СН'!$F$15</f>
        <v>0</v>
      </c>
      <c r="V278" s="36">
        <f>SUMIFS(СВЦЭМ!$H$34:$H$777,СВЦЭМ!$A$34:$A$777,$A278,СВЦЭМ!$B$34:$B$777,V$260)+'СЕТ СН'!$F$15</f>
        <v>0</v>
      </c>
      <c r="W278" s="36">
        <f>SUMIFS(СВЦЭМ!$H$34:$H$777,СВЦЭМ!$A$34:$A$777,$A278,СВЦЭМ!$B$34:$B$777,W$260)+'СЕТ СН'!$F$15</f>
        <v>0</v>
      </c>
      <c r="X278" s="36">
        <f>SUMIFS(СВЦЭМ!$H$34:$H$777,СВЦЭМ!$A$34:$A$777,$A278,СВЦЭМ!$B$34:$B$777,X$260)+'СЕТ СН'!$F$15</f>
        <v>0</v>
      </c>
      <c r="Y278" s="36">
        <f>SUMIFS(СВЦЭМ!$H$34:$H$777,СВЦЭМ!$A$34:$A$777,$A278,СВЦЭМ!$B$34:$B$777,Y$260)+'СЕТ СН'!$F$15</f>
        <v>0</v>
      </c>
    </row>
    <row r="279" spans="1:25" ht="15.75" hidden="1" x14ac:dyDescent="0.2">
      <c r="A279" s="35">
        <f t="shared" si="7"/>
        <v>44031</v>
      </c>
      <c r="B279" s="36">
        <f>SUMIFS(СВЦЭМ!$H$34:$H$777,СВЦЭМ!$A$34:$A$777,$A279,СВЦЭМ!$B$34:$B$777,B$260)+'СЕТ СН'!$F$15</f>
        <v>0</v>
      </c>
      <c r="C279" s="36">
        <f>SUMIFS(СВЦЭМ!$H$34:$H$777,СВЦЭМ!$A$34:$A$777,$A279,СВЦЭМ!$B$34:$B$777,C$260)+'СЕТ СН'!$F$15</f>
        <v>0</v>
      </c>
      <c r="D279" s="36">
        <f>SUMIFS(СВЦЭМ!$H$34:$H$777,СВЦЭМ!$A$34:$A$777,$A279,СВЦЭМ!$B$34:$B$777,D$260)+'СЕТ СН'!$F$15</f>
        <v>0</v>
      </c>
      <c r="E279" s="36">
        <f>SUMIFS(СВЦЭМ!$H$34:$H$777,СВЦЭМ!$A$34:$A$777,$A279,СВЦЭМ!$B$34:$B$777,E$260)+'СЕТ СН'!$F$15</f>
        <v>0</v>
      </c>
      <c r="F279" s="36">
        <f>SUMIFS(СВЦЭМ!$H$34:$H$777,СВЦЭМ!$A$34:$A$777,$A279,СВЦЭМ!$B$34:$B$777,F$260)+'СЕТ СН'!$F$15</f>
        <v>0</v>
      </c>
      <c r="G279" s="36">
        <f>SUMIFS(СВЦЭМ!$H$34:$H$777,СВЦЭМ!$A$34:$A$777,$A279,СВЦЭМ!$B$34:$B$777,G$260)+'СЕТ СН'!$F$15</f>
        <v>0</v>
      </c>
      <c r="H279" s="36">
        <f>SUMIFS(СВЦЭМ!$H$34:$H$777,СВЦЭМ!$A$34:$A$777,$A279,СВЦЭМ!$B$34:$B$777,H$260)+'СЕТ СН'!$F$15</f>
        <v>0</v>
      </c>
      <c r="I279" s="36">
        <f>SUMIFS(СВЦЭМ!$H$34:$H$777,СВЦЭМ!$A$34:$A$777,$A279,СВЦЭМ!$B$34:$B$777,I$260)+'СЕТ СН'!$F$15</f>
        <v>0</v>
      </c>
      <c r="J279" s="36">
        <f>SUMIFS(СВЦЭМ!$H$34:$H$777,СВЦЭМ!$A$34:$A$777,$A279,СВЦЭМ!$B$34:$B$777,J$260)+'СЕТ СН'!$F$15</f>
        <v>0</v>
      </c>
      <c r="K279" s="36">
        <f>SUMIFS(СВЦЭМ!$H$34:$H$777,СВЦЭМ!$A$34:$A$777,$A279,СВЦЭМ!$B$34:$B$777,K$260)+'СЕТ СН'!$F$15</f>
        <v>0</v>
      </c>
      <c r="L279" s="36">
        <f>SUMIFS(СВЦЭМ!$H$34:$H$777,СВЦЭМ!$A$34:$A$777,$A279,СВЦЭМ!$B$34:$B$777,L$260)+'СЕТ СН'!$F$15</f>
        <v>0</v>
      </c>
      <c r="M279" s="36">
        <f>SUMIFS(СВЦЭМ!$H$34:$H$777,СВЦЭМ!$A$34:$A$777,$A279,СВЦЭМ!$B$34:$B$777,M$260)+'СЕТ СН'!$F$15</f>
        <v>0</v>
      </c>
      <c r="N279" s="36">
        <f>SUMIFS(СВЦЭМ!$H$34:$H$777,СВЦЭМ!$A$34:$A$777,$A279,СВЦЭМ!$B$34:$B$777,N$260)+'СЕТ СН'!$F$15</f>
        <v>0</v>
      </c>
      <c r="O279" s="36">
        <f>SUMIFS(СВЦЭМ!$H$34:$H$777,СВЦЭМ!$A$34:$A$777,$A279,СВЦЭМ!$B$34:$B$777,O$260)+'СЕТ СН'!$F$15</f>
        <v>0</v>
      </c>
      <c r="P279" s="36">
        <f>SUMIFS(СВЦЭМ!$H$34:$H$777,СВЦЭМ!$A$34:$A$777,$A279,СВЦЭМ!$B$34:$B$777,P$260)+'СЕТ СН'!$F$15</f>
        <v>0</v>
      </c>
      <c r="Q279" s="36">
        <f>SUMIFS(СВЦЭМ!$H$34:$H$777,СВЦЭМ!$A$34:$A$777,$A279,СВЦЭМ!$B$34:$B$777,Q$260)+'СЕТ СН'!$F$15</f>
        <v>0</v>
      </c>
      <c r="R279" s="36">
        <f>SUMIFS(СВЦЭМ!$H$34:$H$777,СВЦЭМ!$A$34:$A$777,$A279,СВЦЭМ!$B$34:$B$777,R$260)+'СЕТ СН'!$F$15</f>
        <v>0</v>
      </c>
      <c r="S279" s="36">
        <f>SUMIFS(СВЦЭМ!$H$34:$H$777,СВЦЭМ!$A$34:$A$777,$A279,СВЦЭМ!$B$34:$B$777,S$260)+'СЕТ СН'!$F$15</f>
        <v>0</v>
      </c>
      <c r="T279" s="36">
        <f>SUMIFS(СВЦЭМ!$H$34:$H$777,СВЦЭМ!$A$34:$A$777,$A279,СВЦЭМ!$B$34:$B$777,T$260)+'СЕТ СН'!$F$15</f>
        <v>0</v>
      </c>
      <c r="U279" s="36">
        <f>SUMIFS(СВЦЭМ!$H$34:$H$777,СВЦЭМ!$A$34:$A$777,$A279,СВЦЭМ!$B$34:$B$777,U$260)+'СЕТ СН'!$F$15</f>
        <v>0</v>
      </c>
      <c r="V279" s="36">
        <f>SUMIFS(СВЦЭМ!$H$34:$H$777,СВЦЭМ!$A$34:$A$777,$A279,СВЦЭМ!$B$34:$B$777,V$260)+'СЕТ СН'!$F$15</f>
        <v>0</v>
      </c>
      <c r="W279" s="36">
        <f>SUMIFS(СВЦЭМ!$H$34:$H$777,СВЦЭМ!$A$34:$A$777,$A279,СВЦЭМ!$B$34:$B$777,W$260)+'СЕТ СН'!$F$15</f>
        <v>0</v>
      </c>
      <c r="X279" s="36">
        <f>SUMIFS(СВЦЭМ!$H$34:$H$777,СВЦЭМ!$A$34:$A$777,$A279,СВЦЭМ!$B$34:$B$777,X$260)+'СЕТ СН'!$F$15</f>
        <v>0</v>
      </c>
      <c r="Y279" s="36">
        <f>SUMIFS(СВЦЭМ!$H$34:$H$777,СВЦЭМ!$A$34:$A$777,$A279,СВЦЭМ!$B$34:$B$777,Y$260)+'СЕТ СН'!$F$15</f>
        <v>0</v>
      </c>
    </row>
    <row r="280" spans="1:25" ht="15.75" hidden="1" x14ac:dyDescent="0.2">
      <c r="A280" s="35">
        <f t="shared" si="7"/>
        <v>44032</v>
      </c>
      <c r="B280" s="36">
        <f>SUMIFS(СВЦЭМ!$H$34:$H$777,СВЦЭМ!$A$34:$A$777,$A280,СВЦЭМ!$B$34:$B$777,B$260)+'СЕТ СН'!$F$15</f>
        <v>0</v>
      </c>
      <c r="C280" s="36">
        <f>SUMIFS(СВЦЭМ!$H$34:$H$777,СВЦЭМ!$A$34:$A$777,$A280,СВЦЭМ!$B$34:$B$777,C$260)+'СЕТ СН'!$F$15</f>
        <v>0</v>
      </c>
      <c r="D280" s="36">
        <f>SUMIFS(СВЦЭМ!$H$34:$H$777,СВЦЭМ!$A$34:$A$777,$A280,СВЦЭМ!$B$34:$B$777,D$260)+'СЕТ СН'!$F$15</f>
        <v>0</v>
      </c>
      <c r="E280" s="36">
        <f>SUMIFS(СВЦЭМ!$H$34:$H$777,СВЦЭМ!$A$34:$A$777,$A280,СВЦЭМ!$B$34:$B$777,E$260)+'СЕТ СН'!$F$15</f>
        <v>0</v>
      </c>
      <c r="F280" s="36">
        <f>SUMIFS(СВЦЭМ!$H$34:$H$777,СВЦЭМ!$A$34:$A$777,$A280,СВЦЭМ!$B$34:$B$777,F$260)+'СЕТ СН'!$F$15</f>
        <v>0</v>
      </c>
      <c r="G280" s="36">
        <f>SUMIFS(СВЦЭМ!$H$34:$H$777,СВЦЭМ!$A$34:$A$777,$A280,СВЦЭМ!$B$34:$B$777,G$260)+'СЕТ СН'!$F$15</f>
        <v>0</v>
      </c>
      <c r="H280" s="36">
        <f>SUMIFS(СВЦЭМ!$H$34:$H$777,СВЦЭМ!$A$34:$A$777,$A280,СВЦЭМ!$B$34:$B$777,H$260)+'СЕТ СН'!$F$15</f>
        <v>0</v>
      </c>
      <c r="I280" s="36">
        <f>SUMIFS(СВЦЭМ!$H$34:$H$777,СВЦЭМ!$A$34:$A$777,$A280,СВЦЭМ!$B$34:$B$777,I$260)+'СЕТ СН'!$F$15</f>
        <v>0</v>
      </c>
      <c r="J280" s="36">
        <f>SUMIFS(СВЦЭМ!$H$34:$H$777,СВЦЭМ!$A$34:$A$777,$A280,СВЦЭМ!$B$34:$B$777,J$260)+'СЕТ СН'!$F$15</f>
        <v>0</v>
      </c>
      <c r="K280" s="36">
        <f>SUMIFS(СВЦЭМ!$H$34:$H$777,СВЦЭМ!$A$34:$A$777,$A280,СВЦЭМ!$B$34:$B$777,K$260)+'СЕТ СН'!$F$15</f>
        <v>0</v>
      </c>
      <c r="L280" s="36">
        <f>SUMIFS(СВЦЭМ!$H$34:$H$777,СВЦЭМ!$A$34:$A$777,$A280,СВЦЭМ!$B$34:$B$777,L$260)+'СЕТ СН'!$F$15</f>
        <v>0</v>
      </c>
      <c r="M280" s="36">
        <f>SUMIFS(СВЦЭМ!$H$34:$H$777,СВЦЭМ!$A$34:$A$777,$A280,СВЦЭМ!$B$34:$B$777,M$260)+'СЕТ СН'!$F$15</f>
        <v>0</v>
      </c>
      <c r="N280" s="36">
        <f>SUMIFS(СВЦЭМ!$H$34:$H$777,СВЦЭМ!$A$34:$A$777,$A280,СВЦЭМ!$B$34:$B$777,N$260)+'СЕТ СН'!$F$15</f>
        <v>0</v>
      </c>
      <c r="O280" s="36">
        <f>SUMIFS(СВЦЭМ!$H$34:$H$777,СВЦЭМ!$A$34:$A$777,$A280,СВЦЭМ!$B$34:$B$777,O$260)+'СЕТ СН'!$F$15</f>
        <v>0</v>
      </c>
      <c r="P280" s="36">
        <f>SUMIFS(СВЦЭМ!$H$34:$H$777,СВЦЭМ!$A$34:$A$777,$A280,СВЦЭМ!$B$34:$B$777,P$260)+'СЕТ СН'!$F$15</f>
        <v>0</v>
      </c>
      <c r="Q280" s="36">
        <f>SUMIFS(СВЦЭМ!$H$34:$H$777,СВЦЭМ!$A$34:$A$777,$A280,СВЦЭМ!$B$34:$B$777,Q$260)+'СЕТ СН'!$F$15</f>
        <v>0</v>
      </c>
      <c r="R280" s="36">
        <f>SUMIFS(СВЦЭМ!$H$34:$H$777,СВЦЭМ!$A$34:$A$777,$A280,СВЦЭМ!$B$34:$B$777,R$260)+'СЕТ СН'!$F$15</f>
        <v>0</v>
      </c>
      <c r="S280" s="36">
        <f>SUMIFS(СВЦЭМ!$H$34:$H$777,СВЦЭМ!$A$34:$A$777,$A280,СВЦЭМ!$B$34:$B$777,S$260)+'СЕТ СН'!$F$15</f>
        <v>0</v>
      </c>
      <c r="T280" s="36">
        <f>SUMIFS(СВЦЭМ!$H$34:$H$777,СВЦЭМ!$A$34:$A$777,$A280,СВЦЭМ!$B$34:$B$777,T$260)+'СЕТ СН'!$F$15</f>
        <v>0</v>
      </c>
      <c r="U280" s="36">
        <f>SUMIFS(СВЦЭМ!$H$34:$H$777,СВЦЭМ!$A$34:$A$777,$A280,СВЦЭМ!$B$34:$B$777,U$260)+'СЕТ СН'!$F$15</f>
        <v>0</v>
      </c>
      <c r="V280" s="36">
        <f>SUMIFS(СВЦЭМ!$H$34:$H$777,СВЦЭМ!$A$34:$A$777,$A280,СВЦЭМ!$B$34:$B$777,V$260)+'СЕТ СН'!$F$15</f>
        <v>0</v>
      </c>
      <c r="W280" s="36">
        <f>SUMIFS(СВЦЭМ!$H$34:$H$777,СВЦЭМ!$A$34:$A$777,$A280,СВЦЭМ!$B$34:$B$777,W$260)+'СЕТ СН'!$F$15</f>
        <v>0</v>
      </c>
      <c r="X280" s="36">
        <f>SUMIFS(СВЦЭМ!$H$34:$H$777,СВЦЭМ!$A$34:$A$777,$A280,СВЦЭМ!$B$34:$B$777,X$260)+'СЕТ СН'!$F$15</f>
        <v>0</v>
      </c>
      <c r="Y280" s="36">
        <f>SUMIFS(СВЦЭМ!$H$34:$H$777,СВЦЭМ!$A$34:$A$777,$A280,СВЦЭМ!$B$34:$B$777,Y$260)+'СЕТ СН'!$F$15</f>
        <v>0</v>
      </c>
    </row>
    <row r="281" spans="1:25" ht="15.75" hidden="1" x14ac:dyDescent="0.2">
      <c r="A281" s="35">
        <f t="shared" si="7"/>
        <v>44033</v>
      </c>
      <c r="B281" s="36">
        <f>SUMIFS(СВЦЭМ!$H$34:$H$777,СВЦЭМ!$A$34:$A$777,$A281,СВЦЭМ!$B$34:$B$777,B$260)+'СЕТ СН'!$F$15</f>
        <v>0</v>
      </c>
      <c r="C281" s="36">
        <f>SUMIFS(СВЦЭМ!$H$34:$H$777,СВЦЭМ!$A$34:$A$777,$A281,СВЦЭМ!$B$34:$B$777,C$260)+'СЕТ СН'!$F$15</f>
        <v>0</v>
      </c>
      <c r="D281" s="36">
        <f>SUMIFS(СВЦЭМ!$H$34:$H$777,СВЦЭМ!$A$34:$A$777,$A281,СВЦЭМ!$B$34:$B$777,D$260)+'СЕТ СН'!$F$15</f>
        <v>0</v>
      </c>
      <c r="E281" s="36">
        <f>SUMIFS(СВЦЭМ!$H$34:$H$777,СВЦЭМ!$A$34:$A$777,$A281,СВЦЭМ!$B$34:$B$777,E$260)+'СЕТ СН'!$F$15</f>
        <v>0</v>
      </c>
      <c r="F281" s="36">
        <f>SUMIFS(СВЦЭМ!$H$34:$H$777,СВЦЭМ!$A$34:$A$777,$A281,СВЦЭМ!$B$34:$B$777,F$260)+'СЕТ СН'!$F$15</f>
        <v>0</v>
      </c>
      <c r="G281" s="36">
        <f>SUMIFS(СВЦЭМ!$H$34:$H$777,СВЦЭМ!$A$34:$A$777,$A281,СВЦЭМ!$B$34:$B$777,G$260)+'СЕТ СН'!$F$15</f>
        <v>0</v>
      </c>
      <c r="H281" s="36">
        <f>SUMIFS(СВЦЭМ!$H$34:$H$777,СВЦЭМ!$A$34:$A$777,$A281,СВЦЭМ!$B$34:$B$777,H$260)+'СЕТ СН'!$F$15</f>
        <v>0</v>
      </c>
      <c r="I281" s="36">
        <f>SUMIFS(СВЦЭМ!$H$34:$H$777,СВЦЭМ!$A$34:$A$777,$A281,СВЦЭМ!$B$34:$B$777,I$260)+'СЕТ СН'!$F$15</f>
        <v>0</v>
      </c>
      <c r="J281" s="36">
        <f>SUMIFS(СВЦЭМ!$H$34:$H$777,СВЦЭМ!$A$34:$A$777,$A281,СВЦЭМ!$B$34:$B$777,J$260)+'СЕТ СН'!$F$15</f>
        <v>0</v>
      </c>
      <c r="K281" s="36">
        <f>SUMIFS(СВЦЭМ!$H$34:$H$777,СВЦЭМ!$A$34:$A$777,$A281,СВЦЭМ!$B$34:$B$777,K$260)+'СЕТ СН'!$F$15</f>
        <v>0</v>
      </c>
      <c r="L281" s="36">
        <f>SUMIFS(СВЦЭМ!$H$34:$H$777,СВЦЭМ!$A$34:$A$777,$A281,СВЦЭМ!$B$34:$B$777,L$260)+'СЕТ СН'!$F$15</f>
        <v>0</v>
      </c>
      <c r="M281" s="36">
        <f>SUMIFS(СВЦЭМ!$H$34:$H$777,СВЦЭМ!$A$34:$A$777,$A281,СВЦЭМ!$B$34:$B$777,M$260)+'СЕТ СН'!$F$15</f>
        <v>0</v>
      </c>
      <c r="N281" s="36">
        <f>SUMIFS(СВЦЭМ!$H$34:$H$777,СВЦЭМ!$A$34:$A$777,$A281,СВЦЭМ!$B$34:$B$777,N$260)+'СЕТ СН'!$F$15</f>
        <v>0</v>
      </c>
      <c r="O281" s="36">
        <f>SUMIFS(СВЦЭМ!$H$34:$H$777,СВЦЭМ!$A$34:$A$777,$A281,СВЦЭМ!$B$34:$B$777,O$260)+'СЕТ СН'!$F$15</f>
        <v>0</v>
      </c>
      <c r="P281" s="36">
        <f>SUMIFS(СВЦЭМ!$H$34:$H$777,СВЦЭМ!$A$34:$A$777,$A281,СВЦЭМ!$B$34:$B$777,P$260)+'СЕТ СН'!$F$15</f>
        <v>0</v>
      </c>
      <c r="Q281" s="36">
        <f>SUMIFS(СВЦЭМ!$H$34:$H$777,СВЦЭМ!$A$34:$A$777,$A281,СВЦЭМ!$B$34:$B$777,Q$260)+'СЕТ СН'!$F$15</f>
        <v>0</v>
      </c>
      <c r="R281" s="36">
        <f>SUMIFS(СВЦЭМ!$H$34:$H$777,СВЦЭМ!$A$34:$A$777,$A281,СВЦЭМ!$B$34:$B$777,R$260)+'СЕТ СН'!$F$15</f>
        <v>0</v>
      </c>
      <c r="S281" s="36">
        <f>SUMIFS(СВЦЭМ!$H$34:$H$777,СВЦЭМ!$A$34:$A$777,$A281,СВЦЭМ!$B$34:$B$777,S$260)+'СЕТ СН'!$F$15</f>
        <v>0</v>
      </c>
      <c r="T281" s="36">
        <f>SUMIFS(СВЦЭМ!$H$34:$H$777,СВЦЭМ!$A$34:$A$777,$A281,СВЦЭМ!$B$34:$B$777,T$260)+'СЕТ СН'!$F$15</f>
        <v>0</v>
      </c>
      <c r="U281" s="36">
        <f>SUMIFS(СВЦЭМ!$H$34:$H$777,СВЦЭМ!$A$34:$A$777,$A281,СВЦЭМ!$B$34:$B$777,U$260)+'СЕТ СН'!$F$15</f>
        <v>0</v>
      </c>
      <c r="V281" s="36">
        <f>SUMIFS(СВЦЭМ!$H$34:$H$777,СВЦЭМ!$A$34:$A$777,$A281,СВЦЭМ!$B$34:$B$777,V$260)+'СЕТ СН'!$F$15</f>
        <v>0</v>
      </c>
      <c r="W281" s="36">
        <f>SUMIFS(СВЦЭМ!$H$34:$H$777,СВЦЭМ!$A$34:$A$777,$A281,СВЦЭМ!$B$34:$B$777,W$260)+'СЕТ СН'!$F$15</f>
        <v>0</v>
      </c>
      <c r="X281" s="36">
        <f>SUMIFS(СВЦЭМ!$H$34:$H$777,СВЦЭМ!$A$34:$A$777,$A281,СВЦЭМ!$B$34:$B$777,X$260)+'СЕТ СН'!$F$15</f>
        <v>0</v>
      </c>
      <c r="Y281" s="36">
        <f>SUMIFS(СВЦЭМ!$H$34:$H$777,СВЦЭМ!$A$34:$A$777,$A281,СВЦЭМ!$B$34:$B$777,Y$260)+'СЕТ СН'!$F$15</f>
        <v>0</v>
      </c>
    </row>
    <row r="282" spans="1:25" ht="15.75" hidden="1" x14ac:dyDescent="0.2">
      <c r="A282" s="35">
        <f t="shared" si="7"/>
        <v>44034</v>
      </c>
      <c r="B282" s="36">
        <f>SUMIFS(СВЦЭМ!$H$34:$H$777,СВЦЭМ!$A$34:$A$777,$A282,СВЦЭМ!$B$34:$B$777,B$260)+'СЕТ СН'!$F$15</f>
        <v>0</v>
      </c>
      <c r="C282" s="36">
        <f>SUMIFS(СВЦЭМ!$H$34:$H$777,СВЦЭМ!$A$34:$A$777,$A282,СВЦЭМ!$B$34:$B$777,C$260)+'СЕТ СН'!$F$15</f>
        <v>0</v>
      </c>
      <c r="D282" s="36">
        <f>SUMIFS(СВЦЭМ!$H$34:$H$777,СВЦЭМ!$A$34:$A$777,$A282,СВЦЭМ!$B$34:$B$777,D$260)+'СЕТ СН'!$F$15</f>
        <v>0</v>
      </c>
      <c r="E282" s="36">
        <f>SUMIFS(СВЦЭМ!$H$34:$H$777,СВЦЭМ!$A$34:$A$777,$A282,СВЦЭМ!$B$34:$B$777,E$260)+'СЕТ СН'!$F$15</f>
        <v>0</v>
      </c>
      <c r="F282" s="36">
        <f>SUMIFS(СВЦЭМ!$H$34:$H$777,СВЦЭМ!$A$34:$A$777,$A282,СВЦЭМ!$B$34:$B$777,F$260)+'СЕТ СН'!$F$15</f>
        <v>0</v>
      </c>
      <c r="G282" s="36">
        <f>SUMIFS(СВЦЭМ!$H$34:$H$777,СВЦЭМ!$A$34:$A$777,$A282,СВЦЭМ!$B$34:$B$777,G$260)+'СЕТ СН'!$F$15</f>
        <v>0</v>
      </c>
      <c r="H282" s="36">
        <f>SUMIFS(СВЦЭМ!$H$34:$H$777,СВЦЭМ!$A$34:$A$777,$A282,СВЦЭМ!$B$34:$B$777,H$260)+'СЕТ СН'!$F$15</f>
        <v>0</v>
      </c>
      <c r="I282" s="36">
        <f>SUMIFS(СВЦЭМ!$H$34:$H$777,СВЦЭМ!$A$34:$A$777,$A282,СВЦЭМ!$B$34:$B$777,I$260)+'СЕТ СН'!$F$15</f>
        <v>0</v>
      </c>
      <c r="J282" s="36">
        <f>SUMIFS(СВЦЭМ!$H$34:$H$777,СВЦЭМ!$A$34:$A$777,$A282,СВЦЭМ!$B$34:$B$777,J$260)+'СЕТ СН'!$F$15</f>
        <v>0</v>
      </c>
      <c r="K282" s="36">
        <f>SUMIFS(СВЦЭМ!$H$34:$H$777,СВЦЭМ!$A$34:$A$777,$A282,СВЦЭМ!$B$34:$B$777,K$260)+'СЕТ СН'!$F$15</f>
        <v>0</v>
      </c>
      <c r="L282" s="36">
        <f>SUMIFS(СВЦЭМ!$H$34:$H$777,СВЦЭМ!$A$34:$A$777,$A282,СВЦЭМ!$B$34:$B$777,L$260)+'СЕТ СН'!$F$15</f>
        <v>0</v>
      </c>
      <c r="M282" s="36">
        <f>SUMIFS(СВЦЭМ!$H$34:$H$777,СВЦЭМ!$A$34:$A$777,$A282,СВЦЭМ!$B$34:$B$777,M$260)+'СЕТ СН'!$F$15</f>
        <v>0</v>
      </c>
      <c r="N282" s="36">
        <f>SUMIFS(СВЦЭМ!$H$34:$H$777,СВЦЭМ!$A$34:$A$777,$A282,СВЦЭМ!$B$34:$B$777,N$260)+'СЕТ СН'!$F$15</f>
        <v>0</v>
      </c>
      <c r="O282" s="36">
        <f>SUMIFS(СВЦЭМ!$H$34:$H$777,СВЦЭМ!$A$34:$A$777,$A282,СВЦЭМ!$B$34:$B$777,O$260)+'СЕТ СН'!$F$15</f>
        <v>0</v>
      </c>
      <c r="P282" s="36">
        <f>SUMIFS(СВЦЭМ!$H$34:$H$777,СВЦЭМ!$A$34:$A$777,$A282,СВЦЭМ!$B$34:$B$777,P$260)+'СЕТ СН'!$F$15</f>
        <v>0</v>
      </c>
      <c r="Q282" s="36">
        <f>SUMIFS(СВЦЭМ!$H$34:$H$777,СВЦЭМ!$A$34:$A$777,$A282,СВЦЭМ!$B$34:$B$777,Q$260)+'СЕТ СН'!$F$15</f>
        <v>0</v>
      </c>
      <c r="R282" s="36">
        <f>SUMIFS(СВЦЭМ!$H$34:$H$777,СВЦЭМ!$A$34:$A$777,$A282,СВЦЭМ!$B$34:$B$777,R$260)+'СЕТ СН'!$F$15</f>
        <v>0</v>
      </c>
      <c r="S282" s="36">
        <f>SUMIFS(СВЦЭМ!$H$34:$H$777,СВЦЭМ!$A$34:$A$777,$A282,СВЦЭМ!$B$34:$B$777,S$260)+'СЕТ СН'!$F$15</f>
        <v>0</v>
      </c>
      <c r="T282" s="36">
        <f>SUMIFS(СВЦЭМ!$H$34:$H$777,СВЦЭМ!$A$34:$A$777,$A282,СВЦЭМ!$B$34:$B$777,T$260)+'СЕТ СН'!$F$15</f>
        <v>0</v>
      </c>
      <c r="U282" s="36">
        <f>SUMIFS(СВЦЭМ!$H$34:$H$777,СВЦЭМ!$A$34:$A$777,$A282,СВЦЭМ!$B$34:$B$777,U$260)+'СЕТ СН'!$F$15</f>
        <v>0</v>
      </c>
      <c r="V282" s="36">
        <f>SUMIFS(СВЦЭМ!$H$34:$H$777,СВЦЭМ!$A$34:$A$777,$A282,СВЦЭМ!$B$34:$B$777,V$260)+'СЕТ СН'!$F$15</f>
        <v>0</v>
      </c>
      <c r="W282" s="36">
        <f>SUMIFS(СВЦЭМ!$H$34:$H$777,СВЦЭМ!$A$34:$A$777,$A282,СВЦЭМ!$B$34:$B$777,W$260)+'СЕТ СН'!$F$15</f>
        <v>0</v>
      </c>
      <c r="X282" s="36">
        <f>SUMIFS(СВЦЭМ!$H$34:$H$777,СВЦЭМ!$A$34:$A$777,$A282,СВЦЭМ!$B$34:$B$777,X$260)+'СЕТ СН'!$F$15</f>
        <v>0</v>
      </c>
      <c r="Y282" s="36">
        <f>SUMIFS(СВЦЭМ!$H$34:$H$777,СВЦЭМ!$A$34:$A$777,$A282,СВЦЭМ!$B$34:$B$777,Y$260)+'СЕТ СН'!$F$15</f>
        <v>0</v>
      </c>
    </row>
    <row r="283" spans="1:25" ht="15.75" hidden="1" x14ac:dyDescent="0.2">
      <c r="A283" s="35">
        <f t="shared" si="7"/>
        <v>44035</v>
      </c>
      <c r="B283" s="36">
        <f>SUMIFS(СВЦЭМ!$H$34:$H$777,СВЦЭМ!$A$34:$A$777,$A283,СВЦЭМ!$B$34:$B$777,B$260)+'СЕТ СН'!$F$15</f>
        <v>0</v>
      </c>
      <c r="C283" s="36">
        <f>SUMIFS(СВЦЭМ!$H$34:$H$777,СВЦЭМ!$A$34:$A$777,$A283,СВЦЭМ!$B$34:$B$777,C$260)+'СЕТ СН'!$F$15</f>
        <v>0</v>
      </c>
      <c r="D283" s="36">
        <f>SUMIFS(СВЦЭМ!$H$34:$H$777,СВЦЭМ!$A$34:$A$777,$A283,СВЦЭМ!$B$34:$B$777,D$260)+'СЕТ СН'!$F$15</f>
        <v>0</v>
      </c>
      <c r="E283" s="36">
        <f>SUMIFS(СВЦЭМ!$H$34:$H$777,СВЦЭМ!$A$34:$A$777,$A283,СВЦЭМ!$B$34:$B$777,E$260)+'СЕТ СН'!$F$15</f>
        <v>0</v>
      </c>
      <c r="F283" s="36">
        <f>SUMIFS(СВЦЭМ!$H$34:$H$777,СВЦЭМ!$A$34:$A$777,$A283,СВЦЭМ!$B$34:$B$777,F$260)+'СЕТ СН'!$F$15</f>
        <v>0</v>
      </c>
      <c r="G283" s="36">
        <f>SUMIFS(СВЦЭМ!$H$34:$H$777,СВЦЭМ!$A$34:$A$777,$A283,СВЦЭМ!$B$34:$B$777,G$260)+'СЕТ СН'!$F$15</f>
        <v>0</v>
      </c>
      <c r="H283" s="36">
        <f>SUMIFS(СВЦЭМ!$H$34:$H$777,СВЦЭМ!$A$34:$A$777,$A283,СВЦЭМ!$B$34:$B$777,H$260)+'СЕТ СН'!$F$15</f>
        <v>0</v>
      </c>
      <c r="I283" s="36">
        <f>SUMIFS(СВЦЭМ!$H$34:$H$777,СВЦЭМ!$A$34:$A$777,$A283,СВЦЭМ!$B$34:$B$777,I$260)+'СЕТ СН'!$F$15</f>
        <v>0</v>
      </c>
      <c r="J283" s="36">
        <f>SUMIFS(СВЦЭМ!$H$34:$H$777,СВЦЭМ!$A$34:$A$777,$A283,СВЦЭМ!$B$34:$B$777,J$260)+'СЕТ СН'!$F$15</f>
        <v>0</v>
      </c>
      <c r="K283" s="36">
        <f>SUMIFS(СВЦЭМ!$H$34:$H$777,СВЦЭМ!$A$34:$A$777,$A283,СВЦЭМ!$B$34:$B$777,K$260)+'СЕТ СН'!$F$15</f>
        <v>0</v>
      </c>
      <c r="L283" s="36">
        <f>SUMIFS(СВЦЭМ!$H$34:$H$777,СВЦЭМ!$A$34:$A$777,$A283,СВЦЭМ!$B$34:$B$777,L$260)+'СЕТ СН'!$F$15</f>
        <v>0</v>
      </c>
      <c r="M283" s="36">
        <f>SUMIFS(СВЦЭМ!$H$34:$H$777,СВЦЭМ!$A$34:$A$777,$A283,СВЦЭМ!$B$34:$B$777,M$260)+'СЕТ СН'!$F$15</f>
        <v>0</v>
      </c>
      <c r="N283" s="36">
        <f>SUMIFS(СВЦЭМ!$H$34:$H$777,СВЦЭМ!$A$34:$A$777,$A283,СВЦЭМ!$B$34:$B$777,N$260)+'СЕТ СН'!$F$15</f>
        <v>0</v>
      </c>
      <c r="O283" s="36">
        <f>SUMIFS(СВЦЭМ!$H$34:$H$777,СВЦЭМ!$A$34:$A$777,$A283,СВЦЭМ!$B$34:$B$777,O$260)+'СЕТ СН'!$F$15</f>
        <v>0</v>
      </c>
      <c r="P283" s="36">
        <f>SUMIFS(СВЦЭМ!$H$34:$H$777,СВЦЭМ!$A$34:$A$777,$A283,СВЦЭМ!$B$34:$B$777,P$260)+'СЕТ СН'!$F$15</f>
        <v>0</v>
      </c>
      <c r="Q283" s="36">
        <f>SUMIFS(СВЦЭМ!$H$34:$H$777,СВЦЭМ!$A$34:$A$777,$A283,СВЦЭМ!$B$34:$B$777,Q$260)+'СЕТ СН'!$F$15</f>
        <v>0</v>
      </c>
      <c r="R283" s="36">
        <f>SUMIFS(СВЦЭМ!$H$34:$H$777,СВЦЭМ!$A$34:$A$777,$A283,СВЦЭМ!$B$34:$B$777,R$260)+'СЕТ СН'!$F$15</f>
        <v>0</v>
      </c>
      <c r="S283" s="36">
        <f>SUMIFS(СВЦЭМ!$H$34:$H$777,СВЦЭМ!$A$34:$A$777,$A283,СВЦЭМ!$B$34:$B$777,S$260)+'СЕТ СН'!$F$15</f>
        <v>0</v>
      </c>
      <c r="T283" s="36">
        <f>SUMIFS(СВЦЭМ!$H$34:$H$777,СВЦЭМ!$A$34:$A$777,$A283,СВЦЭМ!$B$34:$B$777,T$260)+'СЕТ СН'!$F$15</f>
        <v>0</v>
      </c>
      <c r="U283" s="36">
        <f>SUMIFS(СВЦЭМ!$H$34:$H$777,СВЦЭМ!$A$34:$A$777,$A283,СВЦЭМ!$B$34:$B$777,U$260)+'СЕТ СН'!$F$15</f>
        <v>0</v>
      </c>
      <c r="V283" s="36">
        <f>SUMIFS(СВЦЭМ!$H$34:$H$777,СВЦЭМ!$A$34:$A$777,$A283,СВЦЭМ!$B$34:$B$777,V$260)+'СЕТ СН'!$F$15</f>
        <v>0</v>
      </c>
      <c r="W283" s="36">
        <f>SUMIFS(СВЦЭМ!$H$34:$H$777,СВЦЭМ!$A$34:$A$777,$A283,СВЦЭМ!$B$34:$B$777,W$260)+'СЕТ СН'!$F$15</f>
        <v>0</v>
      </c>
      <c r="X283" s="36">
        <f>SUMIFS(СВЦЭМ!$H$34:$H$777,СВЦЭМ!$A$34:$A$777,$A283,СВЦЭМ!$B$34:$B$777,X$260)+'СЕТ СН'!$F$15</f>
        <v>0</v>
      </c>
      <c r="Y283" s="36">
        <f>SUMIFS(СВЦЭМ!$H$34:$H$777,СВЦЭМ!$A$34:$A$777,$A283,СВЦЭМ!$B$34:$B$777,Y$260)+'СЕТ СН'!$F$15</f>
        <v>0</v>
      </c>
    </row>
    <row r="284" spans="1:25" ht="15.75" hidden="1" x14ac:dyDescent="0.2">
      <c r="A284" s="35">
        <f t="shared" si="7"/>
        <v>44036</v>
      </c>
      <c r="B284" s="36">
        <f>SUMIFS(СВЦЭМ!$H$34:$H$777,СВЦЭМ!$A$34:$A$777,$A284,СВЦЭМ!$B$34:$B$777,B$260)+'СЕТ СН'!$F$15</f>
        <v>0</v>
      </c>
      <c r="C284" s="36">
        <f>SUMIFS(СВЦЭМ!$H$34:$H$777,СВЦЭМ!$A$34:$A$777,$A284,СВЦЭМ!$B$34:$B$777,C$260)+'СЕТ СН'!$F$15</f>
        <v>0</v>
      </c>
      <c r="D284" s="36">
        <f>SUMIFS(СВЦЭМ!$H$34:$H$777,СВЦЭМ!$A$34:$A$777,$A284,СВЦЭМ!$B$34:$B$777,D$260)+'СЕТ СН'!$F$15</f>
        <v>0</v>
      </c>
      <c r="E284" s="36">
        <f>SUMIFS(СВЦЭМ!$H$34:$H$777,СВЦЭМ!$A$34:$A$777,$A284,СВЦЭМ!$B$34:$B$777,E$260)+'СЕТ СН'!$F$15</f>
        <v>0</v>
      </c>
      <c r="F284" s="36">
        <f>SUMIFS(СВЦЭМ!$H$34:$H$777,СВЦЭМ!$A$34:$A$777,$A284,СВЦЭМ!$B$34:$B$777,F$260)+'СЕТ СН'!$F$15</f>
        <v>0</v>
      </c>
      <c r="G284" s="36">
        <f>SUMIFS(СВЦЭМ!$H$34:$H$777,СВЦЭМ!$A$34:$A$777,$A284,СВЦЭМ!$B$34:$B$777,G$260)+'СЕТ СН'!$F$15</f>
        <v>0</v>
      </c>
      <c r="H284" s="36">
        <f>SUMIFS(СВЦЭМ!$H$34:$H$777,СВЦЭМ!$A$34:$A$777,$A284,СВЦЭМ!$B$34:$B$777,H$260)+'СЕТ СН'!$F$15</f>
        <v>0</v>
      </c>
      <c r="I284" s="36">
        <f>SUMIFS(СВЦЭМ!$H$34:$H$777,СВЦЭМ!$A$34:$A$777,$A284,СВЦЭМ!$B$34:$B$777,I$260)+'СЕТ СН'!$F$15</f>
        <v>0</v>
      </c>
      <c r="J284" s="36">
        <f>SUMIFS(СВЦЭМ!$H$34:$H$777,СВЦЭМ!$A$34:$A$777,$A284,СВЦЭМ!$B$34:$B$777,J$260)+'СЕТ СН'!$F$15</f>
        <v>0</v>
      </c>
      <c r="K284" s="36">
        <f>SUMIFS(СВЦЭМ!$H$34:$H$777,СВЦЭМ!$A$34:$A$777,$A284,СВЦЭМ!$B$34:$B$777,K$260)+'СЕТ СН'!$F$15</f>
        <v>0</v>
      </c>
      <c r="L284" s="36">
        <f>SUMIFS(СВЦЭМ!$H$34:$H$777,СВЦЭМ!$A$34:$A$777,$A284,СВЦЭМ!$B$34:$B$777,L$260)+'СЕТ СН'!$F$15</f>
        <v>0</v>
      </c>
      <c r="M284" s="36">
        <f>SUMIFS(СВЦЭМ!$H$34:$H$777,СВЦЭМ!$A$34:$A$777,$A284,СВЦЭМ!$B$34:$B$777,M$260)+'СЕТ СН'!$F$15</f>
        <v>0</v>
      </c>
      <c r="N284" s="36">
        <f>SUMIFS(СВЦЭМ!$H$34:$H$777,СВЦЭМ!$A$34:$A$777,$A284,СВЦЭМ!$B$34:$B$777,N$260)+'СЕТ СН'!$F$15</f>
        <v>0</v>
      </c>
      <c r="O284" s="36">
        <f>SUMIFS(СВЦЭМ!$H$34:$H$777,СВЦЭМ!$A$34:$A$777,$A284,СВЦЭМ!$B$34:$B$777,O$260)+'СЕТ СН'!$F$15</f>
        <v>0</v>
      </c>
      <c r="P284" s="36">
        <f>SUMIFS(СВЦЭМ!$H$34:$H$777,СВЦЭМ!$A$34:$A$777,$A284,СВЦЭМ!$B$34:$B$777,P$260)+'СЕТ СН'!$F$15</f>
        <v>0</v>
      </c>
      <c r="Q284" s="36">
        <f>SUMIFS(СВЦЭМ!$H$34:$H$777,СВЦЭМ!$A$34:$A$777,$A284,СВЦЭМ!$B$34:$B$777,Q$260)+'СЕТ СН'!$F$15</f>
        <v>0</v>
      </c>
      <c r="R284" s="36">
        <f>SUMIFS(СВЦЭМ!$H$34:$H$777,СВЦЭМ!$A$34:$A$777,$A284,СВЦЭМ!$B$34:$B$777,R$260)+'СЕТ СН'!$F$15</f>
        <v>0</v>
      </c>
      <c r="S284" s="36">
        <f>SUMIFS(СВЦЭМ!$H$34:$H$777,СВЦЭМ!$A$34:$A$777,$A284,СВЦЭМ!$B$34:$B$777,S$260)+'СЕТ СН'!$F$15</f>
        <v>0</v>
      </c>
      <c r="T284" s="36">
        <f>SUMIFS(СВЦЭМ!$H$34:$H$777,СВЦЭМ!$A$34:$A$777,$A284,СВЦЭМ!$B$34:$B$777,T$260)+'СЕТ СН'!$F$15</f>
        <v>0</v>
      </c>
      <c r="U284" s="36">
        <f>SUMIFS(СВЦЭМ!$H$34:$H$777,СВЦЭМ!$A$34:$A$777,$A284,СВЦЭМ!$B$34:$B$777,U$260)+'СЕТ СН'!$F$15</f>
        <v>0</v>
      </c>
      <c r="V284" s="36">
        <f>SUMIFS(СВЦЭМ!$H$34:$H$777,СВЦЭМ!$A$34:$A$777,$A284,СВЦЭМ!$B$34:$B$777,V$260)+'СЕТ СН'!$F$15</f>
        <v>0</v>
      </c>
      <c r="W284" s="36">
        <f>SUMIFS(СВЦЭМ!$H$34:$H$777,СВЦЭМ!$A$34:$A$777,$A284,СВЦЭМ!$B$34:$B$777,W$260)+'СЕТ СН'!$F$15</f>
        <v>0</v>
      </c>
      <c r="X284" s="36">
        <f>SUMIFS(СВЦЭМ!$H$34:$H$777,СВЦЭМ!$A$34:$A$777,$A284,СВЦЭМ!$B$34:$B$777,X$260)+'СЕТ СН'!$F$15</f>
        <v>0</v>
      </c>
      <c r="Y284" s="36">
        <f>SUMIFS(СВЦЭМ!$H$34:$H$777,СВЦЭМ!$A$34:$A$777,$A284,СВЦЭМ!$B$34:$B$777,Y$260)+'СЕТ СН'!$F$15</f>
        <v>0</v>
      </c>
    </row>
    <row r="285" spans="1:25" ht="15.75" hidden="1" x14ac:dyDescent="0.2">
      <c r="A285" s="35">
        <f t="shared" si="7"/>
        <v>44037</v>
      </c>
      <c r="B285" s="36">
        <f>SUMIFS(СВЦЭМ!$H$34:$H$777,СВЦЭМ!$A$34:$A$777,$A285,СВЦЭМ!$B$34:$B$777,B$260)+'СЕТ СН'!$F$15</f>
        <v>0</v>
      </c>
      <c r="C285" s="36">
        <f>SUMIFS(СВЦЭМ!$H$34:$H$777,СВЦЭМ!$A$34:$A$777,$A285,СВЦЭМ!$B$34:$B$777,C$260)+'СЕТ СН'!$F$15</f>
        <v>0</v>
      </c>
      <c r="D285" s="36">
        <f>SUMIFS(СВЦЭМ!$H$34:$H$777,СВЦЭМ!$A$34:$A$777,$A285,СВЦЭМ!$B$34:$B$777,D$260)+'СЕТ СН'!$F$15</f>
        <v>0</v>
      </c>
      <c r="E285" s="36">
        <f>SUMIFS(СВЦЭМ!$H$34:$H$777,СВЦЭМ!$A$34:$A$777,$A285,СВЦЭМ!$B$34:$B$777,E$260)+'СЕТ СН'!$F$15</f>
        <v>0</v>
      </c>
      <c r="F285" s="36">
        <f>SUMIFS(СВЦЭМ!$H$34:$H$777,СВЦЭМ!$A$34:$A$777,$A285,СВЦЭМ!$B$34:$B$777,F$260)+'СЕТ СН'!$F$15</f>
        <v>0</v>
      </c>
      <c r="G285" s="36">
        <f>SUMIFS(СВЦЭМ!$H$34:$H$777,СВЦЭМ!$A$34:$A$777,$A285,СВЦЭМ!$B$34:$B$777,G$260)+'СЕТ СН'!$F$15</f>
        <v>0</v>
      </c>
      <c r="H285" s="36">
        <f>SUMIFS(СВЦЭМ!$H$34:$H$777,СВЦЭМ!$A$34:$A$777,$A285,СВЦЭМ!$B$34:$B$777,H$260)+'СЕТ СН'!$F$15</f>
        <v>0</v>
      </c>
      <c r="I285" s="36">
        <f>SUMIFS(СВЦЭМ!$H$34:$H$777,СВЦЭМ!$A$34:$A$777,$A285,СВЦЭМ!$B$34:$B$777,I$260)+'СЕТ СН'!$F$15</f>
        <v>0</v>
      </c>
      <c r="J285" s="36">
        <f>SUMIFS(СВЦЭМ!$H$34:$H$777,СВЦЭМ!$A$34:$A$777,$A285,СВЦЭМ!$B$34:$B$777,J$260)+'СЕТ СН'!$F$15</f>
        <v>0</v>
      </c>
      <c r="K285" s="36">
        <f>SUMIFS(СВЦЭМ!$H$34:$H$777,СВЦЭМ!$A$34:$A$777,$A285,СВЦЭМ!$B$34:$B$777,K$260)+'СЕТ СН'!$F$15</f>
        <v>0</v>
      </c>
      <c r="L285" s="36">
        <f>SUMIFS(СВЦЭМ!$H$34:$H$777,СВЦЭМ!$A$34:$A$777,$A285,СВЦЭМ!$B$34:$B$777,L$260)+'СЕТ СН'!$F$15</f>
        <v>0</v>
      </c>
      <c r="M285" s="36">
        <f>SUMIFS(СВЦЭМ!$H$34:$H$777,СВЦЭМ!$A$34:$A$777,$A285,СВЦЭМ!$B$34:$B$777,M$260)+'СЕТ СН'!$F$15</f>
        <v>0</v>
      </c>
      <c r="N285" s="36">
        <f>SUMIFS(СВЦЭМ!$H$34:$H$777,СВЦЭМ!$A$34:$A$777,$A285,СВЦЭМ!$B$34:$B$777,N$260)+'СЕТ СН'!$F$15</f>
        <v>0</v>
      </c>
      <c r="O285" s="36">
        <f>SUMIFS(СВЦЭМ!$H$34:$H$777,СВЦЭМ!$A$34:$A$777,$A285,СВЦЭМ!$B$34:$B$777,O$260)+'СЕТ СН'!$F$15</f>
        <v>0</v>
      </c>
      <c r="P285" s="36">
        <f>SUMIFS(СВЦЭМ!$H$34:$H$777,СВЦЭМ!$A$34:$A$777,$A285,СВЦЭМ!$B$34:$B$777,P$260)+'СЕТ СН'!$F$15</f>
        <v>0</v>
      </c>
      <c r="Q285" s="36">
        <f>SUMIFS(СВЦЭМ!$H$34:$H$777,СВЦЭМ!$A$34:$A$777,$A285,СВЦЭМ!$B$34:$B$777,Q$260)+'СЕТ СН'!$F$15</f>
        <v>0</v>
      </c>
      <c r="R285" s="36">
        <f>SUMIFS(СВЦЭМ!$H$34:$H$777,СВЦЭМ!$A$34:$A$777,$A285,СВЦЭМ!$B$34:$B$777,R$260)+'СЕТ СН'!$F$15</f>
        <v>0</v>
      </c>
      <c r="S285" s="36">
        <f>SUMIFS(СВЦЭМ!$H$34:$H$777,СВЦЭМ!$A$34:$A$777,$A285,СВЦЭМ!$B$34:$B$777,S$260)+'СЕТ СН'!$F$15</f>
        <v>0</v>
      </c>
      <c r="T285" s="36">
        <f>SUMIFS(СВЦЭМ!$H$34:$H$777,СВЦЭМ!$A$34:$A$777,$A285,СВЦЭМ!$B$34:$B$777,T$260)+'СЕТ СН'!$F$15</f>
        <v>0</v>
      </c>
      <c r="U285" s="36">
        <f>SUMIFS(СВЦЭМ!$H$34:$H$777,СВЦЭМ!$A$34:$A$777,$A285,СВЦЭМ!$B$34:$B$777,U$260)+'СЕТ СН'!$F$15</f>
        <v>0</v>
      </c>
      <c r="V285" s="36">
        <f>SUMIFS(СВЦЭМ!$H$34:$H$777,СВЦЭМ!$A$34:$A$777,$A285,СВЦЭМ!$B$34:$B$777,V$260)+'СЕТ СН'!$F$15</f>
        <v>0</v>
      </c>
      <c r="W285" s="36">
        <f>SUMIFS(СВЦЭМ!$H$34:$H$777,СВЦЭМ!$A$34:$A$777,$A285,СВЦЭМ!$B$34:$B$777,W$260)+'СЕТ СН'!$F$15</f>
        <v>0</v>
      </c>
      <c r="X285" s="36">
        <f>SUMIFS(СВЦЭМ!$H$34:$H$777,СВЦЭМ!$A$34:$A$777,$A285,СВЦЭМ!$B$34:$B$777,X$260)+'СЕТ СН'!$F$15</f>
        <v>0</v>
      </c>
      <c r="Y285" s="36">
        <f>SUMIFS(СВЦЭМ!$H$34:$H$777,СВЦЭМ!$A$34:$A$777,$A285,СВЦЭМ!$B$34:$B$777,Y$260)+'СЕТ СН'!$F$15</f>
        <v>0</v>
      </c>
    </row>
    <row r="286" spans="1:25" ht="15.75" hidden="1" x14ac:dyDescent="0.2">
      <c r="A286" s="35">
        <f t="shared" si="7"/>
        <v>44038</v>
      </c>
      <c r="B286" s="36">
        <f>SUMIFS(СВЦЭМ!$H$34:$H$777,СВЦЭМ!$A$34:$A$777,$A286,СВЦЭМ!$B$34:$B$777,B$260)+'СЕТ СН'!$F$15</f>
        <v>0</v>
      </c>
      <c r="C286" s="36">
        <f>SUMIFS(СВЦЭМ!$H$34:$H$777,СВЦЭМ!$A$34:$A$777,$A286,СВЦЭМ!$B$34:$B$777,C$260)+'СЕТ СН'!$F$15</f>
        <v>0</v>
      </c>
      <c r="D286" s="36">
        <f>SUMIFS(СВЦЭМ!$H$34:$H$777,СВЦЭМ!$A$34:$A$777,$A286,СВЦЭМ!$B$34:$B$777,D$260)+'СЕТ СН'!$F$15</f>
        <v>0</v>
      </c>
      <c r="E286" s="36">
        <f>SUMIFS(СВЦЭМ!$H$34:$H$777,СВЦЭМ!$A$34:$A$777,$A286,СВЦЭМ!$B$34:$B$777,E$260)+'СЕТ СН'!$F$15</f>
        <v>0</v>
      </c>
      <c r="F286" s="36">
        <f>SUMIFS(СВЦЭМ!$H$34:$H$777,СВЦЭМ!$A$34:$A$777,$A286,СВЦЭМ!$B$34:$B$777,F$260)+'СЕТ СН'!$F$15</f>
        <v>0</v>
      </c>
      <c r="G286" s="36">
        <f>SUMIFS(СВЦЭМ!$H$34:$H$777,СВЦЭМ!$A$34:$A$777,$A286,СВЦЭМ!$B$34:$B$777,G$260)+'СЕТ СН'!$F$15</f>
        <v>0</v>
      </c>
      <c r="H286" s="36">
        <f>SUMIFS(СВЦЭМ!$H$34:$H$777,СВЦЭМ!$A$34:$A$777,$A286,СВЦЭМ!$B$34:$B$777,H$260)+'СЕТ СН'!$F$15</f>
        <v>0</v>
      </c>
      <c r="I286" s="36">
        <f>SUMIFS(СВЦЭМ!$H$34:$H$777,СВЦЭМ!$A$34:$A$777,$A286,СВЦЭМ!$B$34:$B$777,I$260)+'СЕТ СН'!$F$15</f>
        <v>0</v>
      </c>
      <c r="J286" s="36">
        <f>SUMIFS(СВЦЭМ!$H$34:$H$777,СВЦЭМ!$A$34:$A$777,$A286,СВЦЭМ!$B$34:$B$777,J$260)+'СЕТ СН'!$F$15</f>
        <v>0</v>
      </c>
      <c r="K286" s="36">
        <f>SUMIFS(СВЦЭМ!$H$34:$H$777,СВЦЭМ!$A$34:$A$777,$A286,СВЦЭМ!$B$34:$B$777,K$260)+'СЕТ СН'!$F$15</f>
        <v>0</v>
      </c>
      <c r="L286" s="36">
        <f>SUMIFS(СВЦЭМ!$H$34:$H$777,СВЦЭМ!$A$34:$A$777,$A286,СВЦЭМ!$B$34:$B$777,L$260)+'СЕТ СН'!$F$15</f>
        <v>0</v>
      </c>
      <c r="M286" s="36">
        <f>SUMIFS(СВЦЭМ!$H$34:$H$777,СВЦЭМ!$A$34:$A$777,$A286,СВЦЭМ!$B$34:$B$777,M$260)+'СЕТ СН'!$F$15</f>
        <v>0</v>
      </c>
      <c r="N286" s="36">
        <f>SUMIFS(СВЦЭМ!$H$34:$H$777,СВЦЭМ!$A$34:$A$777,$A286,СВЦЭМ!$B$34:$B$777,N$260)+'СЕТ СН'!$F$15</f>
        <v>0</v>
      </c>
      <c r="O286" s="36">
        <f>SUMIFS(СВЦЭМ!$H$34:$H$777,СВЦЭМ!$A$34:$A$777,$A286,СВЦЭМ!$B$34:$B$777,O$260)+'СЕТ СН'!$F$15</f>
        <v>0</v>
      </c>
      <c r="P286" s="36">
        <f>SUMIFS(СВЦЭМ!$H$34:$H$777,СВЦЭМ!$A$34:$A$777,$A286,СВЦЭМ!$B$34:$B$777,P$260)+'СЕТ СН'!$F$15</f>
        <v>0</v>
      </c>
      <c r="Q286" s="36">
        <f>SUMIFS(СВЦЭМ!$H$34:$H$777,СВЦЭМ!$A$34:$A$777,$A286,СВЦЭМ!$B$34:$B$777,Q$260)+'СЕТ СН'!$F$15</f>
        <v>0</v>
      </c>
      <c r="R286" s="36">
        <f>SUMIFS(СВЦЭМ!$H$34:$H$777,СВЦЭМ!$A$34:$A$777,$A286,СВЦЭМ!$B$34:$B$777,R$260)+'СЕТ СН'!$F$15</f>
        <v>0</v>
      </c>
      <c r="S286" s="36">
        <f>SUMIFS(СВЦЭМ!$H$34:$H$777,СВЦЭМ!$A$34:$A$777,$A286,СВЦЭМ!$B$34:$B$777,S$260)+'СЕТ СН'!$F$15</f>
        <v>0</v>
      </c>
      <c r="T286" s="36">
        <f>SUMIFS(СВЦЭМ!$H$34:$H$777,СВЦЭМ!$A$34:$A$777,$A286,СВЦЭМ!$B$34:$B$777,T$260)+'СЕТ СН'!$F$15</f>
        <v>0</v>
      </c>
      <c r="U286" s="36">
        <f>SUMIFS(СВЦЭМ!$H$34:$H$777,СВЦЭМ!$A$34:$A$777,$A286,СВЦЭМ!$B$34:$B$777,U$260)+'СЕТ СН'!$F$15</f>
        <v>0</v>
      </c>
      <c r="V286" s="36">
        <f>SUMIFS(СВЦЭМ!$H$34:$H$777,СВЦЭМ!$A$34:$A$777,$A286,СВЦЭМ!$B$34:$B$777,V$260)+'СЕТ СН'!$F$15</f>
        <v>0</v>
      </c>
      <c r="W286" s="36">
        <f>SUMIFS(СВЦЭМ!$H$34:$H$777,СВЦЭМ!$A$34:$A$777,$A286,СВЦЭМ!$B$34:$B$777,W$260)+'СЕТ СН'!$F$15</f>
        <v>0</v>
      </c>
      <c r="X286" s="36">
        <f>SUMIFS(СВЦЭМ!$H$34:$H$777,СВЦЭМ!$A$34:$A$777,$A286,СВЦЭМ!$B$34:$B$777,X$260)+'СЕТ СН'!$F$15</f>
        <v>0</v>
      </c>
      <c r="Y286" s="36">
        <f>SUMIFS(СВЦЭМ!$H$34:$H$777,СВЦЭМ!$A$34:$A$777,$A286,СВЦЭМ!$B$34:$B$777,Y$260)+'СЕТ СН'!$F$15</f>
        <v>0</v>
      </c>
    </row>
    <row r="287" spans="1:25" ht="15.75" hidden="1" x14ac:dyDescent="0.2">
      <c r="A287" s="35">
        <f t="shared" si="7"/>
        <v>44039</v>
      </c>
      <c r="B287" s="36">
        <f>SUMIFS(СВЦЭМ!$H$34:$H$777,СВЦЭМ!$A$34:$A$777,$A287,СВЦЭМ!$B$34:$B$777,B$260)+'СЕТ СН'!$F$15</f>
        <v>0</v>
      </c>
      <c r="C287" s="36">
        <f>SUMIFS(СВЦЭМ!$H$34:$H$777,СВЦЭМ!$A$34:$A$777,$A287,СВЦЭМ!$B$34:$B$777,C$260)+'СЕТ СН'!$F$15</f>
        <v>0</v>
      </c>
      <c r="D287" s="36">
        <f>SUMIFS(СВЦЭМ!$H$34:$H$777,СВЦЭМ!$A$34:$A$777,$A287,СВЦЭМ!$B$34:$B$777,D$260)+'СЕТ СН'!$F$15</f>
        <v>0</v>
      </c>
      <c r="E287" s="36">
        <f>SUMIFS(СВЦЭМ!$H$34:$H$777,СВЦЭМ!$A$34:$A$777,$A287,СВЦЭМ!$B$34:$B$777,E$260)+'СЕТ СН'!$F$15</f>
        <v>0</v>
      </c>
      <c r="F287" s="36">
        <f>SUMIFS(СВЦЭМ!$H$34:$H$777,СВЦЭМ!$A$34:$A$777,$A287,СВЦЭМ!$B$34:$B$777,F$260)+'СЕТ СН'!$F$15</f>
        <v>0</v>
      </c>
      <c r="G287" s="36">
        <f>SUMIFS(СВЦЭМ!$H$34:$H$777,СВЦЭМ!$A$34:$A$777,$A287,СВЦЭМ!$B$34:$B$777,G$260)+'СЕТ СН'!$F$15</f>
        <v>0</v>
      </c>
      <c r="H287" s="36">
        <f>SUMIFS(СВЦЭМ!$H$34:$H$777,СВЦЭМ!$A$34:$A$777,$A287,СВЦЭМ!$B$34:$B$777,H$260)+'СЕТ СН'!$F$15</f>
        <v>0</v>
      </c>
      <c r="I287" s="36">
        <f>SUMIFS(СВЦЭМ!$H$34:$H$777,СВЦЭМ!$A$34:$A$777,$A287,СВЦЭМ!$B$34:$B$777,I$260)+'СЕТ СН'!$F$15</f>
        <v>0</v>
      </c>
      <c r="J287" s="36">
        <f>SUMIFS(СВЦЭМ!$H$34:$H$777,СВЦЭМ!$A$34:$A$777,$A287,СВЦЭМ!$B$34:$B$777,J$260)+'СЕТ СН'!$F$15</f>
        <v>0</v>
      </c>
      <c r="K287" s="36">
        <f>SUMIFS(СВЦЭМ!$H$34:$H$777,СВЦЭМ!$A$34:$A$777,$A287,СВЦЭМ!$B$34:$B$777,K$260)+'СЕТ СН'!$F$15</f>
        <v>0</v>
      </c>
      <c r="L287" s="36">
        <f>SUMIFS(СВЦЭМ!$H$34:$H$777,СВЦЭМ!$A$34:$A$777,$A287,СВЦЭМ!$B$34:$B$777,L$260)+'СЕТ СН'!$F$15</f>
        <v>0</v>
      </c>
      <c r="M287" s="36">
        <f>SUMIFS(СВЦЭМ!$H$34:$H$777,СВЦЭМ!$A$34:$A$777,$A287,СВЦЭМ!$B$34:$B$777,M$260)+'СЕТ СН'!$F$15</f>
        <v>0</v>
      </c>
      <c r="N287" s="36">
        <f>SUMIFS(СВЦЭМ!$H$34:$H$777,СВЦЭМ!$A$34:$A$777,$A287,СВЦЭМ!$B$34:$B$777,N$260)+'СЕТ СН'!$F$15</f>
        <v>0</v>
      </c>
      <c r="O287" s="36">
        <f>SUMIFS(СВЦЭМ!$H$34:$H$777,СВЦЭМ!$A$34:$A$777,$A287,СВЦЭМ!$B$34:$B$777,O$260)+'СЕТ СН'!$F$15</f>
        <v>0</v>
      </c>
      <c r="P287" s="36">
        <f>SUMIFS(СВЦЭМ!$H$34:$H$777,СВЦЭМ!$A$34:$A$777,$A287,СВЦЭМ!$B$34:$B$777,P$260)+'СЕТ СН'!$F$15</f>
        <v>0</v>
      </c>
      <c r="Q287" s="36">
        <f>SUMIFS(СВЦЭМ!$H$34:$H$777,СВЦЭМ!$A$34:$A$777,$A287,СВЦЭМ!$B$34:$B$777,Q$260)+'СЕТ СН'!$F$15</f>
        <v>0</v>
      </c>
      <c r="R287" s="36">
        <f>SUMIFS(СВЦЭМ!$H$34:$H$777,СВЦЭМ!$A$34:$A$777,$A287,СВЦЭМ!$B$34:$B$777,R$260)+'СЕТ СН'!$F$15</f>
        <v>0</v>
      </c>
      <c r="S287" s="36">
        <f>SUMIFS(СВЦЭМ!$H$34:$H$777,СВЦЭМ!$A$34:$A$777,$A287,СВЦЭМ!$B$34:$B$777,S$260)+'СЕТ СН'!$F$15</f>
        <v>0</v>
      </c>
      <c r="T287" s="36">
        <f>SUMIFS(СВЦЭМ!$H$34:$H$777,СВЦЭМ!$A$34:$A$777,$A287,СВЦЭМ!$B$34:$B$777,T$260)+'СЕТ СН'!$F$15</f>
        <v>0</v>
      </c>
      <c r="U287" s="36">
        <f>SUMIFS(СВЦЭМ!$H$34:$H$777,СВЦЭМ!$A$34:$A$777,$A287,СВЦЭМ!$B$34:$B$777,U$260)+'СЕТ СН'!$F$15</f>
        <v>0</v>
      </c>
      <c r="V287" s="36">
        <f>SUMIFS(СВЦЭМ!$H$34:$H$777,СВЦЭМ!$A$34:$A$777,$A287,СВЦЭМ!$B$34:$B$777,V$260)+'СЕТ СН'!$F$15</f>
        <v>0</v>
      </c>
      <c r="W287" s="36">
        <f>SUMIFS(СВЦЭМ!$H$34:$H$777,СВЦЭМ!$A$34:$A$777,$A287,СВЦЭМ!$B$34:$B$777,W$260)+'СЕТ СН'!$F$15</f>
        <v>0</v>
      </c>
      <c r="X287" s="36">
        <f>SUMIFS(СВЦЭМ!$H$34:$H$777,СВЦЭМ!$A$34:$A$777,$A287,СВЦЭМ!$B$34:$B$777,X$260)+'СЕТ СН'!$F$15</f>
        <v>0</v>
      </c>
      <c r="Y287" s="36">
        <f>SUMIFS(СВЦЭМ!$H$34:$H$777,СВЦЭМ!$A$34:$A$777,$A287,СВЦЭМ!$B$34:$B$777,Y$260)+'СЕТ СН'!$F$15</f>
        <v>0</v>
      </c>
    </row>
    <row r="288" spans="1:25" ht="15.75" hidden="1" x14ac:dyDescent="0.2">
      <c r="A288" s="35">
        <f t="shared" si="7"/>
        <v>44040</v>
      </c>
      <c r="B288" s="36">
        <f>SUMIFS(СВЦЭМ!$H$34:$H$777,СВЦЭМ!$A$34:$A$777,$A288,СВЦЭМ!$B$34:$B$777,B$260)+'СЕТ СН'!$F$15</f>
        <v>0</v>
      </c>
      <c r="C288" s="36">
        <f>SUMIFS(СВЦЭМ!$H$34:$H$777,СВЦЭМ!$A$34:$A$777,$A288,СВЦЭМ!$B$34:$B$777,C$260)+'СЕТ СН'!$F$15</f>
        <v>0</v>
      </c>
      <c r="D288" s="36">
        <f>SUMIFS(СВЦЭМ!$H$34:$H$777,СВЦЭМ!$A$34:$A$777,$A288,СВЦЭМ!$B$34:$B$777,D$260)+'СЕТ СН'!$F$15</f>
        <v>0</v>
      </c>
      <c r="E288" s="36">
        <f>SUMIFS(СВЦЭМ!$H$34:$H$777,СВЦЭМ!$A$34:$A$777,$A288,СВЦЭМ!$B$34:$B$777,E$260)+'СЕТ СН'!$F$15</f>
        <v>0</v>
      </c>
      <c r="F288" s="36">
        <f>SUMIFS(СВЦЭМ!$H$34:$H$777,СВЦЭМ!$A$34:$A$777,$A288,СВЦЭМ!$B$34:$B$777,F$260)+'СЕТ СН'!$F$15</f>
        <v>0</v>
      </c>
      <c r="G288" s="36">
        <f>SUMIFS(СВЦЭМ!$H$34:$H$777,СВЦЭМ!$A$34:$A$777,$A288,СВЦЭМ!$B$34:$B$777,G$260)+'СЕТ СН'!$F$15</f>
        <v>0</v>
      </c>
      <c r="H288" s="36">
        <f>SUMIFS(СВЦЭМ!$H$34:$H$777,СВЦЭМ!$A$34:$A$777,$A288,СВЦЭМ!$B$34:$B$777,H$260)+'СЕТ СН'!$F$15</f>
        <v>0</v>
      </c>
      <c r="I288" s="36">
        <f>SUMIFS(СВЦЭМ!$H$34:$H$777,СВЦЭМ!$A$34:$A$777,$A288,СВЦЭМ!$B$34:$B$777,I$260)+'СЕТ СН'!$F$15</f>
        <v>0</v>
      </c>
      <c r="J288" s="36">
        <f>SUMIFS(СВЦЭМ!$H$34:$H$777,СВЦЭМ!$A$34:$A$777,$A288,СВЦЭМ!$B$34:$B$777,J$260)+'СЕТ СН'!$F$15</f>
        <v>0</v>
      </c>
      <c r="K288" s="36">
        <f>SUMIFS(СВЦЭМ!$H$34:$H$777,СВЦЭМ!$A$34:$A$777,$A288,СВЦЭМ!$B$34:$B$777,K$260)+'СЕТ СН'!$F$15</f>
        <v>0</v>
      </c>
      <c r="L288" s="36">
        <f>SUMIFS(СВЦЭМ!$H$34:$H$777,СВЦЭМ!$A$34:$A$777,$A288,СВЦЭМ!$B$34:$B$777,L$260)+'СЕТ СН'!$F$15</f>
        <v>0</v>
      </c>
      <c r="M288" s="36">
        <f>SUMIFS(СВЦЭМ!$H$34:$H$777,СВЦЭМ!$A$34:$A$777,$A288,СВЦЭМ!$B$34:$B$777,M$260)+'СЕТ СН'!$F$15</f>
        <v>0</v>
      </c>
      <c r="N288" s="36">
        <f>SUMIFS(СВЦЭМ!$H$34:$H$777,СВЦЭМ!$A$34:$A$777,$A288,СВЦЭМ!$B$34:$B$777,N$260)+'СЕТ СН'!$F$15</f>
        <v>0</v>
      </c>
      <c r="O288" s="36">
        <f>SUMIFS(СВЦЭМ!$H$34:$H$777,СВЦЭМ!$A$34:$A$777,$A288,СВЦЭМ!$B$34:$B$777,O$260)+'СЕТ СН'!$F$15</f>
        <v>0</v>
      </c>
      <c r="P288" s="36">
        <f>SUMIFS(СВЦЭМ!$H$34:$H$777,СВЦЭМ!$A$34:$A$777,$A288,СВЦЭМ!$B$34:$B$777,P$260)+'СЕТ СН'!$F$15</f>
        <v>0</v>
      </c>
      <c r="Q288" s="36">
        <f>SUMIFS(СВЦЭМ!$H$34:$H$777,СВЦЭМ!$A$34:$A$777,$A288,СВЦЭМ!$B$34:$B$777,Q$260)+'СЕТ СН'!$F$15</f>
        <v>0</v>
      </c>
      <c r="R288" s="36">
        <f>SUMIFS(СВЦЭМ!$H$34:$H$777,СВЦЭМ!$A$34:$A$777,$A288,СВЦЭМ!$B$34:$B$777,R$260)+'СЕТ СН'!$F$15</f>
        <v>0</v>
      </c>
      <c r="S288" s="36">
        <f>SUMIFS(СВЦЭМ!$H$34:$H$777,СВЦЭМ!$A$34:$A$777,$A288,СВЦЭМ!$B$34:$B$777,S$260)+'СЕТ СН'!$F$15</f>
        <v>0</v>
      </c>
      <c r="T288" s="36">
        <f>SUMIFS(СВЦЭМ!$H$34:$H$777,СВЦЭМ!$A$34:$A$777,$A288,СВЦЭМ!$B$34:$B$777,T$260)+'СЕТ СН'!$F$15</f>
        <v>0</v>
      </c>
      <c r="U288" s="36">
        <f>SUMIFS(СВЦЭМ!$H$34:$H$777,СВЦЭМ!$A$34:$A$777,$A288,СВЦЭМ!$B$34:$B$777,U$260)+'СЕТ СН'!$F$15</f>
        <v>0</v>
      </c>
      <c r="V288" s="36">
        <f>SUMIFS(СВЦЭМ!$H$34:$H$777,СВЦЭМ!$A$34:$A$777,$A288,СВЦЭМ!$B$34:$B$777,V$260)+'СЕТ СН'!$F$15</f>
        <v>0</v>
      </c>
      <c r="W288" s="36">
        <f>SUMIFS(СВЦЭМ!$H$34:$H$777,СВЦЭМ!$A$34:$A$777,$A288,СВЦЭМ!$B$34:$B$777,W$260)+'СЕТ СН'!$F$15</f>
        <v>0</v>
      </c>
      <c r="X288" s="36">
        <f>SUMIFS(СВЦЭМ!$H$34:$H$777,СВЦЭМ!$A$34:$A$777,$A288,СВЦЭМ!$B$34:$B$777,X$260)+'СЕТ СН'!$F$15</f>
        <v>0</v>
      </c>
      <c r="Y288" s="36">
        <f>SUMIFS(СВЦЭМ!$H$34:$H$777,СВЦЭМ!$A$34:$A$777,$A288,СВЦЭМ!$B$34:$B$777,Y$260)+'СЕТ СН'!$F$15</f>
        <v>0</v>
      </c>
    </row>
    <row r="289" spans="1:27" ht="15.75" hidden="1" x14ac:dyDescent="0.2">
      <c r="A289" s="35">
        <f t="shared" si="7"/>
        <v>44041</v>
      </c>
      <c r="B289" s="36">
        <f>SUMIFS(СВЦЭМ!$H$34:$H$777,СВЦЭМ!$A$34:$A$777,$A289,СВЦЭМ!$B$34:$B$777,B$260)+'СЕТ СН'!$F$15</f>
        <v>0</v>
      </c>
      <c r="C289" s="36">
        <f>SUMIFS(СВЦЭМ!$H$34:$H$777,СВЦЭМ!$A$34:$A$777,$A289,СВЦЭМ!$B$34:$B$777,C$260)+'СЕТ СН'!$F$15</f>
        <v>0</v>
      </c>
      <c r="D289" s="36">
        <f>SUMIFS(СВЦЭМ!$H$34:$H$777,СВЦЭМ!$A$34:$A$777,$A289,СВЦЭМ!$B$34:$B$777,D$260)+'СЕТ СН'!$F$15</f>
        <v>0</v>
      </c>
      <c r="E289" s="36">
        <f>SUMIFS(СВЦЭМ!$H$34:$H$777,СВЦЭМ!$A$34:$A$777,$A289,СВЦЭМ!$B$34:$B$777,E$260)+'СЕТ СН'!$F$15</f>
        <v>0</v>
      </c>
      <c r="F289" s="36">
        <f>SUMIFS(СВЦЭМ!$H$34:$H$777,СВЦЭМ!$A$34:$A$777,$A289,СВЦЭМ!$B$34:$B$777,F$260)+'СЕТ СН'!$F$15</f>
        <v>0</v>
      </c>
      <c r="G289" s="36">
        <f>SUMIFS(СВЦЭМ!$H$34:$H$777,СВЦЭМ!$A$34:$A$777,$A289,СВЦЭМ!$B$34:$B$777,G$260)+'СЕТ СН'!$F$15</f>
        <v>0</v>
      </c>
      <c r="H289" s="36">
        <f>SUMIFS(СВЦЭМ!$H$34:$H$777,СВЦЭМ!$A$34:$A$777,$A289,СВЦЭМ!$B$34:$B$777,H$260)+'СЕТ СН'!$F$15</f>
        <v>0</v>
      </c>
      <c r="I289" s="36">
        <f>SUMIFS(СВЦЭМ!$H$34:$H$777,СВЦЭМ!$A$34:$A$777,$A289,СВЦЭМ!$B$34:$B$777,I$260)+'СЕТ СН'!$F$15</f>
        <v>0</v>
      </c>
      <c r="J289" s="36">
        <f>SUMIFS(СВЦЭМ!$H$34:$H$777,СВЦЭМ!$A$34:$A$777,$A289,СВЦЭМ!$B$34:$B$777,J$260)+'СЕТ СН'!$F$15</f>
        <v>0</v>
      </c>
      <c r="K289" s="36">
        <f>SUMIFS(СВЦЭМ!$H$34:$H$777,СВЦЭМ!$A$34:$A$777,$A289,СВЦЭМ!$B$34:$B$777,K$260)+'СЕТ СН'!$F$15</f>
        <v>0</v>
      </c>
      <c r="L289" s="36">
        <f>SUMIFS(СВЦЭМ!$H$34:$H$777,СВЦЭМ!$A$34:$A$777,$A289,СВЦЭМ!$B$34:$B$777,L$260)+'СЕТ СН'!$F$15</f>
        <v>0</v>
      </c>
      <c r="M289" s="36">
        <f>SUMIFS(СВЦЭМ!$H$34:$H$777,СВЦЭМ!$A$34:$A$777,$A289,СВЦЭМ!$B$34:$B$777,M$260)+'СЕТ СН'!$F$15</f>
        <v>0</v>
      </c>
      <c r="N289" s="36">
        <f>SUMIFS(СВЦЭМ!$H$34:$H$777,СВЦЭМ!$A$34:$A$777,$A289,СВЦЭМ!$B$34:$B$777,N$260)+'СЕТ СН'!$F$15</f>
        <v>0</v>
      </c>
      <c r="O289" s="36">
        <f>SUMIFS(СВЦЭМ!$H$34:$H$777,СВЦЭМ!$A$34:$A$777,$A289,СВЦЭМ!$B$34:$B$777,O$260)+'СЕТ СН'!$F$15</f>
        <v>0</v>
      </c>
      <c r="P289" s="36">
        <f>SUMIFS(СВЦЭМ!$H$34:$H$777,СВЦЭМ!$A$34:$A$777,$A289,СВЦЭМ!$B$34:$B$777,P$260)+'СЕТ СН'!$F$15</f>
        <v>0</v>
      </c>
      <c r="Q289" s="36">
        <f>SUMIFS(СВЦЭМ!$H$34:$H$777,СВЦЭМ!$A$34:$A$777,$A289,СВЦЭМ!$B$34:$B$777,Q$260)+'СЕТ СН'!$F$15</f>
        <v>0</v>
      </c>
      <c r="R289" s="36">
        <f>SUMIFS(СВЦЭМ!$H$34:$H$777,СВЦЭМ!$A$34:$A$777,$A289,СВЦЭМ!$B$34:$B$777,R$260)+'СЕТ СН'!$F$15</f>
        <v>0</v>
      </c>
      <c r="S289" s="36">
        <f>SUMIFS(СВЦЭМ!$H$34:$H$777,СВЦЭМ!$A$34:$A$777,$A289,СВЦЭМ!$B$34:$B$777,S$260)+'СЕТ СН'!$F$15</f>
        <v>0</v>
      </c>
      <c r="T289" s="36">
        <f>SUMIFS(СВЦЭМ!$H$34:$H$777,СВЦЭМ!$A$34:$A$777,$A289,СВЦЭМ!$B$34:$B$777,T$260)+'СЕТ СН'!$F$15</f>
        <v>0</v>
      </c>
      <c r="U289" s="36">
        <f>SUMIFS(СВЦЭМ!$H$34:$H$777,СВЦЭМ!$A$34:$A$777,$A289,СВЦЭМ!$B$34:$B$777,U$260)+'СЕТ СН'!$F$15</f>
        <v>0</v>
      </c>
      <c r="V289" s="36">
        <f>SUMIFS(СВЦЭМ!$H$34:$H$777,СВЦЭМ!$A$34:$A$777,$A289,СВЦЭМ!$B$34:$B$777,V$260)+'СЕТ СН'!$F$15</f>
        <v>0</v>
      </c>
      <c r="W289" s="36">
        <f>SUMIFS(СВЦЭМ!$H$34:$H$777,СВЦЭМ!$A$34:$A$777,$A289,СВЦЭМ!$B$34:$B$777,W$260)+'СЕТ СН'!$F$15</f>
        <v>0</v>
      </c>
      <c r="X289" s="36">
        <f>SUMIFS(СВЦЭМ!$H$34:$H$777,СВЦЭМ!$A$34:$A$777,$A289,СВЦЭМ!$B$34:$B$777,X$260)+'СЕТ СН'!$F$15</f>
        <v>0</v>
      </c>
      <c r="Y289" s="36">
        <f>SUMIFS(СВЦЭМ!$H$34:$H$777,СВЦЭМ!$A$34:$A$777,$A289,СВЦЭМ!$B$34:$B$777,Y$260)+'СЕТ СН'!$F$15</f>
        <v>0</v>
      </c>
    </row>
    <row r="290" spans="1:27" ht="15.75" hidden="1" x14ac:dyDescent="0.2">
      <c r="A290" s="35">
        <f t="shared" si="7"/>
        <v>44042</v>
      </c>
      <c r="B290" s="36">
        <f>SUMIFS(СВЦЭМ!$H$34:$H$777,СВЦЭМ!$A$34:$A$777,$A290,СВЦЭМ!$B$34:$B$777,B$260)+'СЕТ СН'!$F$15</f>
        <v>0</v>
      </c>
      <c r="C290" s="36">
        <f>SUMIFS(СВЦЭМ!$H$34:$H$777,СВЦЭМ!$A$34:$A$777,$A290,СВЦЭМ!$B$34:$B$777,C$260)+'СЕТ СН'!$F$15</f>
        <v>0</v>
      </c>
      <c r="D290" s="36">
        <f>SUMIFS(СВЦЭМ!$H$34:$H$777,СВЦЭМ!$A$34:$A$777,$A290,СВЦЭМ!$B$34:$B$777,D$260)+'СЕТ СН'!$F$15</f>
        <v>0</v>
      </c>
      <c r="E290" s="36">
        <f>SUMIFS(СВЦЭМ!$H$34:$H$777,СВЦЭМ!$A$34:$A$777,$A290,СВЦЭМ!$B$34:$B$777,E$260)+'СЕТ СН'!$F$15</f>
        <v>0</v>
      </c>
      <c r="F290" s="36">
        <f>SUMIFS(СВЦЭМ!$H$34:$H$777,СВЦЭМ!$A$34:$A$777,$A290,СВЦЭМ!$B$34:$B$777,F$260)+'СЕТ СН'!$F$15</f>
        <v>0</v>
      </c>
      <c r="G290" s="36">
        <f>SUMIFS(СВЦЭМ!$H$34:$H$777,СВЦЭМ!$A$34:$A$777,$A290,СВЦЭМ!$B$34:$B$777,G$260)+'СЕТ СН'!$F$15</f>
        <v>0</v>
      </c>
      <c r="H290" s="36">
        <f>SUMIFS(СВЦЭМ!$H$34:$H$777,СВЦЭМ!$A$34:$A$777,$A290,СВЦЭМ!$B$34:$B$777,H$260)+'СЕТ СН'!$F$15</f>
        <v>0</v>
      </c>
      <c r="I290" s="36">
        <f>SUMIFS(СВЦЭМ!$H$34:$H$777,СВЦЭМ!$A$34:$A$777,$A290,СВЦЭМ!$B$34:$B$777,I$260)+'СЕТ СН'!$F$15</f>
        <v>0</v>
      </c>
      <c r="J290" s="36">
        <f>SUMIFS(СВЦЭМ!$H$34:$H$777,СВЦЭМ!$A$34:$A$777,$A290,СВЦЭМ!$B$34:$B$777,J$260)+'СЕТ СН'!$F$15</f>
        <v>0</v>
      </c>
      <c r="K290" s="36">
        <f>SUMIFS(СВЦЭМ!$H$34:$H$777,СВЦЭМ!$A$34:$A$777,$A290,СВЦЭМ!$B$34:$B$777,K$260)+'СЕТ СН'!$F$15</f>
        <v>0</v>
      </c>
      <c r="L290" s="36">
        <f>SUMIFS(СВЦЭМ!$H$34:$H$777,СВЦЭМ!$A$34:$A$777,$A290,СВЦЭМ!$B$34:$B$777,L$260)+'СЕТ СН'!$F$15</f>
        <v>0</v>
      </c>
      <c r="M290" s="36">
        <f>SUMIFS(СВЦЭМ!$H$34:$H$777,СВЦЭМ!$A$34:$A$777,$A290,СВЦЭМ!$B$34:$B$777,M$260)+'СЕТ СН'!$F$15</f>
        <v>0</v>
      </c>
      <c r="N290" s="36">
        <f>SUMIFS(СВЦЭМ!$H$34:$H$777,СВЦЭМ!$A$34:$A$777,$A290,СВЦЭМ!$B$34:$B$777,N$260)+'СЕТ СН'!$F$15</f>
        <v>0</v>
      </c>
      <c r="O290" s="36">
        <f>SUMIFS(СВЦЭМ!$H$34:$H$777,СВЦЭМ!$A$34:$A$777,$A290,СВЦЭМ!$B$34:$B$777,O$260)+'СЕТ СН'!$F$15</f>
        <v>0</v>
      </c>
      <c r="P290" s="36">
        <f>SUMIFS(СВЦЭМ!$H$34:$H$777,СВЦЭМ!$A$34:$A$777,$A290,СВЦЭМ!$B$34:$B$777,P$260)+'СЕТ СН'!$F$15</f>
        <v>0</v>
      </c>
      <c r="Q290" s="36">
        <f>SUMIFS(СВЦЭМ!$H$34:$H$777,СВЦЭМ!$A$34:$A$777,$A290,СВЦЭМ!$B$34:$B$777,Q$260)+'СЕТ СН'!$F$15</f>
        <v>0</v>
      </c>
      <c r="R290" s="36">
        <f>SUMIFS(СВЦЭМ!$H$34:$H$777,СВЦЭМ!$A$34:$A$777,$A290,СВЦЭМ!$B$34:$B$777,R$260)+'СЕТ СН'!$F$15</f>
        <v>0</v>
      </c>
      <c r="S290" s="36">
        <f>SUMIFS(СВЦЭМ!$H$34:$H$777,СВЦЭМ!$A$34:$A$777,$A290,СВЦЭМ!$B$34:$B$777,S$260)+'СЕТ СН'!$F$15</f>
        <v>0</v>
      </c>
      <c r="T290" s="36">
        <f>SUMIFS(СВЦЭМ!$H$34:$H$777,СВЦЭМ!$A$34:$A$777,$A290,СВЦЭМ!$B$34:$B$777,T$260)+'СЕТ СН'!$F$15</f>
        <v>0</v>
      </c>
      <c r="U290" s="36">
        <f>SUMIFS(СВЦЭМ!$H$34:$H$777,СВЦЭМ!$A$34:$A$777,$A290,СВЦЭМ!$B$34:$B$777,U$260)+'СЕТ СН'!$F$15</f>
        <v>0</v>
      </c>
      <c r="V290" s="36">
        <f>SUMIFS(СВЦЭМ!$H$34:$H$777,СВЦЭМ!$A$34:$A$777,$A290,СВЦЭМ!$B$34:$B$777,V$260)+'СЕТ СН'!$F$15</f>
        <v>0</v>
      </c>
      <c r="W290" s="36">
        <f>SUMIFS(СВЦЭМ!$H$34:$H$777,СВЦЭМ!$A$34:$A$777,$A290,СВЦЭМ!$B$34:$B$777,W$260)+'СЕТ СН'!$F$15</f>
        <v>0</v>
      </c>
      <c r="X290" s="36">
        <f>SUMIFS(СВЦЭМ!$H$34:$H$777,СВЦЭМ!$A$34:$A$777,$A290,СВЦЭМ!$B$34:$B$777,X$260)+'СЕТ СН'!$F$15</f>
        <v>0</v>
      </c>
      <c r="Y290" s="36">
        <f>SUMIFS(СВЦЭМ!$H$34:$H$777,СВЦЭМ!$A$34:$A$777,$A290,СВЦЭМ!$B$34:$B$777,Y$260)+'СЕТ СН'!$F$15</f>
        <v>0</v>
      </c>
    </row>
    <row r="291" spans="1:27" ht="15.75" hidden="1" x14ac:dyDescent="0.2">
      <c r="A291" s="35">
        <f t="shared" si="7"/>
        <v>44043</v>
      </c>
      <c r="B291" s="36">
        <f>SUMIFS(СВЦЭМ!$H$34:$H$777,СВЦЭМ!$A$34:$A$777,$A291,СВЦЭМ!$B$34:$B$777,B$260)+'СЕТ СН'!$F$15</f>
        <v>0</v>
      </c>
      <c r="C291" s="36">
        <f>SUMIFS(СВЦЭМ!$H$34:$H$777,СВЦЭМ!$A$34:$A$777,$A291,СВЦЭМ!$B$34:$B$777,C$260)+'СЕТ СН'!$F$15</f>
        <v>0</v>
      </c>
      <c r="D291" s="36">
        <f>SUMIFS(СВЦЭМ!$H$34:$H$777,СВЦЭМ!$A$34:$A$777,$A291,СВЦЭМ!$B$34:$B$777,D$260)+'СЕТ СН'!$F$15</f>
        <v>0</v>
      </c>
      <c r="E291" s="36">
        <f>SUMIFS(СВЦЭМ!$H$34:$H$777,СВЦЭМ!$A$34:$A$777,$A291,СВЦЭМ!$B$34:$B$777,E$260)+'СЕТ СН'!$F$15</f>
        <v>0</v>
      </c>
      <c r="F291" s="36">
        <f>SUMIFS(СВЦЭМ!$H$34:$H$777,СВЦЭМ!$A$34:$A$777,$A291,СВЦЭМ!$B$34:$B$777,F$260)+'СЕТ СН'!$F$15</f>
        <v>0</v>
      </c>
      <c r="G291" s="36">
        <f>SUMIFS(СВЦЭМ!$H$34:$H$777,СВЦЭМ!$A$34:$A$777,$A291,СВЦЭМ!$B$34:$B$777,G$260)+'СЕТ СН'!$F$15</f>
        <v>0</v>
      </c>
      <c r="H291" s="36">
        <f>SUMIFS(СВЦЭМ!$H$34:$H$777,СВЦЭМ!$A$34:$A$777,$A291,СВЦЭМ!$B$34:$B$777,H$260)+'СЕТ СН'!$F$15</f>
        <v>0</v>
      </c>
      <c r="I291" s="36">
        <f>SUMIFS(СВЦЭМ!$H$34:$H$777,СВЦЭМ!$A$34:$A$777,$A291,СВЦЭМ!$B$34:$B$777,I$260)+'СЕТ СН'!$F$15</f>
        <v>0</v>
      </c>
      <c r="J291" s="36">
        <f>SUMIFS(СВЦЭМ!$H$34:$H$777,СВЦЭМ!$A$34:$A$777,$A291,СВЦЭМ!$B$34:$B$777,J$260)+'СЕТ СН'!$F$15</f>
        <v>0</v>
      </c>
      <c r="K291" s="36">
        <f>SUMIFS(СВЦЭМ!$H$34:$H$777,СВЦЭМ!$A$34:$A$777,$A291,СВЦЭМ!$B$34:$B$777,K$260)+'СЕТ СН'!$F$15</f>
        <v>0</v>
      </c>
      <c r="L291" s="36">
        <f>SUMIFS(СВЦЭМ!$H$34:$H$777,СВЦЭМ!$A$34:$A$777,$A291,СВЦЭМ!$B$34:$B$777,L$260)+'СЕТ СН'!$F$15</f>
        <v>0</v>
      </c>
      <c r="M291" s="36">
        <f>SUMIFS(СВЦЭМ!$H$34:$H$777,СВЦЭМ!$A$34:$A$777,$A291,СВЦЭМ!$B$34:$B$777,M$260)+'СЕТ СН'!$F$15</f>
        <v>0</v>
      </c>
      <c r="N291" s="36">
        <f>SUMIFS(СВЦЭМ!$H$34:$H$777,СВЦЭМ!$A$34:$A$777,$A291,СВЦЭМ!$B$34:$B$777,N$260)+'СЕТ СН'!$F$15</f>
        <v>0</v>
      </c>
      <c r="O291" s="36">
        <f>SUMIFS(СВЦЭМ!$H$34:$H$777,СВЦЭМ!$A$34:$A$777,$A291,СВЦЭМ!$B$34:$B$777,O$260)+'СЕТ СН'!$F$15</f>
        <v>0</v>
      </c>
      <c r="P291" s="36">
        <f>SUMIFS(СВЦЭМ!$H$34:$H$777,СВЦЭМ!$A$34:$A$777,$A291,СВЦЭМ!$B$34:$B$777,P$260)+'СЕТ СН'!$F$15</f>
        <v>0</v>
      </c>
      <c r="Q291" s="36">
        <f>SUMIFS(СВЦЭМ!$H$34:$H$777,СВЦЭМ!$A$34:$A$777,$A291,СВЦЭМ!$B$34:$B$777,Q$260)+'СЕТ СН'!$F$15</f>
        <v>0</v>
      </c>
      <c r="R291" s="36">
        <f>SUMIFS(СВЦЭМ!$H$34:$H$777,СВЦЭМ!$A$34:$A$777,$A291,СВЦЭМ!$B$34:$B$777,R$260)+'СЕТ СН'!$F$15</f>
        <v>0</v>
      </c>
      <c r="S291" s="36">
        <f>SUMIFS(СВЦЭМ!$H$34:$H$777,СВЦЭМ!$A$34:$A$777,$A291,СВЦЭМ!$B$34:$B$777,S$260)+'СЕТ СН'!$F$15</f>
        <v>0</v>
      </c>
      <c r="T291" s="36">
        <f>SUMIFS(СВЦЭМ!$H$34:$H$777,СВЦЭМ!$A$34:$A$777,$A291,СВЦЭМ!$B$34:$B$777,T$260)+'СЕТ СН'!$F$15</f>
        <v>0</v>
      </c>
      <c r="U291" s="36">
        <f>SUMIFS(СВЦЭМ!$H$34:$H$777,СВЦЭМ!$A$34:$A$777,$A291,СВЦЭМ!$B$34:$B$777,U$260)+'СЕТ СН'!$F$15</f>
        <v>0</v>
      </c>
      <c r="V291" s="36">
        <f>SUMIFS(СВЦЭМ!$H$34:$H$777,СВЦЭМ!$A$34:$A$777,$A291,СВЦЭМ!$B$34:$B$777,V$260)+'СЕТ СН'!$F$15</f>
        <v>0</v>
      </c>
      <c r="W291" s="36">
        <f>SUMIFS(СВЦЭМ!$H$34:$H$777,СВЦЭМ!$A$34:$A$777,$A291,СВЦЭМ!$B$34:$B$777,W$260)+'СЕТ СН'!$F$15</f>
        <v>0</v>
      </c>
      <c r="X291" s="36">
        <f>SUMIFS(СВЦЭМ!$H$34:$H$777,СВЦЭМ!$A$34:$A$777,$A291,СВЦЭМ!$B$34:$B$777,X$260)+'СЕТ СН'!$F$15</f>
        <v>0</v>
      </c>
      <c r="Y291" s="36">
        <f>SUMIFS(СВЦЭМ!$H$34:$H$777,СВЦЭМ!$A$34:$A$777,$A291,СВЦЭМ!$B$34:$B$777,Y$260)+'СЕТ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01.07.2020</v>
      </c>
      <c r="B297" s="36">
        <f>SUMIFS(СВЦЭМ!$I$34:$I$777,СВЦЭМ!$A$34:$A$777,$A297,СВЦЭМ!$B$34:$B$777,B$296)+'СЕТ СН'!$F$16</f>
        <v>0</v>
      </c>
      <c r="C297" s="36">
        <f>SUMIFS(СВЦЭМ!$I$34:$I$777,СВЦЭМ!$A$34:$A$777,$A297,СВЦЭМ!$B$34:$B$777,C$296)+'СЕТ СН'!$F$16</f>
        <v>0</v>
      </c>
      <c r="D297" s="36">
        <f>SUMIFS(СВЦЭМ!$I$34:$I$777,СВЦЭМ!$A$34:$A$777,$A297,СВЦЭМ!$B$34:$B$777,D$296)+'СЕТ СН'!$F$16</f>
        <v>0</v>
      </c>
      <c r="E297" s="36">
        <f>SUMIFS(СВЦЭМ!$I$34:$I$777,СВЦЭМ!$A$34:$A$777,$A297,СВЦЭМ!$B$34:$B$777,E$296)+'СЕТ СН'!$F$16</f>
        <v>0</v>
      </c>
      <c r="F297" s="36">
        <f>SUMIFS(СВЦЭМ!$I$34:$I$777,СВЦЭМ!$A$34:$A$777,$A297,СВЦЭМ!$B$34:$B$777,F$296)+'СЕТ СН'!$F$16</f>
        <v>0</v>
      </c>
      <c r="G297" s="36">
        <f>SUMIFS(СВЦЭМ!$I$34:$I$777,СВЦЭМ!$A$34:$A$777,$A297,СВЦЭМ!$B$34:$B$777,G$296)+'СЕТ СН'!$F$16</f>
        <v>0</v>
      </c>
      <c r="H297" s="36">
        <f>SUMIFS(СВЦЭМ!$I$34:$I$777,СВЦЭМ!$A$34:$A$777,$A297,СВЦЭМ!$B$34:$B$777,H$296)+'СЕТ СН'!$F$16</f>
        <v>0</v>
      </c>
      <c r="I297" s="36">
        <f>SUMIFS(СВЦЭМ!$I$34:$I$777,СВЦЭМ!$A$34:$A$777,$A297,СВЦЭМ!$B$34:$B$777,I$296)+'СЕТ СН'!$F$16</f>
        <v>0</v>
      </c>
      <c r="J297" s="36">
        <f>SUMIFS(СВЦЭМ!$I$34:$I$777,СВЦЭМ!$A$34:$A$777,$A297,СВЦЭМ!$B$34:$B$777,J$296)+'СЕТ СН'!$F$16</f>
        <v>0</v>
      </c>
      <c r="K297" s="36">
        <f>SUMIFS(СВЦЭМ!$I$34:$I$777,СВЦЭМ!$A$34:$A$777,$A297,СВЦЭМ!$B$34:$B$777,K$296)+'СЕТ СН'!$F$16</f>
        <v>0</v>
      </c>
      <c r="L297" s="36">
        <f>SUMIFS(СВЦЭМ!$I$34:$I$777,СВЦЭМ!$A$34:$A$777,$A297,СВЦЭМ!$B$34:$B$777,L$296)+'СЕТ СН'!$F$16</f>
        <v>0</v>
      </c>
      <c r="M297" s="36">
        <f>SUMIFS(СВЦЭМ!$I$34:$I$777,СВЦЭМ!$A$34:$A$777,$A297,СВЦЭМ!$B$34:$B$777,M$296)+'СЕТ СН'!$F$16</f>
        <v>0</v>
      </c>
      <c r="N297" s="36">
        <f>SUMIFS(СВЦЭМ!$I$34:$I$777,СВЦЭМ!$A$34:$A$777,$A297,СВЦЭМ!$B$34:$B$777,N$296)+'СЕТ СН'!$F$16</f>
        <v>0</v>
      </c>
      <c r="O297" s="36">
        <f>SUMIFS(СВЦЭМ!$I$34:$I$777,СВЦЭМ!$A$34:$A$777,$A297,СВЦЭМ!$B$34:$B$777,O$296)+'СЕТ СН'!$F$16</f>
        <v>0</v>
      </c>
      <c r="P297" s="36">
        <f>SUMIFS(СВЦЭМ!$I$34:$I$777,СВЦЭМ!$A$34:$A$777,$A297,СВЦЭМ!$B$34:$B$777,P$296)+'СЕТ СН'!$F$16</f>
        <v>0</v>
      </c>
      <c r="Q297" s="36">
        <f>SUMIFS(СВЦЭМ!$I$34:$I$777,СВЦЭМ!$A$34:$A$777,$A297,СВЦЭМ!$B$34:$B$777,Q$296)+'СЕТ СН'!$F$16</f>
        <v>0</v>
      </c>
      <c r="R297" s="36">
        <f>SUMIFS(СВЦЭМ!$I$34:$I$777,СВЦЭМ!$A$34:$A$777,$A297,СВЦЭМ!$B$34:$B$777,R$296)+'СЕТ СН'!$F$16</f>
        <v>0</v>
      </c>
      <c r="S297" s="36">
        <f>SUMIFS(СВЦЭМ!$I$34:$I$777,СВЦЭМ!$A$34:$A$777,$A297,СВЦЭМ!$B$34:$B$777,S$296)+'СЕТ СН'!$F$16</f>
        <v>0</v>
      </c>
      <c r="T297" s="36">
        <f>SUMIFS(СВЦЭМ!$I$34:$I$777,СВЦЭМ!$A$34:$A$777,$A297,СВЦЭМ!$B$34:$B$777,T$296)+'СЕТ СН'!$F$16</f>
        <v>0</v>
      </c>
      <c r="U297" s="36">
        <f>SUMIFS(СВЦЭМ!$I$34:$I$777,СВЦЭМ!$A$34:$A$777,$A297,СВЦЭМ!$B$34:$B$777,U$296)+'СЕТ СН'!$F$16</f>
        <v>0</v>
      </c>
      <c r="V297" s="36">
        <f>SUMIFS(СВЦЭМ!$I$34:$I$777,СВЦЭМ!$A$34:$A$777,$A297,СВЦЭМ!$B$34:$B$777,V$296)+'СЕТ СН'!$F$16</f>
        <v>0</v>
      </c>
      <c r="W297" s="36">
        <f>SUMIFS(СВЦЭМ!$I$34:$I$777,СВЦЭМ!$A$34:$A$777,$A297,СВЦЭМ!$B$34:$B$777,W$296)+'СЕТ СН'!$F$16</f>
        <v>0</v>
      </c>
      <c r="X297" s="36">
        <f>SUMIFS(СВЦЭМ!$I$34:$I$777,СВЦЭМ!$A$34:$A$777,$A297,СВЦЭМ!$B$34:$B$777,X$296)+'СЕТ СН'!$F$16</f>
        <v>0</v>
      </c>
      <c r="Y297" s="36">
        <f>SUMIFS(СВЦЭМ!$I$34:$I$777,СВЦЭМ!$A$34:$A$777,$A297,СВЦЭМ!$B$34:$B$777,Y$296)+'СЕТ СН'!$F$16</f>
        <v>0</v>
      </c>
      <c r="AA297" s="45"/>
    </row>
    <row r="298" spans="1:27" ht="15.75" hidden="1" x14ac:dyDescent="0.2">
      <c r="A298" s="35">
        <f>A297+1</f>
        <v>44014</v>
      </c>
      <c r="B298" s="36">
        <f>SUMIFS(СВЦЭМ!$I$34:$I$777,СВЦЭМ!$A$34:$A$777,$A298,СВЦЭМ!$B$34:$B$777,B$296)+'СЕТ СН'!$F$16</f>
        <v>0</v>
      </c>
      <c r="C298" s="36">
        <f>SUMIFS(СВЦЭМ!$I$34:$I$777,СВЦЭМ!$A$34:$A$777,$A298,СВЦЭМ!$B$34:$B$777,C$296)+'СЕТ СН'!$F$16</f>
        <v>0</v>
      </c>
      <c r="D298" s="36">
        <f>SUMIFS(СВЦЭМ!$I$34:$I$777,СВЦЭМ!$A$34:$A$777,$A298,СВЦЭМ!$B$34:$B$777,D$296)+'СЕТ СН'!$F$16</f>
        <v>0</v>
      </c>
      <c r="E298" s="36">
        <f>SUMIFS(СВЦЭМ!$I$34:$I$777,СВЦЭМ!$A$34:$A$777,$A298,СВЦЭМ!$B$34:$B$777,E$296)+'СЕТ СН'!$F$16</f>
        <v>0</v>
      </c>
      <c r="F298" s="36">
        <f>SUMIFS(СВЦЭМ!$I$34:$I$777,СВЦЭМ!$A$34:$A$777,$A298,СВЦЭМ!$B$34:$B$777,F$296)+'СЕТ СН'!$F$16</f>
        <v>0</v>
      </c>
      <c r="G298" s="36">
        <f>SUMIFS(СВЦЭМ!$I$34:$I$777,СВЦЭМ!$A$34:$A$777,$A298,СВЦЭМ!$B$34:$B$777,G$296)+'СЕТ СН'!$F$16</f>
        <v>0</v>
      </c>
      <c r="H298" s="36">
        <f>SUMIFS(СВЦЭМ!$I$34:$I$777,СВЦЭМ!$A$34:$A$777,$A298,СВЦЭМ!$B$34:$B$777,H$296)+'СЕТ СН'!$F$16</f>
        <v>0</v>
      </c>
      <c r="I298" s="36">
        <f>SUMIFS(СВЦЭМ!$I$34:$I$777,СВЦЭМ!$A$34:$A$777,$A298,СВЦЭМ!$B$34:$B$777,I$296)+'СЕТ СН'!$F$16</f>
        <v>0</v>
      </c>
      <c r="J298" s="36">
        <f>SUMIFS(СВЦЭМ!$I$34:$I$777,СВЦЭМ!$A$34:$A$777,$A298,СВЦЭМ!$B$34:$B$777,J$296)+'СЕТ СН'!$F$16</f>
        <v>0</v>
      </c>
      <c r="K298" s="36">
        <f>SUMIFS(СВЦЭМ!$I$34:$I$777,СВЦЭМ!$A$34:$A$777,$A298,СВЦЭМ!$B$34:$B$777,K$296)+'СЕТ СН'!$F$16</f>
        <v>0</v>
      </c>
      <c r="L298" s="36">
        <f>SUMIFS(СВЦЭМ!$I$34:$I$777,СВЦЭМ!$A$34:$A$777,$A298,СВЦЭМ!$B$34:$B$777,L$296)+'СЕТ СН'!$F$16</f>
        <v>0</v>
      </c>
      <c r="M298" s="36">
        <f>SUMIFS(СВЦЭМ!$I$34:$I$777,СВЦЭМ!$A$34:$A$777,$A298,СВЦЭМ!$B$34:$B$777,M$296)+'СЕТ СН'!$F$16</f>
        <v>0</v>
      </c>
      <c r="N298" s="36">
        <f>SUMIFS(СВЦЭМ!$I$34:$I$777,СВЦЭМ!$A$34:$A$777,$A298,СВЦЭМ!$B$34:$B$777,N$296)+'СЕТ СН'!$F$16</f>
        <v>0</v>
      </c>
      <c r="O298" s="36">
        <f>SUMIFS(СВЦЭМ!$I$34:$I$777,СВЦЭМ!$A$34:$A$777,$A298,СВЦЭМ!$B$34:$B$777,O$296)+'СЕТ СН'!$F$16</f>
        <v>0</v>
      </c>
      <c r="P298" s="36">
        <f>SUMIFS(СВЦЭМ!$I$34:$I$777,СВЦЭМ!$A$34:$A$777,$A298,СВЦЭМ!$B$34:$B$777,P$296)+'СЕТ СН'!$F$16</f>
        <v>0</v>
      </c>
      <c r="Q298" s="36">
        <f>SUMIFS(СВЦЭМ!$I$34:$I$777,СВЦЭМ!$A$34:$A$777,$A298,СВЦЭМ!$B$34:$B$777,Q$296)+'СЕТ СН'!$F$16</f>
        <v>0</v>
      </c>
      <c r="R298" s="36">
        <f>SUMIFS(СВЦЭМ!$I$34:$I$777,СВЦЭМ!$A$34:$A$777,$A298,СВЦЭМ!$B$34:$B$777,R$296)+'СЕТ СН'!$F$16</f>
        <v>0</v>
      </c>
      <c r="S298" s="36">
        <f>SUMIFS(СВЦЭМ!$I$34:$I$777,СВЦЭМ!$A$34:$A$777,$A298,СВЦЭМ!$B$34:$B$777,S$296)+'СЕТ СН'!$F$16</f>
        <v>0</v>
      </c>
      <c r="T298" s="36">
        <f>SUMIFS(СВЦЭМ!$I$34:$I$777,СВЦЭМ!$A$34:$A$777,$A298,СВЦЭМ!$B$34:$B$777,T$296)+'СЕТ СН'!$F$16</f>
        <v>0</v>
      </c>
      <c r="U298" s="36">
        <f>SUMIFS(СВЦЭМ!$I$34:$I$777,СВЦЭМ!$A$34:$A$777,$A298,СВЦЭМ!$B$34:$B$777,U$296)+'СЕТ СН'!$F$16</f>
        <v>0</v>
      </c>
      <c r="V298" s="36">
        <f>SUMIFS(СВЦЭМ!$I$34:$I$777,СВЦЭМ!$A$34:$A$777,$A298,СВЦЭМ!$B$34:$B$777,V$296)+'СЕТ СН'!$F$16</f>
        <v>0</v>
      </c>
      <c r="W298" s="36">
        <f>SUMIFS(СВЦЭМ!$I$34:$I$777,СВЦЭМ!$A$34:$A$777,$A298,СВЦЭМ!$B$34:$B$777,W$296)+'СЕТ СН'!$F$16</f>
        <v>0</v>
      </c>
      <c r="X298" s="36">
        <f>SUMIFS(СВЦЭМ!$I$34:$I$777,СВЦЭМ!$A$34:$A$777,$A298,СВЦЭМ!$B$34:$B$777,X$296)+'СЕТ СН'!$F$16</f>
        <v>0</v>
      </c>
      <c r="Y298" s="36">
        <f>SUMIFS(СВЦЭМ!$I$34:$I$777,СВЦЭМ!$A$34:$A$777,$A298,СВЦЭМ!$B$34:$B$777,Y$296)+'СЕТ СН'!$F$16</f>
        <v>0</v>
      </c>
    </row>
    <row r="299" spans="1:27" ht="15.75" hidden="1" x14ac:dyDescent="0.2">
      <c r="A299" s="35">
        <f t="shared" ref="A299:A327" si="8">A298+1</f>
        <v>44015</v>
      </c>
      <c r="B299" s="36">
        <f>SUMIFS(СВЦЭМ!$I$34:$I$777,СВЦЭМ!$A$34:$A$777,$A299,СВЦЭМ!$B$34:$B$777,B$296)+'СЕТ СН'!$F$16</f>
        <v>0</v>
      </c>
      <c r="C299" s="36">
        <f>SUMIFS(СВЦЭМ!$I$34:$I$777,СВЦЭМ!$A$34:$A$777,$A299,СВЦЭМ!$B$34:$B$777,C$296)+'СЕТ СН'!$F$16</f>
        <v>0</v>
      </c>
      <c r="D299" s="36">
        <f>SUMIFS(СВЦЭМ!$I$34:$I$777,СВЦЭМ!$A$34:$A$777,$A299,СВЦЭМ!$B$34:$B$777,D$296)+'СЕТ СН'!$F$16</f>
        <v>0</v>
      </c>
      <c r="E299" s="36">
        <f>SUMIFS(СВЦЭМ!$I$34:$I$777,СВЦЭМ!$A$34:$A$777,$A299,СВЦЭМ!$B$34:$B$777,E$296)+'СЕТ СН'!$F$16</f>
        <v>0</v>
      </c>
      <c r="F299" s="36">
        <f>SUMIFS(СВЦЭМ!$I$34:$I$777,СВЦЭМ!$A$34:$A$777,$A299,СВЦЭМ!$B$34:$B$777,F$296)+'СЕТ СН'!$F$16</f>
        <v>0</v>
      </c>
      <c r="G299" s="36">
        <f>SUMIFS(СВЦЭМ!$I$34:$I$777,СВЦЭМ!$A$34:$A$777,$A299,СВЦЭМ!$B$34:$B$777,G$296)+'СЕТ СН'!$F$16</f>
        <v>0</v>
      </c>
      <c r="H299" s="36">
        <f>SUMIFS(СВЦЭМ!$I$34:$I$777,СВЦЭМ!$A$34:$A$777,$A299,СВЦЭМ!$B$34:$B$777,H$296)+'СЕТ СН'!$F$16</f>
        <v>0</v>
      </c>
      <c r="I299" s="36">
        <f>SUMIFS(СВЦЭМ!$I$34:$I$777,СВЦЭМ!$A$34:$A$777,$A299,СВЦЭМ!$B$34:$B$777,I$296)+'СЕТ СН'!$F$16</f>
        <v>0</v>
      </c>
      <c r="J299" s="36">
        <f>SUMIFS(СВЦЭМ!$I$34:$I$777,СВЦЭМ!$A$34:$A$777,$A299,СВЦЭМ!$B$34:$B$777,J$296)+'СЕТ СН'!$F$16</f>
        <v>0</v>
      </c>
      <c r="K299" s="36">
        <f>SUMIFS(СВЦЭМ!$I$34:$I$777,СВЦЭМ!$A$34:$A$777,$A299,СВЦЭМ!$B$34:$B$777,K$296)+'СЕТ СН'!$F$16</f>
        <v>0</v>
      </c>
      <c r="L299" s="36">
        <f>SUMIFS(СВЦЭМ!$I$34:$I$777,СВЦЭМ!$A$34:$A$777,$A299,СВЦЭМ!$B$34:$B$777,L$296)+'СЕТ СН'!$F$16</f>
        <v>0</v>
      </c>
      <c r="M299" s="36">
        <f>SUMIFS(СВЦЭМ!$I$34:$I$777,СВЦЭМ!$A$34:$A$777,$A299,СВЦЭМ!$B$34:$B$777,M$296)+'СЕТ СН'!$F$16</f>
        <v>0</v>
      </c>
      <c r="N299" s="36">
        <f>SUMIFS(СВЦЭМ!$I$34:$I$777,СВЦЭМ!$A$34:$A$777,$A299,СВЦЭМ!$B$34:$B$777,N$296)+'СЕТ СН'!$F$16</f>
        <v>0</v>
      </c>
      <c r="O299" s="36">
        <f>SUMIFS(СВЦЭМ!$I$34:$I$777,СВЦЭМ!$A$34:$A$777,$A299,СВЦЭМ!$B$34:$B$777,O$296)+'СЕТ СН'!$F$16</f>
        <v>0</v>
      </c>
      <c r="P299" s="36">
        <f>SUMIFS(СВЦЭМ!$I$34:$I$777,СВЦЭМ!$A$34:$A$777,$A299,СВЦЭМ!$B$34:$B$777,P$296)+'СЕТ СН'!$F$16</f>
        <v>0</v>
      </c>
      <c r="Q299" s="36">
        <f>SUMIFS(СВЦЭМ!$I$34:$I$777,СВЦЭМ!$A$34:$A$777,$A299,СВЦЭМ!$B$34:$B$777,Q$296)+'СЕТ СН'!$F$16</f>
        <v>0</v>
      </c>
      <c r="R299" s="36">
        <f>SUMIFS(СВЦЭМ!$I$34:$I$777,СВЦЭМ!$A$34:$A$777,$A299,СВЦЭМ!$B$34:$B$777,R$296)+'СЕТ СН'!$F$16</f>
        <v>0</v>
      </c>
      <c r="S299" s="36">
        <f>SUMIFS(СВЦЭМ!$I$34:$I$777,СВЦЭМ!$A$34:$A$777,$A299,СВЦЭМ!$B$34:$B$777,S$296)+'СЕТ СН'!$F$16</f>
        <v>0</v>
      </c>
      <c r="T299" s="36">
        <f>SUMIFS(СВЦЭМ!$I$34:$I$777,СВЦЭМ!$A$34:$A$777,$A299,СВЦЭМ!$B$34:$B$777,T$296)+'СЕТ СН'!$F$16</f>
        <v>0</v>
      </c>
      <c r="U299" s="36">
        <f>SUMIFS(СВЦЭМ!$I$34:$I$777,СВЦЭМ!$A$34:$A$777,$A299,СВЦЭМ!$B$34:$B$777,U$296)+'СЕТ СН'!$F$16</f>
        <v>0</v>
      </c>
      <c r="V299" s="36">
        <f>SUMIFS(СВЦЭМ!$I$34:$I$777,СВЦЭМ!$A$34:$A$777,$A299,СВЦЭМ!$B$34:$B$777,V$296)+'СЕТ СН'!$F$16</f>
        <v>0</v>
      </c>
      <c r="W299" s="36">
        <f>SUMIFS(СВЦЭМ!$I$34:$I$777,СВЦЭМ!$A$34:$A$777,$A299,СВЦЭМ!$B$34:$B$777,W$296)+'СЕТ СН'!$F$16</f>
        <v>0</v>
      </c>
      <c r="X299" s="36">
        <f>SUMIFS(СВЦЭМ!$I$34:$I$777,СВЦЭМ!$A$34:$A$777,$A299,СВЦЭМ!$B$34:$B$777,X$296)+'СЕТ СН'!$F$16</f>
        <v>0</v>
      </c>
      <c r="Y299" s="36">
        <f>SUMIFS(СВЦЭМ!$I$34:$I$777,СВЦЭМ!$A$34:$A$777,$A299,СВЦЭМ!$B$34:$B$777,Y$296)+'СЕТ СН'!$F$16</f>
        <v>0</v>
      </c>
    </row>
    <row r="300" spans="1:27" ht="15.75" hidden="1" x14ac:dyDescent="0.2">
      <c r="A300" s="35">
        <f t="shared" si="8"/>
        <v>44016</v>
      </c>
      <c r="B300" s="36">
        <f>SUMIFS(СВЦЭМ!$I$34:$I$777,СВЦЭМ!$A$34:$A$777,$A300,СВЦЭМ!$B$34:$B$777,B$296)+'СЕТ СН'!$F$16</f>
        <v>0</v>
      </c>
      <c r="C300" s="36">
        <f>SUMIFS(СВЦЭМ!$I$34:$I$777,СВЦЭМ!$A$34:$A$777,$A300,СВЦЭМ!$B$34:$B$777,C$296)+'СЕТ СН'!$F$16</f>
        <v>0</v>
      </c>
      <c r="D300" s="36">
        <f>SUMIFS(СВЦЭМ!$I$34:$I$777,СВЦЭМ!$A$34:$A$777,$A300,СВЦЭМ!$B$34:$B$777,D$296)+'СЕТ СН'!$F$16</f>
        <v>0</v>
      </c>
      <c r="E300" s="36">
        <f>SUMIFS(СВЦЭМ!$I$34:$I$777,СВЦЭМ!$A$34:$A$777,$A300,СВЦЭМ!$B$34:$B$777,E$296)+'СЕТ СН'!$F$16</f>
        <v>0</v>
      </c>
      <c r="F300" s="36">
        <f>SUMIFS(СВЦЭМ!$I$34:$I$777,СВЦЭМ!$A$34:$A$777,$A300,СВЦЭМ!$B$34:$B$777,F$296)+'СЕТ СН'!$F$16</f>
        <v>0</v>
      </c>
      <c r="G300" s="36">
        <f>SUMIFS(СВЦЭМ!$I$34:$I$777,СВЦЭМ!$A$34:$A$777,$A300,СВЦЭМ!$B$34:$B$777,G$296)+'СЕТ СН'!$F$16</f>
        <v>0</v>
      </c>
      <c r="H300" s="36">
        <f>SUMIFS(СВЦЭМ!$I$34:$I$777,СВЦЭМ!$A$34:$A$777,$A300,СВЦЭМ!$B$34:$B$777,H$296)+'СЕТ СН'!$F$16</f>
        <v>0</v>
      </c>
      <c r="I300" s="36">
        <f>SUMIFS(СВЦЭМ!$I$34:$I$777,СВЦЭМ!$A$34:$A$777,$A300,СВЦЭМ!$B$34:$B$777,I$296)+'СЕТ СН'!$F$16</f>
        <v>0</v>
      </c>
      <c r="J300" s="36">
        <f>SUMIFS(СВЦЭМ!$I$34:$I$777,СВЦЭМ!$A$34:$A$777,$A300,СВЦЭМ!$B$34:$B$777,J$296)+'СЕТ СН'!$F$16</f>
        <v>0</v>
      </c>
      <c r="K300" s="36">
        <f>SUMIFS(СВЦЭМ!$I$34:$I$777,СВЦЭМ!$A$34:$A$777,$A300,СВЦЭМ!$B$34:$B$777,K$296)+'СЕТ СН'!$F$16</f>
        <v>0</v>
      </c>
      <c r="L300" s="36">
        <f>SUMIFS(СВЦЭМ!$I$34:$I$777,СВЦЭМ!$A$34:$A$777,$A300,СВЦЭМ!$B$34:$B$777,L$296)+'СЕТ СН'!$F$16</f>
        <v>0</v>
      </c>
      <c r="M300" s="36">
        <f>SUMIFS(СВЦЭМ!$I$34:$I$777,СВЦЭМ!$A$34:$A$777,$A300,СВЦЭМ!$B$34:$B$777,M$296)+'СЕТ СН'!$F$16</f>
        <v>0</v>
      </c>
      <c r="N300" s="36">
        <f>SUMIFS(СВЦЭМ!$I$34:$I$777,СВЦЭМ!$A$34:$A$777,$A300,СВЦЭМ!$B$34:$B$777,N$296)+'СЕТ СН'!$F$16</f>
        <v>0</v>
      </c>
      <c r="O300" s="36">
        <f>SUMIFS(СВЦЭМ!$I$34:$I$777,СВЦЭМ!$A$34:$A$777,$A300,СВЦЭМ!$B$34:$B$777,O$296)+'СЕТ СН'!$F$16</f>
        <v>0</v>
      </c>
      <c r="P300" s="36">
        <f>SUMIFS(СВЦЭМ!$I$34:$I$777,СВЦЭМ!$A$34:$A$777,$A300,СВЦЭМ!$B$34:$B$777,P$296)+'СЕТ СН'!$F$16</f>
        <v>0</v>
      </c>
      <c r="Q300" s="36">
        <f>SUMIFS(СВЦЭМ!$I$34:$I$777,СВЦЭМ!$A$34:$A$777,$A300,СВЦЭМ!$B$34:$B$777,Q$296)+'СЕТ СН'!$F$16</f>
        <v>0</v>
      </c>
      <c r="R300" s="36">
        <f>SUMIFS(СВЦЭМ!$I$34:$I$777,СВЦЭМ!$A$34:$A$777,$A300,СВЦЭМ!$B$34:$B$777,R$296)+'СЕТ СН'!$F$16</f>
        <v>0</v>
      </c>
      <c r="S300" s="36">
        <f>SUMIFS(СВЦЭМ!$I$34:$I$777,СВЦЭМ!$A$34:$A$777,$A300,СВЦЭМ!$B$34:$B$777,S$296)+'СЕТ СН'!$F$16</f>
        <v>0</v>
      </c>
      <c r="T300" s="36">
        <f>SUMIFS(СВЦЭМ!$I$34:$I$777,СВЦЭМ!$A$34:$A$777,$A300,СВЦЭМ!$B$34:$B$777,T$296)+'СЕТ СН'!$F$16</f>
        <v>0</v>
      </c>
      <c r="U300" s="36">
        <f>SUMIFS(СВЦЭМ!$I$34:$I$777,СВЦЭМ!$A$34:$A$777,$A300,СВЦЭМ!$B$34:$B$777,U$296)+'СЕТ СН'!$F$16</f>
        <v>0</v>
      </c>
      <c r="V300" s="36">
        <f>SUMIFS(СВЦЭМ!$I$34:$I$777,СВЦЭМ!$A$34:$A$777,$A300,СВЦЭМ!$B$34:$B$777,V$296)+'СЕТ СН'!$F$16</f>
        <v>0</v>
      </c>
      <c r="W300" s="36">
        <f>SUMIFS(СВЦЭМ!$I$34:$I$777,СВЦЭМ!$A$34:$A$777,$A300,СВЦЭМ!$B$34:$B$777,W$296)+'СЕТ СН'!$F$16</f>
        <v>0</v>
      </c>
      <c r="X300" s="36">
        <f>SUMIFS(СВЦЭМ!$I$34:$I$777,СВЦЭМ!$A$34:$A$777,$A300,СВЦЭМ!$B$34:$B$777,X$296)+'СЕТ СН'!$F$16</f>
        <v>0</v>
      </c>
      <c r="Y300" s="36">
        <f>SUMIFS(СВЦЭМ!$I$34:$I$777,СВЦЭМ!$A$34:$A$777,$A300,СВЦЭМ!$B$34:$B$777,Y$296)+'СЕТ СН'!$F$16</f>
        <v>0</v>
      </c>
    </row>
    <row r="301" spans="1:27" ht="15.75" hidden="1" x14ac:dyDescent="0.2">
      <c r="A301" s="35">
        <f t="shared" si="8"/>
        <v>44017</v>
      </c>
      <c r="B301" s="36">
        <f>SUMIFS(СВЦЭМ!$I$34:$I$777,СВЦЭМ!$A$34:$A$777,$A301,СВЦЭМ!$B$34:$B$777,B$296)+'СЕТ СН'!$F$16</f>
        <v>0</v>
      </c>
      <c r="C301" s="36">
        <f>SUMIFS(СВЦЭМ!$I$34:$I$777,СВЦЭМ!$A$34:$A$777,$A301,СВЦЭМ!$B$34:$B$777,C$296)+'СЕТ СН'!$F$16</f>
        <v>0</v>
      </c>
      <c r="D301" s="36">
        <f>SUMIFS(СВЦЭМ!$I$34:$I$777,СВЦЭМ!$A$34:$A$777,$A301,СВЦЭМ!$B$34:$B$777,D$296)+'СЕТ СН'!$F$16</f>
        <v>0</v>
      </c>
      <c r="E301" s="36">
        <f>SUMIFS(СВЦЭМ!$I$34:$I$777,СВЦЭМ!$A$34:$A$777,$A301,СВЦЭМ!$B$34:$B$777,E$296)+'СЕТ СН'!$F$16</f>
        <v>0</v>
      </c>
      <c r="F301" s="36">
        <f>SUMIFS(СВЦЭМ!$I$34:$I$777,СВЦЭМ!$A$34:$A$777,$A301,СВЦЭМ!$B$34:$B$777,F$296)+'СЕТ СН'!$F$16</f>
        <v>0</v>
      </c>
      <c r="G301" s="36">
        <f>SUMIFS(СВЦЭМ!$I$34:$I$777,СВЦЭМ!$A$34:$A$777,$A301,СВЦЭМ!$B$34:$B$777,G$296)+'СЕТ СН'!$F$16</f>
        <v>0</v>
      </c>
      <c r="H301" s="36">
        <f>SUMIFS(СВЦЭМ!$I$34:$I$777,СВЦЭМ!$A$34:$A$777,$A301,СВЦЭМ!$B$34:$B$777,H$296)+'СЕТ СН'!$F$16</f>
        <v>0</v>
      </c>
      <c r="I301" s="36">
        <f>SUMIFS(СВЦЭМ!$I$34:$I$777,СВЦЭМ!$A$34:$A$777,$A301,СВЦЭМ!$B$34:$B$777,I$296)+'СЕТ СН'!$F$16</f>
        <v>0</v>
      </c>
      <c r="J301" s="36">
        <f>SUMIFS(СВЦЭМ!$I$34:$I$777,СВЦЭМ!$A$34:$A$777,$A301,СВЦЭМ!$B$34:$B$777,J$296)+'СЕТ СН'!$F$16</f>
        <v>0</v>
      </c>
      <c r="K301" s="36">
        <f>SUMIFS(СВЦЭМ!$I$34:$I$777,СВЦЭМ!$A$34:$A$777,$A301,СВЦЭМ!$B$34:$B$777,K$296)+'СЕТ СН'!$F$16</f>
        <v>0</v>
      </c>
      <c r="L301" s="36">
        <f>SUMIFS(СВЦЭМ!$I$34:$I$777,СВЦЭМ!$A$34:$A$777,$A301,СВЦЭМ!$B$34:$B$777,L$296)+'СЕТ СН'!$F$16</f>
        <v>0</v>
      </c>
      <c r="M301" s="36">
        <f>SUMIFS(СВЦЭМ!$I$34:$I$777,СВЦЭМ!$A$34:$A$777,$A301,СВЦЭМ!$B$34:$B$777,M$296)+'СЕТ СН'!$F$16</f>
        <v>0</v>
      </c>
      <c r="N301" s="36">
        <f>SUMIFS(СВЦЭМ!$I$34:$I$777,СВЦЭМ!$A$34:$A$777,$A301,СВЦЭМ!$B$34:$B$777,N$296)+'СЕТ СН'!$F$16</f>
        <v>0</v>
      </c>
      <c r="O301" s="36">
        <f>SUMIFS(СВЦЭМ!$I$34:$I$777,СВЦЭМ!$A$34:$A$777,$A301,СВЦЭМ!$B$34:$B$777,O$296)+'СЕТ СН'!$F$16</f>
        <v>0</v>
      </c>
      <c r="P301" s="36">
        <f>SUMIFS(СВЦЭМ!$I$34:$I$777,СВЦЭМ!$A$34:$A$777,$A301,СВЦЭМ!$B$34:$B$777,P$296)+'СЕТ СН'!$F$16</f>
        <v>0</v>
      </c>
      <c r="Q301" s="36">
        <f>SUMIFS(СВЦЭМ!$I$34:$I$777,СВЦЭМ!$A$34:$A$777,$A301,СВЦЭМ!$B$34:$B$777,Q$296)+'СЕТ СН'!$F$16</f>
        <v>0</v>
      </c>
      <c r="R301" s="36">
        <f>SUMIFS(СВЦЭМ!$I$34:$I$777,СВЦЭМ!$A$34:$A$777,$A301,СВЦЭМ!$B$34:$B$777,R$296)+'СЕТ СН'!$F$16</f>
        <v>0</v>
      </c>
      <c r="S301" s="36">
        <f>SUMIFS(СВЦЭМ!$I$34:$I$777,СВЦЭМ!$A$34:$A$777,$A301,СВЦЭМ!$B$34:$B$777,S$296)+'СЕТ СН'!$F$16</f>
        <v>0</v>
      </c>
      <c r="T301" s="36">
        <f>SUMIFS(СВЦЭМ!$I$34:$I$777,СВЦЭМ!$A$34:$A$777,$A301,СВЦЭМ!$B$34:$B$777,T$296)+'СЕТ СН'!$F$16</f>
        <v>0</v>
      </c>
      <c r="U301" s="36">
        <f>SUMIFS(СВЦЭМ!$I$34:$I$777,СВЦЭМ!$A$34:$A$777,$A301,СВЦЭМ!$B$34:$B$777,U$296)+'СЕТ СН'!$F$16</f>
        <v>0</v>
      </c>
      <c r="V301" s="36">
        <f>SUMIFS(СВЦЭМ!$I$34:$I$777,СВЦЭМ!$A$34:$A$777,$A301,СВЦЭМ!$B$34:$B$777,V$296)+'СЕТ СН'!$F$16</f>
        <v>0</v>
      </c>
      <c r="W301" s="36">
        <f>SUMIFS(СВЦЭМ!$I$34:$I$777,СВЦЭМ!$A$34:$A$777,$A301,СВЦЭМ!$B$34:$B$777,W$296)+'СЕТ СН'!$F$16</f>
        <v>0</v>
      </c>
      <c r="X301" s="36">
        <f>SUMIFS(СВЦЭМ!$I$34:$I$777,СВЦЭМ!$A$34:$A$777,$A301,СВЦЭМ!$B$34:$B$777,X$296)+'СЕТ СН'!$F$16</f>
        <v>0</v>
      </c>
      <c r="Y301" s="36">
        <f>SUMIFS(СВЦЭМ!$I$34:$I$777,СВЦЭМ!$A$34:$A$777,$A301,СВЦЭМ!$B$34:$B$777,Y$296)+'СЕТ СН'!$F$16</f>
        <v>0</v>
      </c>
    </row>
    <row r="302" spans="1:27" ht="15.75" hidden="1" x14ac:dyDescent="0.2">
      <c r="A302" s="35">
        <f t="shared" si="8"/>
        <v>44018</v>
      </c>
      <c r="B302" s="36">
        <f>SUMIFS(СВЦЭМ!$I$34:$I$777,СВЦЭМ!$A$34:$A$777,$A302,СВЦЭМ!$B$34:$B$777,B$296)+'СЕТ СН'!$F$16</f>
        <v>0</v>
      </c>
      <c r="C302" s="36">
        <f>SUMIFS(СВЦЭМ!$I$34:$I$777,СВЦЭМ!$A$34:$A$777,$A302,СВЦЭМ!$B$34:$B$777,C$296)+'СЕТ СН'!$F$16</f>
        <v>0</v>
      </c>
      <c r="D302" s="36">
        <f>SUMIFS(СВЦЭМ!$I$34:$I$777,СВЦЭМ!$A$34:$A$777,$A302,СВЦЭМ!$B$34:$B$777,D$296)+'СЕТ СН'!$F$16</f>
        <v>0</v>
      </c>
      <c r="E302" s="36">
        <f>SUMIFS(СВЦЭМ!$I$34:$I$777,СВЦЭМ!$A$34:$A$777,$A302,СВЦЭМ!$B$34:$B$777,E$296)+'СЕТ СН'!$F$16</f>
        <v>0</v>
      </c>
      <c r="F302" s="36">
        <f>SUMIFS(СВЦЭМ!$I$34:$I$777,СВЦЭМ!$A$34:$A$777,$A302,СВЦЭМ!$B$34:$B$777,F$296)+'СЕТ СН'!$F$16</f>
        <v>0</v>
      </c>
      <c r="G302" s="36">
        <f>SUMIFS(СВЦЭМ!$I$34:$I$777,СВЦЭМ!$A$34:$A$777,$A302,СВЦЭМ!$B$34:$B$777,G$296)+'СЕТ СН'!$F$16</f>
        <v>0</v>
      </c>
      <c r="H302" s="36">
        <f>SUMIFS(СВЦЭМ!$I$34:$I$777,СВЦЭМ!$A$34:$A$777,$A302,СВЦЭМ!$B$34:$B$777,H$296)+'СЕТ СН'!$F$16</f>
        <v>0</v>
      </c>
      <c r="I302" s="36">
        <f>SUMIFS(СВЦЭМ!$I$34:$I$777,СВЦЭМ!$A$34:$A$777,$A302,СВЦЭМ!$B$34:$B$777,I$296)+'СЕТ СН'!$F$16</f>
        <v>0</v>
      </c>
      <c r="J302" s="36">
        <f>SUMIFS(СВЦЭМ!$I$34:$I$777,СВЦЭМ!$A$34:$A$777,$A302,СВЦЭМ!$B$34:$B$777,J$296)+'СЕТ СН'!$F$16</f>
        <v>0</v>
      </c>
      <c r="K302" s="36">
        <f>SUMIFS(СВЦЭМ!$I$34:$I$777,СВЦЭМ!$A$34:$A$777,$A302,СВЦЭМ!$B$34:$B$777,K$296)+'СЕТ СН'!$F$16</f>
        <v>0</v>
      </c>
      <c r="L302" s="36">
        <f>SUMIFS(СВЦЭМ!$I$34:$I$777,СВЦЭМ!$A$34:$A$777,$A302,СВЦЭМ!$B$34:$B$777,L$296)+'СЕТ СН'!$F$16</f>
        <v>0</v>
      </c>
      <c r="M302" s="36">
        <f>SUMIFS(СВЦЭМ!$I$34:$I$777,СВЦЭМ!$A$34:$A$777,$A302,СВЦЭМ!$B$34:$B$777,M$296)+'СЕТ СН'!$F$16</f>
        <v>0</v>
      </c>
      <c r="N302" s="36">
        <f>SUMIFS(СВЦЭМ!$I$34:$I$777,СВЦЭМ!$A$34:$A$777,$A302,СВЦЭМ!$B$34:$B$777,N$296)+'СЕТ СН'!$F$16</f>
        <v>0</v>
      </c>
      <c r="O302" s="36">
        <f>SUMIFS(СВЦЭМ!$I$34:$I$777,СВЦЭМ!$A$34:$A$777,$A302,СВЦЭМ!$B$34:$B$777,O$296)+'СЕТ СН'!$F$16</f>
        <v>0</v>
      </c>
      <c r="P302" s="36">
        <f>SUMIFS(СВЦЭМ!$I$34:$I$777,СВЦЭМ!$A$34:$A$777,$A302,СВЦЭМ!$B$34:$B$777,P$296)+'СЕТ СН'!$F$16</f>
        <v>0</v>
      </c>
      <c r="Q302" s="36">
        <f>SUMIFS(СВЦЭМ!$I$34:$I$777,СВЦЭМ!$A$34:$A$777,$A302,СВЦЭМ!$B$34:$B$777,Q$296)+'СЕТ СН'!$F$16</f>
        <v>0</v>
      </c>
      <c r="R302" s="36">
        <f>SUMIFS(СВЦЭМ!$I$34:$I$777,СВЦЭМ!$A$34:$A$777,$A302,СВЦЭМ!$B$34:$B$777,R$296)+'СЕТ СН'!$F$16</f>
        <v>0</v>
      </c>
      <c r="S302" s="36">
        <f>SUMIFS(СВЦЭМ!$I$34:$I$777,СВЦЭМ!$A$34:$A$777,$A302,СВЦЭМ!$B$34:$B$777,S$296)+'СЕТ СН'!$F$16</f>
        <v>0</v>
      </c>
      <c r="T302" s="36">
        <f>SUMIFS(СВЦЭМ!$I$34:$I$777,СВЦЭМ!$A$34:$A$777,$A302,СВЦЭМ!$B$34:$B$777,T$296)+'СЕТ СН'!$F$16</f>
        <v>0</v>
      </c>
      <c r="U302" s="36">
        <f>SUMIFS(СВЦЭМ!$I$34:$I$777,СВЦЭМ!$A$34:$A$777,$A302,СВЦЭМ!$B$34:$B$777,U$296)+'СЕТ СН'!$F$16</f>
        <v>0</v>
      </c>
      <c r="V302" s="36">
        <f>SUMIFS(СВЦЭМ!$I$34:$I$777,СВЦЭМ!$A$34:$A$777,$A302,СВЦЭМ!$B$34:$B$777,V$296)+'СЕТ СН'!$F$16</f>
        <v>0</v>
      </c>
      <c r="W302" s="36">
        <f>SUMIFS(СВЦЭМ!$I$34:$I$777,СВЦЭМ!$A$34:$A$777,$A302,СВЦЭМ!$B$34:$B$777,W$296)+'СЕТ СН'!$F$16</f>
        <v>0</v>
      </c>
      <c r="X302" s="36">
        <f>SUMIFS(СВЦЭМ!$I$34:$I$777,СВЦЭМ!$A$34:$A$777,$A302,СВЦЭМ!$B$34:$B$777,X$296)+'СЕТ СН'!$F$16</f>
        <v>0</v>
      </c>
      <c r="Y302" s="36">
        <f>SUMIFS(СВЦЭМ!$I$34:$I$777,СВЦЭМ!$A$34:$A$777,$A302,СВЦЭМ!$B$34:$B$777,Y$296)+'СЕТ СН'!$F$16</f>
        <v>0</v>
      </c>
    </row>
    <row r="303" spans="1:27" ht="15.75" hidden="1" x14ac:dyDescent="0.2">
      <c r="A303" s="35">
        <f t="shared" si="8"/>
        <v>44019</v>
      </c>
      <c r="B303" s="36">
        <f>SUMIFS(СВЦЭМ!$I$34:$I$777,СВЦЭМ!$A$34:$A$777,$A303,СВЦЭМ!$B$34:$B$777,B$296)+'СЕТ СН'!$F$16</f>
        <v>0</v>
      </c>
      <c r="C303" s="36">
        <f>SUMIFS(СВЦЭМ!$I$34:$I$777,СВЦЭМ!$A$34:$A$777,$A303,СВЦЭМ!$B$34:$B$777,C$296)+'СЕТ СН'!$F$16</f>
        <v>0</v>
      </c>
      <c r="D303" s="36">
        <f>SUMIFS(СВЦЭМ!$I$34:$I$777,СВЦЭМ!$A$34:$A$777,$A303,СВЦЭМ!$B$34:$B$777,D$296)+'СЕТ СН'!$F$16</f>
        <v>0</v>
      </c>
      <c r="E303" s="36">
        <f>SUMIFS(СВЦЭМ!$I$34:$I$777,СВЦЭМ!$A$34:$A$777,$A303,СВЦЭМ!$B$34:$B$777,E$296)+'СЕТ СН'!$F$16</f>
        <v>0</v>
      </c>
      <c r="F303" s="36">
        <f>SUMIFS(СВЦЭМ!$I$34:$I$777,СВЦЭМ!$A$34:$A$777,$A303,СВЦЭМ!$B$34:$B$777,F$296)+'СЕТ СН'!$F$16</f>
        <v>0</v>
      </c>
      <c r="G303" s="36">
        <f>SUMIFS(СВЦЭМ!$I$34:$I$777,СВЦЭМ!$A$34:$A$777,$A303,СВЦЭМ!$B$34:$B$777,G$296)+'СЕТ СН'!$F$16</f>
        <v>0</v>
      </c>
      <c r="H303" s="36">
        <f>SUMIFS(СВЦЭМ!$I$34:$I$777,СВЦЭМ!$A$34:$A$777,$A303,СВЦЭМ!$B$34:$B$777,H$296)+'СЕТ СН'!$F$16</f>
        <v>0</v>
      </c>
      <c r="I303" s="36">
        <f>SUMIFS(СВЦЭМ!$I$34:$I$777,СВЦЭМ!$A$34:$A$777,$A303,СВЦЭМ!$B$34:$B$777,I$296)+'СЕТ СН'!$F$16</f>
        <v>0</v>
      </c>
      <c r="J303" s="36">
        <f>SUMIFS(СВЦЭМ!$I$34:$I$777,СВЦЭМ!$A$34:$A$777,$A303,СВЦЭМ!$B$34:$B$777,J$296)+'СЕТ СН'!$F$16</f>
        <v>0</v>
      </c>
      <c r="K303" s="36">
        <f>SUMIFS(СВЦЭМ!$I$34:$I$777,СВЦЭМ!$A$34:$A$777,$A303,СВЦЭМ!$B$34:$B$777,K$296)+'СЕТ СН'!$F$16</f>
        <v>0</v>
      </c>
      <c r="L303" s="36">
        <f>SUMIFS(СВЦЭМ!$I$34:$I$777,СВЦЭМ!$A$34:$A$777,$A303,СВЦЭМ!$B$34:$B$777,L$296)+'СЕТ СН'!$F$16</f>
        <v>0</v>
      </c>
      <c r="M303" s="36">
        <f>SUMIFS(СВЦЭМ!$I$34:$I$777,СВЦЭМ!$A$34:$A$777,$A303,СВЦЭМ!$B$34:$B$777,M$296)+'СЕТ СН'!$F$16</f>
        <v>0</v>
      </c>
      <c r="N303" s="36">
        <f>SUMIFS(СВЦЭМ!$I$34:$I$777,СВЦЭМ!$A$34:$A$777,$A303,СВЦЭМ!$B$34:$B$777,N$296)+'СЕТ СН'!$F$16</f>
        <v>0</v>
      </c>
      <c r="O303" s="36">
        <f>SUMIFS(СВЦЭМ!$I$34:$I$777,СВЦЭМ!$A$34:$A$777,$A303,СВЦЭМ!$B$34:$B$777,O$296)+'СЕТ СН'!$F$16</f>
        <v>0</v>
      </c>
      <c r="P303" s="36">
        <f>SUMIFS(СВЦЭМ!$I$34:$I$777,СВЦЭМ!$A$34:$A$777,$A303,СВЦЭМ!$B$34:$B$777,P$296)+'СЕТ СН'!$F$16</f>
        <v>0</v>
      </c>
      <c r="Q303" s="36">
        <f>SUMIFS(СВЦЭМ!$I$34:$I$777,СВЦЭМ!$A$34:$A$777,$A303,СВЦЭМ!$B$34:$B$777,Q$296)+'СЕТ СН'!$F$16</f>
        <v>0</v>
      </c>
      <c r="R303" s="36">
        <f>SUMIFS(СВЦЭМ!$I$34:$I$777,СВЦЭМ!$A$34:$A$777,$A303,СВЦЭМ!$B$34:$B$777,R$296)+'СЕТ СН'!$F$16</f>
        <v>0</v>
      </c>
      <c r="S303" s="36">
        <f>SUMIFS(СВЦЭМ!$I$34:$I$777,СВЦЭМ!$A$34:$A$777,$A303,СВЦЭМ!$B$34:$B$777,S$296)+'СЕТ СН'!$F$16</f>
        <v>0</v>
      </c>
      <c r="T303" s="36">
        <f>SUMIFS(СВЦЭМ!$I$34:$I$777,СВЦЭМ!$A$34:$A$777,$A303,СВЦЭМ!$B$34:$B$777,T$296)+'СЕТ СН'!$F$16</f>
        <v>0</v>
      </c>
      <c r="U303" s="36">
        <f>SUMIFS(СВЦЭМ!$I$34:$I$777,СВЦЭМ!$A$34:$A$777,$A303,СВЦЭМ!$B$34:$B$777,U$296)+'СЕТ СН'!$F$16</f>
        <v>0</v>
      </c>
      <c r="V303" s="36">
        <f>SUMIFS(СВЦЭМ!$I$34:$I$777,СВЦЭМ!$A$34:$A$777,$A303,СВЦЭМ!$B$34:$B$777,V$296)+'СЕТ СН'!$F$16</f>
        <v>0</v>
      </c>
      <c r="W303" s="36">
        <f>SUMIFS(СВЦЭМ!$I$34:$I$777,СВЦЭМ!$A$34:$A$777,$A303,СВЦЭМ!$B$34:$B$777,W$296)+'СЕТ СН'!$F$16</f>
        <v>0</v>
      </c>
      <c r="X303" s="36">
        <f>SUMIFS(СВЦЭМ!$I$34:$I$777,СВЦЭМ!$A$34:$A$777,$A303,СВЦЭМ!$B$34:$B$777,X$296)+'СЕТ СН'!$F$16</f>
        <v>0</v>
      </c>
      <c r="Y303" s="36">
        <f>SUMIFS(СВЦЭМ!$I$34:$I$777,СВЦЭМ!$A$34:$A$777,$A303,СВЦЭМ!$B$34:$B$777,Y$296)+'СЕТ СН'!$F$16</f>
        <v>0</v>
      </c>
    </row>
    <row r="304" spans="1:27" ht="15.75" hidden="1" x14ac:dyDescent="0.2">
      <c r="A304" s="35">
        <f t="shared" si="8"/>
        <v>44020</v>
      </c>
      <c r="B304" s="36">
        <f>SUMIFS(СВЦЭМ!$I$34:$I$777,СВЦЭМ!$A$34:$A$777,$A304,СВЦЭМ!$B$34:$B$777,B$296)+'СЕТ СН'!$F$16</f>
        <v>0</v>
      </c>
      <c r="C304" s="36">
        <f>SUMIFS(СВЦЭМ!$I$34:$I$777,СВЦЭМ!$A$34:$A$777,$A304,СВЦЭМ!$B$34:$B$777,C$296)+'СЕТ СН'!$F$16</f>
        <v>0</v>
      </c>
      <c r="D304" s="36">
        <f>SUMIFS(СВЦЭМ!$I$34:$I$777,СВЦЭМ!$A$34:$A$777,$A304,СВЦЭМ!$B$34:$B$777,D$296)+'СЕТ СН'!$F$16</f>
        <v>0</v>
      </c>
      <c r="E304" s="36">
        <f>SUMIFS(СВЦЭМ!$I$34:$I$777,СВЦЭМ!$A$34:$A$777,$A304,СВЦЭМ!$B$34:$B$777,E$296)+'СЕТ СН'!$F$16</f>
        <v>0</v>
      </c>
      <c r="F304" s="36">
        <f>SUMIFS(СВЦЭМ!$I$34:$I$777,СВЦЭМ!$A$34:$A$777,$A304,СВЦЭМ!$B$34:$B$777,F$296)+'СЕТ СН'!$F$16</f>
        <v>0</v>
      </c>
      <c r="G304" s="36">
        <f>SUMIFS(СВЦЭМ!$I$34:$I$777,СВЦЭМ!$A$34:$A$777,$A304,СВЦЭМ!$B$34:$B$777,G$296)+'СЕТ СН'!$F$16</f>
        <v>0</v>
      </c>
      <c r="H304" s="36">
        <f>SUMIFS(СВЦЭМ!$I$34:$I$777,СВЦЭМ!$A$34:$A$777,$A304,СВЦЭМ!$B$34:$B$777,H$296)+'СЕТ СН'!$F$16</f>
        <v>0</v>
      </c>
      <c r="I304" s="36">
        <f>SUMIFS(СВЦЭМ!$I$34:$I$777,СВЦЭМ!$A$34:$A$777,$A304,СВЦЭМ!$B$34:$B$777,I$296)+'СЕТ СН'!$F$16</f>
        <v>0</v>
      </c>
      <c r="J304" s="36">
        <f>SUMIFS(СВЦЭМ!$I$34:$I$777,СВЦЭМ!$A$34:$A$777,$A304,СВЦЭМ!$B$34:$B$777,J$296)+'СЕТ СН'!$F$16</f>
        <v>0</v>
      </c>
      <c r="K304" s="36">
        <f>SUMIFS(СВЦЭМ!$I$34:$I$777,СВЦЭМ!$A$34:$A$777,$A304,СВЦЭМ!$B$34:$B$777,K$296)+'СЕТ СН'!$F$16</f>
        <v>0</v>
      </c>
      <c r="L304" s="36">
        <f>SUMIFS(СВЦЭМ!$I$34:$I$777,СВЦЭМ!$A$34:$A$777,$A304,СВЦЭМ!$B$34:$B$777,L$296)+'СЕТ СН'!$F$16</f>
        <v>0</v>
      </c>
      <c r="M304" s="36">
        <f>SUMIFS(СВЦЭМ!$I$34:$I$777,СВЦЭМ!$A$34:$A$777,$A304,СВЦЭМ!$B$34:$B$777,M$296)+'СЕТ СН'!$F$16</f>
        <v>0</v>
      </c>
      <c r="N304" s="36">
        <f>SUMIFS(СВЦЭМ!$I$34:$I$777,СВЦЭМ!$A$34:$A$777,$A304,СВЦЭМ!$B$34:$B$777,N$296)+'СЕТ СН'!$F$16</f>
        <v>0</v>
      </c>
      <c r="O304" s="36">
        <f>SUMIFS(СВЦЭМ!$I$34:$I$777,СВЦЭМ!$A$34:$A$777,$A304,СВЦЭМ!$B$34:$B$777,O$296)+'СЕТ СН'!$F$16</f>
        <v>0</v>
      </c>
      <c r="P304" s="36">
        <f>SUMIFS(СВЦЭМ!$I$34:$I$777,СВЦЭМ!$A$34:$A$777,$A304,СВЦЭМ!$B$34:$B$777,P$296)+'СЕТ СН'!$F$16</f>
        <v>0</v>
      </c>
      <c r="Q304" s="36">
        <f>SUMIFS(СВЦЭМ!$I$34:$I$777,СВЦЭМ!$A$34:$A$777,$A304,СВЦЭМ!$B$34:$B$777,Q$296)+'СЕТ СН'!$F$16</f>
        <v>0</v>
      </c>
      <c r="R304" s="36">
        <f>SUMIFS(СВЦЭМ!$I$34:$I$777,СВЦЭМ!$A$34:$A$777,$A304,СВЦЭМ!$B$34:$B$777,R$296)+'СЕТ СН'!$F$16</f>
        <v>0</v>
      </c>
      <c r="S304" s="36">
        <f>SUMIFS(СВЦЭМ!$I$34:$I$777,СВЦЭМ!$A$34:$A$777,$A304,СВЦЭМ!$B$34:$B$777,S$296)+'СЕТ СН'!$F$16</f>
        <v>0</v>
      </c>
      <c r="T304" s="36">
        <f>SUMIFS(СВЦЭМ!$I$34:$I$777,СВЦЭМ!$A$34:$A$777,$A304,СВЦЭМ!$B$34:$B$777,T$296)+'СЕТ СН'!$F$16</f>
        <v>0</v>
      </c>
      <c r="U304" s="36">
        <f>SUMIFS(СВЦЭМ!$I$34:$I$777,СВЦЭМ!$A$34:$A$777,$A304,СВЦЭМ!$B$34:$B$777,U$296)+'СЕТ СН'!$F$16</f>
        <v>0</v>
      </c>
      <c r="V304" s="36">
        <f>SUMIFS(СВЦЭМ!$I$34:$I$777,СВЦЭМ!$A$34:$A$777,$A304,СВЦЭМ!$B$34:$B$777,V$296)+'СЕТ СН'!$F$16</f>
        <v>0</v>
      </c>
      <c r="W304" s="36">
        <f>SUMIFS(СВЦЭМ!$I$34:$I$777,СВЦЭМ!$A$34:$A$777,$A304,СВЦЭМ!$B$34:$B$777,W$296)+'СЕТ СН'!$F$16</f>
        <v>0</v>
      </c>
      <c r="X304" s="36">
        <f>SUMIFS(СВЦЭМ!$I$34:$I$777,СВЦЭМ!$A$34:$A$777,$A304,СВЦЭМ!$B$34:$B$777,X$296)+'СЕТ СН'!$F$16</f>
        <v>0</v>
      </c>
      <c r="Y304" s="36">
        <f>SUMIFS(СВЦЭМ!$I$34:$I$777,СВЦЭМ!$A$34:$A$777,$A304,СВЦЭМ!$B$34:$B$777,Y$296)+'СЕТ СН'!$F$16</f>
        <v>0</v>
      </c>
    </row>
    <row r="305" spans="1:25" ht="15.75" hidden="1" x14ac:dyDescent="0.2">
      <c r="A305" s="35">
        <f t="shared" si="8"/>
        <v>44021</v>
      </c>
      <c r="B305" s="36">
        <f>SUMIFS(СВЦЭМ!$I$34:$I$777,СВЦЭМ!$A$34:$A$777,$A305,СВЦЭМ!$B$34:$B$777,B$296)+'СЕТ СН'!$F$16</f>
        <v>0</v>
      </c>
      <c r="C305" s="36">
        <f>SUMIFS(СВЦЭМ!$I$34:$I$777,СВЦЭМ!$A$34:$A$777,$A305,СВЦЭМ!$B$34:$B$777,C$296)+'СЕТ СН'!$F$16</f>
        <v>0</v>
      </c>
      <c r="D305" s="36">
        <f>SUMIFS(СВЦЭМ!$I$34:$I$777,СВЦЭМ!$A$34:$A$777,$A305,СВЦЭМ!$B$34:$B$777,D$296)+'СЕТ СН'!$F$16</f>
        <v>0</v>
      </c>
      <c r="E305" s="36">
        <f>SUMIFS(СВЦЭМ!$I$34:$I$777,СВЦЭМ!$A$34:$A$777,$A305,СВЦЭМ!$B$34:$B$777,E$296)+'СЕТ СН'!$F$16</f>
        <v>0</v>
      </c>
      <c r="F305" s="36">
        <f>SUMIFS(СВЦЭМ!$I$34:$I$777,СВЦЭМ!$A$34:$A$777,$A305,СВЦЭМ!$B$34:$B$777,F$296)+'СЕТ СН'!$F$16</f>
        <v>0</v>
      </c>
      <c r="G305" s="36">
        <f>SUMIFS(СВЦЭМ!$I$34:$I$777,СВЦЭМ!$A$34:$A$777,$A305,СВЦЭМ!$B$34:$B$777,G$296)+'СЕТ СН'!$F$16</f>
        <v>0</v>
      </c>
      <c r="H305" s="36">
        <f>SUMIFS(СВЦЭМ!$I$34:$I$777,СВЦЭМ!$A$34:$A$777,$A305,СВЦЭМ!$B$34:$B$777,H$296)+'СЕТ СН'!$F$16</f>
        <v>0</v>
      </c>
      <c r="I305" s="36">
        <f>SUMIFS(СВЦЭМ!$I$34:$I$777,СВЦЭМ!$A$34:$A$777,$A305,СВЦЭМ!$B$34:$B$777,I$296)+'СЕТ СН'!$F$16</f>
        <v>0</v>
      </c>
      <c r="J305" s="36">
        <f>SUMIFS(СВЦЭМ!$I$34:$I$777,СВЦЭМ!$A$34:$A$777,$A305,СВЦЭМ!$B$34:$B$777,J$296)+'СЕТ СН'!$F$16</f>
        <v>0</v>
      </c>
      <c r="K305" s="36">
        <f>SUMIFS(СВЦЭМ!$I$34:$I$777,СВЦЭМ!$A$34:$A$777,$A305,СВЦЭМ!$B$34:$B$777,K$296)+'СЕТ СН'!$F$16</f>
        <v>0</v>
      </c>
      <c r="L305" s="36">
        <f>SUMIFS(СВЦЭМ!$I$34:$I$777,СВЦЭМ!$A$34:$A$777,$A305,СВЦЭМ!$B$34:$B$777,L$296)+'СЕТ СН'!$F$16</f>
        <v>0</v>
      </c>
      <c r="M305" s="36">
        <f>SUMIFS(СВЦЭМ!$I$34:$I$777,СВЦЭМ!$A$34:$A$777,$A305,СВЦЭМ!$B$34:$B$777,M$296)+'СЕТ СН'!$F$16</f>
        <v>0</v>
      </c>
      <c r="N305" s="36">
        <f>SUMIFS(СВЦЭМ!$I$34:$I$777,СВЦЭМ!$A$34:$A$777,$A305,СВЦЭМ!$B$34:$B$777,N$296)+'СЕТ СН'!$F$16</f>
        <v>0</v>
      </c>
      <c r="O305" s="36">
        <f>SUMIFS(СВЦЭМ!$I$34:$I$777,СВЦЭМ!$A$34:$A$777,$A305,СВЦЭМ!$B$34:$B$777,O$296)+'СЕТ СН'!$F$16</f>
        <v>0</v>
      </c>
      <c r="P305" s="36">
        <f>SUMIFS(СВЦЭМ!$I$34:$I$777,СВЦЭМ!$A$34:$A$777,$A305,СВЦЭМ!$B$34:$B$777,P$296)+'СЕТ СН'!$F$16</f>
        <v>0</v>
      </c>
      <c r="Q305" s="36">
        <f>SUMIFS(СВЦЭМ!$I$34:$I$777,СВЦЭМ!$A$34:$A$777,$A305,СВЦЭМ!$B$34:$B$777,Q$296)+'СЕТ СН'!$F$16</f>
        <v>0</v>
      </c>
      <c r="R305" s="36">
        <f>SUMIFS(СВЦЭМ!$I$34:$I$777,СВЦЭМ!$A$34:$A$777,$A305,СВЦЭМ!$B$34:$B$777,R$296)+'СЕТ СН'!$F$16</f>
        <v>0</v>
      </c>
      <c r="S305" s="36">
        <f>SUMIFS(СВЦЭМ!$I$34:$I$777,СВЦЭМ!$A$34:$A$777,$A305,СВЦЭМ!$B$34:$B$777,S$296)+'СЕТ СН'!$F$16</f>
        <v>0</v>
      </c>
      <c r="T305" s="36">
        <f>SUMIFS(СВЦЭМ!$I$34:$I$777,СВЦЭМ!$A$34:$A$777,$A305,СВЦЭМ!$B$34:$B$777,T$296)+'СЕТ СН'!$F$16</f>
        <v>0</v>
      </c>
      <c r="U305" s="36">
        <f>SUMIFS(СВЦЭМ!$I$34:$I$777,СВЦЭМ!$A$34:$A$777,$A305,СВЦЭМ!$B$34:$B$777,U$296)+'СЕТ СН'!$F$16</f>
        <v>0</v>
      </c>
      <c r="V305" s="36">
        <f>SUMIFS(СВЦЭМ!$I$34:$I$777,СВЦЭМ!$A$34:$A$777,$A305,СВЦЭМ!$B$34:$B$777,V$296)+'СЕТ СН'!$F$16</f>
        <v>0</v>
      </c>
      <c r="W305" s="36">
        <f>SUMIFS(СВЦЭМ!$I$34:$I$777,СВЦЭМ!$A$34:$A$777,$A305,СВЦЭМ!$B$34:$B$777,W$296)+'СЕТ СН'!$F$16</f>
        <v>0</v>
      </c>
      <c r="X305" s="36">
        <f>SUMIFS(СВЦЭМ!$I$34:$I$777,СВЦЭМ!$A$34:$A$777,$A305,СВЦЭМ!$B$34:$B$777,X$296)+'СЕТ СН'!$F$16</f>
        <v>0</v>
      </c>
      <c r="Y305" s="36">
        <f>SUMIFS(СВЦЭМ!$I$34:$I$777,СВЦЭМ!$A$34:$A$777,$A305,СВЦЭМ!$B$34:$B$777,Y$296)+'СЕТ СН'!$F$16</f>
        <v>0</v>
      </c>
    </row>
    <row r="306" spans="1:25" ht="15.75" hidden="1" x14ac:dyDescent="0.2">
      <c r="A306" s="35">
        <f t="shared" si="8"/>
        <v>44022</v>
      </c>
      <c r="B306" s="36">
        <f>SUMIFS(СВЦЭМ!$I$34:$I$777,СВЦЭМ!$A$34:$A$777,$A306,СВЦЭМ!$B$34:$B$777,B$296)+'СЕТ СН'!$F$16</f>
        <v>0</v>
      </c>
      <c r="C306" s="36">
        <f>SUMIFS(СВЦЭМ!$I$34:$I$777,СВЦЭМ!$A$34:$A$777,$A306,СВЦЭМ!$B$34:$B$777,C$296)+'СЕТ СН'!$F$16</f>
        <v>0</v>
      </c>
      <c r="D306" s="36">
        <f>SUMIFS(СВЦЭМ!$I$34:$I$777,СВЦЭМ!$A$34:$A$777,$A306,СВЦЭМ!$B$34:$B$777,D$296)+'СЕТ СН'!$F$16</f>
        <v>0</v>
      </c>
      <c r="E306" s="36">
        <f>SUMIFS(СВЦЭМ!$I$34:$I$777,СВЦЭМ!$A$34:$A$777,$A306,СВЦЭМ!$B$34:$B$777,E$296)+'СЕТ СН'!$F$16</f>
        <v>0</v>
      </c>
      <c r="F306" s="36">
        <f>SUMIFS(СВЦЭМ!$I$34:$I$777,СВЦЭМ!$A$34:$A$777,$A306,СВЦЭМ!$B$34:$B$777,F$296)+'СЕТ СН'!$F$16</f>
        <v>0</v>
      </c>
      <c r="G306" s="36">
        <f>SUMIFS(СВЦЭМ!$I$34:$I$777,СВЦЭМ!$A$34:$A$777,$A306,СВЦЭМ!$B$34:$B$777,G$296)+'СЕТ СН'!$F$16</f>
        <v>0</v>
      </c>
      <c r="H306" s="36">
        <f>SUMIFS(СВЦЭМ!$I$34:$I$777,СВЦЭМ!$A$34:$A$777,$A306,СВЦЭМ!$B$34:$B$777,H$296)+'СЕТ СН'!$F$16</f>
        <v>0</v>
      </c>
      <c r="I306" s="36">
        <f>SUMIFS(СВЦЭМ!$I$34:$I$777,СВЦЭМ!$A$34:$A$777,$A306,СВЦЭМ!$B$34:$B$777,I$296)+'СЕТ СН'!$F$16</f>
        <v>0</v>
      </c>
      <c r="J306" s="36">
        <f>SUMIFS(СВЦЭМ!$I$34:$I$777,СВЦЭМ!$A$34:$A$777,$A306,СВЦЭМ!$B$34:$B$777,J$296)+'СЕТ СН'!$F$16</f>
        <v>0</v>
      </c>
      <c r="K306" s="36">
        <f>SUMIFS(СВЦЭМ!$I$34:$I$777,СВЦЭМ!$A$34:$A$777,$A306,СВЦЭМ!$B$34:$B$777,K$296)+'СЕТ СН'!$F$16</f>
        <v>0</v>
      </c>
      <c r="L306" s="36">
        <f>SUMIFS(СВЦЭМ!$I$34:$I$777,СВЦЭМ!$A$34:$A$777,$A306,СВЦЭМ!$B$34:$B$777,L$296)+'СЕТ СН'!$F$16</f>
        <v>0</v>
      </c>
      <c r="M306" s="36">
        <f>SUMIFS(СВЦЭМ!$I$34:$I$777,СВЦЭМ!$A$34:$A$777,$A306,СВЦЭМ!$B$34:$B$777,M$296)+'СЕТ СН'!$F$16</f>
        <v>0</v>
      </c>
      <c r="N306" s="36">
        <f>SUMIFS(СВЦЭМ!$I$34:$I$777,СВЦЭМ!$A$34:$A$777,$A306,СВЦЭМ!$B$34:$B$777,N$296)+'СЕТ СН'!$F$16</f>
        <v>0</v>
      </c>
      <c r="O306" s="36">
        <f>SUMIFS(СВЦЭМ!$I$34:$I$777,СВЦЭМ!$A$34:$A$777,$A306,СВЦЭМ!$B$34:$B$777,O$296)+'СЕТ СН'!$F$16</f>
        <v>0</v>
      </c>
      <c r="P306" s="36">
        <f>SUMIFS(СВЦЭМ!$I$34:$I$777,СВЦЭМ!$A$34:$A$777,$A306,СВЦЭМ!$B$34:$B$777,P$296)+'СЕТ СН'!$F$16</f>
        <v>0</v>
      </c>
      <c r="Q306" s="36">
        <f>SUMIFS(СВЦЭМ!$I$34:$I$777,СВЦЭМ!$A$34:$A$777,$A306,СВЦЭМ!$B$34:$B$777,Q$296)+'СЕТ СН'!$F$16</f>
        <v>0</v>
      </c>
      <c r="R306" s="36">
        <f>SUMIFS(СВЦЭМ!$I$34:$I$777,СВЦЭМ!$A$34:$A$777,$A306,СВЦЭМ!$B$34:$B$777,R$296)+'СЕТ СН'!$F$16</f>
        <v>0</v>
      </c>
      <c r="S306" s="36">
        <f>SUMIFS(СВЦЭМ!$I$34:$I$777,СВЦЭМ!$A$34:$A$777,$A306,СВЦЭМ!$B$34:$B$777,S$296)+'СЕТ СН'!$F$16</f>
        <v>0</v>
      </c>
      <c r="T306" s="36">
        <f>SUMIFS(СВЦЭМ!$I$34:$I$777,СВЦЭМ!$A$34:$A$777,$A306,СВЦЭМ!$B$34:$B$777,T$296)+'СЕТ СН'!$F$16</f>
        <v>0</v>
      </c>
      <c r="U306" s="36">
        <f>SUMIFS(СВЦЭМ!$I$34:$I$777,СВЦЭМ!$A$34:$A$777,$A306,СВЦЭМ!$B$34:$B$777,U$296)+'СЕТ СН'!$F$16</f>
        <v>0</v>
      </c>
      <c r="V306" s="36">
        <f>SUMIFS(СВЦЭМ!$I$34:$I$777,СВЦЭМ!$A$34:$A$777,$A306,СВЦЭМ!$B$34:$B$777,V$296)+'СЕТ СН'!$F$16</f>
        <v>0</v>
      </c>
      <c r="W306" s="36">
        <f>SUMIFS(СВЦЭМ!$I$34:$I$777,СВЦЭМ!$A$34:$A$777,$A306,СВЦЭМ!$B$34:$B$777,W$296)+'СЕТ СН'!$F$16</f>
        <v>0</v>
      </c>
      <c r="X306" s="36">
        <f>SUMIFS(СВЦЭМ!$I$34:$I$777,СВЦЭМ!$A$34:$A$777,$A306,СВЦЭМ!$B$34:$B$777,X$296)+'СЕТ СН'!$F$16</f>
        <v>0</v>
      </c>
      <c r="Y306" s="36">
        <f>SUMIFS(СВЦЭМ!$I$34:$I$777,СВЦЭМ!$A$34:$A$777,$A306,СВЦЭМ!$B$34:$B$777,Y$296)+'СЕТ СН'!$F$16</f>
        <v>0</v>
      </c>
    </row>
    <row r="307" spans="1:25" ht="15.75" hidden="1" x14ac:dyDescent="0.2">
      <c r="A307" s="35">
        <f t="shared" si="8"/>
        <v>44023</v>
      </c>
      <c r="B307" s="36">
        <f>SUMIFS(СВЦЭМ!$I$34:$I$777,СВЦЭМ!$A$34:$A$777,$A307,СВЦЭМ!$B$34:$B$777,B$296)+'СЕТ СН'!$F$16</f>
        <v>0</v>
      </c>
      <c r="C307" s="36">
        <f>SUMIFS(СВЦЭМ!$I$34:$I$777,СВЦЭМ!$A$34:$A$777,$A307,СВЦЭМ!$B$34:$B$777,C$296)+'СЕТ СН'!$F$16</f>
        <v>0</v>
      </c>
      <c r="D307" s="36">
        <f>SUMIFS(СВЦЭМ!$I$34:$I$777,СВЦЭМ!$A$34:$A$777,$A307,СВЦЭМ!$B$34:$B$777,D$296)+'СЕТ СН'!$F$16</f>
        <v>0</v>
      </c>
      <c r="E307" s="36">
        <f>SUMIFS(СВЦЭМ!$I$34:$I$777,СВЦЭМ!$A$34:$A$777,$A307,СВЦЭМ!$B$34:$B$777,E$296)+'СЕТ СН'!$F$16</f>
        <v>0</v>
      </c>
      <c r="F307" s="36">
        <f>SUMIFS(СВЦЭМ!$I$34:$I$777,СВЦЭМ!$A$34:$A$777,$A307,СВЦЭМ!$B$34:$B$777,F$296)+'СЕТ СН'!$F$16</f>
        <v>0</v>
      </c>
      <c r="G307" s="36">
        <f>SUMIFS(СВЦЭМ!$I$34:$I$777,СВЦЭМ!$A$34:$A$777,$A307,СВЦЭМ!$B$34:$B$777,G$296)+'СЕТ СН'!$F$16</f>
        <v>0</v>
      </c>
      <c r="H307" s="36">
        <f>SUMIFS(СВЦЭМ!$I$34:$I$777,СВЦЭМ!$A$34:$A$777,$A307,СВЦЭМ!$B$34:$B$777,H$296)+'СЕТ СН'!$F$16</f>
        <v>0</v>
      </c>
      <c r="I307" s="36">
        <f>SUMIFS(СВЦЭМ!$I$34:$I$777,СВЦЭМ!$A$34:$A$777,$A307,СВЦЭМ!$B$34:$B$777,I$296)+'СЕТ СН'!$F$16</f>
        <v>0</v>
      </c>
      <c r="J307" s="36">
        <f>SUMIFS(СВЦЭМ!$I$34:$I$777,СВЦЭМ!$A$34:$A$777,$A307,СВЦЭМ!$B$34:$B$777,J$296)+'СЕТ СН'!$F$16</f>
        <v>0</v>
      </c>
      <c r="K307" s="36">
        <f>SUMIFS(СВЦЭМ!$I$34:$I$777,СВЦЭМ!$A$34:$A$777,$A307,СВЦЭМ!$B$34:$B$777,K$296)+'СЕТ СН'!$F$16</f>
        <v>0</v>
      </c>
      <c r="L307" s="36">
        <f>SUMIFS(СВЦЭМ!$I$34:$I$777,СВЦЭМ!$A$34:$A$777,$A307,СВЦЭМ!$B$34:$B$777,L$296)+'СЕТ СН'!$F$16</f>
        <v>0</v>
      </c>
      <c r="M307" s="36">
        <f>SUMIFS(СВЦЭМ!$I$34:$I$777,СВЦЭМ!$A$34:$A$777,$A307,СВЦЭМ!$B$34:$B$777,M$296)+'СЕТ СН'!$F$16</f>
        <v>0</v>
      </c>
      <c r="N307" s="36">
        <f>SUMIFS(СВЦЭМ!$I$34:$I$777,СВЦЭМ!$A$34:$A$777,$A307,СВЦЭМ!$B$34:$B$777,N$296)+'СЕТ СН'!$F$16</f>
        <v>0</v>
      </c>
      <c r="O307" s="36">
        <f>SUMIFS(СВЦЭМ!$I$34:$I$777,СВЦЭМ!$A$34:$A$777,$A307,СВЦЭМ!$B$34:$B$777,O$296)+'СЕТ СН'!$F$16</f>
        <v>0</v>
      </c>
      <c r="P307" s="36">
        <f>SUMIFS(СВЦЭМ!$I$34:$I$777,СВЦЭМ!$A$34:$A$777,$A307,СВЦЭМ!$B$34:$B$777,P$296)+'СЕТ СН'!$F$16</f>
        <v>0</v>
      </c>
      <c r="Q307" s="36">
        <f>SUMIFS(СВЦЭМ!$I$34:$I$777,СВЦЭМ!$A$34:$A$777,$A307,СВЦЭМ!$B$34:$B$777,Q$296)+'СЕТ СН'!$F$16</f>
        <v>0</v>
      </c>
      <c r="R307" s="36">
        <f>SUMIFS(СВЦЭМ!$I$34:$I$777,СВЦЭМ!$A$34:$A$777,$A307,СВЦЭМ!$B$34:$B$777,R$296)+'СЕТ СН'!$F$16</f>
        <v>0</v>
      </c>
      <c r="S307" s="36">
        <f>SUMIFS(СВЦЭМ!$I$34:$I$777,СВЦЭМ!$A$34:$A$777,$A307,СВЦЭМ!$B$34:$B$777,S$296)+'СЕТ СН'!$F$16</f>
        <v>0</v>
      </c>
      <c r="T307" s="36">
        <f>SUMIFS(СВЦЭМ!$I$34:$I$777,СВЦЭМ!$A$34:$A$777,$A307,СВЦЭМ!$B$34:$B$777,T$296)+'СЕТ СН'!$F$16</f>
        <v>0</v>
      </c>
      <c r="U307" s="36">
        <f>SUMIFS(СВЦЭМ!$I$34:$I$777,СВЦЭМ!$A$34:$A$777,$A307,СВЦЭМ!$B$34:$B$777,U$296)+'СЕТ СН'!$F$16</f>
        <v>0</v>
      </c>
      <c r="V307" s="36">
        <f>SUMIFS(СВЦЭМ!$I$34:$I$777,СВЦЭМ!$A$34:$A$777,$A307,СВЦЭМ!$B$34:$B$777,V$296)+'СЕТ СН'!$F$16</f>
        <v>0</v>
      </c>
      <c r="W307" s="36">
        <f>SUMIFS(СВЦЭМ!$I$34:$I$777,СВЦЭМ!$A$34:$A$777,$A307,СВЦЭМ!$B$34:$B$777,W$296)+'СЕТ СН'!$F$16</f>
        <v>0</v>
      </c>
      <c r="X307" s="36">
        <f>SUMIFS(СВЦЭМ!$I$34:$I$777,СВЦЭМ!$A$34:$A$777,$A307,СВЦЭМ!$B$34:$B$777,X$296)+'СЕТ СН'!$F$16</f>
        <v>0</v>
      </c>
      <c r="Y307" s="36">
        <f>SUMIFS(СВЦЭМ!$I$34:$I$777,СВЦЭМ!$A$34:$A$777,$A307,СВЦЭМ!$B$34:$B$777,Y$296)+'СЕТ СН'!$F$16</f>
        <v>0</v>
      </c>
    </row>
    <row r="308" spans="1:25" ht="15.75" hidden="1" x14ac:dyDescent="0.2">
      <c r="A308" s="35">
        <f t="shared" si="8"/>
        <v>44024</v>
      </c>
      <c r="B308" s="36">
        <f>SUMIFS(СВЦЭМ!$I$34:$I$777,СВЦЭМ!$A$34:$A$777,$A308,СВЦЭМ!$B$34:$B$777,B$296)+'СЕТ СН'!$F$16</f>
        <v>0</v>
      </c>
      <c r="C308" s="36">
        <f>SUMIFS(СВЦЭМ!$I$34:$I$777,СВЦЭМ!$A$34:$A$777,$A308,СВЦЭМ!$B$34:$B$777,C$296)+'СЕТ СН'!$F$16</f>
        <v>0</v>
      </c>
      <c r="D308" s="36">
        <f>SUMIFS(СВЦЭМ!$I$34:$I$777,СВЦЭМ!$A$34:$A$777,$A308,СВЦЭМ!$B$34:$B$777,D$296)+'СЕТ СН'!$F$16</f>
        <v>0</v>
      </c>
      <c r="E308" s="36">
        <f>SUMIFS(СВЦЭМ!$I$34:$I$777,СВЦЭМ!$A$34:$A$777,$A308,СВЦЭМ!$B$34:$B$777,E$296)+'СЕТ СН'!$F$16</f>
        <v>0</v>
      </c>
      <c r="F308" s="36">
        <f>SUMIFS(СВЦЭМ!$I$34:$I$777,СВЦЭМ!$A$34:$A$777,$A308,СВЦЭМ!$B$34:$B$777,F$296)+'СЕТ СН'!$F$16</f>
        <v>0</v>
      </c>
      <c r="G308" s="36">
        <f>SUMIFS(СВЦЭМ!$I$34:$I$777,СВЦЭМ!$A$34:$A$777,$A308,СВЦЭМ!$B$34:$B$777,G$296)+'СЕТ СН'!$F$16</f>
        <v>0</v>
      </c>
      <c r="H308" s="36">
        <f>SUMIFS(СВЦЭМ!$I$34:$I$777,СВЦЭМ!$A$34:$A$777,$A308,СВЦЭМ!$B$34:$B$777,H$296)+'СЕТ СН'!$F$16</f>
        <v>0</v>
      </c>
      <c r="I308" s="36">
        <f>SUMIFS(СВЦЭМ!$I$34:$I$777,СВЦЭМ!$A$34:$A$777,$A308,СВЦЭМ!$B$34:$B$777,I$296)+'СЕТ СН'!$F$16</f>
        <v>0</v>
      </c>
      <c r="J308" s="36">
        <f>SUMIFS(СВЦЭМ!$I$34:$I$777,СВЦЭМ!$A$34:$A$777,$A308,СВЦЭМ!$B$34:$B$777,J$296)+'СЕТ СН'!$F$16</f>
        <v>0</v>
      </c>
      <c r="K308" s="36">
        <f>SUMIFS(СВЦЭМ!$I$34:$I$777,СВЦЭМ!$A$34:$A$777,$A308,СВЦЭМ!$B$34:$B$777,K$296)+'СЕТ СН'!$F$16</f>
        <v>0</v>
      </c>
      <c r="L308" s="36">
        <f>SUMIFS(СВЦЭМ!$I$34:$I$777,СВЦЭМ!$A$34:$A$777,$A308,СВЦЭМ!$B$34:$B$777,L$296)+'СЕТ СН'!$F$16</f>
        <v>0</v>
      </c>
      <c r="M308" s="36">
        <f>SUMIFS(СВЦЭМ!$I$34:$I$777,СВЦЭМ!$A$34:$A$777,$A308,СВЦЭМ!$B$34:$B$777,M$296)+'СЕТ СН'!$F$16</f>
        <v>0</v>
      </c>
      <c r="N308" s="36">
        <f>SUMIFS(СВЦЭМ!$I$34:$I$777,СВЦЭМ!$A$34:$A$777,$A308,СВЦЭМ!$B$34:$B$777,N$296)+'СЕТ СН'!$F$16</f>
        <v>0</v>
      </c>
      <c r="O308" s="36">
        <f>SUMIFS(СВЦЭМ!$I$34:$I$777,СВЦЭМ!$A$34:$A$777,$A308,СВЦЭМ!$B$34:$B$777,O$296)+'СЕТ СН'!$F$16</f>
        <v>0</v>
      </c>
      <c r="P308" s="36">
        <f>SUMIFS(СВЦЭМ!$I$34:$I$777,СВЦЭМ!$A$34:$A$777,$A308,СВЦЭМ!$B$34:$B$777,P$296)+'СЕТ СН'!$F$16</f>
        <v>0</v>
      </c>
      <c r="Q308" s="36">
        <f>SUMIFS(СВЦЭМ!$I$34:$I$777,СВЦЭМ!$A$34:$A$777,$A308,СВЦЭМ!$B$34:$B$777,Q$296)+'СЕТ СН'!$F$16</f>
        <v>0</v>
      </c>
      <c r="R308" s="36">
        <f>SUMIFS(СВЦЭМ!$I$34:$I$777,СВЦЭМ!$A$34:$A$777,$A308,СВЦЭМ!$B$34:$B$777,R$296)+'СЕТ СН'!$F$16</f>
        <v>0</v>
      </c>
      <c r="S308" s="36">
        <f>SUMIFS(СВЦЭМ!$I$34:$I$777,СВЦЭМ!$A$34:$A$777,$A308,СВЦЭМ!$B$34:$B$777,S$296)+'СЕТ СН'!$F$16</f>
        <v>0</v>
      </c>
      <c r="T308" s="36">
        <f>SUMIFS(СВЦЭМ!$I$34:$I$777,СВЦЭМ!$A$34:$A$777,$A308,СВЦЭМ!$B$34:$B$777,T$296)+'СЕТ СН'!$F$16</f>
        <v>0</v>
      </c>
      <c r="U308" s="36">
        <f>SUMIFS(СВЦЭМ!$I$34:$I$777,СВЦЭМ!$A$34:$A$777,$A308,СВЦЭМ!$B$34:$B$777,U$296)+'СЕТ СН'!$F$16</f>
        <v>0</v>
      </c>
      <c r="V308" s="36">
        <f>SUMIFS(СВЦЭМ!$I$34:$I$777,СВЦЭМ!$A$34:$A$777,$A308,СВЦЭМ!$B$34:$B$777,V$296)+'СЕТ СН'!$F$16</f>
        <v>0</v>
      </c>
      <c r="W308" s="36">
        <f>SUMIFS(СВЦЭМ!$I$34:$I$777,СВЦЭМ!$A$34:$A$777,$A308,СВЦЭМ!$B$34:$B$777,W$296)+'СЕТ СН'!$F$16</f>
        <v>0</v>
      </c>
      <c r="X308" s="36">
        <f>SUMIFS(СВЦЭМ!$I$34:$I$777,СВЦЭМ!$A$34:$A$777,$A308,СВЦЭМ!$B$34:$B$777,X$296)+'СЕТ СН'!$F$16</f>
        <v>0</v>
      </c>
      <c r="Y308" s="36">
        <f>SUMIFS(СВЦЭМ!$I$34:$I$777,СВЦЭМ!$A$34:$A$777,$A308,СВЦЭМ!$B$34:$B$777,Y$296)+'СЕТ СН'!$F$16</f>
        <v>0</v>
      </c>
    </row>
    <row r="309" spans="1:25" ht="15.75" hidden="1" x14ac:dyDescent="0.2">
      <c r="A309" s="35">
        <f t="shared" si="8"/>
        <v>44025</v>
      </c>
      <c r="B309" s="36">
        <f>SUMIFS(СВЦЭМ!$I$34:$I$777,СВЦЭМ!$A$34:$A$777,$A309,СВЦЭМ!$B$34:$B$777,B$296)+'СЕТ СН'!$F$16</f>
        <v>0</v>
      </c>
      <c r="C309" s="36">
        <f>SUMIFS(СВЦЭМ!$I$34:$I$777,СВЦЭМ!$A$34:$A$777,$A309,СВЦЭМ!$B$34:$B$777,C$296)+'СЕТ СН'!$F$16</f>
        <v>0</v>
      </c>
      <c r="D309" s="36">
        <f>SUMIFS(СВЦЭМ!$I$34:$I$777,СВЦЭМ!$A$34:$A$777,$A309,СВЦЭМ!$B$34:$B$777,D$296)+'СЕТ СН'!$F$16</f>
        <v>0</v>
      </c>
      <c r="E309" s="36">
        <f>SUMIFS(СВЦЭМ!$I$34:$I$777,СВЦЭМ!$A$34:$A$777,$A309,СВЦЭМ!$B$34:$B$777,E$296)+'СЕТ СН'!$F$16</f>
        <v>0</v>
      </c>
      <c r="F309" s="36">
        <f>SUMIFS(СВЦЭМ!$I$34:$I$777,СВЦЭМ!$A$34:$A$777,$A309,СВЦЭМ!$B$34:$B$777,F$296)+'СЕТ СН'!$F$16</f>
        <v>0</v>
      </c>
      <c r="G309" s="36">
        <f>SUMIFS(СВЦЭМ!$I$34:$I$777,СВЦЭМ!$A$34:$A$777,$A309,СВЦЭМ!$B$34:$B$777,G$296)+'СЕТ СН'!$F$16</f>
        <v>0</v>
      </c>
      <c r="H309" s="36">
        <f>SUMIFS(СВЦЭМ!$I$34:$I$777,СВЦЭМ!$A$34:$A$777,$A309,СВЦЭМ!$B$34:$B$777,H$296)+'СЕТ СН'!$F$16</f>
        <v>0</v>
      </c>
      <c r="I309" s="36">
        <f>SUMIFS(СВЦЭМ!$I$34:$I$777,СВЦЭМ!$A$34:$A$777,$A309,СВЦЭМ!$B$34:$B$777,I$296)+'СЕТ СН'!$F$16</f>
        <v>0</v>
      </c>
      <c r="J309" s="36">
        <f>SUMIFS(СВЦЭМ!$I$34:$I$777,СВЦЭМ!$A$34:$A$777,$A309,СВЦЭМ!$B$34:$B$777,J$296)+'СЕТ СН'!$F$16</f>
        <v>0</v>
      </c>
      <c r="K309" s="36">
        <f>SUMIFS(СВЦЭМ!$I$34:$I$777,СВЦЭМ!$A$34:$A$777,$A309,СВЦЭМ!$B$34:$B$777,K$296)+'СЕТ СН'!$F$16</f>
        <v>0</v>
      </c>
      <c r="L309" s="36">
        <f>SUMIFS(СВЦЭМ!$I$34:$I$777,СВЦЭМ!$A$34:$A$777,$A309,СВЦЭМ!$B$34:$B$777,L$296)+'СЕТ СН'!$F$16</f>
        <v>0</v>
      </c>
      <c r="M309" s="36">
        <f>SUMIFS(СВЦЭМ!$I$34:$I$777,СВЦЭМ!$A$34:$A$777,$A309,СВЦЭМ!$B$34:$B$777,M$296)+'СЕТ СН'!$F$16</f>
        <v>0</v>
      </c>
      <c r="N309" s="36">
        <f>SUMIFS(СВЦЭМ!$I$34:$I$777,СВЦЭМ!$A$34:$A$777,$A309,СВЦЭМ!$B$34:$B$777,N$296)+'СЕТ СН'!$F$16</f>
        <v>0</v>
      </c>
      <c r="O309" s="36">
        <f>SUMIFS(СВЦЭМ!$I$34:$I$777,СВЦЭМ!$A$34:$A$777,$A309,СВЦЭМ!$B$34:$B$777,O$296)+'СЕТ СН'!$F$16</f>
        <v>0</v>
      </c>
      <c r="P309" s="36">
        <f>SUMIFS(СВЦЭМ!$I$34:$I$777,СВЦЭМ!$A$34:$A$777,$A309,СВЦЭМ!$B$34:$B$777,P$296)+'СЕТ СН'!$F$16</f>
        <v>0</v>
      </c>
      <c r="Q309" s="36">
        <f>SUMIFS(СВЦЭМ!$I$34:$I$777,СВЦЭМ!$A$34:$A$777,$A309,СВЦЭМ!$B$34:$B$777,Q$296)+'СЕТ СН'!$F$16</f>
        <v>0</v>
      </c>
      <c r="R309" s="36">
        <f>SUMIFS(СВЦЭМ!$I$34:$I$777,СВЦЭМ!$A$34:$A$777,$A309,СВЦЭМ!$B$34:$B$777,R$296)+'СЕТ СН'!$F$16</f>
        <v>0</v>
      </c>
      <c r="S309" s="36">
        <f>SUMIFS(СВЦЭМ!$I$34:$I$777,СВЦЭМ!$A$34:$A$777,$A309,СВЦЭМ!$B$34:$B$777,S$296)+'СЕТ СН'!$F$16</f>
        <v>0</v>
      </c>
      <c r="T309" s="36">
        <f>SUMIFS(СВЦЭМ!$I$34:$I$777,СВЦЭМ!$A$34:$A$777,$A309,СВЦЭМ!$B$34:$B$777,T$296)+'СЕТ СН'!$F$16</f>
        <v>0</v>
      </c>
      <c r="U309" s="36">
        <f>SUMIFS(СВЦЭМ!$I$34:$I$777,СВЦЭМ!$A$34:$A$777,$A309,СВЦЭМ!$B$34:$B$777,U$296)+'СЕТ СН'!$F$16</f>
        <v>0</v>
      </c>
      <c r="V309" s="36">
        <f>SUMIFS(СВЦЭМ!$I$34:$I$777,СВЦЭМ!$A$34:$A$777,$A309,СВЦЭМ!$B$34:$B$777,V$296)+'СЕТ СН'!$F$16</f>
        <v>0</v>
      </c>
      <c r="W309" s="36">
        <f>SUMIFS(СВЦЭМ!$I$34:$I$777,СВЦЭМ!$A$34:$A$777,$A309,СВЦЭМ!$B$34:$B$777,W$296)+'СЕТ СН'!$F$16</f>
        <v>0</v>
      </c>
      <c r="X309" s="36">
        <f>SUMIFS(СВЦЭМ!$I$34:$I$777,СВЦЭМ!$A$34:$A$777,$A309,СВЦЭМ!$B$34:$B$777,X$296)+'СЕТ СН'!$F$16</f>
        <v>0</v>
      </c>
      <c r="Y309" s="36">
        <f>SUMIFS(СВЦЭМ!$I$34:$I$777,СВЦЭМ!$A$34:$A$777,$A309,СВЦЭМ!$B$34:$B$777,Y$296)+'СЕТ СН'!$F$16</f>
        <v>0</v>
      </c>
    </row>
    <row r="310" spans="1:25" ht="15.75" hidden="1" x14ac:dyDescent="0.2">
      <c r="A310" s="35">
        <f t="shared" si="8"/>
        <v>44026</v>
      </c>
      <c r="B310" s="36">
        <f>SUMIFS(СВЦЭМ!$I$34:$I$777,СВЦЭМ!$A$34:$A$777,$A310,СВЦЭМ!$B$34:$B$777,B$296)+'СЕТ СН'!$F$16</f>
        <v>0</v>
      </c>
      <c r="C310" s="36">
        <f>SUMIFS(СВЦЭМ!$I$34:$I$777,СВЦЭМ!$A$34:$A$777,$A310,СВЦЭМ!$B$34:$B$777,C$296)+'СЕТ СН'!$F$16</f>
        <v>0</v>
      </c>
      <c r="D310" s="36">
        <f>SUMIFS(СВЦЭМ!$I$34:$I$777,СВЦЭМ!$A$34:$A$777,$A310,СВЦЭМ!$B$34:$B$777,D$296)+'СЕТ СН'!$F$16</f>
        <v>0</v>
      </c>
      <c r="E310" s="36">
        <f>SUMIFS(СВЦЭМ!$I$34:$I$777,СВЦЭМ!$A$34:$A$777,$A310,СВЦЭМ!$B$34:$B$777,E$296)+'СЕТ СН'!$F$16</f>
        <v>0</v>
      </c>
      <c r="F310" s="36">
        <f>SUMIFS(СВЦЭМ!$I$34:$I$777,СВЦЭМ!$A$34:$A$777,$A310,СВЦЭМ!$B$34:$B$777,F$296)+'СЕТ СН'!$F$16</f>
        <v>0</v>
      </c>
      <c r="G310" s="36">
        <f>SUMIFS(СВЦЭМ!$I$34:$I$777,СВЦЭМ!$A$34:$A$777,$A310,СВЦЭМ!$B$34:$B$777,G$296)+'СЕТ СН'!$F$16</f>
        <v>0</v>
      </c>
      <c r="H310" s="36">
        <f>SUMIFS(СВЦЭМ!$I$34:$I$777,СВЦЭМ!$A$34:$A$777,$A310,СВЦЭМ!$B$34:$B$777,H$296)+'СЕТ СН'!$F$16</f>
        <v>0</v>
      </c>
      <c r="I310" s="36">
        <f>SUMIFS(СВЦЭМ!$I$34:$I$777,СВЦЭМ!$A$34:$A$777,$A310,СВЦЭМ!$B$34:$B$777,I$296)+'СЕТ СН'!$F$16</f>
        <v>0</v>
      </c>
      <c r="J310" s="36">
        <f>SUMIFS(СВЦЭМ!$I$34:$I$777,СВЦЭМ!$A$34:$A$777,$A310,СВЦЭМ!$B$34:$B$777,J$296)+'СЕТ СН'!$F$16</f>
        <v>0</v>
      </c>
      <c r="K310" s="36">
        <f>SUMIFS(СВЦЭМ!$I$34:$I$777,СВЦЭМ!$A$34:$A$777,$A310,СВЦЭМ!$B$34:$B$777,K$296)+'СЕТ СН'!$F$16</f>
        <v>0</v>
      </c>
      <c r="L310" s="36">
        <f>SUMIFS(СВЦЭМ!$I$34:$I$777,СВЦЭМ!$A$34:$A$777,$A310,СВЦЭМ!$B$34:$B$777,L$296)+'СЕТ СН'!$F$16</f>
        <v>0</v>
      </c>
      <c r="M310" s="36">
        <f>SUMIFS(СВЦЭМ!$I$34:$I$777,СВЦЭМ!$A$34:$A$777,$A310,СВЦЭМ!$B$34:$B$777,M$296)+'СЕТ СН'!$F$16</f>
        <v>0</v>
      </c>
      <c r="N310" s="36">
        <f>SUMIFS(СВЦЭМ!$I$34:$I$777,СВЦЭМ!$A$34:$A$777,$A310,СВЦЭМ!$B$34:$B$777,N$296)+'СЕТ СН'!$F$16</f>
        <v>0</v>
      </c>
      <c r="O310" s="36">
        <f>SUMIFS(СВЦЭМ!$I$34:$I$777,СВЦЭМ!$A$34:$A$777,$A310,СВЦЭМ!$B$34:$B$777,O$296)+'СЕТ СН'!$F$16</f>
        <v>0</v>
      </c>
      <c r="P310" s="36">
        <f>SUMIFS(СВЦЭМ!$I$34:$I$777,СВЦЭМ!$A$34:$A$777,$A310,СВЦЭМ!$B$34:$B$777,P$296)+'СЕТ СН'!$F$16</f>
        <v>0</v>
      </c>
      <c r="Q310" s="36">
        <f>SUMIFS(СВЦЭМ!$I$34:$I$777,СВЦЭМ!$A$34:$A$777,$A310,СВЦЭМ!$B$34:$B$777,Q$296)+'СЕТ СН'!$F$16</f>
        <v>0</v>
      </c>
      <c r="R310" s="36">
        <f>SUMIFS(СВЦЭМ!$I$34:$I$777,СВЦЭМ!$A$34:$A$777,$A310,СВЦЭМ!$B$34:$B$777,R$296)+'СЕТ СН'!$F$16</f>
        <v>0</v>
      </c>
      <c r="S310" s="36">
        <f>SUMIFS(СВЦЭМ!$I$34:$I$777,СВЦЭМ!$A$34:$A$777,$A310,СВЦЭМ!$B$34:$B$777,S$296)+'СЕТ СН'!$F$16</f>
        <v>0</v>
      </c>
      <c r="T310" s="36">
        <f>SUMIFS(СВЦЭМ!$I$34:$I$777,СВЦЭМ!$A$34:$A$777,$A310,СВЦЭМ!$B$34:$B$777,T$296)+'СЕТ СН'!$F$16</f>
        <v>0</v>
      </c>
      <c r="U310" s="36">
        <f>SUMIFS(СВЦЭМ!$I$34:$I$777,СВЦЭМ!$A$34:$A$777,$A310,СВЦЭМ!$B$34:$B$777,U$296)+'СЕТ СН'!$F$16</f>
        <v>0</v>
      </c>
      <c r="V310" s="36">
        <f>SUMIFS(СВЦЭМ!$I$34:$I$777,СВЦЭМ!$A$34:$A$777,$A310,СВЦЭМ!$B$34:$B$777,V$296)+'СЕТ СН'!$F$16</f>
        <v>0</v>
      </c>
      <c r="W310" s="36">
        <f>SUMIFS(СВЦЭМ!$I$34:$I$777,СВЦЭМ!$A$34:$A$777,$A310,СВЦЭМ!$B$34:$B$777,W$296)+'СЕТ СН'!$F$16</f>
        <v>0</v>
      </c>
      <c r="X310" s="36">
        <f>SUMIFS(СВЦЭМ!$I$34:$I$777,СВЦЭМ!$A$34:$A$777,$A310,СВЦЭМ!$B$34:$B$777,X$296)+'СЕТ СН'!$F$16</f>
        <v>0</v>
      </c>
      <c r="Y310" s="36">
        <f>SUMIFS(СВЦЭМ!$I$34:$I$777,СВЦЭМ!$A$34:$A$777,$A310,СВЦЭМ!$B$34:$B$777,Y$296)+'СЕТ СН'!$F$16</f>
        <v>0</v>
      </c>
    </row>
    <row r="311" spans="1:25" ht="15.75" hidden="1" x14ac:dyDescent="0.2">
      <c r="A311" s="35">
        <f t="shared" si="8"/>
        <v>44027</v>
      </c>
      <c r="B311" s="36">
        <f>SUMIFS(СВЦЭМ!$I$34:$I$777,СВЦЭМ!$A$34:$A$777,$A311,СВЦЭМ!$B$34:$B$777,B$296)+'СЕТ СН'!$F$16</f>
        <v>0</v>
      </c>
      <c r="C311" s="36">
        <f>SUMIFS(СВЦЭМ!$I$34:$I$777,СВЦЭМ!$A$34:$A$777,$A311,СВЦЭМ!$B$34:$B$777,C$296)+'СЕТ СН'!$F$16</f>
        <v>0</v>
      </c>
      <c r="D311" s="36">
        <f>SUMIFS(СВЦЭМ!$I$34:$I$777,СВЦЭМ!$A$34:$A$777,$A311,СВЦЭМ!$B$34:$B$777,D$296)+'СЕТ СН'!$F$16</f>
        <v>0</v>
      </c>
      <c r="E311" s="36">
        <f>SUMIFS(СВЦЭМ!$I$34:$I$777,СВЦЭМ!$A$34:$A$777,$A311,СВЦЭМ!$B$34:$B$777,E$296)+'СЕТ СН'!$F$16</f>
        <v>0</v>
      </c>
      <c r="F311" s="36">
        <f>SUMIFS(СВЦЭМ!$I$34:$I$777,СВЦЭМ!$A$34:$A$777,$A311,СВЦЭМ!$B$34:$B$777,F$296)+'СЕТ СН'!$F$16</f>
        <v>0</v>
      </c>
      <c r="G311" s="36">
        <f>SUMIFS(СВЦЭМ!$I$34:$I$777,СВЦЭМ!$A$34:$A$777,$A311,СВЦЭМ!$B$34:$B$777,G$296)+'СЕТ СН'!$F$16</f>
        <v>0</v>
      </c>
      <c r="H311" s="36">
        <f>SUMIFS(СВЦЭМ!$I$34:$I$777,СВЦЭМ!$A$34:$A$777,$A311,СВЦЭМ!$B$34:$B$777,H$296)+'СЕТ СН'!$F$16</f>
        <v>0</v>
      </c>
      <c r="I311" s="36">
        <f>SUMIFS(СВЦЭМ!$I$34:$I$777,СВЦЭМ!$A$34:$A$777,$A311,СВЦЭМ!$B$34:$B$777,I$296)+'СЕТ СН'!$F$16</f>
        <v>0</v>
      </c>
      <c r="J311" s="36">
        <f>SUMIFS(СВЦЭМ!$I$34:$I$777,СВЦЭМ!$A$34:$A$777,$A311,СВЦЭМ!$B$34:$B$777,J$296)+'СЕТ СН'!$F$16</f>
        <v>0</v>
      </c>
      <c r="K311" s="36">
        <f>SUMIFS(СВЦЭМ!$I$34:$I$777,СВЦЭМ!$A$34:$A$777,$A311,СВЦЭМ!$B$34:$B$777,K$296)+'СЕТ СН'!$F$16</f>
        <v>0</v>
      </c>
      <c r="L311" s="36">
        <f>SUMIFS(СВЦЭМ!$I$34:$I$777,СВЦЭМ!$A$34:$A$777,$A311,СВЦЭМ!$B$34:$B$777,L$296)+'СЕТ СН'!$F$16</f>
        <v>0</v>
      </c>
      <c r="M311" s="36">
        <f>SUMIFS(СВЦЭМ!$I$34:$I$777,СВЦЭМ!$A$34:$A$777,$A311,СВЦЭМ!$B$34:$B$777,M$296)+'СЕТ СН'!$F$16</f>
        <v>0</v>
      </c>
      <c r="N311" s="36">
        <f>SUMIFS(СВЦЭМ!$I$34:$I$777,СВЦЭМ!$A$34:$A$777,$A311,СВЦЭМ!$B$34:$B$777,N$296)+'СЕТ СН'!$F$16</f>
        <v>0</v>
      </c>
      <c r="O311" s="36">
        <f>SUMIFS(СВЦЭМ!$I$34:$I$777,СВЦЭМ!$A$34:$A$777,$A311,СВЦЭМ!$B$34:$B$777,O$296)+'СЕТ СН'!$F$16</f>
        <v>0</v>
      </c>
      <c r="P311" s="36">
        <f>SUMIFS(СВЦЭМ!$I$34:$I$777,СВЦЭМ!$A$34:$A$777,$A311,СВЦЭМ!$B$34:$B$777,P$296)+'СЕТ СН'!$F$16</f>
        <v>0</v>
      </c>
      <c r="Q311" s="36">
        <f>SUMIFS(СВЦЭМ!$I$34:$I$777,СВЦЭМ!$A$34:$A$777,$A311,СВЦЭМ!$B$34:$B$777,Q$296)+'СЕТ СН'!$F$16</f>
        <v>0</v>
      </c>
      <c r="R311" s="36">
        <f>SUMIFS(СВЦЭМ!$I$34:$I$777,СВЦЭМ!$A$34:$A$777,$A311,СВЦЭМ!$B$34:$B$777,R$296)+'СЕТ СН'!$F$16</f>
        <v>0</v>
      </c>
      <c r="S311" s="36">
        <f>SUMIFS(СВЦЭМ!$I$34:$I$777,СВЦЭМ!$A$34:$A$777,$A311,СВЦЭМ!$B$34:$B$777,S$296)+'СЕТ СН'!$F$16</f>
        <v>0</v>
      </c>
      <c r="T311" s="36">
        <f>SUMIFS(СВЦЭМ!$I$34:$I$777,СВЦЭМ!$A$34:$A$777,$A311,СВЦЭМ!$B$34:$B$777,T$296)+'СЕТ СН'!$F$16</f>
        <v>0</v>
      </c>
      <c r="U311" s="36">
        <f>SUMIFS(СВЦЭМ!$I$34:$I$777,СВЦЭМ!$A$34:$A$777,$A311,СВЦЭМ!$B$34:$B$777,U$296)+'СЕТ СН'!$F$16</f>
        <v>0</v>
      </c>
      <c r="V311" s="36">
        <f>SUMIFS(СВЦЭМ!$I$34:$I$777,СВЦЭМ!$A$34:$A$777,$A311,СВЦЭМ!$B$34:$B$777,V$296)+'СЕТ СН'!$F$16</f>
        <v>0</v>
      </c>
      <c r="W311" s="36">
        <f>SUMIFS(СВЦЭМ!$I$34:$I$777,СВЦЭМ!$A$34:$A$777,$A311,СВЦЭМ!$B$34:$B$777,W$296)+'СЕТ СН'!$F$16</f>
        <v>0</v>
      </c>
      <c r="X311" s="36">
        <f>SUMIFS(СВЦЭМ!$I$34:$I$777,СВЦЭМ!$A$34:$A$777,$A311,СВЦЭМ!$B$34:$B$777,X$296)+'СЕТ СН'!$F$16</f>
        <v>0</v>
      </c>
      <c r="Y311" s="36">
        <f>SUMIFS(СВЦЭМ!$I$34:$I$777,СВЦЭМ!$A$34:$A$777,$A311,СВЦЭМ!$B$34:$B$777,Y$296)+'СЕТ СН'!$F$16</f>
        <v>0</v>
      </c>
    </row>
    <row r="312" spans="1:25" ht="15.75" hidden="1" x14ac:dyDescent="0.2">
      <c r="A312" s="35">
        <f t="shared" si="8"/>
        <v>44028</v>
      </c>
      <c r="B312" s="36">
        <f>SUMIFS(СВЦЭМ!$I$34:$I$777,СВЦЭМ!$A$34:$A$777,$A312,СВЦЭМ!$B$34:$B$777,B$296)+'СЕТ СН'!$F$16</f>
        <v>0</v>
      </c>
      <c r="C312" s="36">
        <f>SUMIFS(СВЦЭМ!$I$34:$I$777,СВЦЭМ!$A$34:$A$777,$A312,СВЦЭМ!$B$34:$B$777,C$296)+'СЕТ СН'!$F$16</f>
        <v>0</v>
      </c>
      <c r="D312" s="36">
        <f>SUMIFS(СВЦЭМ!$I$34:$I$777,СВЦЭМ!$A$34:$A$777,$A312,СВЦЭМ!$B$34:$B$777,D$296)+'СЕТ СН'!$F$16</f>
        <v>0</v>
      </c>
      <c r="E312" s="36">
        <f>SUMIFS(СВЦЭМ!$I$34:$I$777,СВЦЭМ!$A$34:$A$777,$A312,СВЦЭМ!$B$34:$B$777,E$296)+'СЕТ СН'!$F$16</f>
        <v>0</v>
      </c>
      <c r="F312" s="36">
        <f>SUMIFS(СВЦЭМ!$I$34:$I$777,СВЦЭМ!$A$34:$A$777,$A312,СВЦЭМ!$B$34:$B$777,F$296)+'СЕТ СН'!$F$16</f>
        <v>0</v>
      </c>
      <c r="G312" s="36">
        <f>SUMIFS(СВЦЭМ!$I$34:$I$777,СВЦЭМ!$A$34:$A$777,$A312,СВЦЭМ!$B$34:$B$777,G$296)+'СЕТ СН'!$F$16</f>
        <v>0</v>
      </c>
      <c r="H312" s="36">
        <f>SUMIFS(СВЦЭМ!$I$34:$I$777,СВЦЭМ!$A$34:$A$777,$A312,СВЦЭМ!$B$34:$B$777,H$296)+'СЕТ СН'!$F$16</f>
        <v>0</v>
      </c>
      <c r="I312" s="36">
        <f>SUMIFS(СВЦЭМ!$I$34:$I$777,СВЦЭМ!$A$34:$A$777,$A312,СВЦЭМ!$B$34:$B$777,I$296)+'СЕТ СН'!$F$16</f>
        <v>0</v>
      </c>
      <c r="J312" s="36">
        <f>SUMIFS(СВЦЭМ!$I$34:$I$777,СВЦЭМ!$A$34:$A$777,$A312,СВЦЭМ!$B$34:$B$777,J$296)+'СЕТ СН'!$F$16</f>
        <v>0</v>
      </c>
      <c r="K312" s="36">
        <f>SUMIFS(СВЦЭМ!$I$34:$I$777,СВЦЭМ!$A$34:$A$777,$A312,СВЦЭМ!$B$34:$B$777,K$296)+'СЕТ СН'!$F$16</f>
        <v>0</v>
      </c>
      <c r="L312" s="36">
        <f>SUMIFS(СВЦЭМ!$I$34:$I$777,СВЦЭМ!$A$34:$A$777,$A312,СВЦЭМ!$B$34:$B$777,L$296)+'СЕТ СН'!$F$16</f>
        <v>0</v>
      </c>
      <c r="M312" s="36">
        <f>SUMIFS(СВЦЭМ!$I$34:$I$777,СВЦЭМ!$A$34:$A$777,$A312,СВЦЭМ!$B$34:$B$777,M$296)+'СЕТ СН'!$F$16</f>
        <v>0</v>
      </c>
      <c r="N312" s="36">
        <f>SUMIFS(СВЦЭМ!$I$34:$I$777,СВЦЭМ!$A$34:$A$777,$A312,СВЦЭМ!$B$34:$B$777,N$296)+'СЕТ СН'!$F$16</f>
        <v>0</v>
      </c>
      <c r="O312" s="36">
        <f>SUMIFS(СВЦЭМ!$I$34:$I$777,СВЦЭМ!$A$34:$A$777,$A312,СВЦЭМ!$B$34:$B$777,O$296)+'СЕТ СН'!$F$16</f>
        <v>0</v>
      </c>
      <c r="P312" s="36">
        <f>SUMIFS(СВЦЭМ!$I$34:$I$777,СВЦЭМ!$A$34:$A$777,$A312,СВЦЭМ!$B$34:$B$777,P$296)+'СЕТ СН'!$F$16</f>
        <v>0</v>
      </c>
      <c r="Q312" s="36">
        <f>SUMIFS(СВЦЭМ!$I$34:$I$777,СВЦЭМ!$A$34:$A$777,$A312,СВЦЭМ!$B$34:$B$777,Q$296)+'СЕТ СН'!$F$16</f>
        <v>0</v>
      </c>
      <c r="R312" s="36">
        <f>SUMIFS(СВЦЭМ!$I$34:$I$777,СВЦЭМ!$A$34:$A$777,$A312,СВЦЭМ!$B$34:$B$777,R$296)+'СЕТ СН'!$F$16</f>
        <v>0</v>
      </c>
      <c r="S312" s="36">
        <f>SUMIFS(СВЦЭМ!$I$34:$I$777,СВЦЭМ!$A$34:$A$777,$A312,СВЦЭМ!$B$34:$B$777,S$296)+'СЕТ СН'!$F$16</f>
        <v>0</v>
      </c>
      <c r="T312" s="36">
        <f>SUMIFS(СВЦЭМ!$I$34:$I$777,СВЦЭМ!$A$34:$A$777,$A312,СВЦЭМ!$B$34:$B$777,T$296)+'СЕТ СН'!$F$16</f>
        <v>0</v>
      </c>
      <c r="U312" s="36">
        <f>SUMIFS(СВЦЭМ!$I$34:$I$777,СВЦЭМ!$A$34:$A$777,$A312,СВЦЭМ!$B$34:$B$777,U$296)+'СЕТ СН'!$F$16</f>
        <v>0</v>
      </c>
      <c r="V312" s="36">
        <f>SUMIFS(СВЦЭМ!$I$34:$I$777,СВЦЭМ!$A$34:$A$777,$A312,СВЦЭМ!$B$34:$B$777,V$296)+'СЕТ СН'!$F$16</f>
        <v>0</v>
      </c>
      <c r="W312" s="36">
        <f>SUMIFS(СВЦЭМ!$I$34:$I$777,СВЦЭМ!$A$34:$A$777,$A312,СВЦЭМ!$B$34:$B$777,W$296)+'СЕТ СН'!$F$16</f>
        <v>0</v>
      </c>
      <c r="X312" s="36">
        <f>SUMIFS(СВЦЭМ!$I$34:$I$777,СВЦЭМ!$A$34:$A$777,$A312,СВЦЭМ!$B$34:$B$777,X$296)+'СЕТ СН'!$F$16</f>
        <v>0</v>
      </c>
      <c r="Y312" s="36">
        <f>SUMIFS(СВЦЭМ!$I$34:$I$777,СВЦЭМ!$A$34:$A$777,$A312,СВЦЭМ!$B$34:$B$777,Y$296)+'СЕТ СН'!$F$16</f>
        <v>0</v>
      </c>
    </row>
    <row r="313" spans="1:25" ht="15.75" hidden="1" x14ac:dyDescent="0.2">
      <c r="A313" s="35">
        <f t="shared" si="8"/>
        <v>44029</v>
      </c>
      <c r="B313" s="36">
        <f>SUMIFS(СВЦЭМ!$I$34:$I$777,СВЦЭМ!$A$34:$A$777,$A313,СВЦЭМ!$B$34:$B$777,B$296)+'СЕТ СН'!$F$16</f>
        <v>0</v>
      </c>
      <c r="C313" s="36">
        <f>SUMIFS(СВЦЭМ!$I$34:$I$777,СВЦЭМ!$A$34:$A$777,$A313,СВЦЭМ!$B$34:$B$777,C$296)+'СЕТ СН'!$F$16</f>
        <v>0</v>
      </c>
      <c r="D313" s="36">
        <f>SUMIFS(СВЦЭМ!$I$34:$I$777,СВЦЭМ!$A$34:$A$777,$A313,СВЦЭМ!$B$34:$B$777,D$296)+'СЕТ СН'!$F$16</f>
        <v>0</v>
      </c>
      <c r="E313" s="36">
        <f>SUMIFS(СВЦЭМ!$I$34:$I$777,СВЦЭМ!$A$34:$A$777,$A313,СВЦЭМ!$B$34:$B$777,E$296)+'СЕТ СН'!$F$16</f>
        <v>0</v>
      </c>
      <c r="F313" s="36">
        <f>SUMIFS(СВЦЭМ!$I$34:$I$777,СВЦЭМ!$A$34:$A$777,$A313,СВЦЭМ!$B$34:$B$777,F$296)+'СЕТ СН'!$F$16</f>
        <v>0</v>
      </c>
      <c r="G313" s="36">
        <f>SUMIFS(СВЦЭМ!$I$34:$I$777,СВЦЭМ!$A$34:$A$777,$A313,СВЦЭМ!$B$34:$B$777,G$296)+'СЕТ СН'!$F$16</f>
        <v>0</v>
      </c>
      <c r="H313" s="36">
        <f>SUMIFS(СВЦЭМ!$I$34:$I$777,СВЦЭМ!$A$34:$A$777,$A313,СВЦЭМ!$B$34:$B$777,H$296)+'СЕТ СН'!$F$16</f>
        <v>0</v>
      </c>
      <c r="I313" s="36">
        <f>SUMIFS(СВЦЭМ!$I$34:$I$777,СВЦЭМ!$A$34:$A$777,$A313,СВЦЭМ!$B$34:$B$777,I$296)+'СЕТ СН'!$F$16</f>
        <v>0</v>
      </c>
      <c r="J313" s="36">
        <f>SUMIFS(СВЦЭМ!$I$34:$I$777,СВЦЭМ!$A$34:$A$777,$A313,СВЦЭМ!$B$34:$B$777,J$296)+'СЕТ СН'!$F$16</f>
        <v>0</v>
      </c>
      <c r="K313" s="36">
        <f>SUMIFS(СВЦЭМ!$I$34:$I$777,СВЦЭМ!$A$34:$A$777,$A313,СВЦЭМ!$B$34:$B$777,K$296)+'СЕТ СН'!$F$16</f>
        <v>0</v>
      </c>
      <c r="L313" s="36">
        <f>SUMIFS(СВЦЭМ!$I$34:$I$777,СВЦЭМ!$A$34:$A$777,$A313,СВЦЭМ!$B$34:$B$777,L$296)+'СЕТ СН'!$F$16</f>
        <v>0</v>
      </c>
      <c r="M313" s="36">
        <f>SUMIFS(СВЦЭМ!$I$34:$I$777,СВЦЭМ!$A$34:$A$777,$A313,СВЦЭМ!$B$34:$B$777,M$296)+'СЕТ СН'!$F$16</f>
        <v>0</v>
      </c>
      <c r="N313" s="36">
        <f>SUMIFS(СВЦЭМ!$I$34:$I$777,СВЦЭМ!$A$34:$A$777,$A313,СВЦЭМ!$B$34:$B$777,N$296)+'СЕТ СН'!$F$16</f>
        <v>0</v>
      </c>
      <c r="O313" s="36">
        <f>SUMIFS(СВЦЭМ!$I$34:$I$777,СВЦЭМ!$A$34:$A$777,$A313,СВЦЭМ!$B$34:$B$777,O$296)+'СЕТ СН'!$F$16</f>
        <v>0</v>
      </c>
      <c r="P313" s="36">
        <f>SUMIFS(СВЦЭМ!$I$34:$I$777,СВЦЭМ!$A$34:$A$777,$A313,СВЦЭМ!$B$34:$B$777,P$296)+'СЕТ СН'!$F$16</f>
        <v>0</v>
      </c>
      <c r="Q313" s="36">
        <f>SUMIFS(СВЦЭМ!$I$34:$I$777,СВЦЭМ!$A$34:$A$777,$A313,СВЦЭМ!$B$34:$B$777,Q$296)+'СЕТ СН'!$F$16</f>
        <v>0</v>
      </c>
      <c r="R313" s="36">
        <f>SUMIFS(СВЦЭМ!$I$34:$I$777,СВЦЭМ!$A$34:$A$777,$A313,СВЦЭМ!$B$34:$B$777,R$296)+'СЕТ СН'!$F$16</f>
        <v>0</v>
      </c>
      <c r="S313" s="36">
        <f>SUMIFS(СВЦЭМ!$I$34:$I$777,СВЦЭМ!$A$34:$A$777,$A313,СВЦЭМ!$B$34:$B$777,S$296)+'СЕТ СН'!$F$16</f>
        <v>0</v>
      </c>
      <c r="T313" s="36">
        <f>SUMIFS(СВЦЭМ!$I$34:$I$777,СВЦЭМ!$A$34:$A$777,$A313,СВЦЭМ!$B$34:$B$777,T$296)+'СЕТ СН'!$F$16</f>
        <v>0</v>
      </c>
      <c r="U313" s="36">
        <f>SUMIFS(СВЦЭМ!$I$34:$I$777,СВЦЭМ!$A$34:$A$777,$A313,СВЦЭМ!$B$34:$B$777,U$296)+'СЕТ СН'!$F$16</f>
        <v>0</v>
      </c>
      <c r="V313" s="36">
        <f>SUMIFS(СВЦЭМ!$I$34:$I$777,СВЦЭМ!$A$34:$A$777,$A313,СВЦЭМ!$B$34:$B$777,V$296)+'СЕТ СН'!$F$16</f>
        <v>0</v>
      </c>
      <c r="W313" s="36">
        <f>SUMIFS(СВЦЭМ!$I$34:$I$777,СВЦЭМ!$A$34:$A$777,$A313,СВЦЭМ!$B$34:$B$777,W$296)+'СЕТ СН'!$F$16</f>
        <v>0</v>
      </c>
      <c r="X313" s="36">
        <f>SUMIFS(СВЦЭМ!$I$34:$I$777,СВЦЭМ!$A$34:$A$777,$A313,СВЦЭМ!$B$34:$B$777,X$296)+'СЕТ СН'!$F$16</f>
        <v>0</v>
      </c>
      <c r="Y313" s="36">
        <f>SUMIFS(СВЦЭМ!$I$34:$I$777,СВЦЭМ!$A$34:$A$777,$A313,СВЦЭМ!$B$34:$B$777,Y$296)+'СЕТ СН'!$F$16</f>
        <v>0</v>
      </c>
    </row>
    <row r="314" spans="1:25" ht="15.75" hidden="1" x14ac:dyDescent="0.2">
      <c r="A314" s="35">
        <f t="shared" si="8"/>
        <v>44030</v>
      </c>
      <c r="B314" s="36">
        <f>SUMIFS(СВЦЭМ!$I$34:$I$777,СВЦЭМ!$A$34:$A$777,$A314,СВЦЭМ!$B$34:$B$777,B$296)+'СЕТ СН'!$F$16</f>
        <v>0</v>
      </c>
      <c r="C314" s="36">
        <f>SUMIFS(СВЦЭМ!$I$34:$I$777,СВЦЭМ!$A$34:$A$777,$A314,СВЦЭМ!$B$34:$B$777,C$296)+'СЕТ СН'!$F$16</f>
        <v>0</v>
      </c>
      <c r="D314" s="36">
        <f>SUMIFS(СВЦЭМ!$I$34:$I$777,СВЦЭМ!$A$34:$A$777,$A314,СВЦЭМ!$B$34:$B$777,D$296)+'СЕТ СН'!$F$16</f>
        <v>0</v>
      </c>
      <c r="E314" s="36">
        <f>SUMIFS(СВЦЭМ!$I$34:$I$777,СВЦЭМ!$A$34:$A$777,$A314,СВЦЭМ!$B$34:$B$777,E$296)+'СЕТ СН'!$F$16</f>
        <v>0</v>
      </c>
      <c r="F314" s="36">
        <f>SUMIFS(СВЦЭМ!$I$34:$I$777,СВЦЭМ!$A$34:$A$777,$A314,СВЦЭМ!$B$34:$B$777,F$296)+'СЕТ СН'!$F$16</f>
        <v>0</v>
      </c>
      <c r="G314" s="36">
        <f>SUMIFS(СВЦЭМ!$I$34:$I$777,СВЦЭМ!$A$34:$A$777,$A314,СВЦЭМ!$B$34:$B$777,G$296)+'СЕТ СН'!$F$16</f>
        <v>0</v>
      </c>
      <c r="H314" s="36">
        <f>SUMIFS(СВЦЭМ!$I$34:$I$777,СВЦЭМ!$A$34:$A$777,$A314,СВЦЭМ!$B$34:$B$777,H$296)+'СЕТ СН'!$F$16</f>
        <v>0</v>
      </c>
      <c r="I314" s="36">
        <f>SUMIFS(СВЦЭМ!$I$34:$I$777,СВЦЭМ!$A$34:$A$777,$A314,СВЦЭМ!$B$34:$B$777,I$296)+'СЕТ СН'!$F$16</f>
        <v>0</v>
      </c>
      <c r="J314" s="36">
        <f>SUMIFS(СВЦЭМ!$I$34:$I$777,СВЦЭМ!$A$34:$A$777,$A314,СВЦЭМ!$B$34:$B$777,J$296)+'СЕТ СН'!$F$16</f>
        <v>0</v>
      </c>
      <c r="K314" s="36">
        <f>SUMIFS(СВЦЭМ!$I$34:$I$777,СВЦЭМ!$A$34:$A$777,$A314,СВЦЭМ!$B$34:$B$777,K$296)+'СЕТ СН'!$F$16</f>
        <v>0</v>
      </c>
      <c r="L314" s="36">
        <f>SUMIFS(СВЦЭМ!$I$34:$I$777,СВЦЭМ!$A$34:$A$777,$A314,СВЦЭМ!$B$34:$B$777,L$296)+'СЕТ СН'!$F$16</f>
        <v>0</v>
      </c>
      <c r="M314" s="36">
        <f>SUMIFS(СВЦЭМ!$I$34:$I$777,СВЦЭМ!$A$34:$A$777,$A314,СВЦЭМ!$B$34:$B$777,M$296)+'СЕТ СН'!$F$16</f>
        <v>0</v>
      </c>
      <c r="N314" s="36">
        <f>SUMIFS(СВЦЭМ!$I$34:$I$777,СВЦЭМ!$A$34:$A$777,$A314,СВЦЭМ!$B$34:$B$777,N$296)+'СЕТ СН'!$F$16</f>
        <v>0</v>
      </c>
      <c r="O314" s="36">
        <f>SUMIFS(СВЦЭМ!$I$34:$I$777,СВЦЭМ!$A$34:$A$777,$A314,СВЦЭМ!$B$34:$B$777,O$296)+'СЕТ СН'!$F$16</f>
        <v>0</v>
      </c>
      <c r="P314" s="36">
        <f>SUMIFS(СВЦЭМ!$I$34:$I$777,СВЦЭМ!$A$34:$A$777,$A314,СВЦЭМ!$B$34:$B$777,P$296)+'СЕТ СН'!$F$16</f>
        <v>0</v>
      </c>
      <c r="Q314" s="36">
        <f>SUMIFS(СВЦЭМ!$I$34:$I$777,СВЦЭМ!$A$34:$A$777,$A314,СВЦЭМ!$B$34:$B$777,Q$296)+'СЕТ СН'!$F$16</f>
        <v>0</v>
      </c>
      <c r="R314" s="36">
        <f>SUMIFS(СВЦЭМ!$I$34:$I$777,СВЦЭМ!$A$34:$A$777,$A314,СВЦЭМ!$B$34:$B$777,R$296)+'СЕТ СН'!$F$16</f>
        <v>0</v>
      </c>
      <c r="S314" s="36">
        <f>SUMIFS(СВЦЭМ!$I$34:$I$777,СВЦЭМ!$A$34:$A$777,$A314,СВЦЭМ!$B$34:$B$777,S$296)+'СЕТ СН'!$F$16</f>
        <v>0</v>
      </c>
      <c r="T314" s="36">
        <f>SUMIFS(СВЦЭМ!$I$34:$I$777,СВЦЭМ!$A$34:$A$777,$A314,СВЦЭМ!$B$34:$B$777,T$296)+'СЕТ СН'!$F$16</f>
        <v>0</v>
      </c>
      <c r="U314" s="36">
        <f>SUMIFS(СВЦЭМ!$I$34:$I$777,СВЦЭМ!$A$34:$A$777,$A314,СВЦЭМ!$B$34:$B$777,U$296)+'СЕТ СН'!$F$16</f>
        <v>0</v>
      </c>
      <c r="V314" s="36">
        <f>SUMIFS(СВЦЭМ!$I$34:$I$777,СВЦЭМ!$A$34:$A$777,$A314,СВЦЭМ!$B$34:$B$777,V$296)+'СЕТ СН'!$F$16</f>
        <v>0</v>
      </c>
      <c r="W314" s="36">
        <f>SUMIFS(СВЦЭМ!$I$34:$I$777,СВЦЭМ!$A$34:$A$777,$A314,СВЦЭМ!$B$34:$B$777,W$296)+'СЕТ СН'!$F$16</f>
        <v>0</v>
      </c>
      <c r="X314" s="36">
        <f>SUMIFS(СВЦЭМ!$I$34:$I$777,СВЦЭМ!$A$34:$A$777,$A314,СВЦЭМ!$B$34:$B$777,X$296)+'СЕТ СН'!$F$16</f>
        <v>0</v>
      </c>
      <c r="Y314" s="36">
        <f>SUMIFS(СВЦЭМ!$I$34:$I$777,СВЦЭМ!$A$34:$A$777,$A314,СВЦЭМ!$B$34:$B$777,Y$296)+'СЕТ СН'!$F$16</f>
        <v>0</v>
      </c>
    </row>
    <row r="315" spans="1:25" ht="15.75" hidden="1" x14ac:dyDescent="0.2">
      <c r="A315" s="35">
        <f t="shared" si="8"/>
        <v>44031</v>
      </c>
      <c r="B315" s="36">
        <f>SUMIFS(СВЦЭМ!$I$34:$I$777,СВЦЭМ!$A$34:$A$777,$A315,СВЦЭМ!$B$34:$B$777,B$296)+'СЕТ СН'!$F$16</f>
        <v>0</v>
      </c>
      <c r="C315" s="36">
        <f>SUMIFS(СВЦЭМ!$I$34:$I$777,СВЦЭМ!$A$34:$A$777,$A315,СВЦЭМ!$B$34:$B$777,C$296)+'СЕТ СН'!$F$16</f>
        <v>0</v>
      </c>
      <c r="D315" s="36">
        <f>SUMIFS(СВЦЭМ!$I$34:$I$777,СВЦЭМ!$A$34:$A$777,$A315,СВЦЭМ!$B$34:$B$777,D$296)+'СЕТ СН'!$F$16</f>
        <v>0</v>
      </c>
      <c r="E315" s="36">
        <f>SUMIFS(СВЦЭМ!$I$34:$I$777,СВЦЭМ!$A$34:$A$777,$A315,СВЦЭМ!$B$34:$B$777,E$296)+'СЕТ СН'!$F$16</f>
        <v>0</v>
      </c>
      <c r="F315" s="36">
        <f>SUMIFS(СВЦЭМ!$I$34:$I$777,СВЦЭМ!$A$34:$A$777,$A315,СВЦЭМ!$B$34:$B$777,F$296)+'СЕТ СН'!$F$16</f>
        <v>0</v>
      </c>
      <c r="G315" s="36">
        <f>SUMIFS(СВЦЭМ!$I$34:$I$777,СВЦЭМ!$A$34:$A$777,$A315,СВЦЭМ!$B$34:$B$777,G$296)+'СЕТ СН'!$F$16</f>
        <v>0</v>
      </c>
      <c r="H315" s="36">
        <f>SUMIFS(СВЦЭМ!$I$34:$I$777,СВЦЭМ!$A$34:$A$777,$A315,СВЦЭМ!$B$34:$B$777,H$296)+'СЕТ СН'!$F$16</f>
        <v>0</v>
      </c>
      <c r="I315" s="36">
        <f>SUMIFS(СВЦЭМ!$I$34:$I$777,СВЦЭМ!$A$34:$A$777,$A315,СВЦЭМ!$B$34:$B$777,I$296)+'СЕТ СН'!$F$16</f>
        <v>0</v>
      </c>
      <c r="J315" s="36">
        <f>SUMIFS(СВЦЭМ!$I$34:$I$777,СВЦЭМ!$A$34:$A$777,$A315,СВЦЭМ!$B$34:$B$777,J$296)+'СЕТ СН'!$F$16</f>
        <v>0</v>
      </c>
      <c r="K315" s="36">
        <f>SUMIFS(СВЦЭМ!$I$34:$I$777,СВЦЭМ!$A$34:$A$777,$A315,СВЦЭМ!$B$34:$B$777,K$296)+'СЕТ СН'!$F$16</f>
        <v>0</v>
      </c>
      <c r="L315" s="36">
        <f>SUMIFS(СВЦЭМ!$I$34:$I$777,СВЦЭМ!$A$34:$A$777,$A315,СВЦЭМ!$B$34:$B$777,L$296)+'СЕТ СН'!$F$16</f>
        <v>0</v>
      </c>
      <c r="M315" s="36">
        <f>SUMIFS(СВЦЭМ!$I$34:$I$777,СВЦЭМ!$A$34:$A$777,$A315,СВЦЭМ!$B$34:$B$777,M$296)+'СЕТ СН'!$F$16</f>
        <v>0</v>
      </c>
      <c r="N315" s="36">
        <f>SUMIFS(СВЦЭМ!$I$34:$I$777,СВЦЭМ!$A$34:$A$777,$A315,СВЦЭМ!$B$34:$B$777,N$296)+'СЕТ СН'!$F$16</f>
        <v>0</v>
      </c>
      <c r="O315" s="36">
        <f>SUMIFS(СВЦЭМ!$I$34:$I$777,СВЦЭМ!$A$34:$A$777,$A315,СВЦЭМ!$B$34:$B$777,O$296)+'СЕТ СН'!$F$16</f>
        <v>0</v>
      </c>
      <c r="P315" s="36">
        <f>SUMIFS(СВЦЭМ!$I$34:$I$777,СВЦЭМ!$A$34:$A$777,$A315,СВЦЭМ!$B$34:$B$777,P$296)+'СЕТ СН'!$F$16</f>
        <v>0</v>
      </c>
      <c r="Q315" s="36">
        <f>SUMIFS(СВЦЭМ!$I$34:$I$777,СВЦЭМ!$A$34:$A$777,$A315,СВЦЭМ!$B$34:$B$777,Q$296)+'СЕТ СН'!$F$16</f>
        <v>0</v>
      </c>
      <c r="R315" s="36">
        <f>SUMIFS(СВЦЭМ!$I$34:$I$777,СВЦЭМ!$A$34:$A$777,$A315,СВЦЭМ!$B$34:$B$777,R$296)+'СЕТ СН'!$F$16</f>
        <v>0</v>
      </c>
      <c r="S315" s="36">
        <f>SUMIFS(СВЦЭМ!$I$34:$I$777,СВЦЭМ!$A$34:$A$777,$A315,СВЦЭМ!$B$34:$B$777,S$296)+'СЕТ СН'!$F$16</f>
        <v>0</v>
      </c>
      <c r="T315" s="36">
        <f>SUMIFS(СВЦЭМ!$I$34:$I$777,СВЦЭМ!$A$34:$A$777,$A315,СВЦЭМ!$B$34:$B$777,T$296)+'СЕТ СН'!$F$16</f>
        <v>0</v>
      </c>
      <c r="U315" s="36">
        <f>SUMIFS(СВЦЭМ!$I$34:$I$777,СВЦЭМ!$A$34:$A$777,$A315,СВЦЭМ!$B$34:$B$777,U$296)+'СЕТ СН'!$F$16</f>
        <v>0</v>
      </c>
      <c r="V315" s="36">
        <f>SUMIFS(СВЦЭМ!$I$34:$I$777,СВЦЭМ!$A$34:$A$777,$A315,СВЦЭМ!$B$34:$B$777,V$296)+'СЕТ СН'!$F$16</f>
        <v>0</v>
      </c>
      <c r="W315" s="36">
        <f>SUMIFS(СВЦЭМ!$I$34:$I$777,СВЦЭМ!$A$34:$A$777,$A315,СВЦЭМ!$B$34:$B$777,W$296)+'СЕТ СН'!$F$16</f>
        <v>0</v>
      </c>
      <c r="X315" s="36">
        <f>SUMIFS(СВЦЭМ!$I$34:$I$777,СВЦЭМ!$A$34:$A$777,$A315,СВЦЭМ!$B$34:$B$777,X$296)+'СЕТ СН'!$F$16</f>
        <v>0</v>
      </c>
      <c r="Y315" s="36">
        <f>SUMIFS(СВЦЭМ!$I$34:$I$777,СВЦЭМ!$A$34:$A$777,$A315,СВЦЭМ!$B$34:$B$777,Y$296)+'СЕТ СН'!$F$16</f>
        <v>0</v>
      </c>
    </row>
    <row r="316" spans="1:25" ht="15.75" hidden="1" x14ac:dyDescent="0.2">
      <c r="A316" s="35">
        <f t="shared" si="8"/>
        <v>44032</v>
      </c>
      <c r="B316" s="36">
        <f>SUMIFS(СВЦЭМ!$I$34:$I$777,СВЦЭМ!$A$34:$A$777,$A316,СВЦЭМ!$B$34:$B$777,B$296)+'СЕТ СН'!$F$16</f>
        <v>0</v>
      </c>
      <c r="C316" s="36">
        <f>SUMIFS(СВЦЭМ!$I$34:$I$777,СВЦЭМ!$A$34:$A$777,$A316,СВЦЭМ!$B$34:$B$777,C$296)+'СЕТ СН'!$F$16</f>
        <v>0</v>
      </c>
      <c r="D316" s="36">
        <f>SUMIFS(СВЦЭМ!$I$34:$I$777,СВЦЭМ!$A$34:$A$777,$A316,СВЦЭМ!$B$34:$B$777,D$296)+'СЕТ СН'!$F$16</f>
        <v>0</v>
      </c>
      <c r="E316" s="36">
        <f>SUMIFS(СВЦЭМ!$I$34:$I$777,СВЦЭМ!$A$34:$A$777,$A316,СВЦЭМ!$B$34:$B$777,E$296)+'СЕТ СН'!$F$16</f>
        <v>0</v>
      </c>
      <c r="F316" s="36">
        <f>SUMIFS(СВЦЭМ!$I$34:$I$777,СВЦЭМ!$A$34:$A$777,$A316,СВЦЭМ!$B$34:$B$777,F$296)+'СЕТ СН'!$F$16</f>
        <v>0</v>
      </c>
      <c r="G316" s="36">
        <f>SUMIFS(СВЦЭМ!$I$34:$I$777,СВЦЭМ!$A$34:$A$777,$A316,СВЦЭМ!$B$34:$B$777,G$296)+'СЕТ СН'!$F$16</f>
        <v>0</v>
      </c>
      <c r="H316" s="36">
        <f>SUMIFS(СВЦЭМ!$I$34:$I$777,СВЦЭМ!$A$34:$A$777,$A316,СВЦЭМ!$B$34:$B$777,H$296)+'СЕТ СН'!$F$16</f>
        <v>0</v>
      </c>
      <c r="I316" s="36">
        <f>SUMIFS(СВЦЭМ!$I$34:$I$777,СВЦЭМ!$A$34:$A$777,$A316,СВЦЭМ!$B$34:$B$777,I$296)+'СЕТ СН'!$F$16</f>
        <v>0</v>
      </c>
      <c r="J316" s="36">
        <f>SUMIFS(СВЦЭМ!$I$34:$I$777,СВЦЭМ!$A$34:$A$777,$A316,СВЦЭМ!$B$34:$B$777,J$296)+'СЕТ СН'!$F$16</f>
        <v>0</v>
      </c>
      <c r="K316" s="36">
        <f>SUMIFS(СВЦЭМ!$I$34:$I$777,СВЦЭМ!$A$34:$A$777,$A316,СВЦЭМ!$B$34:$B$777,K$296)+'СЕТ СН'!$F$16</f>
        <v>0</v>
      </c>
      <c r="L316" s="36">
        <f>SUMIFS(СВЦЭМ!$I$34:$I$777,СВЦЭМ!$A$34:$A$777,$A316,СВЦЭМ!$B$34:$B$777,L$296)+'СЕТ СН'!$F$16</f>
        <v>0</v>
      </c>
      <c r="M316" s="36">
        <f>SUMIFS(СВЦЭМ!$I$34:$I$777,СВЦЭМ!$A$34:$A$777,$A316,СВЦЭМ!$B$34:$B$777,M$296)+'СЕТ СН'!$F$16</f>
        <v>0</v>
      </c>
      <c r="N316" s="36">
        <f>SUMIFS(СВЦЭМ!$I$34:$I$777,СВЦЭМ!$A$34:$A$777,$A316,СВЦЭМ!$B$34:$B$777,N$296)+'СЕТ СН'!$F$16</f>
        <v>0</v>
      </c>
      <c r="O316" s="36">
        <f>SUMIFS(СВЦЭМ!$I$34:$I$777,СВЦЭМ!$A$34:$A$777,$A316,СВЦЭМ!$B$34:$B$777,O$296)+'СЕТ СН'!$F$16</f>
        <v>0</v>
      </c>
      <c r="P316" s="36">
        <f>SUMIFS(СВЦЭМ!$I$34:$I$777,СВЦЭМ!$A$34:$A$777,$A316,СВЦЭМ!$B$34:$B$777,P$296)+'СЕТ СН'!$F$16</f>
        <v>0</v>
      </c>
      <c r="Q316" s="36">
        <f>SUMIFS(СВЦЭМ!$I$34:$I$777,СВЦЭМ!$A$34:$A$777,$A316,СВЦЭМ!$B$34:$B$777,Q$296)+'СЕТ СН'!$F$16</f>
        <v>0</v>
      </c>
      <c r="R316" s="36">
        <f>SUMIFS(СВЦЭМ!$I$34:$I$777,СВЦЭМ!$A$34:$A$777,$A316,СВЦЭМ!$B$34:$B$777,R$296)+'СЕТ СН'!$F$16</f>
        <v>0</v>
      </c>
      <c r="S316" s="36">
        <f>SUMIFS(СВЦЭМ!$I$34:$I$777,СВЦЭМ!$A$34:$A$777,$A316,СВЦЭМ!$B$34:$B$777,S$296)+'СЕТ СН'!$F$16</f>
        <v>0</v>
      </c>
      <c r="T316" s="36">
        <f>SUMIFS(СВЦЭМ!$I$34:$I$777,СВЦЭМ!$A$34:$A$777,$A316,СВЦЭМ!$B$34:$B$777,T$296)+'СЕТ СН'!$F$16</f>
        <v>0</v>
      </c>
      <c r="U316" s="36">
        <f>SUMIFS(СВЦЭМ!$I$34:$I$777,СВЦЭМ!$A$34:$A$777,$A316,СВЦЭМ!$B$34:$B$777,U$296)+'СЕТ СН'!$F$16</f>
        <v>0</v>
      </c>
      <c r="V316" s="36">
        <f>SUMIFS(СВЦЭМ!$I$34:$I$777,СВЦЭМ!$A$34:$A$777,$A316,СВЦЭМ!$B$34:$B$777,V$296)+'СЕТ СН'!$F$16</f>
        <v>0</v>
      </c>
      <c r="W316" s="36">
        <f>SUMIFS(СВЦЭМ!$I$34:$I$777,СВЦЭМ!$A$34:$A$777,$A316,СВЦЭМ!$B$34:$B$777,W$296)+'СЕТ СН'!$F$16</f>
        <v>0</v>
      </c>
      <c r="X316" s="36">
        <f>SUMIFS(СВЦЭМ!$I$34:$I$777,СВЦЭМ!$A$34:$A$777,$A316,СВЦЭМ!$B$34:$B$777,X$296)+'СЕТ СН'!$F$16</f>
        <v>0</v>
      </c>
      <c r="Y316" s="36">
        <f>SUMIFS(СВЦЭМ!$I$34:$I$777,СВЦЭМ!$A$34:$A$777,$A316,СВЦЭМ!$B$34:$B$777,Y$296)+'СЕТ СН'!$F$16</f>
        <v>0</v>
      </c>
    </row>
    <row r="317" spans="1:25" ht="15.75" hidden="1" x14ac:dyDescent="0.2">
      <c r="A317" s="35">
        <f t="shared" si="8"/>
        <v>44033</v>
      </c>
      <c r="B317" s="36">
        <f>SUMIFS(СВЦЭМ!$I$34:$I$777,СВЦЭМ!$A$34:$A$777,$A317,СВЦЭМ!$B$34:$B$777,B$296)+'СЕТ СН'!$F$16</f>
        <v>0</v>
      </c>
      <c r="C317" s="36">
        <f>SUMIFS(СВЦЭМ!$I$34:$I$777,СВЦЭМ!$A$34:$A$777,$A317,СВЦЭМ!$B$34:$B$777,C$296)+'СЕТ СН'!$F$16</f>
        <v>0</v>
      </c>
      <c r="D317" s="36">
        <f>SUMIFS(СВЦЭМ!$I$34:$I$777,СВЦЭМ!$A$34:$A$777,$A317,СВЦЭМ!$B$34:$B$777,D$296)+'СЕТ СН'!$F$16</f>
        <v>0</v>
      </c>
      <c r="E317" s="36">
        <f>SUMIFS(СВЦЭМ!$I$34:$I$777,СВЦЭМ!$A$34:$A$777,$A317,СВЦЭМ!$B$34:$B$777,E$296)+'СЕТ СН'!$F$16</f>
        <v>0</v>
      </c>
      <c r="F317" s="36">
        <f>SUMIFS(СВЦЭМ!$I$34:$I$777,СВЦЭМ!$A$34:$A$777,$A317,СВЦЭМ!$B$34:$B$777,F$296)+'СЕТ СН'!$F$16</f>
        <v>0</v>
      </c>
      <c r="G317" s="36">
        <f>SUMIFS(СВЦЭМ!$I$34:$I$777,СВЦЭМ!$A$34:$A$777,$A317,СВЦЭМ!$B$34:$B$777,G$296)+'СЕТ СН'!$F$16</f>
        <v>0</v>
      </c>
      <c r="H317" s="36">
        <f>SUMIFS(СВЦЭМ!$I$34:$I$777,СВЦЭМ!$A$34:$A$777,$A317,СВЦЭМ!$B$34:$B$777,H$296)+'СЕТ СН'!$F$16</f>
        <v>0</v>
      </c>
      <c r="I317" s="36">
        <f>SUMIFS(СВЦЭМ!$I$34:$I$777,СВЦЭМ!$A$34:$A$777,$A317,СВЦЭМ!$B$34:$B$777,I$296)+'СЕТ СН'!$F$16</f>
        <v>0</v>
      </c>
      <c r="J317" s="36">
        <f>SUMIFS(СВЦЭМ!$I$34:$I$777,СВЦЭМ!$A$34:$A$777,$A317,СВЦЭМ!$B$34:$B$777,J$296)+'СЕТ СН'!$F$16</f>
        <v>0</v>
      </c>
      <c r="K317" s="36">
        <f>SUMIFS(СВЦЭМ!$I$34:$I$777,СВЦЭМ!$A$34:$A$777,$A317,СВЦЭМ!$B$34:$B$777,K$296)+'СЕТ СН'!$F$16</f>
        <v>0</v>
      </c>
      <c r="L317" s="36">
        <f>SUMIFS(СВЦЭМ!$I$34:$I$777,СВЦЭМ!$A$34:$A$777,$A317,СВЦЭМ!$B$34:$B$777,L$296)+'СЕТ СН'!$F$16</f>
        <v>0</v>
      </c>
      <c r="M317" s="36">
        <f>SUMIFS(СВЦЭМ!$I$34:$I$777,СВЦЭМ!$A$34:$A$777,$A317,СВЦЭМ!$B$34:$B$777,M$296)+'СЕТ СН'!$F$16</f>
        <v>0</v>
      </c>
      <c r="N317" s="36">
        <f>SUMIFS(СВЦЭМ!$I$34:$I$777,СВЦЭМ!$A$34:$A$777,$A317,СВЦЭМ!$B$34:$B$777,N$296)+'СЕТ СН'!$F$16</f>
        <v>0</v>
      </c>
      <c r="O317" s="36">
        <f>SUMIFS(СВЦЭМ!$I$34:$I$777,СВЦЭМ!$A$34:$A$777,$A317,СВЦЭМ!$B$34:$B$777,O$296)+'СЕТ СН'!$F$16</f>
        <v>0</v>
      </c>
      <c r="P317" s="36">
        <f>SUMIFS(СВЦЭМ!$I$34:$I$777,СВЦЭМ!$A$34:$A$777,$A317,СВЦЭМ!$B$34:$B$777,P$296)+'СЕТ СН'!$F$16</f>
        <v>0</v>
      </c>
      <c r="Q317" s="36">
        <f>SUMIFS(СВЦЭМ!$I$34:$I$777,СВЦЭМ!$A$34:$A$777,$A317,СВЦЭМ!$B$34:$B$777,Q$296)+'СЕТ СН'!$F$16</f>
        <v>0</v>
      </c>
      <c r="R317" s="36">
        <f>SUMIFS(СВЦЭМ!$I$34:$I$777,СВЦЭМ!$A$34:$A$777,$A317,СВЦЭМ!$B$34:$B$777,R$296)+'СЕТ СН'!$F$16</f>
        <v>0</v>
      </c>
      <c r="S317" s="36">
        <f>SUMIFS(СВЦЭМ!$I$34:$I$777,СВЦЭМ!$A$34:$A$777,$A317,СВЦЭМ!$B$34:$B$777,S$296)+'СЕТ СН'!$F$16</f>
        <v>0</v>
      </c>
      <c r="T317" s="36">
        <f>SUMIFS(СВЦЭМ!$I$34:$I$777,СВЦЭМ!$A$34:$A$777,$A317,СВЦЭМ!$B$34:$B$777,T$296)+'СЕТ СН'!$F$16</f>
        <v>0</v>
      </c>
      <c r="U317" s="36">
        <f>SUMIFS(СВЦЭМ!$I$34:$I$777,СВЦЭМ!$A$34:$A$777,$A317,СВЦЭМ!$B$34:$B$777,U$296)+'СЕТ СН'!$F$16</f>
        <v>0</v>
      </c>
      <c r="V317" s="36">
        <f>SUMIFS(СВЦЭМ!$I$34:$I$777,СВЦЭМ!$A$34:$A$777,$A317,СВЦЭМ!$B$34:$B$777,V$296)+'СЕТ СН'!$F$16</f>
        <v>0</v>
      </c>
      <c r="W317" s="36">
        <f>SUMIFS(СВЦЭМ!$I$34:$I$777,СВЦЭМ!$A$34:$A$777,$A317,СВЦЭМ!$B$34:$B$777,W$296)+'СЕТ СН'!$F$16</f>
        <v>0</v>
      </c>
      <c r="X317" s="36">
        <f>SUMIFS(СВЦЭМ!$I$34:$I$777,СВЦЭМ!$A$34:$A$777,$A317,СВЦЭМ!$B$34:$B$777,X$296)+'СЕТ СН'!$F$16</f>
        <v>0</v>
      </c>
      <c r="Y317" s="36">
        <f>SUMIFS(СВЦЭМ!$I$34:$I$777,СВЦЭМ!$A$34:$A$777,$A317,СВЦЭМ!$B$34:$B$777,Y$296)+'СЕТ СН'!$F$16</f>
        <v>0</v>
      </c>
    </row>
    <row r="318" spans="1:25" ht="15.75" hidden="1" x14ac:dyDescent="0.2">
      <c r="A318" s="35">
        <f t="shared" si="8"/>
        <v>44034</v>
      </c>
      <c r="B318" s="36">
        <f>SUMIFS(СВЦЭМ!$I$34:$I$777,СВЦЭМ!$A$34:$A$777,$A318,СВЦЭМ!$B$34:$B$777,B$296)+'СЕТ СН'!$F$16</f>
        <v>0</v>
      </c>
      <c r="C318" s="36">
        <f>SUMIFS(СВЦЭМ!$I$34:$I$777,СВЦЭМ!$A$34:$A$777,$A318,СВЦЭМ!$B$34:$B$777,C$296)+'СЕТ СН'!$F$16</f>
        <v>0</v>
      </c>
      <c r="D318" s="36">
        <f>SUMIFS(СВЦЭМ!$I$34:$I$777,СВЦЭМ!$A$34:$A$777,$A318,СВЦЭМ!$B$34:$B$777,D$296)+'СЕТ СН'!$F$16</f>
        <v>0</v>
      </c>
      <c r="E318" s="36">
        <f>SUMIFS(СВЦЭМ!$I$34:$I$777,СВЦЭМ!$A$34:$A$777,$A318,СВЦЭМ!$B$34:$B$777,E$296)+'СЕТ СН'!$F$16</f>
        <v>0</v>
      </c>
      <c r="F318" s="36">
        <f>SUMIFS(СВЦЭМ!$I$34:$I$777,СВЦЭМ!$A$34:$A$777,$A318,СВЦЭМ!$B$34:$B$777,F$296)+'СЕТ СН'!$F$16</f>
        <v>0</v>
      </c>
      <c r="G318" s="36">
        <f>SUMIFS(СВЦЭМ!$I$34:$I$777,СВЦЭМ!$A$34:$A$777,$A318,СВЦЭМ!$B$34:$B$777,G$296)+'СЕТ СН'!$F$16</f>
        <v>0</v>
      </c>
      <c r="H318" s="36">
        <f>SUMIFS(СВЦЭМ!$I$34:$I$777,СВЦЭМ!$A$34:$A$777,$A318,СВЦЭМ!$B$34:$B$777,H$296)+'СЕТ СН'!$F$16</f>
        <v>0</v>
      </c>
      <c r="I318" s="36">
        <f>SUMIFS(СВЦЭМ!$I$34:$I$777,СВЦЭМ!$A$34:$A$777,$A318,СВЦЭМ!$B$34:$B$777,I$296)+'СЕТ СН'!$F$16</f>
        <v>0</v>
      </c>
      <c r="J318" s="36">
        <f>SUMIFS(СВЦЭМ!$I$34:$I$777,СВЦЭМ!$A$34:$A$777,$A318,СВЦЭМ!$B$34:$B$777,J$296)+'СЕТ СН'!$F$16</f>
        <v>0</v>
      </c>
      <c r="K318" s="36">
        <f>SUMIFS(СВЦЭМ!$I$34:$I$777,СВЦЭМ!$A$34:$A$777,$A318,СВЦЭМ!$B$34:$B$777,K$296)+'СЕТ СН'!$F$16</f>
        <v>0</v>
      </c>
      <c r="L318" s="36">
        <f>SUMIFS(СВЦЭМ!$I$34:$I$777,СВЦЭМ!$A$34:$A$777,$A318,СВЦЭМ!$B$34:$B$777,L$296)+'СЕТ СН'!$F$16</f>
        <v>0</v>
      </c>
      <c r="M318" s="36">
        <f>SUMIFS(СВЦЭМ!$I$34:$I$777,СВЦЭМ!$A$34:$A$777,$A318,СВЦЭМ!$B$34:$B$777,M$296)+'СЕТ СН'!$F$16</f>
        <v>0</v>
      </c>
      <c r="N318" s="36">
        <f>SUMIFS(СВЦЭМ!$I$34:$I$777,СВЦЭМ!$A$34:$A$777,$A318,СВЦЭМ!$B$34:$B$777,N$296)+'СЕТ СН'!$F$16</f>
        <v>0</v>
      </c>
      <c r="O318" s="36">
        <f>SUMIFS(СВЦЭМ!$I$34:$I$777,СВЦЭМ!$A$34:$A$777,$A318,СВЦЭМ!$B$34:$B$777,O$296)+'СЕТ СН'!$F$16</f>
        <v>0</v>
      </c>
      <c r="P318" s="36">
        <f>SUMIFS(СВЦЭМ!$I$34:$I$777,СВЦЭМ!$A$34:$A$777,$A318,СВЦЭМ!$B$34:$B$777,P$296)+'СЕТ СН'!$F$16</f>
        <v>0</v>
      </c>
      <c r="Q318" s="36">
        <f>SUMIFS(СВЦЭМ!$I$34:$I$777,СВЦЭМ!$A$34:$A$777,$A318,СВЦЭМ!$B$34:$B$777,Q$296)+'СЕТ СН'!$F$16</f>
        <v>0</v>
      </c>
      <c r="R318" s="36">
        <f>SUMIFS(СВЦЭМ!$I$34:$I$777,СВЦЭМ!$A$34:$A$777,$A318,СВЦЭМ!$B$34:$B$777,R$296)+'СЕТ СН'!$F$16</f>
        <v>0</v>
      </c>
      <c r="S318" s="36">
        <f>SUMIFS(СВЦЭМ!$I$34:$I$777,СВЦЭМ!$A$34:$A$777,$A318,СВЦЭМ!$B$34:$B$777,S$296)+'СЕТ СН'!$F$16</f>
        <v>0</v>
      </c>
      <c r="T318" s="36">
        <f>SUMIFS(СВЦЭМ!$I$34:$I$777,СВЦЭМ!$A$34:$A$777,$A318,СВЦЭМ!$B$34:$B$777,T$296)+'СЕТ СН'!$F$16</f>
        <v>0</v>
      </c>
      <c r="U318" s="36">
        <f>SUMIFS(СВЦЭМ!$I$34:$I$777,СВЦЭМ!$A$34:$A$777,$A318,СВЦЭМ!$B$34:$B$777,U$296)+'СЕТ СН'!$F$16</f>
        <v>0</v>
      </c>
      <c r="V318" s="36">
        <f>SUMIFS(СВЦЭМ!$I$34:$I$777,СВЦЭМ!$A$34:$A$777,$A318,СВЦЭМ!$B$34:$B$777,V$296)+'СЕТ СН'!$F$16</f>
        <v>0</v>
      </c>
      <c r="W318" s="36">
        <f>SUMIFS(СВЦЭМ!$I$34:$I$777,СВЦЭМ!$A$34:$A$777,$A318,СВЦЭМ!$B$34:$B$777,W$296)+'СЕТ СН'!$F$16</f>
        <v>0</v>
      </c>
      <c r="X318" s="36">
        <f>SUMIFS(СВЦЭМ!$I$34:$I$777,СВЦЭМ!$A$34:$A$777,$A318,СВЦЭМ!$B$34:$B$777,X$296)+'СЕТ СН'!$F$16</f>
        <v>0</v>
      </c>
      <c r="Y318" s="36">
        <f>SUMIFS(СВЦЭМ!$I$34:$I$777,СВЦЭМ!$A$34:$A$777,$A318,СВЦЭМ!$B$34:$B$777,Y$296)+'СЕТ СН'!$F$16</f>
        <v>0</v>
      </c>
    </row>
    <row r="319" spans="1:25" ht="15.75" hidden="1" x14ac:dyDescent="0.2">
      <c r="A319" s="35">
        <f t="shared" si="8"/>
        <v>44035</v>
      </c>
      <c r="B319" s="36">
        <f>SUMIFS(СВЦЭМ!$I$34:$I$777,СВЦЭМ!$A$34:$A$777,$A319,СВЦЭМ!$B$34:$B$777,B$296)+'СЕТ СН'!$F$16</f>
        <v>0</v>
      </c>
      <c r="C319" s="36">
        <f>SUMIFS(СВЦЭМ!$I$34:$I$777,СВЦЭМ!$A$34:$A$777,$A319,СВЦЭМ!$B$34:$B$777,C$296)+'СЕТ СН'!$F$16</f>
        <v>0</v>
      </c>
      <c r="D319" s="36">
        <f>SUMIFS(СВЦЭМ!$I$34:$I$777,СВЦЭМ!$A$34:$A$777,$A319,СВЦЭМ!$B$34:$B$777,D$296)+'СЕТ СН'!$F$16</f>
        <v>0</v>
      </c>
      <c r="E319" s="36">
        <f>SUMIFS(СВЦЭМ!$I$34:$I$777,СВЦЭМ!$A$34:$A$777,$A319,СВЦЭМ!$B$34:$B$777,E$296)+'СЕТ СН'!$F$16</f>
        <v>0</v>
      </c>
      <c r="F319" s="36">
        <f>SUMIFS(СВЦЭМ!$I$34:$I$777,СВЦЭМ!$A$34:$A$777,$A319,СВЦЭМ!$B$34:$B$777,F$296)+'СЕТ СН'!$F$16</f>
        <v>0</v>
      </c>
      <c r="G319" s="36">
        <f>SUMIFS(СВЦЭМ!$I$34:$I$777,СВЦЭМ!$A$34:$A$777,$A319,СВЦЭМ!$B$34:$B$777,G$296)+'СЕТ СН'!$F$16</f>
        <v>0</v>
      </c>
      <c r="H319" s="36">
        <f>SUMIFS(СВЦЭМ!$I$34:$I$777,СВЦЭМ!$A$34:$A$777,$A319,СВЦЭМ!$B$34:$B$777,H$296)+'СЕТ СН'!$F$16</f>
        <v>0</v>
      </c>
      <c r="I319" s="36">
        <f>SUMIFS(СВЦЭМ!$I$34:$I$777,СВЦЭМ!$A$34:$A$777,$A319,СВЦЭМ!$B$34:$B$777,I$296)+'СЕТ СН'!$F$16</f>
        <v>0</v>
      </c>
      <c r="J319" s="36">
        <f>SUMIFS(СВЦЭМ!$I$34:$I$777,СВЦЭМ!$A$34:$A$777,$A319,СВЦЭМ!$B$34:$B$777,J$296)+'СЕТ СН'!$F$16</f>
        <v>0</v>
      </c>
      <c r="K319" s="36">
        <f>SUMIFS(СВЦЭМ!$I$34:$I$777,СВЦЭМ!$A$34:$A$777,$A319,СВЦЭМ!$B$34:$B$777,K$296)+'СЕТ СН'!$F$16</f>
        <v>0</v>
      </c>
      <c r="L319" s="36">
        <f>SUMIFS(СВЦЭМ!$I$34:$I$777,СВЦЭМ!$A$34:$A$777,$A319,СВЦЭМ!$B$34:$B$777,L$296)+'СЕТ СН'!$F$16</f>
        <v>0</v>
      </c>
      <c r="M319" s="36">
        <f>SUMIFS(СВЦЭМ!$I$34:$I$777,СВЦЭМ!$A$34:$A$777,$A319,СВЦЭМ!$B$34:$B$777,M$296)+'СЕТ СН'!$F$16</f>
        <v>0</v>
      </c>
      <c r="N319" s="36">
        <f>SUMIFS(СВЦЭМ!$I$34:$I$777,СВЦЭМ!$A$34:$A$777,$A319,СВЦЭМ!$B$34:$B$777,N$296)+'СЕТ СН'!$F$16</f>
        <v>0</v>
      </c>
      <c r="O319" s="36">
        <f>SUMIFS(СВЦЭМ!$I$34:$I$777,СВЦЭМ!$A$34:$A$777,$A319,СВЦЭМ!$B$34:$B$777,O$296)+'СЕТ СН'!$F$16</f>
        <v>0</v>
      </c>
      <c r="P319" s="36">
        <f>SUMIFS(СВЦЭМ!$I$34:$I$777,СВЦЭМ!$A$34:$A$777,$A319,СВЦЭМ!$B$34:$B$777,P$296)+'СЕТ СН'!$F$16</f>
        <v>0</v>
      </c>
      <c r="Q319" s="36">
        <f>SUMIFS(СВЦЭМ!$I$34:$I$777,СВЦЭМ!$A$34:$A$777,$A319,СВЦЭМ!$B$34:$B$777,Q$296)+'СЕТ СН'!$F$16</f>
        <v>0</v>
      </c>
      <c r="R319" s="36">
        <f>SUMIFS(СВЦЭМ!$I$34:$I$777,СВЦЭМ!$A$34:$A$777,$A319,СВЦЭМ!$B$34:$B$777,R$296)+'СЕТ СН'!$F$16</f>
        <v>0</v>
      </c>
      <c r="S319" s="36">
        <f>SUMIFS(СВЦЭМ!$I$34:$I$777,СВЦЭМ!$A$34:$A$777,$A319,СВЦЭМ!$B$34:$B$777,S$296)+'СЕТ СН'!$F$16</f>
        <v>0</v>
      </c>
      <c r="T319" s="36">
        <f>SUMIFS(СВЦЭМ!$I$34:$I$777,СВЦЭМ!$A$34:$A$777,$A319,СВЦЭМ!$B$34:$B$777,T$296)+'СЕТ СН'!$F$16</f>
        <v>0</v>
      </c>
      <c r="U319" s="36">
        <f>SUMIFS(СВЦЭМ!$I$34:$I$777,СВЦЭМ!$A$34:$A$777,$A319,СВЦЭМ!$B$34:$B$777,U$296)+'СЕТ СН'!$F$16</f>
        <v>0</v>
      </c>
      <c r="V319" s="36">
        <f>SUMIFS(СВЦЭМ!$I$34:$I$777,СВЦЭМ!$A$34:$A$777,$A319,СВЦЭМ!$B$34:$B$777,V$296)+'СЕТ СН'!$F$16</f>
        <v>0</v>
      </c>
      <c r="W319" s="36">
        <f>SUMIFS(СВЦЭМ!$I$34:$I$777,СВЦЭМ!$A$34:$A$777,$A319,СВЦЭМ!$B$34:$B$777,W$296)+'СЕТ СН'!$F$16</f>
        <v>0</v>
      </c>
      <c r="X319" s="36">
        <f>SUMIFS(СВЦЭМ!$I$34:$I$777,СВЦЭМ!$A$34:$A$777,$A319,СВЦЭМ!$B$34:$B$777,X$296)+'СЕТ СН'!$F$16</f>
        <v>0</v>
      </c>
      <c r="Y319" s="36">
        <f>SUMIFS(СВЦЭМ!$I$34:$I$777,СВЦЭМ!$A$34:$A$777,$A319,СВЦЭМ!$B$34:$B$777,Y$296)+'СЕТ СН'!$F$16</f>
        <v>0</v>
      </c>
    </row>
    <row r="320" spans="1:25" ht="15.75" hidden="1" x14ac:dyDescent="0.2">
      <c r="A320" s="35">
        <f t="shared" si="8"/>
        <v>44036</v>
      </c>
      <c r="B320" s="36">
        <f>SUMIFS(СВЦЭМ!$I$34:$I$777,СВЦЭМ!$A$34:$A$777,$A320,СВЦЭМ!$B$34:$B$777,B$296)+'СЕТ СН'!$F$16</f>
        <v>0</v>
      </c>
      <c r="C320" s="36">
        <f>SUMIFS(СВЦЭМ!$I$34:$I$777,СВЦЭМ!$A$34:$A$777,$A320,СВЦЭМ!$B$34:$B$777,C$296)+'СЕТ СН'!$F$16</f>
        <v>0</v>
      </c>
      <c r="D320" s="36">
        <f>SUMIFS(СВЦЭМ!$I$34:$I$777,СВЦЭМ!$A$34:$A$777,$A320,СВЦЭМ!$B$34:$B$777,D$296)+'СЕТ СН'!$F$16</f>
        <v>0</v>
      </c>
      <c r="E320" s="36">
        <f>SUMIFS(СВЦЭМ!$I$34:$I$777,СВЦЭМ!$A$34:$A$777,$A320,СВЦЭМ!$B$34:$B$777,E$296)+'СЕТ СН'!$F$16</f>
        <v>0</v>
      </c>
      <c r="F320" s="36">
        <f>SUMIFS(СВЦЭМ!$I$34:$I$777,СВЦЭМ!$A$34:$A$777,$A320,СВЦЭМ!$B$34:$B$777,F$296)+'СЕТ СН'!$F$16</f>
        <v>0</v>
      </c>
      <c r="G320" s="36">
        <f>SUMIFS(СВЦЭМ!$I$34:$I$777,СВЦЭМ!$A$34:$A$777,$A320,СВЦЭМ!$B$34:$B$777,G$296)+'СЕТ СН'!$F$16</f>
        <v>0</v>
      </c>
      <c r="H320" s="36">
        <f>SUMIFS(СВЦЭМ!$I$34:$I$777,СВЦЭМ!$A$34:$A$777,$A320,СВЦЭМ!$B$34:$B$777,H$296)+'СЕТ СН'!$F$16</f>
        <v>0</v>
      </c>
      <c r="I320" s="36">
        <f>SUMIFS(СВЦЭМ!$I$34:$I$777,СВЦЭМ!$A$34:$A$777,$A320,СВЦЭМ!$B$34:$B$777,I$296)+'СЕТ СН'!$F$16</f>
        <v>0</v>
      </c>
      <c r="J320" s="36">
        <f>SUMIFS(СВЦЭМ!$I$34:$I$777,СВЦЭМ!$A$34:$A$777,$A320,СВЦЭМ!$B$34:$B$777,J$296)+'СЕТ СН'!$F$16</f>
        <v>0</v>
      </c>
      <c r="K320" s="36">
        <f>SUMIFS(СВЦЭМ!$I$34:$I$777,СВЦЭМ!$A$34:$A$777,$A320,СВЦЭМ!$B$34:$B$777,K$296)+'СЕТ СН'!$F$16</f>
        <v>0</v>
      </c>
      <c r="L320" s="36">
        <f>SUMIFS(СВЦЭМ!$I$34:$I$777,СВЦЭМ!$A$34:$A$777,$A320,СВЦЭМ!$B$34:$B$777,L$296)+'СЕТ СН'!$F$16</f>
        <v>0</v>
      </c>
      <c r="M320" s="36">
        <f>SUMIFS(СВЦЭМ!$I$34:$I$777,СВЦЭМ!$A$34:$A$777,$A320,СВЦЭМ!$B$34:$B$777,M$296)+'СЕТ СН'!$F$16</f>
        <v>0</v>
      </c>
      <c r="N320" s="36">
        <f>SUMIFS(СВЦЭМ!$I$34:$I$777,СВЦЭМ!$A$34:$A$777,$A320,СВЦЭМ!$B$34:$B$777,N$296)+'СЕТ СН'!$F$16</f>
        <v>0</v>
      </c>
      <c r="O320" s="36">
        <f>SUMIFS(СВЦЭМ!$I$34:$I$777,СВЦЭМ!$A$34:$A$777,$A320,СВЦЭМ!$B$34:$B$777,O$296)+'СЕТ СН'!$F$16</f>
        <v>0</v>
      </c>
      <c r="P320" s="36">
        <f>SUMIFS(СВЦЭМ!$I$34:$I$777,СВЦЭМ!$A$34:$A$777,$A320,СВЦЭМ!$B$34:$B$777,P$296)+'СЕТ СН'!$F$16</f>
        <v>0</v>
      </c>
      <c r="Q320" s="36">
        <f>SUMIFS(СВЦЭМ!$I$34:$I$777,СВЦЭМ!$A$34:$A$777,$A320,СВЦЭМ!$B$34:$B$777,Q$296)+'СЕТ СН'!$F$16</f>
        <v>0</v>
      </c>
      <c r="R320" s="36">
        <f>SUMIFS(СВЦЭМ!$I$34:$I$777,СВЦЭМ!$A$34:$A$777,$A320,СВЦЭМ!$B$34:$B$777,R$296)+'СЕТ СН'!$F$16</f>
        <v>0</v>
      </c>
      <c r="S320" s="36">
        <f>SUMIFS(СВЦЭМ!$I$34:$I$777,СВЦЭМ!$A$34:$A$777,$A320,СВЦЭМ!$B$34:$B$777,S$296)+'СЕТ СН'!$F$16</f>
        <v>0</v>
      </c>
      <c r="T320" s="36">
        <f>SUMIFS(СВЦЭМ!$I$34:$I$777,СВЦЭМ!$A$34:$A$777,$A320,СВЦЭМ!$B$34:$B$777,T$296)+'СЕТ СН'!$F$16</f>
        <v>0</v>
      </c>
      <c r="U320" s="36">
        <f>SUMIFS(СВЦЭМ!$I$34:$I$777,СВЦЭМ!$A$34:$A$777,$A320,СВЦЭМ!$B$34:$B$777,U$296)+'СЕТ СН'!$F$16</f>
        <v>0</v>
      </c>
      <c r="V320" s="36">
        <f>SUMIFS(СВЦЭМ!$I$34:$I$777,СВЦЭМ!$A$34:$A$777,$A320,СВЦЭМ!$B$34:$B$777,V$296)+'СЕТ СН'!$F$16</f>
        <v>0</v>
      </c>
      <c r="W320" s="36">
        <f>SUMIFS(СВЦЭМ!$I$34:$I$777,СВЦЭМ!$A$34:$A$777,$A320,СВЦЭМ!$B$34:$B$777,W$296)+'СЕТ СН'!$F$16</f>
        <v>0</v>
      </c>
      <c r="X320" s="36">
        <f>SUMIFS(СВЦЭМ!$I$34:$I$777,СВЦЭМ!$A$34:$A$777,$A320,СВЦЭМ!$B$34:$B$777,X$296)+'СЕТ СН'!$F$16</f>
        <v>0</v>
      </c>
      <c r="Y320" s="36">
        <f>SUMIFS(СВЦЭМ!$I$34:$I$777,СВЦЭМ!$A$34:$A$777,$A320,СВЦЭМ!$B$34:$B$777,Y$296)+'СЕТ СН'!$F$16</f>
        <v>0</v>
      </c>
    </row>
    <row r="321" spans="1:27" ht="15.75" hidden="1" x14ac:dyDescent="0.2">
      <c r="A321" s="35">
        <f t="shared" si="8"/>
        <v>44037</v>
      </c>
      <c r="B321" s="36">
        <f>SUMIFS(СВЦЭМ!$I$34:$I$777,СВЦЭМ!$A$34:$A$777,$A321,СВЦЭМ!$B$34:$B$777,B$296)+'СЕТ СН'!$F$16</f>
        <v>0</v>
      </c>
      <c r="C321" s="36">
        <f>SUMIFS(СВЦЭМ!$I$34:$I$777,СВЦЭМ!$A$34:$A$777,$A321,СВЦЭМ!$B$34:$B$777,C$296)+'СЕТ СН'!$F$16</f>
        <v>0</v>
      </c>
      <c r="D321" s="36">
        <f>SUMIFS(СВЦЭМ!$I$34:$I$777,СВЦЭМ!$A$34:$A$777,$A321,СВЦЭМ!$B$34:$B$777,D$296)+'СЕТ СН'!$F$16</f>
        <v>0</v>
      </c>
      <c r="E321" s="36">
        <f>SUMIFS(СВЦЭМ!$I$34:$I$777,СВЦЭМ!$A$34:$A$777,$A321,СВЦЭМ!$B$34:$B$777,E$296)+'СЕТ СН'!$F$16</f>
        <v>0</v>
      </c>
      <c r="F321" s="36">
        <f>SUMIFS(СВЦЭМ!$I$34:$I$777,СВЦЭМ!$A$34:$A$777,$A321,СВЦЭМ!$B$34:$B$777,F$296)+'СЕТ СН'!$F$16</f>
        <v>0</v>
      </c>
      <c r="G321" s="36">
        <f>SUMIFS(СВЦЭМ!$I$34:$I$777,СВЦЭМ!$A$34:$A$777,$A321,СВЦЭМ!$B$34:$B$777,G$296)+'СЕТ СН'!$F$16</f>
        <v>0</v>
      </c>
      <c r="H321" s="36">
        <f>SUMIFS(СВЦЭМ!$I$34:$I$777,СВЦЭМ!$A$34:$A$777,$A321,СВЦЭМ!$B$34:$B$777,H$296)+'СЕТ СН'!$F$16</f>
        <v>0</v>
      </c>
      <c r="I321" s="36">
        <f>SUMIFS(СВЦЭМ!$I$34:$I$777,СВЦЭМ!$A$34:$A$777,$A321,СВЦЭМ!$B$34:$B$777,I$296)+'СЕТ СН'!$F$16</f>
        <v>0</v>
      </c>
      <c r="J321" s="36">
        <f>SUMIFS(СВЦЭМ!$I$34:$I$777,СВЦЭМ!$A$34:$A$777,$A321,СВЦЭМ!$B$34:$B$777,J$296)+'СЕТ СН'!$F$16</f>
        <v>0</v>
      </c>
      <c r="K321" s="36">
        <f>SUMIFS(СВЦЭМ!$I$34:$I$777,СВЦЭМ!$A$34:$A$777,$A321,СВЦЭМ!$B$34:$B$777,K$296)+'СЕТ СН'!$F$16</f>
        <v>0</v>
      </c>
      <c r="L321" s="36">
        <f>SUMIFS(СВЦЭМ!$I$34:$I$777,СВЦЭМ!$A$34:$A$777,$A321,СВЦЭМ!$B$34:$B$777,L$296)+'СЕТ СН'!$F$16</f>
        <v>0</v>
      </c>
      <c r="M321" s="36">
        <f>SUMIFS(СВЦЭМ!$I$34:$I$777,СВЦЭМ!$A$34:$A$777,$A321,СВЦЭМ!$B$34:$B$777,M$296)+'СЕТ СН'!$F$16</f>
        <v>0</v>
      </c>
      <c r="N321" s="36">
        <f>SUMIFS(СВЦЭМ!$I$34:$I$777,СВЦЭМ!$A$34:$A$777,$A321,СВЦЭМ!$B$34:$B$777,N$296)+'СЕТ СН'!$F$16</f>
        <v>0</v>
      </c>
      <c r="O321" s="36">
        <f>SUMIFS(СВЦЭМ!$I$34:$I$777,СВЦЭМ!$A$34:$A$777,$A321,СВЦЭМ!$B$34:$B$777,O$296)+'СЕТ СН'!$F$16</f>
        <v>0</v>
      </c>
      <c r="P321" s="36">
        <f>SUMIFS(СВЦЭМ!$I$34:$I$777,СВЦЭМ!$A$34:$A$777,$A321,СВЦЭМ!$B$34:$B$777,P$296)+'СЕТ СН'!$F$16</f>
        <v>0</v>
      </c>
      <c r="Q321" s="36">
        <f>SUMIFS(СВЦЭМ!$I$34:$I$777,СВЦЭМ!$A$34:$A$777,$A321,СВЦЭМ!$B$34:$B$777,Q$296)+'СЕТ СН'!$F$16</f>
        <v>0</v>
      </c>
      <c r="R321" s="36">
        <f>SUMIFS(СВЦЭМ!$I$34:$I$777,СВЦЭМ!$A$34:$A$777,$A321,СВЦЭМ!$B$34:$B$777,R$296)+'СЕТ СН'!$F$16</f>
        <v>0</v>
      </c>
      <c r="S321" s="36">
        <f>SUMIFS(СВЦЭМ!$I$34:$I$777,СВЦЭМ!$A$34:$A$777,$A321,СВЦЭМ!$B$34:$B$777,S$296)+'СЕТ СН'!$F$16</f>
        <v>0</v>
      </c>
      <c r="T321" s="36">
        <f>SUMIFS(СВЦЭМ!$I$34:$I$777,СВЦЭМ!$A$34:$A$777,$A321,СВЦЭМ!$B$34:$B$777,T$296)+'СЕТ СН'!$F$16</f>
        <v>0</v>
      </c>
      <c r="U321" s="36">
        <f>SUMIFS(СВЦЭМ!$I$34:$I$777,СВЦЭМ!$A$34:$A$777,$A321,СВЦЭМ!$B$34:$B$777,U$296)+'СЕТ СН'!$F$16</f>
        <v>0</v>
      </c>
      <c r="V321" s="36">
        <f>SUMIFS(СВЦЭМ!$I$34:$I$777,СВЦЭМ!$A$34:$A$777,$A321,СВЦЭМ!$B$34:$B$777,V$296)+'СЕТ СН'!$F$16</f>
        <v>0</v>
      </c>
      <c r="W321" s="36">
        <f>SUMIFS(СВЦЭМ!$I$34:$I$777,СВЦЭМ!$A$34:$A$777,$A321,СВЦЭМ!$B$34:$B$777,W$296)+'СЕТ СН'!$F$16</f>
        <v>0</v>
      </c>
      <c r="X321" s="36">
        <f>SUMIFS(СВЦЭМ!$I$34:$I$777,СВЦЭМ!$A$34:$A$777,$A321,СВЦЭМ!$B$34:$B$777,X$296)+'СЕТ СН'!$F$16</f>
        <v>0</v>
      </c>
      <c r="Y321" s="36">
        <f>SUMIFS(СВЦЭМ!$I$34:$I$777,СВЦЭМ!$A$34:$A$777,$A321,СВЦЭМ!$B$34:$B$777,Y$296)+'СЕТ СН'!$F$16</f>
        <v>0</v>
      </c>
    </row>
    <row r="322" spans="1:27" ht="15.75" hidden="1" x14ac:dyDescent="0.2">
      <c r="A322" s="35">
        <f t="shared" si="8"/>
        <v>44038</v>
      </c>
      <c r="B322" s="36">
        <f>SUMIFS(СВЦЭМ!$I$34:$I$777,СВЦЭМ!$A$34:$A$777,$A322,СВЦЭМ!$B$34:$B$777,B$296)+'СЕТ СН'!$F$16</f>
        <v>0</v>
      </c>
      <c r="C322" s="36">
        <f>SUMIFS(СВЦЭМ!$I$34:$I$777,СВЦЭМ!$A$34:$A$777,$A322,СВЦЭМ!$B$34:$B$777,C$296)+'СЕТ СН'!$F$16</f>
        <v>0</v>
      </c>
      <c r="D322" s="36">
        <f>SUMIFS(СВЦЭМ!$I$34:$I$777,СВЦЭМ!$A$34:$A$777,$A322,СВЦЭМ!$B$34:$B$777,D$296)+'СЕТ СН'!$F$16</f>
        <v>0</v>
      </c>
      <c r="E322" s="36">
        <f>SUMIFS(СВЦЭМ!$I$34:$I$777,СВЦЭМ!$A$34:$A$777,$A322,СВЦЭМ!$B$34:$B$777,E$296)+'СЕТ СН'!$F$16</f>
        <v>0</v>
      </c>
      <c r="F322" s="36">
        <f>SUMIFS(СВЦЭМ!$I$34:$I$777,СВЦЭМ!$A$34:$A$777,$A322,СВЦЭМ!$B$34:$B$777,F$296)+'СЕТ СН'!$F$16</f>
        <v>0</v>
      </c>
      <c r="G322" s="36">
        <f>SUMIFS(СВЦЭМ!$I$34:$I$777,СВЦЭМ!$A$34:$A$777,$A322,СВЦЭМ!$B$34:$B$777,G$296)+'СЕТ СН'!$F$16</f>
        <v>0</v>
      </c>
      <c r="H322" s="36">
        <f>SUMIFS(СВЦЭМ!$I$34:$I$777,СВЦЭМ!$A$34:$A$777,$A322,СВЦЭМ!$B$34:$B$777,H$296)+'СЕТ СН'!$F$16</f>
        <v>0</v>
      </c>
      <c r="I322" s="36">
        <f>SUMIFS(СВЦЭМ!$I$34:$I$777,СВЦЭМ!$A$34:$A$777,$A322,СВЦЭМ!$B$34:$B$777,I$296)+'СЕТ СН'!$F$16</f>
        <v>0</v>
      </c>
      <c r="J322" s="36">
        <f>SUMIFS(СВЦЭМ!$I$34:$I$777,СВЦЭМ!$A$34:$A$777,$A322,СВЦЭМ!$B$34:$B$777,J$296)+'СЕТ СН'!$F$16</f>
        <v>0</v>
      </c>
      <c r="K322" s="36">
        <f>SUMIFS(СВЦЭМ!$I$34:$I$777,СВЦЭМ!$A$34:$A$777,$A322,СВЦЭМ!$B$34:$B$777,K$296)+'СЕТ СН'!$F$16</f>
        <v>0</v>
      </c>
      <c r="L322" s="36">
        <f>SUMIFS(СВЦЭМ!$I$34:$I$777,СВЦЭМ!$A$34:$A$777,$A322,СВЦЭМ!$B$34:$B$777,L$296)+'СЕТ СН'!$F$16</f>
        <v>0</v>
      </c>
      <c r="M322" s="36">
        <f>SUMIFS(СВЦЭМ!$I$34:$I$777,СВЦЭМ!$A$34:$A$777,$A322,СВЦЭМ!$B$34:$B$777,M$296)+'СЕТ СН'!$F$16</f>
        <v>0</v>
      </c>
      <c r="N322" s="36">
        <f>SUMIFS(СВЦЭМ!$I$34:$I$777,СВЦЭМ!$A$34:$A$777,$A322,СВЦЭМ!$B$34:$B$777,N$296)+'СЕТ СН'!$F$16</f>
        <v>0</v>
      </c>
      <c r="O322" s="36">
        <f>SUMIFS(СВЦЭМ!$I$34:$I$777,СВЦЭМ!$A$34:$A$777,$A322,СВЦЭМ!$B$34:$B$777,O$296)+'СЕТ СН'!$F$16</f>
        <v>0</v>
      </c>
      <c r="P322" s="36">
        <f>SUMIFS(СВЦЭМ!$I$34:$I$777,СВЦЭМ!$A$34:$A$777,$A322,СВЦЭМ!$B$34:$B$777,P$296)+'СЕТ СН'!$F$16</f>
        <v>0</v>
      </c>
      <c r="Q322" s="36">
        <f>SUMIFS(СВЦЭМ!$I$34:$I$777,СВЦЭМ!$A$34:$A$777,$A322,СВЦЭМ!$B$34:$B$777,Q$296)+'СЕТ СН'!$F$16</f>
        <v>0</v>
      </c>
      <c r="R322" s="36">
        <f>SUMIFS(СВЦЭМ!$I$34:$I$777,СВЦЭМ!$A$34:$A$777,$A322,СВЦЭМ!$B$34:$B$777,R$296)+'СЕТ СН'!$F$16</f>
        <v>0</v>
      </c>
      <c r="S322" s="36">
        <f>SUMIFS(СВЦЭМ!$I$34:$I$777,СВЦЭМ!$A$34:$A$777,$A322,СВЦЭМ!$B$34:$B$777,S$296)+'СЕТ СН'!$F$16</f>
        <v>0</v>
      </c>
      <c r="T322" s="36">
        <f>SUMIFS(СВЦЭМ!$I$34:$I$777,СВЦЭМ!$A$34:$A$777,$A322,СВЦЭМ!$B$34:$B$777,T$296)+'СЕТ СН'!$F$16</f>
        <v>0</v>
      </c>
      <c r="U322" s="36">
        <f>SUMIFS(СВЦЭМ!$I$34:$I$777,СВЦЭМ!$A$34:$A$777,$A322,СВЦЭМ!$B$34:$B$777,U$296)+'СЕТ СН'!$F$16</f>
        <v>0</v>
      </c>
      <c r="V322" s="36">
        <f>SUMIFS(СВЦЭМ!$I$34:$I$777,СВЦЭМ!$A$34:$A$777,$A322,СВЦЭМ!$B$34:$B$777,V$296)+'СЕТ СН'!$F$16</f>
        <v>0</v>
      </c>
      <c r="W322" s="36">
        <f>SUMIFS(СВЦЭМ!$I$34:$I$777,СВЦЭМ!$A$34:$A$777,$A322,СВЦЭМ!$B$34:$B$777,W$296)+'СЕТ СН'!$F$16</f>
        <v>0</v>
      </c>
      <c r="X322" s="36">
        <f>SUMIFS(СВЦЭМ!$I$34:$I$777,СВЦЭМ!$A$34:$A$777,$A322,СВЦЭМ!$B$34:$B$777,X$296)+'СЕТ СН'!$F$16</f>
        <v>0</v>
      </c>
      <c r="Y322" s="36">
        <f>SUMIFS(СВЦЭМ!$I$34:$I$777,СВЦЭМ!$A$34:$A$777,$A322,СВЦЭМ!$B$34:$B$777,Y$296)+'СЕТ СН'!$F$16</f>
        <v>0</v>
      </c>
    </row>
    <row r="323" spans="1:27" ht="15.75" hidden="1" x14ac:dyDescent="0.2">
      <c r="A323" s="35">
        <f t="shared" si="8"/>
        <v>44039</v>
      </c>
      <c r="B323" s="36">
        <f>SUMIFS(СВЦЭМ!$I$34:$I$777,СВЦЭМ!$A$34:$A$777,$A323,СВЦЭМ!$B$34:$B$777,B$296)+'СЕТ СН'!$F$16</f>
        <v>0</v>
      </c>
      <c r="C323" s="36">
        <f>SUMIFS(СВЦЭМ!$I$34:$I$777,СВЦЭМ!$A$34:$A$777,$A323,СВЦЭМ!$B$34:$B$777,C$296)+'СЕТ СН'!$F$16</f>
        <v>0</v>
      </c>
      <c r="D323" s="36">
        <f>SUMIFS(СВЦЭМ!$I$34:$I$777,СВЦЭМ!$A$34:$A$777,$A323,СВЦЭМ!$B$34:$B$777,D$296)+'СЕТ СН'!$F$16</f>
        <v>0</v>
      </c>
      <c r="E323" s="36">
        <f>SUMIFS(СВЦЭМ!$I$34:$I$777,СВЦЭМ!$A$34:$A$777,$A323,СВЦЭМ!$B$34:$B$777,E$296)+'СЕТ СН'!$F$16</f>
        <v>0</v>
      </c>
      <c r="F323" s="36">
        <f>SUMIFS(СВЦЭМ!$I$34:$I$777,СВЦЭМ!$A$34:$A$777,$A323,СВЦЭМ!$B$34:$B$777,F$296)+'СЕТ СН'!$F$16</f>
        <v>0</v>
      </c>
      <c r="G323" s="36">
        <f>SUMIFS(СВЦЭМ!$I$34:$I$777,СВЦЭМ!$A$34:$A$777,$A323,СВЦЭМ!$B$34:$B$777,G$296)+'СЕТ СН'!$F$16</f>
        <v>0</v>
      </c>
      <c r="H323" s="36">
        <f>SUMIFS(СВЦЭМ!$I$34:$I$777,СВЦЭМ!$A$34:$A$777,$A323,СВЦЭМ!$B$34:$B$777,H$296)+'СЕТ СН'!$F$16</f>
        <v>0</v>
      </c>
      <c r="I323" s="36">
        <f>SUMIFS(СВЦЭМ!$I$34:$I$777,СВЦЭМ!$A$34:$A$777,$A323,СВЦЭМ!$B$34:$B$777,I$296)+'СЕТ СН'!$F$16</f>
        <v>0</v>
      </c>
      <c r="J323" s="36">
        <f>SUMIFS(СВЦЭМ!$I$34:$I$777,СВЦЭМ!$A$34:$A$777,$A323,СВЦЭМ!$B$34:$B$777,J$296)+'СЕТ СН'!$F$16</f>
        <v>0</v>
      </c>
      <c r="K323" s="36">
        <f>SUMIFS(СВЦЭМ!$I$34:$I$777,СВЦЭМ!$A$34:$A$777,$A323,СВЦЭМ!$B$34:$B$777,K$296)+'СЕТ СН'!$F$16</f>
        <v>0</v>
      </c>
      <c r="L323" s="36">
        <f>SUMIFS(СВЦЭМ!$I$34:$I$777,СВЦЭМ!$A$34:$A$777,$A323,СВЦЭМ!$B$34:$B$777,L$296)+'СЕТ СН'!$F$16</f>
        <v>0</v>
      </c>
      <c r="M323" s="36">
        <f>SUMIFS(СВЦЭМ!$I$34:$I$777,СВЦЭМ!$A$34:$A$777,$A323,СВЦЭМ!$B$34:$B$777,M$296)+'СЕТ СН'!$F$16</f>
        <v>0</v>
      </c>
      <c r="N323" s="36">
        <f>SUMIFS(СВЦЭМ!$I$34:$I$777,СВЦЭМ!$A$34:$A$777,$A323,СВЦЭМ!$B$34:$B$777,N$296)+'СЕТ СН'!$F$16</f>
        <v>0</v>
      </c>
      <c r="O323" s="36">
        <f>SUMIFS(СВЦЭМ!$I$34:$I$777,СВЦЭМ!$A$34:$A$777,$A323,СВЦЭМ!$B$34:$B$777,O$296)+'СЕТ СН'!$F$16</f>
        <v>0</v>
      </c>
      <c r="P323" s="36">
        <f>SUMIFS(СВЦЭМ!$I$34:$I$777,СВЦЭМ!$A$34:$A$777,$A323,СВЦЭМ!$B$34:$B$777,P$296)+'СЕТ СН'!$F$16</f>
        <v>0</v>
      </c>
      <c r="Q323" s="36">
        <f>SUMIFS(СВЦЭМ!$I$34:$I$777,СВЦЭМ!$A$34:$A$777,$A323,СВЦЭМ!$B$34:$B$777,Q$296)+'СЕТ СН'!$F$16</f>
        <v>0</v>
      </c>
      <c r="R323" s="36">
        <f>SUMIFS(СВЦЭМ!$I$34:$I$777,СВЦЭМ!$A$34:$A$777,$A323,СВЦЭМ!$B$34:$B$777,R$296)+'СЕТ СН'!$F$16</f>
        <v>0</v>
      </c>
      <c r="S323" s="36">
        <f>SUMIFS(СВЦЭМ!$I$34:$I$777,СВЦЭМ!$A$34:$A$777,$A323,СВЦЭМ!$B$34:$B$777,S$296)+'СЕТ СН'!$F$16</f>
        <v>0</v>
      </c>
      <c r="T323" s="36">
        <f>SUMIFS(СВЦЭМ!$I$34:$I$777,СВЦЭМ!$A$34:$A$777,$A323,СВЦЭМ!$B$34:$B$777,T$296)+'СЕТ СН'!$F$16</f>
        <v>0</v>
      </c>
      <c r="U323" s="36">
        <f>SUMIFS(СВЦЭМ!$I$34:$I$777,СВЦЭМ!$A$34:$A$777,$A323,СВЦЭМ!$B$34:$B$777,U$296)+'СЕТ СН'!$F$16</f>
        <v>0</v>
      </c>
      <c r="V323" s="36">
        <f>SUMIFS(СВЦЭМ!$I$34:$I$777,СВЦЭМ!$A$34:$A$777,$A323,СВЦЭМ!$B$34:$B$777,V$296)+'СЕТ СН'!$F$16</f>
        <v>0</v>
      </c>
      <c r="W323" s="36">
        <f>SUMIFS(СВЦЭМ!$I$34:$I$777,СВЦЭМ!$A$34:$A$777,$A323,СВЦЭМ!$B$34:$B$777,W$296)+'СЕТ СН'!$F$16</f>
        <v>0</v>
      </c>
      <c r="X323" s="36">
        <f>SUMIFS(СВЦЭМ!$I$34:$I$777,СВЦЭМ!$A$34:$A$777,$A323,СВЦЭМ!$B$34:$B$777,X$296)+'СЕТ СН'!$F$16</f>
        <v>0</v>
      </c>
      <c r="Y323" s="36">
        <f>SUMIFS(СВЦЭМ!$I$34:$I$777,СВЦЭМ!$A$34:$A$777,$A323,СВЦЭМ!$B$34:$B$777,Y$296)+'СЕТ СН'!$F$16</f>
        <v>0</v>
      </c>
    </row>
    <row r="324" spans="1:27" ht="15.75" hidden="1" x14ac:dyDescent="0.2">
      <c r="A324" s="35">
        <f t="shared" si="8"/>
        <v>44040</v>
      </c>
      <c r="B324" s="36">
        <f>SUMIFS(СВЦЭМ!$I$34:$I$777,СВЦЭМ!$A$34:$A$777,$A324,СВЦЭМ!$B$34:$B$777,B$296)+'СЕТ СН'!$F$16</f>
        <v>0</v>
      </c>
      <c r="C324" s="36">
        <f>SUMIFS(СВЦЭМ!$I$34:$I$777,СВЦЭМ!$A$34:$A$777,$A324,СВЦЭМ!$B$34:$B$777,C$296)+'СЕТ СН'!$F$16</f>
        <v>0</v>
      </c>
      <c r="D324" s="36">
        <f>SUMIFS(СВЦЭМ!$I$34:$I$777,СВЦЭМ!$A$34:$A$777,$A324,СВЦЭМ!$B$34:$B$777,D$296)+'СЕТ СН'!$F$16</f>
        <v>0</v>
      </c>
      <c r="E324" s="36">
        <f>SUMIFS(СВЦЭМ!$I$34:$I$777,СВЦЭМ!$A$34:$A$777,$A324,СВЦЭМ!$B$34:$B$777,E$296)+'СЕТ СН'!$F$16</f>
        <v>0</v>
      </c>
      <c r="F324" s="36">
        <f>SUMIFS(СВЦЭМ!$I$34:$I$777,СВЦЭМ!$A$34:$A$777,$A324,СВЦЭМ!$B$34:$B$777,F$296)+'СЕТ СН'!$F$16</f>
        <v>0</v>
      </c>
      <c r="G324" s="36">
        <f>SUMIFS(СВЦЭМ!$I$34:$I$777,СВЦЭМ!$A$34:$A$777,$A324,СВЦЭМ!$B$34:$B$777,G$296)+'СЕТ СН'!$F$16</f>
        <v>0</v>
      </c>
      <c r="H324" s="36">
        <f>SUMIFS(СВЦЭМ!$I$34:$I$777,СВЦЭМ!$A$34:$A$777,$A324,СВЦЭМ!$B$34:$B$777,H$296)+'СЕТ СН'!$F$16</f>
        <v>0</v>
      </c>
      <c r="I324" s="36">
        <f>SUMIFS(СВЦЭМ!$I$34:$I$777,СВЦЭМ!$A$34:$A$777,$A324,СВЦЭМ!$B$34:$B$777,I$296)+'СЕТ СН'!$F$16</f>
        <v>0</v>
      </c>
      <c r="J324" s="36">
        <f>SUMIFS(СВЦЭМ!$I$34:$I$777,СВЦЭМ!$A$34:$A$777,$A324,СВЦЭМ!$B$34:$B$777,J$296)+'СЕТ СН'!$F$16</f>
        <v>0</v>
      </c>
      <c r="K324" s="36">
        <f>SUMIFS(СВЦЭМ!$I$34:$I$777,СВЦЭМ!$A$34:$A$777,$A324,СВЦЭМ!$B$34:$B$777,K$296)+'СЕТ СН'!$F$16</f>
        <v>0</v>
      </c>
      <c r="L324" s="36">
        <f>SUMIFS(СВЦЭМ!$I$34:$I$777,СВЦЭМ!$A$34:$A$777,$A324,СВЦЭМ!$B$34:$B$777,L$296)+'СЕТ СН'!$F$16</f>
        <v>0</v>
      </c>
      <c r="M324" s="36">
        <f>SUMIFS(СВЦЭМ!$I$34:$I$777,СВЦЭМ!$A$34:$A$777,$A324,СВЦЭМ!$B$34:$B$777,M$296)+'СЕТ СН'!$F$16</f>
        <v>0</v>
      </c>
      <c r="N324" s="36">
        <f>SUMIFS(СВЦЭМ!$I$34:$I$777,СВЦЭМ!$A$34:$A$777,$A324,СВЦЭМ!$B$34:$B$777,N$296)+'СЕТ СН'!$F$16</f>
        <v>0</v>
      </c>
      <c r="O324" s="36">
        <f>SUMIFS(СВЦЭМ!$I$34:$I$777,СВЦЭМ!$A$34:$A$777,$A324,СВЦЭМ!$B$34:$B$777,O$296)+'СЕТ СН'!$F$16</f>
        <v>0</v>
      </c>
      <c r="P324" s="36">
        <f>SUMIFS(СВЦЭМ!$I$34:$I$777,СВЦЭМ!$A$34:$A$777,$A324,СВЦЭМ!$B$34:$B$777,P$296)+'СЕТ СН'!$F$16</f>
        <v>0</v>
      </c>
      <c r="Q324" s="36">
        <f>SUMIFS(СВЦЭМ!$I$34:$I$777,СВЦЭМ!$A$34:$A$777,$A324,СВЦЭМ!$B$34:$B$777,Q$296)+'СЕТ СН'!$F$16</f>
        <v>0</v>
      </c>
      <c r="R324" s="36">
        <f>SUMIFS(СВЦЭМ!$I$34:$I$777,СВЦЭМ!$A$34:$A$777,$A324,СВЦЭМ!$B$34:$B$777,R$296)+'СЕТ СН'!$F$16</f>
        <v>0</v>
      </c>
      <c r="S324" s="36">
        <f>SUMIFS(СВЦЭМ!$I$34:$I$777,СВЦЭМ!$A$34:$A$777,$A324,СВЦЭМ!$B$34:$B$777,S$296)+'СЕТ СН'!$F$16</f>
        <v>0</v>
      </c>
      <c r="T324" s="36">
        <f>SUMIFS(СВЦЭМ!$I$34:$I$777,СВЦЭМ!$A$34:$A$777,$A324,СВЦЭМ!$B$34:$B$777,T$296)+'СЕТ СН'!$F$16</f>
        <v>0</v>
      </c>
      <c r="U324" s="36">
        <f>SUMIFS(СВЦЭМ!$I$34:$I$777,СВЦЭМ!$A$34:$A$777,$A324,СВЦЭМ!$B$34:$B$777,U$296)+'СЕТ СН'!$F$16</f>
        <v>0</v>
      </c>
      <c r="V324" s="36">
        <f>SUMIFS(СВЦЭМ!$I$34:$I$777,СВЦЭМ!$A$34:$A$777,$A324,СВЦЭМ!$B$34:$B$777,V$296)+'СЕТ СН'!$F$16</f>
        <v>0</v>
      </c>
      <c r="W324" s="36">
        <f>SUMIFS(СВЦЭМ!$I$34:$I$777,СВЦЭМ!$A$34:$A$777,$A324,СВЦЭМ!$B$34:$B$777,W$296)+'СЕТ СН'!$F$16</f>
        <v>0</v>
      </c>
      <c r="X324" s="36">
        <f>SUMIFS(СВЦЭМ!$I$34:$I$777,СВЦЭМ!$A$34:$A$777,$A324,СВЦЭМ!$B$34:$B$777,X$296)+'СЕТ СН'!$F$16</f>
        <v>0</v>
      </c>
      <c r="Y324" s="36">
        <f>SUMIFS(СВЦЭМ!$I$34:$I$777,СВЦЭМ!$A$34:$A$777,$A324,СВЦЭМ!$B$34:$B$777,Y$296)+'СЕТ СН'!$F$16</f>
        <v>0</v>
      </c>
    </row>
    <row r="325" spans="1:27" ht="15.75" hidden="1" x14ac:dyDescent="0.2">
      <c r="A325" s="35">
        <f t="shared" si="8"/>
        <v>44041</v>
      </c>
      <c r="B325" s="36">
        <f>SUMIFS(СВЦЭМ!$I$34:$I$777,СВЦЭМ!$A$34:$A$777,$A325,СВЦЭМ!$B$34:$B$777,B$296)+'СЕТ СН'!$F$16</f>
        <v>0</v>
      </c>
      <c r="C325" s="36">
        <f>SUMIFS(СВЦЭМ!$I$34:$I$777,СВЦЭМ!$A$34:$A$777,$A325,СВЦЭМ!$B$34:$B$777,C$296)+'СЕТ СН'!$F$16</f>
        <v>0</v>
      </c>
      <c r="D325" s="36">
        <f>SUMIFS(СВЦЭМ!$I$34:$I$777,СВЦЭМ!$A$34:$A$777,$A325,СВЦЭМ!$B$34:$B$777,D$296)+'СЕТ СН'!$F$16</f>
        <v>0</v>
      </c>
      <c r="E325" s="36">
        <f>SUMIFS(СВЦЭМ!$I$34:$I$777,СВЦЭМ!$A$34:$A$777,$A325,СВЦЭМ!$B$34:$B$777,E$296)+'СЕТ СН'!$F$16</f>
        <v>0</v>
      </c>
      <c r="F325" s="36">
        <f>SUMIFS(СВЦЭМ!$I$34:$I$777,СВЦЭМ!$A$34:$A$777,$A325,СВЦЭМ!$B$34:$B$777,F$296)+'СЕТ СН'!$F$16</f>
        <v>0</v>
      </c>
      <c r="G325" s="36">
        <f>SUMIFS(СВЦЭМ!$I$34:$I$777,СВЦЭМ!$A$34:$A$777,$A325,СВЦЭМ!$B$34:$B$777,G$296)+'СЕТ СН'!$F$16</f>
        <v>0</v>
      </c>
      <c r="H325" s="36">
        <f>SUMIFS(СВЦЭМ!$I$34:$I$777,СВЦЭМ!$A$34:$A$777,$A325,СВЦЭМ!$B$34:$B$777,H$296)+'СЕТ СН'!$F$16</f>
        <v>0</v>
      </c>
      <c r="I325" s="36">
        <f>SUMIFS(СВЦЭМ!$I$34:$I$777,СВЦЭМ!$A$34:$A$777,$A325,СВЦЭМ!$B$34:$B$777,I$296)+'СЕТ СН'!$F$16</f>
        <v>0</v>
      </c>
      <c r="J325" s="36">
        <f>SUMIFS(СВЦЭМ!$I$34:$I$777,СВЦЭМ!$A$34:$A$777,$A325,СВЦЭМ!$B$34:$B$777,J$296)+'СЕТ СН'!$F$16</f>
        <v>0</v>
      </c>
      <c r="K325" s="36">
        <f>SUMIFS(СВЦЭМ!$I$34:$I$777,СВЦЭМ!$A$34:$A$777,$A325,СВЦЭМ!$B$34:$B$777,K$296)+'СЕТ СН'!$F$16</f>
        <v>0</v>
      </c>
      <c r="L325" s="36">
        <f>SUMIFS(СВЦЭМ!$I$34:$I$777,СВЦЭМ!$A$34:$A$777,$A325,СВЦЭМ!$B$34:$B$777,L$296)+'СЕТ СН'!$F$16</f>
        <v>0</v>
      </c>
      <c r="M325" s="36">
        <f>SUMIFS(СВЦЭМ!$I$34:$I$777,СВЦЭМ!$A$34:$A$777,$A325,СВЦЭМ!$B$34:$B$777,M$296)+'СЕТ СН'!$F$16</f>
        <v>0</v>
      </c>
      <c r="N325" s="36">
        <f>SUMIFS(СВЦЭМ!$I$34:$I$777,СВЦЭМ!$A$34:$A$777,$A325,СВЦЭМ!$B$34:$B$777,N$296)+'СЕТ СН'!$F$16</f>
        <v>0</v>
      </c>
      <c r="O325" s="36">
        <f>SUMIFS(СВЦЭМ!$I$34:$I$777,СВЦЭМ!$A$34:$A$777,$A325,СВЦЭМ!$B$34:$B$777,O$296)+'СЕТ СН'!$F$16</f>
        <v>0</v>
      </c>
      <c r="P325" s="36">
        <f>SUMIFS(СВЦЭМ!$I$34:$I$777,СВЦЭМ!$A$34:$A$777,$A325,СВЦЭМ!$B$34:$B$777,P$296)+'СЕТ СН'!$F$16</f>
        <v>0</v>
      </c>
      <c r="Q325" s="36">
        <f>SUMIFS(СВЦЭМ!$I$34:$I$777,СВЦЭМ!$A$34:$A$777,$A325,СВЦЭМ!$B$34:$B$777,Q$296)+'СЕТ СН'!$F$16</f>
        <v>0</v>
      </c>
      <c r="R325" s="36">
        <f>SUMIFS(СВЦЭМ!$I$34:$I$777,СВЦЭМ!$A$34:$A$777,$A325,СВЦЭМ!$B$34:$B$777,R$296)+'СЕТ СН'!$F$16</f>
        <v>0</v>
      </c>
      <c r="S325" s="36">
        <f>SUMIFS(СВЦЭМ!$I$34:$I$777,СВЦЭМ!$A$34:$A$777,$A325,СВЦЭМ!$B$34:$B$777,S$296)+'СЕТ СН'!$F$16</f>
        <v>0</v>
      </c>
      <c r="T325" s="36">
        <f>SUMIFS(СВЦЭМ!$I$34:$I$777,СВЦЭМ!$A$34:$A$777,$A325,СВЦЭМ!$B$34:$B$777,T$296)+'СЕТ СН'!$F$16</f>
        <v>0</v>
      </c>
      <c r="U325" s="36">
        <f>SUMIFS(СВЦЭМ!$I$34:$I$777,СВЦЭМ!$A$34:$A$777,$A325,СВЦЭМ!$B$34:$B$777,U$296)+'СЕТ СН'!$F$16</f>
        <v>0</v>
      </c>
      <c r="V325" s="36">
        <f>SUMIFS(СВЦЭМ!$I$34:$I$777,СВЦЭМ!$A$34:$A$777,$A325,СВЦЭМ!$B$34:$B$777,V$296)+'СЕТ СН'!$F$16</f>
        <v>0</v>
      </c>
      <c r="W325" s="36">
        <f>SUMIFS(СВЦЭМ!$I$34:$I$777,СВЦЭМ!$A$34:$A$777,$A325,СВЦЭМ!$B$34:$B$777,W$296)+'СЕТ СН'!$F$16</f>
        <v>0</v>
      </c>
      <c r="X325" s="36">
        <f>SUMIFS(СВЦЭМ!$I$34:$I$777,СВЦЭМ!$A$34:$A$777,$A325,СВЦЭМ!$B$34:$B$777,X$296)+'СЕТ СН'!$F$16</f>
        <v>0</v>
      </c>
      <c r="Y325" s="36">
        <f>SUMIFS(СВЦЭМ!$I$34:$I$777,СВЦЭМ!$A$34:$A$777,$A325,СВЦЭМ!$B$34:$B$777,Y$296)+'СЕТ СН'!$F$16</f>
        <v>0</v>
      </c>
    </row>
    <row r="326" spans="1:27" ht="15.75" hidden="1" x14ac:dyDescent="0.2">
      <c r="A326" s="35">
        <f t="shared" si="8"/>
        <v>44042</v>
      </c>
      <c r="B326" s="36">
        <f>SUMIFS(СВЦЭМ!$I$34:$I$777,СВЦЭМ!$A$34:$A$777,$A326,СВЦЭМ!$B$34:$B$777,B$296)+'СЕТ СН'!$F$16</f>
        <v>0</v>
      </c>
      <c r="C326" s="36">
        <f>SUMIFS(СВЦЭМ!$I$34:$I$777,СВЦЭМ!$A$34:$A$777,$A326,СВЦЭМ!$B$34:$B$777,C$296)+'СЕТ СН'!$F$16</f>
        <v>0</v>
      </c>
      <c r="D326" s="36">
        <f>SUMIFS(СВЦЭМ!$I$34:$I$777,СВЦЭМ!$A$34:$A$777,$A326,СВЦЭМ!$B$34:$B$777,D$296)+'СЕТ СН'!$F$16</f>
        <v>0</v>
      </c>
      <c r="E326" s="36">
        <f>SUMIFS(СВЦЭМ!$I$34:$I$777,СВЦЭМ!$A$34:$A$777,$A326,СВЦЭМ!$B$34:$B$777,E$296)+'СЕТ СН'!$F$16</f>
        <v>0</v>
      </c>
      <c r="F326" s="36">
        <f>SUMIFS(СВЦЭМ!$I$34:$I$777,СВЦЭМ!$A$34:$A$777,$A326,СВЦЭМ!$B$34:$B$777,F$296)+'СЕТ СН'!$F$16</f>
        <v>0</v>
      </c>
      <c r="G326" s="36">
        <f>SUMIFS(СВЦЭМ!$I$34:$I$777,СВЦЭМ!$A$34:$A$777,$A326,СВЦЭМ!$B$34:$B$777,G$296)+'СЕТ СН'!$F$16</f>
        <v>0</v>
      </c>
      <c r="H326" s="36">
        <f>SUMIFS(СВЦЭМ!$I$34:$I$777,СВЦЭМ!$A$34:$A$777,$A326,СВЦЭМ!$B$34:$B$777,H$296)+'СЕТ СН'!$F$16</f>
        <v>0</v>
      </c>
      <c r="I326" s="36">
        <f>SUMIFS(СВЦЭМ!$I$34:$I$777,СВЦЭМ!$A$34:$A$777,$A326,СВЦЭМ!$B$34:$B$777,I$296)+'СЕТ СН'!$F$16</f>
        <v>0</v>
      </c>
      <c r="J326" s="36">
        <f>SUMIFS(СВЦЭМ!$I$34:$I$777,СВЦЭМ!$A$34:$A$777,$A326,СВЦЭМ!$B$34:$B$777,J$296)+'СЕТ СН'!$F$16</f>
        <v>0</v>
      </c>
      <c r="K326" s="36">
        <f>SUMIFS(СВЦЭМ!$I$34:$I$777,СВЦЭМ!$A$34:$A$777,$A326,СВЦЭМ!$B$34:$B$777,K$296)+'СЕТ СН'!$F$16</f>
        <v>0</v>
      </c>
      <c r="L326" s="36">
        <f>SUMIFS(СВЦЭМ!$I$34:$I$777,СВЦЭМ!$A$34:$A$777,$A326,СВЦЭМ!$B$34:$B$777,L$296)+'СЕТ СН'!$F$16</f>
        <v>0</v>
      </c>
      <c r="M326" s="36">
        <f>SUMIFS(СВЦЭМ!$I$34:$I$777,СВЦЭМ!$A$34:$A$777,$A326,СВЦЭМ!$B$34:$B$777,M$296)+'СЕТ СН'!$F$16</f>
        <v>0</v>
      </c>
      <c r="N326" s="36">
        <f>SUMIFS(СВЦЭМ!$I$34:$I$777,СВЦЭМ!$A$34:$A$777,$A326,СВЦЭМ!$B$34:$B$777,N$296)+'СЕТ СН'!$F$16</f>
        <v>0</v>
      </c>
      <c r="O326" s="36">
        <f>SUMIFS(СВЦЭМ!$I$34:$I$777,СВЦЭМ!$A$34:$A$777,$A326,СВЦЭМ!$B$34:$B$777,O$296)+'СЕТ СН'!$F$16</f>
        <v>0</v>
      </c>
      <c r="P326" s="36">
        <f>SUMIFS(СВЦЭМ!$I$34:$I$777,СВЦЭМ!$A$34:$A$777,$A326,СВЦЭМ!$B$34:$B$777,P$296)+'СЕТ СН'!$F$16</f>
        <v>0</v>
      </c>
      <c r="Q326" s="36">
        <f>SUMIFS(СВЦЭМ!$I$34:$I$777,СВЦЭМ!$A$34:$A$777,$A326,СВЦЭМ!$B$34:$B$777,Q$296)+'СЕТ СН'!$F$16</f>
        <v>0</v>
      </c>
      <c r="R326" s="36">
        <f>SUMIFS(СВЦЭМ!$I$34:$I$777,СВЦЭМ!$A$34:$A$777,$A326,СВЦЭМ!$B$34:$B$777,R$296)+'СЕТ СН'!$F$16</f>
        <v>0</v>
      </c>
      <c r="S326" s="36">
        <f>SUMIFS(СВЦЭМ!$I$34:$I$777,СВЦЭМ!$A$34:$A$777,$A326,СВЦЭМ!$B$34:$B$777,S$296)+'СЕТ СН'!$F$16</f>
        <v>0</v>
      </c>
      <c r="T326" s="36">
        <f>SUMIFS(СВЦЭМ!$I$34:$I$777,СВЦЭМ!$A$34:$A$777,$A326,СВЦЭМ!$B$34:$B$777,T$296)+'СЕТ СН'!$F$16</f>
        <v>0</v>
      </c>
      <c r="U326" s="36">
        <f>SUMIFS(СВЦЭМ!$I$34:$I$777,СВЦЭМ!$A$34:$A$777,$A326,СВЦЭМ!$B$34:$B$777,U$296)+'СЕТ СН'!$F$16</f>
        <v>0</v>
      </c>
      <c r="V326" s="36">
        <f>SUMIFS(СВЦЭМ!$I$34:$I$777,СВЦЭМ!$A$34:$A$777,$A326,СВЦЭМ!$B$34:$B$777,V$296)+'СЕТ СН'!$F$16</f>
        <v>0</v>
      </c>
      <c r="W326" s="36">
        <f>SUMIFS(СВЦЭМ!$I$34:$I$777,СВЦЭМ!$A$34:$A$777,$A326,СВЦЭМ!$B$34:$B$777,W$296)+'СЕТ СН'!$F$16</f>
        <v>0</v>
      </c>
      <c r="X326" s="36">
        <f>SUMIFS(СВЦЭМ!$I$34:$I$777,СВЦЭМ!$A$34:$A$777,$A326,СВЦЭМ!$B$34:$B$777,X$296)+'СЕТ СН'!$F$16</f>
        <v>0</v>
      </c>
      <c r="Y326" s="36">
        <f>SUMIFS(СВЦЭМ!$I$34:$I$777,СВЦЭМ!$A$34:$A$777,$A326,СВЦЭМ!$B$34:$B$777,Y$296)+'СЕТ СН'!$F$16</f>
        <v>0</v>
      </c>
    </row>
    <row r="327" spans="1:27" ht="15.75" hidden="1" x14ac:dyDescent="0.2">
      <c r="A327" s="35">
        <f t="shared" si="8"/>
        <v>44043</v>
      </c>
      <c r="B327" s="36">
        <f>SUMIFS(СВЦЭМ!$I$34:$I$777,СВЦЭМ!$A$34:$A$777,$A327,СВЦЭМ!$B$34:$B$777,B$296)+'СЕТ СН'!$F$16</f>
        <v>0</v>
      </c>
      <c r="C327" s="36">
        <f>SUMIFS(СВЦЭМ!$I$34:$I$777,СВЦЭМ!$A$34:$A$777,$A327,СВЦЭМ!$B$34:$B$777,C$296)+'СЕТ СН'!$F$16</f>
        <v>0</v>
      </c>
      <c r="D327" s="36">
        <f>SUMIFS(СВЦЭМ!$I$34:$I$777,СВЦЭМ!$A$34:$A$777,$A327,СВЦЭМ!$B$34:$B$777,D$296)+'СЕТ СН'!$F$16</f>
        <v>0</v>
      </c>
      <c r="E327" s="36">
        <f>SUMIFS(СВЦЭМ!$I$34:$I$777,СВЦЭМ!$A$34:$A$777,$A327,СВЦЭМ!$B$34:$B$777,E$296)+'СЕТ СН'!$F$16</f>
        <v>0</v>
      </c>
      <c r="F327" s="36">
        <f>SUMIFS(СВЦЭМ!$I$34:$I$777,СВЦЭМ!$A$34:$A$777,$A327,СВЦЭМ!$B$34:$B$777,F$296)+'СЕТ СН'!$F$16</f>
        <v>0</v>
      </c>
      <c r="G327" s="36">
        <f>SUMIFS(СВЦЭМ!$I$34:$I$777,СВЦЭМ!$A$34:$A$777,$A327,СВЦЭМ!$B$34:$B$777,G$296)+'СЕТ СН'!$F$16</f>
        <v>0</v>
      </c>
      <c r="H327" s="36">
        <f>SUMIFS(СВЦЭМ!$I$34:$I$777,СВЦЭМ!$A$34:$A$777,$A327,СВЦЭМ!$B$34:$B$777,H$296)+'СЕТ СН'!$F$16</f>
        <v>0</v>
      </c>
      <c r="I327" s="36">
        <f>SUMIFS(СВЦЭМ!$I$34:$I$777,СВЦЭМ!$A$34:$A$777,$A327,СВЦЭМ!$B$34:$B$777,I$296)+'СЕТ СН'!$F$16</f>
        <v>0</v>
      </c>
      <c r="J327" s="36">
        <f>SUMIFS(СВЦЭМ!$I$34:$I$777,СВЦЭМ!$A$34:$A$777,$A327,СВЦЭМ!$B$34:$B$777,J$296)+'СЕТ СН'!$F$16</f>
        <v>0</v>
      </c>
      <c r="K327" s="36">
        <f>SUMIFS(СВЦЭМ!$I$34:$I$777,СВЦЭМ!$A$34:$A$777,$A327,СВЦЭМ!$B$34:$B$777,K$296)+'СЕТ СН'!$F$16</f>
        <v>0</v>
      </c>
      <c r="L327" s="36">
        <f>SUMIFS(СВЦЭМ!$I$34:$I$777,СВЦЭМ!$A$34:$A$777,$A327,СВЦЭМ!$B$34:$B$777,L$296)+'СЕТ СН'!$F$16</f>
        <v>0</v>
      </c>
      <c r="M327" s="36">
        <f>SUMIFS(СВЦЭМ!$I$34:$I$777,СВЦЭМ!$A$34:$A$777,$A327,СВЦЭМ!$B$34:$B$777,M$296)+'СЕТ СН'!$F$16</f>
        <v>0</v>
      </c>
      <c r="N327" s="36">
        <f>SUMIFS(СВЦЭМ!$I$34:$I$777,СВЦЭМ!$A$34:$A$777,$A327,СВЦЭМ!$B$34:$B$777,N$296)+'СЕТ СН'!$F$16</f>
        <v>0</v>
      </c>
      <c r="O327" s="36">
        <f>SUMIFS(СВЦЭМ!$I$34:$I$777,СВЦЭМ!$A$34:$A$777,$A327,СВЦЭМ!$B$34:$B$777,O$296)+'СЕТ СН'!$F$16</f>
        <v>0</v>
      </c>
      <c r="P327" s="36">
        <f>SUMIFS(СВЦЭМ!$I$34:$I$777,СВЦЭМ!$A$34:$A$777,$A327,СВЦЭМ!$B$34:$B$777,P$296)+'СЕТ СН'!$F$16</f>
        <v>0</v>
      </c>
      <c r="Q327" s="36">
        <f>SUMIFS(СВЦЭМ!$I$34:$I$777,СВЦЭМ!$A$34:$A$777,$A327,СВЦЭМ!$B$34:$B$777,Q$296)+'СЕТ СН'!$F$16</f>
        <v>0</v>
      </c>
      <c r="R327" s="36">
        <f>SUMIFS(СВЦЭМ!$I$34:$I$777,СВЦЭМ!$A$34:$A$777,$A327,СВЦЭМ!$B$34:$B$777,R$296)+'СЕТ СН'!$F$16</f>
        <v>0</v>
      </c>
      <c r="S327" s="36">
        <f>SUMIFS(СВЦЭМ!$I$34:$I$777,СВЦЭМ!$A$34:$A$777,$A327,СВЦЭМ!$B$34:$B$777,S$296)+'СЕТ СН'!$F$16</f>
        <v>0</v>
      </c>
      <c r="T327" s="36">
        <f>SUMIFS(СВЦЭМ!$I$34:$I$777,СВЦЭМ!$A$34:$A$777,$A327,СВЦЭМ!$B$34:$B$777,T$296)+'СЕТ СН'!$F$16</f>
        <v>0</v>
      </c>
      <c r="U327" s="36">
        <f>SUMIFS(СВЦЭМ!$I$34:$I$777,СВЦЭМ!$A$34:$A$777,$A327,СВЦЭМ!$B$34:$B$777,U$296)+'СЕТ СН'!$F$16</f>
        <v>0</v>
      </c>
      <c r="V327" s="36">
        <f>SUMIFS(СВЦЭМ!$I$34:$I$777,СВЦЭМ!$A$34:$A$777,$A327,СВЦЭМ!$B$34:$B$777,V$296)+'СЕТ СН'!$F$16</f>
        <v>0</v>
      </c>
      <c r="W327" s="36">
        <f>SUMIFS(СВЦЭМ!$I$34:$I$777,СВЦЭМ!$A$34:$A$777,$A327,СВЦЭМ!$B$34:$B$777,W$296)+'СЕТ СН'!$F$16</f>
        <v>0</v>
      </c>
      <c r="X327" s="36">
        <f>SUMIFS(СВЦЭМ!$I$34:$I$777,СВЦЭМ!$A$34:$A$777,$A327,СВЦЭМ!$B$34:$B$777,X$296)+'СЕТ СН'!$F$16</f>
        <v>0</v>
      </c>
      <c r="Y327" s="36">
        <f>SUMIFS(СВЦЭМ!$I$34:$I$777,СВЦЭМ!$A$34:$A$777,$A327,СВЦЭМ!$B$34:$B$777,Y$296)+'СЕТ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6"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37"/>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38"/>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01.07.2020</v>
      </c>
      <c r="B332" s="36">
        <f>SUMIFS(СВЦЭМ!$J$34:$J$777,СВЦЭМ!$A$34:$A$777,$A332,СВЦЭМ!$B$34:$B$777,B$331)+'СЕТ СН'!$F$16</f>
        <v>0</v>
      </c>
      <c r="C332" s="36">
        <f>SUMIFS(СВЦЭМ!$J$34:$J$777,СВЦЭМ!$A$34:$A$777,$A332,СВЦЭМ!$B$34:$B$777,C$331)+'СЕТ СН'!$F$16</f>
        <v>0</v>
      </c>
      <c r="D332" s="36">
        <f>SUMIFS(СВЦЭМ!$J$34:$J$777,СВЦЭМ!$A$34:$A$777,$A332,СВЦЭМ!$B$34:$B$777,D$331)+'СЕТ СН'!$F$16</f>
        <v>0</v>
      </c>
      <c r="E332" s="36">
        <f>SUMIFS(СВЦЭМ!$J$34:$J$777,СВЦЭМ!$A$34:$A$777,$A332,СВЦЭМ!$B$34:$B$777,E$331)+'СЕТ СН'!$F$16</f>
        <v>0</v>
      </c>
      <c r="F332" s="36">
        <f>SUMIFS(СВЦЭМ!$J$34:$J$777,СВЦЭМ!$A$34:$A$777,$A332,СВЦЭМ!$B$34:$B$777,F$331)+'СЕТ СН'!$F$16</f>
        <v>0</v>
      </c>
      <c r="G332" s="36">
        <f>SUMIFS(СВЦЭМ!$J$34:$J$777,СВЦЭМ!$A$34:$A$777,$A332,СВЦЭМ!$B$34:$B$777,G$331)+'СЕТ СН'!$F$16</f>
        <v>0</v>
      </c>
      <c r="H332" s="36">
        <f>SUMIFS(СВЦЭМ!$J$34:$J$777,СВЦЭМ!$A$34:$A$777,$A332,СВЦЭМ!$B$34:$B$777,H$331)+'СЕТ СН'!$F$16</f>
        <v>0</v>
      </c>
      <c r="I332" s="36">
        <f>SUMIFS(СВЦЭМ!$J$34:$J$777,СВЦЭМ!$A$34:$A$777,$A332,СВЦЭМ!$B$34:$B$777,I$331)+'СЕТ СН'!$F$16</f>
        <v>0</v>
      </c>
      <c r="J332" s="36">
        <f>SUMIFS(СВЦЭМ!$J$34:$J$777,СВЦЭМ!$A$34:$A$777,$A332,СВЦЭМ!$B$34:$B$777,J$331)+'СЕТ СН'!$F$16</f>
        <v>0</v>
      </c>
      <c r="K332" s="36">
        <f>SUMIFS(СВЦЭМ!$J$34:$J$777,СВЦЭМ!$A$34:$A$777,$A332,СВЦЭМ!$B$34:$B$777,K$331)+'СЕТ СН'!$F$16</f>
        <v>0</v>
      </c>
      <c r="L332" s="36">
        <f>SUMIFS(СВЦЭМ!$J$34:$J$777,СВЦЭМ!$A$34:$A$777,$A332,СВЦЭМ!$B$34:$B$777,L$331)+'СЕТ СН'!$F$16</f>
        <v>0</v>
      </c>
      <c r="M332" s="36">
        <f>SUMIFS(СВЦЭМ!$J$34:$J$777,СВЦЭМ!$A$34:$A$777,$A332,СВЦЭМ!$B$34:$B$777,M$331)+'СЕТ СН'!$F$16</f>
        <v>0</v>
      </c>
      <c r="N332" s="36">
        <f>SUMIFS(СВЦЭМ!$J$34:$J$777,СВЦЭМ!$A$34:$A$777,$A332,СВЦЭМ!$B$34:$B$777,N$331)+'СЕТ СН'!$F$16</f>
        <v>0</v>
      </c>
      <c r="O332" s="36">
        <f>SUMIFS(СВЦЭМ!$J$34:$J$777,СВЦЭМ!$A$34:$A$777,$A332,СВЦЭМ!$B$34:$B$777,O$331)+'СЕТ СН'!$F$16</f>
        <v>0</v>
      </c>
      <c r="P332" s="36">
        <f>SUMIFS(СВЦЭМ!$J$34:$J$777,СВЦЭМ!$A$34:$A$777,$A332,СВЦЭМ!$B$34:$B$777,P$331)+'СЕТ СН'!$F$16</f>
        <v>0</v>
      </c>
      <c r="Q332" s="36">
        <f>SUMIFS(СВЦЭМ!$J$34:$J$777,СВЦЭМ!$A$34:$A$777,$A332,СВЦЭМ!$B$34:$B$777,Q$331)+'СЕТ СН'!$F$16</f>
        <v>0</v>
      </c>
      <c r="R332" s="36">
        <f>SUMIFS(СВЦЭМ!$J$34:$J$777,СВЦЭМ!$A$34:$A$777,$A332,СВЦЭМ!$B$34:$B$777,R$331)+'СЕТ СН'!$F$16</f>
        <v>0</v>
      </c>
      <c r="S332" s="36">
        <f>SUMIFS(СВЦЭМ!$J$34:$J$777,СВЦЭМ!$A$34:$A$777,$A332,СВЦЭМ!$B$34:$B$777,S$331)+'СЕТ СН'!$F$16</f>
        <v>0</v>
      </c>
      <c r="T332" s="36">
        <f>SUMIFS(СВЦЭМ!$J$34:$J$777,СВЦЭМ!$A$34:$A$777,$A332,СВЦЭМ!$B$34:$B$777,T$331)+'СЕТ СН'!$F$16</f>
        <v>0</v>
      </c>
      <c r="U332" s="36">
        <f>SUMIFS(СВЦЭМ!$J$34:$J$777,СВЦЭМ!$A$34:$A$777,$A332,СВЦЭМ!$B$34:$B$777,U$331)+'СЕТ СН'!$F$16</f>
        <v>0</v>
      </c>
      <c r="V332" s="36">
        <f>SUMIFS(СВЦЭМ!$J$34:$J$777,СВЦЭМ!$A$34:$A$777,$A332,СВЦЭМ!$B$34:$B$777,V$331)+'СЕТ СН'!$F$16</f>
        <v>0</v>
      </c>
      <c r="W332" s="36">
        <f>SUMIFS(СВЦЭМ!$J$34:$J$777,СВЦЭМ!$A$34:$A$777,$A332,СВЦЭМ!$B$34:$B$777,W$331)+'СЕТ СН'!$F$16</f>
        <v>0</v>
      </c>
      <c r="X332" s="36">
        <f>SUMIFS(СВЦЭМ!$J$34:$J$777,СВЦЭМ!$A$34:$A$777,$A332,СВЦЭМ!$B$34:$B$777,X$331)+'СЕТ СН'!$F$16</f>
        <v>0</v>
      </c>
      <c r="Y332" s="36">
        <f>SUMIFS(СВЦЭМ!$J$34:$J$777,СВЦЭМ!$A$34:$A$777,$A332,СВЦЭМ!$B$34:$B$777,Y$331)+'СЕТ СН'!$F$16</f>
        <v>0</v>
      </c>
      <c r="AA332" s="45"/>
    </row>
    <row r="333" spans="1:27" ht="15.75" hidden="1" x14ac:dyDescent="0.2">
      <c r="A333" s="35">
        <f>A332+1</f>
        <v>44014</v>
      </c>
      <c r="B333" s="36">
        <f>SUMIFS(СВЦЭМ!$J$34:$J$777,СВЦЭМ!$A$34:$A$777,$A333,СВЦЭМ!$B$34:$B$777,B$331)+'СЕТ СН'!$F$16</f>
        <v>0</v>
      </c>
      <c r="C333" s="36">
        <f>SUMIFS(СВЦЭМ!$J$34:$J$777,СВЦЭМ!$A$34:$A$777,$A333,СВЦЭМ!$B$34:$B$777,C$331)+'СЕТ СН'!$F$16</f>
        <v>0</v>
      </c>
      <c r="D333" s="36">
        <f>SUMIFS(СВЦЭМ!$J$34:$J$777,СВЦЭМ!$A$34:$A$777,$A333,СВЦЭМ!$B$34:$B$777,D$331)+'СЕТ СН'!$F$16</f>
        <v>0</v>
      </c>
      <c r="E333" s="36">
        <f>SUMIFS(СВЦЭМ!$J$34:$J$777,СВЦЭМ!$A$34:$A$777,$A333,СВЦЭМ!$B$34:$B$777,E$331)+'СЕТ СН'!$F$16</f>
        <v>0</v>
      </c>
      <c r="F333" s="36">
        <f>SUMIFS(СВЦЭМ!$J$34:$J$777,СВЦЭМ!$A$34:$A$777,$A333,СВЦЭМ!$B$34:$B$777,F$331)+'СЕТ СН'!$F$16</f>
        <v>0</v>
      </c>
      <c r="G333" s="36">
        <f>SUMIFS(СВЦЭМ!$J$34:$J$777,СВЦЭМ!$A$34:$A$777,$A333,СВЦЭМ!$B$34:$B$777,G$331)+'СЕТ СН'!$F$16</f>
        <v>0</v>
      </c>
      <c r="H333" s="36">
        <f>SUMIFS(СВЦЭМ!$J$34:$J$777,СВЦЭМ!$A$34:$A$777,$A333,СВЦЭМ!$B$34:$B$777,H$331)+'СЕТ СН'!$F$16</f>
        <v>0</v>
      </c>
      <c r="I333" s="36">
        <f>SUMIFS(СВЦЭМ!$J$34:$J$777,СВЦЭМ!$A$34:$A$777,$A333,СВЦЭМ!$B$34:$B$777,I$331)+'СЕТ СН'!$F$16</f>
        <v>0</v>
      </c>
      <c r="J333" s="36">
        <f>SUMIFS(СВЦЭМ!$J$34:$J$777,СВЦЭМ!$A$34:$A$777,$A333,СВЦЭМ!$B$34:$B$777,J$331)+'СЕТ СН'!$F$16</f>
        <v>0</v>
      </c>
      <c r="K333" s="36">
        <f>SUMIFS(СВЦЭМ!$J$34:$J$777,СВЦЭМ!$A$34:$A$777,$A333,СВЦЭМ!$B$34:$B$777,K$331)+'СЕТ СН'!$F$16</f>
        <v>0</v>
      </c>
      <c r="L333" s="36">
        <f>SUMIFS(СВЦЭМ!$J$34:$J$777,СВЦЭМ!$A$34:$A$777,$A333,СВЦЭМ!$B$34:$B$777,L$331)+'СЕТ СН'!$F$16</f>
        <v>0</v>
      </c>
      <c r="M333" s="36">
        <f>SUMIFS(СВЦЭМ!$J$34:$J$777,СВЦЭМ!$A$34:$A$777,$A333,СВЦЭМ!$B$34:$B$777,M$331)+'СЕТ СН'!$F$16</f>
        <v>0</v>
      </c>
      <c r="N333" s="36">
        <f>SUMIFS(СВЦЭМ!$J$34:$J$777,СВЦЭМ!$A$34:$A$777,$A333,СВЦЭМ!$B$34:$B$777,N$331)+'СЕТ СН'!$F$16</f>
        <v>0</v>
      </c>
      <c r="O333" s="36">
        <f>SUMIFS(СВЦЭМ!$J$34:$J$777,СВЦЭМ!$A$34:$A$777,$A333,СВЦЭМ!$B$34:$B$777,O$331)+'СЕТ СН'!$F$16</f>
        <v>0</v>
      </c>
      <c r="P333" s="36">
        <f>SUMIFS(СВЦЭМ!$J$34:$J$777,СВЦЭМ!$A$34:$A$777,$A333,СВЦЭМ!$B$34:$B$777,P$331)+'СЕТ СН'!$F$16</f>
        <v>0</v>
      </c>
      <c r="Q333" s="36">
        <f>SUMIFS(СВЦЭМ!$J$34:$J$777,СВЦЭМ!$A$34:$A$777,$A333,СВЦЭМ!$B$34:$B$777,Q$331)+'СЕТ СН'!$F$16</f>
        <v>0</v>
      </c>
      <c r="R333" s="36">
        <f>SUMIFS(СВЦЭМ!$J$34:$J$777,СВЦЭМ!$A$34:$A$777,$A333,СВЦЭМ!$B$34:$B$777,R$331)+'СЕТ СН'!$F$16</f>
        <v>0</v>
      </c>
      <c r="S333" s="36">
        <f>SUMIFS(СВЦЭМ!$J$34:$J$777,СВЦЭМ!$A$34:$A$777,$A333,СВЦЭМ!$B$34:$B$777,S$331)+'СЕТ СН'!$F$16</f>
        <v>0</v>
      </c>
      <c r="T333" s="36">
        <f>SUMIFS(СВЦЭМ!$J$34:$J$777,СВЦЭМ!$A$34:$A$777,$A333,СВЦЭМ!$B$34:$B$777,T$331)+'СЕТ СН'!$F$16</f>
        <v>0</v>
      </c>
      <c r="U333" s="36">
        <f>SUMIFS(СВЦЭМ!$J$34:$J$777,СВЦЭМ!$A$34:$A$777,$A333,СВЦЭМ!$B$34:$B$777,U$331)+'СЕТ СН'!$F$16</f>
        <v>0</v>
      </c>
      <c r="V333" s="36">
        <f>SUMIFS(СВЦЭМ!$J$34:$J$777,СВЦЭМ!$A$34:$A$777,$A333,СВЦЭМ!$B$34:$B$777,V$331)+'СЕТ СН'!$F$16</f>
        <v>0</v>
      </c>
      <c r="W333" s="36">
        <f>SUMIFS(СВЦЭМ!$J$34:$J$777,СВЦЭМ!$A$34:$A$777,$A333,СВЦЭМ!$B$34:$B$777,W$331)+'СЕТ СН'!$F$16</f>
        <v>0</v>
      </c>
      <c r="X333" s="36">
        <f>SUMIFS(СВЦЭМ!$J$34:$J$777,СВЦЭМ!$A$34:$A$777,$A333,СВЦЭМ!$B$34:$B$777,X$331)+'СЕТ СН'!$F$16</f>
        <v>0</v>
      </c>
      <c r="Y333" s="36">
        <f>SUMIFS(СВЦЭМ!$J$34:$J$777,СВЦЭМ!$A$34:$A$777,$A333,СВЦЭМ!$B$34:$B$777,Y$331)+'СЕТ СН'!$F$16</f>
        <v>0</v>
      </c>
    </row>
    <row r="334" spans="1:27" ht="15.75" hidden="1" x14ac:dyDescent="0.2">
      <c r="A334" s="35">
        <f t="shared" ref="A334:A362" si="9">A333+1</f>
        <v>44015</v>
      </c>
      <c r="B334" s="36">
        <f>SUMIFS(СВЦЭМ!$J$34:$J$777,СВЦЭМ!$A$34:$A$777,$A334,СВЦЭМ!$B$34:$B$777,B$331)+'СЕТ СН'!$F$16</f>
        <v>0</v>
      </c>
      <c r="C334" s="36">
        <f>SUMIFS(СВЦЭМ!$J$34:$J$777,СВЦЭМ!$A$34:$A$777,$A334,СВЦЭМ!$B$34:$B$777,C$331)+'СЕТ СН'!$F$16</f>
        <v>0</v>
      </c>
      <c r="D334" s="36">
        <f>SUMIFS(СВЦЭМ!$J$34:$J$777,СВЦЭМ!$A$34:$A$777,$A334,СВЦЭМ!$B$34:$B$777,D$331)+'СЕТ СН'!$F$16</f>
        <v>0</v>
      </c>
      <c r="E334" s="36">
        <f>SUMIFS(СВЦЭМ!$J$34:$J$777,СВЦЭМ!$A$34:$A$777,$A334,СВЦЭМ!$B$34:$B$777,E$331)+'СЕТ СН'!$F$16</f>
        <v>0</v>
      </c>
      <c r="F334" s="36">
        <f>SUMIFS(СВЦЭМ!$J$34:$J$777,СВЦЭМ!$A$34:$A$777,$A334,СВЦЭМ!$B$34:$B$777,F$331)+'СЕТ СН'!$F$16</f>
        <v>0</v>
      </c>
      <c r="G334" s="36">
        <f>SUMIFS(СВЦЭМ!$J$34:$J$777,СВЦЭМ!$A$34:$A$777,$A334,СВЦЭМ!$B$34:$B$777,G$331)+'СЕТ СН'!$F$16</f>
        <v>0</v>
      </c>
      <c r="H334" s="36">
        <f>SUMIFS(СВЦЭМ!$J$34:$J$777,СВЦЭМ!$A$34:$A$777,$A334,СВЦЭМ!$B$34:$B$777,H$331)+'СЕТ СН'!$F$16</f>
        <v>0</v>
      </c>
      <c r="I334" s="36">
        <f>SUMIFS(СВЦЭМ!$J$34:$J$777,СВЦЭМ!$A$34:$A$777,$A334,СВЦЭМ!$B$34:$B$777,I$331)+'СЕТ СН'!$F$16</f>
        <v>0</v>
      </c>
      <c r="J334" s="36">
        <f>SUMIFS(СВЦЭМ!$J$34:$J$777,СВЦЭМ!$A$34:$A$777,$A334,СВЦЭМ!$B$34:$B$777,J$331)+'СЕТ СН'!$F$16</f>
        <v>0</v>
      </c>
      <c r="K334" s="36">
        <f>SUMIFS(СВЦЭМ!$J$34:$J$777,СВЦЭМ!$A$34:$A$777,$A334,СВЦЭМ!$B$34:$B$777,K$331)+'СЕТ СН'!$F$16</f>
        <v>0</v>
      </c>
      <c r="L334" s="36">
        <f>SUMIFS(СВЦЭМ!$J$34:$J$777,СВЦЭМ!$A$34:$A$777,$A334,СВЦЭМ!$B$34:$B$777,L$331)+'СЕТ СН'!$F$16</f>
        <v>0</v>
      </c>
      <c r="M334" s="36">
        <f>SUMIFS(СВЦЭМ!$J$34:$J$777,СВЦЭМ!$A$34:$A$777,$A334,СВЦЭМ!$B$34:$B$777,M$331)+'СЕТ СН'!$F$16</f>
        <v>0</v>
      </c>
      <c r="N334" s="36">
        <f>SUMIFS(СВЦЭМ!$J$34:$J$777,СВЦЭМ!$A$34:$A$777,$A334,СВЦЭМ!$B$34:$B$777,N$331)+'СЕТ СН'!$F$16</f>
        <v>0</v>
      </c>
      <c r="O334" s="36">
        <f>SUMIFS(СВЦЭМ!$J$34:$J$777,СВЦЭМ!$A$34:$A$777,$A334,СВЦЭМ!$B$34:$B$777,O$331)+'СЕТ СН'!$F$16</f>
        <v>0</v>
      </c>
      <c r="P334" s="36">
        <f>SUMIFS(СВЦЭМ!$J$34:$J$777,СВЦЭМ!$A$34:$A$777,$A334,СВЦЭМ!$B$34:$B$777,P$331)+'СЕТ СН'!$F$16</f>
        <v>0</v>
      </c>
      <c r="Q334" s="36">
        <f>SUMIFS(СВЦЭМ!$J$34:$J$777,СВЦЭМ!$A$34:$A$777,$A334,СВЦЭМ!$B$34:$B$777,Q$331)+'СЕТ СН'!$F$16</f>
        <v>0</v>
      </c>
      <c r="R334" s="36">
        <f>SUMIFS(СВЦЭМ!$J$34:$J$777,СВЦЭМ!$A$34:$A$777,$A334,СВЦЭМ!$B$34:$B$777,R$331)+'СЕТ СН'!$F$16</f>
        <v>0</v>
      </c>
      <c r="S334" s="36">
        <f>SUMIFS(СВЦЭМ!$J$34:$J$777,СВЦЭМ!$A$34:$A$777,$A334,СВЦЭМ!$B$34:$B$777,S$331)+'СЕТ СН'!$F$16</f>
        <v>0</v>
      </c>
      <c r="T334" s="36">
        <f>SUMIFS(СВЦЭМ!$J$34:$J$777,СВЦЭМ!$A$34:$A$777,$A334,СВЦЭМ!$B$34:$B$777,T$331)+'СЕТ СН'!$F$16</f>
        <v>0</v>
      </c>
      <c r="U334" s="36">
        <f>SUMIFS(СВЦЭМ!$J$34:$J$777,СВЦЭМ!$A$34:$A$777,$A334,СВЦЭМ!$B$34:$B$777,U$331)+'СЕТ СН'!$F$16</f>
        <v>0</v>
      </c>
      <c r="V334" s="36">
        <f>SUMIFS(СВЦЭМ!$J$34:$J$777,СВЦЭМ!$A$34:$A$777,$A334,СВЦЭМ!$B$34:$B$777,V$331)+'СЕТ СН'!$F$16</f>
        <v>0</v>
      </c>
      <c r="W334" s="36">
        <f>SUMIFS(СВЦЭМ!$J$34:$J$777,СВЦЭМ!$A$34:$A$777,$A334,СВЦЭМ!$B$34:$B$777,W$331)+'СЕТ СН'!$F$16</f>
        <v>0</v>
      </c>
      <c r="X334" s="36">
        <f>SUMIFS(СВЦЭМ!$J$34:$J$777,СВЦЭМ!$A$34:$A$777,$A334,СВЦЭМ!$B$34:$B$777,X$331)+'СЕТ СН'!$F$16</f>
        <v>0</v>
      </c>
      <c r="Y334" s="36">
        <f>SUMIFS(СВЦЭМ!$J$34:$J$777,СВЦЭМ!$A$34:$A$777,$A334,СВЦЭМ!$B$34:$B$777,Y$331)+'СЕТ СН'!$F$16</f>
        <v>0</v>
      </c>
    </row>
    <row r="335" spans="1:27" ht="15.75" hidden="1" x14ac:dyDescent="0.2">
      <c r="A335" s="35">
        <f t="shared" si="9"/>
        <v>44016</v>
      </c>
      <c r="B335" s="36">
        <f>SUMIFS(СВЦЭМ!$J$34:$J$777,СВЦЭМ!$A$34:$A$777,$A335,СВЦЭМ!$B$34:$B$777,B$331)+'СЕТ СН'!$F$16</f>
        <v>0</v>
      </c>
      <c r="C335" s="36">
        <f>SUMIFS(СВЦЭМ!$J$34:$J$777,СВЦЭМ!$A$34:$A$777,$A335,СВЦЭМ!$B$34:$B$777,C$331)+'СЕТ СН'!$F$16</f>
        <v>0</v>
      </c>
      <c r="D335" s="36">
        <f>SUMIFS(СВЦЭМ!$J$34:$J$777,СВЦЭМ!$A$34:$A$777,$A335,СВЦЭМ!$B$34:$B$777,D$331)+'СЕТ СН'!$F$16</f>
        <v>0</v>
      </c>
      <c r="E335" s="36">
        <f>SUMIFS(СВЦЭМ!$J$34:$J$777,СВЦЭМ!$A$34:$A$777,$A335,СВЦЭМ!$B$34:$B$777,E$331)+'СЕТ СН'!$F$16</f>
        <v>0</v>
      </c>
      <c r="F335" s="36">
        <f>SUMIFS(СВЦЭМ!$J$34:$J$777,СВЦЭМ!$A$34:$A$777,$A335,СВЦЭМ!$B$34:$B$777,F$331)+'СЕТ СН'!$F$16</f>
        <v>0</v>
      </c>
      <c r="G335" s="36">
        <f>SUMIFS(СВЦЭМ!$J$34:$J$777,СВЦЭМ!$A$34:$A$777,$A335,СВЦЭМ!$B$34:$B$777,G$331)+'СЕТ СН'!$F$16</f>
        <v>0</v>
      </c>
      <c r="H335" s="36">
        <f>SUMIFS(СВЦЭМ!$J$34:$J$777,СВЦЭМ!$A$34:$A$777,$A335,СВЦЭМ!$B$34:$B$777,H$331)+'СЕТ СН'!$F$16</f>
        <v>0</v>
      </c>
      <c r="I335" s="36">
        <f>SUMIFS(СВЦЭМ!$J$34:$J$777,СВЦЭМ!$A$34:$A$777,$A335,СВЦЭМ!$B$34:$B$777,I$331)+'СЕТ СН'!$F$16</f>
        <v>0</v>
      </c>
      <c r="J335" s="36">
        <f>SUMIFS(СВЦЭМ!$J$34:$J$777,СВЦЭМ!$A$34:$A$777,$A335,СВЦЭМ!$B$34:$B$777,J$331)+'СЕТ СН'!$F$16</f>
        <v>0</v>
      </c>
      <c r="K335" s="36">
        <f>SUMIFS(СВЦЭМ!$J$34:$J$777,СВЦЭМ!$A$34:$A$777,$A335,СВЦЭМ!$B$34:$B$777,K$331)+'СЕТ СН'!$F$16</f>
        <v>0</v>
      </c>
      <c r="L335" s="36">
        <f>SUMIFS(СВЦЭМ!$J$34:$J$777,СВЦЭМ!$A$34:$A$777,$A335,СВЦЭМ!$B$34:$B$777,L$331)+'СЕТ СН'!$F$16</f>
        <v>0</v>
      </c>
      <c r="M335" s="36">
        <f>SUMIFS(СВЦЭМ!$J$34:$J$777,СВЦЭМ!$A$34:$A$777,$A335,СВЦЭМ!$B$34:$B$777,M$331)+'СЕТ СН'!$F$16</f>
        <v>0</v>
      </c>
      <c r="N335" s="36">
        <f>SUMIFS(СВЦЭМ!$J$34:$J$777,СВЦЭМ!$A$34:$A$777,$A335,СВЦЭМ!$B$34:$B$777,N$331)+'СЕТ СН'!$F$16</f>
        <v>0</v>
      </c>
      <c r="O335" s="36">
        <f>SUMIFS(СВЦЭМ!$J$34:$J$777,СВЦЭМ!$A$34:$A$777,$A335,СВЦЭМ!$B$34:$B$777,O$331)+'СЕТ СН'!$F$16</f>
        <v>0</v>
      </c>
      <c r="P335" s="36">
        <f>SUMIFS(СВЦЭМ!$J$34:$J$777,СВЦЭМ!$A$34:$A$777,$A335,СВЦЭМ!$B$34:$B$777,P$331)+'СЕТ СН'!$F$16</f>
        <v>0</v>
      </c>
      <c r="Q335" s="36">
        <f>SUMIFS(СВЦЭМ!$J$34:$J$777,СВЦЭМ!$A$34:$A$777,$A335,СВЦЭМ!$B$34:$B$777,Q$331)+'СЕТ СН'!$F$16</f>
        <v>0</v>
      </c>
      <c r="R335" s="36">
        <f>SUMIFS(СВЦЭМ!$J$34:$J$777,СВЦЭМ!$A$34:$A$777,$A335,СВЦЭМ!$B$34:$B$777,R$331)+'СЕТ СН'!$F$16</f>
        <v>0</v>
      </c>
      <c r="S335" s="36">
        <f>SUMIFS(СВЦЭМ!$J$34:$J$777,СВЦЭМ!$A$34:$A$777,$A335,СВЦЭМ!$B$34:$B$777,S$331)+'СЕТ СН'!$F$16</f>
        <v>0</v>
      </c>
      <c r="T335" s="36">
        <f>SUMIFS(СВЦЭМ!$J$34:$J$777,СВЦЭМ!$A$34:$A$777,$A335,СВЦЭМ!$B$34:$B$777,T$331)+'СЕТ СН'!$F$16</f>
        <v>0</v>
      </c>
      <c r="U335" s="36">
        <f>SUMIFS(СВЦЭМ!$J$34:$J$777,СВЦЭМ!$A$34:$A$777,$A335,СВЦЭМ!$B$34:$B$777,U$331)+'СЕТ СН'!$F$16</f>
        <v>0</v>
      </c>
      <c r="V335" s="36">
        <f>SUMIFS(СВЦЭМ!$J$34:$J$777,СВЦЭМ!$A$34:$A$777,$A335,СВЦЭМ!$B$34:$B$777,V$331)+'СЕТ СН'!$F$16</f>
        <v>0</v>
      </c>
      <c r="W335" s="36">
        <f>SUMIFS(СВЦЭМ!$J$34:$J$777,СВЦЭМ!$A$34:$A$777,$A335,СВЦЭМ!$B$34:$B$777,W$331)+'СЕТ СН'!$F$16</f>
        <v>0</v>
      </c>
      <c r="X335" s="36">
        <f>SUMIFS(СВЦЭМ!$J$34:$J$777,СВЦЭМ!$A$34:$A$777,$A335,СВЦЭМ!$B$34:$B$777,X$331)+'СЕТ СН'!$F$16</f>
        <v>0</v>
      </c>
      <c r="Y335" s="36">
        <f>SUMIFS(СВЦЭМ!$J$34:$J$777,СВЦЭМ!$A$34:$A$777,$A335,СВЦЭМ!$B$34:$B$777,Y$331)+'СЕТ СН'!$F$16</f>
        <v>0</v>
      </c>
    </row>
    <row r="336" spans="1:27" ht="15.75" hidden="1" x14ac:dyDescent="0.2">
      <c r="A336" s="35">
        <f t="shared" si="9"/>
        <v>44017</v>
      </c>
      <c r="B336" s="36">
        <f>SUMIFS(СВЦЭМ!$J$34:$J$777,СВЦЭМ!$A$34:$A$777,$A336,СВЦЭМ!$B$34:$B$777,B$331)+'СЕТ СН'!$F$16</f>
        <v>0</v>
      </c>
      <c r="C336" s="36">
        <f>SUMIFS(СВЦЭМ!$J$34:$J$777,СВЦЭМ!$A$34:$A$777,$A336,СВЦЭМ!$B$34:$B$777,C$331)+'СЕТ СН'!$F$16</f>
        <v>0</v>
      </c>
      <c r="D336" s="36">
        <f>SUMIFS(СВЦЭМ!$J$34:$J$777,СВЦЭМ!$A$34:$A$777,$A336,СВЦЭМ!$B$34:$B$777,D$331)+'СЕТ СН'!$F$16</f>
        <v>0</v>
      </c>
      <c r="E336" s="36">
        <f>SUMIFS(СВЦЭМ!$J$34:$J$777,СВЦЭМ!$A$34:$A$777,$A336,СВЦЭМ!$B$34:$B$777,E$331)+'СЕТ СН'!$F$16</f>
        <v>0</v>
      </c>
      <c r="F336" s="36">
        <f>SUMIFS(СВЦЭМ!$J$34:$J$777,СВЦЭМ!$A$34:$A$777,$A336,СВЦЭМ!$B$34:$B$777,F$331)+'СЕТ СН'!$F$16</f>
        <v>0</v>
      </c>
      <c r="G336" s="36">
        <f>SUMIFS(СВЦЭМ!$J$34:$J$777,СВЦЭМ!$A$34:$A$777,$A336,СВЦЭМ!$B$34:$B$777,G$331)+'СЕТ СН'!$F$16</f>
        <v>0</v>
      </c>
      <c r="H336" s="36">
        <f>SUMIFS(СВЦЭМ!$J$34:$J$777,СВЦЭМ!$A$34:$A$777,$A336,СВЦЭМ!$B$34:$B$777,H$331)+'СЕТ СН'!$F$16</f>
        <v>0</v>
      </c>
      <c r="I336" s="36">
        <f>SUMIFS(СВЦЭМ!$J$34:$J$777,СВЦЭМ!$A$34:$A$777,$A336,СВЦЭМ!$B$34:$B$777,I$331)+'СЕТ СН'!$F$16</f>
        <v>0</v>
      </c>
      <c r="J336" s="36">
        <f>SUMIFS(СВЦЭМ!$J$34:$J$777,СВЦЭМ!$A$34:$A$777,$A336,СВЦЭМ!$B$34:$B$777,J$331)+'СЕТ СН'!$F$16</f>
        <v>0</v>
      </c>
      <c r="K336" s="36">
        <f>SUMIFS(СВЦЭМ!$J$34:$J$777,СВЦЭМ!$A$34:$A$777,$A336,СВЦЭМ!$B$34:$B$777,K$331)+'СЕТ СН'!$F$16</f>
        <v>0</v>
      </c>
      <c r="L336" s="36">
        <f>SUMIFS(СВЦЭМ!$J$34:$J$777,СВЦЭМ!$A$34:$A$777,$A336,СВЦЭМ!$B$34:$B$777,L$331)+'СЕТ СН'!$F$16</f>
        <v>0</v>
      </c>
      <c r="M336" s="36">
        <f>SUMIFS(СВЦЭМ!$J$34:$J$777,СВЦЭМ!$A$34:$A$777,$A336,СВЦЭМ!$B$34:$B$777,M$331)+'СЕТ СН'!$F$16</f>
        <v>0</v>
      </c>
      <c r="N336" s="36">
        <f>SUMIFS(СВЦЭМ!$J$34:$J$777,СВЦЭМ!$A$34:$A$777,$A336,СВЦЭМ!$B$34:$B$777,N$331)+'СЕТ СН'!$F$16</f>
        <v>0</v>
      </c>
      <c r="O336" s="36">
        <f>SUMIFS(СВЦЭМ!$J$34:$J$777,СВЦЭМ!$A$34:$A$777,$A336,СВЦЭМ!$B$34:$B$777,O$331)+'СЕТ СН'!$F$16</f>
        <v>0</v>
      </c>
      <c r="P336" s="36">
        <f>SUMIFS(СВЦЭМ!$J$34:$J$777,СВЦЭМ!$A$34:$A$777,$A336,СВЦЭМ!$B$34:$B$777,P$331)+'СЕТ СН'!$F$16</f>
        <v>0</v>
      </c>
      <c r="Q336" s="36">
        <f>SUMIFS(СВЦЭМ!$J$34:$J$777,СВЦЭМ!$A$34:$A$777,$A336,СВЦЭМ!$B$34:$B$777,Q$331)+'СЕТ СН'!$F$16</f>
        <v>0</v>
      </c>
      <c r="R336" s="36">
        <f>SUMIFS(СВЦЭМ!$J$34:$J$777,СВЦЭМ!$A$34:$A$777,$A336,СВЦЭМ!$B$34:$B$777,R$331)+'СЕТ СН'!$F$16</f>
        <v>0</v>
      </c>
      <c r="S336" s="36">
        <f>SUMIFS(СВЦЭМ!$J$34:$J$777,СВЦЭМ!$A$34:$A$777,$A336,СВЦЭМ!$B$34:$B$777,S$331)+'СЕТ СН'!$F$16</f>
        <v>0</v>
      </c>
      <c r="T336" s="36">
        <f>SUMIFS(СВЦЭМ!$J$34:$J$777,СВЦЭМ!$A$34:$A$777,$A336,СВЦЭМ!$B$34:$B$777,T$331)+'СЕТ СН'!$F$16</f>
        <v>0</v>
      </c>
      <c r="U336" s="36">
        <f>SUMIFS(СВЦЭМ!$J$34:$J$777,СВЦЭМ!$A$34:$A$777,$A336,СВЦЭМ!$B$34:$B$777,U$331)+'СЕТ СН'!$F$16</f>
        <v>0</v>
      </c>
      <c r="V336" s="36">
        <f>SUMIFS(СВЦЭМ!$J$34:$J$777,СВЦЭМ!$A$34:$A$777,$A336,СВЦЭМ!$B$34:$B$777,V$331)+'СЕТ СН'!$F$16</f>
        <v>0</v>
      </c>
      <c r="W336" s="36">
        <f>SUMIFS(СВЦЭМ!$J$34:$J$777,СВЦЭМ!$A$34:$A$777,$A336,СВЦЭМ!$B$34:$B$777,W$331)+'СЕТ СН'!$F$16</f>
        <v>0</v>
      </c>
      <c r="X336" s="36">
        <f>SUMIFS(СВЦЭМ!$J$34:$J$777,СВЦЭМ!$A$34:$A$777,$A336,СВЦЭМ!$B$34:$B$777,X$331)+'СЕТ СН'!$F$16</f>
        <v>0</v>
      </c>
      <c r="Y336" s="36">
        <f>SUMIFS(СВЦЭМ!$J$34:$J$777,СВЦЭМ!$A$34:$A$777,$A336,СВЦЭМ!$B$34:$B$777,Y$331)+'СЕТ СН'!$F$16</f>
        <v>0</v>
      </c>
    </row>
    <row r="337" spans="1:25" ht="15.75" hidden="1" x14ac:dyDescent="0.2">
      <c r="A337" s="35">
        <f t="shared" si="9"/>
        <v>44018</v>
      </c>
      <c r="B337" s="36">
        <f>SUMIFS(СВЦЭМ!$J$34:$J$777,СВЦЭМ!$A$34:$A$777,$A337,СВЦЭМ!$B$34:$B$777,B$331)+'СЕТ СН'!$F$16</f>
        <v>0</v>
      </c>
      <c r="C337" s="36">
        <f>SUMIFS(СВЦЭМ!$J$34:$J$777,СВЦЭМ!$A$34:$A$777,$A337,СВЦЭМ!$B$34:$B$777,C$331)+'СЕТ СН'!$F$16</f>
        <v>0</v>
      </c>
      <c r="D337" s="36">
        <f>SUMIFS(СВЦЭМ!$J$34:$J$777,СВЦЭМ!$A$34:$A$777,$A337,СВЦЭМ!$B$34:$B$777,D$331)+'СЕТ СН'!$F$16</f>
        <v>0</v>
      </c>
      <c r="E337" s="36">
        <f>SUMIFS(СВЦЭМ!$J$34:$J$777,СВЦЭМ!$A$34:$A$777,$A337,СВЦЭМ!$B$34:$B$777,E$331)+'СЕТ СН'!$F$16</f>
        <v>0</v>
      </c>
      <c r="F337" s="36">
        <f>SUMIFS(СВЦЭМ!$J$34:$J$777,СВЦЭМ!$A$34:$A$777,$A337,СВЦЭМ!$B$34:$B$777,F$331)+'СЕТ СН'!$F$16</f>
        <v>0</v>
      </c>
      <c r="G337" s="36">
        <f>SUMIFS(СВЦЭМ!$J$34:$J$777,СВЦЭМ!$A$34:$A$777,$A337,СВЦЭМ!$B$34:$B$777,G$331)+'СЕТ СН'!$F$16</f>
        <v>0</v>
      </c>
      <c r="H337" s="36">
        <f>SUMIFS(СВЦЭМ!$J$34:$J$777,СВЦЭМ!$A$34:$A$777,$A337,СВЦЭМ!$B$34:$B$777,H$331)+'СЕТ СН'!$F$16</f>
        <v>0</v>
      </c>
      <c r="I337" s="36">
        <f>SUMIFS(СВЦЭМ!$J$34:$J$777,СВЦЭМ!$A$34:$A$777,$A337,СВЦЭМ!$B$34:$B$777,I$331)+'СЕТ СН'!$F$16</f>
        <v>0</v>
      </c>
      <c r="J337" s="36">
        <f>SUMIFS(СВЦЭМ!$J$34:$J$777,СВЦЭМ!$A$34:$A$777,$A337,СВЦЭМ!$B$34:$B$777,J$331)+'СЕТ СН'!$F$16</f>
        <v>0</v>
      </c>
      <c r="K337" s="36">
        <f>SUMIFS(СВЦЭМ!$J$34:$J$777,СВЦЭМ!$A$34:$A$777,$A337,СВЦЭМ!$B$34:$B$777,K$331)+'СЕТ СН'!$F$16</f>
        <v>0</v>
      </c>
      <c r="L337" s="36">
        <f>SUMIFS(СВЦЭМ!$J$34:$J$777,СВЦЭМ!$A$34:$A$777,$A337,СВЦЭМ!$B$34:$B$777,L$331)+'СЕТ СН'!$F$16</f>
        <v>0</v>
      </c>
      <c r="M337" s="36">
        <f>SUMIFS(СВЦЭМ!$J$34:$J$777,СВЦЭМ!$A$34:$A$777,$A337,СВЦЭМ!$B$34:$B$777,M$331)+'СЕТ СН'!$F$16</f>
        <v>0</v>
      </c>
      <c r="N337" s="36">
        <f>SUMIFS(СВЦЭМ!$J$34:$J$777,СВЦЭМ!$A$34:$A$777,$A337,СВЦЭМ!$B$34:$B$777,N$331)+'СЕТ СН'!$F$16</f>
        <v>0</v>
      </c>
      <c r="O337" s="36">
        <f>SUMIFS(СВЦЭМ!$J$34:$J$777,СВЦЭМ!$A$34:$A$777,$A337,СВЦЭМ!$B$34:$B$777,O$331)+'СЕТ СН'!$F$16</f>
        <v>0</v>
      </c>
      <c r="P337" s="36">
        <f>SUMIFS(СВЦЭМ!$J$34:$J$777,СВЦЭМ!$A$34:$A$777,$A337,СВЦЭМ!$B$34:$B$777,P$331)+'СЕТ СН'!$F$16</f>
        <v>0</v>
      </c>
      <c r="Q337" s="36">
        <f>SUMIFS(СВЦЭМ!$J$34:$J$777,СВЦЭМ!$A$34:$A$777,$A337,СВЦЭМ!$B$34:$B$777,Q$331)+'СЕТ СН'!$F$16</f>
        <v>0</v>
      </c>
      <c r="R337" s="36">
        <f>SUMIFS(СВЦЭМ!$J$34:$J$777,СВЦЭМ!$A$34:$A$777,$A337,СВЦЭМ!$B$34:$B$777,R$331)+'СЕТ СН'!$F$16</f>
        <v>0</v>
      </c>
      <c r="S337" s="36">
        <f>SUMIFS(СВЦЭМ!$J$34:$J$777,СВЦЭМ!$A$34:$A$777,$A337,СВЦЭМ!$B$34:$B$777,S$331)+'СЕТ СН'!$F$16</f>
        <v>0</v>
      </c>
      <c r="T337" s="36">
        <f>SUMIFS(СВЦЭМ!$J$34:$J$777,СВЦЭМ!$A$34:$A$777,$A337,СВЦЭМ!$B$34:$B$777,T$331)+'СЕТ СН'!$F$16</f>
        <v>0</v>
      </c>
      <c r="U337" s="36">
        <f>SUMIFS(СВЦЭМ!$J$34:$J$777,СВЦЭМ!$A$34:$A$777,$A337,СВЦЭМ!$B$34:$B$777,U$331)+'СЕТ СН'!$F$16</f>
        <v>0</v>
      </c>
      <c r="V337" s="36">
        <f>SUMIFS(СВЦЭМ!$J$34:$J$777,СВЦЭМ!$A$34:$A$777,$A337,СВЦЭМ!$B$34:$B$777,V$331)+'СЕТ СН'!$F$16</f>
        <v>0</v>
      </c>
      <c r="W337" s="36">
        <f>SUMIFS(СВЦЭМ!$J$34:$J$777,СВЦЭМ!$A$34:$A$777,$A337,СВЦЭМ!$B$34:$B$777,W$331)+'СЕТ СН'!$F$16</f>
        <v>0</v>
      </c>
      <c r="X337" s="36">
        <f>SUMIFS(СВЦЭМ!$J$34:$J$777,СВЦЭМ!$A$34:$A$777,$A337,СВЦЭМ!$B$34:$B$777,X$331)+'СЕТ СН'!$F$16</f>
        <v>0</v>
      </c>
      <c r="Y337" s="36">
        <f>SUMIFS(СВЦЭМ!$J$34:$J$777,СВЦЭМ!$A$34:$A$777,$A337,СВЦЭМ!$B$34:$B$777,Y$331)+'СЕТ СН'!$F$16</f>
        <v>0</v>
      </c>
    </row>
    <row r="338" spans="1:25" ht="15.75" hidden="1" x14ac:dyDescent="0.2">
      <c r="A338" s="35">
        <f t="shared" si="9"/>
        <v>44019</v>
      </c>
      <c r="B338" s="36">
        <f>SUMIFS(СВЦЭМ!$J$34:$J$777,СВЦЭМ!$A$34:$A$777,$A338,СВЦЭМ!$B$34:$B$777,B$331)+'СЕТ СН'!$F$16</f>
        <v>0</v>
      </c>
      <c r="C338" s="36">
        <f>SUMIFS(СВЦЭМ!$J$34:$J$777,СВЦЭМ!$A$34:$A$777,$A338,СВЦЭМ!$B$34:$B$777,C$331)+'СЕТ СН'!$F$16</f>
        <v>0</v>
      </c>
      <c r="D338" s="36">
        <f>SUMIFS(СВЦЭМ!$J$34:$J$777,СВЦЭМ!$A$34:$A$777,$A338,СВЦЭМ!$B$34:$B$777,D$331)+'СЕТ СН'!$F$16</f>
        <v>0</v>
      </c>
      <c r="E338" s="36">
        <f>SUMIFS(СВЦЭМ!$J$34:$J$777,СВЦЭМ!$A$34:$A$777,$A338,СВЦЭМ!$B$34:$B$777,E$331)+'СЕТ СН'!$F$16</f>
        <v>0</v>
      </c>
      <c r="F338" s="36">
        <f>SUMIFS(СВЦЭМ!$J$34:$J$777,СВЦЭМ!$A$34:$A$777,$A338,СВЦЭМ!$B$34:$B$777,F$331)+'СЕТ СН'!$F$16</f>
        <v>0</v>
      </c>
      <c r="G338" s="36">
        <f>SUMIFS(СВЦЭМ!$J$34:$J$777,СВЦЭМ!$A$34:$A$777,$A338,СВЦЭМ!$B$34:$B$777,G$331)+'СЕТ СН'!$F$16</f>
        <v>0</v>
      </c>
      <c r="H338" s="36">
        <f>SUMIFS(СВЦЭМ!$J$34:$J$777,СВЦЭМ!$A$34:$A$777,$A338,СВЦЭМ!$B$34:$B$777,H$331)+'СЕТ СН'!$F$16</f>
        <v>0</v>
      </c>
      <c r="I338" s="36">
        <f>SUMIFS(СВЦЭМ!$J$34:$J$777,СВЦЭМ!$A$34:$A$777,$A338,СВЦЭМ!$B$34:$B$777,I$331)+'СЕТ СН'!$F$16</f>
        <v>0</v>
      </c>
      <c r="J338" s="36">
        <f>SUMIFS(СВЦЭМ!$J$34:$J$777,СВЦЭМ!$A$34:$A$777,$A338,СВЦЭМ!$B$34:$B$777,J$331)+'СЕТ СН'!$F$16</f>
        <v>0</v>
      </c>
      <c r="K338" s="36">
        <f>SUMIFS(СВЦЭМ!$J$34:$J$777,СВЦЭМ!$A$34:$A$777,$A338,СВЦЭМ!$B$34:$B$777,K$331)+'СЕТ СН'!$F$16</f>
        <v>0</v>
      </c>
      <c r="L338" s="36">
        <f>SUMIFS(СВЦЭМ!$J$34:$J$777,СВЦЭМ!$A$34:$A$777,$A338,СВЦЭМ!$B$34:$B$777,L$331)+'СЕТ СН'!$F$16</f>
        <v>0</v>
      </c>
      <c r="M338" s="36">
        <f>SUMIFS(СВЦЭМ!$J$34:$J$777,СВЦЭМ!$A$34:$A$777,$A338,СВЦЭМ!$B$34:$B$777,M$331)+'СЕТ СН'!$F$16</f>
        <v>0</v>
      </c>
      <c r="N338" s="36">
        <f>SUMIFS(СВЦЭМ!$J$34:$J$777,СВЦЭМ!$A$34:$A$777,$A338,СВЦЭМ!$B$34:$B$777,N$331)+'СЕТ СН'!$F$16</f>
        <v>0</v>
      </c>
      <c r="O338" s="36">
        <f>SUMIFS(СВЦЭМ!$J$34:$J$777,СВЦЭМ!$A$34:$A$777,$A338,СВЦЭМ!$B$34:$B$777,O$331)+'СЕТ СН'!$F$16</f>
        <v>0</v>
      </c>
      <c r="P338" s="36">
        <f>SUMIFS(СВЦЭМ!$J$34:$J$777,СВЦЭМ!$A$34:$A$777,$A338,СВЦЭМ!$B$34:$B$777,P$331)+'СЕТ СН'!$F$16</f>
        <v>0</v>
      </c>
      <c r="Q338" s="36">
        <f>SUMIFS(СВЦЭМ!$J$34:$J$777,СВЦЭМ!$A$34:$A$777,$A338,СВЦЭМ!$B$34:$B$777,Q$331)+'СЕТ СН'!$F$16</f>
        <v>0</v>
      </c>
      <c r="R338" s="36">
        <f>SUMIFS(СВЦЭМ!$J$34:$J$777,СВЦЭМ!$A$34:$A$777,$A338,СВЦЭМ!$B$34:$B$777,R$331)+'СЕТ СН'!$F$16</f>
        <v>0</v>
      </c>
      <c r="S338" s="36">
        <f>SUMIFS(СВЦЭМ!$J$34:$J$777,СВЦЭМ!$A$34:$A$777,$A338,СВЦЭМ!$B$34:$B$777,S$331)+'СЕТ СН'!$F$16</f>
        <v>0</v>
      </c>
      <c r="T338" s="36">
        <f>SUMIFS(СВЦЭМ!$J$34:$J$777,СВЦЭМ!$A$34:$A$777,$A338,СВЦЭМ!$B$34:$B$777,T$331)+'СЕТ СН'!$F$16</f>
        <v>0</v>
      </c>
      <c r="U338" s="36">
        <f>SUMIFS(СВЦЭМ!$J$34:$J$777,СВЦЭМ!$A$34:$A$777,$A338,СВЦЭМ!$B$34:$B$777,U$331)+'СЕТ СН'!$F$16</f>
        <v>0</v>
      </c>
      <c r="V338" s="36">
        <f>SUMIFS(СВЦЭМ!$J$34:$J$777,СВЦЭМ!$A$34:$A$777,$A338,СВЦЭМ!$B$34:$B$777,V$331)+'СЕТ СН'!$F$16</f>
        <v>0</v>
      </c>
      <c r="W338" s="36">
        <f>SUMIFS(СВЦЭМ!$J$34:$J$777,СВЦЭМ!$A$34:$A$777,$A338,СВЦЭМ!$B$34:$B$777,W$331)+'СЕТ СН'!$F$16</f>
        <v>0</v>
      </c>
      <c r="X338" s="36">
        <f>SUMIFS(СВЦЭМ!$J$34:$J$777,СВЦЭМ!$A$34:$A$777,$A338,СВЦЭМ!$B$34:$B$777,X$331)+'СЕТ СН'!$F$16</f>
        <v>0</v>
      </c>
      <c r="Y338" s="36">
        <f>SUMIFS(СВЦЭМ!$J$34:$J$777,СВЦЭМ!$A$34:$A$777,$A338,СВЦЭМ!$B$34:$B$777,Y$331)+'СЕТ СН'!$F$16</f>
        <v>0</v>
      </c>
    </row>
    <row r="339" spans="1:25" ht="15.75" hidden="1" x14ac:dyDescent="0.2">
      <c r="A339" s="35">
        <f t="shared" si="9"/>
        <v>44020</v>
      </c>
      <c r="B339" s="36">
        <f>SUMIFS(СВЦЭМ!$J$34:$J$777,СВЦЭМ!$A$34:$A$777,$A339,СВЦЭМ!$B$34:$B$777,B$331)+'СЕТ СН'!$F$16</f>
        <v>0</v>
      </c>
      <c r="C339" s="36">
        <f>SUMIFS(СВЦЭМ!$J$34:$J$777,СВЦЭМ!$A$34:$A$777,$A339,СВЦЭМ!$B$34:$B$777,C$331)+'СЕТ СН'!$F$16</f>
        <v>0</v>
      </c>
      <c r="D339" s="36">
        <f>SUMIFS(СВЦЭМ!$J$34:$J$777,СВЦЭМ!$A$34:$A$777,$A339,СВЦЭМ!$B$34:$B$777,D$331)+'СЕТ СН'!$F$16</f>
        <v>0</v>
      </c>
      <c r="E339" s="36">
        <f>SUMIFS(СВЦЭМ!$J$34:$J$777,СВЦЭМ!$A$34:$A$777,$A339,СВЦЭМ!$B$34:$B$777,E$331)+'СЕТ СН'!$F$16</f>
        <v>0</v>
      </c>
      <c r="F339" s="36">
        <f>SUMIFS(СВЦЭМ!$J$34:$J$777,СВЦЭМ!$A$34:$A$777,$A339,СВЦЭМ!$B$34:$B$777,F$331)+'СЕТ СН'!$F$16</f>
        <v>0</v>
      </c>
      <c r="G339" s="36">
        <f>SUMIFS(СВЦЭМ!$J$34:$J$777,СВЦЭМ!$A$34:$A$777,$A339,СВЦЭМ!$B$34:$B$777,G$331)+'СЕТ СН'!$F$16</f>
        <v>0</v>
      </c>
      <c r="H339" s="36">
        <f>SUMIFS(СВЦЭМ!$J$34:$J$777,СВЦЭМ!$A$34:$A$777,$A339,СВЦЭМ!$B$34:$B$777,H$331)+'СЕТ СН'!$F$16</f>
        <v>0</v>
      </c>
      <c r="I339" s="36">
        <f>SUMIFS(СВЦЭМ!$J$34:$J$777,СВЦЭМ!$A$34:$A$777,$A339,СВЦЭМ!$B$34:$B$777,I$331)+'СЕТ СН'!$F$16</f>
        <v>0</v>
      </c>
      <c r="J339" s="36">
        <f>SUMIFS(СВЦЭМ!$J$34:$J$777,СВЦЭМ!$A$34:$A$777,$A339,СВЦЭМ!$B$34:$B$777,J$331)+'СЕТ СН'!$F$16</f>
        <v>0</v>
      </c>
      <c r="K339" s="36">
        <f>SUMIFS(СВЦЭМ!$J$34:$J$777,СВЦЭМ!$A$34:$A$777,$A339,СВЦЭМ!$B$34:$B$777,K$331)+'СЕТ СН'!$F$16</f>
        <v>0</v>
      </c>
      <c r="L339" s="36">
        <f>SUMIFS(СВЦЭМ!$J$34:$J$777,СВЦЭМ!$A$34:$A$777,$A339,СВЦЭМ!$B$34:$B$777,L$331)+'СЕТ СН'!$F$16</f>
        <v>0</v>
      </c>
      <c r="M339" s="36">
        <f>SUMIFS(СВЦЭМ!$J$34:$J$777,СВЦЭМ!$A$34:$A$777,$A339,СВЦЭМ!$B$34:$B$777,M$331)+'СЕТ СН'!$F$16</f>
        <v>0</v>
      </c>
      <c r="N339" s="36">
        <f>SUMIFS(СВЦЭМ!$J$34:$J$777,СВЦЭМ!$A$34:$A$777,$A339,СВЦЭМ!$B$34:$B$777,N$331)+'СЕТ СН'!$F$16</f>
        <v>0</v>
      </c>
      <c r="O339" s="36">
        <f>SUMIFS(СВЦЭМ!$J$34:$J$777,СВЦЭМ!$A$34:$A$777,$A339,СВЦЭМ!$B$34:$B$777,O$331)+'СЕТ СН'!$F$16</f>
        <v>0</v>
      </c>
      <c r="P339" s="36">
        <f>SUMIFS(СВЦЭМ!$J$34:$J$777,СВЦЭМ!$A$34:$A$777,$A339,СВЦЭМ!$B$34:$B$777,P$331)+'СЕТ СН'!$F$16</f>
        <v>0</v>
      </c>
      <c r="Q339" s="36">
        <f>SUMIFS(СВЦЭМ!$J$34:$J$777,СВЦЭМ!$A$34:$A$777,$A339,СВЦЭМ!$B$34:$B$777,Q$331)+'СЕТ СН'!$F$16</f>
        <v>0</v>
      </c>
      <c r="R339" s="36">
        <f>SUMIFS(СВЦЭМ!$J$34:$J$777,СВЦЭМ!$A$34:$A$777,$A339,СВЦЭМ!$B$34:$B$777,R$331)+'СЕТ СН'!$F$16</f>
        <v>0</v>
      </c>
      <c r="S339" s="36">
        <f>SUMIFS(СВЦЭМ!$J$34:$J$777,СВЦЭМ!$A$34:$A$777,$A339,СВЦЭМ!$B$34:$B$777,S$331)+'СЕТ СН'!$F$16</f>
        <v>0</v>
      </c>
      <c r="T339" s="36">
        <f>SUMIFS(СВЦЭМ!$J$34:$J$777,СВЦЭМ!$A$34:$A$777,$A339,СВЦЭМ!$B$34:$B$777,T$331)+'СЕТ СН'!$F$16</f>
        <v>0</v>
      </c>
      <c r="U339" s="36">
        <f>SUMIFS(СВЦЭМ!$J$34:$J$777,СВЦЭМ!$A$34:$A$777,$A339,СВЦЭМ!$B$34:$B$777,U$331)+'СЕТ СН'!$F$16</f>
        <v>0</v>
      </c>
      <c r="V339" s="36">
        <f>SUMIFS(СВЦЭМ!$J$34:$J$777,СВЦЭМ!$A$34:$A$777,$A339,СВЦЭМ!$B$34:$B$777,V$331)+'СЕТ СН'!$F$16</f>
        <v>0</v>
      </c>
      <c r="W339" s="36">
        <f>SUMIFS(СВЦЭМ!$J$34:$J$777,СВЦЭМ!$A$34:$A$777,$A339,СВЦЭМ!$B$34:$B$777,W$331)+'СЕТ СН'!$F$16</f>
        <v>0</v>
      </c>
      <c r="X339" s="36">
        <f>SUMIFS(СВЦЭМ!$J$34:$J$777,СВЦЭМ!$A$34:$A$777,$A339,СВЦЭМ!$B$34:$B$777,X$331)+'СЕТ СН'!$F$16</f>
        <v>0</v>
      </c>
      <c r="Y339" s="36">
        <f>SUMIFS(СВЦЭМ!$J$34:$J$777,СВЦЭМ!$A$34:$A$777,$A339,СВЦЭМ!$B$34:$B$777,Y$331)+'СЕТ СН'!$F$16</f>
        <v>0</v>
      </c>
    </row>
    <row r="340" spans="1:25" ht="15.75" hidden="1" x14ac:dyDescent="0.2">
      <c r="A340" s="35">
        <f t="shared" si="9"/>
        <v>44021</v>
      </c>
      <c r="B340" s="36">
        <f>SUMIFS(СВЦЭМ!$J$34:$J$777,СВЦЭМ!$A$34:$A$777,$A340,СВЦЭМ!$B$34:$B$777,B$331)+'СЕТ СН'!$F$16</f>
        <v>0</v>
      </c>
      <c r="C340" s="36">
        <f>SUMIFS(СВЦЭМ!$J$34:$J$777,СВЦЭМ!$A$34:$A$777,$A340,СВЦЭМ!$B$34:$B$777,C$331)+'СЕТ СН'!$F$16</f>
        <v>0</v>
      </c>
      <c r="D340" s="36">
        <f>SUMIFS(СВЦЭМ!$J$34:$J$777,СВЦЭМ!$A$34:$A$777,$A340,СВЦЭМ!$B$34:$B$777,D$331)+'СЕТ СН'!$F$16</f>
        <v>0</v>
      </c>
      <c r="E340" s="36">
        <f>SUMIFS(СВЦЭМ!$J$34:$J$777,СВЦЭМ!$A$34:$A$777,$A340,СВЦЭМ!$B$34:$B$777,E$331)+'СЕТ СН'!$F$16</f>
        <v>0</v>
      </c>
      <c r="F340" s="36">
        <f>SUMIFS(СВЦЭМ!$J$34:$J$777,СВЦЭМ!$A$34:$A$777,$A340,СВЦЭМ!$B$34:$B$777,F$331)+'СЕТ СН'!$F$16</f>
        <v>0</v>
      </c>
      <c r="G340" s="36">
        <f>SUMIFS(СВЦЭМ!$J$34:$J$777,СВЦЭМ!$A$34:$A$777,$A340,СВЦЭМ!$B$34:$B$777,G$331)+'СЕТ СН'!$F$16</f>
        <v>0</v>
      </c>
      <c r="H340" s="36">
        <f>SUMIFS(СВЦЭМ!$J$34:$J$777,СВЦЭМ!$A$34:$A$777,$A340,СВЦЭМ!$B$34:$B$777,H$331)+'СЕТ СН'!$F$16</f>
        <v>0</v>
      </c>
      <c r="I340" s="36">
        <f>SUMIFS(СВЦЭМ!$J$34:$J$777,СВЦЭМ!$A$34:$A$777,$A340,СВЦЭМ!$B$34:$B$777,I$331)+'СЕТ СН'!$F$16</f>
        <v>0</v>
      </c>
      <c r="J340" s="36">
        <f>SUMIFS(СВЦЭМ!$J$34:$J$777,СВЦЭМ!$A$34:$A$777,$A340,СВЦЭМ!$B$34:$B$777,J$331)+'СЕТ СН'!$F$16</f>
        <v>0</v>
      </c>
      <c r="K340" s="36">
        <f>SUMIFS(СВЦЭМ!$J$34:$J$777,СВЦЭМ!$A$34:$A$777,$A340,СВЦЭМ!$B$34:$B$777,K$331)+'СЕТ СН'!$F$16</f>
        <v>0</v>
      </c>
      <c r="L340" s="36">
        <f>SUMIFS(СВЦЭМ!$J$34:$J$777,СВЦЭМ!$A$34:$A$777,$A340,СВЦЭМ!$B$34:$B$777,L$331)+'СЕТ СН'!$F$16</f>
        <v>0</v>
      </c>
      <c r="M340" s="36">
        <f>SUMIFS(СВЦЭМ!$J$34:$J$777,СВЦЭМ!$A$34:$A$777,$A340,СВЦЭМ!$B$34:$B$777,M$331)+'СЕТ СН'!$F$16</f>
        <v>0</v>
      </c>
      <c r="N340" s="36">
        <f>SUMIFS(СВЦЭМ!$J$34:$J$777,СВЦЭМ!$A$34:$A$777,$A340,СВЦЭМ!$B$34:$B$777,N$331)+'СЕТ СН'!$F$16</f>
        <v>0</v>
      </c>
      <c r="O340" s="36">
        <f>SUMIFS(СВЦЭМ!$J$34:$J$777,СВЦЭМ!$A$34:$A$777,$A340,СВЦЭМ!$B$34:$B$777,O$331)+'СЕТ СН'!$F$16</f>
        <v>0</v>
      </c>
      <c r="P340" s="36">
        <f>SUMIFS(СВЦЭМ!$J$34:$J$777,СВЦЭМ!$A$34:$A$777,$A340,СВЦЭМ!$B$34:$B$777,P$331)+'СЕТ СН'!$F$16</f>
        <v>0</v>
      </c>
      <c r="Q340" s="36">
        <f>SUMIFS(СВЦЭМ!$J$34:$J$777,СВЦЭМ!$A$34:$A$777,$A340,СВЦЭМ!$B$34:$B$777,Q$331)+'СЕТ СН'!$F$16</f>
        <v>0</v>
      </c>
      <c r="R340" s="36">
        <f>SUMIFS(СВЦЭМ!$J$34:$J$777,СВЦЭМ!$A$34:$A$777,$A340,СВЦЭМ!$B$34:$B$777,R$331)+'СЕТ СН'!$F$16</f>
        <v>0</v>
      </c>
      <c r="S340" s="36">
        <f>SUMIFS(СВЦЭМ!$J$34:$J$777,СВЦЭМ!$A$34:$A$777,$A340,СВЦЭМ!$B$34:$B$777,S$331)+'СЕТ СН'!$F$16</f>
        <v>0</v>
      </c>
      <c r="T340" s="36">
        <f>SUMIFS(СВЦЭМ!$J$34:$J$777,СВЦЭМ!$A$34:$A$777,$A340,СВЦЭМ!$B$34:$B$777,T$331)+'СЕТ СН'!$F$16</f>
        <v>0</v>
      </c>
      <c r="U340" s="36">
        <f>SUMIFS(СВЦЭМ!$J$34:$J$777,СВЦЭМ!$A$34:$A$777,$A340,СВЦЭМ!$B$34:$B$777,U$331)+'СЕТ СН'!$F$16</f>
        <v>0</v>
      </c>
      <c r="V340" s="36">
        <f>SUMIFS(СВЦЭМ!$J$34:$J$777,СВЦЭМ!$A$34:$A$777,$A340,СВЦЭМ!$B$34:$B$777,V$331)+'СЕТ СН'!$F$16</f>
        <v>0</v>
      </c>
      <c r="W340" s="36">
        <f>SUMIFS(СВЦЭМ!$J$34:$J$777,СВЦЭМ!$A$34:$A$777,$A340,СВЦЭМ!$B$34:$B$777,W$331)+'СЕТ СН'!$F$16</f>
        <v>0</v>
      </c>
      <c r="X340" s="36">
        <f>SUMIFS(СВЦЭМ!$J$34:$J$777,СВЦЭМ!$A$34:$A$777,$A340,СВЦЭМ!$B$34:$B$777,X$331)+'СЕТ СН'!$F$16</f>
        <v>0</v>
      </c>
      <c r="Y340" s="36">
        <f>SUMIFS(СВЦЭМ!$J$34:$J$777,СВЦЭМ!$A$34:$A$777,$A340,СВЦЭМ!$B$34:$B$777,Y$331)+'СЕТ СН'!$F$16</f>
        <v>0</v>
      </c>
    </row>
    <row r="341" spans="1:25" ht="15.75" hidden="1" x14ac:dyDescent="0.2">
      <c r="A341" s="35">
        <f t="shared" si="9"/>
        <v>44022</v>
      </c>
      <c r="B341" s="36">
        <f>SUMIFS(СВЦЭМ!$J$34:$J$777,СВЦЭМ!$A$34:$A$777,$A341,СВЦЭМ!$B$34:$B$777,B$331)+'СЕТ СН'!$F$16</f>
        <v>0</v>
      </c>
      <c r="C341" s="36">
        <f>SUMIFS(СВЦЭМ!$J$34:$J$777,СВЦЭМ!$A$34:$A$777,$A341,СВЦЭМ!$B$34:$B$777,C$331)+'СЕТ СН'!$F$16</f>
        <v>0</v>
      </c>
      <c r="D341" s="36">
        <f>SUMIFS(СВЦЭМ!$J$34:$J$777,СВЦЭМ!$A$34:$A$777,$A341,СВЦЭМ!$B$34:$B$777,D$331)+'СЕТ СН'!$F$16</f>
        <v>0</v>
      </c>
      <c r="E341" s="36">
        <f>SUMIFS(СВЦЭМ!$J$34:$J$777,СВЦЭМ!$A$34:$A$777,$A341,СВЦЭМ!$B$34:$B$777,E$331)+'СЕТ СН'!$F$16</f>
        <v>0</v>
      </c>
      <c r="F341" s="36">
        <f>SUMIFS(СВЦЭМ!$J$34:$J$777,СВЦЭМ!$A$34:$A$777,$A341,СВЦЭМ!$B$34:$B$777,F$331)+'СЕТ СН'!$F$16</f>
        <v>0</v>
      </c>
      <c r="G341" s="36">
        <f>SUMIFS(СВЦЭМ!$J$34:$J$777,СВЦЭМ!$A$34:$A$777,$A341,СВЦЭМ!$B$34:$B$777,G$331)+'СЕТ СН'!$F$16</f>
        <v>0</v>
      </c>
      <c r="H341" s="36">
        <f>SUMIFS(СВЦЭМ!$J$34:$J$777,СВЦЭМ!$A$34:$A$777,$A341,СВЦЭМ!$B$34:$B$777,H$331)+'СЕТ СН'!$F$16</f>
        <v>0</v>
      </c>
      <c r="I341" s="36">
        <f>SUMIFS(СВЦЭМ!$J$34:$J$777,СВЦЭМ!$A$34:$A$777,$A341,СВЦЭМ!$B$34:$B$777,I$331)+'СЕТ СН'!$F$16</f>
        <v>0</v>
      </c>
      <c r="J341" s="36">
        <f>SUMIFS(СВЦЭМ!$J$34:$J$777,СВЦЭМ!$A$34:$A$777,$A341,СВЦЭМ!$B$34:$B$777,J$331)+'СЕТ СН'!$F$16</f>
        <v>0</v>
      </c>
      <c r="K341" s="36">
        <f>SUMIFS(СВЦЭМ!$J$34:$J$777,СВЦЭМ!$A$34:$A$777,$A341,СВЦЭМ!$B$34:$B$777,K$331)+'СЕТ СН'!$F$16</f>
        <v>0</v>
      </c>
      <c r="L341" s="36">
        <f>SUMIFS(СВЦЭМ!$J$34:$J$777,СВЦЭМ!$A$34:$A$777,$A341,СВЦЭМ!$B$34:$B$777,L$331)+'СЕТ СН'!$F$16</f>
        <v>0</v>
      </c>
      <c r="M341" s="36">
        <f>SUMIFS(СВЦЭМ!$J$34:$J$777,СВЦЭМ!$A$34:$A$777,$A341,СВЦЭМ!$B$34:$B$777,M$331)+'СЕТ СН'!$F$16</f>
        <v>0</v>
      </c>
      <c r="N341" s="36">
        <f>SUMIFS(СВЦЭМ!$J$34:$J$777,СВЦЭМ!$A$34:$A$777,$A341,СВЦЭМ!$B$34:$B$777,N$331)+'СЕТ СН'!$F$16</f>
        <v>0</v>
      </c>
      <c r="O341" s="36">
        <f>SUMIFS(СВЦЭМ!$J$34:$J$777,СВЦЭМ!$A$34:$A$777,$A341,СВЦЭМ!$B$34:$B$777,O$331)+'СЕТ СН'!$F$16</f>
        <v>0</v>
      </c>
      <c r="P341" s="36">
        <f>SUMIFS(СВЦЭМ!$J$34:$J$777,СВЦЭМ!$A$34:$A$777,$A341,СВЦЭМ!$B$34:$B$777,P$331)+'СЕТ СН'!$F$16</f>
        <v>0</v>
      </c>
      <c r="Q341" s="36">
        <f>SUMIFS(СВЦЭМ!$J$34:$J$777,СВЦЭМ!$A$34:$A$777,$A341,СВЦЭМ!$B$34:$B$777,Q$331)+'СЕТ СН'!$F$16</f>
        <v>0</v>
      </c>
      <c r="R341" s="36">
        <f>SUMIFS(СВЦЭМ!$J$34:$J$777,СВЦЭМ!$A$34:$A$777,$A341,СВЦЭМ!$B$34:$B$777,R$331)+'СЕТ СН'!$F$16</f>
        <v>0</v>
      </c>
      <c r="S341" s="36">
        <f>SUMIFS(СВЦЭМ!$J$34:$J$777,СВЦЭМ!$A$34:$A$777,$A341,СВЦЭМ!$B$34:$B$777,S$331)+'СЕТ СН'!$F$16</f>
        <v>0</v>
      </c>
      <c r="T341" s="36">
        <f>SUMIFS(СВЦЭМ!$J$34:$J$777,СВЦЭМ!$A$34:$A$777,$A341,СВЦЭМ!$B$34:$B$777,T$331)+'СЕТ СН'!$F$16</f>
        <v>0</v>
      </c>
      <c r="U341" s="36">
        <f>SUMIFS(СВЦЭМ!$J$34:$J$777,СВЦЭМ!$A$34:$A$777,$A341,СВЦЭМ!$B$34:$B$777,U$331)+'СЕТ СН'!$F$16</f>
        <v>0</v>
      </c>
      <c r="V341" s="36">
        <f>SUMIFS(СВЦЭМ!$J$34:$J$777,СВЦЭМ!$A$34:$A$777,$A341,СВЦЭМ!$B$34:$B$777,V$331)+'СЕТ СН'!$F$16</f>
        <v>0</v>
      </c>
      <c r="W341" s="36">
        <f>SUMIFS(СВЦЭМ!$J$34:$J$777,СВЦЭМ!$A$34:$A$777,$A341,СВЦЭМ!$B$34:$B$777,W$331)+'СЕТ СН'!$F$16</f>
        <v>0</v>
      </c>
      <c r="X341" s="36">
        <f>SUMIFS(СВЦЭМ!$J$34:$J$777,СВЦЭМ!$A$34:$A$777,$A341,СВЦЭМ!$B$34:$B$777,X$331)+'СЕТ СН'!$F$16</f>
        <v>0</v>
      </c>
      <c r="Y341" s="36">
        <f>SUMIFS(СВЦЭМ!$J$34:$J$777,СВЦЭМ!$A$34:$A$777,$A341,СВЦЭМ!$B$34:$B$777,Y$331)+'СЕТ СН'!$F$16</f>
        <v>0</v>
      </c>
    </row>
    <row r="342" spans="1:25" ht="15.75" hidden="1" x14ac:dyDescent="0.2">
      <c r="A342" s="35">
        <f t="shared" si="9"/>
        <v>44023</v>
      </c>
      <c r="B342" s="36">
        <f>SUMIFS(СВЦЭМ!$J$34:$J$777,СВЦЭМ!$A$34:$A$777,$A342,СВЦЭМ!$B$34:$B$777,B$331)+'СЕТ СН'!$F$16</f>
        <v>0</v>
      </c>
      <c r="C342" s="36">
        <f>SUMIFS(СВЦЭМ!$J$34:$J$777,СВЦЭМ!$A$34:$A$777,$A342,СВЦЭМ!$B$34:$B$777,C$331)+'СЕТ СН'!$F$16</f>
        <v>0</v>
      </c>
      <c r="D342" s="36">
        <f>SUMIFS(СВЦЭМ!$J$34:$J$777,СВЦЭМ!$A$34:$A$777,$A342,СВЦЭМ!$B$34:$B$777,D$331)+'СЕТ СН'!$F$16</f>
        <v>0</v>
      </c>
      <c r="E342" s="36">
        <f>SUMIFS(СВЦЭМ!$J$34:$J$777,СВЦЭМ!$A$34:$A$777,$A342,СВЦЭМ!$B$34:$B$777,E$331)+'СЕТ СН'!$F$16</f>
        <v>0</v>
      </c>
      <c r="F342" s="36">
        <f>SUMIFS(СВЦЭМ!$J$34:$J$777,СВЦЭМ!$A$34:$A$777,$A342,СВЦЭМ!$B$34:$B$777,F$331)+'СЕТ СН'!$F$16</f>
        <v>0</v>
      </c>
      <c r="G342" s="36">
        <f>SUMIFS(СВЦЭМ!$J$34:$J$777,СВЦЭМ!$A$34:$A$777,$A342,СВЦЭМ!$B$34:$B$777,G$331)+'СЕТ СН'!$F$16</f>
        <v>0</v>
      </c>
      <c r="H342" s="36">
        <f>SUMIFS(СВЦЭМ!$J$34:$J$777,СВЦЭМ!$A$34:$A$777,$A342,СВЦЭМ!$B$34:$B$777,H$331)+'СЕТ СН'!$F$16</f>
        <v>0</v>
      </c>
      <c r="I342" s="36">
        <f>SUMIFS(СВЦЭМ!$J$34:$J$777,СВЦЭМ!$A$34:$A$777,$A342,СВЦЭМ!$B$34:$B$777,I$331)+'СЕТ СН'!$F$16</f>
        <v>0</v>
      </c>
      <c r="J342" s="36">
        <f>SUMIFS(СВЦЭМ!$J$34:$J$777,СВЦЭМ!$A$34:$A$777,$A342,СВЦЭМ!$B$34:$B$777,J$331)+'СЕТ СН'!$F$16</f>
        <v>0</v>
      </c>
      <c r="K342" s="36">
        <f>SUMIFS(СВЦЭМ!$J$34:$J$777,СВЦЭМ!$A$34:$A$777,$A342,СВЦЭМ!$B$34:$B$777,K$331)+'СЕТ СН'!$F$16</f>
        <v>0</v>
      </c>
      <c r="L342" s="36">
        <f>SUMIFS(СВЦЭМ!$J$34:$J$777,СВЦЭМ!$A$34:$A$777,$A342,СВЦЭМ!$B$34:$B$777,L$331)+'СЕТ СН'!$F$16</f>
        <v>0</v>
      </c>
      <c r="M342" s="36">
        <f>SUMIFS(СВЦЭМ!$J$34:$J$777,СВЦЭМ!$A$34:$A$777,$A342,СВЦЭМ!$B$34:$B$777,M$331)+'СЕТ СН'!$F$16</f>
        <v>0</v>
      </c>
      <c r="N342" s="36">
        <f>SUMIFS(СВЦЭМ!$J$34:$J$777,СВЦЭМ!$A$34:$A$777,$A342,СВЦЭМ!$B$34:$B$777,N$331)+'СЕТ СН'!$F$16</f>
        <v>0</v>
      </c>
      <c r="O342" s="36">
        <f>SUMIFS(СВЦЭМ!$J$34:$J$777,СВЦЭМ!$A$34:$A$777,$A342,СВЦЭМ!$B$34:$B$777,O$331)+'СЕТ СН'!$F$16</f>
        <v>0</v>
      </c>
      <c r="P342" s="36">
        <f>SUMIFS(СВЦЭМ!$J$34:$J$777,СВЦЭМ!$A$34:$A$777,$A342,СВЦЭМ!$B$34:$B$777,P$331)+'СЕТ СН'!$F$16</f>
        <v>0</v>
      </c>
      <c r="Q342" s="36">
        <f>SUMIFS(СВЦЭМ!$J$34:$J$777,СВЦЭМ!$A$34:$A$777,$A342,СВЦЭМ!$B$34:$B$777,Q$331)+'СЕТ СН'!$F$16</f>
        <v>0</v>
      </c>
      <c r="R342" s="36">
        <f>SUMIFS(СВЦЭМ!$J$34:$J$777,СВЦЭМ!$A$34:$A$777,$A342,СВЦЭМ!$B$34:$B$777,R$331)+'СЕТ СН'!$F$16</f>
        <v>0</v>
      </c>
      <c r="S342" s="36">
        <f>SUMIFS(СВЦЭМ!$J$34:$J$777,СВЦЭМ!$A$34:$A$777,$A342,СВЦЭМ!$B$34:$B$777,S$331)+'СЕТ СН'!$F$16</f>
        <v>0</v>
      </c>
      <c r="T342" s="36">
        <f>SUMIFS(СВЦЭМ!$J$34:$J$777,СВЦЭМ!$A$34:$A$777,$A342,СВЦЭМ!$B$34:$B$777,T$331)+'СЕТ СН'!$F$16</f>
        <v>0</v>
      </c>
      <c r="U342" s="36">
        <f>SUMIFS(СВЦЭМ!$J$34:$J$777,СВЦЭМ!$A$34:$A$777,$A342,СВЦЭМ!$B$34:$B$777,U$331)+'СЕТ СН'!$F$16</f>
        <v>0</v>
      </c>
      <c r="V342" s="36">
        <f>SUMIFS(СВЦЭМ!$J$34:$J$777,СВЦЭМ!$A$34:$A$777,$A342,СВЦЭМ!$B$34:$B$777,V$331)+'СЕТ СН'!$F$16</f>
        <v>0</v>
      </c>
      <c r="W342" s="36">
        <f>SUMIFS(СВЦЭМ!$J$34:$J$777,СВЦЭМ!$A$34:$A$777,$A342,СВЦЭМ!$B$34:$B$777,W$331)+'СЕТ СН'!$F$16</f>
        <v>0</v>
      </c>
      <c r="X342" s="36">
        <f>SUMIFS(СВЦЭМ!$J$34:$J$777,СВЦЭМ!$A$34:$A$777,$A342,СВЦЭМ!$B$34:$B$777,X$331)+'СЕТ СН'!$F$16</f>
        <v>0</v>
      </c>
      <c r="Y342" s="36">
        <f>SUMIFS(СВЦЭМ!$J$34:$J$777,СВЦЭМ!$A$34:$A$777,$A342,СВЦЭМ!$B$34:$B$777,Y$331)+'СЕТ СН'!$F$16</f>
        <v>0</v>
      </c>
    </row>
    <row r="343" spans="1:25" ht="15.75" hidden="1" x14ac:dyDescent="0.2">
      <c r="A343" s="35">
        <f t="shared" si="9"/>
        <v>44024</v>
      </c>
      <c r="B343" s="36">
        <f>SUMIFS(СВЦЭМ!$J$34:$J$777,СВЦЭМ!$A$34:$A$777,$A343,СВЦЭМ!$B$34:$B$777,B$331)+'СЕТ СН'!$F$16</f>
        <v>0</v>
      </c>
      <c r="C343" s="36">
        <f>SUMIFS(СВЦЭМ!$J$34:$J$777,СВЦЭМ!$A$34:$A$777,$A343,СВЦЭМ!$B$34:$B$777,C$331)+'СЕТ СН'!$F$16</f>
        <v>0</v>
      </c>
      <c r="D343" s="36">
        <f>SUMIFS(СВЦЭМ!$J$34:$J$777,СВЦЭМ!$A$34:$A$777,$A343,СВЦЭМ!$B$34:$B$777,D$331)+'СЕТ СН'!$F$16</f>
        <v>0</v>
      </c>
      <c r="E343" s="36">
        <f>SUMIFS(СВЦЭМ!$J$34:$J$777,СВЦЭМ!$A$34:$A$777,$A343,СВЦЭМ!$B$34:$B$777,E$331)+'СЕТ СН'!$F$16</f>
        <v>0</v>
      </c>
      <c r="F343" s="36">
        <f>SUMIFS(СВЦЭМ!$J$34:$J$777,СВЦЭМ!$A$34:$A$777,$A343,СВЦЭМ!$B$34:$B$777,F$331)+'СЕТ СН'!$F$16</f>
        <v>0</v>
      </c>
      <c r="G343" s="36">
        <f>SUMIFS(СВЦЭМ!$J$34:$J$777,СВЦЭМ!$A$34:$A$777,$A343,СВЦЭМ!$B$34:$B$777,G$331)+'СЕТ СН'!$F$16</f>
        <v>0</v>
      </c>
      <c r="H343" s="36">
        <f>SUMIFS(СВЦЭМ!$J$34:$J$777,СВЦЭМ!$A$34:$A$777,$A343,СВЦЭМ!$B$34:$B$777,H$331)+'СЕТ СН'!$F$16</f>
        <v>0</v>
      </c>
      <c r="I343" s="36">
        <f>SUMIFS(СВЦЭМ!$J$34:$J$777,СВЦЭМ!$A$34:$A$777,$A343,СВЦЭМ!$B$34:$B$777,I$331)+'СЕТ СН'!$F$16</f>
        <v>0</v>
      </c>
      <c r="J343" s="36">
        <f>SUMIFS(СВЦЭМ!$J$34:$J$777,СВЦЭМ!$A$34:$A$777,$A343,СВЦЭМ!$B$34:$B$777,J$331)+'СЕТ СН'!$F$16</f>
        <v>0</v>
      </c>
      <c r="K343" s="36">
        <f>SUMIFS(СВЦЭМ!$J$34:$J$777,СВЦЭМ!$A$34:$A$777,$A343,СВЦЭМ!$B$34:$B$777,K$331)+'СЕТ СН'!$F$16</f>
        <v>0</v>
      </c>
      <c r="L343" s="36">
        <f>SUMIFS(СВЦЭМ!$J$34:$J$777,СВЦЭМ!$A$34:$A$777,$A343,СВЦЭМ!$B$34:$B$777,L$331)+'СЕТ СН'!$F$16</f>
        <v>0</v>
      </c>
      <c r="M343" s="36">
        <f>SUMIFS(СВЦЭМ!$J$34:$J$777,СВЦЭМ!$A$34:$A$777,$A343,СВЦЭМ!$B$34:$B$777,M$331)+'СЕТ СН'!$F$16</f>
        <v>0</v>
      </c>
      <c r="N343" s="36">
        <f>SUMIFS(СВЦЭМ!$J$34:$J$777,СВЦЭМ!$A$34:$A$777,$A343,СВЦЭМ!$B$34:$B$777,N$331)+'СЕТ СН'!$F$16</f>
        <v>0</v>
      </c>
      <c r="O343" s="36">
        <f>SUMIFS(СВЦЭМ!$J$34:$J$777,СВЦЭМ!$A$34:$A$777,$A343,СВЦЭМ!$B$34:$B$777,O$331)+'СЕТ СН'!$F$16</f>
        <v>0</v>
      </c>
      <c r="P343" s="36">
        <f>SUMIFS(СВЦЭМ!$J$34:$J$777,СВЦЭМ!$A$34:$A$777,$A343,СВЦЭМ!$B$34:$B$777,P$331)+'СЕТ СН'!$F$16</f>
        <v>0</v>
      </c>
      <c r="Q343" s="36">
        <f>SUMIFS(СВЦЭМ!$J$34:$J$777,СВЦЭМ!$A$34:$A$777,$A343,СВЦЭМ!$B$34:$B$777,Q$331)+'СЕТ СН'!$F$16</f>
        <v>0</v>
      </c>
      <c r="R343" s="36">
        <f>SUMIFS(СВЦЭМ!$J$34:$J$777,СВЦЭМ!$A$34:$A$777,$A343,СВЦЭМ!$B$34:$B$777,R$331)+'СЕТ СН'!$F$16</f>
        <v>0</v>
      </c>
      <c r="S343" s="36">
        <f>SUMIFS(СВЦЭМ!$J$34:$J$777,СВЦЭМ!$A$34:$A$777,$A343,СВЦЭМ!$B$34:$B$777,S$331)+'СЕТ СН'!$F$16</f>
        <v>0</v>
      </c>
      <c r="T343" s="36">
        <f>SUMIFS(СВЦЭМ!$J$34:$J$777,СВЦЭМ!$A$34:$A$777,$A343,СВЦЭМ!$B$34:$B$777,T$331)+'СЕТ СН'!$F$16</f>
        <v>0</v>
      </c>
      <c r="U343" s="36">
        <f>SUMIFS(СВЦЭМ!$J$34:$J$777,СВЦЭМ!$A$34:$A$777,$A343,СВЦЭМ!$B$34:$B$777,U$331)+'СЕТ СН'!$F$16</f>
        <v>0</v>
      </c>
      <c r="V343" s="36">
        <f>SUMIFS(СВЦЭМ!$J$34:$J$777,СВЦЭМ!$A$34:$A$777,$A343,СВЦЭМ!$B$34:$B$777,V$331)+'СЕТ СН'!$F$16</f>
        <v>0</v>
      </c>
      <c r="W343" s="36">
        <f>SUMIFS(СВЦЭМ!$J$34:$J$777,СВЦЭМ!$A$34:$A$777,$A343,СВЦЭМ!$B$34:$B$777,W$331)+'СЕТ СН'!$F$16</f>
        <v>0</v>
      </c>
      <c r="X343" s="36">
        <f>SUMIFS(СВЦЭМ!$J$34:$J$777,СВЦЭМ!$A$34:$A$777,$A343,СВЦЭМ!$B$34:$B$777,X$331)+'СЕТ СН'!$F$16</f>
        <v>0</v>
      </c>
      <c r="Y343" s="36">
        <f>SUMIFS(СВЦЭМ!$J$34:$J$777,СВЦЭМ!$A$34:$A$777,$A343,СВЦЭМ!$B$34:$B$777,Y$331)+'СЕТ СН'!$F$16</f>
        <v>0</v>
      </c>
    </row>
    <row r="344" spans="1:25" ht="15.75" hidden="1" x14ac:dyDescent="0.2">
      <c r="A344" s="35">
        <f t="shared" si="9"/>
        <v>44025</v>
      </c>
      <c r="B344" s="36">
        <f>SUMIFS(СВЦЭМ!$J$34:$J$777,СВЦЭМ!$A$34:$A$777,$A344,СВЦЭМ!$B$34:$B$777,B$331)+'СЕТ СН'!$F$16</f>
        <v>0</v>
      </c>
      <c r="C344" s="36">
        <f>SUMIFS(СВЦЭМ!$J$34:$J$777,СВЦЭМ!$A$34:$A$777,$A344,СВЦЭМ!$B$34:$B$777,C$331)+'СЕТ СН'!$F$16</f>
        <v>0</v>
      </c>
      <c r="D344" s="36">
        <f>SUMIFS(СВЦЭМ!$J$34:$J$777,СВЦЭМ!$A$34:$A$777,$A344,СВЦЭМ!$B$34:$B$777,D$331)+'СЕТ СН'!$F$16</f>
        <v>0</v>
      </c>
      <c r="E344" s="36">
        <f>SUMIFS(СВЦЭМ!$J$34:$J$777,СВЦЭМ!$A$34:$A$777,$A344,СВЦЭМ!$B$34:$B$777,E$331)+'СЕТ СН'!$F$16</f>
        <v>0</v>
      </c>
      <c r="F344" s="36">
        <f>SUMIFS(СВЦЭМ!$J$34:$J$777,СВЦЭМ!$A$34:$A$777,$A344,СВЦЭМ!$B$34:$B$777,F$331)+'СЕТ СН'!$F$16</f>
        <v>0</v>
      </c>
      <c r="G344" s="36">
        <f>SUMIFS(СВЦЭМ!$J$34:$J$777,СВЦЭМ!$A$34:$A$777,$A344,СВЦЭМ!$B$34:$B$777,G$331)+'СЕТ СН'!$F$16</f>
        <v>0</v>
      </c>
      <c r="H344" s="36">
        <f>SUMIFS(СВЦЭМ!$J$34:$J$777,СВЦЭМ!$A$34:$A$777,$A344,СВЦЭМ!$B$34:$B$777,H$331)+'СЕТ СН'!$F$16</f>
        <v>0</v>
      </c>
      <c r="I344" s="36">
        <f>SUMIFS(СВЦЭМ!$J$34:$J$777,СВЦЭМ!$A$34:$A$777,$A344,СВЦЭМ!$B$34:$B$777,I$331)+'СЕТ СН'!$F$16</f>
        <v>0</v>
      </c>
      <c r="J344" s="36">
        <f>SUMIFS(СВЦЭМ!$J$34:$J$777,СВЦЭМ!$A$34:$A$777,$A344,СВЦЭМ!$B$34:$B$777,J$331)+'СЕТ СН'!$F$16</f>
        <v>0</v>
      </c>
      <c r="K344" s="36">
        <f>SUMIFS(СВЦЭМ!$J$34:$J$777,СВЦЭМ!$A$34:$A$777,$A344,СВЦЭМ!$B$34:$B$777,K$331)+'СЕТ СН'!$F$16</f>
        <v>0</v>
      </c>
      <c r="L344" s="36">
        <f>SUMIFS(СВЦЭМ!$J$34:$J$777,СВЦЭМ!$A$34:$A$777,$A344,СВЦЭМ!$B$34:$B$777,L$331)+'СЕТ СН'!$F$16</f>
        <v>0</v>
      </c>
      <c r="M344" s="36">
        <f>SUMIFS(СВЦЭМ!$J$34:$J$777,СВЦЭМ!$A$34:$A$777,$A344,СВЦЭМ!$B$34:$B$777,M$331)+'СЕТ СН'!$F$16</f>
        <v>0</v>
      </c>
      <c r="N344" s="36">
        <f>SUMIFS(СВЦЭМ!$J$34:$J$777,СВЦЭМ!$A$34:$A$777,$A344,СВЦЭМ!$B$34:$B$777,N$331)+'СЕТ СН'!$F$16</f>
        <v>0</v>
      </c>
      <c r="O344" s="36">
        <f>SUMIFS(СВЦЭМ!$J$34:$J$777,СВЦЭМ!$A$34:$A$777,$A344,СВЦЭМ!$B$34:$B$777,O$331)+'СЕТ СН'!$F$16</f>
        <v>0</v>
      </c>
      <c r="P344" s="36">
        <f>SUMIFS(СВЦЭМ!$J$34:$J$777,СВЦЭМ!$A$34:$A$777,$A344,СВЦЭМ!$B$34:$B$777,P$331)+'СЕТ СН'!$F$16</f>
        <v>0</v>
      </c>
      <c r="Q344" s="36">
        <f>SUMIFS(СВЦЭМ!$J$34:$J$777,СВЦЭМ!$A$34:$A$777,$A344,СВЦЭМ!$B$34:$B$777,Q$331)+'СЕТ СН'!$F$16</f>
        <v>0</v>
      </c>
      <c r="R344" s="36">
        <f>SUMIFS(СВЦЭМ!$J$34:$J$777,СВЦЭМ!$A$34:$A$777,$A344,СВЦЭМ!$B$34:$B$777,R$331)+'СЕТ СН'!$F$16</f>
        <v>0</v>
      </c>
      <c r="S344" s="36">
        <f>SUMIFS(СВЦЭМ!$J$34:$J$777,СВЦЭМ!$A$34:$A$777,$A344,СВЦЭМ!$B$34:$B$777,S$331)+'СЕТ СН'!$F$16</f>
        <v>0</v>
      </c>
      <c r="T344" s="36">
        <f>SUMIFS(СВЦЭМ!$J$34:$J$777,СВЦЭМ!$A$34:$A$777,$A344,СВЦЭМ!$B$34:$B$777,T$331)+'СЕТ СН'!$F$16</f>
        <v>0</v>
      </c>
      <c r="U344" s="36">
        <f>SUMIFS(СВЦЭМ!$J$34:$J$777,СВЦЭМ!$A$34:$A$777,$A344,СВЦЭМ!$B$34:$B$777,U$331)+'СЕТ СН'!$F$16</f>
        <v>0</v>
      </c>
      <c r="V344" s="36">
        <f>SUMIFS(СВЦЭМ!$J$34:$J$777,СВЦЭМ!$A$34:$A$777,$A344,СВЦЭМ!$B$34:$B$777,V$331)+'СЕТ СН'!$F$16</f>
        <v>0</v>
      </c>
      <c r="W344" s="36">
        <f>SUMIFS(СВЦЭМ!$J$34:$J$777,СВЦЭМ!$A$34:$A$777,$A344,СВЦЭМ!$B$34:$B$777,W$331)+'СЕТ СН'!$F$16</f>
        <v>0</v>
      </c>
      <c r="X344" s="36">
        <f>SUMIFS(СВЦЭМ!$J$34:$J$777,СВЦЭМ!$A$34:$A$777,$A344,СВЦЭМ!$B$34:$B$777,X$331)+'СЕТ СН'!$F$16</f>
        <v>0</v>
      </c>
      <c r="Y344" s="36">
        <f>SUMIFS(СВЦЭМ!$J$34:$J$777,СВЦЭМ!$A$34:$A$777,$A344,СВЦЭМ!$B$34:$B$777,Y$331)+'СЕТ СН'!$F$16</f>
        <v>0</v>
      </c>
    </row>
    <row r="345" spans="1:25" ht="15.75" hidden="1" x14ac:dyDescent="0.2">
      <c r="A345" s="35">
        <f t="shared" si="9"/>
        <v>44026</v>
      </c>
      <c r="B345" s="36">
        <f>SUMIFS(СВЦЭМ!$J$34:$J$777,СВЦЭМ!$A$34:$A$777,$A345,СВЦЭМ!$B$34:$B$777,B$331)+'СЕТ СН'!$F$16</f>
        <v>0</v>
      </c>
      <c r="C345" s="36">
        <f>SUMIFS(СВЦЭМ!$J$34:$J$777,СВЦЭМ!$A$34:$A$777,$A345,СВЦЭМ!$B$34:$B$777,C$331)+'СЕТ СН'!$F$16</f>
        <v>0</v>
      </c>
      <c r="D345" s="36">
        <f>SUMIFS(СВЦЭМ!$J$34:$J$777,СВЦЭМ!$A$34:$A$777,$A345,СВЦЭМ!$B$34:$B$777,D$331)+'СЕТ СН'!$F$16</f>
        <v>0</v>
      </c>
      <c r="E345" s="36">
        <f>SUMIFS(СВЦЭМ!$J$34:$J$777,СВЦЭМ!$A$34:$A$777,$A345,СВЦЭМ!$B$34:$B$777,E$331)+'СЕТ СН'!$F$16</f>
        <v>0</v>
      </c>
      <c r="F345" s="36">
        <f>SUMIFS(СВЦЭМ!$J$34:$J$777,СВЦЭМ!$A$34:$A$777,$A345,СВЦЭМ!$B$34:$B$777,F$331)+'СЕТ СН'!$F$16</f>
        <v>0</v>
      </c>
      <c r="G345" s="36">
        <f>SUMIFS(СВЦЭМ!$J$34:$J$777,СВЦЭМ!$A$34:$A$777,$A345,СВЦЭМ!$B$34:$B$777,G$331)+'СЕТ СН'!$F$16</f>
        <v>0</v>
      </c>
      <c r="H345" s="36">
        <f>SUMIFS(СВЦЭМ!$J$34:$J$777,СВЦЭМ!$A$34:$A$777,$A345,СВЦЭМ!$B$34:$B$777,H$331)+'СЕТ СН'!$F$16</f>
        <v>0</v>
      </c>
      <c r="I345" s="36">
        <f>SUMIFS(СВЦЭМ!$J$34:$J$777,СВЦЭМ!$A$34:$A$777,$A345,СВЦЭМ!$B$34:$B$777,I$331)+'СЕТ СН'!$F$16</f>
        <v>0</v>
      </c>
      <c r="J345" s="36">
        <f>SUMIFS(СВЦЭМ!$J$34:$J$777,СВЦЭМ!$A$34:$A$777,$A345,СВЦЭМ!$B$34:$B$777,J$331)+'СЕТ СН'!$F$16</f>
        <v>0</v>
      </c>
      <c r="K345" s="36">
        <f>SUMIFS(СВЦЭМ!$J$34:$J$777,СВЦЭМ!$A$34:$A$777,$A345,СВЦЭМ!$B$34:$B$777,K$331)+'СЕТ СН'!$F$16</f>
        <v>0</v>
      </c>
      <c r="L345" s="36">
        <f>SUMIFS(СВЦЭМ!$J$34:$J$777,СВЦЭМ!$A$34:$A$777,$A345,СВЦЭМ!$B$34:$B$777,L$331)+'СЕТ СН'!$F$16</f>
        <v>0</v>
      </c>
      <c r="M345" s="36">
        <f>SUMIFS(СВЦЭМ!$J$34:$J$777,СВЦЭМ!$A$34:$A$777,$A345,СВЦЭМ!$B$34:$B$777,M$331)+'СЕТ СН'!$F$16</f>
        <v>0</v>
      </c>
      <c r="N345" s="36">
        <f>SUMIFS(СВЦЭМ!$J$34:$J$777,СВЦЭМ!$A$34:$A$777,$A345,СВЦЭМ!$B$34:$B$777,N$331)+'СЕТ СН'!$F$16</f>
        <v>0</v>
      </c>
      <c r="O345" s="36">
        <f>SUMIFS(СВЦЭМ!$J$34:$J$777,СВЦЭМ!$A$34:$A$777,$A345,СВЦЭМ!$B$34:$B$777,O$331)+'СЕТ СН'!$F$16</f>
        <v>0</v>
      </c>
      <c r="P345" s="36">
        <f>SUMIFS(СВЦЭМ!$J$34:$J$777,СВЦЭМ!$A$34:$A$777,$A345,СВЦЭМ!$B$34:$B$777,P$331)+'СЕТ СН'!$F$16</f>
        <v>0</v>
      </c>
      <c r="Q345" s="36">
        <f>SUMIFS(СВЦЭМ!$J$34:$J$777,СВЦЭМ!$A$34:$A$777,$A345,СВЦЭМ!$B$34:$B$777,Q$331)+'СЕТ СН'!$F$16</f>
        <v>0</v>
      </c>
      <c r="R345" s="36">
        <f>SUMIFS(СВЦЭМ!$J$34:$J$777,СВЦЭМ!$A$34:$A$777,$A345,СВЦЭМ!$B$34:$B$777,R$331)+'СЕТ СН'!$F$16</f>
        <v>0</v>
      </c>
      <c r="S345" s="36">
        <f>SUMIFS(СВЦЭМ!$J$34:$J$777,СВЦЭМ!$A$34:$A$777,$A345,СВЦЭМ!$B$34:$B$777,S$331)+'СЕТ СН'!$F$16</f>
        <v>0</v>
      </c>
      <c r="T345" s="36">
        <f>SUMIFS(СВЦЭМ!$J$34:$J$777,СВЦЭМ!$A$34:$A$777,$A345,СВЦЭМ!$B$34:$B$777,T$331)+'СЕТ СН'!$F$16</f>
        <v>0</v>
      </c>
      <c r="U345" s="36">
        <f>SUMIFS(СВЦЭМ!$J$34:$J$777,СВЦЭМ!$A$34:$A$777,$A345,СВЦЭМ!$B$34:$B$777,U$331)+'СЕТ СН'!$F$16</f>
        <v>0</v>
      </c>
      <c r="V345" s="36">
        <f>SUMIFS(СВЦЭМ!$J$34:$J$777,СВЦЭМ!$A$34:$A$777,$A345,СВЦЭМ!$B$34:$B$777,V$331)+'СЕТ СН'!$F$16</f>
        <v>0</v>
      </c>
      <c r="W345" s="36">
        <f>SUMIFS(СВЦЭМ!$J$34:$J$777,СВЦЭМ!$A$34:$A$777,$A345,СВЦЭМ!$B$34:$B$777,W$331)+'СЕТ СН'!$F$16</f>
        <v>0</v>
      </c>
      <c r="X345" s="36">
        <f>SUMIFS(СВЦЭМ!$J$34:$J$777,СВЦЭМ!$A$34:$A$777,$A345,СВЦЭМ!$B$34:$B$777,X$331)+'СЕТ СН'!$F$16</f>
        <v>0</v>
      </c>
      <c r="Y345" s="36">
        <f>SUMIFS(СВЦЭМ!$J$34:$J$777,СВЦЭМ!$A$34:$A$777,$A345,СВЦЭМ!$B$34:$B$777,Y$331)+'СЕТ СН'!$F$16</f>
        <v>0</v>
      </c>
    </row>
    <row r="346" spans="1:25" ht="15.75" hidden="1" x14ac:dyDescent="0.2">
      <c r="A346" s="35">
        <f t="shared" si="9"/>
        <v>44027</v>
      </c>
      <c r="B346" s="36">
        <f>SUMIFS(СВЦЭМ!$J$34:$J$777,СВЦЭМ!$A$34:$A$777,$A346,СВЦЭМ!$B$34:$B$777,B$331)+'СЕТ СН'!$F$16</f>
        <v>0</v>
      </c>
      <c r="C346" s="36">
        <f>SUMIFS(СВЦЭМ!$J$34:$J$777,СВЦЭМ!$A$34:$A$777,$A346,СВЦЭМ!$B$34:$B$777,C$331)+'СЕТ СН'!$F$16</f>
        <v>0</v>
      </c>
      <c r="D346" s="36">
        <f>SUMIFS(СВЦЭМ!$J$34:$J$777,СВЦЭМ!$A$34:$A$777,$A346,СВЦЭМ!$B$34:$B$777,D$331)+'СЕТ СН'!$F$16</f>
        <v>0</v>
      </c>
      <c r="E346" s="36">
        <f>SUMIFS(СВЦЭМ!$J$34:$J$777,СВЦЭМ!$A$34:$A$777,$A346,СВЦЭМ!$B$34:$B$777,E$331)+'СЕТ СН'!$F$16</f>
        <v>0</v>
      </c>
      <c r="F346" s="36">
        <f>SUMIFS(СВЦЭМ!$J$34:$J$777,СВЦЭМ!$A$34:$A$777,$A346,СВЦЭМ!$B$34:$B$777,F$331)+'СЕТ СН'!$F$16</f>
        <v>0</v>
      </c>
      <c r="G346" s="36">
        <f>SUMIFS(СВЦЭМ!$J$34:$J$777,СВЦЭМ!$A$34:$A$777,$A346,СВЦЭМ!$B$34:$B$777,G$331)+'СЕТ СН'!$F$16</f>
        <v>0</v>
      </c>
      <c r="H346" s="36">
        <f>SUMIFS(СВЦЭМ!$J$34:$J$777,СВЦЭМ!$A$34:$A$777,$A346,СВЦЭМ!$B$34:$B$777,H$331)+'СЕТ СН'!$F$16</f>
        <v>0</v>
      </c>
      <c r="I346" s="36">
        <f>SUMIFS(СВЦЭМ!$J$34:$J$777,СВЦЭМ!$A$34:$A$777,$A346,СВЦЭМ!$B$34:$B$777,I$331)+'СЕТ СН'!$F$16</f>
        <v>0</v>
      </c>
      <c r="J346" s="36">
        <f>SUMIFS(СВЦЭМ!$J$34:$J$777,СВЦЭМ!$A$34:$A$777,$A346,СВЦЭМ!$B$34:$B$777,J$331)+'СЕТ СН'!$F$16</f>
        <v>0</v>
      </c>
      <c r="K346" s="36">
        <f>SUMIFS(СВЦЭМ!$J$34:$J$777,СВЦЭМ!$A$34:$A$777,$A346,СВЦЭМ!$B$34:$B$777,K$331)+'СЕТ СН'!$F$16</f>
        <v>0</v>
      </c>
      <c r="L346" s="36">
        <f>SUMIFS(СВЦЭМ!$J$34:$J$777,СВЦЭМ!$A$34:$A$777,$A346,СВЦЭМ!$B$34:$B$777,L$331)+'СЕТ СН'!$F$16</f>
        <v>0</v>
      </c>
      <c r="M346" s="36">
        <f>SUMIFS(СВЦЭМ!$J$34:$J$777,СВЦЭМ!$A$34:$A$777,$A346,СВЦЭМ!$B$34:$B$777,M$331)+'СЕТ СН'!$F$16</f>
        <v>0</v>
      </c>
      <c r="N346" s="36">
        <f>SUMIFS(СВЦЭМ!$J$34:$J$777,СВЦЭМ!$A$34:$A$777,$A346,СВЦЭМ!$B$34:$B$777,N$331)+'СЕТ СН'!$F$16</f>
        <v>0</v>
      </c>
      <c r="O346" s="36">
        <f>SUMIFS(СВЦЭМ!$J$34:$J$777,СВЦЭМ!$A$34:$A$777,$A346,СВЦЭМ!$B$34:$B$777,O$331)+'СЕТ СН'!$F$16</f>
        <v>0</v>
      </c>
      <c r="P346" s="36">
        <f>SUMIFS(СВЦЭМ!$J$34:$J$777,СВЦЭМ!$A$34:$A$777,$A346,СВЦЭМ!$B$34:$B$777,P$331)+'СЕТ СН'!$F$16</f>
        <v>0</v>
      </c>
      <c r="Q346" s="36">
        <f>SUMIFS(СВЦЭМ!$J$34:$J$777,СВЦЭМ!$A$34:$A$777,$A346,СВЦЭМ!$B$34:$B$777,Q$331)+'СЕТ СН'!$F$16</f>
        <v>0</v>
      </c>
      <c r="R346" s="36">
        <f>SUMIFS(СВЦЭМ!$J$34:$J$777,СВЦЭМ!$A$34:$A$777,$A346,СВЦЭМ!$B$34:$B$777,R$331)+'СЕТ СН'!$F$16</f>
        <v>0</v>
      </c>
      <c r="S346" s="36">
        <f>SUMIFS(СВЦЭМ!$J$34:$J$777,СВЦЭМ!$A$34:$A$777,$A346,СВЦЭМ!$B$34:$B$777,S$331)+'СЕТ СН'!$F$16</f>
        <v>0</v>
      </c>
      <c r="T346" s="36">
        <f>SUMIFS(СВЦЭМ!$J$34:$J$777,СВЦЭМ!$A$34:$A$777,$A346,СВЦЭМ!$B$34:$B$777,T$331)+'СЕТ СН'!$F$16</f>
        <v>0</v>
      </c>
      <c r="U346" s="36">
        <f>SUMIFS(СВЦЭМ!$J$34:$J$777,СВЦЭМ!$A$34:$A$777,$A346,СВЦЭМ!$B$34:$B$777,U$331)+'СЕТ СН'!$F$16</f>
        <v>0</v>
      </c>
      <c r="V346" s="36">
        <f>SUMIFS(СВЦЭМ!$J$34:$J$777,СВЦЭМ!$A$34:$A$777,$A346,СВЦЭМ!$B$34:$B$777,V$331)+'СЕТ СН'!$F$16</f>
        <v>0</v>
      </c>
      <c r="W346" s="36">
        <f>SUMIFS(СВЦЭМ!$J$34:$J$777,СВЦЭМ!$A$34:$A$777,$A346,СВЦЭМ!$B$34:$B$777,W$331)+'СЕТ СН'!$F$16</f>
        <v>0</v>
      </c>
      <c r="X346" s="36">
        <f>SUMIFS(СВЦЭМ!$J$34:$J$777,СВЦЭМ!$A$34:$A$777,$A346,СВЦЭМ!$B$34:$B$777,X$331)+'СЕТ СН'!$F$16</f>
        <v>0</v>
      </c>
      <c r="Y346" s="36">
        <f>SUMIFS(СВЦЭМ!$J$34:$J$777,СВЦЭМ!$A$34:$A$777,$A346,СВЦЭМ!$B$34:$B$777,Y$331)+'СЕТ СН'!$F$16</f>
        <v>0</v>
      </c>
    </row>
    <row r="347" spans="1:25" ht="15.75" hidden="1" x14ac:dyDescent="0.2">
      <c r="A347" s="35">
        <f t="shared" si="9"/>
        <v>44028</v>
      </c>
      <c r="B347" s="36">
        <f>SUMIFS(СВЦЭМ!$J$34:$J$777,СВЦЭМ!$A$34:$A$777,$A347,СВЦЭМ!$B$34:$B$777,B$331)+'СЕТ СН'!$F$16</f>
        <v>0</v>
      </c>
      <c r="C347" s="36">
        <f>SUMIFS(СВЦЭМ!$J$34:$J$777,СВЦЭМ!$A$34:$A$777,$A347,СВЦЭМ!$B$34:$B$777,C$331)+'СЕТ СН'!$F$16</f>
        <v>0</v>
      </c>
      <c r="D347" s="36">
        <f>SUMIFS(СВЦЭМ!$J$34:$J$777,СВЦЭМ!$A$34:$A$777,$A347,СВЦЭМ!$B$34:$B$777,D$331)+'СЕТ СН'!$F$16</f>
        <v>0</v>
      </c>
      <c r="E347" s="36">
        <f>SUMIFS(СВЦЭМ!$J$34:$J$777,СВЦЭМ!$A$34:$A$777,$A347,СВЦЭМ!$B$34:$B$777,E$331)+'СЕТ СН'!$F$16</f>
        <v>0</v>
      </c>
      <c r="F347" s="36">
        <f>SUMIFS(СВЦЭМ!$J$34:$J$777,СВЦЭМ!$A$34:$A$777,$A347,СВЦЭМ!$B$34:$B$777,F$331)+'СЕТ СН'!$F$16</f>
        <v>0</v>
      </c>
      <c r="G347" s="36">
        <f>SUMIFS(СВЦЭМ!$J$34:$J$777,СВЦЭМ!$A$34:$A$777,$A347,СВЦЭМ!$B$34:$B$777,G$331)+'СЕТ СН'!$F$16</f>
        <v>0</v>
      </c>
      <c r="H347" s="36">
        <f>SUMIFS(СВЦЭМ!$J$34:$J$777,СВЦЭМ!$A$34:$A$777,$A347,СВЦЭМ!$B$34:$B$777,H$331)+'СЕТ СН'!$F$16</f>
        <v>0</v>
      </c>
      <c r="I347" s="36">
        <f>SUMIFS(СВЦЭМ!$J$34:$J$777,СВЦЭМ!$A$34:$A$777,$A347,СВЦЭМ!$B$34:$B$777,I$331)+'СЕТ СН'!$F$16</f>
        <v>0</v>
      </c>
      <c r="J347" s="36">
        <f>SUMIFS(СВЦЭМ!$J$34:$J$777,СВЦЭМ!$A$34:$A$777,$A347,СВЦЭМ!$B$34:$B$777,J$331)+'СЕТ СН'!$F$16</f>
        <v>0</v>
      </c>
      <c r="K347" s="36">
        <f>SUMIFS(СВЦЭМ!$J$34:$J$777,СВЦЭМ!$A$34:$A$777,$A347,СВЦЭМ!$B$34:$B$777,K$331)+'СЕТ СН'!$F$16</f>
        <v>0</v>
      </c>
      <c r="L347" s="36">
        <f>SUMIFS(СВЦЭМ!$J$34:$J$777,СВЦЭМ!$A$34:$A$777,$A347,СВЦЭМ!$B$34:$B$777,L$331)+'СЕТ СН'!$F$16</f>
        <v>0</v>
      </c>
      <c r="M347" s="36">
        <f>SUMIFS(СВЦЭМ!$J$34:$J$777,СВЦЭМ!$A$34:$A$777,$A347,СВЦЭМ!$B$34:$B$777,M$331)+'СЕТ СН'!$F$16</f>
        <v>0</v>
      </c>
      <c r="N347" s="36">
        <f>SUMIFS(СВЦЭМ!$J$34:$J$777,СВЦЭМ!$A$34:$A$777,$A347,СВЦЭМ!$B$34:$B$777,N$331)+'СЕТ СН'!$F$16</f>
        <v>0</v>
      </c>
      <c r="O347" s="36">
        <f>SUMIFS(СВЦЭМ!$J$34:$J$777,СВЦЭМ!$A$34:$A$777,$A347,СВЦЭМ!$B$34:$B$777,O$331)+'СЕТ СН'!$F$16</f>
        <v>0</v>
      </c>
      <c r="P347" s="36">
        <f>SUMIFS(СВЦЭМ!$J$34:$J$777,СВЦЭМ!$A$34:$A$777,$A347,СВЦЭМ!$B$34:$B$777,P$331)+'СЕТ СН'!$F$16</f>
        <v>0</v>
      </c>
      <c r="Q347" s="36">
        <f>SUMIFS(СВЦЭМ!$J$34:$J$777,СВЦЭМ!$A$34:$A$777,$A347,СВЦЭМ!$B$34:$B$777,Q$331)+'СЕТ СН'!$F$16</f>
        <v>0</v>
      </c>
      <c r="R347" s="36">
        <f>SUMIFS(СВЦЭМ!$J$34:$J$777,СВЦЭМ!$A$34:$A$777,$A347,СВЦЭМ!$B$34:$B$777,R$331)+'СЕТ СН'!$F$16</f>
        <v>0</v>
      </c>
      <c r="S347" s="36">
        <f>SUMIFS(СВЦЭМ!$J$34:$J$777,СВЦЭМ!$A$34:$A$777,$A347,СВЦЭМ!$B$34:$B$777,S$331)+'СЕТ СН'!$F$16</f>
        <v>0</v>
      </c>
      <c r="T347" s="36">
        <f>SUMIFS(СВЦЭМ!$J$34:$J$777,СВЦЭМ!$A$34:$A$777,$A347,СВЦЭМ!$B$34:$B$777,T$331)+'СЕТ СН'!$F$16</f>
        <v>0</v>
      </c>
      <c r="U347" s="36">
        <f>SUMIFS(СВЦЭМ!$J$34:$J$777,СВЦЭМ!$A$34:$A$777,$A347,СВЦЭМ!$B$34:$B$777,U$331)+'СЕТ СН'!$F$16</f>
        <v>0</v>
      </c>
      <c r="V347" s="36">
        <f>SUMIFS(СВЦЭМ!$J$34:$J$777,СВЦЭМ!$A$34:$A$777,$A347,СВЦЭМ!$B$34:$B$777,V$331)+'СЕТ СН'!$F$16</f>
        <v>0</v>
      </c>
      <c r="W347" s="36">
        <f>SUMIFS(СВЦЭМ!$J$34:$J$777,СВЦЭМ!$A$34:$A$777,$A347,СВЦЭМ!$B$34:$B$777,W$331)+'СЕТ СН'!$F$16</f>
        <v>0</v>
      </c>
      <c r="X347" s="36">
        <f>SUMIFS(СВЦЭМ!$J$34:$J$777,СВЦЭМ!$A$34:$A$777,$A347,СВЦЭМ!$B$34:$B$777,X$331)+'СЕТ СН'!$F$16</f>
        <v>0</v>
      </c>
      <c r="Y347" s="36">
        <f>SUMIFS(СВЦЭМ!$J$34:$J$777,СВЦЭМ!$A$34:$A$777,$A347,СВЦЭМ!$B$34:$B$777,Y$331)+'СЕТ СН'!$F$16</f>
        <v>0</v>
      </c>
    </row>
    <row r="348" spans="1:25" ht="15.75" hidden="1" x14ac:dyDescent="0.2">
      <c r="A348" s="35">
        <f t="shared" si="9"/>
        <v>44029</v>
      </c>
      <c r="B348" s="36">
        <f>SUMIFS(СВЦЭМ!$J$34:$J$777,СВЦЭМ!$A$34:$A$777,$A348,СВЦЭМ!$B$34:$B$777,B$331)+'СЕТ СН'!$F$16</f>
        <v>0</v>
      </c>
      <c r="C348" s="36">
        <f>SUMIFS(СВЦЭМ!$J$34:$J$777,СВЦЭМ!$A$34:$A$777,$A348,СВЦЭМ!$B$34:$B$777,C$331)+'СЕТ СН'!$F$16</f>
        <v>0</v>
      </c>
      <c r="D348" s="36">
        <f>SUMIFS(СВЦЭМ!$J$34:$J$777,СВЦЭМ!$A$34:$A$777,$A348,СВЦЭМ!$B$34:$B$777,D$331)+'СЕТ СН'!$F$16</f>
        <v>0</v>
      </c>
      <c r="E348" s="36">
        <f>SUMIFS(СВЦЭМ!$J$34:$J$777,СВЦЭМ!$A$34:$A$777,$A348,СВЦЭМ!$B$34:$B$777,E$331)+'СЕТ СН'!$F$16</f>
        <v>0</v>
      </c>
      <c r="F348" s="36">
        <f>SUMIFS(СВЦЭМ!$J$34:$J$777,СВЦЭМ!$A$34:$A$777,$A348,СВЦЭМ!$B$34:$B$777,F$331)+'СЕТ СН'!$F$16</f>
        <v>0</v>
      </c>
      <c r="G348" s="36">
        <f>SUMIFS(СВЦЭМ!$J$34:$J$777,СВЦЭМ!$A$34:$A$777,$A348,СВЦЭМ!$B$34:$B$777,G$331)+'СЕТ СН'!$F$16</f>
        <v>0</v>
      </c>
      <c r="H348" s="36">
        <f>SUMIFS(СВЦЭМ!$J$34:$J$777,СВЦЭМ!$A$34:$A$777,$A348,СВЦЭМ!$B$34:$B$777,H$331)+'СЕТ СН'!$F$16</f>
        <v>0</v>
      </c>
      <c r="I348" s="36">
        <f>SUMIFS(СВЦЭМ!$J$34:$J$777,СВЦЭМ!$A$34:$A$777,$A348,СВЦЭМ!$B$34:$B$777,I$331)+'СЕТ СН'!$F$16</f>
        <v>0</v>
      </c>
      <c r="J348" s="36">
        <f>SUMIFS(СВЦЭМ!$J$34:$J$777,СВЦЭМ!$A$34:$A$777,$A348,СВЦЭМ!$B$34:$B$777,J$331)+'СЕТ СН'!$F$16</f>
        <v>0</v>
      </c>
      <c r="K348" s="36">
        <f>SUMIFS(СВЦЭМ!$J$34:$J$777,СВЦЭМ!$A$34:$A$777,$A348,СВЦЭМ!$B$34:$B$777,K$331)+'СЕТ СН'!$F$16</f>
        <v>0</v>
      </c>
      <c r="L348" s="36">
        <f>SUMIFS(СВЦЭМ!$J$34:$J$777,СВЦЭМ!$A$34:$A$777,$A348,СВЦЭМ!$B$34:$B$777,L$331)+'СЕТ СН'!$F$16</f>
        <v>0</v>
      </c>
      <c r="M348" s="36">
        <f>SUMIFS(СВЦЭМ!$J$34:$J$777,СВЦЭМ!$A$34:$A$777,$A348,СВЦЭМ!$B$34:$B$777,M$331)+'СЕТ СН'!$F$16</f>
        <v>0</v>
      </c>
      <c r="N348" s="36">
        <f>SUMIFS(СВЦЭМ!$J$34:$J$777,СВЦЭМ!$A$34:$A$777,$A348,СВЦЭМ!$B$34:$B$777,N$331)+'СЕТ СН'!$F$16</f>
        <v>0</v>
      </c>
      <c r="O348" s="36">
        <f>SUMIFS(СВЦЭМ!$J$34:$J$777,СВЦЭМ!$A$34:$A$777,$A348,СВЦЭМ!$B$34:$B$777,O$331)+'СЕТ СН'!$F$16</f>
        <v>0</v>
      </c>
      <c r="P348" s="36">
        <f>SUMIFS(СВЦЭМ!$J$34:$J$777,СВЦЭМ!$A$34:$A$777,$A348,СВЦЭМ!$B$34:$B$777,P$331)+'СЕТ СН'!$F$16</f>
        <v>0</v>
      </c>
      <c r="Q348" s="36">
        <f>SUMIFS(СВЦЭМ!$J$34:$J$777,СВЦЭМ!$A$34:$A$777,$A348,СВЦЭМ!$B$34:$B$777,Q$331)+'СЕТ СН'!$F$16</f>
        <v>0</v>
      </c>
      <c r="R348" s="36">
        <f>SUMIFS(СВЦЭМ!$J$34:$J$777,СВЦЭМ!$A$34:$A$777,$A348,СВЦЭМ!$B$34:$B$777,R$331)+'СЕТ СН'!$F$16</f>
        <v>0</v>
      </c>
      <c r="S348" s="36">
        <f>SUMIFS(СВЦЭМ!$J$34:$J$777,СВЦЭМ!$A$34:$A$777,$A348,СВЦЭМ!$B$34:$B$777,S$331)+'СЕТ СН'!$F$16</f>
        <v>0</v>
      </c>
      <c r="T348" s="36">
        <f>SUMIFS(СВЦЭМ!$J$34:$J$777,СВЦЭМ!$A$34:$A$777,$A348,СВЦЭМ!$B$34:$B$777,T$331)+'СЕТ СН'!$F$16</f>
        <v>0</v>
      </c>
      <c r="U348" s="36">
        <f>SUMIFS(СВЦЭМ!$J$34:$J$777,СВЦЭМ!$A$34:$A$777,$A348,СВЦЭМ!$B$34:$B$777,U$331)+'СЕТ СН'!$F$16</f>
        <v>0</v>
      </c>
      <c r="V348" s="36">
        <f>SUMIFS(СВЦЭМ!$J$34:$J$777,СВЦЭМ!$A$34:$A$777,$A348,СВЦЭМ!$B$34:$B$777,V$331)+'СЕТ СН'!$F$16</f>
        <v>0</v>
      </c>
      <c r="W348" s="36">
        <f>SUMIFS(СВЦЭМ!$J$34:$J$777,СВЦЭМ!$A$34:$A$777,$A348,СВЦЭМ!$B$34:$B$777,W$331)+'СЕТ СН'!$F$16</f>
        <v>0</v>
      </c>
      <c r="X348" s="36">
        <f>SUMIFS(СВЦЭМ!$J$34:$J$777,СВЦЭМ!$A$34:$A$777,$A348,СВЦЭМ!$B$34:$B$777,X$331)+'СЕТ СН'!$F$16</f>
        <v>0</v>
      </c>
      <c r="Y348" s="36">
        <f>SUMIFS(СВЦЭМ!$J$34:$J$777,СВЦЭМ!$A$34:$A$777,$A348,СВЦЭМ!$B$34:$B$777,Y$331)+'СЕТ СН'!$F$16</f>
        <v>0</v>
      </c>
    </row>
    <row r="349" spans="1:25" ht="15.75" hidden="1" x14ac:dyDescent="0.2">
      <c r="A349" s="35">
        <f t="shared" si="9"/>
        <v>44030</v>
      </c>
      <c r="B349" s="36">
        <f>SUMIFS(СВЦЭМ!$J$34:$J$777,СВЦЭМ!$A$34:$A$777,$A349,СВЦЭМ!$B$34:$B$777,B$331)+'СЕТ СН'!$F$16</f>
        <v>0</v>
      </c>
      <c r="C349" s="36">
        <f>SUMIFS(СВЦЭМ!$J$34:$J$777,СВЦЭМ!$A$34:$A$777,$A349,СВЦЭМ!$B$34:$B$777,C$331)+'СЕТ СН'!$F$16</f>
        <v>0</v>
      </c>
      <c r="D349" s="36">
        <f>SUMIFS(СВЦЭМ!$J$34:$J$777,СВЦЭМ!$A$34:$A$777,$A349,СВЦЭМ!$B$34:$B$777,D$331)+'СЕТ СН'!$F$16</f>
        <v>0</v>
      </c>
      <c r="E349" s="36">
        <f>SUMIFS(СВЦЭМ!$J$34:$J$777,СВЦЭМ!$A$34:$A$777,$A349,СВЦЭМ!$B$34:$B$777,E$331)+'СЕТ СН'!$F$16</f>
        <v>0</v>
      </c>
      <c r="F349" s="36">
        <f>SUMIFS(СВЦЭМ!$J$34:$J$777,СВЦЭМ!$A$34:$A$777,$A349,СВЦЭМ!$B$34:$B$777,F$331)+'СЕТ СН'!$F$16</f>
        <v>0</v>
      </c>
      <c r="G349" s="36">
        <f>SUMIFS(СВЦЭМ!$J$34:$J$777,СВЦЭМ!$A$34:$A$777,$A349,СВЦЭМ!$B$34:$B$777,G$331)+'СЕТ СН'!$F$16</f>
        <v>0</v>
      </c>
      <c r="H349" s="36">
        <f>SUMIFS(СВЦЭМ!$J$34:$J$777,СВЦЭМ!$A$34:$A$777,$A349,СВЦЭМ!$B$34:$B$777,H$331)+'СЕТ СН'!$F$16</f>
        <v>0</v>
      </c>
      <c r="I349" s="36">
        <f>SUMIFS(СВЦЭМ!$J$34:$J$777,СВЦЭМ!$A$34:$A$777,$A349,СВЦЭМ!$B$34:$B$777,I$331)+'СЕТ СН'!$F$16</f>
        <v>0</v>
      </c>
      <c r="J349" s="36">
        <f>SUMIFS(СВЦЭМ!$J$34:$J$777,СВЦЭМ!$A$34:$A$777,$A349,СВЦЭМ!$B$34:$B$777,J$331)+'СЕТ СН'!$F$16</f>
        <v>0</v>
      </c>
      <c r="K349" s="36">
        <f>SUMIFS(СВЦЭМ!$J$34:$J$777,СВЦЭМ!$A$34:$A$777,$A349,СВЦЭМ!$B$34:$B$777,K$331)+'СЕТ СН'!$F$16</f>
        <v>0</v>
      </c>
      <c r="L349" s="36">
        <f>SUMIFS(СВЦЭМ!$J$34:$J$777,СВЦЭМ!$A$34:$A$777,$A349,СВЦЭМ!$B$34:$B$777,L$331)+'СЕТ СН'!$F$16</f>
        <v>0</v>
      </c>
      <c r="M349" s="36">
        <f>SUMIFS(СВЦЭМ!$J$34:$J$777,СВЦЭМ!$A$34:$A$777,$A349,СВЦЭМ!$B$34:$B$777,M$331)+'СЕТ СН'!$F$16</f>
        <v>0</v>
      </c>
      <c r="N349" s="36">
        <f>SUMIFS(СВЦЭМ!$J$34:$J$777,СВЦЭМ!$A$34:$A$777,$A349,СВЦЭМ!$B$34:$B$777,N$331)+'СЕТ СН'!$F$16</f>
        <v>0</v>
      </c>
      <c r="O349" s="36">
        <f>SUMIFS(СВЦЭМ!$J$34:$J$777,СВЦЭМ!$A$34:$A$777,$A349,СВЦЭМ!$B$34:$B$777,O$331)+'СЕТ СН'!$F$16</f>
        <v>0</v>
      </c>
      <c r="P349" s="36">
        <f>SUMIFS(СВЦЭМ!$J$34:$J$777,СВЦЭМ!$A$34:$A$777,$A349,СВЦЭМ!$B$34:$B$777,P$331)+'СЕТ СН'!$F$16</f>
        <v>0</v>
      </c>
      <c r="Q349" s="36">
        <f>SUMIFS(СВЦЭМ!$J$34:$J$777,СВЦЭМ!$A$34:$A$777,$A349,СВЦЭМ!$B$34:$B$777,Q$331)+'СЕТ СН'!$F$16</f>
        <v>0</v>
      </c>
      <c r="R349" s="36">
        <f>SUMIFS(СВЦЭМ!$J$34:$J$777,СВЦЭМ!$A$34:$A$777,$A349,СВЦЭМ!$B$34:$B$777,R$331)+'СЕТ СН'!$F$16</f>
        <v>0</v>
      </c>
      <c r="S349" s="36">
        <f>SUMIFS(СВЦЭМ!$J$34:$J$777,СВЦЭМ!$A$34:$A$777,$A349,СВЦЭМ!$B$34:$B$777,S$331)+'СЕТ СН'!$F$16</f>
        <v>0</v>
      </c>
      <c r="T349" s="36">
        <f>SUMIFS(СВЦЭМ!$J$34:$J$777,СВЦЭМ!$A$34:$A$777,$A349,СВЦЭМ!$B$34:$B$777,T$331)+'СЕТ СН'!$F$16</f>
        <v>0</v>
      </c>
      <c r="U349" s="36">
        <f>SUMIFS(СВЦЭМ!$J$34:$J$777,СВЦЭМ!$A$34:$A$777,$A349,СВЦЭМ!$B$34:$B$777,U$331)+'СЕТ СН'!$F$16</f>
        <v>0</v>
      </c>
      <c r="V349" s="36">
        <f>SUMIFS(СВЦЭМ!$J$34:$J$777,СВЦЭМ!$A$34:$A$777,$A349,СВЦЭМ!$B$34:$B$777,V$331)+'СЕТ СН'!$F$16</f>
        <v>0</v>
      </c>
      <c r="W349" s="36">
        <f>SUMIFS(СВЦЭМ!$J$34:$J$777,СВЦЭМ!$A$34:$A$777,$A349,СВЦЭМ!$B$34:$B$777,W$331)+'СЕТ СН'!$F$16</f>
        <v>0</v>
      </c>
      <c r="X349" s="36">
        <f>SUMIFS(СВЦЭМ!$J$34:$J$777,СВЦЭМ!$A$34:$A$777,$A349,СВЦЭМ!$B$34:$B$777,X$331)+'СЕТ СН'!$F$16</f>
        <v>0</v>
      </c>
      <c r="Y349" s="36">
        <f>SUMIFS(СВЦЭМ!$J$34:$J$777,СВЦЭМ!$A$34:$A$777,$A349,СВЦЭМ!$B$34:$B$777,Y$331)+'СЕТ СН'!$F$16</f>
        <v>0</v>
      </c>
    </row>
    <row r="350" spans="1:25" ht="15.75" hidden="1" x14ac:dyDescent="0.2">
      <c r="A350" s="35">
        <f t="shared" si="9"/>
        <v>44031</v>
      </c>
      <c r="B350" s="36">
        <f>SUMIFS(СВЦЭМ!$J$34:$J$777,СВЦЭМ!$A$34:$A$777,$A350,СВЦЭМ!$B$34:$B$777,B$331)+'СЕТ СН'!$F$16</f>
        <v>0</v>
      </c>
      <c r="C350" s="36">
        <f>SUMIFS(СВЦЭМ!$J$34:$J$777,СВЦЭМ!$A$34:$A$777,$A350,СВЦЭМ!$B$34:$B$777,C$331)+'СЕТ СН'!$F$16</f>
        <v>0</v>
      </c>
      <c r="D350" s="36">
        <f>SUMIFS(СВЦЭМ!$J$34:$J$777,СВЦЭМ!$A$34:$A$777,$A350,СВЦЭМ!$B$34:$B$777,D$331)+'СЕТ СН'!$F$16</f>
        <v>0</v>
      </c>
      <c r="E350" s="36">
        <f>SUMIFS(СВЦЭМ!$J$34:$J$777,СВЦЭМ!$A$34:$A$777,$A350,СВЦЭМ!$B$34:$B$777,E$331)+'СЕТ СН'!$F$16</f>
        <v>0</v>
      </c>
      <c r="F350" s="36">
        <f>SUMIFS(СВЦЭМ!$J$34:$J$777,СВЦЭМ!$A$34:$A$777,$A350,СВЦЭМ!$B$34:$B$777,F$331)+'СЕТ СН'!$F$16</f>
        <v>0</v>
      </c>
      <c r="G350" s="36">
        <f>SUMIFS(СВЦЭМ!$J$34:$J$777,СВЦЭМ!$A$34:$A$777,$A350,СВЦЭМ!$B$34:$B$777,G$331)+'СЕТ СН'!$F$16</f>
        <v>0</v>
      </c>
      <c r="H350" s="36">
        <f>SUMIFS(СВЦЭМ!$J$34:$J$777,СВЦЭМ!$A$34:$A$777,$A350,СВЦЭМ!$B$34:$B$777,H$331)+'СЕТ СН'!$F$16</f>
        <v>0</v>
      </c>
      <c r="I350" s="36">
        <f>SUMIFS(СВЦЭМ!$J$34:$J$777,СВЦЭМ!$A$34:$A$777,$A350,СВЦЭМ!$B$34:$B$777,I$331)+'СЕТ СН'!$F$16</f>
        <v>0</v>
      </c>
      <c r="J350" s="36">
        <f>SUMIFS(СВЦЭМ!$J$34:$J$777,СВЦЭМ!$A$34:$A$777,$A350,СВЦЭМ!$B$34:$B$777,J$331)+'СЕТ СН'!$F$16</f>
        <v>0</v>
      </c>
      <c r="K350" s="36">
        <f>SUMIFS(СВЦЭМ!$J$34:$J$777,СВЦЭМ!$A$34:$A$777,$A350,СВЦЭМ!$B$34:$B$777,K$331)+'СЕТ СН'!$F$16</f>
        <v>0</v>
      </c>
      <c r="L350" s="36">
        <f>SUMIFS(СВЦЭМ!$J$34:$J$777,СВЦЭМ!$A$34:$A$777,$A350,СВЦЭМ!$B$34:$B$777,L$331)+'СЕТ СН'!$F$16</f>
        <v>0</v>
      </c>
      <c r="M350" s="36">
        <f>SUMIFS(СВЦЭМ!$J$34:$J$777,СВЦЭМ!$A$34:$A$777,$A350,СВЦЭМ!$B$34:$B$777,M$331)+'СЕТ СН'!$F$16</f>
        <v>0</v>
      </c>
      <c r="N350" s="36">
        <f>SUMIFS(СВЦЭМ!$J$34:$J$777,СВЦЭМ!$A$34:$A$777,$A350,СВЦЭМ!$B$34:$B$777,N$331)+'СЕТ СН'!$F$16</f>
        <v>0</v>
      </c>
      <c r="O350" s="36">
        <f>SUMIFS(СВЦЭМ!$J$34:$J$777,СВЦЭМ!$A$34:$A$777,$A350,СВЦЭМ!$B$34:$B$777,O$331)+'СЕТ СН'!$F$16</f>
        <v>0</v>
      </c>
      <c r="P350" s="36">
        <f>SUMIFS(СВЦЭМ!$J$34:$J$777,СВЦЭМ!$A$34:$A$777,$A350,СВЦЭМ!$B$34:$B$777,P$331)+'СЕТ СН'!$F$16</f>
        <v>0</v>
      </c>
      <c r="Q350" s="36">
        <f>SUMIFS(СВЦЭМ!$J$34:$J$777,СВЦЭМ!$A$34:$A$777,$A350,СВЦЭМ!$B$34:$B$777,Q$331)+'СЕТ СН'!$F$16</f>
        <v>0</v>
      </c>
      <c r="R350" s="36">
        <f>SUMIFS(СВЦЭМ!$J$34:$J$777,СВЦЭМ!$A$34:$A$777,$A350,СВЦЭМ!$B$34:$B$777,R$331)+'СЕТ СН'!$F$16</f>
        <v>0</v>
      </c>
      <c r="S350" s="36">
        <f>SUMIFS(СВЦЭМ!$J$34:$J$777,СВЦЭМ!$A$34:$A$777,$A350,СВЦЭМ!$B$34:$B$777,S$331)+'СЕТ СН'!$F$16</f>
        <v>0</v>
      </c>
      <c r="T350" s="36">
        <f>SUMIFS(СВЦЭМ!$J$34:$J$777,СВЦЭМ!$A$34:$A$777,$A350,СВЦЭМ!$B$34:$B$777,T$331)+'СЕТ СН'!$F$16</f>
        <v>0</v>
      </c>
      <c r="U350" s="36">
        <f>SUMIFS(СВЦЭМ!$J$34:$J$777,СВЦЭМ!$A$34:$A$777,$A350,СВЦЭМ!$B$34:$B$777,U$331)+'СЕТ СН'!$F$16</f>
        <v>0</v>
      </c>
      <c r="V350" s="36">
        <f>SUMIFS(СВЦЭМ!$J$34:$J$777,СВЦЭМ!$A$34:$A$777,$A350,СВЦЭМ!$B$34:$B$777,V$331)+'СЕТ СН'!$F$16</f>
        <v>0</v>
      </c>
      <c r="W350" s="36">
        <f>SUMIFS(СВЦЭМ!$J$34:$J$777,СВЦЭМ!$A$34:$A$777,$A350,СВЦЭМ!$B$34:$B$777,W$331)+'СЕТ СН'!$F$16</f>
        <v>0</v>
      </c>
      <c r="X350" s="36">
        <f>SUMIFS(СВЦЭМ!$J$34:$J$777,СВЦЭМ!$A$34:$A$777,$A350,СВЦЭМ!$B$34:$B$777,X$331)+'СЕТ СН'!$F$16</f>
        <v>0</v>
      </c>
      <c r="Y350" s="36">
        <f>SUMIFS(СВЦЭМ!$J$34:$J$777,СВЦЭМ!$A$34:$A$777,$A350,СВЦЭМ!$B$34:$B$777,Y$331)+'СЕТ СН'!$F$16</f>
        <v>0</v>
      </c>
    </row>
    <row r="351" spans="1:25" ht="15.75" hidden="1" x14ac:dyDescent="0.2">
      <c r="A351" s="35">
        <f t="shared" si="9"/>
        <v>44032</v>
      </c>
      <c r="B351" s="36">
        <f>SUMIFS(СВЦЭМ!$J$34:$J$777,СВЦЭМ!$A$34:$A$777,$A351,СВЦЭМ!$B$34:$B$777,B$331)+'СЕТ СН'!$F$16</f>
        <v>0</v>
      </c>
      <c r="C351" s="36">
        <f>SUMIFS(СВЦЭМ!$J$34:$J$777,СВЦЭМ!$A$34:$A$777,$A351,СВЦЭМ!$B$34:$B$777,C$331)+'СЕТ СН'!$F$16</f>
        <v>0</v>
      </c>
      <c r="D351" s="36">
        <f>SUMIFS(СВЦЭМ!$J$34:$J$777,СВЦЭМ!$A$34:$A$777,$A351,СВЦЭМ!$B$34:$B$777,D$331)+'СЕТ СН'!$F$16</f>
        <v>0</v>
      </c>
      <c r="E351" s="36">
        <f>SUMIFS(СВЦЭМ!$J$34:$J$777,СВЦЭМ!$A$34:$A$777,$A351,СВЦЭМ!$B$34:$B$777,E$331)+'СЕТ СН'!$F$16</f>
        <v>0</v>
      </c>
      <c r="F351" s="36">
        <f>SUMIFS(СВЦЭМ!$J$34:$J$777,СВЦЭМ!$A$34:$A$777,$A351,СВЦЭМ!$B$34:$B$777,F$331)+'СЕТ СН'!$F$16</f>
        <v>0</v>
      </c>
      <c r="G351" s="36">
        <f>SUMIFS(СВЦЭМ!$J$34:$J$777,СВЦЭМ!$A$34:$A$777,$A351,СВЦЭМ!$B$34:$B$777,G$331)+'СЕТ СН'!$F$16</f>
        <v>0</v>
      </c>
      <c r="H351" s="36">
        <f>SUMIFS(СВЦЭМ!$J$34:$J$777,СВЦЭМ!$A$34:$A$777,$A351,СВЦЭМ!$B$34:$B$777,H$331)+'СЕТ СН'!$F$16</f>
        <v>0</v>
      </c>
      <c r="I351" s="36">
        <f>SUMIFS(СВЦЭМ!$J$34:$J$777,СВЦЭМ!$A$34:$A$777,$A351,СВЦЭМ!$B$34:$B$777,I$331)+'СЕТ СН'!$F$16</f>
        <v>0</v>
      </c>
      <c r="J351" s="36">
        <f>SUMIFS(СВЦЭМ!$J$34:$J$777,СВЦЭМ!$A$34:$A$777,$A351,СВЦЭМ!$B$34:$B$777,J$331)+'СЕТ СН'!$F$16</f>
        <v>0</v>
      </c>
      <c r="K351" s="36">
        <f>SUMIFS(СВЦЭМ!$J$34:$J$777,СВЦЭМ!$A$34:$A$777,$A351,СВЦЭМ!$B$34:$B$777,K$331)+'СЕТ СН'!$F$16</f>
        <v>0</v>
      </c>
      <c r="L351" s="36">
        <f>SUMIFS(СВЦЭМ!$J$34:$J$777,СВЦЭМ!$A$34:$A$777,$A351,СВЦЭМ!$B$34:$B$777,L$331)+'СЕТ СН'!$F$16</f>
        <v>0</v>
      </c>
      <c r="M351" s="36">
        <f>SUMIFS(СВЦЭМ!$J$34:$J$777,СВЦЭМ!$A$34:$A$777,$A351,СВЦЭМ!$B$34:$B$777,M$331)+'СЕТ СН'!$F$16</f>
        <v>0</v>
      </c>
      <c r="N351" s="36">
        <f>SUMIFS(СВЦЭМ!$J$34:$J$777,СВЦЭМ!$A$34:$A$777,$A351,СВЦЭМ!$B$34:$B$777,N$331)+'СЕТ СН'!$F$16</f>
        <v>0</v>
      </c>
      <c r="O351" s="36">
        <f>SUMIFS(СВЦЭМ!$J$34:$J$777,СВЦЭМ!$A$34:$A$777,$A351,СВЦЭМ!$B$34:$B$777,O$331)+'СЕТ СН'!$F$16</f>
        <v>0</v>
      </c>
      <c r="P351" s="36">
        <f>SUMIFS(СВЦЭМ!$J$34:$J$777,СВЦЭМ!$A$34:$A$777,$A351,СВЦЭМ!$B$34:$B$777,P$331)+'СЕТ СН'!$F$16</f>
        <v>0</v>
      </c>
      <c r="Q351" s="36">
        <f>SUMIFS(СВЦЭМ!$J$34:$J$777,СВЦЭМ!$A$34:$A$777,$A351,СВЦЭМ!$B$34:$B$777,Q$331)+'СЕТ СН'!$F$16</f>
        <v>0</v>
      </c>
      <c r="R351" s="36">
        <f>SUMIFS(СВЦЭМ!$J$34:$J$777,СВЦЭМ!$A$34:$A$777,$A351,СВЦЭМ!$B$34:$B$777,R$331)+'СЕТ СН'!$F$16</f>
        <v>0</v>
      </c>
      <c r="S351" s="36">
        <f>SUMIFS(СВЦЭМ!$J$34:$J$777,СВЦЭМ!$A$34:$A$777,$A351,СВЦЭМ!$B$34:$B$777,S$331)+'СЕТ СН'!$F$16</f>
        <v>0</v>
      </c>
      <c r="T351" s="36">
        <f>SUMIFS(СВЦЭМ!$J$34:$J$777,СВЦЭМ!$A$34:$A$777,$A351,СВЦЭМ!$B$34:$B$777,T$331)+'СЕТ СН'!$F$16</f>
        <v>0</v>
      </c>
      <c r="U351" s="36">
        <f>SUMIFS(СВЦЭМ!$J$34:$J$777,СВЦЭМ!$A$34:$A$777,$A351,СВЦЭМ!$B$34:$B$777,U$331)+'СЕТ СН'!$F$16</f>
        <v>0</v>
      </c>
      <c r="V351" s="36">
        <f>SUMIFS(СВЦЭМ!$J$34:$J$777,СВЦЭМ!$A$34:$A$777,$A351,СВЦЭМ!$B$34:$B$777,V$331)+'СЕТ СН'!$F$16</f>
        <v>0</v>
      </c>
      <c r="W351" s="36">
        <f>SUMIFS(СВЦЭМ!$J$34:$J$777,СВЦЭМ!$A$34:$A$777,$A351,СВЦЭМ!$B$34:$B$777,W$331)+'СЕТ СН'!$F$16</f>
        <v>0</v>
      </c>
      <c r="X351" s="36">
        <f>SUMIFS(СВЦЭМ!$J$34:$J$777,СВЦЭМ!$A$34:$A$777,$A351,СВЦЭМ!$B$34:$B$777,X$331)+'СЕТ СН'!$F$16</f>
        <v>0</v>
      </c>
      <c r="Y351" s="36">
        <f>SUMIFS(СВЦЭМ!$J$34:$J$777,СВЦЭМ!$A$34:$A$777,$A351,СВЦЭМ!$B$34:$B$777,Y$331)+'СЕТ СН'!$F$16</f>
        <v>0</v>
      </c>
    </row>
    <row r="352" spans="1:25" ht="15.75" hidden="1" x14ac:dyDescent="0.2">
      <c r="A352" s="35">
        <f t="shared" si="9"/>
        <v>44033</v>
      </c>
      <c r="B352" s="36">
        <f>SUMIFS(СВЦЭМ!$J$34:$J$777,СВЦЭМ!$A$34:$A$777,$A352,СВЦЭМ!$B$34:$B$777,B$331)+'СЕТ СН'!$F$16</f>
        <v>0</v>
      </c>
      <c r="C352" s="36">
        <f>SUMIFS(СВЦЭМ!$J$34:$J$777,СВЦЭМ!$A$34:$A$777,$A352,СВЦЭМ!$B$34:$B$777,C$331)+'СЕТ СН'!$F$16</f>
        <v>0</v>
      </c>
      <c r="D352" s="36">
        <f>SUMIFS(СВЦЭМ!$J$34:$J$777,СВЦЭМ!$A$34:$A$777,$A352,СВЦЭМ!$B$34:$B$777,D$331)+'СЕТ СН'!$F$16</f>
        <v>0</v>
      </c>
      <c r="E352" s="36">
        <f>SUMIFS(СВЦЭМ!$J$34:$J$777,СВЦЭМ!$A$34:$A$777,$A352,СВЦЭМ!$B$34:$B$777,E$331)+'СЕТ СН'!$F$16</f>
        <v>0</v>
      </c>
      <c r="F352" s="36">
        <f>SUMIFS(СВЦЭМ!$J$34:$J$777,СВЦЭМ!$A$34:$A$777,$A352,СВЦЭМ!$B$34:$B$777,F$331)+'СЕТ СН'!$F$16</f>
        <v>0</v>
      </c>
      <c r="G352" s="36">
        <f>SUMIFS(СВЦЭМ!$J$34:$J$777,СВЦЭМ!$A$34:$A$777,$A352,СВЦЭМ!$B$34:$B$777,G$331)+'СЕТ СН'!$F$16</f>
        <v>0</v>
      </c>
      <c r="H352" s="36">
        <f>SUMIFS(СВЦЭМ!$J$34:$J$777,СВЦЭМ!$A$34:$A$777,$A352,СВЦЭМ!$B$34:$B$777,H$331)+'СЕТ СН'!$F$16</f>
        <v>0</v>
      </c>
      <c r="I352" s="36">
        <f>SUMIFS(СВЦЭМ!$J$34:$J$777,СВЦЭМ!$A$34:$A$777,$A352,СВЦЭМ!$B$34:$B$777,I$331)+'СЕТ СН'!$F$16</f>
        <v>0</v>
      </c>
      <c r="J352" s="36">
        <f>SUMIFS(СВЦЭМ!$J$34:$J$777,СВЦЭМ!$A$34:$A$777,$A352,СВЦЭМ!$B$34:$B$777,J$331)+'СЕТ СН'!$F$16</f>
        <v>0</v>
      </c>
      <c r="K352" s="36">
        <f>SUMIFS(СВЦЭМ!$J$34:$J$777,СВЦЭМ!$A$34:$A$777,$A352,СВЦЭМ!$B$34:$B$777,K$331)+'СЕТ СН'!$F$16</f>
        <v>0</v>
      </c>
      <c r="L352" s="36">
        <f>SUMIFS(СВЦЭМ!$J$34:$J$777,СВЦЭМ!$A$34:$A$777,$A352,СВЦЭМ!$B$34:$B$777,L$331)+'СЕТ СН'!$F$16</f>
        <v>0</v>
      </c>
      <c r="M352" s="36">
        <f>SUMIFS(СВЦЭМ!$J$34:$J$777,СВЦЭМ!$A$34:$A$777,$A352,СВЦЭМ!$B$34:$B$777,M$331)+'СЕТ СН'!$F$16</f>
        <v>0</v>
      </c>
      <c r="N352" s="36">
        <f>SUMIFS(СВЦЭМ!$J$34:$J$777,СВЦЭМ!$A$34:$A$777,$A352,СВЦЭМ!$B$34:$B$777,N$331)+'СЕТ СН'!$F$16</f>
        <v>0</v>
      </c>
      <c r="O352" s="36">
        <f>SUMIFS(СВЦЭМ!$J$34:$J$777,СВЦЭМ!$A$34:$A$777,$A352,СВЦЭМ!$B$34:$B$777,O$331)+'СЕТ СН'!$F$16</f>
        <v>0</v>
      </c>
      <c r="P352" s="36">
        <f>SUMIFS(СВЦЭМ!$J$34:$J$777,СВЦЭМ!$A$34:$A$777,$A352,СВЦЭМ!$B$34:$B$777,P$331)+'СЕТ СН'!$F$16</f>
        <v>0</v>
      </c>
      <c r="Q352" s="36">
        <f>SUMIFS(СВЦЭМ!$J$34:$J$777,СВЦЭМ!$A$34:$A$777,$A352,СВЦЭМ!$B$34:$B$777,Q$331)+'СЕТ СН'!$F$16</f>
        <v>0</v>
      </c>
      <c r="R352" s="36">
        <f>SUMIFS(СВЦЭМ!$J$34:$J$777,СВЦЭМ!$A$34:$A$777,$A352,СВЦЭМ!$B$34:$B$777,R$331)+'СЕТ СН'!$F$16</f>
        <v>0</v>
      </c>
      <c r="S352" s="36">
        <f>SUMIFS(СВЦЭМ!$J$34:$J$777,СВЦЭМ!$A$34:$A$777,$A352,СВЦЭМ!$B$34:$B$777,S$331)+'СЕТ СН'!$F$16</f>
        <v>0</v>
      </c>
      <c r="T352" s="36">
        <f>SUMIFS(СВЦЭМ!$J$34:$J$777,СВЦЭМ!$A$34:$A$777,$A352,СВЦЭМ!$B$34:$B$777,T$331)+'СЕТ СН'!$F$16</f>
        <v>0</v>
      </c>
      <c r="U352" s="36">
        <f>SUMIFS(СВЦЭМ!$J$34:$J$777,СВЦЭМ!$A$34:$A$777,$A352,СВЦЭМ!$B$34:$B$777,U$331)+'СЕТ СН'!$F$16</f>
        <v>0</v>
      </c>
      <c r="V352" s="36">
        <f>SUMIFS(СВЦЭМ!$J$34:$J$777,СВЦЭМ!$A$34:$A$777,$A352,СВЦЭМ!$B$34:$B$777,V$331)+'СЕТ СН'!$F$16</f>
        <v>0</v>
      </c>
      <c r="W352" s="36">
        <f>SUMIFS(СВЦЭМ!$J$34:$J$777,СВЦЭМ!$A$34:$A$777,$A352,СВЦЭМ!$B$34:$B$777,W$331)+'СЕТ СН'!$F$16</f>
        <v>0</v>
      </c>
      <c r="X352" s="36">
        <f>SUMIFS(СВЦЭМ!$J$34:$J$777,СВЦЭМ!$A$34:$A$777,$A352,СВЦЭМ!$B$34:$B$777,X$331)+'СЕТ СН'!$F$16</f>
        <v>0</v>
      </c>
      <c r="Y352" s="36">
        <f>SUMIFS(СВЦЭМ!$J$34:$J$777,СВЦЭМ!$A$34:$A$777,$A352,СВЦЭМ!$B$34:$B$777,Y$331)+'СЕТ СН'!$F$16</f>
        <v>0</v>
      </c>
    </row>
    <row r="353" spans="1:27" ht="15.75" hidden="1" x14ac:dyDescent="0.2">
      <c r="A353" s="35">
        <f t="shared" si="9"/>
        <v>44034</v>
      </c>
      <c r="B353" s="36">
        <f>SUMIFS(СВЦЭМ!$J$34:$J$777,СВЦЭМ!$A$34:$A$777,$A353,СВЦЭМ!$B$34:$B$777,B$331)+'СЕТ СН'!$F$16</f>
        <v>0</v>
      </c>
      <c r="C353" s="36">
        <f>SUMIFS(СВЦЭМ!$J$34:$J$777,СВЦЭМ!$A$34:$A$777,$A353,СВЦЭМ!$B$34:$B$777,C$331)+'СЕТ СН'!$F$16</f>
        <v>0</v>
      </c>
      <c r="D353" s="36">
        <f>SUMIFS(СВЦЭМ!$J$34:$J$777,СВЦЭМ!$A$34:$A$777,$A353,СВЦЭМ!$B$34:$B$777,D$331)+'СЕТ СН'!$F$16</f>
        <v>0</v>
      </c>
      <c r="E353" s="36">
        <f>SUMIFS(СВЦЭМ!$J$34:$J$777,СВЦЭМ!$A$34:$A$777,$A353,СВЦЭМ!$B$34:$B$777,E$331)+'СЕТ СН'!$F$16</f>
        <v>0</v>
      </c>
      <c r="F353" s="36">
        <f>SUMIFS(СВЦЭМ!$J$34:$J$777,СВЦЭМ!$A$34:$A$777,$A353,СВЦЭМ!$B$34:$B$777,F$331)+'СЕТ СН'!$F$16</f>
        <v>0</v>
      </c>
      <c r="G353" s="36">
        <f>SUMIFS(СВЦЭМ!$J$34:$J$777,СВЦЭМ!$A$34:$A$777,$A353,СВЦЭМ!$B$34:$B$777,G$331)+'СЕТ СН'!$F$16</f>
        <v>0</v>
      </c>
      <c r="H353" s="36">
        <f>SUMIFS(СВЦЭМ!$J$34:$J$777,СВЦЭМ!$A$34:$A$777,$A353,СВЦЭМ!$B$34:$B$777,H$331)+'СЕТ СН'!$F$16</f>
        <v>0</v>
      </c>
      <c r="I353" s="36">
        <f>SUMIFS(СВЦЭМ!$J$34:$J$777,СВЦЭМ!$A$34:$A$777,$A353,СВЦЭМ!$B$34:$B$777,I$331)+'СЕТ СН'!$F$16</f>
        <v>0</v>
      </c>
      <c r="J353" s="36">
        <f>SUMIFS(СВЦЭМ!$J$34:$J$777,СВЦЭМ!$A$34:$A$777,$A353,СВЦЭМ!$B$34:$B$777,J$331)+'СЕТ СН'!$F$16</f>
        <v>0</v>
      </c>
      <c r="K353" s="36">
        <f>SUMIFS(СВЦЭМ!$J$34:$J$777,СВЦЭМ!$A$34:$A$777,$A353,СВЦЭМ!$B$34:$B$777,K$331)+'СЕТ СН'!$F$16</f>
        <v>0</v>
      </c>
      <c r="L353" s="36">
        <f>SUMIFS(СВЦЭМ!$J$34:$J$777,СВЦЭМ!$A$34:$A$777,$A353,СВЦЭМ!$B$34:$B$777,L$331)+'СЕТ СН'!$F$16</f>
        <v>0</v>
      </c>
      <c r="M353" s="36">
        <f>SUMIFS(СВЦЭМ!$J$34:$J$777,СВЦЭМ!$A$34:$A$777,$A353,СВЦЭМ!$B$34:$B$777,M$331)+'СЕТ СН'!$F$16</f>
        <v>0</v>
      </c>
      <c r="N353" s="36">
        <f>SUMIFS(СВЦЭМ!$J$34:$J$777,СВЦЭМ!$A$34:$A$777,$A353,СВЦЭМ!$B$34:$B$777,N$331)+'СЕТ СН'!$F$16</f>
        <v>0</v>
      </c>
      <c r="O353" s="36">
        <f>SUMIFS(СВЦЭМ!$J$34:$J$777,СВЦЭМ!$A$34:$A$777,$A353,СВЦЭМ!$B$34:$B$777,O$331)+'СЕТ СН'!$F$16</f>
        <v>0</v>
      </c>
      <c r="P353" s="36">
        <f>SUMIFS(СВЦЭМ!$J$34:$J$777,СВЦЭМ!$A$34:$A$777,$A353,СВЦЭМ!$B$34:$B$777,P$331)+'СЕТ СН'!$F$16</f>
        <v>0</v>
      </c>
      <c r="Q353" s="36">
        <f>SUMIFS(СВЦЭМ!$J$34:$J$777,СВЦЭМ!$A$34:$A$777,$A353,СВЦЭМ!$B$34:$B$777,Q$331)+'СЕТ СН'!$F$16</f>
        <v>0</v>
      </c>
      <c r="R353" s="36">
        <f>SUMIFS(СВЦЭМ!$J$34:$J$777,СВЦЭМ!$A$34:$A$777,$A353,СВЦЭМ!$B$34:$B$777,R$331)+'СЕТ СН'!$F$16</f>
        <v>0</v>
      </c>
      <c r="S353" s="36">
        <f>SUMIFS(СВЦЭМ!$J$34:$J$777,СВЦЭМ!$A$34:$A$777,$A353,СВЦЭМ!$B$34:$B$777,S$331)+'СЕТ СН'!$F$16</f>
        <v>0</v>
      </c>
      <c r="T353" s="36">
        <f>SUMIFS(СВЦЭМ!$J$34:$J$777,СВЦЭМ!$A$34:$A$777,$A353,СВЦЭМ!$B$34:$B$777,T$331)+'СЕТ СН'!$F$16</f>
        <v>0</v>
      </c>
      <c r="U353" s="36">
        <f>SUMIFS(СВЦЭМ!$J$34:$J$777,СВЦЭМ!$A$34:$A$777,$A353,СВЦЭМ!$B$34:$B$777,U$331)+'СЕТ СН'!$F$16</f>
        <v>0</v>
      </c>
      <c r="V353" s="36">
        <f>SUMIFS(СВЦЭМ!$J$34:$J$777,СВЦЭМ!$A$34:$A$777,$A353,СВЦЭМ!$B$34:$B$777,V$331)+'СЕТ СН'!$F$16</f>
        <v>0</v>
      </c>
      <c r="W353" s="36">
        <f>SUMIFS(СВЦЭМ!$J$34:$J$777,СВЦЭМ!$A$34:$A$777,$A353,СВЦЭМ!$B$34:$B$777,W$331)+'СЕТ СН'!$F$16</f>
        <v>0</v>
      </c>
      <c r="X353" s="36">
        <f>SUMIFS(СВЦЭМ!$J$34:$J$777,СВЦЭМ!$A$34:$A$777,$A353,СВЦЭМ!$B$34:$B$777,X$331)+'СЕТ СН'!$F$16</f>
        <v>0</v>
      </c>
      <c r="Y353" s="36">
        <f>SUMIFS(СВЦЭМ!$J$34:$J$777,СВЦЭМ!$A$34:$A$777,$A353,СВЦЭМ!$B$34:$B$777,Y$331)+'СЕТ СН'!$F$16</f>
        <v>0</v>
      </c>
    </row>
    <row r="354" spans="1:27" ht="15.75" hidden="1" x14ac:dyDescent="0.2">
      <c r="A354" s="35">
        <f t="shared" si="9"/>
        <v>44035</v>
      </c>
      <c r="B354" s="36">
        <f>SUMIFS(СВЦЭМ!$J$34:$J$777,СВЦЭМ!$A$34:$A$777,$A354,СВЦЭМ!$B$34:$B$777,B$331)+'СЕТ СН'!$F$16</f>
        <v>0</v>
      </c>
      <c r="C354" s="36">
        <f>SUMIFS(СВЦЭМ!$J$34:$J$777,СВЦЭМ!$A$34:$A$777,$A354,СВЦЭМ!$B$34:$B$777,C$331)+'СЕТ СН'!$F$16</f>
        <v>0</v>
      </c>
      <c r="D354" s="36">
        <f>SUMIFS(СВЦЭМ!$J$34:$J$777,СВЦЭМ!$A$34:$A$777,$A354,СВЦЭМ!$B$34:$B$777,D$331)+'СЕТ СН'!$F$16</f>
        <v>0</v>
      </c>
      <c r="E354" s="36">
        <f>SUMIFS(СВЦЭМ!$J$34:$J$777,СВЦЭМ!$A$34:$A$777,$A354,СВЦЭМ!$B$34:$B$777,E$331)+'СЕТ СН'!$F$16</f>
        <v>0</v>
      </c>
      <c r="F354" s="36">
        <f>SUMIFS(СВЦЭМ!$J$34:$J$777,СВЦЭМ!$A$34:$A$777,$A354,СВЦЭМ!$B$34:$B$777,F$331)+'СЕТ СН'!$F$16</f>
        <v>0</v>
      </c>
      <c r="G354" s="36">
        <f>SUMIFS(СВЦЭМ!$J$34:$J$777,СВЦЭМ!$A$34:$A$777,$A354,СВЦЭМ!$B$34:$B$777,G$331)+'СЕТ СН'!$F$16</f>
        <v>0</v>
      </c>
      <c r="H354" s="36">
        <f>SUMIFS(СВЦЭМ!$J$34:$J$777,СВЦЭМ!$A$34:$A$777,$A354,СВЦЭМ!$B$34:$B$777,H$331)+'СЕТ СН'!$F$16</f>
        <v>0</v>
      </c>
      <c r="I354" s="36">
        <f>SUMIFS(СВЦЭМ!$J$34:$J$777,СВЦЭМ!$A$34:$A$777,$A354,СВЦЭМ!$B$34:$B$777,I$331)+'СЕТ СН'!$F$16</f>
        <v>0</v>
      </c>
      <c r="J354" s="36">
        <f>SUMIFS(СВЦЭМ!$J$34:$J$777,СВЦЭМ!$A$34:$A$777,$A354,СВЦЭМ!$B$34:$B$777,J$331)+'СЕТ СН'!$F$16</f>
        <v>0</v>
      </c>
      <c r="K354" s="36">
        <f>SUMIFS(СВЦЭМ!$J$34:$J$777,СВЦЭМ!$A$34:$A$777,$A354,СВЦЭМ!$B$34:$B$777,K$331)+'СЕТ СН'!$F$16</f>
        <v>0</v>
      </c>
      <c r="L354" s="36">
        <f>SUMIFS(СВЦЭМ!$J$34:$J$777,СВЦЭМ!$A$34:$A$777,$A354,СВЦЭМ!$B$34:$B$777,L$331)+'СЕТ СН'!$F$16</f>
        <v>0</v>
      </c>
      <c r="M354" s="36">
        <f>SUMIFS(СВЦЭМ!$J$34:$J$777,СВЦЭМ!$A$34:$A$777,$A354,СВЦЭМ!$B$34:$B$777,M$331)+'СЕТ СН'!$F$16</f>
        <v>0</v>
      </c>
      <c r="N354" s="36">
        <f>SUMIFS(СВЦЭМ!$J$34:$J$777,СВЦЭМ!$A$34:$A$777,$A354,СВЦЭМ!$B$34:$B$777,N$331)+'СЕТ СН'!$F$16</f>
        <v>0</v>
      </c>
      <c r="O354" s="36">
        <f>SUMIFS(СВЦЭМ!$J$34:$J$777,СВЦЭМ!$A$34:$A$777,$A354,СВЦЭМ!$B$34:$B$777,O$331)+'СЕТ СН'!$F$16</f>
        <v>0</v>
      </c>
      <c r="P354" s="36">
        <f>SUMIFS(СВЦЭМ!$J$34:$J$777,СВЦЭМ!$A$34:$A$777,$A354,СВЦЭМ!$B$34:$B$777,P$331)+'СЕТ СН'!$F$16</f>
        <v>0</v>
      </c>
      <c r="Q354" s="36">
        <f>SUMIFS(СВЦЭМ!$J$34:$J$777,СВЦЭМ!$A$34:$A$777,$A354,СВЦЭМ!$B$34:$B$777,Q$331)+'СЕТ СН'!$F$16</f>
        <v>0</v>
      </c>
      <c r="R354" s="36">
        <f>SUMIFS(СВЦЭМ!$J$34:$J$777,СВЦЭМ!$A$34:$A$777,$A354,СВЦЭМ!$B$34:$B$777,R$331)+'СЕТ СН'!$F$16</f>
        <v>0</v>
      </c>
      <c r="S354" s="36">
        <f>SUMIFS(СВЦЭМ!$J$34:$J$777,СВЦЭМ!$A$34:$A$777,$A354,СВЦЭМ!$B$34:$B$777,S$331)+'СЕТ СН'!$F$16</f>
        <v>0</v>
      </c>
      <c r="T354" s="36">
        <f>SUMIFS(СВЦЭМ!$J$34:$J$777,СВЦЭМ!$A$34:$A$777,$A354,СВЦЭМ!$B$34:$B$777,T$331)+'СЕТ СН'!$F$16</f>
        <v>0</v>
      </c>
      <c r="U354" s="36">
        <f>SUMIFS(СВЦЭМ!$J$34:$J$777,СВЦЭМ!$A$34:$A$777,$A354,СВЦЭМ!$B$34:$B$777,U$331)+'СЕТ СН'!$F$16</f>
        <v>0</v>
      </c>
      <c r="V354" s="36">
        <f>SUMIFS(СВЦЭМ!$J$34:$J$777,СВЦЭМ!$A$34:$A$777,$A354,СВЦЭМ!$B$34:$B$777,V$331)+'СЕТ СН'!$F$16</f>
        <v>0</v>
      </c>
      <c r="W354" s="36">
        <f>SUMIFS(СВЦЭМ!$J$34:$J$777,СВЦЭМ!$A$34:$A$777,$A354,СВЦЭМ!$B$34:$B$777,W$331)+'СЕТ СН'!$F$16</f>
        <v>0</v>
      </c>
      <c r="X354" s="36">
        <f>SUMIFS(СВЦЭМ!$J$34:$J$777,СВЦЭМ!$A$34:$A$777,$A354,СВЦЭМ!$B$34:$B$777,X$331)+'СЕТ СН'!$F$16</f>
        <v>0</v>
      </c>
      <c r="Y354" s="36">
        <f>SUMIFS(СВЦЭМ!$J$34:$J$777,СВЦЭМ!$A$34:$A$777,$A354,СВЦЭМ!$B$34:$B$777,Y$331)+'СЕТ СН'!$F$16</f>
        <v>0</v>
      </c>
    </row>
    <row r="355" spans="1:27" ht="15.75" hidden="1" x14ac:dyDescent="0.2">
      <c r="A355" s="35">
        <f t="shared" si="9"/>
        <v>44036</v>
      </c>
      <c r="B355" s="36">
        <f>SUMIFS(СВЦЭМ!$J$34:$J$777,СВЦЭМ!$A$34:$A$777,$A355,СВЦЭМ!$B$34:$B$777,B$331)+'СЕТ СН'!$F$16</f>
        <v>0</v>
      </c>
      <c r="C355" s="36">
        <f>SUMIFS(СВЦЭМ!$J$34:$J$777,СВЦЭМ!$A$34:$A$777,$A355,СВЦЭМ!$B$34:$B$777,C$331)+'СЕТ СН'!$F$16</f>
        <v>0</v>
      </c>
      <c r="D355" s="36">
        <f>SUMIFS(СВЦЭМ!$J$34:$J$777,СВЦЭМ!$A$34:$A$777,$A355,СВЦЭМ!$B$34:$B$777,D$331)+'СЕТ СН'!$F$16</f>
        <v>0</v>
      </c>
      <c r="E355" s="36">
        <f>SUMIFS(СВЦЭМ!$J$34:$J$777,СВЦЭМ!$A$34:$A$777,$A355,СВЦЭМ!$B$34:$B$777,E$331)+'СЕТ СН'!$F$16</f>
        <v>0</v>
      </c>
      <c r="F355" s="36">
        <f>SUMIFS(СВЦЭМ!$J$34:$J$777,СВЦЭМ!$A$34:$A$777,$A355,СВЦЭМ!$B$34:$B$777,F$331)+'СЕТ СН'!$F$16</f>
        <v>0</v>
      </c>
      <c r="G355" s="36">
        <f>SUMIFS(СВЦЭМ!$J$34:$J$777,СВЦЭМ!$A$34:$A$777,$A355,СВЦЭМ!$B$34:$B$777,G$331)+'СЕТ СН'!$F$16</f>
        <v>0</v>
      </c>
      <c r="H355" s="36">
        <f>SUMIFS(СВЦЭМ!$J$34:$J$777,СВЦЭМ!$A$34:$A$777,$A355,СВЦЭМ!$B$34:$B$777,H$331)+'СЕТ СН'!$F$16</f>
        <v>0</v>
      </c>
      <c r="I355" s="36">
        <f>SUMIFS(СВЦЭМ!$J$34:$J$777,СВЦЭМ!$A$34:$A$777,$A355,СВЦЭМ!$B$34:$B$777,I$331)+'СЕТ СН'!$F$16</f>
        <v>0</v>
      </c>
      <c r="J355" s="36">
        <f>SUMIFS(СВЦЭМ!$J$34:$J$777,СВЦЭМ!$A$34:$A$777,$A355,СВЦЭМ!$B$34:$B$777,J$331)+'СЕТ СН'!$F$16</f>
        <v>0</v>
      </c>
      <c r="K355" s="36">
        <f>SUMIFS(СВЦЭМ!$J$34:$J$777,СВЦЭМ!$A$34:$A$777,$A355,СВЦЭМ!$B$34:$B$777,K$331)+'СЕТ СН'!$F$16</f>
        <v>0</v>
      </c>
      <c r="L355" s="36">
        <f>SUMIFS(СВЦЭМ!$J$34:$J$777,СВЦЭМ!$A$34:$A$777,$A355,СВЦЭМ!$B$34:$B$777,L$331)+'СЕТ СН'!$F$16</f>
        <v>0</v>
      </c>
      <c r="M355" s="36">
        <f>SUMIFS(СВЦЭМ!$J$34:$J$777,СВЦЭМ!$A$34:$A$777,$A355,СВЦЭМ!$B$34:$B$777,M$331)+'СЕТ СН'!$F$16</f>
        <v>0</v>
      </c>
      <c r="N355" s="36">
        <f>SUMIFS(СВЦЭМ!$J$34:$J$777,СВЦЭМ!$A$34:$A$777,$A355,СВЦЭМ!$B$34:$B$777,N$331)+'СЕТ СН'!$F$16</f>
        <v>0</v>
      </c>
      <c r="O355" s="36">
        <f>SUMIFS(СВЦЭМ!$J$34:$J$777,СВЦЭМ!$A$34:$A$777,$A355,СВЦЭМ!$B$34:$B$777,O$331)+'СЕТ СН'!$F$16</f>
        <v>0</v>
      </c>
      <c r="P355" s="36">
        <f>SUMIFS(СВЦЭМ!$J$34:$J$777,СВЦЭМ!$A$34:$A$777,$A355,СВЦЭМ!$B$34:$B$777,P$331)+'СЕТ СН'!$F$16</f>
        <v>0</v>
      </c>
      <c r="Q355" s="36">
        <f>SUMIFS(СВЦЭМ!$J$34:$J$777,СВЦЭМ!$A$34:$A$777,$A355,СВЦЭМ!$B$34:$B$777,Q$331)+'СЕТ СН'!$F$16</f>
        <v>0</v>
      </c>
      <c r="R355" s="36">
        <f>SUMIFS(СВЦЭМ!$J$34:$J$777,СВЦЭМ!$A$34:$A$777,$A355,СВЦЭМ!$B$34:$B$777,R$331)+'СЕТ СН'!$F$16</f>
        <v>0</v>
      </c>
      <c r="S355" s="36">
        <f>SUMIFS(СВЦЭМ!$J$34:$J$777,СВЦЭМ!$A$34:$A$777,$A355,СВЦЭМ!$B$34:$B$777,S$331)+'СЕТ СН'!$F$16</f>
        <v>0</v>
      </c>
      <c r="T355" s="36">
        <f>SUMIFS(СВЦЭМ!$J$34:$J$777,СВЦЭМ!$A$34:$A$777,$A355,СВЦЭМ!$B$34:$B$777,T$331)+'СЕТ СН'!$F$16</f>
        <v>0</v>
      </c>
      <c r="U355" s="36">
        <f>SUMIFS(СВЦЭМ!$J$34:$J$777,СВЦЭМ!$A$34:$A$777,$A355,СВЦЭМ!$B$34:$B$777,U$331)+'СЕТ СН'!$F$16</f>
        <v>0</v>
      </c>
      <c r="V355" s="36">
        <f>SUMIFS(СВЦЭМ!$J$34:$J$777,СВЦЭМ!$A$34:$A$777,$A355,СВЦЭМ!$B$34:$B$777,V$331)+'СЕТ СН'!$F$16</f>
        <v>0</v>
      </c>
      <c r="W355" s="36">
        <f>SUMIFS(СВЦЭМ!$J$34:$J$777,СВЦЭМ!$A$34:$A$777,$A355,СВЦЭМ!$B$34:$B$777,W$331)+'СЕТ СН'!$F$16</f>
        <v>0</v>
      </c>
      <c r="X355" s="36">
        <f>SUMIFS(СВЦЭМ!$J$34:$J$777,СВЦЭМ!$A$34:$A$777,$A355,СВЦЭМ!$B$34:$B$777,X$331)+'СЕТ СН'!$F$16</f>
        <v>0</v>
      </c>
      <c r="Y355" s="36">
        <f>SUMIFS(СВЦЭМ!$J$34:$J$777,СВЦЭМ!$A$34:$A$777,$A355,СВЦЭМ!$B$34:$B$777,Y$331)+'СЕТ СН'!$F$16</f>
        <v>0</v>
      </c>
    </row>
    <row r="356" spans="1:27" ht="15.75" hidden="1" x14ac:dyDescent="0.2">
      <c r="A356" s="35">
        <f t="shared" si="9"/>
        <v>44037</v>
      </c>
      <c r="B356" s="36">
        <f>SUMIFS(СВЦЭМ!$J$34:$J$777,СВЦЭМ!$A$34:$A$777,$A356,СВЦЭМ!$B$34:$B$777,B$331)+'СЕТ СН'!$F$16</f>
        <v>0</v>
      </c>
      <c r="C356" s="36">
        <f>SUMIFS(СВЦЭМ!$J$34:$J$777,СВЦЭМ!$A$34:$A$777,$A356,СВЦЭМ!$B$34:$B$777,C$331)+'СЕТ СН'!$F$16</f>
        <v>0</v>
      </c>
      <c r="D356" s="36">
        <f>SUMIFS(СВЦЭМ!$J$34:$J$777,СВЦЭМ!$A$34:$A$777,$A356,СВЦЭМ!$B$34:$B$777,D$331)+'СЕТ СН'!$F$16</f>
        <v>0</v>
      </c>
      <c r="E356" s="36">
        <f>SUMIFS(СВЦЭМ!$J$34:$J$777,СВЦЭМ!$A$34:$A$777,$A356,СВЦЭМ!$B$34:$B$777,E$331)+'СЕТ СН'!$F$16</f>
        <v>0</v>
      </c>
      <c r="F356" s="36">
        <f>SUMIFS(СВЦЭМ!$J$34:$J$777,СВЦЭМ!$A$34:$A$777,$A356,СВЦЭМ!$B$34:$B$777,F$331)+'СЕТ СН'!$F$16</f>
        <v>0</v>
      </c>
      <c r="G356" s="36">
        <f>SUMIFS(СВЦЭМ!$J$34:$J$777,СВЦЭМ!$A$34:$A$777,$A356,СВЦЭМ!$B$34:$B$777,G$331)+'СЕТ СН'!$F$16</f>
        <v>0</v>
      </c>
      <c r="H356" s="36">
        <f>SUMIFS(СВЦЭМ!$J$34:$J$777,СВЦЭМ!$A$34:$A$777,$A356,СВЦЭМ!$B$34:$B$777,H$331)+'СЕТ СН'!$F$16</f>
        <v>0</v>
      </c>
      <c r="I356" s="36">
        <f>SUMIFS(СВЦЭМ!$J$34:$J$777,СВЦЭМ!$A$34:$A$777,$A356,СВЦЭМ!$B$34:$B$777,I$331)+'СЕТ СН'!$F$16</f>
        <v>0</v>
      </c>
      <c r="J356" s="36">
        <f>SUMIFS(СВЦЭМ!$J$34:$J$777,СВЦЭМ!$A$34:$A$777,$A356,СВЦЭМ!$B$34:$B$777,J$331)+'СЕТ СН'!$F$16</f>
        <v>0</v>
      </c>
      <c r="K356" s="36">
        <f>SUMIFS(СВЦЭМ!$J$34:$J$777,СВЦЭМ!$A$34:$A$777,$A356,СВЦЭМ!$B$34:$B$777,K$331)+'СЕТ СН'!$F$16</f>
        <v>0</v>
      </c>
      <c r="L356" s="36">
        <f>SUMIFS(СВЦЭМ!$J$34:$J$777,СВЦЭМ!$A$34:$A$777,$A356,СВЦЭМ!$B$34:$B$777,L$331)+'СЕТ СН'!$F$16</f>
        <v>0</v>
      </c>
      <c r="M356" s="36">
        <f>SUMIFS(СВЦЭМ!$J$34:$J$777,СВЦЭМ!$A$34:$A$777,$A356,СВЦЭМ!$B$34:$B$777,M$331)+'СЕТ СН'!$F$16</f>
        <v>0</v>
      </c>
      <c r="N356" s="36">
        <f>SUMIFS(СВЦЭМ!$J$34:$J$777,СВЦЭМ!$A$34:$A$777,$A356,СВЦЭМ!$B$34:$B$777,N$331)+'СЕТ СН'!$F$16</f>
        <v>0</v>
      </c>
      <c r="O356" s="36">
        <f>SUMIFS(СВЦЭМ!$J$34:$J$777,СВЦЭМ!$A$34:$A$777,$A356,СВЦЭМ!$B$34:$B$777,O$331)+'СЕТ СН'!$F$16</f>
        <v>0</v>
      </c>
      <c r="P356" s="36">
        <f>SUMIFS(СВЦЭМ!$J$34:$J$777,СВЦЭМ!$A$34:$A$777,$A356,СВЦЭМ!$B$34:$B$777,P$331)+'СЕТ СН'!$F$16</f>
        <v>0</v>
      </c>
      <c r="Q356" s="36">
        <f>SUMIFS(СВЦЭМ!$J$34:$J$777,СВЦЭМ!$A$34:$A$777,$A356,СВЦЭМ!$B$34:$B$777,Q$331)+'СЕТ СН'!$F$16</f>
        <v>0</v>
      </c>
      <c r="R356" s="36">
        <f>SUMIFS(СВЦЭМ!$J$34:$J$777,СВЦЭМ!$A$34:$A$777,$A356,СВЦЭМ!$B$34:$B$777,R$331)+'СЕТ СН'!$F$16</f>
        <v>0</v>
      </c>
      <c r="S356" s="36">
        <f>SUMIFS(СВЦЭМ!$J$34:$J$777,СВЦЭМ!$A$34:$A$777,$A356,СВЦЭМ!$B$34:$B$777,S$331)+'СЕТ СН'!$F$16</f>
        <v>0</v>
      </c>
      <c r="T356" s="36">
        <f>SUMIFS(СВЦЭМ!$J$34:$J$777,СВЦЭМ!$A$34:$A$777,$A356,СВЦЭМ!$B$34:$B$777,T$331)+'СЕТ СН'!$F$16</f>
        <v>0</v>
      </c>
      <c r="U356" s="36">
        <f>SUMIFS(СВЦЭМ!$J$34:$J$777,СВЦЭМ!$A$34:$A$777,$A356,СВЦЭМ!$B$34:$B$777,U$331)+'СЕТ СН'!$F$16</f>
        <v>0</v>
      </c>
      <c r="V356" s="36">
        <f>SUMIFS(СВЦЭМ!$J$34:$J$777,СВЦЭМ!$A$34:$A$777,$A356,СВЦЭМ!$B$34:$B$777,V$331)+'СЕТ СН'!$F$16</f>
        <v>0</v>
      </c>
      <c r="W356" s="36">
        <f>SUMIFS(СВЦЭМ!$J$34:$J$777,СВЦЭМ!$A$34:$A$777,$A356,СВЦЭМ!$B$34:$B$777,W$331)+'СЕТ СН'!$F$16</f>
        <v>0</v>
      </c>
      <c r="X356" s="36">
        <f>SUMIFS(СВЦЭМ!$J$34:$J$777,СВЦЭМ!$A$34:$A$777,$A356,СВЦЭМ!$B$34:$B$777,X$331)+'СЕТ СН'!$F$16</f>
        <v>0</v>
      </c>
      <c r="Y356" s="36">
        <f>SUMIFS(СВЦЭМ!$J$34:$J$777,СВЦЭМ!$A$34:$A$777,$A356,СВЦЭМ!$B$34:$B$777,Y$331)+'СЕТ СН'!$F$16</f>
        <v>0</v>
      </c>
    </row>
    <row r="357" spans="1:27" ht="15.75" hidden="1" x14ac:dyDescent="0.2">
      <c r="A357" s="35">
        <f t="shared" si="9"/>
        <v>44038</v>
      </c>
      <c r="B357" s="36">
        <f>SUMIFS(СВЦЭМ!$J$34:$J$777,СВЦЭМ!$A$34:$A$777,$A357,СВЦЭМ!$B$34:$B$777,B$331)+'СЕТ СН'!$F$16</f>
        <v>0</v>
      </c>
      <c r="C357" s="36">
        <f>SUMIFS(СВЦЭМ!$J$34:$J$777,СВЦЭМ!$A$34:$A$777,$A357,СВЦЭМ!$B$34:$B$777,C$331)+'СЕТ СН'!$F$16</f>
        <v>0</v>
      </c>
      <c r="D357" s="36">
        <f>SUMIFS(СВЦЭМ!$J$34:$J$777,СВЦЭМ!$A$34:$A$777,$A357,СВЦЭМ!$B$34:$B$777,D$331)+'СЕТ СН'!$F$16</f>
        <v>0</v>
      </c>
      <c r="E357" s="36">
        <f>SUMIFS(СВЦЭМ!$J$34:$J$777,СВЦЭМ!$A$34:$A$777,$A357,СВЦЭМ!$B$34:$B$777,E$331)+'СЕТ СН'!$F$16</f>
        <v>0</v>
      </c>
      <c r="F357" s="36">
        <f>SUMIFS(СВЦЭМ!$J$34:$J$777,СВЦЭМ!$A$34:$A$777,$A357,СВЦЭМ!$B$34:$B$777,F$331)+'СЕТ СН'!$F$16</f>
        <v>0</v>
      </c>
      <c r="G357" s="36">
        <f>SUMIFS(СВЦЭМ!$J$34:$J$777,СВЦЭМ!$A$34:$A$777,$A357,СВЦЭМ!$B$34:$B$777,G$331)+'СЕТ СН'!$F$16</f>
        <v>0</v>
      </c>
      <c r="H357" s="36">
        <f>SUMIFS(СВЦЭМ!$J$34:$J$777,СВЦЭМ!$A$34:$A$777,$A357,СВЦЭМ!$B$34:$B$777,H$331)+'СЕТ СН'!$F$16</f>
        <v>0</v>
      </c>
      <c r="I357" s="36">
        <f>SUMIFS(СВЦЭМ!$J$34:$J$777,СВЦЭМ!$A$34:$A$777,$A357,СВЦЭМ!$B$34:$B$777,I$331)+'СЕТ СН'!$F$16</f>
        <v>0</v>
      </c>
      <c r="J357" s="36">
        <f>SUMIFS(СВЦЭМ!$J$34:$J$777,СВЦЭМ!$A$34:$A$777,$A357,СВЦЭМ!$B$34:$B$777,J$331)+'СЕТ СН'!$F$16</f>
        <v>0</v>
      </c>
      <c r="K357" s="36">
        <f>SUMIFS(СВЦЭМ!$J$34:$J$777,СВЦЭМ!$A$34:$A$777,$A357,СВЦЭМ!$B$34:$B$777,K$331)+'СЕТ СН'!$F$16</f>
        <v>0</v>
      </c>
      <c r="L357" s="36">
        <f>SUMIFS(СВЦЭМ!$J$34:$J$777,СВЦЭМ!$A$34:$A$777,$A357,СВЦЭМ!$B$34:$B$777,L$331)+'СЕТ СН'!$F$16</f>
        <v>0</v>
      </c>
      <c r="M357" s="36">
        <f>SUMIFS(СВЦЭМ!$J$34:$J$777,СВЦЭМ!$A$34:$A$777,$A357,СВЦЭМ!$B$34:$B$777,M$331)+'СЕТ СН'!$F$16</f>
        <v>0</v>
      </c>
      <c r="N357" s="36">
        <f>SUMIFS(СВЦЭМ!$J$34:$J$777,СВЦЭМ!$A$34:$A$777,$A357,СВЦЭМ!$B$34:$B$777,N$331)+'СЕТ СН'!$F$16</f>
        <v>0</v>
      </c>
      <c r="O357" s="36">
        <f>SUMIFS(СВЦЭМ!$J$34:$J$777,СВЦЭМ!$A$34:$A$777,$A357,СВЦЭМ!$B$34:$B$777,O$331)+'СЕТ СН'!$F$16</f>
        <v>0</v>
      </c>
      <c r="P357" s="36">
        <f>SUMIFS(СВЦЭМ!$J$34:$J$777,СВЦЭМ!$A$34:$A$777,$A357,СВЦЭМ!$B$34:$B$777,P$331)+'СЕТ СН'!$F$16</f>
        <v>0</v>
      </c>
      <c r="Q357" s="36">
        <f>SUMIFS(СВЦЭМ!$J$34:$J$777,СВЦЭМ!$A$34:$A$777,$A357,СВЦЭМ!$B$34:$B$777,Q$331)+'СЕТ СН'!$F$16</f>
        <v>0</v>
      </c>
      <c r="R357" s="36">
        <f>SUMIFS(СВЦЭМ!$J$34:$J$777,СВЦЭМ!$A$34:$A$777,$A357,СВЦЭМ!$B$34:$B$777,R$331)+'СЕТ СН'!$F$16</f>
        <v>0</v>
      </c>
      <c r="S357" s="36">
        <f>SUMIFS(СВЦЭМ!$J$34:$J$777,СВЦЭМ!$A$34:$A$777,$A357,СВЦЭМ!$B$34:$B$777,S$331)+'СЕТ СН'!$F$16</f>
        <v>0</v>
      </c>
      <c r="T357" s="36">
        <f>SUMIFS(СВЦЭМ!$J$34:$J$777,СВЦЭМ!$A$34:$A$777,$A357,СВЦЭМ!$B$34:$B$777,T$331)+'СЕТ СН'!$F$16</f>
        <v>0</v>
      </c>
      <c r="U357" s="36">
        <f>SUMIFS(СВЦЭМ!$J$34:$J$777,СВЦЭМ!$A$34:$A$777,$A357,СВЦЭМ!$B$34:$B$777,U$331)+'СЕТ СН'!$F$16</f>
        <v>0</v>
      </c>
      <c r="V357" s="36">
        <f>SUMIFS(СВЦЭМ!$J$34:$J$777,СВЦЭМ!$A$34:$A$777,$A357,СВЦЭМ!$B$34:$B$777,V$331)+'СЕТ СН'!$F$16</f>
        <v>0</v>
      </c>
      <c r="W357" s="36">
        <f>SUMIFS(СВЦЭМ!$J$34:$J$777,СВЦЭМ!$A$34:$A$777,$A357,СВЦЭМ!$B$34:$B$777,W$331)+'СЕТ СН'!$F$16</f>
        <v>0</v>
      </c>
      <c r="X357" s="36">
        <f>SUMIFS(СВЦЭМ!$J$34:$J$777,СВЦЭМ!$A$34:$A$777,$A357,СВЦЭМ!$B$34:$B$777,X$331)+'СЕТ СН'!$F$16</f>
        <v>0</v>
      </c>
      <c r="Y357" s="36">
        <f>SUMIFS(СВЦЭМ!$J$34:$J$777,СВЦЭМ!$A$34:$A$777,$A357,СВЦЭМ!$B$34:$B$777,Y$331)+'СЕТ СН'!$F$16</f>
        <v>0</v>
      </c>
    </row>
    <row r="358" spans="1:27" ht="15.75" hidden="1" x14ac:dyDescent="0.2">
      <c r="A358" s="35">
        <f t="shared" si="9"/>
        <v>44039</v>
      </c>
      <c r="B358" s="36">
        <f>SUMIFS(СВЦЭМ!$J$34:$J$777,СВЦЭМ!$A$34:$A$777,$A358,СВЦЭМ!$B$34:$B$777,B$331)+'СЕТ СН'!$F$16</f>
        <v>0</v>
      </c>
      <c r="C358" s="36">
        <f>SUMIFS(СВЦЭМ!$J$34:$J$777,СВЦЭМ!$A$34:$A$777,$A358,СВЦЭМ!$B$34:$B$777,C$331)+'СЕТ СН'!$F$16</f>
        <v>0</v>
      </c>
      <c r="D358" s="36">
        <f>SUMIFS(СВЦЭМ!$J$34:$J$777,СВЦЭМ!$A$34:$A$777,$A358,СВЦЭМ!$B$34:$B$777,D$331)+'СЕТ СН'!$F$16</f>
        <v>0</v>
      </c>
      <c r="E358" s="36">
        <f>SUMIFS(СВЦЭМ!$J$34:$J$777,СВЦЭМ!$A$34:$A$777,$A358,СВЦЭМ!$B$34:$B$777,E$331)+'СЕТ СН'!$F$16</f>
        <v>0</v>
      </c>
      <c r="F358" s="36">
        <f>SUMIFS(СВЦЭМ!$J$34:$J$777,СВЦЭМ!$A$34:$A$777,$A358,СВЦЭМ!$B$34:$B$777,F$331)+'СЕТ СН'!$F$16</f>
        <v>0</v>
      </c>
      <c r="G358" s="36">
        <f>SUMIFS(СВЦЭМ!$J$34:$J$777,СВЦЭМ!$A$34:$A$777,$A358,СВЦЭМ!$B$34:$B$777,G$331)+'СЕТ СН'!$F$16</f>
        <v>0</v>
      </c>
      <c r="H358" s="36">
        <f>SUMIFS(СВЦЭМ!$J$34:$J$777,СВЦЭМ!$A$34:$A$777,$A358,СВЦЭМ!$B$34:$B$777,H$331)+'СЕТ СН'!$F$16</f>
        <v>0</v>
      </c>
      <c r="I358" s="36">
        <f>SUMIFS(СВЦЭМ!$J$34:$J$777,СВЦЭМ!$A$34:$A$777,$A358,СВЦЭМ!$B$34:$B$777,I$331)+'СЕТ СН'!$F$16</f>
        <v>0</v>
      </c>
      <c r="J358" s="36">
        <f>SUMIFS(СВЦЭМ!$J$34:$J$777,СВЦЭМ!$A$34:$A$777,$A358,СВЦЭМ!$B$34:$B$777,J$331)+'СЕТ СН'!$F$16</f>
        <v>0</v>
      </c>
      <c r="K358" s="36">
        <f>SUMIFS(СВЦЭМ!$J$34:$J$777,СВЦЭМ!$A$34:$A$777,$A358,СВЦЭМ!$B$34:$B$777,K$331)+'СЕТ СН'!$F$16</f>
        <v>0</v>
      </c>
      <c r="L358" s="36">
        <f>SUMIFS(СВЦЭМ!$J$34:$J$777,СВЦЭМ!$A$34:$A$777,$A358,СВЦЭМ!$B$34:$B$777,L$331)+'СЕТ СН'!$F$16</f>
        <v>0</v>
      </c>
      <c r="M358" s="36">
        <f>SUMIFS(СВЦЭМ!$J$34:$J$777,СВЦЭМ!$A$34:$A$777,$A358,СВЦЭМ!$B$34:$B$777,M$331)+'СЕТ СН'!$F$16</f>
        <v>0</v>
      </c>
      <c r="N358" s="36">
        <f>SUMIFS(СВЦЭМ!$J$34:$J$777,СВЦЭМ!$A$34:$A$777,$A358,СВЦЭМ!$B$34:$B$777,N$331)+'СЕТ СН'!$F$16</f>
        <v>0</v>
      </c>
      <c r="O358" s="36">
        <f>SUMIFS(СВЦЭМ!$J$34:$J$777,СВЦЭМ!$A$34:$A$777,$A358,СВЦЭМ!$B$34:$B$777,O$331)+'СЕТ СН'!$F$16</f>
        <v>0</v>
      </c>
      <c r="P358" s="36">
        <f>SUMIFS(СВЦЭМ!$J$34:$J$777,СВЦЭМ!$A$34:$A$777,$A358,СВЦЭМ!$B$34:$B$777,P$331)+'СЕТ СН'!$F$16</f>
        <v>0</v>
      </c>
      <c r="Q358" s="36">
        <f>SUMIFS(СВЦЭМ!$J$34:$J$777,СВЦЭМ!$A$34:$A$777,$A358,СВЦЭМ!$B$34:$B$777,Q$331)+'СЕТ СН'!$F$16</f>
        <v>0</v>
      </c>
      <c r="R358" s="36">
        <f>SUMIFS(СВЦЭМ!$J$34:$J$777,СВЦЭМ!$A$34:$A$777,$A358,СВЦЭМ!$B$34:$B$777,R$331)+'СЕТ СН'!$F$16</f>
        <v>0</v>
      </c>
      <c r="S358" s="36">
        <f>SUMIFS(СВЦЭМ!$J$34:$J$777,СВЦЭМ!$A$34:$A$777,$A358,СВЦЭМ!$B$34:$B$777,S$331)+'СЕТ СН'!$F$16</f>
        <v>0</v>
      </c>
      <c r="T358" s="36">
        <f>SUMIFS(СВЦЭМ!$J$34:$J$777,СВЦЭМ!$A$34:$A$777,$A358,СВЦЭМ!$B$34:$B$777,T$331)+'СЕТ СН'!$F$16</f>
        <v>0</v>
      </c>
      <c r="U358" s="36">
        <f>SUMIFS(СВЦЭМ!$J$34:$J$777,СВЦЭМ!$A$34:$A$777,$A358,СВЦЭМ!$B$34:$B$777,U$331)+'СЕТ СН'!$F$16</f>
        <v>0</v>
      </c>
      <c r="V358" s="36">
        <f>SUMIFS(СВЦЭМ!$J$34:$J$777,СВЦЭМ!$A$34:$A$777,$A358,СВЦЭМ!$B$34:$B$777,V$331)+'СЕТ СН'!$F$16</f>
        <v>0</v>
      </c>
      <c r="W358" s="36">
        <f>SUMIFS(СВЦЭМ!$J$34:$J$777,СВЦЭМ!$A$34:$A$777,$A358,СВЦЭМ!$B$34:$B$777,W$331)+'СЕТ СН'!$F$16</f>
        <v>0</v>
      </c>
      <c r="X358" s="36">
        <f>SUMIFS(СВЦЭМ!$J$34:$J$777,СВЦЭМ!$A$34:$A$777,$A358,СВЦЭМ!$B$34:$B$777,X$331)+'СЕТ СН'!$F$16</f>
        <v>0</v>
      </c>
      <c r="Y358" s="36">
        <f>SUMIFS(СВЦЭМ!$J$34:$J$777,СВЦЭМ!$A$34:$A$777,$A358,СВЦЭМ!$B$34:$B$777,Y$331)+'СЕТ СН'!$F$16</f>
        <v>0</v>
      </c>
    </row>
    <row r="359" spans="1:27" ht="15.75" hidden="1" x14ac:dyDescent="0.2">
      <c r="A359" s="35">
        <f t="shared" si="9"/>
        <v>44040</v>
      </c>
      <c r="B359" s="36">
        <f>SUMIFS(СВЦЭМ!$J$34:$J$777,СВЦЭМ!$A$34:$A$777,$A359,СВЦЭМ!$B$34:$B$777,B$331)+'СЕТ СН'!$F$16</f>
        <v>0</v>
      </c>
      <c r="C359" s="36">
        <f>SUMIFS(СВЦЭМ!$J$34:$J$777,СВЦЭМ!$A$34:$A$777,$A359,СВЦЭМ!$B$34:$B$777,C$331)+'СЕТ СН'!$F$16</f>
        <v>0</v>
      </c>
      <c r="D359" s="36">
        <f>SUMIFS(СВЦЭМ!$J$34:$J$777,СВЦЭМ!$A$34:$A$777,$A359,СВЦЭМ!$B$34:$B$777,D$331)+'СЕТ СН'!$F$16</f>
        <v>0</v>
      </c>
      <c r="E359" s="36">
        <f>SUMIFS(СВЦЭМ!$J$34:$J$777,СВЦЭМ!$A$34:$A$777,$A359,СВЦЭМ!$B$34:$B$777,E$331)+'СЕТ СН'!$F$16</f>
        <v>0</v>
      </c>
      <c r="F359" s="36">
        <f>SUMIFS(СВЦЭМ!$J$34:$J$777,СВЦЭМ!$A$34:$A$777,$A359,СВЦЭМ!$B$34:$B$777,F$331)+'СЕТ СН'!$F$16</f>
        <v>0</v>
      </c>
      <c r="G359" s="36">
        <f>SUMIFS(СВЦЭМ!$J$34:$J$777,СВЦЭМ!$A$34:$A$777,$A359,СВЦЭМ!$B$34:$B$777,G$331)+'СЕТ СН'!$F$16</f>
        <v>0</v>
      </c>
      <c r="H359" s="36">
        <f>SUMIFS(СВЦЭМ!$J$34:$J$777,СВЦЭМ!$A$34:$A$777,$A359,СВЦЭМ!$B$34:$B$777,H$331)+'СЕТ СН'!$F$16</f>
        <v>0</v>
      </c>
      <c r="I359" s="36">
        <f>SUMIFS(СВЦЭМ!$J$34:$J$777,СВЦЭМ!$A$34:$A$777,$A359,СВЦЭМ!$B$34:$B$777,I$331)+'СЕТ СН'!$F$16</f>
        <v>0</v>
      </c>
      <c r="J359" s="36">
        <f>SUMIFS(СВЦЭМ!$J$34:$J$777,СВЦЭМ!$A$34:$A$777,$A359,СВЦЭМ!$B$34:$B$777,J$331)+'СЕТ СН'!$F$16</f>
        <v>0</v>
      </c>
      <c r="K359" s="36">
        <f>SUMIFS(СВЦЭМ!$J$34:$J$777,СВЦЭМ!$A$34:$A$777,$A359,СВЦЭМ!$B$34:$B$777,K$331)+'СЕТ СН'!$F$16</f>
        <v>0</v>
      </c>
      <c r="L359" s="36">
        <f>SUMIFS(СВЦЭМ!$J$34:$J$777,СВЦЭМ!$A$34:$A$777,$A359,СВЦЭМ!$B$34:$B$777,L$331)+'СЕТ СН'!$F$16</f>
        <v>0</v>
      </c>
      <c r="M359" s="36">
        <f>SUMIFS(СВЦЭМ!$J$34:$J$777,СВЦЭМ!$A$34:$A$777,$A359,СВЦЭМ!$B$34:$B$777,M$331)+'СЕТ СН'!$F$16</f>
        <v>0</v>
      </c>
      <c r="N359" s="36">
        <f>SUMIFS(СВЦЭМ!$J$34:$J$777,СВЦЭМ!$A$34:$A$777,$A359,СВЦЭМ!$B$34:$B$777,N$331)+'СЕТ СН'!$F$16</f>
        <v>0</v>
      </c>
      <c r="O359" s="36">
        <f>SUMIFS(СВЦЭМ!$J$34:$J$777,СВЦЭМ!$A$34:$A$777,$A359,СВЦЭМ!$B$34:$B$777,O$331)+'СЕТ СН'!$F$16</f>
        <v>0</v>
      </c>
      <c r="P359" s="36">
        <f>SUMIFS(СВЦЭМ!$J$34:$J$777,СВЦЭМ!$A$34:$A$777,$A359,СВЦЭМ!$B$34:$B$777,P$331)+'СЕТ СН'!$F$16</f>
        <v>0</v>
      </c>
      <c r="Q359" s="36">
        <f>SUMIFS(СВЦЭМ!$J$34:$J$777,СВЦЭМ!$A$34:$A$777,$A359,СВЦЭМ!$B$34:$B$777,Q$331)+'СЕТ СН'!$F$16</f>
        <v>0</v>
      </c>
      <c r="R359" s="36">
        <f>SUMIFS(СВЦЭМ!$J$34:$J$777,СВЦЭМ!$A$34:$A$777,$A359,СВЦЭМ!$B$34:$B$777,R$331)+'СЕТ СН'!$F$16</f>
        <v>0</v>
      </c>
      <c r="S359" s="36">
        <f>SUMIFS(СВЦЭМ!$J$34:$J$777,СВЦЭМ!$A$34:$A$777,$A359,СВЦЭМ!$B$34:$B$777,S$331)+'СЕТ СН'!$F$16</f>
        <v>0</v>
      </c>
      <c r="T359" s="36">
        <f>SUMIFS(СВЦЭМ!$J$34:$J$777,СВЦЭМ!$A$34:$A$777,$A359,СВЦЭМ!$B$34:$B$777,T$331)+'СЕТ СН'!$F$16</f>
        <v>0</v>
      </c>
      <c r="U359" s="36">
        <f>SUMIFS(СВЦЭМ!$J$34:$J$777,СВЦЭМ!$A$34:$A$777,$A359,СВЦЭМ!$B$34:$B$777,U$331)+'СЕТ СН'!$F$16</f>
        <v>0</v>
      </c>
      <c r="V359" s="36">
        <f>SUMIFS(СВЦЭМ!$J$34:$J$777,СВЦЭМ!$A$34:$A$777,$A359,СВЦЭМ!$B$34:$B$777,V$331)+'СЕТ СН'!$F$16</f>
        <v>0</v>
      </c>
      <c r="W359" s="36">
        <f>SUMIFS(СВЦЭМ!$J$34:$J$777,СВЦЭМ!$A$34:$A$777,$A359,СВЦЭМ!$B$34:$B$777,W$331)+'СЕТ СН'!$F$16</f>
        <v>0</v>
      </c>
      <c r="X359" s="36">
        <f>SUMIFS(СВЦЭМ!$J$34:$J$777,СВЦЭМ!$A$34:$A$777,$A359,СВЦЭМ!$B$34:$B$777,X$331)+'СЕТ СН'!$F$16</f>
        <v>0</v>
      </c>
      <c r="Y359" s="36">
        <f>SUMIFS(СВЦЭМ!$J$34:$J$777,СВЦЭМ!$A$34:$A$777,$A359,СВЦЭМ!$B$34:$B$777,Y$331)+'СЕТ СН'!$F$16</f>
        <v>0</v>
      </c>
    </row>
    <row r="360" spans="1:27" ht="15.75" hidden="1" x14ac:dyDescent="0.2">
      <c r="A360" s="35">
        <f t="shared" si="9"/>
        <v>44041</v>
      </c>
      <c r="B360" s="36">
        <f>SUMIFS(СВЦЭМ!$J$34:$J$777,СВЦЭМ!$A$34:$A$777,$A360,СВЦЭМ!$B$34:$B$777,B$331)+'СЕТ СН'!$F$16</f>
        <v>0</v>
      </c>
      <c r="C360" s="36">
        <f>SUMIFS(СВЦЭМ!$J$34:$J$777,СВЦЭМ!$A$34:$A$777,$A360,СВЦЭМ!$B$34:$B$777,C$331)+'СЕТ СН'!$F$16</f>
        <v>0</v>
      </c>
      <c r="D360" s="36">
        <f>SUMIFS(СВЦЭМ!$J$34:$J$777,СВЦЭМ!$A$34:$A$777,$A360,СВЦЭМ!$B$34:$B$777,D$331)+'СЕТ СН'!$F$16</f>
        <v>0</v>
      </c>
      <c r="E360" s="36">
        <f>SUMIFS(СВЦЭМ!$J$34:$J$777,СВЦЭМ!$A$34:$A$777,$A360,СВЦЭМ!$B$34:$B$777,E$331)+'СЕТ СН'!$F$16</f>
        <v>0</v>
      </c>
      <c r="F360" s="36">
        <f>SUMIFS(СВЦЭМ!$J$34:$J$777,СВЦЭМ!$A$34:$A$777,$A360,СВЦЭМ!$B$34:$B$777,F$331)+'СЕТ СН'!$F$16</f>
        <v>0</v>
      </c>
      <c r="G360" s="36">
        <f>SUMIFS(СВЦЭМ!$J$34:$J$777,СВЦЭМ!$A$34:$A$777,$A360,СВЦЭМ!$B$34:$B$777,G$331)+'СЕТ СН'!$F$16</f>
        <v>0</v>
      </c>
      <c r="H360" s="36">
        <f>SUMIFS(СВЦЭМ!$J$34:$J$777,СВЦЭМ!$A$34:$A$777,$A360,СВЦЭМ!$B$34:$B$777,H$331)+'СЕТ СН'!$F$16</f>
        <v>0</v>
      </c>
      <c r="I360" s="36">
        <f>SUMIFS(СВЦЭМ!$J$34:$J$777,СВЦЭМ!$A$34:$A$777,$A360,СВЦЭМ!$B$34:$B$777,I$331)+'СЕТ СН'!$F$16</f>
        <v>0</v>
      </c>
      <c r="J360" s="36">
        <f>SUMIFS(СВЦЭМ!$J$34:$J$777,СВЦЭМ!$A$34:$A$777,$A360,СВЦЭМ!$B$34:$B$777,J$331)+'СЕТ СН'!$F$16</f>
        <v>0</v>
      </c>
      <c r="K360" s="36">
        <f>SUMIFS(СВЦЭМ!$J$34:$J$777,СВЦЭМ!$A$34:$A$777,$A360,СВЦЭМ!$B$34:$B$777,K$331)+'СЕТ СН'!$F$16</f>
        <v>0</v>
      </c>
      <c r="L360" s="36">
        <f>SUMIFS(СВЦЭМ!$J$34:$J$777,СВЦЭМ!$A$34:$A$777,$A360,СВЦЭМ!$B$34:$B$777,L$331)+'СЕТ СН'!$F$16</f>
        <v>0</v>
      </c>
      <c r="M360" s="36">
        <f>SUMIFS(СВЦЭМ!$J$34:$J$777,СВЦЭМ!$A$34:$A$777,$A360,СВЦЭМ!$B$34:$B$777,M$331)+'СЕТ СН'!$F$16</f>
        <v>0</v>
      </c>
      <c r="N360" s="36">
        <f>SUMIFS(СВЦЭМ!$J$34:$J$777,СВЦЭМ!$A$34:$A$777,$A360,СВЦЭМ!$B$34:$B$777,N$331)+'СЕТ СН'!$F$16</f>
        <v>0</v>
      </c>
      <c r="O360" s="36">
        <f>SUMIFS(СВЦЭМ!$J$34:$J$777,СВЦЭМ!$A$34:$A$777,$A360,СВЦЭМ!$B$34:$B$777,O$331)+'СЕТ СН'!$F$16</f>
        <v>0</v>
      </c>
      <c r="P360" s="36">
        <f>SUMIFS(СВЦЭМ!$J$34:$J$777,СВЦЭМ!$A$34:$A$777,$A360,СВЦЭМ!$B$34:$B$777,P$331)+'СЕТ СН'!$F$16</f>
        <v>0</v>
      </c>
      <c r="Q360" s="36">
        <f>SUMIFS(СВЦЭМ!$J$34:$J$777,СВЦЭМ!$A$34:$A$777,$A360,СВЦЭМ!$B$34:$B$777,Q$331)+'СЕТ СН'!$F$16</f>
        <v>0</v>
      </c>
      <c r="R360" s="36">
        <f>SUMIFS(СВЦЭМ!$J$34:$J$777,СВЦЭМ!$A$34:$A$777,$A360,СВЦЭМ!$B$34:$B$777,R$331)+'СЕТ СН'!$F$16</f>
        <v>0</v>
      </c>
      <c r="S360" s="36">
        <f>SUMIFS(СВЦЭМ!$J$34:$J$777,СВЦЭМ!$A$34:$A$777,$A360,СВЦЭМ!$B$34:$B$777,S$331)+'СЕТ СН'!$F$16</f>
        <v>0</v>
      </c>
      <c r="T360" s="36">
        <f>SUMIFS(СВЦЭМ!$J$34:$J$777,СВЦЭМ!$A$34:$A$777,$A360,СВЦЭМ!$B$34:$B$777,T$331)+'СЕТ СН'!$F$16</f>
        <v>0</v>
      </c>
      <c r="U360" s="36">
        <f>SUMIFS(СВЦЭМ!$J$34:$J$777,СВЦЭМ!$A$34:$A$777,$A360,СВЦЭМ!$B$34:$B$777,U$331)+'СЕТ СН'!$F$16</f>
        <v>0</v>
      </c>
      <c r="V360" s="36">
        <f>SUMIFS(СВЦЭМ!$J$34:$J$777,СВЦЭМ!$A$34:$A$777,$A360,СВЦЭМ!$B$34:$B$777,V$331)+'СЕТ СН'!$F$16</f>
        <v>0</v>
      </c>
      <c r="W360" s="36">
        <f>SUMIFS(СВЦЭМ!$J$34:$J$777,СВЦЭМ!$A$34:$A$777,$A360,СВЦЭМ!$B$34:$B$777,W$331)+'СЕТ СН'!$F$16</f>
        <v>0</v>
      </c>
      <c r="X360" s="36">
        <f>SUMIFS(СВЦЭМ!$J$34:$J$777,СВЦЭМ!$A$34:$A$777,$A360,СВЦЭМ!$B$34:$B$777,X$331)+'СЕТ СН'!$F$16</f>
        <v>0</v>
      </c>
      <c r="Y360" s="36">
        <f>SUMIFS(СВЦЭМ!$J$34:$J$777,СВЦЭМ!$A$34:$A$777,$A360,СВЦЭМ!$B$34:$B$777,Y$331)+'СЕТ СН'!$F$16</f>
        <v>0</v>
      </c>
    </row>
    <row r="361" spans="1:27" ht="15.75" hidden="1" x14ac:dyDescent="0.2">
      <c r="A361" s="35">
        <f t="shared" si="9"/>
        <v>44042</v>
      </c>
      <c r="B361" s="36">
        <f>SUMIFS(СВЦЭМ!$J$34:$J$777,СВЦЭМ!$A$34:$A$777,$A361,СВЦЭМ!$B$34:$B$777,B$331)+'СЕТ СН'!$F$16</f>
        <v>0</v>
      </c>
      <c r="C361" s="36">
        <f>SUMIFS(СВЦЭМ!$J$34:$J$777,СВЦЭМ!$A$34:$A$777,$A361,СВЦЭМ!$B$34:$B$777,C$331)+'СЕТ СН'!$F$16</f>
        <v>0</v>
      </c>
      <c r="D361" s="36">
        <f>SUMIFS(СВЦЭМ!$J$34:$J$777,СВЦЭМ!$A$34:$A$777,$A361,СВЦЭМ!$B$34:$B$777,D$331)+'СЕТ СН'!$F$16</f>
        <v>0</v>
      </c>
      <c r="E361" s="36">
        <f>SUMIFS(СВЦЭМ!$J$34:$J$777,СВЦЭМ!$A$34:$A$777,$A361,СВЦЭМ!$B$34:$B$777,E$331)+'СЕТ СН'!$F$16</f>
        <v>0</v>
      </c>
      <c r="F361" s="36">
        <f>SUMIFS(СВЦЭМ!$J$34:$J$777,СВЦЭМ!$A$34:$A$777,$A361,СВЦЭМ!$B$34:$B$777,F$331)+'СЕТ СН'!$F$16</f>
        <v>0</v>
      </c>
      <c r="G361" s="36">
        <f>SUMIFS(СВЦЭМ!$J$34:$J$777,СВЦЭМ!$A$34:$A$777,$A361,СВЦЭМ!$B$34:$B$777,G$331)+'СЕТ СН'!$F$16</f>
        <v>0</v>
      </c>
      <c r="H361" s="36">
        <f>SUMIFS(СВЦЭМ!$J$34:$J$777,СВЦЭМ!$A$34:$A$777,$A361,СВЦЭМ!$B$34:$B$777,H$331)+'СЕТ СН'!$F$16</f>
        <v>0</v>
      </c>
      <c r="I361" s="36">
        <f>SUMIFS(СВЦЭМ!$J$34:$J$777,СВЦЭМ!$A$34:$A$777,$A361,СВЦЭМ!$B$34:$B$777,I$331)+'СЕТ СН'!$F$16</f>
        <v>0</v>
      </c>
      <c r="J361" s="36">
        <f>SUMIFS(СВЦЭМ!$J$34:$J$777,СВЦЭМ!$A$34:$A$777,$A361,СВЦЭМ!$B$34:$B$777,J$331)+'СЕТ СН'!$F$16</f>
        <v>0</v>
      </c>
      <c r="K361" s="36">
        <f>SUMIFS(СВЦЭМ!$J$34:$J$777,СВЦЭМ!$A$34:$A$777,$A361,СВЦЭМ!$B$34:$B$777,K$331)+'СЕТ СН'!$F$16</f>
        <v>0</v>
      </c>
      <c r="L361" s="36">
        <f>SUMIFS(СВЦЭМ!$J$34:$J$777,СВЦЭМ!$A$34:$A$777,$A361,СВЦЭМ!$B$34:$B$777,L$331)+'СЕТ СН'!$F$16</f>
        <v>0</v>
      </c>
      <c r="M361" s="36">
        <f>SUMIFS(СВЦЭМ!$J$34:$J$777,СВЦЭМ!$A$34:$A$777,$A361,СВЦЭМ!$B$34:$B$777,M$331)+'СЕТ СН'!$F$16</f>
        <v>0</v>
      </c>
      <c r="N361" s="36">
        <f>SUMIFS(СВЦЭМ!$J$34:$J$777,СВЦЭМ!$A$34:$A$777,$A361,СВЦЭМ!$B$34:$B$777,N$331)+'СЕТ СН'!$F$16</f>
        <v>0</v>
      </c>
      <c r="O361" s="36">
        <f>SUMIFS(СВЦЭМ!$J$34:$J$777,СВЦЭМ!$A$34:$A$777,$A361,СВЦЭМ!$B$34:$B$777,O$331)+'СЕТ СН'!$F$16</f>
        <v>0</v>
      </c>
      <c r="P361" s="36">
        <f>SUMIFS(СВЦЭМ!$J$34:$J$777,СВЦЭМ!$A$34:$A$777,$A361,СВЦЭМ!$B$34:$B$777,P$331)+'СЕТ СН'!$F$16</f>
        <v>0</v>
      </c>
      <c r="Q361" s="36">
        <f>SUMIFS(СВЦЭМ!$J$34:$J$777,СВЦЭМ!$A$34:$A$777,$A361,СВЦЭМ!$B$34:$B$777,Q$331)+'СЕТ СН'!$F$16</f>
        <v>0</v>
      </c>
      <c r="R361" s="36">
        <f>SUMIFS(СВЦЭМ!$J$34:$J$777,СВЦЭМ!$A$34:$A$777,$A361,СВЦЭМ!$B$34:$B$777,R$331)+'СЕТ СН'!$F$16</f>
        <v>0</v>
      </c>
      <c r="S361" s="36">
        <f>SUMIFS(СВЦЭМ!$J$34:$J$777,СВЦЭМ!$A$34:$A$777,$A361,СВЦЭМ!$B$34:$B$777,S$331)+'СЕТ СН'!$F$16</f>
        <v>0</v>
      </c>
      <c r="T361" s="36">
        <f>SUMIFS(СВЦЭМ!$J$34:$J$777,СВЦЭМ!$A$34:$A$777,$A361,СВЦЭМ!$B$34:$B$777,T$331)+'СЕТ СН'!$F$16</f>
        <v>0</v>
      </c>
      <c r="U361" s="36">
        <f>SUMIFS(СВЦЭМ!$J$34:$J$777,СВЦЭМ!$A$34:$A$777,$A361,СВЦЭМ!$B$34:$B$777,U$331)+'СЕТ СН'!$F$16</f>
        <v>0</v>
      </c>
      <c r="V361" s="36">
        <f>SUMIFS(СВЦЭМ!$J$34:$J$777,СВЦЭМ!$A$34:$A$777,$A361,СВЦЭМ!$B$34:$B$777,V$331)+'СЕТ СН'!$F$16</f>
        <v>0</v>
      </c>
      <c r="W361" s="36">
        <f>SUMIFS(СВЦЭМ!$J$34:$J$777,СВЦЭМ!$A$34:$A$777,$A361,СВЦЭМ!$B$34:$B$777,W$331)+'СЕТ СН'!$F$16</f>
        <v>0</v>
      </c>
      <c r="X361" s="36">
        <f>SUMIFS(СВЦЭМ!$J$34:$J$777,СВЦЭМ!$A$34:$A$777,$A361,СВЦЭМ!$B$34:$B$777,X$331)+'СЕТ СН'!$F$16</f>
        <v>0</v>
      </c>
      <c r="Y361" s="36">
        <f>SUMIFS(СВЦЭМ!$J$34:$J$777,СВЦЭМ!$A$34:$A$777,$A361,СВЦЭМ!$B$34:$B$777,Y$331)+'СЕТ СН'!$F$16</f>
        <v>0</v>
      </c>
    </row>
    <row r="362" spans="1:27" ht="15.75" hidden="1" x14ac:dyDescent="0.2">
      <c r="A362" s="35">
        <f t="shared" si="9"/>
        <v>44043</v>
      </c>
      <c r="B362" s="36">
        <f>SUMIFS(СВЦЭМ!$J$34:$J$777,СВЦЭМ!$A$34:$A$777,$A362,СВЦЭМ!$B$34:$B$777,B$331)+'СЕТ СН'!$F$16</f>
        <v>0</v>
      </c>
      <c r="C362" s="36">
        <f>SUMIFS(СВЦЭМ!$J$34:$J$777,СВЦЭМ!$A$34:$A$777,$A362,СВЦЭМ!$B$34:$B$777,C$331)+'СЕТ СН'!$F$16</f>
        <v>0</v>
      </c>
      <c r="D362" s="36">
        <f>SUMIFS(СВЦЭМ!$J$34:$J$777,СВЦЭМ!$A$34:$A$777,$A362,СВЦЭМ!$B$34:$B$777,D$331)+'СЕТ СН'!$F$16</f>
        <v>0</v>
      </c>
      <c r="E362" s="36">
        <f>SUMIFS(СВЦЭМ!$J$34:$J$777,СВЦЭМ!$A$34:$A$777,$A362,СВЦЭМ!$B$34:$B$777,E$331)+'СЕТ СН'!$F$16</f>
        <v>0</v>
      </c>
      <c r="F362" s="36">
        <f>SUMIFS(СВЦЭМ!$J$34:$J$777,СВЦЭМ!$A$34:$A$777,$A362,СВЦЭМ!$B$34:$B$777,F$331)+'СЕТ СН'!$F$16</f>
        <v>0</v>
      </c>
      <c r="G362" s="36">
        <f>SUMIFS(СВЦЭМ!$J$34:$J$777,СВЦЭМ!$A$34:$A$777,$A362,СВЦЭМ!$B$34:$B$777,G$331)+'СЕТ СН'!$F$16</f>
        <v>0</v>
      </c>
      <c r="H362" s="36">
        <f>SUMIFS(СВЦЭМ!$J$34:$J$777,СВЦЭМ!$A$34:$A$777,$A362,СВЦЭМ!$B$34:$B$777,H$331)+'СЕТ СН'!$F$16</f>
        <v>0</v>
      </c>
      <c r="I362" s="36">
        <f>SUMIFS(СВЦЭМ!$J$34:$J$777,СВЦЭМ!$A$34:$A$777,$A362,СВЦЭМ!$B$34:$B$777,I$331)+'СЕТ СН'!$F$16</f>
        <v>0</v>
      </c>
      <c r="J362" s="36">
        <f>SUMIFS(СВЦЭМ!$J$34:$J$777,СВЦЭМ!$A$34:$A$777,$A362,СВЦЭМ!$B$34:$B$777,J$331)+'СЕТ СН'!$F$16</f>
        <v>0</v>
      </c>
      <c r="K362" s="36">
        <f>SUMIFS(СВЦЭМ!$J$34:$J$777,СВЦЭМ!$A$34:$A$777,$A362,СВЦЭМ!$B$34:$B$777,K$331)+'СЕТ СН'!$F$16</f>
        <v>0</v>
      </c>
      <c r="L362" s="36">
        <f>SUMIFS(СВЦЭМ!$J$34:$J$777,СВЦЭМ!$A$34:$A$777,$A362,СВЦЭМ!$B$34:$B$777,L$331)+'СЕТ СН'!$F$16</f>
        <v>0</v>
      </c>
      <c r="M362" s="36">
        <f>SUMIFS(СВЦЭМ!$J$34:$J$777,СВЦЭМ!$A$34:$A$777,$A362,СВЦЭМ!$B$34:$B$777,M$331)+'СЕТ СН'!$F$16</f>
        <v>0</v>
      </c>
      <c r="N362" s="36">
        <f>SUMIFS(СВЦЭМ!$J$34:$J$777,СВЦЭМ!$A$34:$A$777,$A362,СВЦЭМ!$B$34:$B$777,N$331)+'СЕТ СН'!$F$16</f>
        <v>0</v>
      </c>
      <c r="O362" s="36">
        <f>SUMIFS(СВЦЭМ!$J$34:$J$777,СВЦЭМ!$A$34:$A$777,$A362,СВЦЭМ!$B$34:$B$777,O$331)+'СЕТ СН'!$F$16</f>
        <v>0</v>
      </c>
      <c r="P362" s="36">
        <f>SUMIFS(СВЦЭМ!$J$34:$J$777,СВЦЭМ!$A$34:$A$777,$A362,СВЦЭМ!$B$34:$B$777,P$331)+'СЕТ СН'!$F$16</f>
        <v>0</v>
      </c>
      <c r="Q362" s="36">
        <f>SUMIFS(СВЦЭМ!$J$34:$J$777,СВЦЭМ!$A$34:$A$777,$A362,СВЦЭМ!$B$34:$B$777,Q$331)+'СЕТ СН'!$F$16</f>
        <v>0</v>
      </c>
      <c r="R362" s="36">
        <f>SUMIFS(СВЦЭМ!$J$34:$J$777,СВЦЭМ!$A$34:$A$777,$A362,СВЦЭМ!$B$34:$B$777,R$331)+'СЕТ СН'!$F$16</f>
        <v>0</v>
      </c>
      <c r="S362" s="36">
        <f>SUMIFS(СВЦЭМ!$J$34:$J$777,СВЦЭМ!$A$34:$A$777,$A362,СВЦЭМ!$B$34:$B$777,S$331)+'СЕТ СН'!$F$16</f>
        <v>0</v>
      </c>
      <c r="T362" s="36">
        <f>SUMIFS(СВЦЭМ!$J$34:$J$777,СВЦЭМ!$A$34:$A$777,$A362,СВЦЭМ!$B$34:$B$777,T$331)+'СЕТ СН'!$F$16</f>
        <v>0</v>
      </c>
      <c r="U362" s="36">
        <f>SUMIFS(СВЦЭМ!$J$34:$J$777,СВЦЭМ!$A$34:$A$777,$A362,СВЦЭМ!$B$34:$B$777,U$331)+'СЕТ СН'!$F$16</f>
        <v>0</v>
      </c>
      <c r="V362" s="36">
        <f>SUMIFS(СВЦЭМ!$J$34:$J$777,СВЦЭМ!$A$34:$A$777,$A362,СВЦЭМ!$B$34:$B$777,V$331)+'СЕТ СН'!$F$16</f>
        <v>0</v>
      </c>
      <c r="W362" s="36">
        <f>SUMIFS(СВЦЭМ!$J$34:$J$777,СВЦЭМ!$A$34:$A$777,$A362,СВЦЭМ!$B$34:$B$777,W$331)+'СЕТ СН'!$F$16</f>
        <v>0</v>
      </c>
      <c r="X362" s="36">
        <f>SUMIFS(СВЦЭМ!$J$34:$J$777,СВЦЭМ!$A$34:$A$777,$A362,СВЦЭМ!$B$34:$B$777,X$331)+'СЕТ СН'!$F$16</f>
        <v>0</v>
      </c>
      <c r="Y362" s="36">
        <f>SUMIFS(СВЦЭМ!$J$34:$J$777,СВЦЭМ!$A$34:$A$777,$A362,СВЦЭМ!$B$34:$B$777,Y$331)+'СЕТ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6"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37"/>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38"/>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01.07.2020</v>
      </c>
      <c r="B367" s="36">
        <f>SUMIFS(СВЦЭМ!$K$34:$K$777,СВЦЭМ!$A$34:$A$777,$A367,СВЦЭМ!$B$34:$B$777,B$366)+'СЕТ СН'!$F$16</f>
        <v>0</v>
      </c>
      <c r="C367" s="36">
        <f>SUMIFS(СВЦЭМ!$K$34:$K$777,СВЦЭМ!$A$34:$A$777,$A367,СВЦЭМ!$B$34:$B$777,C$366)+'СЕТ СН'!$F$16</f>
        <v>0</v>
      </c>
      <c r="D367" s="36">
        <f>SUMIFS(СВЦЭМ!$K$34:$K$777,СВЦЭМ!$A$34:$A$777,$A367,СВЦЭМ!$B$34:$B$777,D$366)+'СЕТ СН'!$F$16</f>
        <v>0</v>
      </c>
      <c r="E367" s="36">
        <f>SUMIFS(СВЦЭМ!$K$34:$K$777,СВЦЭМ!$A$34:$A$777,$A367,СВЦЭМ!$B$34:$B$777,E$366)+'СЕТ СН'!$F$16</f>
        <v>0</v>
      </c>
      <c r="F367" s="36">
        <f>SUMIFS(СВЦЭМ!$K$34:$K$777,СВЦЭМ!$A$34:$A$777,$A367,СВЦЭМ!$B$34:$B$777,F$366)+'СЕТ СН'!$F$16</f>
        <v>0</v>
      </c>
      <c r="G367" s="36">
        <f>SUMIFS(СВЦЭМ!$K$34:$K$777,СВЦЭМ!$A$34:$A$777,$A367,СВЦЭМ!$B$34:$B$777,G$366)+'СЕТ СН'!$F$16</f>
        <v>0</v>
      </c>
      <c r="H367" s="36">
        <f>SUMIFS(СВЦЭМ!$K$34:$K$777,СВЦЭМ!$A$34:$A$777,$A367,СВЦЭМ!$B$34:$B$777,H$366)+'СЕТ СН'!$F$16</f>
        <v>0</v>
      </c>
      <c r="I367" s="36">
        <f>SUMIFS(СВЦЭМ!$K$34:$K$777,СВЦЭМ!$A$34:$A$777,$A367,СВЦЭМ!$B$34:$B$777,I$366)+'СЕТ СН'!$F$16</f>
        <v>0</v>
      </c>
      <c r="J367" s="36">
        <f>SUMIFS(СВЦЭМ!$K$34:$K$777,СВЦЭМ!$A$34:$A$777,$A367,СВЦЭМ!$B$34:$B$777,J$366)+'СЕТ СН'!$F$16</f>
        <v>0</v>
      </c>
      <c r="K367" s="36">
        <f>SUMIFS(СВЦЭМ!$K$34:$K$777,СВЦЭМ!$A$34:$A$777,$A367,СВЦЭМ!$B$34:$B$777,K$366)+'СЕТ СН'!$F$16</f>
        <v>0</v>
      </c>
      <c r="L367" s="36">
        <f>SUMIFS(СВЦЭМ!$K$34:$K$777,СВЦЭМ!$A$34:$A$777,$A367,СВЦЭМ!$B$34:$B$777,L$366)+'СЕТ СН'!$F$16</f>
        <v>0</v>
      </c>
      <c r="M367" s="36">
        <f>SUMIFS(СВЦЭМ!$K$34:$K$777,СВЦЭМ!$A$34:$A$777,$A367,СВЦЭМ!$B$34:$B$777,M$366)+'СЕТ СН'!$F$16</f>
        <v>0</v>
      </c>
      <c r="N367" s="36">
        <f>SUMIFS(СВЦЭМ!$K$34:$K$777,СВЦЭМ!$A$34:$A$777,$A367,СВЦЭМ!$B$34:$B$777,N$366)+'СЕТ СН'!$F$16</f>
        <v>0</v>
      </c>
      <c r="O367" s="36">
        <f>SUMIFS(СВЦЭМ!$K$34:$K$777,СВЦЭМ!$A$34:$A$777,$A367,СВЦЭМ!$B$34:$B$777,O$366)+'СЕТ СН'!$F$16</f>
        <v>0</v>
      </c>
      <c r="P367" s="36">
        <f>SUMIFS(СВЦЭМ!$K$34:$K$777,СВЦЭМ!$A$34:$A$777,$A367,СВЦЭМ!$B$34:$B$777,P$366)+'СЕТ СН'!$F$16</f>
        <v>0</v>
      </c>
      <c r="Q367" s="36">
        <f>SUMIFS(СВЦЭМ!$K$34:$K$777,СВЦЭМ!$A$34:$A$777,$A367,СВЦЭМ!$B$34:$B$777,Q$366)+'СЕТ СН'!$F$16</f>
        <v>0</v>
      </c>
      <c r="R367" s="36">
        <f>SUMIFS(СВЦЭМ!$K$34:$K$777,СВЦЭМ!$A$34:$A$777,$A367,СВЦЭМ!$B$34:$B$777,R$366)+'СЕТ СН'!$F$16</f>
        <v>0</v>
      </c>
      <c r="S367" s="36">
        <f>SUMIFS(СВЦЭМ!$K$34:$K$777,СВЦЭМ!$A$34:$A$777,$A367,СВЦЭМ!$B$34:$B$777,S$366)+'СЕТ СН'!$F$16</f>
        <v>0</v>
      </c>
      <c r="T367" s="36">
        <f>SUMIFS(СВЦЭМ!$K$34:$K$777,СВЦЭМ!$A$34:$A$777,$A367,СВЦЭМ!$B$34:$B$777,T$366)+'СЕТ СН'!$F$16</f>
        <v>0</v>
      </c>
      <c r="U367" s="36">
        <f>SUMIFS(СВЦЭМ!$K$34:$K$777,СВЦЭМ!$A$34:$A$777,$A367,СВЦЭМ!$B$34:$B$777,U$366)+'СЕТ СН'!$F$16</f>
        <v>0</v>
      </c>
      <c r="V367" s="36">
        <f>SUMIFS(СВЦЭМ!$K$34:$K$777,СВЦЭМ!$A$34:$A$777,$A367,СВЦЭМ!$B$34:$B$777,V$366)+'СЕТ СН'!$F$16</f>
        <v>0</v>
      </c>
      <c r="W367" s="36">
        <f>SUMIFS(СВЦЭМ!$K$34:$K$777,СВЦЭМ!$A$34:$A$777,$A367,СВЦЭМ!$B$34:$B$777,W$366)+'СЕТ СН'!$F$16</f>
        <v>0</v>
      </c>
      <c r="X367" s="36">
        <f>SUMIFS(СВЦЭМ!$K$34:$K$777,СВЦЭМ!$A$34:$A$777,$A367,СВЦЭМ!$B$34:$B$777,X$366)+'СЕТ СН'!$F$16</f>
        <v>0</v>
      </c>
      <c r="Y367" s="36">
        <f>SUMIFS(СВЦЭМ!$K$34:$K$777,СВЦЭМ!$A$34:$A$777,$A367,СВЦЭМ!$B$34:$B$777,Y$366)+'СЕТ СН'!$F$16</f>
        <v>0</v>
      </c>
      <c r="AA367" s="45"/>
    </row>
    <row r="368" spans="1:27" ht="15.75" hidden="1" x14ac:dyDescent="0.2">
      <c r="A368" s="35">
        <f>A367+1</f>
        <v>44014</v>
      </c>
      <c r="B368" s="36">
        <f>SUMIFS(СВЦЭМ!$K$34:$K$777,СВЦЭМ!$A$34:$A$777,$A368,СВЦЭМ!$B$34:$B$777,B$366)+'СЕТ СН'!$F$16</f>
        <v>0</v>
      </c>
      <c r="C368" s="36">
        <f>SUMIFS(СВЦЭМ!$K$34:$K$777,СВЦЭМ!$A$34:$A$777,$A368,СВЦЭМ!$B$34:$B$777,C$366)+'СЕТ СН'!$F$16</f>
        <v>0</v>
      </c>
      <c r="D368" s="36">
        <f>SUMIFS(СВЦЭМ!$K$34:$K$777,СВЦЭМ!$A$34:$A$777,$A368,СВЦЭМ!$B$34:$B$777,D$366)+'СЕТ СН'!$F$16</f>
        <v>0</v>
      </c>
      <c r="E368" s="36">
        <f>SUMIFS(СВЦЭМ!$K$34:$K$777,СВЦЭМ!$A$34:$A$777,$A368,СВЦЭМ!$B$34:$B$777,E$366)+'СЕТ СН'!$F$16</f>
        <v>0</v>
      </c>
      <c r="F368" s="36">
        <f>SUMIFS(СВЦЭМ!$K$34:$K$777,СВЦЭМ!$A$34:$A$777,$A368,СВЦЭМ!$B$34:$B$777,F$366)+'СЕТ СН'!$F$16</f>
        <v>0</v>
      </c>
      <c r="G368" s="36">
        <f>SUMIFS(СВЦЭМ!$K$34:$K$777,СВЦЭМ!$A$34:$A$777,$A368,СВЦЭМ!$B$34:$B$777,G$366)+'СЕТ СН'!$F$16</f>
        <v>0</v>
      </c>
      <c r="H368" s="36">
        <f>SUMIFS(СВЦЭМ!$K$34:$K$777,СВЦЭМ!$A$34:$A$777,$A368,СВЦЭМ!$B$34:$B$777,H$366)+'СЕТ СН'!$F$16</f>
        <v>0</v>
      </c>
      <c r="I368" s="36">
        <f>SUMIFS(СВЦЭМ!$K$34:$K$777,СВЦЭМ!$A$34:$A$777,$A368,СВЦЭМ!$B$34:$B$777,I$366)+'СЕТ СН'!$F$16</f>
        <v>0</v>
      </c>
      <c r="J368" s="36">
        <f>SUMIFS(СВЦЭМ!$K$34:$K$777,СВЦЭМ!$A$34:$A$777,$A368,СВЦЭМ!$B$34:$B$777,J$366)+'СЕТ СН'!$F$16</f>
        <v>0</v>
      </c>
      <c r="K368" s="36">
        <f>SUMIFS(СВЦЭМ!$K$34:$K$777,СВЦЭМ!$A$34:$A$777,$A368,СВЦЭМ!$B$34:$B$777,K$366)+'СЕТ СН'!$F$16</f>
        <v>0</v>
      </c>
      <c r="L368" s="36">
        <f>SUMIFS(СВЦЭМ!$K$34:$K$777,СВЦЭМ!$A$34:$A$777,$A368,СВЦЭМ!$B$34:$B$777,L$366)+'СЕТ СН'!$F$16</f>
        <v>0</v>
      </c>
      <c r="M368" s="36">
        <f>SUMIFS(СВЦЭМ!$K$34:$K$777,СВЦЭМ!$A$34:$A$777,$A368,СВЦЭМ!$B$34:$B$777,M$366)+'СЕТ СН'!$F$16</f>
        <v>0</v>
      </c>
      <c r="N368" s="36">
        <f>SUMIFS(СВЦЭМ!$K$34:$K$777,СВЦЭМ!$A$34:$A$777,$A368,СВЦЭМ!$B$34:$B$777,N$366)+'СЕТ СН'!$F$16</f>
        <v>0</v>
      </c>
      <c r="O368" s="36">
        <f>SUMIFS(СВЦЭМ!$K$34:$K$777,СВЦЭМ!$A$34:$A$777,$A368,СВЦЭМ!$B$34:$B$777,O$366)+'СЕТ СН'!$F$16</f>
        <v>0</v>
      </c>
      <c r="P368" s="36">
        <f>SUMIFS(СВЦЭМ!$K$34:$K$777,СВЦЭМ!$A$34:$A$777,$A368,СВЦЭМ!$B$34:$B$777,P$366)+'СЕТ СН'!$F$16</f>
        <v>0</v>
      </c>
      <c r="Q368" s="36">
        <f>SUMIFS(СВЦЭМ!$K$34:$K$777,СВЦЭМ!$A$34:$A$777,$A368,СВЦЭМ!$B$34:$B$777,Q$366)+'СЕТ СН'!$F$16</f>
        <v>0</v>
      </c>
      <c r="R368" s="36">
        <f>SUMIFS(СВЦЭМ!$K$34:$K$777,СВЦЭМ!$A$34:$A$777,$A368,СВЦЭМ!$B$34:$B$777,R$366)+'СЕТ СН'!$F$16</f>
        <v>0</v>
      </c>
      <c r="S368" s="36">
        <f>SUMIFS(СВЦЭМ!$K$34:$K$777,СВЦЭМ!$A$34:$A$777,$A368,СВЦЭМ!$B$34:$B$777,S$366)+'СЕТ СН'!$F$16</f>
        <v>0</v>
      </c>
      <c r="T368" s="36">
        <f>SUMIFS(СВЦЭМ!$K$34:$K$777,СВЦЭМ!$A$34:$A$777,$A368,СВЦЭМ!$B$34:$B$777,T$366)+'СЕТ СН'!$F$16</f>
        <v>0</v>
      </c>
      <c r="U368" s="36">
        <f>SUMIFS(СВЦЭМ!$K$34:$K$777,СВЦЭМ!$A$34:$A$777,$A368,СВЦЭМ!$B$34:$B$777,U$366)+'СЕТ СН'!$F$16</f>
        <v>0</v>
      </c>
      <c r="V368" s="36">
        <f>SUMIFS(СВЦЭМ!$K$34:$K$777,СВЦЭМ!$A$34:$A$777,$A368,СВЦЭМ!$B$34:$B$777,V$366)+'СЕТ СН'!$F$16</f>
        <v>0</v>
      </c>
      <c r="W368" s="36">
        <f>SUMIFS(СВЦЭМ!$K$34:$K$777,СВЦЭМ!$A$34:$A$777,$A368,СВЦЭМ!$B$34:$B$777,W$366)+'СЕТ СН'!$F$16</f>
        <v>0</v>
      </c>
      <c r="X368" s="36">
        <f>SUMIFS(СВЦЭМ!$K$34:$K$777,СВЦЭМ!$A$34:$A$777,$A368,СВЦЭМ!$B$34:$B$777,X$366)+'СЕТ СН'!$F$16</f>
        <v>0</v>
      </c>
      <c r="Y368" s="36">
        <f>SUMIFS(СВЦЭМ!$K$34:$K$777,СВЦЭМ!$A$34:$A$777,$A368,СВЦЭМ!$B$34:$B$777,Y$366)+'СЕТ СН'!$F$16</f>
        <v>0</v>
      </c>
    </row>
    <row r="369" spans="1:25" ht="15.75" hidden="1" x14ac:dyDescent="0.2">
      <c r="A369" s="35">
        <f t="shared" ref="A369:A397" si="10">A368+1</f>
        <v>44015</v>
      </c>
      <c r="B369" s="36">
        <f>SUMIFS(СВЦЭМ!$K$34:$K$777,СВЦЭМ!$A$34:$A$777,$A369,СВЦЭМ!$B$34:$B$777,B$366)+'СЕТ СН'!$F$16</f>
        <v>0</v>
      </c>
      <c r="C369" s="36">
        <f>SUMIFS(СВЦЭМ!$K$34:$K$777,СВЦЭМ!$A$34:$A$777,$A369,СВЦЭМ!$B$34:$B$777,C$366)+'СЕТ СН'!$F$16</f>
        <v>0</v>
      </c>
      <c r="D369" s="36">
        <f>SUMIFS(СВЦЭМ!$K$34:$K$777,СВЦЭМ!$A$34:$A$777,$A369,СВЦЭМ!$B$34:$B$777,D$366)+'СЕТ СН'!$F$16</f>
        <v>0</v>
      </c>
      <c r="E369" s="36">
        <f>SUMIFS(СВЦЭМ!$K$34:$K$777,СВЦЭМ!$A$34:$A$777,$A369,СВЦЭМ!$B$34:$B$777,E$366)+'СЕТ СН'!$F$16</f>
        <v>0</v>
      </c>
      <c r="F369" s="36">
        <f>SUMIFS(СВЦЭМ!$K$34:$K$777,СВЦЭМ!$A$34:$A$777,$A369,СВЦЭМ!$B$34:$B$777,F$366)+'СЕТ СН'!$F$16</f>
        <v>0</v>
      </c>
      <c r="G369" s="36">
        <f>SUMIFS(СВЦЭМ!$K$34:$K$777,СВЦЭМ!$A$34:$A$777,$A369,СВЦЭМ!$B$34:$B$777,G$366)+'СЕТ СН'!$F$16</f>
        <v>0</v>
      </c>
      <c r="H369" s="36">
        <f>SUMIFS(СВЦЭМ!$K$34:$K$777,СВЦЭМ!$A$34:$A$777,$A369,СВЦЭМ!$B$34:$B$777,H$366)+'СЕТ СН'!$F$16</f>
        <v>0</v>
      </c>
      <c r="I369" s="36">
        <f>SUMIFS(СВЦЭМ!$K$34:$K$777,СВЦЭМ!$A$34:$A$777,$A369,СВЦЭМ!$B$34:$B$777,I$366)+'СЕТ СН'!$F$16</f>
        <v>0</v>
      </c>
      <c r="J369" s="36">
        <f>SUMIFS(СВЦЭМ!$K$34:$K$777,СВЦЭМ!$A$34:$A$777,$A369,СВЦЭМ!$B$34:$B$777,J$366)+'СЕТ СН'!$F$16</f>
        <v>0</v>
      </c>
      <c r="K369" s="36">
        <f>SUMIFS(СВЦЭМ!$K$34:$K$777,СВЦЭМ!$A$34:$A$777,$A369,СВЦЭМ!$B$34:$B$777,K$366)+'СЕТ СН'!$F$16</f>
        <v>0</v>
      </c>
      <c r="L369" s="36">
        <f>SUMIFS(СВЦЭМ!$K$34:$K$777,СВЦЭМ!$A$34:$A$777,$A369,СВЦЭМ!$B$34:$B$777,L$366)+'СЕТ СН'!$F$16</f>
        <v>0</v>
      </c>
      <c r="M369" s="36">
        <f>SUMIFS(СВЦЭМ!$K$34:$K$777,СВЦЭМ!$A$34:$A$777,$A369,СВЦЭМ!$B$34:$B$777,M$366)+'СЕТ СН'!$F$16</f>
        <v>0</v>
      </c>
      <c r="N369" s="36">
        <f>SUMIFS(СВЦЭМ!$K$34:$K$777,СВЦЭМ!$A$34:$A$777,$A369,СВЦЭМ!$B$34:$B$777,N$366)+'СЕТ СН'!$F$16</f>
        <v>0</v>
      </c>
      <c r="O369" s="36">
        <f>SUMIFS(СВЦЭМ!$K$34:$K$777,СВЦЭМ!$A$34:$A$777,$A369,СВЦЭМ!$B$34:$B$777,O$366)+'СЕТ СН'!$F$16</f>
        <v>0</v>
      </c>
      <c r="P369" s="36">
        <f>SUMIFS(СВЦЭМ!$K$34:$K$777,СВЦЭМ!$A$34:$A$777,$A369,СВЦЭМ!$B$34:$B$777,P$366)+'СЕТ СН'!$F$16</f>
        <v>0</v>
      </c>
      <c r="Q369" s="36">
        <f>SUMIFS(СВЦЭМ!$K$34:$K$777,СВЦЭМ!$A$34:$A$777,$A369,СВЦЭМ!$B$34:$B$777,Q$366)+'СЕТ СН'!$F$16</f>
        <v>0</v>
      </c>
      <c r="R369" s="36">
        <f>SUMIFS(СВЦЭМ!$K$34:$K$777,СВЦЭМ!$A$34:$A$777,$A369,СВЦЭМ!$B$34:$B$777,R$366)+'СЕТ СН'!$F$16</f>
        <v>0</v>
      </c>
      <c r="S369" s="36">
        <f>SUMIFS(СВЦЭМ!$K$34:$K$777,СВЦЭМ!$A$34:$A$777,$A369,СВЦЭМ!$B$34:$B$777,S$366)+'СЕТ СН'!$F$16</f>
        <v>0</v>
      </c>
      <c r="T369" s="36">
        <f>SUMIFS(СВЦЭМ!$K$34:$K$777,СВЦЭМ!$A$34:$A$777,$A369,СВЦЭМ!$B$34:$B$777,T$366)+'СЕТ СН'!$F$16</f>
        <v>0</v>
      </c>
      <c r="U369" s="36">
        <f>SUMIFS(СВЦЭМ!$K$34:$K$777,СВЦЭМ!$A$34:$A$777,$A369,СВЦЭМ!$B$34:$B$777,U$366)+'СЕТ СН'!$F$16</f>
        <v>0</v>
      </c>
      <c r="V369" s="36">
        <f>SUMIFS(СВЦЭМ!$K$34:$K$777,СВЦЭМ!$A$34:$A$777,$A369,СВЦЭМ!$B$34:$B$777,V$366)+'СЕТ СН'!$F$16</f>
        <v>0</v>
      </c>
      <c r="W369" s="36">
        <f>SUMIFS(СВЦЭМ!$K$34:$K$777,СВЦЭМ!$A$34:$A$777,$A369,СВЦЭМ!$B$34:$B$777,W$366)+'СЕТ СН'!$F$16</f>
        <v>0</v>
      </c>
      <c r="X369" s="36">
        <f>SUMIFS(СВЦЭМ!$K$34:$K$777,СВЦЭМ!$A$34:$A$777,$A369,СВЦЭМ!$B$34:$B$777,X$366)+'СЕТ СН'!$F$16</f>
        <v>0</v>
      </c>
      <c r="Y369" s="36">
        <f>SUMIFS(СВЦЭМ!$K$34:$K$777,СВЦЭМ!$A$34:$A$777,$A369,СВЦЭМ!$B$34:$B$777,Y$366)+'СЕТ СН'!$F$16</f>
        <v>0</v>
      </c>
    </row>
    <row r="370" spans="1:25" ht="15.75" hidden="1" x14ac:dyDescent="0.2">
      <c r="A370" s="35">
        <f t="shared" si="10"/>
        <v>44016</v>
      </c>
      <c r="B370" s="36">
        <f>SUMIFS(СВЦЭМ!$K$34:$K$777,СВЦЭМ!$A$34:$A$777,$A370,СВЦЭМ!$B$34:$B$777,B$366)+'СЕТ СН'!$F$16</f>
        <v>0</v>
      </c>
      <c r="C370" s="36">
        <f>SUMIFS(СВЦЭМ!$K$34:$K$777,СВЦЭМ!$A$34:$A$777,$A370,СВЦЭМ!$B$34:$B$777,C$366)+'СЕТ СН'!$F$16</f>
        <v>0</v>
      </c>
      <c r="D370" s="36">
        <f>SUMIFS(СВЦЭМ!$K$34:$K$777,СВЦЭМ!$A$34:$A$777,$A370,СВЦЭМ!$B$34:$B$777,D$366)+'СЕТ СН'!$F$16</f>
        <v>0</v>
      </c>
      <c r="E370" s="36">
        <f>SUMIFS(СВЦЭМ!$K$34:$K$777,СВЦЭМ!$A$34:$A$777,$A370,СВЦЭМ!$B$34:$B$777,E$366)+'СЕТ СН'!$F$16</f>
        <v>0</v>
      </c>
      <c r="F370" s="36">
        <f>SUMIFS(СВЦЭМ!$K$34:$K$777,СВЦЭМ!$A$34:$A$777,$A370,СВЦЭМ!$B$34:$B$777,F$366)+'СЕТ СН'!$F$16</f>
        <v>0</v>
      </c>
      <c r="G370" s="36">
        <f>SUMIFS(СВЦЭМ!$K$34:$K$777,СВЦЭМ!$A$34:$A$777,$A370,СВЦЭМ!$B$34:$B$777,G$366)+'СЕТ СН'!$F$16</f>
        <v>0</v>
      </c>
      <c r="H370" s="36">
        <f>SUMIFS(СВЦЭМ!$K$34:$K$777,СВЦЭМ!$A$34:$A$777,$A370,СВЦЭМ!$B$34:$B$777,H$366)+'СЕТ СН'!$F$16</f>
        <v>0</v>
      </c>
      <c r="I370" s="36">
        <f>SUMIFS(СВЦЭМ!$K$34:$K$777,СВЦЭМ!$A$34:$A$777,$A370,СВЦЭМ!$B$34:$B$777,I$366)+'СЕТ СН'!$F$16</f>
        <v>0</v>
      </c>
      <c r="J370" s="36">
        <f>SUMIFS(СВЦЭМ!$K$34:$K$777,СВЦЭМ!$A$34:$A$777,$A370,СВЦЭМ!$B$34:$B$777,J$366)+'СЕТ СН'!$F$16</f>
        <v>0</v>
      </c>
      <c r="K370" s="36">
        <f>SUMIFS(СВЦЭМ!$K$34:$K$777,СВЦЭМ!$A$34:$A$777,$A370,СВЦЭМ!$B$34:$B$777,K$366)+'СЕТ СН'!$F$16</f>
        <v>0</v>
      </c>
      <c r="L370" s="36">
        <f>SUMIFS(СВЦЭМ!$K$34:$K$777,СВЦЭМ!$A$34:$A$777,$A370,СВЦЭМ!$B$34:$B$777,L$366)+'СЕТ СН'!$F$16</f>
        <v>0</v>
      </c>
      <c r="M370" s="36">
        <f>SUMIFS(СВЦЭМ!$K$34:$K$777,СВЦЭМ!$A$34:$A$777,$A370,СВЦЭМ!$B$34:$B$777,M$366)+'СЕТ СН'!$F$16</f>
        <v>0</v>
      </c>
      <c r="N370" s="36">
        <f>SUMIFS(СВЦЭМ!$K$34:$K$777,СВЦЭМ!$A$34:$A$777,$A370,СВЦЭМ!$B$34:$B$777,N$366)+'СЕТ СН'!$F$16</f>
        <v>0</v>
      </c>
      <c r="O370" s="36">
        <f>SUMIFS(СВЦЭМ!$K$34:$K$777,СВЦЭМ!$A$34:$A$777,$A370,СВЦЭМ!$B$34:$B$777,O$366)+'СЕТ СН'!$F$16</f>
        <v>0</v>
      </c>
      <c r="P370" s="36">
        <f>SUMIFS(СВЦЭМ!$K$34:$K$777,СВЦЭМ!$A$34:$A$777,$A370,СВЦЭМ!$B$34:$B$777,P$366)+'СЕТ СН'!$F$16</f>
        <v>0</v>
      </c>
      <c r="Q370" s="36">
        <f>SUMIFS(СВЦЭМ!$K$34:$K$777,СВЦЭМ!$A$34:$A$777,$A370,СВЦЭМ!$B$34:$B$777,Q$366)+'СЕТ СН'!$F$16</f>
        <v>0</v>
      </c>
      <c r="R370" s="36">
        <f>SUMIFS(СВЦЭМ!$K$34:$K$777,СВЦЭМ!$A$34:$A$777,$A370,СВЦЭМ!$B$34:$B$777,R$366)+'СЕТ СН'!$F$16</f>
        <v>0</v>
      </c>
      <c r="S370" s="36">
        <f>SUMIFS(СВЦЭМ!$K$34:$K$777,СВЦЭМ!$A$34:$A$777,$A370,СВЦЭМ!$B$34:$B$777,S$366)+'СЕТ СН'!$F$16</f>
        <v>0</v>
      </c>
      <c r="T370" s="36">
        <f>SUMIFS(СВЦЭМ!$K$34:$K$777,СВЦЭМ!$A$34:$A$777,$A370,СВЦЭМ!$B$34:$B$777,T$366)+'СЕТ СН'!$F$16</f>
        <v>0</v>
      </c>
      <c r="U370" s="36">
        <f>SUMIFS(СВЦЭМ!$K$34:$K$777,СВЦЭМ!$A$34:$A$777,$A370,СВЦЭМ!$B$34:$B$777,U$366)+'СЕТ СН'!$F$16</f>
        <v>0</v>
      </c>
      <c r="V370" s="36">
        <f>SUMIFS(СВЦЭМ!$K$34:$K$777,СВЦЭМ!$A$34:$A$777,$A370,СВЦЭМ!$B$34:$B$777,V$366)+'СЕТ СН'!$F$16</f>
        <v>0</v>
      </c>
      <c r="W370" s="36">
        <f>SUMIFS(СВЦЭМ!$K$34:$K$777,СВЦЭМ!$A$34:$A$777,$A370,СВЦЭМ!$B$34:$B$777,W$366)+'СЕТ СН'!$F$16</f>
        <v>0</v>
      </c>
      <c r="X370" s="36">
        <f>SUMIFS(СВЦЭМ!$K$34:$K$777,СВЦЭМ!$A$34:$A$777,$A370,СВЦЭМ!$B$34:$B$777,X$366)+'СЕТ СН'!$F$16</f>
        <v>0</v>
      </c>
      <c r="Y370" s="36">
        <f>SUMIFS(СВЦЭМ!$K$34:$K$777,СВЦЭМ!$A$34:$A$777,$A370,СВЦЭМ!$B$34:$B$777,Y$366)+'СЕТ СН'!$F$16</f>
        <v>0</v>
      </c>
    </row>
    <row r="371" spans="1:25" ht="15.75" hidden="1" x14ac:dyDescent="0.2">
      <c r="A371" s="35">
        <f t="shared" si="10"/>
        <v>44017</v>
      </c>
      <c r="B371" s="36">
        <f>SUMIFS(СВЦЭМ!$K$34:$K$777,СВЦЭМ!$A$34:$A$777,$A371,СВЦЭМ!$B$34:$B$777,B$366)+'СЕТ СН'!$F$16</f>
        <v>0</v>
      </c>
      <c r="C371" s="36">
        <f>SUMIFS(СВЦЭМ!$K$34:$K$777,СВЦЭМ!$A$34:$A$777,$A371,СВЦЭМ!$B$34:$B$777,C$366)+'СЕТ СН'!$F$16</f>
        <v>0</v>
      </c>
      <c r="D371" s="36">
        <f>SUMIFS(СВЦЭМ!$K$34:$K$777,СВЦЭМ!$A$34:$A$777,$A371,СВЦЭМ!$B$34:$B$777,D$366)+'СЕТ СН'!$F$16</f>
        <v>0</v>
      </c>
      <c r="E371" s="36">
        <f>SUMIFS(СВЦЭМ!$K$34:$K$777,СВЦЭМ!$A$34:$A$777,$A371,СВЦЭМ!$B$34:$B$777,E$366)+'СЕТ СН'!$F$16</f>
        <v>0</v>
      </c>
      <c r="F371" s="36">
        <f>SUMIFS(СВЦЭМ!$K$34:$K$777,СВЦЭМ!$A$34:$A$777,$A371,СВЦЭМ!$B$34:$B$777,F$366)+'СЕТ СН'!$F$16</f>
        <v>0</v>
      </c>
      <c r="G371" s="36">
        <f>SUMIFS(СВЦЭМ!$K$34:$K$777,СВЦЭМ!$A$34:$A$777,$A371,СВЦЭМ!$B$34:$B$777,G$366)+'СЕТ СН'!$F$16</f>
        <v>0</v>
      </c>
      <c r="H371" s="36">
        <f>SUMIFS(СВЦЭМ!$K$34:$K$777,СВЦЭМ!$A$34:$A$777,$A371,СВЦЭМ!$B$34:$B$777,H$366)+'СЕТ СН'!$F$16</f>
        <v>0</v>
      </c>
      <c r="I371" s="36">
        <f>SUMIFS(СВЦЭМ!$K$34:$K$777,СВЦЭМ!$A$34:$A$777,$A371,СВЦЭМ!$B$34:$B$777,I$366)+'СЕТ СН'!$F$16</f>
        <v>0</v>
      </c>
      <c r="J371" s="36">
        <f>SUMIFS(СВЦЭМ!$K$34:$K$777,СВЦЭМ!$A$34:$A$777,$A371,СВЦЭМ!$B$34:$B$777,J$366)+'СЕТ СН'!$F$16</f>
        <v>0</v>
      </c>
      <c r="K371" s="36">
        <f>SUMIFS(СВЦЭМ!$K$34:$K$777,СВЦЭМ!$A$34:$A$777,$A371,СВЦЭМ!$B$34:$B$777,K$366)+'СЕТ СН'!$F$16</f>
        <v>0</v>
      </c>
      <c r="L371" s="36">
        <f>SUMIFS(СВЦЭМ!$K$34:$K$777,СВЦЭМ!$A$34:$A$777,$A371,СВЦЭМ!$B$34:$B$777,L$366)+'СЕТ СН'!$F$16</f>
        <v>0</v>
      </c>
      <c r="M371" s="36">
        <f>SUMIFS(СВЦЭМ!$K$34:$K$777,СВЦЭМ!$A$34:$A$777,$A371,СВЦЭМ!$B$34:$B$777,M$366)+'СЕТ СН'!$F$16</f>
        <v>0</v>
      </c>
      <c r="N371" s="36">
        <f>SUMIFS(СВЦЭМ!$K$34:$K$777,СВЦЭМ!$A$34:$A$777,$A371,СВЦЭМ!$B$34:$B$777,N$366)+'СЕТ СН'!$F$16</f>
        <v>0</v>
      </c>
      <c r="O371" s="36">
        <f>SUMIFS(СВЦЭМ!$K$34:$K$777,СВЦЭМ!$A$34:$A$777,$A371,СВЦЭМ!$B$34:$B$777,O$366)+'СЕТ СН'!$F$16</f>
        <v>0</v>
      </c>
      <c r="P371" s="36">
        <f>SUMIFS(СВЦЭМ!$K$34:$K$777,СВЦЭМ!$A$34:$A$777,$A371,СВЦЭМ!$B$34:$B$777,P$366)+'СЕТ СН'!$F$16</f>
        <v>0</v>
      </c>
      <c r="Q371" s="36">
        <f>SUMIFS(СВЦЭМ!$K$34:$K$777,СВЦЭМ!$A$34:$A$777,$A371,СВЦЭМ!$B$34:$B$777,Q$366)+'СЕТ СН'!$F$16</f>
        <v>0</v>
      </c>
      <c r="R371" s="36">
        <f>SUMIFS(СВЦЭМ!$K$34:$K$777,СВЦЭМ!$A$34:$A$777,$A371,СВЦЭМ!$B$34:$B$777,R$366)+'СЕТ СН'!$F$16</f>
        <v>0</v>
      </c>
      <c r="S371" s="36">
        <f>SUMIFS(СВЦЭМ!$K$34:$K$777,СВЦЭМ!$A$34:$A$777,$A371,СВЦЭМ!$B$34:$B$777,S$366)+'СЕТ СН'!$F$16</f>
        <v>0</v>
      </c>
      <c r="T371" s="36">
        <f>SUMIFS(СВЦЭМ!$K$34:$K$777,СВЦЭМ!$A$34:$A$777,$A371,СВЦЭМ!$B$34:$B$777,T$366)+'СЕТ СН'!$F$16</f>
        <v>0</v>
      </c>
      <c r="U371" s="36">
        <f>SUMIFS(СВЦЭМ!$K$34:$K$777,СВЦЭМ!$A$34:$A$777,$A371,СВЦЭМ!$B$34:$B$777,U$366)+'СЕТ СН'!$F$16</f>
        <v>0</v>
      </c>
      <c r="V371" s="36">
        <f>SUMIFS(СВЦЭМ!$K$34:$K$777,СВЦЭМ!$A$34:$A$777,$A371,СВЦЭМ!$B$34:$B$777,V$366)+'СЕТ СН'!$F$16</f>
        <v>0</v>
      </c>
      <c r="W371" s="36">
        <f>SUMIFS(СВЦЭМ!$K$34:$K$777,СВЦЭМ!$A$34:$A$777,$A371,СВЦЭМ!$B$34:$B$777,W$366)+'СЕТ СН'!$F$16</f>
        <v>0</v>
      </c>
      <c r="X371" s="36">
        <f>SUMIFS(СВЦЭМ!$K$34:$K$777,СВЦЭМ!$A$34:$A$777,$A371,СВЦЭМ!$B$34:$B$777,X$366)+'СЕТ СН'!$F$16</f>
        <v>0</v>
      </c>
      <c r="Y371" s="36">
        <f>SUMIFS(СВЦЭМ!$K$34:$K$777,СВЦЭМ!$A$34:$A$777,$A371,СВЦЭМ!$B$34:$B$777,Y$366)+'СЕТ СН'!$F$16</f>
        <v>0</v>
      </c>
    </row>
    <row r="372" spans="1:25" ht="15.75" hidden="1" x14ac:dyDescent="0.2">
      <c r="A372" s="35">
        <f t="shared" si="10"/>
        <v>44018</v>
      </c>
      <c r="B372" s="36">
        <f>SUMIFS(СВЦЭМ!$K$34:$K$777,СВЦЭМ!$A$34:$A$777,$A372,СВЦЭМ!$B$34:$B$777,B$366)+'СЕТ СН'!$F$16</f>
        <v>0</v>
      </c>
      <c r="C372" s="36">
        <f>SUMIFS(СВЦЭМ!$K$34:$K$777,СВЦЭМ!$A$34:$A$777,$A372,СВЦЭМ!$B$34:$B$777,C$366)+'СЕТ СН'!$F$16</f>
        <v>0</v>
      </c>
      <c r="D372" s="36">
        <f>SUMIFS(СВЦЭМ!$K$34:$K$777,СВЦЭМ!$A$34:$A$777,$A372,СВЦЭМ!$B$34:$B$777,D$366)+'СЕТ СН'!$F$16</f>
        <v>0</v>
      </c>
      <c r="E372" s="36">
        <f>SUMIFS(СВЦЭМ!$K$34:$K$777,СВЦЭМ!$A$34:$A$777,$A372,СВЦЭМ!$B$34:$B$777,E$366)+'СЕТ СН'!$F$16</f>
        <v>0</v>
      </c>
      <c r="F372" s="36">
        <f>SUMIFS(СВЦЭМ!$K$34:$K$777,СВЦЭМ!$A$34:$A$777,$A372,СВЦЭМ!$B$34:$B$777,F$366)+'СЕТ СН'!$F$16</f>
        <v>0</v>
      </c>
      <c r="G372" s="36">
        <f>SUMIFS(СВЦЭМ!$K$34:$K$777,СВЦЭМ!$A$34:$A$777,$A372,СВЦЭМ!$B$34:$B$777,G$366)+'СЕТ СН'!$F$16</f>
        <v>0</v>
      </c>
      <c r="H372" s="36">
        <f>SUMIFS(СВЦЭМ!$K$34:$K$777,СВЦЭМ!$A$34:$A$777,$A372,СВЦЭМ!$B$34:$B$777,H$366)+'СЕТ СН'!$F$16</f>
        <v>0</v>
      </c>
      <c r="I372" s="36">
        <f>SUMIFS(СВЦЭМ!$K$34:$K$777,СВЦЭМ!$A$34:$A$777,$A372,СВЦЭМ!$B$34:$B$777,I$366)+'СЕТ СН'!$F$16</f>
        <v>0</v>
      </c>
      <c r="J372" s="36">
        <f>SUMIFS(СВЦЭМ!$K$34:$K$777,СВЦЭМ!$A$34:$A$777,$A372,СВЦЭМ!$B$34:$B$777,J$366)+'СЕТ СН'!$F$16</f>
        <v>0</v>
      </c>
      <c r="K372" s="36">
        <f>SUMIFS(СВЦЭМ!$K$34:$K$777,СВЦЭМ!$A$34:$A$777,$A372,СВЦЭМ!$B$34:$B$777,K$366)+'СЕТ СН'!$F$16</f>
        <v>0</v>
      </c>
      <c r="L372" s="36">
        <f>SUMIFS(СВЦЭМ!$K$34:$K$777,СВЦЭМ!$A$34:$A$777,$A372,СВЦЭМ!$B$34:$B$777,L$366)+'СЕТ СН'!$F$16</f>
        <v>0</v>
      </c>
      <c r="M372" s="36">
        <f>SUMIFS(СВЦЭМ!$K$34:$K$777,СВЦЭМ!$A$34:$A$777,$A372,СВЦЭМ!$B$34:$B$777,M$366)+'СЕТ СН'!$F$16</f>
        <v>0</v>
      </c>
      <c r="N372" s="36">
        <f>SUMIFS(СВЦЭМ!$K$34:$K$777,СВЦЭМ!$A$34:$A$777,$A372,СВЦЭМ!$B$34:$B$777,N$366)+'СЕТ СН'!$F$16</f>
        <v>0</v>
      </c>
      <c r="O372" s="36">
        <f>SUMIFS(СВЦЭМ!$K$34:$K$777,СВЦЭМ!$A$34:$A$777,$A372,СВЦЭМ!$B$34:$B$777,O$366)+'СЕТ СН'!$F$16</f>
        <v>0</v>
      </c>
      <c r="P372" s="36">
        <f>SUMIFS(СВЦЭМ!$K$34:$K$777,СВЦЭМ!$A$34:$A$777,$A372,СВЦЭМ!$B$34:$B$777,P$366)+'СЕТ СН'!$F$16</f>
        <v>0</v>
      </c>
      <c r="Q372" s="36">
        <f>SUMIFS(СВЦЭМ!$K$34:$K$777,СВЦЭМ!$A$34:$A$777,$A372,СВЦЭМ!$B$34:$B$777,Q$366)+'СЕТ СН'!$F$16</f>
        <v>0</v>
      </c>
      <c r="R372" s="36">
        <f>SUMIFS(СВЦЭМ!$K$34:$K$777,СВЦЭМ!$A$34:$A$777,$A372,СВЦЭМ!$B$34:$B$777,R$366)+'СЕТ СН'!$F$16</f>
        <v>0</v>
      </c>
      <c r="S372" s="36">
        <f>SUMIFS(СВЦЭМ!$K$34:$K$777,СВЦЭМ!$A$34:$A$777,$A372,СВЦЭМ!$B$34:$B$777,S$366)+'СЕТ СН'!$F$16</f>
        <v>0</v>
      </c>
      <c r="T372" s="36">
        <f>SUMIFS(СВЦЭМ!$K$34:$K$777,СВЦЭМ!$A$34:$A$777,$A372,СВЦЭМ!$B$34:$B$777,T$366)+'СЕТ СН'!$F$16</f>
        <v>0</v>
      </c>
      <c r="U372" s="36">
        <f>SUMIFS(СВЦЭМ!$K$34:$K$777,СВЦЭМ!$A$34:$A$777,$A372,СВЦЭМ!$B$34:$B$777,U$366)+'СЕТ СН'!$F$16</f>
        <v>0</v>
      </c>
      <c r="V372" s="36">
        <f>SUMIFS(СВЦЭМ!$K$34:$K$777,СВЦЭМ!$A$34:$A$777,$A372,СВЦЭМ!$B$34:$B$777,V$366)+'СЕТ СН'!$F$16</f>
        <v>0</v>
      </c>
      <c r="W372" s="36">
        <f>SUMIFS(СВЦЭМ!$K$34:$K$777,СВЦЭМ!$A$34:$A$777,$A372,СВЦЭМ!$B$34:$B$777,W$366)+'СЕТ СН'!$F$16</f>
        <v>0</v>
      </c>
      <c r="X372" s="36">
        <f>SUMIFS(СВЦЭМ!$K$34:$K$777,СВЦЭМ!$A$34:$A$777,$A372,СВЦЭМ!$B$34:$B$777,X$366)+'СЕТ СН'!$F$16</f>
        <v>0</v>
      </c>
      <c r="Y372" s="36">
        <f>SUMIFS(СВЦЭМ!$K$34:$K$777,СВЦЭМ!$A$34:$A$777,$A372,СВЦЭМ!$B$34:$B$777,Y$366)+'СЕТ СН'!$F$16</f>
        <v>0</v>
      </c>
    </row>
    <row r="373" spans="1:25" ht="15.75" hidden="1" x14ac:dyDescent="0.2">
      <c r="A373" s="35">
        <f t="shared" si="10"/>
        <v>44019</v>
      </c>
      <c r="B373" s="36">
        <f>SUMIFS(СВЦЭМ!$K$34:$K$777,СВЦЭМ!$A$34:$A$777,$A373,СВЦЭМ!$B$34:$B$777,B$366)+'СЕТ СН'!$F$16</f>
        <v>0</v>
      </c>
      <c r="C373" s="36">
        <f>SUMIFS(СВЦЭМ!$K$34:$K$777,СВЦЭМ!$A$34:$A$777,$A373,СВЦЭМ!$B$34:$B$777,C$366)+'СЕТ СН'!$F$16</f>
        <v>0</v>
      </c>
      <c r="D373" s="36">
        <f>SUMIFS(СВЦЭМ!$K$34:$K$777,СВЦЭМ!$A$34:$A$777,$A373,СВЦЭМ!$B$34:$B$777,D$366)+'СЕТ СН'!$F$16</f>
        <v>0</v>
      </c>
      <c r="E373" s="36">
        <f>SUMIFS(СВЦЭМ!$K$34:$K$777,СВЦЭМ!$A$34:$A$777,$A373,СВЦЭМ!$B$34:$B$777,E$366)+'СЕТ СН'!$F$16</f>
        <v>0</v>
      </c>
      <c r="F373" s="36">
        <f>SUMIFS(СВЦЭМ!$K$34:$K$777,СВЦЭМ!$A$34:$A$777,$A373,СВЦЭМ!$B$34:$B$777,F$366)+'СЕТ СН'!$F$16</f>
        <v>0</v>
      </c>
      <c r="G373" s="36">
        <f>SUMIFS(СВЦЭМ!$K$34:$K$777,СВЦЭМ!$A$34:$A$777,$A373,СВЦЭМ!$B$34:$B$777,G$366)+'СЕТ СН'!$F$16</f>
        <v>0</v>
      </c>
      <c r="H373" s="36">
        <f>SUMIFS(СВЦЭМ!$K$34:$K$777,СВЦЭМ!$A$34:$A$777,$A373,СВЦЭМ!$B$34:$B$777,H$366)+'СЕТ СН'!$F$16</f>
        <v>0</v>
      </c>
      <c r="I373" s="36">
        <f>SUMIFS(СВЦЭМ!$K$34:$K$777,СВЦЭМ!$A$34:$A$777,$A373,СВЦЭМ!$B$34:$B$777,I$366)+'СЕТ СН'!$F$16</f>
        <v>0</v>
      </c>
      <c r="J373" s="36">
        <f>SUMIFS(СВЦЭМ!$K$34:$K$777,СВЦЭМ!$A$34:$A$777,$A373,СВЦЭМ!$B$34:$B$777,J$366)+'СЕТ СН'!$F$16</f>
        <v>0</v>
      </c>
      <c r="K373" s="36">
        <f>SUMIFS(СВЦЭМ!$K$34:$K$777,СВЦЭМ!$A$34:$A$777,$A373,СВЦЭМ!$B$34:$B$777,K$366)+'СЕТ СН'!$F$16</f>
        <v>0</v>
      </c>
      <c r="L373" s="36">
        <f>SUMIFS(СВЦЭМ!$K$34:$K$777,СВЦЭМ!$A$34:$A$777,$A373,СВЦЭМ!$B$34:$B$777,L$366)+'СЕТ СН'!$F$16</f>
        <v>0</v>
      </c>
      <c r="M373" s="36">
        <f>SUMIFS(СВЦЭМ!$K$34:$K$777,СВЦЭМ!$A$34:$A$777,$A373,СВЦЭМ!$B$34:$B$777,M$366)+'СЕТ СН'!$F$16</f>
        <v>0</v>
      </c>
      <c r="N373" s="36">
        <f>SUMIFS(СВЦЭМ!$K$34:$K$777,СВЦЭМ!$A$34:$A$777,$A373,СВЦЭМ!$B$34:$B$777,N$366)+'СЕТ СН'!$F$16</f>
        <v>0</v>
      </c>
      <c r="O373" s="36">
        <f>SUMIFS(СВЦЭМ!$K$34:$K$777,СВЦЭМ!$A$34:$A$777,$A373,СВЦЭМ!$B$34:$B$777,O$366)+'СЕТ СН'!$F$16</f>
        <v>0</v>
      </c>
      <c r="P373" s="36">
        <f>SUMIFS(СВЦЭМ!$K$34:$K$777,СВЦЭМ!$A$34:$A$777,$A373,СВЦЭМ!$B$34:$B$777,P$366)+'СЕТ СН'!$F$16</f>
        <v>0</v>
      </c>
      <c r="Q373" s="36">
        <f>SUMIFS(СВЦЭМ!$K$34:$K$777,СВЦЭМ!$A$34:$A$777,$A373,СВЦЭМ!$B$34:$B$777,Q$366)+'СЕТ СН'!$F$16</f>
        <v>0</v>
      </c>
      <c r="R373" s="36">
        <f>SUMIFS(СВЦЭМ!$K$34:$K$777,СВЦЭМ!$A$34:$A$777,$A373,СВЦЭМ!$B$34:$B$777,R$366)+'СЕТ СН'!$F$16</f>
        <v>0</v>
      </c>
      <c r="S373" s="36">
        <f>SUMIFS(СВЦЭМ!$K$34:$K$777,СВЦЭМ!$A$34:$A$777,$A373,СВЦЭМ!$B$34:$B$777,S$366)+'СЕТ СН'!$F$16</f>
        <v>0</v>
      </c>
      <c r="T373" s="36">
        <f>SUMIFS(СВЦЭМ!$K$34:$K$777,СВЦЭМ!$A$34:$A$777,$A373,СВЦЭМ!$B$34:$B$777,T$366)+'СЕТ СН'!$F$16</f>
        <v>0</v>
      </c>
      <c r="U373" s="36">
        <f>SUMIFS(СВЦЭМ!$K$34:$K$777,СВЦЭМ!$A$34:$A$777,$A373,СВЦЭМ!$B$34:$B$777,U$366)+'СЕТ СН'!$F$16</f>
        <v>0</v>
      </c>
      <c r="V373" s="36">
        <f>SUMIFS(СВЦЭМ!$K$34:$K$777,СВЦЭМ!$A$34:$A$777,$A373,СВЦЭМ!$B$34:$B$777,V$366)+'СЕТ СН'!$F$16</f>
        <v>0</v>
      </c>
      <c r="W373" s="36">
        <f>SUMIFS(СВЦЭМ!$K$34:$K$777,СВЦЭМ!$A$34:$A$777,$A373,СВЦЭМ!$B$34:$B$777,W$366)+'СЕТ СН'!$F$16</f>
        <v>0</v>
      </c>
      <c r="X373" s="36">
        <f>SUMIFS(СВЦЭМ!$K$34:$K$777,СВЦЭМ!$A$34:$A$777,$A373,СВЦЭМ!$B$34:$B$777,X$366)+'СЕТ СН'!$F$16</f>
        <v>0</v>
      </c>
      <c r="Y373" s="36">
        <f>SUMIFS(СВЦЭМ!$K$34:$K$777,СВЦЭМ!$A$34:$A$777,$A373,СВЦЭМ!$B$34:$B$777,Y$366)+'СЕТ СН'!$F$16</f>
        <v>0</v>
      </c>
    </row>
    <row r="374" spans="1:25" ht="15.75" hidden="1" x14ac:dyDescent="0.2">
      <c r="A374" s="35">
        <f t="shared" si="10"/>
        <v>44020</v>
      </c>
      <c r="B374" s="36">
        <f>SUMIFS(СВЦЭМ!$K$34:$K$777,СВЦЭМ!$A$34:$A$777,$A374,СВЦЭМ!$B$34:$B$777,B$366)+'СЕТ СН'!$F$16</f>
        <v>0</v>
      </c>
      <c r="C374" s="36">
        <f>SUMIFS(СВЦЭМ!$K$34:$K$777,СВЦЭМ!$A$34:$A$777,$A374,СВЦЭМ!$B$34:$B$777,C$366)+'СЕТ СН'!$F$16</f>
        <v>0</v>
      </c>
      <c r="D374" s="36">
        <f>SUMIFS(СВЦЭМ!$K$34:$K$777,СВЦЭМ!$A$34:$A$777,$A374,СВЦЭМ!$B$34:$B$777,D$366)+'СЕТ СН'!$F$16</f>
        <v>0</v>
      </c>
      <c r="E374" s="36">
        <f>SUMIFS(СВЦЭМ!$K$34:$K$777,СВЦЭМ!$A$34:$A$777,$A374,СВЦЭМ!$B$34:$B$777,E$366)+'СЕТ СН'!$F$16</f>
        <v>0</v>
      </c>
      <c r="F374" s="36">
        <f>SUMIFS(СВЦЭМ!$K$34:$K$777,СВЦЭМ!$A$34:$A$777,$A374,СВЦЭМ!$B$34:$B$777,F$366)+'СЕТ СН'!$F$16</f>
        <v>0</v>
      </c>
      <c r="G374" s="36">
        <f>SUMIFS(СВЦЭМ!$K$34:$K$777,СВЦЭМ!$A$34:$A$777,$A374,СВЦЭМ!$B$34:$B$777,G$366)+'СЕТ СН'!$F$16</f>
        <v>0</v>
      </c>
      <c r="H374" s="36">
        <f>SUMIFS(СВЦЭМ!$K$34:$K$777,СВЦЭМ!$A$34:$A$777,$A374,СВЦЭМ!$B$34:$B$777,H$366)+'СЕТ СН'!$F$16</f>
        <v>0</v>
      </c>
      <c r="I374" s="36">
        <f>SUMIFS(СВЦЭМ!$K$34:$K$777,СВЦЭМ!$A$34:$A$777,$A374,СВЦЭМ!$B$34:$B$777,I$366)+'СЕТ СН'!$F$16</f>
        <v>0</v>
      </c>
      <c r="J374" s="36">
        <f>SUMIFS(СВЦЭМ!$K$34:$K$777,СВЦЭМ!$A$34:$A$777,$A374,СВЦЭМ!$B$34:$B$777,J$366)+'СЕТ СН'!$F$16</f>
        <v>0</v>
      </c>
      <c r="K374" s="36">
        <f>SUMIFS(СВЦЭМ!$K$34:$K$777,СВЦЭМ!$A$34:$A$777,$A374,СВЦЭМ!$B$34:$B$777,K$366)+'СЕТ СН'!$F$16</f>
        <v>0</v>
      </c>
      <c r="L374" s="36">
        <f>SUMIFS(СВЦЭМ!$K$34:$K$777,СВЦЭМ!$A$34:$A$777,$A374,СВЦЭМ!$B$34:$B$777,L$366)+'СЕТ СН'!$F$16</f>
        <v>0</v>
      </c>
      <c r="M374" s="36">
        <f>SUMIFS(СВЦЭМ!$K$34:$K$777,СВЦЭМ!$A$34:$A$777,$A374,СВЦЭМ!$B$34:$B$777,M$366)+'СЕТ СН'!$F$16</f>
        <v>0</v>
      </c>
      <c r="N374" s="36">
        <f>SUMIFS(СВЦЭМ!$K$34:$K$777,СВЦЭМ!$A$34:$A$777,$A374,СВЦЭМ!$B$34:$B$777,N$366)+'СЕТ СН'!$F$16</f>
        <v>0</v>
      </c>
      <c r="O374" s="36">
        <f>SUMIFS(СВЦЭМ!$K$34:$K$777,СВЦЭМ!$A$34:$A$777,$A374,СВЦЭМ!$B$34:$B$777,O$366)+'СЕТ СН'!$F$16</f>
        <v>0</v>
      </c>
      <c r="P374" s="36">
        <f>SUMIFS(СВЦЭМ!$K$34:$K$777,СВЦЭМ!$A$34:$A$777,$A374,СВЦЭМ!$B$34:$B$777,P$366)+'СЕТ СН'!$F$16</f>
        <v>0</v>
      </c>
      <c r="Q374" s="36">
        <f>SUMIFS(СВЦЭМ!$K$34:$K$777,СВЦЭМ!$A$34:$A$777,$A374,СВЦЭМ!$B$34:$B$777,Q$366)+'СЕТ СН'!$F$16</f>
        <v>0</v>
      </c>
      <c r="R374" s="36">
        <f>SUMIFS(СВЦЭМ!$K$34:$K$777,СВЦЭМ!$A$34:$A$777,$A374,СВЦЭМ!$B$34:$B$777,R$366)+'СЕТ СН'!$F$16</f>
        <v>0</v>
      </c>
      <c r="S374" s="36">
        <f>SUMIFS(СВЦЭМ!$K$34:$K$777,СВЦЭМ!$A$34:$A$777,$A374,СВЦЭМ!$B$34:$B$777,S$366)+'СЕТ СН'!$F$16</f>
        <v>0</v>
      </c>
      <c r="T374" s="36">
        <f>SUMIFS(СВЦЭМ!$K$34:$K$777,СВЦЭМ!$A$34:$A$777,$A374,СВЦЭМ!$B$34:$B$777,T$366)+'СЕТ СН'!$F$16</f>
        <v>0</v>
      </c>
      <c r="U374" s="36">
        <f>SUMIFS(СВЦЭМ!$K$34:$K$777,СВЦЭМ!$A$34:$A$777,$A374,СВЦЭМ!$B$34:$B$777,U$366)+'СЕТ СН'!$F$16</f>
        <v>0</v>
      </c>
      <c r="V374" s="36">
        <f>SUMIFS(СВЦЭМ!$K$34:$K$777,СВЦЭМ!$A$34:$A$777,$A374,СВЦЭМ!$B$34:$B$777,V$366)+'СЕТ СН'!$F$16</f>
        <v>0</v>
      </c>
      <c r="W374" s="36">
        <f>SUMIFS(СВЦЭМ!$K$34:$K$777,СВЦЭМ!$A$34:$A$777,$A374,СВЦЭМ!$B$34:$B$777,W$366)+'СЕТ СН'!$F$16</f>
        <v>0</v>
      </c>
      <c r="X374" s="36">
        <f>SUMIFS(СВЦЭМ!$K$34:$K$777,СВЦЭМ!$A$34:$A$777,$A374,СВЦЭМ!$B$34:$B$777,X$366)+'СЕТ СН'!$F$16</f>
        <v>0</v>
      </c>
      <c r="Y374" s="36">
        <f>SUMIFS(СВЦЭМ!$K$34:$K$777,СВЦЭМ!$A$34:$A$777,$A374,СВЦЭМ!$B$34:$B$777,Y$366)+'СЕТ СН'!$F$16</f>
        <v>0</v>
      </c>
    </row>
    <row r="375" spans="1:25" ht="15.75" hidden="1" x14ac:dyDescent="0.2">
      <c r="A375" s="35">
        <f t="shared" si="10"/>
        <v>44021</v>
      </c>
      <c r="B375" s="36">
        <f>SUMIFS(СВЦЭМ!$K$34:$K$777,СВЦЭМ!$A$34:$A$777,$A375,СВЦЭМ!$B$34:$B$777,B$366)+'СЕТ СН'!$F$16</f>
        <v>0</v>
      </c>
      <c r="C375" s="36">
        <f>SUMIFS(СВЦЭМ!$K$34:$K$777,СВЦЭМ!$A$34:$A$777,$A375,СВЦЭМ!$B$34:$B$777,C$366)+'СЕТ СН'!$F$16</f>
        <v>0</v>
      </c>
      <c r="D375" s="36">
        <f>SUMIFS(СВЦЭМ!$K$34:$K$777,СВЦЭМ!$A$34:$A$777,$A375,СВЦЭМ!$B$34:$B$777,D$366)+'СЕТ СН'!$F$16</f>
        <v>0</v>
      </c>
      <c r="E375" s="36">
        <f>SUMIFS(СВЦЭМ!$K$34:$K$777,СВЦЭМ!$A$34:$A$777,$A375,СВЦЭМ!$B$34:$B$777,E$366)+'СЕТ СН'!$F$16</f>
        <v>0</v>
      </c>
      <c r="F375" s="36">
        <f>SUMIFS(СВЦЭМ!$K$34:$K$777,СВЦЭМ!$A$34:$A$777,$A375,СВЦЭМ!$B$34:$B$777,F$366)+'СЕТ СН'!$F$16</f>
        <v>0</v>
      </c>
      <c r="G375" s="36">
        <f>SUMIFS(СВЦЭМ!$K$34:$K$777,СВЦЭМ!$A$34:$A$777,$A375,СВЦЭМ!$B$34:$B$777,G$366)+'СЕТ СН'!$F$16</f>
        <v>0</v>
      </c>
      <c r="H375" s="36">
        <f>SUMIFS(СВЦЭМ!$K$34:$K$777,СВЦЭМ!$A$34:$A$777,$A375,СВЦЭМ!$B$34:$B$777,H$366)+'СЕТ СН'!$F$16</f>
        <v>0</v>
      </c>
      <c r="I375" s="36">
        <f>SUMIFS(СВЦЭМ!$K$34:$K$777,СВЦЭМ!$A$34:$A$777,$A375,СВЦЭМ!$B$34:$B$777,I$366)+'СЕТ СН'!$F$16</f>
        <v>0</v>
      </c>
      <c r="J375" s="36">
        <f>SUMIFS(СВЦЭМ!$K$34:$K$777,СВЦЭМ!$A$34:$A$777,$A375,СВЦЭМ!$B$34:$B$777,J$366)+'СЕТ СН'!$F$16</f>
        <v>0</v>
      </c>
      <c r="K375" s="36">
        <f>SUMIFS(СВЦЭМ!$K$34:$K$777,СВЦЭМ!$A$34:$A$777,$A375,СВЦЭМ!$B$34:$B$777,K$366)+'СЕТ СН'!$F$16</f>
        <v>0</v>
      </c>
      <c r="L375" s="36">
        <f>SUMIFS(СВЦЭМ!$K$34:$K$777,СВЦЭМ!$A$34:$A$777,$A375,СВЦЭМ!$B$34:$B$777,L$366)+'СЕТ СН'!$F$16</f>
        <v>0</v>
      </c>
      <c r="M375" s="36">
        <f>SUMIFS(СВЦЭМ!$K$34:$K$777,СВЦЭМ!$A$34:$A$777,$A375,СВЦЭМ!$B$34:$B$777,M$366)+'СЕТ СН'!$F$16</f>
        <v>0</v>
      </c>
      <c r="N375" s="36">
        <f>SUMIFS(СВЦЭМ!$K$34:$K$777,СВЦЭМ!$A$34:$A$777,$A375,СВЦЭМ!$B$34:$B$777,N$366)+'СЕТ СН'!$F$16</f>
        <v>0</v>
      </c>
      <c r="O375" s="36">
        <f>SUMIFS(СВЦЭМ!$K$34:$K$777,СВЦЭМ!$A$34:$A$777,$A375,СВЦЭМ!$B$34:$B$777,O$366)+'СЕТ СН'!$F$16</f>
        <v>0</v>
      </c>
      <c r="P375" s="36">
        <f>SUMIFS(СВЦЭМ!$K$34:$K$777,СВЦЭМ!$A$34:$A$777,$A375,СВЦЭМ!$B$34:$B$777,P$366)+'СЕТ СН'!$F$16</f>
        <v>0</v>
      </c>
      <c r="Q375" s="36">
        <f>SUMIFS(СВЦЭМ!$K$34:$K$777,СВЦЭМ!$A$34:$A$777,$A375,СВЦЭМ!$B$34:$B$777,Q$366)+'СЕТ СН'!$F$16</f>
        <v>0</v>
      </c>
      <c r="R375" s="36">
        <f>SUMIFS(СВЦЭМ!$K$34:$K$777,СВЦЭМ!$A$34:$A$777,$A375,СВЦЭМ!$B$34:$B$777,R$366)+'СЕТ СН'!$F$16</f>
        <v>0</v>
      </c>
      <c r="S375" s="36">
        <f>SUMIFS(СВЦЭМ!$K$34:$K$777,СВЦЭМ!$A$34:$A$777,$A375,СВЦЭМ!$B$34:$B$777,S$366)+'СЕТ СН'!$F$16</f>
        <v>0</v>
      </c>
      <c r="T375" s="36">
        <f>SUMIFS(СВЦЭМ!$K$34:$K$777,СВЦЭМ!$A$34:$A$777,$A375,СВЦЭМ!$B$34:$B$777,T$366)+'СЕТ СН'!$F$16</f>
        <v>0</v>
      </c>
      <c r="U375" s="36">
        <f>SUMIFS(СВЦЭМ!$K$34:$K$777,СВЦЭМ!$A$34:$A$777,$A375,СВЦЭМ!$B$34:$B$777,U$366)+'СЕТ СН'!$F$16</f>
        <v>0</v>
      </c>
      <c r="V375" s="36">
        <f>SUMIFS(СВЦЭМ!$K$34:$K$777,СВЦЭМ!$A$34:$A$777,$A375,СВЦЭМ!$B$34:$B$777,V$366)+'СЕТ СН'!$F$16</f>
        <v>0</v>
      </c>
      <c r="W375" s="36">
        <f>SUMIFS(СВЦЭМ!$K$34:$K$777,СВЦЭМ!$A$34:$A$777,$A375,СВЦЭМ!$B$34:$B$777,W$366)+'СЕТ СН'!$F$16</f>
        <v>0</v>
      </c>
      <c r="X375" s="36">
        <f>SUMIFS(СВЦЭМ!$K$34:$K$777,СВЦЭМ!$A$34:$A$777,$A375,СВЦЭМ!$B$34:$B$777,X$366)+'СЕТ СН'!$F$16</f>
        <v>0</v>
      </c>
      <c r="Y375" s="36">
        <f>SUMIFS(СВЦЭМ!$K$34:$K$777,СВЦЭМ!$A$34:$A$777,$A375,СВЦЭМ!$B$34:$B$777,Y$366)+'СЕТ СН'!$F$16</f>
        <v>0</v>
      </c>
    </row>
    <row r="376" spans="1:25" ht="15.75" hidden="1" x14ac:dyDescent="0.2">
      <c r="A376" s="35">
        <f t="shared" si="10"/>
        <v>44022</v>
      </c>
      <c r="B376" s="36">
        <f>SUMIFS(СВЦЭМ!$K$34:$K$777,СВЦЭМ!$A$34:$A$777,$A376,СВЦЭМ!$B$34:$B$777,B$366)+'СЕТ СН'!$F$16</f>
        <v>0</v>
      </c>
      <c r="C376" s="36">
        <f>SUMIFS(СВЦЭМ!$K$34:$K$777,СВЦЭМ!$A$34:$A$777,$A376,СВЦЭМ!$B$34:$B$777,C$366)+'СЕТ СН'!$F$16</f>
        <v>0</v>
      </c>
      <c r="D376" s="36">
        <f>SUMIFS(СВЦЭМ!$K$34:$K$777,СВЦЭМ!$A$34:$A$777,$A376,СВЦЭМ!$B$34:$B$777,D$366)+'СЕТ СН'!$F$16</f>
        <v>0</v>
      </c>
      <c r="E376" s="36">
        <f>SUMIFS(СВЦЭМ!$K$34:$K$777,СВЦЭМ!$A$34:$A$777,$A376,СВЦЭМ!$B$34:$B$777,E$366)+'СЕТ СН'!$F$16</f>
        <v>0</v>
      </c>
      <c r="F376" s="36">
        <f>SUMIFS(СВЦЭМ!$K$34:$K$777,СВЦЭМ!$A$34:$A$777,$A376,СВЦЭМ!$B$34:$B$777,F$366)+'СЕТ СН'!$F$16</f>
        <v>0</v>
      </c>
      <c r="G376" s="36">
        <f>SUMIFS(СВЦЭМ!$K$34:$K$777,СВЦЭМ!$A$34:$A$777,$A376,СВЦЭМ!$B$34:$B$777,G$366)+'СЕТ СН'!$F$16</f>
        <v>0</v>
      </c>
      <c r="H376" s="36">
        <f>SUMIFS(СВЦЭМ!$K$34:$K$777,СВЦЭМ!$A$34:$A$777,$A376,СВЦЭМ!$B$34:$B$777,H$366)+'СЕТ СН'!$F$16</f>
        <v>0</v>
      </c>
      <c r="I376" s="36">
        <f>SUMIFS(СВЦЭМ!$K$34:$K$777,СВЦЭМ!$A$34:$A$777,$A376,СВЦЭМ!$B$34:$B$777,I$366)+'СЕТ СН'!$F$16</f>
        <v>0</v>
      </c>
      <c r="J376" s="36">
        <f>SUMIFS(СВЦЭМ!$K$34:$K$777,СВЦЭМ!$A$34:$A$777,$A376,СВЦЭМ!$B$34:$B$777,J$366)+'СЕТ СН'!$F$16</f>
        <v>0</v>
      </c>
      <c r="K376" s="36">
        <f>SUMIFS(СВЦЭМ!$K$34:$K$777,СВЦЭМ!$A$34:$A$777,$A376,СВЦЭМ!$B$34:$B$777,K$366)+'СЕТ СН'!$F$16</f>
        <v>0</v>
      </c>
      <c r="L376" s="36">
        <f>SUMIFS(СВЦЭМ!$K$34:$K$777,СВЦЭМ!$A$34:$A$777,$A376,СВЦЭМ!$B$34:$B$777,L$366)+'СЕТ СН'!$F$16</f>
        <v>0</v>
      </c>
      <c r="M376" s="36">
        <f>SUMIFS(СВЦЭМ!$K$34:$K$777,СВЦЭМ!$A$34:$A$777,$A376,СВЦЭМ!$B$34:$B$777,M$366)+'СЕТ СН'!$F$16</f>
        <v>0</v>
      </c>
      <c r="N376" s="36">
        <f>SUMIFS(СВЦЭМ!$K$34:$K$777,СВЦЭМ!$A$34:$A$777,$A376,СВЦЭМ!$B$34:$B$777,N$366)+'СЕТ СН'!$F$16</f>
        <v>0</v>
      </c>
      <c r="O376" s="36">
        <f>SUMIFS(СВЦЭМ!$K$34:$K$777,СВЦЭМ!$A$34:$A$777,$A376,СВЦЭМ!$B$34:$B$777,O$366)+'СЕТ СН'!$F$16</f>
        <v>0</v>
      </c>
      <c r="P376" s="36">
        <f>SUMIFS(СВЦЭМ!$K$34:$K$777,СВЦЭМ!$A$34:$A$777,$A376,СВЦЭМ!$B$34:$B$777,P$366)+'СЕТ СН'!$F$16</f>
        <v>0</v>
      </c>
      <c r="Q376" s="36">
        <f>SUMIFS(СВЦЭМ!$K$34:$K$777,СВЦЭМ!$A$34:$A$777,$A376,СВЦЭМ!$B$34:$B$777,Q$366)+'СЕТ СН'!$F$16</f>
        <v>0</v>
      </c>
      <c r="R376" s="36">
        <f>SUMIFS(СВЦЭМ!$K$34:$K$777,СВЦЭМ!$A$34:$A$777,$A376,СВЦЭМ!$B$34:$B$777,R$366)+'СЕТ СН'!$F$16</f>
        <v>0</v>
      </c>
      <c r="S376" s="36">
        <f>SUMIFS(СВЦЭМ!$K$34:$K$777,СВЦЭМ!$A$34:$A$777,$A376,СВЦЭМ!$B$34:$B$777,S$366)+'СЕТ СН'!$F$16</f>
        <v>0</v>
      </c>
      <c r="T376" s="36">
        <f>SUMIFS(СВЦЭМ!$K$34:$K$777,СВЦЭМ!$A$34:$A$777,$A376,СВЦЭМ!$B$34:$B$777,T$366)+'СЕТ СН'!$F$16</f>
        <v>0</v>
      </c>
      <c r="U376" s="36">
        <f>SUMIFS(СВЦЭМ!$K$34:$K$777,СВЦЭМ!$A$34:$A$777,$A376,СВЦЭМ!$B$34:$B$777,U$366)+'СЕТ СН'!$F$16</f>
        <v>0</v>
      </c>
      <c r="V376" s="36">
        <f>SUMIFS(СВЦЭМ!$K$34:$K$777,СВЦЭМ!$A$34:$A$777,$A376,СВЦЭМ!$B$34:$B$777,V$366)+'СЕТ СН'!$F$16</f>
        <v>0</v>
      </c>
      <c r="W376" s="36">
        <f>SUMIFS(СВЦЭМ!$K$34:$K$777,СВЦЭМ!$A$34:$A$777,$A376,СВЦЭМ!$B$34:$B$777,W$366)+'СЕТ СН'!$F$16</f>
        <v>0</v>
      </c>
      <c r="X376" s="36">
        <f>SUMIFS(СВЦЭМ!$K$34:$K$777,СВЦЭМ!$A$34:$A$777,$A376,СВЦЭМ!$B$34:$B$777,X$366)+'СЕТ СН'!$F$16</f>
        <v>0</v>
      </c>
      <c r="Y376" s="36">
        <f>SUMIFS(СВЦЭМ!$K$34:$K$777,СВЦЭМ!$A$34:$A$777,$A376,СВЦЭМ!$B$34:$B$777,Y$366)+'СЕТ СН'!$F$16</f>
        <v>0</v>
      </c>
    </row>
    <row r="377" spans="1:25" ht="15.75" hidden="1" x14ac:dyDescent="0.2">
      <c r="A377" s="35">
        <f t="shared" si="10"/>
        <v>44023</v>
      </c>
      <c r="B377" s="36">
        <f>SUMIFS(СВЦЭМ!$K$34:$K$777,СВЦЭМ!$A$34:$A$777,$A377,СВЦЭМ!$B$34:$B$777,B$366)+'СЕТ СН'!$F$16</f>
        <v>0</v>
      </c>
      <c r="C377" s="36">
        <f>SUMIFS(СВЦЭМ!$K$34:$K$777,СВЦЭМ!$A$34:$A$777,$A377,СВЦЭМ!$B$34:$B$777,C$366)+'СЕТ СН'!$F$16</f>
        <v>0</v>
      </c>
      <c r="D377" s="36">
        <f>SUMIFS(СВЦЭМ!$K$34:$K$777,СВЦЭМ!$A$34:$A$777,$A377,СВЦЭМ!$B$34:$B$777,D$366)+'СЕТ СН'!$F$16</f>
        <v>0</v>
      </c>
      <c r="E377" s="36">
        <f>SUMIFS(СВЦЭМ!$K$34:$K$777,СВЦЭМ!$A$34:$A$777,$A377,СВЦЭМ!$B$34:$B$777,E$366)+'СЕТ СН'!$F$16</f>
        <v>0</v>
      </c>
      <c r="F377" s="36">
        <f>SUMIFS(СВЦЭМ!$K$34:$K$777,СВЦЭМ!$A$34:$A$777,$A377,СВЦЭМ!$B$34:$B$777,F$366)+'СЕТ СН'!$F$16</f>
        <v>0</v>
      </c>
      <c r="G377" s="36">
        <f>SUMIFS(СВЦЭМ!$K$34:$K$777,СВЦЭМ!$A$34:$A$777,$A377,СВЦЭМ!$B$34:$B$777,G$366)+'СЕТ СН'!$F$16</f>
        <v>0</v>
      </c>
      <c r="H377" s="36">
        <f>SUMIFS(СВЦЭМ!$K$34:$K$777,СВЦЭМ!$A$34:$A$777,$A377,СВЦЭМ!$B$34:$B$777,H$366)+'СЕТ СН'!$F$16</f>
        <v>0</v>
      </c>
      <c r="I377" s="36">
        <f>SUMIFS(СВЦЭМ!$K$34:$K$777,СВЦЭМ!$A$34:$A$777,$A377,СВЦЭМ!$B$34:$B$777,I$366)+'СЕТ СН'!$F$16</f>
        <v>0</v>
      </c>
      <c r="J377" s="36">
        <f>SUMIFS(СВЦЭМ!$K$34:$K$777,СВЦЭМ!$A$34:$A$777,$A377,СВЦЭМ!$B$34:$B$777,J$366)+'СЕТ СН'!$F$16</f>
        <v>0</v>
      </c>
      <c r="K377" s="36">
        <f>SUMIFS(СВЦЭМ!$K$34:$K$777,СВЦЭМ!$A$34:$A$777,$A377,СВЦЭМ!$B$34:$B$777,K$366)+'СЕТ СН'!$F$16</f>
        <v>0</v>
      </c>
      <c r="L377" s="36">
        <f>SUMIFS(СВЦЭМ!$K$34:$K$777,СВЦЭМ!$A$34:$A$777,$A377,СВЦЭМ!$B$34:$B$777,L$366)+'СЕТ СН'!$F$16</f>
        <v>0</v>
      </c>
      <c r="M377" s="36">
        <f>SUMIFS(СВЦЭМ!$K$34:$K$777,СВЦЭМ!$A$34:$A$777,$A377,СВЦЭМ!$B$34:$B$777,M$366)+'СЕТ СН'!$F$16</f>
        <v>0</v>
      </c>
      <c r="N377" s="36">
        <f>SUMIFS(СВЦЭМ!$K$34:$K$777,СВЦЭМ!$A$34:$A$777,$A377,СВЦЭМ!$B$34:$B$777,N$366)+'СЕТ СН'!$F$16</f>
        <v>0</v>
      </c>
      <c r="O377" s="36">
        <f>SUMIFS(СВЦЭМ!$K$34:$K$777,СВЦЭМ!$A$34:$A$777,$A377,СВЦЭМ!$B$34:$B$777,O$366)+'СЕТ СН'!$F$16</f>
        <v>0</v>
      </c>
      <c r="P377" s="36">
        <f>SUMIFS(СВЦЭМ!$K$34:$K$777,СВЦЭМ!$A$34:$A$777,$A377,СВЦЭМ!$B$34:$B$777,P$366)+'СЕТ СН'!$F$16</f>
        <v>0</v>
      </c>
      <c r="Q377" s="36">
        <f>SUMIFS(СВЦЭМ!$K$34:$K$777,СВЦЭМ!$A$34:$A$777,$A377,СВЦЭМ!$B$34:$B$777,Q$366)+'СЕТ СН'!$F$16</f>
        <v>0</v>
      </c>
      <c r="R377" s="36">
        <f>SUMIFS(СВЦЭМ!$K$34:$K$777,СВЦЭМ!$A$34:$A$777,$A377,СВЦЭМ!$B$34:$B$777,R$366)+'СЕТ СН'!$F$16</f>
        <v>0</v>
      </c>
      <c r="S377" s="36">
        <f>SUMIFS(СВЦЭМ!$K$34:$K$777,СВЦЭМ!$A$34:$A$777,$A377,СВЦЭМ!$B$34:$B$777,S$366)+'СЕТ СН'!$F$16</f>
        <v>0</v>
      </c>
      <c r="T377" s="36">
        <f>SUMIFS(СВЦЭМ!$K$34:$K$777,СВЦЭМ!$A$34:$A$777,$A377,СВЦЭМ!$B$34:$B$777,T$366)+'СЕТ СН'!$F$16</f>
        <v>0</v>
      </c>
      <c r="U377" s="36">
        <f>SUMIFS(СВЦЭМ!$K$34:$K$777,СВЦЭМ!$A$34:$A$777,$A377,СВЦЭМ!$B$34:$B$777,U$366)+'СЕТ СН'!$F$16</f>
        <v>0</v>
      </c>
      <c r="V377" s="36">
        <f>SUMIFS(СВЦЭМ!$K$34:$K$777,СВЦЭМ!$A$34:$A$777,$A377,СВЦЭМ!$B$34:$B$777,V$366)+'СЕТ СН'!$F$16</f>
        <v>0</v>
      </c>
      <c r="W377" s="36">
        <f>SUMIFS(СВЦЭМ!$K$34:$K$777,СВЦЭМ!$A$34:$A$777,$A377,СВЦЭМ!$B$34:$B$777,W$366)+'СЕТ СН'!$F$16</f>
        <v>0</v>
      </c>
      <c r="X377" s="36">
        <f>SUMIFS(СВЦЭМ!$K$34:$K$777,СВЦЭМ!$A$34:$A$777,$A377,СВЦЭМ!$B$34:$B$777,X$366)+'СЕТ СН'!$F$16</f>
        <v>0</v>
      </c>
      <c r="Y377" s="36">
        <f>SUMIFS(СВЦЭМ!$K$34:$K$777,СВЦЭМ!$A$34:$A$777,$A377,СВЦЭМ!$B$34:$B$777,Y$366)+'СЕТ СН'!$F$16</f>
        <v>0</v>
      </c>
    </row>
    <row r="378" spans="1:25" ht="15.75" hidden="1" x14ac:dyDescent="0.2">
      <c r="A378" s="35">
        <f t="shared" si="10"/>
        <v>44024</v>
      </c>
      <c r="B378" s="36">
        <f>SUMIFS(СВЦЭМ!$K$34:$K$777,СВЦЭМ!$A$34:$A$777,$A378,СВЦЭМ!$B$34:$B$777,B$366)+'СЕТ СН'!$F$16</f>
        <v>0</v>
      </c>
      <c r="C378" s="36">
        <f>SUMIFS(СВЦЭМ!$K$34:$K$777,СВЦЭМ!$A$34:$A$777,$A378,СВЦЭМ!$B$34:$B$777,C$366)+'СЕТ СН'!$F$16</f>
        <v>0</v>
      </c>
      <c r="D378" s="36">
        <f>SUMIFS(СВЦЭМ!$K$34:$K$777,СВЦЭМ!$A$34:$A$777,$A378,СВЦЭМ!$B$34:$B$777,D$366)+'СЕТ СН'!$F$16</f>
        <v>0</v>
      </c>
      <c r="E378" s="36">
        <f>SUMIFS(СВЦЭМ!$K$34:$K$777,СВЦЭМ!$A$34:$A$777,$A378,СВЦЭМ!$B$34:$B$777,E$366)+'СЕТ СН'!$F$16</f>
        <v>0</v>
      </c>
      <c r="F378" s="36">
        <f>SUMIFS(СВЦЭМ!$K$34:$K$777,СВЦЭМ!$A$34:$A$777,$A378,СВЦЭМ!$B$34:$B$777,F$366)+'СЕТ СН'!$F$16</f>
        <v>0</v>
      </c>
      <c r="G378" s="36">
        <f>SUMIFS(СВЦЭМ!$K$34:$K$777,СВЦЭМ!$A$34:$A$777,$A378,СВЦЭМ!$B$34:$B$777,G$366)+'СЕТ СН'!$F$16</f>
        <v>0</v>
      </c>
      <c r="H378" s="36">
        <f>SUMIFS(СВЦЭМ!$K$34:$K$777,СВЦЭМ!$A$34:$A$777,$A378,СВЦЭМ!$B$34:$B$777,H$366)+'СЕТ СН'!$F$16</f>
        <v>0</v>
      </c>
      <c r="I378" s="36">
        <f>SUMIFS(СВЦЭМ!$K$34:$K$777,СВЦЭМ!$A$34:$A$777,$A378,СВЦЭМ!$B$34:$B$777,I$366)+'СЕТ СН'!$F$16</f>
        <v>0</v>
      </c>
      <c r="J378" s="36">
        <f>SUMIFS(СВЦЭМ!$K$34:$K$777,СВЦЭМ!$A$34:$A$777,$A378,СВЦЭМ!$B$34:$B$777,J$366)+'СЕТ СН'!$F$16</f>
        <v>0</v>
      </c>
      <c r="K378" s="36">
        <f>SUMIFS(СВЦЭМ!$K$34:$K$777,СВЦЭМ!$A$34:$A$777,$A378,СВЦЭМ!$B$34:$B$777,K$366)+'СЕТ СН'!$F$16</f>
        <v>0</v>
      </c>
      <c r="L378" s="36">
        <f>SUMIFS(СВЦЭМ!$K$34:$K$777,СВЦЭМ!$A$34:$A$777,$A378,СВЦЭМ!$B$34:$B$777,L$366)+'СЕТ СН'!$F$16</f>
        <v>0</v>
      </c>
      <c r="M378" s="36">
        <f>SUMIFS(СВЦЭМ!$K$34:$K$777,СВЦЭМ!$A$34:$A$777,$A378,СВЦЭМ!$B$34:$B$777,M$366)+'СЕТ СН'!$F$16</f>
        <v>0</v>
      </c>
      <c r="N378" s="36">
        <f>SUMIFS(СВЦЭМ!$K$34:$K$777,СВЦЭМ!$A$34:$A$777,$A378,СВЦЭМ!$B$34:$B$777,N$366)+'СЕТ СН'!$F$16</f>
        <v>0</v>
      </c>
      <c r="O378" s="36">
        <f>SUMIFS(СВЦЭМ!$K$34:$K$777,СВЦЭМ!$A$34:$A$777,$A378,СВЦЭМ!$B$34:$B$777,O$366)+'СЕТ СН'!$F$16</f>
        <v>0</v>
      </c>
      <c r="P378" s="36">
        <f>SUMIFS(СВЦЭМ!$K$34:$K$777,СВЦЭМ!$A$34:$A$777,$A378,СВЦЭМ!$B$34:$B$777,P$366)+'СЕТ СН'!$F$16</f>
        <v>0</v>
      </c>
      <c r="Q378" s="36">
        <f>SUMIFS(СВЦЭМ!$K$34:$K$777,СВЦЭМ!$A$34:$A$777,$A378,СВЦЭМ!$B$34:$B$777,Q$366)+'СЕТ СН'!$F$16</f>
        <v>0</v>
      </c>
      <c r="R378" s="36">
        <f>SUMIFS(СВЦЭМ!$K$34:$K$777,СВЦЭМ!$A$34:$A$777,$A378,СВЦЭМ!$B$34:$B$777,R$366)+'СЕТ СН'!$F$16</f>
        <v>0</v>
      </c>
      <c r="S378" s="36">
        <f>SUMIFS(СВЦЭМ!$K$34:$K$777,СВЦЭМ!$A$34:$A$777,$A378,СВЦЭМ!$B$34:$B$777,S$366)+'СЕТ СН'!$F$16</f>
        <v>0</v>
      </c>
      <c r="T378" s="36">
        <f>SUMIFS(СВЦЭМ!$K$34:$K$777,СВЦЭМ!$A$34:$A$777,$A378,СВЦЭМ!$B$34:$B$777,T$366)+'СЕТ СН'!$F$16</f>
        <v>0</v>
      </c>
      <c r="U378" s="36">
        <f>SUMIFS(СВЦЭМ!$K$34:$K$777,СВЦЭМ!$A$34:$A$777,$A378,СВЦЭМ!$B$34:$B$777,U$366)+'СЕТ СН'!$F$16</f>
        <v>0</v>
      </c>
      <c r="V378" s="36">
        <f>SUMIFS(СВЦЭМ!$K$34:$K$777,СВЦЭМ!$A$34:$A$777,$A378,СВЦЭМ!$B$34:$B$777,V$366)+'СЕТ СН'!$F$16</f>
        <v>0</v>
      </c>
      <c r="W378" s="36">
        <f>SUMIFS(СВЦЭМ!$K$34:$K$777,СВЦЭМ!$A$34:$A$777,$A378,СВЦЭМ!$B$34:$B$777,W$366)+'СЕТ СН'!$F$16</f>
        <v>0</v>
      </c>
      <c r="X378" s="36">
        <f>SUMIFS(СВЦЭМ!$K$34:$K$777,СВЦЭМ!$A$34:$A$777,$A378,СВЦЭМ!$B$34:$B$777,X$366)+'СЕТ СН'!$F$16</f>
        <v>0</v>
      </c>
      <c r="Y378" s="36">
        <f>SUMIFS(СВЦЭМ!$K$34:$K$777,СВЦЭМ!$A$34:$A$777,$A378,СВЦЭМ!$B$34:$B$777,Y$366)+'СЕТ СН'!$F$16</f>
        <v>0</v>
      </c>
    </row>
    <row r="379" spans="1:25" ht="15.75" hidden="1" x14ac:dyDescent="0.2">
      <c r="A379" s="35">
        <f t="shared" si="10"/>
        <v>44025</v>
      </c>
      <c r="B379" s="36">
        <f>SUMIFS(СВЦЭМ!$K$34:$K$777,СВЦЭМ!$A$34:$A$777,$A379,СВЦЭМ!$B$34:$B$777,B$366)+'СЕТ СН'!$F$16</f>
        <v>0</v>
      </c>
      <c r="C379" s="36">
        <f>SUMIFS(СВЦЭМ!$K$34:$K$777,СВЦЭМ!$A$34:$A$777,$A379,СВЦЭМ!$B$34:$B$777,C$366)+'СЕТ СН'!$F$16</f>
        <v>0</v>
      </c>
      <c r="D379" s="36">
        <f>SUMIFS(СВЦЭМ!$K$34:$K$777,СВЦЭМ!$A$34:$A$777,$A379,СВЦЭМ!$B$34:$B$777,D$366)+'СЕТ СН'!$F$16</f>
        <v>0</v>
      </c>
      <c r="E379" s="36">
        <f>SUMIFS(СВЦЭМ!$K$34:$K$777,СВЦЭМ!$A$34:$A$777,$A379,СВЦЭМ!$B$34:$B$777,E$366)+'СЕТ СН'!$F$16</f>
        <v>0</v>
      </c>
      <c r="F379" s="36">
        <f>SUMIFS(СВЦЭМ!$K$34:$K$777,СВЦЭМ!$A$34:$A$777,$A379,СВЦЭМ!$B$34:$B$777,F$366)+'СЕТ СН'!$F$16</f>
        <v>0</v>
      </c>
      <c r="G379" s="36">
        <f>SUMIFS(СВЦЭМ!$K$34:$K$777,СВЦЭМ!$A$34:$A$777,$A379,СВЦЭМ!$B$34:$B$777,G$366)+'СЕТ СН'!$F$16</f>
        <v>0</v>
      </c>
      <c r="H379" s="36">
        <f>SUMIFS(СВЦЭМ!$K$34:$K$777,СВЦЭМ!$A$34:$A$777,$A379,СВЦЭМ!$B$34:$B$777,H$366)+'СЕТ СН'!$F$16</f>
        <v>0</v>
      </c>
      <c r="I379" s="36">
        <f>SUMIFS(СВЦЭМ!$K$34:$K$777,СВЦЭМ!$A$34:$A$777,$A379,СВЦЭМ!$B$34:$B$777,I$366)+'СЕТ СН'!$F$16</f>
        <v>0</v>
      </c>
      <c r="J379" s="36">
        <f>SUMIFS(СВЦЭМ!$K$34:$K$777,СВЦЭМ!$A$34:$A$777,$A379,СВЦЭМ!$B$34:$B$777,J$366)+'СЕТ СН'!$F$16</f>
        <v>0</v>
      </c>
      <c r="K379" s="36">
        <f>SUMIFS(СВЦЭМ!$K$34:$K$777,СВЦЭМ!$A$34:$A$777,$A379,СВЦЭМ!$B$34:$B$777,K$366)+'СЕТ СН'!$F$16</f>
        <v>0</v>
      </c>
      <c r="L379" s="36">
        <f>SUMIFS(СВЦЭМ!$K$34:$K$777,СВЦЭМ!$A$34:$A$777,$A379,СВЦЭМ!$B$34:$B$777,L$366)+'СЕТ СН'!$F$16</f>
        <v>0</v>
      </c>
      <c r="M379" s="36">
        <f>SUMIFS(СВЦЭМ!$K$34:$K$777,СВЦЭМ!$A$34:$A$777,$A379,СВЦЭМ!$B$34:$B$777,M$366)+'СЕТ СН'!$F$16</f>
        <v>0</v>
      </c>
      <c r="N379" s="36">
        <f>SUMIFS(СВЦЭМ!$K$34:$K$777,СВЦЭМ!$A$34:$A$777,$A379,СВЦЭМ!$B$34:$B$777,N$366)+'СЕТ СН'!$F$16</f>
        <v>0</v>
      </c>
      <c r="O379" s="36">
        <f>SUMIFS(СВЦЭМ!$K$34:$K$777,СВЦЭМ!$A$34:$A$777,$A379,СВЦЭМ!$B$34:$B$777,O$366)+'СЕТ СН'!$F$16</f>
        <v>0</v>
      </c>
      <c r="P379" s="36">
        <f>SUMIFS(СВЦЭМ!$K$34:$K$777,СВЦЭМ!$A$34:$A$777,$A379,СВЦЭМ!$B$34:$B$777,P$366)+'СЕТ СН'!$F$16</f>
        <v>0</v>
      </c>
      <c r="Q379" s="36">
        <f>SUMIFS(СВЦЭМ!$K$34:$K$777,СВЦЭМ!$A$34:$A$777,$A379,СВЦЭМ!$B$34:$B$777,Q$366)+'СЕТ СН'!$F$16</f>
        <v>0</v>
      </c>
      <c r="R379" s="36">
        <f>SUMIFS(СВЦЭМ!$K$34:$K$777,СВЦЭМ!$A$34:$A$777,$A379,СВЦЭМ!$B$34:$B$777,R$366)+'СЕТ СН'!$F$16</f>
        <v>0</v>
      </c>
      <c r="S379" s="36">
        <f>SUMIFS(СВЦЭМ!$K$34:$K$777,СВЦЭМ!$A$34:$A$777,$A379,СВЦЭМ!$B$34:$B$777,S$366)+'СЕТ СН'!$F$16</f>
        <v>0</v>
      </c>
      <c r="T379" s="36">
        <f>SUMIFS(СВЦЭМ!$K$34:$K$777,СВЦЭМ!$A$34:$A$777,$A379,СВЦЭМ!$B$34:$B$777,T$366)+'СЕТ СН'!$F$16</f>
        <v>0</v>
      </c>
      <c r="U379" s="36">
        <f>SUMIFS(СВЦЭМ!$K$34:$K$777,СВЦЭМ!$A$34:$A$777,$A379,СВЦЭМ!$B$34:$B$777,U$366)+'СЕТ СН'!$F$16</f>
        <v>0</v>
      </c>
      <c r="V379" s="36">
        <f>SUMIFS(СВЦЭМ!$K$34:$K$777,СВЦЭМ!$A$34:$A$777,$A379,СВЦЭМ!$B$34:$B$777,V$366)+'СЕТ СН'!$F$16</f>
        <v>0</v>
      </c>
      <c r="W379" s="36">
        <f>SUMIFS(СВЦЭМ!$K$34:$K$777,СВЦЭМ!$A$34:$A$777,$A379,СВЦЭМ!$B$34:$B$777,W$366)+'СЕТ СН'!$F$16</f>
        <v>0</v>
      </c>
      <c r="X379" s="36">
        <f>SUMIFS(СВЦЭМ!$K$34:$K$777,СВЦЭМ!$A$34:$A$777,$A379,СВЦЭМ!$B$34:$B$777,X$366)+'СЕТ СН'!$F$16</f>
        <v>0</v>
      </c>
      <c r="Y379" s="36">
        <f>SUMIFS(СВЦЭМ!$K$34:$K$777,СВЦЭМ!$A$34:$A$777,$A379,СВЦЭМ!$B$34:$B$777,Y$366)+'СЕТ СН'!$F$16</f>
        <v>0</v>
      </c>
    </row>
    <row r="380" spans="1:25" ht="15.75" hidden="1" x14ac:dyDescent="0.2">
      <c r="A380" s="35">
        <f t="shared" si="10"/>
        <v>44026</v>
      </c>
      <c r="B380" s="36">
        <f>SUMIFS(СВЦЭМ!$K$34:$K$777,СВЦЭМ!$A$34:$A$777,$A380,СВЦЭМ!$B$34:$B$777,B$366)+'СЕТ СН'!$F$16</f>
        <v>0</v>
      </c>
      <c r="C380" s="36">
        <f>SUMIFS(СВЦЭМ!$K$34:$K$777,СВЦЭМ!$A$34:$A$777,$A380,СВЦЭМ!$B$34:$B$777,C$366)+'СЕТ СН'!$F$16</f>
        <v>0</v>
      </c>
      <c r="D380" s="36">
        <f>SUMIFS(СВЦЭМ!$K$34:$K$777,СВЦЭМ!$A$34:$A$777,$A380,СВЦЭМ!$B$34:$B$777,D$366)+'СЕТ СН'!$F$16</f>
        <v>0</v>
      </c>
      <c r="E380" s="36">
        <f>SUMIFS(СВЦЭМ!$K$34:$K$777,СВЦЭМ!$A$34:$A$777,$A380,СВЦЭМ!$B$34:$B$777,E$366)+'СЕТ СН'!$F$16</f>
        <v>0</v>
      </c>
      <c r="F380" s="36">
        <f>SUMIFS(СВЦЭМ!$K$34:$K$777,СВЦЭМ!$A$34:$A$777,$A380,СВЦЭМ!$B$34:$B$777,F$366)+'СЕТ СН'!$F$16</f>
        <v>0</v>
      </c>
      <c r="G380" s="36">
        <f>SUMIFS(СВЦЭМ!$K$34:$K$777,СВЦЭМ!$A$34:$A$777,$A380,СВЦЭМ!$B$34:$B$777,G$366)+'СЕТ СН'!$F$16</f>
        <v>0</v>
      </c>
      <c r="H380" s="36">
        <f>SUMIFS(СВЦЭМ!$K$34:$K$777,СВЦЭМ!$A$34:$A$777,$A380,СВЦЭМ!$B$34:$B$777,H$366)+'СЕТ СН'!$F$16</f>
        <v>0</v>
      </c>
      <c r="I380" s="36">
        <f>SUMIFS(СВЦЭМ!$K$34:$K$777,СВЦЭМ!$A$34:$A$777,$A380,СВЦЭМ!$B$34:$B$777,I$366)+'СЕТ СН'!$F$16</f>
        <v>0</v>
      </c>
      <c r="J380" s="36">
        <f>SUMIFS(СВЦЭМ!$K$34:$K$777,СВЦЭМ!$A$34:$A$777,$A380,СВЦЭМ!$B$34:$B$777,J$366)+'СЕТ СН'!$F$16</f>
        <v>0</v>
      </c>
      <c r="K380" s="36">
        <f>SUMIFS(СВЦЭМ!$K$34:$K$777,СВЦЭМ!$A$34:$A$777,$A380,СВЦЭМ!$B$34:$B$777,K$366)+'СЕТ СН'!$F$16</f>
        <v>0</v>
      </c>
      <c r="L380" s="36">
        <f>SUMIFS(СВЦЭМ!$K$34:$K$777,СВЦЭМ!$A$34:$A$777,$A380,СВЦЭМ!$B$34:$B$777,L$366)+'СЕТ СН'!$F$16</f>
        <v>0</v>
      </c>
      <c r="M380" s="36">
        <f>SUMIFS(СВЦЭМ!$K$34:$K$777,СВЦЭМ!$A$34:$A$777,$A380,СВЦЭМ!$B$34:$B$777,M$366)+'СЕТ СН'!$F$16</f>
        <v>0</v>
      </c>
      <c r="N380" s="36">
        <f>SUMIFS(СВЦЭМ!$K$34:$K$777,СВЦЭМ!$A$34:$A$777,$A380,СВЦЭМ!$B$34:$B$777,N$366)+'СЕТ СН'!$F$16</f>
        <v>0</v>
      </c>
      <c r="O380" s="36">
        <f>SUMIFS(СВЦЭМ!$K$34:$K$777,СВЦЭМ!$A$34:$A$777,$A380,СВЦЭМ!$B$34:$B$777,O$366)+'СЕТ СН'!$F$16</f>
        <v>0</v>
      </c>
      <c r="P380" s="36">
        <f>SUMIFS(СВЦЭМ!$K$34:$K$777,СВЦЭМ!$A$34:$A$777,$A380,СВЦЭМ!$B$34:$B$777,P$366)+'СЕТ СН'!$F$16</f>
        <v>0</v>
      </c>
      <c r="Q380" s="36">
        <f>SUMIFS(СВЦЭМ!$K$34:$K$777,СВЦЭМ!$A$34:$A$777,$A380,СВЦЭМ!$B$34:$B$777,Q$366)+'СЕТ СН'!$F$16</f>
        <v>0</v>
      </c>
      <c r="R380" s="36">
        <f>SUMIFS(СВЦЭМ!$K$34:$K$777,СВЦЭМ!$A$34:$A$777,$A380,СВЦЭМ!$B$34:$B$777,R$366)+'СЕТ СН'!$F$16</f>
        <v>0</v>
      </c>
      <c r="S380" s="36">
        <f>SUMIFS(СВЦЭМ!$K$34:$K$777,СВЦЭМ!$A$34:$A$777,$A380,СВЦЭМ!$B$34:$B$777,S$366)+'СЕТ СН'!$F$16</f>
        <v>0</v>
      </c>
      <c r="T380" s="36">
        <f>SUMIFS(СВЦЭМ!$K$34:$K$777,СВЦЭМ!$A$34:$A$777,$A380,СВЦЭМ!$B$34:$B$777,T$366)+'СЕТ СН'!$F$16</f>
        <v>0</v>
      </c>
      <c r="U380" s="36">
        <f>SUMIFS(СВЦЭМ!$K$34:$K$777,СВЦЭМ!$A$34:$A$777,$A380,СВЦЭМ!$B$34:$B$777,U$366)+'СЕТ СН'!$F$16</f>
        <v>0</v>
      </c>
      <c r="V380" s="36">
        <f>SUMIFS(СВЦЭМ!$K$34:$K$777,СВЦЭМ!$A$34:$A$777,$A380,СВЦЭМ!$B$34:$B$777,V$366)+'СЕТ СН'!$F$16</f>
        <v>0</v>
      </c>
      <c r="W380" s="36">
        <f>SUMIFS(СВЦЭМ!$K$34:$K$777,СВЦЭМ!$A$34:$A$777,$A380,СВЦЭМ!$B$34:$B$777,W$366)+'СЕТ СН'!$F$16</f>
        <v>0</v>
      </c>
      <c r="X380" s="36">
        <f>SUMIFS(СВЦЭМ!$K$34:$K$777,СВЦЭМ!$A$34:$A$777,$A380,СВЦЭМ!$B$34:$B$777,X$366)+'СЕТ СН'!$F$16</f>
        <v>0</v>
      </c>
      <c r="Y380" s="36">
        <f>SUMIFS(СВЦЭМ!$K$34:$K$777,СВЦЭМ!$A$34:$A$777,$A380,СВЦЭМ!$B$34:$B$777,Y$366)+'СЕТ СН'!$F$16</f>
        <v>0</v>
      </c>
    </row>
    <row r="381" spans="1:25" ht="15.75" hidden="1" x14ac:dyDescent="0.2">
      <c r="A381" s="35">
        <f t="shared" si="10"/>
        <v>44027</v>
      </c>
      <c r="B381" s="36">
        <f>SUMIFS(СВЦЭМ!$K$34:$K$777,СВЦЭМ!$A$34:$A$777,$A381,СВЦЭМ!$B$34:$B$777,B$366)+'СЕТ СН'!$F$16</f>
        <v>0</v>
      </c>
      <c r="C381" s="36">
        <f>SUMIFS(СВЦЭМ!$K$34:$K$777,СВЦЭМ!$A$34:$A$777,$A381,СВЦЭМ!$B$34:$B$777,C$366)+'СЕТ СН'!$F$16</f>
        <v>0</v>
      </c>
      <c r="D381" s="36">
        <f>SUMIFS(СВЦЭМ!$K$34:$K$777,СВЦЭМ!$A$34:$A$777,$A381,СВЦЭМ!$B$34:$B$777,D$366)+'СЕТ СН'!$F$16</f>
        <v>0</v>
      </c>
      <c r="E381" s="36">
        <f>SUMIFS(СВЦЭМ!$K$34:$K$777,СВЦЭМ!$A$34:$A$777,$A381,СВЦЭМ!$B$34:$B$777,E$366)+'СЕТ СН'!$F$16</f>
        <v>0</v>
      </c>
      <c r="F381" s="36">
        <f>SUMIFS(СВЦЭМ!$K$34:$K$777,СВЦЭМ!$A$34:$A$777,$A381,СВЦЭМ!$B$34:$B$777,F$366)+'СЕТ СН'!$F$16</f>
        <v>0</v>
      </c>
      <c r="G381" s="36">
        <f>SUMIFS(СВЦЭМ!$K$34:$K$777,СВЦЭМ!$A$34:$A$777,$A381,СВЦЭМ!$B$34:$B$777,G$366)+'СЕТ СН'!$F$16</f>
        <v>0</v>
      </c>
      <c r="H381" s="36">
        <f>SUMIFS(СВЦЭМ!$K$34:$K$777,СВЦЭМ!$A$34:$A$777,$A381,СВЦЭМ!$B$34:$B$777,H$366)+'СЕТ СН'!$F$16</f>
        <v>0</v>
      </c>
      <c r="I381" s="36">
        <f>SUMIFS(СВЦЭМ!$K$34:$K$777,СВЦЭМ!$A$34:$A$777,$A381,СВЦЭМ!$B$34:$B$777,I$366)+'СЕТ СН'!$F$16</f>
        <v>0</v>
      </c>
      <c r="J381" s="36">
        <f>SUMIFS(СВЦЭМ!$K$34:$K$777,СВЦЭМ!$A$34:$A$777,$A381,СВЦЭМ!$B$34:$B$777,J$366)+'СЕТ СН'!$F$16</f>
        <v>0</v>
      </c>
      <c r="K381" s="36">
        <f>SUMIFS(СВЦЭМ!$K$34:$K$777,СВЦЭМ!$A$34:$A$777,$A381,СВЦЭМ!$B$34:$B$777,K$366)+'СЕТ СН'!$F$16</f>
        <v>0</v>
      </c>
      <c r="L381" s="36">
        <f>SUMIFS(СВЦЭМ!$K$34:$K$777,СВЦЭМ!$A$34:$A$777,$A381,СВЦЭМ!$B$34:$B$777,L$366)+'СЕТ СН'!$F$16</f>
        <v>0</v>
      </c>
      <c r="M381" s="36">
        <f>SUMIFS(СВЦЭМ!$K$34:$K$777,СВЦЭМ!$A$34:$A$777,$A381,СВЦЭМ!$B$34:$B$777,M$366)+'СЕТ СН'!$F$16</f>
        <v>0</v>
      </c>
      <c r="N381" s="36">
        <f>SUMIFS(СВЦЭМ!$K$34:$K$777,СВЦЭМ!$A$34:$A$777,$A381,СВЦЭМ!$B$34:$B$777,N$366)+'СЕТ СН'!$F$16</f>
        <v>0</v>
      </c>
      <c r="O381" s="36">
        <f>SUMIFS(СВЦЭМ!$K$34:$K$777,СВЦЭМ!$A$34:$A$777,$A381,СВЦЭМ!$B$34:$B$777,O$366)+'СЕТ СН'!$F$16</f>
        <v>0</v>
      </c>
      <c r="P381" s="36">
        <f>SUMIFS(СВЦЭМ!$K$34:$K$777,СВЦЭМ!$A$34:$A$777,$A381,СВЦЭМ!$B$34:$B$777,P$366)+'СЕТ СН'!$F$16</f>
        <v>0</v>
      </c>
      <c r="Q381" s="36">
        <f>SUMIFS(СВЦЭМ!$K$34:$K$777,СВЦЭМ!$A$34:$A$777,$A381,СВЦЭМ!$B$34:$B$777,Q$366)+'СЕТ СН'!$F$16</f>
        <v>0</v>
      </c>
      <c r="R381" s="36">
        <f>SUMIFS(СВЦЭМ!$K$34:$K$777,СВЦЭМ!$A$34:$A$777,$A381,СВЦЭМ!$B$34:$B$777,R$366)+'СЕТ СН'!$F$16</f>
        <v>0</v>
      </c>
      <c r="S381" s="36">
        <f>SUMIFS(СВЦЭМ!$K$34:$K$777,СВЦЭМ!$A$34:$A$777,$A381,СВЦЭМ!$B$34:$B$777,S$366)+'СЕТ СН'!$F$16</f>
        <v>0</v>
      </c>
      <c r="T381" s="36">
        <f>SUMIFS(СВЦЭМ!$K$34:$K$777,СВЦЭМ!$A$34:$A$777,$A381,СВЦЭМ!$B$34:$B$777,T$366)+'СЕТ СН'!$F$16</f>
        <v>0</v>
      </c>
      <c r="U381" s="36">
        <f>SUMIFS(СВЦЭМ!$K$34:$K$777,СВЦЭМ!$A$34:$A$777,$A381,СВЦЭМ!$B$34:$B$777,U$366)+'СЕТ СН'!$F$16</f>
        <v>0</v>
      </c>
      <c r="V381" s="36">
        <f>SUMIFS(СВЦЭМ!$K$34:$K$777,СВЦЭМ!$A$34:$A$777,$A381,СВЦЭМ!$B$34:$B$777,V$366)+'СЕТ СН'!$F$16</f>
        <v>0</v>
      </c>
      <c r="W381" s="36">
        <f>SUMIFS(СВЦЭМ!$K$34:$K$777,СВЦЭМ!$A$34:$A$777,$A381,СВЦЭМ!$B$34:$B$777,W$366)+'СЕТ СН'!$F$16</f>
        <v>0</v>
      </c>
      <c r="X381" s="36">
        <f>SUMIFS(СВЦЭМ!$K$34:$K$777,СВЦЭМ!$A$34:$A$777,$A381,СВЦЭМ!$B$34:$B$777,X$366)+'СЕТ СН'!$F$16</f>
        <v>0</v>
      </c>
      <c r="Y381" s="36">
        <f>SUMIFS(СВЦЭМ!$K$34:$K$777,СВЦЭМ!$A$34:$A$777,$A381,СВЦЭМ!$B$34:$B$777,Y$366)+'СЕТ СН'!$F$16</f>
        <v>0</v>
      </c>
    </row>
    <row r="382" spans="1:25" ht="15.75" hidden="1" x14ac:dyDescent="0.2">
      <c r="A382" s="35">
        <f t="shared" si="10"/>
        <v>44028</v>
      </c>
      <c r="B382" s="36">
        <f>SUMIFS(СВЦЭМ!$K$34:$K$777,СВЦЭМ!$A$34:$A$777,$A382,СВЦЭМ!$B$34:$B$777,B$366)+'СЕТ СН'!$F$16</f>
        <v>0</v>
      </c>
      <c r="C382" s="36">
        <f>SUMIFS(СВЦЭМ!$K$34:$K$777,СВЦЭМ!$A$34:$A$777,$A382,СВЦЭМ!$B$34:$B$777,C$366)+'СЕТ СН'!$F$16</f>
        <v>0</v>
      </c>
      <c r="D382" s="36">
        <f>SUMIFS(СВЦЭМ!$K$34:$K$777,СВЦЭМ!$A$34:$A$777,$A382,СВЦЭМ!$B$34:$B$777,D$366)+'СЕТ СН'!$F$16</f>
        <v>0</v>
      </c>
      <c r="E382" s="36">
        <f>SUMIFS(СВЦЭМ!$K$34:$K$777,СВЦЭМ!$A$34:$A$777,$A382,СВЦЭМ!$B$34:$B$777,E$366)+'СЕТ СН'!$F$16</f>
        <v>0</v>
      </c>
      <c r="F382" s="36">
        <f>SUMIFS(СВЦЭМ!$K$34:$K$777,СВЦЭМ!$A$34:$A$777,$A382,СВЦЭМ!$B$34:$B$777,F$366)+'СЕТ СН'!$F$16</f>
        <v>0</v>
      </c>
      <c r="G382" s="36">
        <f>SUMIFS(СВЦЭМ!$K$34:$K$777,СВЦЭМ!$A$34:$A$777,$A382,СВЦЭМ!$B$34:$B$777,G$366)+'СЕТ СН'!$F$16</f>
        <v>0</v>
      </c>
      <c r="H382" s="36">
        <f>SUMIFS(СВЦЭМ!$K$34:$K$777,СВЦЭМ!$A$34:$A$777,$A382,СВЦЭМ!$B$34:$B$777,H$366)+'СЕТ СН'!$F$16</f>
        <v>0</v>
      </c>
      <c r="I382" s="36">
        <f>SUMIFS(СВЦЭМ!$K$34:$K$777,СВЦЭМ!$A$34:$A$777,$A382,СВЦЭМ!$B$34:$B$777,I$366)+'СЕТ СН'!$F$16</f>
        <v>0</v>
      </c>
      <c r="J382" s="36">
        <f>SUMIFS(СВЦЭМ!$K$34:$K$777,СВЦЭМ!$A$34:$A$777,$A382,СВЦЭМ!$B$34:$B$777,J$366)+'СЕТ СН'!$F$16</f>
        <v>0</v>
      </c>
      <c r="K382" s="36">
        <f>SUMIFS(СВЦЭМ!$K$34:$K$777,СВЦЭМ!$A$34:$A$777,$A382,СВЦЭМ!$B$34:$B$777,K$366)+'СЕТ СН'!$F$16</f>
        <v>0</v>
      </c>
      <c r="L382" s="36">
        <f>SUMIFS(СВЦЭМ!$K$34:$K$777,СВЦЭМ!$A$34:$A$777,$A382,СВЦЭМ!$B$34:$B$777,L$366)+'СЕТ СН'!$F$16</f>
        <v>0</v>
      </c>
      <c r="M382" s="36">
        <f>SUMIFS(СВЦЭМ!$K$34:$K$777,СВЦЭМ!$A$34:$A$777,$A382,СВЦЭМ!$B$34:$B$777,M$366)+'СЕТ СН'!$F$16</f>
        <v>0</v>
      </c>
      <c r="N382" s="36">
        <f>SUMIFS(СВЦЭМ!$K$34:$K$777,СВЦЭМ!$A$34:$A$777,$A382,СВЦЭМ!$B$34:$B$777,N$366)+'СЕТ СН'!$F$16</f>
        <v>0</v>
      </c>
      <c r="O382" s="36">
        <f>SUMIFS(СВЦЭМ!$K$34:$K$777,СВЦЭМ!$A$34:$A$777,$A382,СВЦЭМ!$B$34:$B$777,O$366)+'СЕТ СН'!$F$16</f>
        <v>0</v>
      </c>
      <c r="P382" s="36">
        <f>SUMIFS(СВЦЭМ!$K$34:$K$777,СВЦЭМ!$A$34:$A$777,$A382,СВЦЭМ!$B$34:$B$777,P$366)+'СЕТ СН'!$F$16</f>
        <v>0</v>
      </c>
      <c r="Q382" s="36">
        <f>SUMIFS(СВЦЭМ!$K$34:$K$777,СВЦЭМ!$A$34:$A$777,$A382,СВЦЭМ!$B$34:$B$777,Q$366)+'СЕТ СН'!$F$16</f>
        <v>0</v>
      </c>
      <c r="R382" s="36">
        <f>SUMIFS(СВЦЭМ!$K$34:$K$777,СВЦЭМ!$A$34:$A$777,$A382,СВЦЭМ!$B$34:$B$777,R$366)+'СЕТ СН'!$F$16</f>
        <v>0</v>
      </c>
      <c r="S382" s="36">
        <f>SUMIFS(СВЦЭМ!$K$34:$K$777,СВЦЭМ!$A$34:$A$777,$A382,СВЦЭМ!$B$34:$B$777,S$366)+'СЕТ СН'!$F$16</f>
        <v>0</v>
      </c>
      <c r="T382" s="36">
        <f>SUMIFS(СВЦЭМ!$K$34:$K$777,СВЦЭМ!$A$34:$A$777,$A382,СВЦЭМ!$B$34:$B$777,T$366)+'СЕТ СН'!$F$16</f>
        <v>0</v>
      </c>
      <c r="U382" s="36">
        <f>SUMIFS(СВЦЭМ!$K$34:$K$777,СВЦЭМ!$A$34:$A$777,$A382,СВЦЭМ!$B$34:$B$777,U$366)+'СЕТ СН'!$F$16</f>
        <v>0</v>
      </c>
      <c r="V382" s="36">
        <f>SUMIFS(СВЦЭМ!$K$34:$K$777,СВЦЭМ!$A$34:$A$777,$A382,СВЦЭМ!$B$34:$B$777,V$366)+'СЕТ СН'!$F$16</f>
        <v>0</v>
      </c>
      <c r="W382" s="36">
        <f>SUMIFS(СВЦЭМ!$K$34:$K$777,СВЦЭМ!$A$34:$A$777,$A382,СВЦЭМ!$B$34:$B$777,W$366)+'СЕТ СН'!$F$16</f>
        <v>0</v>
      </c>
      <c r="X382" s="36">
        <f>SUMIFS(СВЦЭМ!$K$34:$K$777,СВЦЭМ!$A$34:$A$777,$A382,СВЦЭМ!$B$34:$B$777,X$366)+'СЕТ СН'!$F$16</f>
        <v>0</v>
      </c>
      <c r="Y382" s="36">
        <f>SUMIFS(СВЦЭМ!$K$34:$K$777,СВЦЭМ!$A$34:$A$777,$A382,СВЦЭМ!$B$34:$B$777,Y$366)+'СЕТ СН'!$F$16</f>
        <v>0</v>
      </c>
    </row>
    <row r="383" spans="1:25" ht="15.75" hidden="1" x14ac:dyDescent="0.2">
      <c r="A383" s="35">
        <f t="shared" si="10"/>
        <v>44029</v>
      </c>
      <c r="B383" s="36">
        <f>SUMIFS(СВЦЭМ!$K$34:$K$777,СВЦЭМ!$A$34:$A$777,$A383,СВЦЭМ!$B$34:$B$777,B$366)+'СЕТ СН'!$F$16</f>
        <v>0</v>
      </c>
      <c r="C383" s="36">
        <f>SUMIFS(СВЦЭМ!$K$34:$K$777,СВЦЭМ!$A$34:$A$777,$A383,СВЦЭМ!$B$34:$B$777,C$366)+'СЕТ СН'!$F$16</f>
        <v>0</v>
      </c>
      <c r="D383" s="36">
        <f>SUMIFS(СВЦЭМ!$K$34:$K$777,СВЦЭМ!$A$34:$A$777,$A383,СВЦЭМ!$B$34:$B$777,D$366)+'СЕТ СН'!$F$16</f>
        <v>0</v>
      </c>
      <c r="E383" s="36">
        <f>SUMIFS(СВЦЭМ!$K$34:$K$777,СВЦЭМ!$A$34:$A$777,$A383,СВЦЭМ!$B$34:$B$777,E$366)+'СЕТ СН'!$F$16</f>
        <v>0</v>
      </c>
      <c r="F383" s="36">
        <f>SUMIFS(СВЦЭМ!$K$34:$K$777,СВЦЭМ!$A$34:$A$777,$A383,СВЦЭМ!$B$34:$B$777,F$366)+'СЕТ СН'!$F$16</f>
        <v>0</v>
      </c>
      <c r="G383" s="36">
        <f>SUMIFS(СВЦЭМ!$K$34:$K$777,СВЦЭМ!$A$34:$A$777,$A383,СВЦЭМ!$B$34:$B$777,G$366)+'СЕТ СН'!$F$16</f>
        <v>0</v>
      </c>
      <c r="H383" s="36">
        <f>SUMIFS(СВЦЭМ!$K$34:$K$777,СВЦЭМ!$A$34:$A$777,$A383,СВЦЭМ!$B$34:$B$777,H$366)+'СЕТ СН'!$F$16</f>
        <v>0</v>
      </c>
      <c r="I383" s="36">
        <f>SUMIFS(СВЦЭМ!$K$34:$K$777,СВЦЭМ!$A$34:$A$777,$A383,СВЦЭМ!$B$34:$B$777,I$366)+'СЕТ СН'!$F$16</f>
        <v>0</v>
      </c>
      <c r="J383" s="36">
        <f>SUMIFS(СВЦЭМ!$K$34:$K$777,СВЦЭМ!$A$34:$A$777,$A383,СВЦЭМ!$B$34:$B$777,J$366)+'СЕТ СН'!$F$16</f>
        <v>0</v>
      </c>
      <c r="K383" s="36">
        <f>SUMIFS(СВЦЭМ!$K$34:$K$777,СВЦЭМ!$A$34:$A$777,$A383,СВЦЭМ!$B$34:$B$777,K$366)+'СЕТ СН'!$F$16</f>
        <v>0</v>
      </c>
      <c r="L383" s="36">
        <f>SUMIFS(СВЦЭМ!$K$34:$K$777,СВЦЭМ!$A$34:$A$777,$A383,СВЦЭМ!$B$34:$B$777,L$366)+'СЕТ СН'!$F$16</f>
        <v>0</v>
      </c>
      <c r="M383" s="36">
        <f>SUMIFS(СВЦЭМ!$K$34:$K$777,СВЦЭМ!$A$34:$A$777,$A383,СВЦЭМ!$B$34:$B$777,M$366)+'СЕТ СН'!$F$16</f>
        <v>0</v>
      </c>
      <c r="N383" s="36">
        <f>SUMIFS(СВЦЭМ!$K$34:$K$777,СВЦЭМ!$A$34:$A$777,$A383,СВЦЭМ!$B$34:$B$777,N$366)+'СЕТ СН'!$F$16</f>
        <v>0</v>
      </c>
      <c r="O383" s="36">
        <f>SUMIFS(СВЦЭМ!$K$34:$K$777,СВЦЭМ!$A$34:$A$777,$A383,СВЦЭМ!$B$34:$B$777,O$366)+'СЕТ СН'!$F$16</f>
        <v>0</v>
      </c>
      <c r="P383" s="36">
        <f>SUMIFS(СВЦЭМ!$K$34:$K$777,СВЦЭМ!$A$34:$A$777,$A383,СВЦЭМ!$B$34:$B$777,P$366)+'СЕТ СН'!$F$16</f>
        <v>0</v>
      </c>
      <c r="Q383" s="36">
        <f>SUMIFS(СВЦЭМ!$K$34:$K$777,СВЦЭМ!$A$34:$A$777,$A383,СВЦЭМ!$B$34:$B$777,Q$366)+'СЕТ СН'!$F$16</f>
        <v>0</v>
      </c>
      <c r="R383" s="36">
        <f>SUMIFS(СВЦЭМ!$K$34:$K$777,СВЦЭМ!$A$34:$A$777,$A383,СВЦЭМ!$B$34:$B$777,R$366)+'СЕТ СН'!$F$16</f>
        <v>0</v>
      </c>
      <c r="S383" s="36">
        <f>SUMIFS(СВЦЭМ!$K$34:$K$777,СВЦЭМ!$A$34:$A$777,$A383,СВЦЭМ!$B$34:$B$777,S$366)+'СЕТ СН'!$F$16</f>
        <v>0</v>
      </c>
      <c r="T383" s="36">
        <f>SUMIFS(СВЦЭМ!$K$34:$K$777,СВЦЭМ!$A$34:$A$777,$A383,СВЦЭМ!$B$34:$B$777,T$366)+'СЕТ СН'!$F$16</f>
        <v>0</v>
      </c>
      <c r="U383" s="36">
        <f>SUMIFS(СВЦЭМ!$K$34:$K$777,СВЦЭМ!$A$34:$A$777,$A383,СВЦЭМ!$B$34:$B$777,U$366)+'СЕТ СН'!$F$16</f>
        <v>0</v>
      </c>
      <c r="V383" s="36">
        <f>SUMIFS(СВЦЭМ!$K$34:$K$777,СВЦЭМ!$A$34:$A$777,$A383,СВЦЭМ!$B$34:$B$777,V$366)+'СЕТ СН'!$F$16</f>
        <v>0</v>
      </c>
      <c r="W383" s="36">
        <f>SUMIFS(СВЦЭМ!$K$34:$K$777,СВЦЭМ!$A$34:$A$777,$A383,СВЦЭМ!$B$34:$B$777,W$366)+'СЕТ СН'!$F$16</f>
        <v>0</v>
      </c>
      <c r="X383" s="36">
        <f>SUMIFS(СВЦЭМ!$K$34:$K$777,СВЦЭМ!$A$34:$A$777,$A383,СВЦЭМ!$B$34:$B$777,X$366)+'СЕТ СН'!$F$16</f>
        <v>0</v>
      </c>
      <c r="Y383" s="36">
        <f>SUMIFS(СВЦЭМ!$K$34:$K$777,СВЦЭМ!$A$34:$A$777,$A383,СВЦЭМ!$B$34:$B$777,Y$366)+'СЕТ СН'!$F$16</f>
        <v>0</v>
      </c>
    </row>
    <row r="384" spans="1:25" ht="15.75" hidden="1" x14ac:dyDescent="0.2">
      <c r="A384" s="35">
        <f t="shared" si="10"/>
        <v>44030</v>
      </c>
      <c r="B384" s="36">
        <f>SUMIFS(СВЦЭМ!$K$34:$K$777,СВЦЭМ!$A$34:$A$777,$A384,СВЦЭМ!$B$34:$B$777,B$366)+'СЕТ СН'!$F$16</f>
        <v>0</v>
      </c>
      <c r="C384" s="36">
        <f>SUMIFS(СВЦЭМ!$K$34:$K$777,СВЦЭМ!$A$34:$A$777,$A384,СВЦЭМ!$B$34:$B$777,C$366)+'СЕТ СН'!$F$16</f>
        <v>0</v>
      </c>
      <c r="D384" s="36">
        <f>SUMIFS(СВЦЭМ!$K$34:$K$777,СВЦЭМ!$A$34:$A$777,$A384,СВЦЭМ!$B$34:$B$777,D$366)+'СЕТ СН'!$F$16</f>
        <v>0</v>
      </c>
      <c r="E384" s="36">
        <f>SUMIFS(СВЦЭМ!$K$34:$K$777,СВЦЭМ!$A$34:$A$777,$A384,СВЦЭМ!$B$34:$B$777,E$366)+'СЕТ СН'!$F$16</f>
        <v>0</v>
      </c>
      <c r="F384" s="36">
        <f>SUMIFS(СВЦЭМ!$K$34:$K$777,СВЦЭМ!$A$34:$A$777,$A384,СВЦЭМ!$B$34:$B$777,F$366)+'СЕТ СН'!$F$16</f>
        <v>0</v>
      </c>
      <c r="G384" s="36">
        <f>SUMIFS(СВЦЭМ!$K$34:$K$777,СВЦЭМ!$A$34:$A$777,$A384,СВЦЭМ!$B$34:$B$777,G$366)+'СЕТ СН'!$F$16</f>
        <v>0</v>
      </c>
      <c r="H384" s="36">
        <f>SUMIFS(СВЦЭМ!$K$34:$K$777,СВЦЭМ!$A$34:$A$777,$A384,СВЦЭМ!$B$34:$B$777,H$366)+'СЕТ СН'!$F$16</f>
        <v>0</v>
      </c>
      <c r="I384" s="36">
        <f>SUMIFS(СВЦЭМ!$K$34:$K$777,СВЦЭМ!$A$34:$A$777,$A384,СВЦЭМ!$B$34:$B$777,I$366)+'СЕТ СН'!$F$16</f>
        <v>0</v>
      </c>
      <c r="J384" s="36">
        <f>SUMIFS(СВЦЭМ!$K$34:$K$777,СВЦЭМ!$A$34:$A$777,$A384,СВЦЭМ!$B$34:$B$777,J$366)+'СЕТ СН'!$F$16</f>
        <v>0</v>
      </c>
      <c r="K384" s="36">
        <f>SUMIFS(СВЦЭМ!$K$34:$K$777,СВЦЭМ!$A$34:$A$777,$A384,СВЦЭМ!$B$34:$B$777,K$366)+'СЕТ СН'!$F$16</f>
        <v>0</v>
      </c>
      <c r="L384" s="36">
        <f>SUMIFS(СВЦЭМ!$K$34:$K$777,СВЦЭМ!$A$34:$A$777,$A384,СВЦЭМ!$B$34:$B$777,L$366)+'СЕТ СН'!$F$16</f>
        <v>0</v>
      </c>
      <c r="M384" s="36">
        <f>SUMIFS(СВЦЭМ!$K$34:$K$777,СВЦЭМ!$A$34:$A$777,$A384,СВЦЭМ!$B$34:$B$777,M$366)+'СЕТ СН'!$F$16</f>
        <v>0</v>
      </c>
      <c r="N384" s="36">
        <f>SUMIFS(СВЦЭМ!$K$34:$K$777,СВЦЭМ!$A$34:$A$777,$A384,СВЦЭМ!$B$34:$B$777,N$366)+'СЕТ СН'!$F$16</f>
        <v>0</v>
      </c>
      <c r="O384" s="36">
        <f>SUMIFS(СВЦЭМ!$K$34:$K$777,СВЦЭМ!$A$34:$A$777,$A384,СВЦЭМ!$B$34:$B$777,O$366)+'СЕТ СН'!$F$16</f>
        <v>0</v>
      </c>
      <c r="P384" s="36">
        <f>SUMIFS(СВЦЭМ!$K$34:$K$777,СВЦЭМ!$A$34:$A$777,$A384,СВЦЭМ!$B$34:$B$777,P$366)+'СЕТ СН'!$F$16</f>
        <v>0</v>
      </c>
      <c r="Q384" s="36">
        <f>SUMIFS(СВЦЭМ!$K$34:$K$777,СВЦЭМ!$A$34:$A$777,$A384,СВЦЭМ!$B$34:$B$777,Q$366)+'СЕТ СН'!$F$16</f>
        <v>0</v>
      </c>
      <c r="R384" s="36">
        <f>SUMIFS(СВЦЭМ!$K$34:$K$777,СВЦЭМ!$A$34:$A$777,$A384,СВЦЭМ!$B$34:$B$777,R$366)+'СЕТ СН'!$F$16</f>
        <v>0</v>
      </c>
      <c r="S384" s="36">
        <f>SUMIFS(СВЦЭМ!$K$34:$K$777,СВЦЭМ!$A$34:$A$777,$A384,СВЦЭМ!$B$34:$B$777,S$366)+'СЕТ СН'!$F$16</f>
        <v>0</v>
      </c>
      <c r="T384" s="36">
        <f>SUMIFS(СВЦЭМ!$K$34:$K$777,СВЦЭМ!$A$34:$A$777,$A384,СВЦЭМ!$B$34:$B$777,T$366)+'СЕТ СН'!$F$16</f>
        <v>0</v>
      </c>
      <c r="U384" s="36">
        <f>SUMIFS(СВЦЭМ!$K$34:$K$777,СВЦЭМ!$A$34:$A$777,$A384,СВЦЭМ!$B$34:$B$777,U$366)+'СЕТ СН'!$F$16</f>
        <v>0</v>
      </c>
      <c r="V384" s="36">
        <f>SUMIFS(СВЦЭМ!$K$34:$K$777,СВЦЭМ!$A$34:$A$777,$A384,СВЦЭМ!$B$34:$B$777,V$366)+'СЕТ СН'!$F$16</f>
        <v>0</v>
      </c>
      <c r="W384" s="36">
        <f>SUMIFS(СВЦЭМ!$K$34:$K$777,СВЦЭМ!$A$34:$A$777,$A384,СВЦЭМ!$B$34:$B$777,W$366)+'СЕТ СН'!$F$16</f>
        <v>0</v>
      </c>
      <c r="X384" s="36">
        <f>SUMIFS(СВЦЭМ!$K$34:$K$777,СВЦЭМ!$A$34:$A$777,$A384,СВЦЭМ!$B$34:$B$777,X$366)+'СЕТ СН'!$F$16</f>
        <v>0</v>
      </c>
      <c r="Y384" s="36">
        <f>SUMIFS(СВЦЭМ!$K$34:$K$777,СВЦЭМ!$A$34:$A$777,$A384,СВЦЭМ!$B$34:$B$777,Y$366)+'СЕТ СН'!$F$16</f>
        <v>0</v>
      </c>
    </row>
    <row r="385" spans="1:26" ht="15.75" hidden="1" x14ac:dyDescent="0.2">
      <c r="A385" s="35">
        <f t="shared" si="10"/>
        <v>44031</v>
      </c>
      <c r="B385" s="36">
        <f>SUMIFS(СВЦЭМ!$K$34:$K$777,СВЦЭМ!$A$34:$A$777,$A385,СВЦЭМ!$B$34:$B$777,B$366)+'СЕТ СН'!$F$16</f>
        <v>0</v>
      </c>
      <c r="C385" s="36">
        <f>SUMIFS(СВЦЭМ!$K$34:$K$777,СВЦЭМ!$A$34:$A$777,$A385,СВЦЭМ!$B$34:$B$777,C$366)+'СЕТ СН'!$F$16</f>
        <v>0</v>
      </c>
      <c r="D385" s="36">
        <f>SUMIFS(СВЦЭМ!$K$34:$K$777,СВЦЭМ!$A$34:$A$777,$A385,СВЦЭМ!$B$34:$B$777,D$366)+'СЕТ СН'!$F$16</f>
        <v>0</v>
      </c>
      <c r="E385" s="36">
        <f>SUMIFS(СВЦЭМ!$K$34:$K$777,СВЦЭМ!$A$34:$A$777,$A385,СВЦЭМ!$B$34:$B$777,E$366)+'СЕТ СН'!$F$16</f>
        <v>0</v>
      </c>
      <c r="F385" s="36">
        <f>SUMIFS(СВЦЭМ!$K$34:$K$777,СВЦЭМ!$A$34:$A$777,$A385,СВЦЭМ!$B$34:$B$777,F$366)+'СЕТ СН'!$F$16</f>
        <v>0</v>
      </c>
      <c r="G385" s="36">
        <f>SUMIFS(СВЦЭМ!$K$34:$K$777,СВЦЭМ!$A$34:$A$777,$A385,СВЦЭМ!$B$34:$B$777,G$366)+'СЕТ СН'!$F$16</f>
        <v>0</v>
      </c>
      <c r="H385" s="36">
        <f>SUMIFS(СВЦЭМ!$K$34:$K$777,СВЦЭМ!$A$34:$A$777,$A385,СВЦЭМ!$B$34:$B$777,H$366)+'СЕТ СН'!$F$16</f>
        <v>0</v>
      </c>
      <c r="I385" s="36">
        <f>SUMIFS(СВЦЭМ!$K$34:$K$777,СВЦЭМ!$A$34:$A$777,$A385,СВЦЭМ!$B$34:$B$777,I$366)+'СЕТ СН'!$F$16</f>
        <v>0</v>
      </c>
      <c r="J385" s="36">
        <f>SUMIFS(СВЦЭМ!$K$34:$K$777,СВЦЭМ!$A$34:$A$777,$A385,СВЦЭМ!$B$34:$B$777,J$366)+'СЕТ СН'!$F$16</f>
        <v>0</v>
      </c>
      <c r="K385" s="36">
        <f>SUMIFS(СВЦЭМ!$K$34:$K$777,СВЦЭМ!$A$34:$A$777,$A385,СВЦЭМ!$B$34:$B$777,K$366)+'СЕТ СН'!$F$16</f>
        <v>0</v>
      </c>
      <c r="L385" s="36">
        <f>SUMIFS(СВЦЭМ!$K$34:$K$777,СВЦЭМ!$A$34:$A$777,$A385,СВЦЭМ!$B$34:$B$777,L$366)+'СЕТ СН'!$F$16</f>
        <v>0</v>
      </c>
      <c r="M385" s="36">
        <f>SUMIFS(СВЦЭМ!$K$34:$K$777,СВЦЭМ!$A$34:$A$777,$A385,СВЦЭМ!$B$34:$B$777,M$366)+'СЕТ СН'!$F$16</f>
        <v>0</v>
      </c>
      <c r="N385" s="36">
        <f>SUMIFS(СВЦЭМ!$K$34:$K$777,СВЦЭМ!$A$34:$A$777,$A385,СВЦЭМ!$B$34:$B$777,N$366)+'СЕТ СН'!$F$16</f>
        <v>0</v>
      </c>
      <c r="O385" s="36">
        <f>SUMIFS(СВЦЭМ!$K$34:$K$777,СВЦЭМ!$A$34:$A$777,$A385,СВЦЭМ!$B$34:$B$777,O$366)+'СЕТ СН'!$F$16</f>
        <v>0</v>
      </c>
      <c r="P385" s="36">
        <f>SUMIFS(СВЦЭМ!$K$34:$K$777,СВЦЭМ!$A$34:$A$777,$A385,СВЦЭМ!$B$34:$B$777,P$366)+'СЕТ СН'!$F$16</f>
        <v>0</v>
      </c>
      <c r="Q385" s="36">
        <f>SUMIFS(СВЦЭМ!$K$34:$K$777,СВЦЭМ!$A$34:$A$777,$A385,СВЦЭМ!$B$34:$B$777,Q$366)+'СЕТ СН'!$F$16</f>
        <v>0</v>
      </c>
      <c r="R385" s="36">
        <f>SUMIFS(СВЦЭМ!$K$34:$K$777,СВЦЭМ!$A$34:$A$777,$A385,СВЦЭМ!$B$34:$B$777,R$366)+'СЕТ СН'!$F$16</f>
        <v>0</v>
      </c>
      <c r="S385" s="36">
        <f>SUMIFS(СВЦЭМ!$K$34:$K$777,СВЦЭМ!$A$34:$A$777,$A385,СВЦЭМ!$B$34:$B$777,S$366)+'СЕТ СН'!$F$16</f>
        <v>0</v>
      </c>
      <c r="T385" s="36">
        <f>SUMIFS(СВЦЭМ!$K$34:$K$777,СВЦЭМ!$A$34:$A$777,$A385,СВЦЭМ!$B$34:$B$777,T$366)+'СЕТ СН'!$F$16</f>
        <v>0</v>
      </c>
      <c r="U385" s="36">
        <f>SUMIFS(СВЦЭМ!$K$34:$K$777,СВЦЭМ!$A$34:$A$777,$A385,СВЦЭМ!$B$34:$B$777,U$366)+'СЕТ СН'!$F$16</f>
        <v>0</v>
      </c>
      <c r="V385" s="36">
        <f>SUMIFS(СВЦЭМ!$K$34:$K$777,СВЦЭМ!$A$34:$A$777,$A385,СВЦЭМ!$B$34:$B$777,V$366)+'СЕТ СН'!$F$16</f>
        <v>0</v>
      </c>
      <c r="W385" s="36">
        <f>SUMIFS(СВЦЭМ!$K$34:$K$777,СВЦЭМ!$A$34:$A$777,$A385,СВЦЭМ!$B$34:$B$777,W$366)+'СЕТ СН'!$F$16</f>
        <v>0</v>
      </c>
      <c r="X385" s="36">
        <f>SUMIFS(СВЦЭМ!$K$34:$K$777,СВЦЭМ!$A$34:$A$777,$A385,СВЦЭМ!$B$34:$B$777,X$366)+'СЕТ СН'!$F$16</f>
        <v>0</v>
      </c>
      <c r="Y385" s="36">
        <f>SUMIFS(СВЦЭМ!$K$34:$K$777,СВЦЭМ!$A$34:$A$777,$A385,СВЦЭМ!$B$34:$B$777,Y$366)+'СЕТ СН'!$F$16</f>
        <v>0</v>
      </c>
    </row>
    <row r="386" spans="1:26" ht="15.75" hidden="1" x14ac:dyDescent="0.2">
      <c r="A386" s="35">
        <f t="shared" si="10"/>
        <v>44032</v>
      </c>
      <c r="B386" s="36">
        <f>SUMIFS(СВЦЭМ!$K$34:$K$777,СВЦЭМ!$A$34:$A$777,$A386,СВЦЭМ!$B$34:$B$777,B$366)+'СЕТ СН'!$F$16</f>
        <v>0</v>
      </c>
      <c r="C386" s="36">
        <f>SUMIFS(СВЦЭМ!$K$34:$K$777,СВЦЭМ!$A$34:$A$777,$A386,СВЦЭМ!$B$34:$B$777,C$366)+'СЕТ СН'!$F$16</f>
        <v>0</v>
      </c>
      <c r="D386" s="36">
        <f>SUMIFS(СВЦЭМ!$K$34:$K$777,СВЦЭМ!$A$34:$A$777,$A386,СВЦЭМ!$B$34:$B$777,D$366)+'СЕТ СН'!$F$16</f>
        <v>0</v>
      </c>
      <c r="E386" s="36">
        <f>SUMIFS(СВЦЭМ!$K$34:$K$777,СВЦЭМ!$A$34:$A$777,$A386,СВЦЭМ!$B$34:$B$777,E$366)+'СЕТ СН'!$F$16</f>
        <v>0</v>
      </c>
      <c r="F386" s="36">
        <f>SUMIFS(СВЦЭМ!$K$34:$K$777,СВЦЭМ!$A$34:$A$777,$A386,СВЦЭМ!$B$34:$B$777,F$366)+'СЕТ СН'!$F$16</f>
        <v>0</v>
      </c>
      <c r="G386" s="36">
        <f>SUMIFS(СВЦЭМ!$K$34:$K$777,СВЦЭМ!$A$34:$A$777,$A386,СВЦЭМ!$B$34:$B$777,G$366)+'СЕТ СН'!$F$16</f>
        <v>0</v>
      </c>
      <c r="H386" s="36">
        <f>SUMIFS(СВЦЭМ!$K$34:$K$777,СВЦЭМ!$A$34:$A$777,$A386,СВЦЭМ!$B$34:$B$777,H$366)+'СЕТ СН'!$F$16</f>
        <v>0</v>
      </c>
      <c r="I386" s="36">
        <f>SUMIFS(СВЦЭМ!$K$34:$K$777,СВЦЭМ!$A$34:$A$777,$A386,СВЦЭМ!$B$34:$B$777,I$366)+'СЕТ СН'!$F$16</f>
        <v>0</v>
      </c>
      <c r="J386" s="36">
        <f>SUMIFS(СВЦЭМ!$K$34:$K$777,СВЦЭМ!$A$34:$A$777,$A386,СВЦЭМ!$B$34:$B$777,J$366)+'СЕТ СН'!$F$16</f>
        <v>0</v>
      </c>
      <c r="K386" s="36">
        <f>SUMIFS(СВЦЭМ!$K$34:$K$777,СВЦЭМ!$A$34:$A$777,$A386,СВЦЭМ!$B$34:$B$777,K$366)+'СЕТ СН'!$F$16</f>
        <v>0</v>
      </c>
      <c r="L386" s="36">
        <f>SUMIFS(СВЦЭМ!$K$34:$K$777,СВЦЭМ!$A$34:$A$777,$A386,СВЦЭМ!$B$34:$B$777,L$366)+'СЕТ СН'!$F$16</f>
        <v>0</v>
      </c>
      <c r="M386" s="36">
        <f>SUMIFS(СВЦЭМ!$K$34:$K$777,СВЦЭМ!$A$34:$A$777,$A386,СВЦЭМ!$B$34:$B$777,M$366)+'СЕТ СН'!$F$16</f>
        <v>0</v>
      </c>
      <c r="N386" s="36">
        <f>SUMIFS(СВЦЭМ!$K$34:$K$777,СВЦЭМ!$A$34:$A$777,$A386,СВЦЭМ!$B$34:$B$777,N$366)+'СЕТ СН'!$F$16</f>
        <v>0</v>
      </c>
      <c r="O386" s="36">
        <f>SUMIFS(СВЦЭМ!$K$34:$K$777,СВЦЭМ!$A$34:$A$777,$A386,СВЦЭМ!$B$34:$B$777,O$366)+'СЕТ СН'!$F$16</f>
        <v>0</v>
      </c>
      <c r="P386" s="36">
        <f>SUMIFS(СВЦЭМ!$K$34:$K$777,СВЦЭМ!$A$34:$A$777,$A386,СВЦЭМ!$B$34:$B$777,P$366)+'СЕТ СН'!$F$16</f>
        <v>0</v>
      </c>
      <c r="Q386" s="36">
        <f>SUMIFS(СВЦЭМ!$K$34:$K$777,СВЦЭМ!$A$34:$A$777,$A386,СВЦЭМ!$B$34:$B$777,Q$366)+'СЕТ СН'!$F$16</f>
        <v>0</v>
      </c>
      <c r="R386" s="36">
        <f>SUMIFS(СВЦЭМ!$K$34:$K$777,СВЦЭМ!$A$34:$A$777,$A386,СВЦЭМ!$B$34:$B$777,R$366)+'СЕТ СН'!$F$16</f>
        <v>0</v>
      </c>
      <c r="S386" s="36">
        <f>SUMIFS(СВЦЭМ!$K$34:$K$777,СВЦЭМ!$A$34:$A$777,$A386,СВЦЭМ!$B$34:$B$777,S$366)+'СЕТ СН'!$F$16</f>
        <v>0</v>
      </c>
      <c r="T386" s="36">
        <f>SUMIFS(СВЦЭМ!$K$34:$K$777,СВЦЭМ!$A$34:$A$777,$A386,СВЦЭМ!$B$34:$B$777,T$366)+'СЕТ СН'!$F$16</f>
        <v>0</v>
      </c>
      <c r="U386" s="36">
        <f>SUMIFS(СВЦЭМ!$K$34:$K$777,СВЦЭМ!$A$34:$A$777,$A386,СВЦЭМ!$B$34:$B$777,U$366)+'СЕТ СН'!$F$16</f>
        <v>0</v>
      </c>
      <c r="V386" s="36">
        <f>SUMIFS(СВЦЭМ!$K$34:$K$777,СВЦЭМ!$A$34:$A$777,$A386,СВЦЭМ!$B$34:$B$777,V$366)+'СЕТ СН'!$F$16</f>
        <v>0</v>
      </c>
      <c r="W386" s="36">
        <f>SUMIFS(СВЦЭМ!$K$34:$K$777,СВЦЭМ!$A$34:$A$777,$A386,СВЦЭМ!$B$34:$B$777,W$366)+'СЕТ СН'!$F$16</f>
        <v>0</v>
      </c>
      <c r="X386" s="36">
        <f>SUMIFS(СВЦЭМ!$K$34:$K$777,СВЦЭМ!$A$34:$A$777,$A386,СВЦЭМ!$B$34:$B$777,X$366)+'СЕТ СН'!$F$16</f>
        <v>0</v>
      </c>
      <c r="Y386" s="36">
        <f>SUMIFS(СВЦЭМ!$K$34:$K$777,СВЦЭМ!$A$34:$A$777,$A386,СВЦЭМ!$B$34:$B$777,Y$366)+'СЕТ СН'!$F$16</f>
        <v>0</v>
      </c>
    </row>
    <row r="387" spans="1:26" ht="15.75" hidden="1" x14ac:dyDescent="0.2">
      <c r="A387" s="35">
        <f t="shared" si="10"/>
        <v>44033</v>
      </c>
      <c r="B387" s="36">
        <f>SUMIFS(СВЦЭМ!$K$34:$K$777,СВЦЭМ!$A$34:$A$777,$A387,СВЦЭМ!$B$34:$B$777,B$366)+'СЕТ СН'!$F$16</f>
        <v>0</v>
      </c>
      <c r="C387" s="36">
        <f>SUMIFS(СВЦЭМ!$K$34:$K$777,СВЦЭМ!$A$34:$A$777,$A387,СВЦЭМ!$B$34:$B$777,C$366)+'СЕТ СН'!$F$16</f>
        <v>0</v>
      </c>
      <c r="D387" s="36">
        <f>SUMIFS(СВЦЭМ!$K$34:$K$777,СВЦЭМ!$A$34:$A$777,$A387,СВЦЭМ!$B$34:$B$777,D$366)+'СЕТ СН'!$F$16</f>
        <v>0</v>
      </c>
      <c r="E387" s="36">
        <f>SUMIFS(СВЦЭМ!$K$34:$K$777,СВЦЭМ!$A$34:$A$777,$A387,СВЦЭМ!$B$34:$B$777,E$366)+'СЕТ СН'!$F$16</f>
        <v>0</v>
      </c>
      <c r="F387" s="36">
        <f>SUMIFS(СВЦЭМ!$K$34:$K$777,СВЦЭМ!$A$34:$A$777,$A387,СВЦЭМ!$B$34:$B$777,F$366)+'СЕТ СН'!$F$16</f>
        <v>0</v>
      </c>
      <c r="G387" s="36">
        <f>SUMIFS(СВЦЭМ!$K$34:$K$777,СВЦЭМ!$A$34:$A$777,$A387,СВЦЭМ!$B$34:$B$777,G$366)+'СЕТ СН'!$F$16</f>
        <v>0</v>
      </c>
      <c r="H387" s="36">
        <f>SUMIFS(СВЦЭМ!$K$34:$K$777,СВЦЭМ!$A$34:$A$777,$A387,СВЦЭМ!$B$34:$B$777,H$366)+'СЕТ СН'!$F$16</f>
        <v>0</v>
      </c>
      <c r="I387" s="36">
        <f>SUMIFS(СВЦЭМ!$K$34:$K$777,СВЦЭМ!$A$34:$A$777,$A387,СВЦЭМ!$B$34:$B$777,I$366)+'СЕТ СН'!$F$16</f>
        <v>0</v>
      </c>
      <c r="J387" s="36">
        <f>SUMIFS(СВЦЭМ!$K$34:$K$777,СВЦЭМ!$A$34:$A$777,$A387,СВЦЭМ!$B$34:$B$777,J$366)+'СЕТ СН'!$F$16</f>
        <v>0</v>
      </c>
      <c r="K387" s="36">
        <f>SUMIFS(СВЦЭМ!$K$34:$K$777,СВЦЭМ!$A$34:$A$777,$A387,СВЦЭМ!$B$34:$B$777,K$366)+'СЕТ СН'!$F$16</f>
        <v>0</v>
      </c>
      <c r="L387" s="36">
        <f>SUMIFS(СВЦЭМ!$K$34:$K$777,СВЦЭМ!$A$34:$A$777,$A387,СВЦЭМ!$B$34:$B$777,L$366)+'СЕТ СН'!$F$16</f>
        <v>0</v>
      </c>
      <c r="M387" s="36">
        <f>SUMIFS(СВЦЭМ!$K$34:$K$777,СВЦЭМ!$A$34:$A$777,$A387,СВЦЭМ!$B$34:$B$777,M$366)+'СЕТ СН'!$F$16</f>
        <v>0</v>
      </c>
      <c r="N387" s="36">
        <f>SUMIFS(СВЦЭМ!$K$34:$K$777,СВЦЭМ!$A$34:$A$777,$A387,СВЦЭМ!$B$34:$B$777,N$366)+'СЕТ СН'!$F$16</f>
        <v>0</v>
      </c>
      <c r="O387" s="36">
        <f>SUMIFS(СВЦЭМ!$K$34:$K$777,СВЦЭМ!$A$34:$A$777,$A387,СВЦЭМ!$B$34:$B$777,O$366)+'СЕТ СН'!$F$16</f>
        <v>0</v>
      </c>
      <c r="P387" s="36">
        <f>SUMIFS(СВЦЭМ!$K$34:$K$777,СВЦЭМ!$A$34:$A$777,$A387,СВЦЭМ!$B$34:$B$777,P$366)+'СЕТ СН'!$F$16</f>
        <v>0</v>
      </c>
      <c r="Q387" s="36">
        <f>SUMIFS(СВЦЭМ!$K$34:$K$777,СВЦЭМ!$A$34:$A$777,$A387,СВЦЭМ!$B$34:$B$777,Q$366)+'СЕТ СН'!$F$16</f>
        <v>0</v>
      </c>
      <c r="R387" s="36">
        <f>SUMIFS(СВЦЭМ!$K$34:$K$777,СВЦЭМ!$A$34:$A$777,$A387,СВЦЭМ!$B$34:$B$777,R$366)+'СЕТ СН'!$F$16</f>
        <v>0</v>
      </c>
      <c r="S387" s="36">
        <f>SUMIFS(СВЦЭМ!$K$34:$K$777,СВЦЭМ!$A$34:$A$777,$A387,СВЦЭМ!$B$34:$B$777,S$366)+'СЕТ СН'!$F$16</f>
        <v>0</v>
      </c>
      <c r="T387" s="36">
        <f>SUMIFS(СВЦЭМ!$K$34:$K$777,СВЦЭМ!$A$34:$A$777,$A387,СВЦЭМ!$B$34:$B$777,T$366)+'СЕТ СН'!$F$16</f>
        <v>0</v>
      </c>
      <c r="U387" s="36">
        <f>SUMIFS(СВЦЭМ!$K$34:$K$777,СВЦЭМ!$A$34:$A$777,$A387,СВЦЭМ!$B$34:$B$777,U$366)+'СЕТ СН'!$F$16</f>
        <v>0</v>
      </c>
      <c r="V387" s="36">
        <f>SUMIFS(СВЦЭМ!$K$34:$K$777,СВЦЭМ!$A$34:$A$777,$A387,СВЦЭМ!$B$34:$B$777,V$366)+'СЕТ СН'!$F$16</f>
        <v>0</v>
      </c>
      <c r="W387" s="36">
        <f>SUMIFS(СВЦЭМ!$K$34:$K$777,СВЦЭМ!$A$34:$A$777,$A387,СВЦЭМ!$B$34:$B$777,W$366)+'СЕТ СН'!$F$16</f>
        <v>0</v>
      </c>
      <c r="X387" s="36">
        <f>SUMIFS(СВЦЭМ!$K$34:$K$777,СВЦЭМ!$A$34:$A$777,$A387,СВЦЭМ!$B$34:$B$777,X$366)+'СЕТ СН'!$F$16</f>
        <v>0</v>
      </c>
      <c r="Y387" s="36">
        <f>SUMIFS(СВЦЭМ!$K$34:$K$777,СВЦЭМ!$A$34:$A$777,$A387,СВЦЭМ!$B$34:$B$777,Y$366)+'СЕТ СН'!$F$16</f>
        <v>0</v>
      </c>
    </row>
    <row r="388" spans="1:26" ht="15.75" hidden="1" x14ac:dyDescent="0.2">
      <c r="A388" s="35">
        <f t="shared" si="10"/>
        <v>44034</v>
      </c>
      <c r="B388" s="36">
        <f>SUMIFS(СВЦЭМ!$K$34:$K$777,СВЦЭМ!$A$34:$A$777,$A388,СВЦЭМ!$B$34:$B$777,B$366)+'СЕТ СН'!$F$16</f>
        <v>0</v>
      </c>
      <c r="C388" s="36">
        <f>SUMIFS(СВЦЭМ!$K$34:$K$777,СВЦЭМ!$A$34:$A$777,$A388,СВЦЭМ!$B$34:$B$777,C$366)+'СЕТ СН'!$F$16</f>
        <v>0</v>
      </c>
      <c r="D388" s="36">
        <f>SUMIFS(СВЦЭМ!$K$34:$K$777,СВЦЭМ!$A$34:$A$777,$A388,СВЦЭМ!$B$34:$B$777,D$366)+'СЕТ СН'!$F$16</f>
        <v>0</v>
      </c>
      <c r="E388" s="36">
        <f>SUMIFS(СВЦЭМ!$K$34:$K$777,СВЦЭМ!$A$34:$A$777,$A388,СВЦЭМ!$B$34:$B$777,E$366)+'СЕТ СН'!$F$16</f>
        <v>0</v>
      </c>
      <c r="F388" s="36">
        <f>SUMIFS(СВЦЭМ!$K$34:$K$777,СВЦЭМ!$A$34:$A$777,$A388,СВЦЭМ!$B$34:$B$777,F$366)+'СЕТ СН'!$F$16</f>
        <v>0</v>
      </c>
      <c r="G388" s="36">
        <f>SUMIFS(СВЦЭМ!$K$34:$K$777,СВЦЭМ!$A$34:$A$777,$A388,СВЦЭМ!$B$34:$B$777,G$366)+'СЕТ СН'!$F$16</f>
        <v>0</v>
      </c>
      <c r="H388" s="36">
        <f>SUMIFS(СВЦЭМ!$K$34:$K$777,СВЦЭМ!$A$34:$A$777,$A388,СВЦЭМ!$B$34:$B$777,H$366)+'СЕТ СН'!$F$16</f>
        <v>0</v>
      </c>
      <c r="I388" s="36">
        <f>SUMIFS(СВЦЭМ!$K$34:$K$777,СВЦЭМ!$A$34:$A$777,$A388,СВЦЭМ!$B$34:$B$777,I$366)+'СЕТ СН'!$F$16</f>
        <v>0</v>
      </c>
      <c r="J388" s="36">
        <f>SUMIFS(СВЦЭМ!$K$34:$K$777,СВЦЭМ!$A$34:$A$777,$A388,СВЦЭМ!$B$34:$B$777,J$366)+'СЕТ СН'!$F$16</f>
        <v>0</v>
      </c>
      <c r="K388" s="36">
        <f>SUMIFS(СВЦЭМ!$K$34:$K$777,СВЦЭМ!$A$34:$A$777,$A388,СВЦЭМ!$B$34:$B$777,K$366)+'СЕТ СН'!$F$16</f>
        <v>0</v>
      </c>
      <c r="L388" s="36">
        <f>SUMIFS(СВЦЭМ!$K$34:$K$777,СВЦЭМ!$A$34:$A$777,$A388,СВЦЭМ!$B$34:$B$777,L$366)+'СЕТ СН'!$F$16</f>
        <v>0</v>
      </c>
      <c r="M388" s="36">
        <f>SUMIFS(СВЦЭМ!$K$34:$K$777,СВЦЭМ!$A$34:$A$777,$A388,СВЦЭМ!$B$34:$B$777,M$366)+'СЕТ СН'!$F$16</f>
        <v>0</v>
      </c>
      <c r="N388" s="36">
        <f>SUMIFS(СВЦЭМ!$K$34:$K$777,СВЦЭМ!$A$34:$A$777,$A388,СВЦЭМ!$B$34:$B$777,N$366)+'СЕТ СН'!$F$16</f>
        <v>0</v>
      </c>
      <c r="O388" s="36">
        <f>SUMIFS(СВЦЭМ!$K$34:$K$777,СВЦЭМ!$A$34:$A$777,$A388,СВЦЭМ!$B$34:$B$777,O$366)+'СЕТ СН'!$F$16</f>
        <v>0</v>
      </c>
      <c r="P388" s="36">
        <f>SUMIFS(СВЦЭМ!$K$34:$K$777,СВЦЭМ!$A$34:$A$777,$A388,СВЦЭМ!$B$34:$B$777,P$366)+'СЕТ СН'!$F$16</f>
        <v>0</v>
      </c>
      <c r="Q388" s="36">
        <f>SUMIFS(СВЦЭМ!$K$34:$K$777,СВЦЭМ!$A$34:$A$777,$A388,СВЦЭМ!$B$34:$B$777,Q$366)+'СЕТ СН'!$F$16</f>
        <v>0</v>
      </c>
      <c r="R388" s="36">
        <f>SUMIFS(СВЦЭМ!$K$34:$K$777,СВЦЭМ!$A$34:$A$777,$A388,СВЦЭМ!$B$34:$B$777,R$366)+'СЕТ СН'!$F$16</f>
        <v>0</v>
      </c>
      <c r="S388" s="36">
        <f>SUMIFS(СВЦЭМ!$K$34:$K$777,СВЦЭМ!$A$34:$A$777,$A388,СВЦЭМ!$B$34:$B$777,S$366)+'СЕТ СН'!$F$16</f>
        <v>0</v>
      </c>
      <c r="T388" s="36">
        <f>SUMIFS(СВЦЭМ!$K$34:$K$777,СВЦЭМ!$A$34:$A$777,$A388,СВЦЭМ!$B$34:$B$777,T$366)+'СЕТ СН'!$F$16</f>
        <v>0</v>
      </c>
      <c r="U388" s="36">
        <f>SUMIFS(СВЦЭМ!$K$34:$K$777,СВЦЭМ!$A$34:$A$777,$A388,СВЦЭМ!$B$34:$B$777,U$366)+'СЕТ СН'!$F$16</f>
        <v>0</v>
      </c>
      <c r="V388" s="36">
        <f>SUMIFS(СВЦЭМ!$K$34:$K$777,СВЦЭМ!$A$34:$A$777,$A388,СВЦЭМ!$B$34:$B$777,V$366)+'СЕТ СН'!$F$16</f>
        <v>0</v>
      </c>
      <c r="W388" s="36">
        <f>SUMIFS(СВЦЭМ!$K$34:$K$777,СВЦЭМ!$A$34:$A$777,$A388,СВЦЭМ!$B$34:$B$777,W$366)+'СЕТ СН'!$F$16</f>
        <v>0</v>
      </c>
      <c r="X388" s="36">
        <f>SUMIFS(СВЦЭМ!$K$34:$K$777,СВЦЭМ!$A$34:$A$777,$A388,СВЦЭМ!$B$34:$B$777,X$366)+'СЕТ СН'!$F$16</f>
        <v>0</v>
      </c>
      <c r="Y388" s="36">
        <f>SUMIFS(СВЦЭМ!$K$34:$K$777,СВЦЭМ!$A$34:$A$777,$A388,СВЦЭМ!$B$34:$B$777,Y$366)+'СЕТ СН'!$F$16</f>
        <v>0</v>
      </c>
    </row>
    <row r="389" spans="1:26" ht="15.75" hidden="1" x14ac:dyDescent="0.2">
      <c r="A389" s="35">
        <f t="shared" si="10"/>
        <v>44035</v>
      </c>
      <c r="B389" s="36">
        <f>SUMIFS(СВЦЭМ!$K$34:$K$777,СВЦЭМ!$A$34:$A$777,$A389,СВЦЭМ!$B$34:$B$777,B$366)+'СЕТ СН'!$F$16</f>
        <v>0</v>
      </c>
      <c r="C389" s="36">
        <f>SUMIFS(СВЦЭМ!$K$34:$K$777,СВЦЭМ!$A$34:$A$777,$A389,СВЦЭМ!$B$34:$B$777,C$366)+'СЕТ СН'!$F$16</f>
        <v>0</v>
      </c>
      <c r="D389" s="36">
        <f>SUMIFS(СВЦЭМ!$K$34:$K$777,СВЦЭМ!$A$34:$A$777,$A389,СВЦЭМ!$B$34:$B$777,D$366)+'СЕТ СН'!$F$16</f>
        <v>0</v>
      </c>
      <c r="E389" s="36">
        <f>SUMIFS(СВЦЭМ!$K$34:$K$777,СВЦЭМ!$A$34:$A$777,$A389,СВЦЭМ!$B$34:$B$777,E$366)+'СЕТ СН'!$F$16</f>
        <v>0</v>
      </c>
      <c r="F389" s="36">
        <f>SUMIFS(СВЦЭМ!$K$34:$K$777,СВЦЭМ!$A$34:$A$777,$A389,СВЦЭМ!$B$34:$B$777,F$366)+'СЕТ СН'!$F$16</f>
        <v>0</v>
      </c>
      <c r="G389" s="36">
        <f>SUMIFS(СВЦЭМ!$K$34:$K$777,СВЦЭМ!$A$34:$A$777,$A389,СВЦЭМ!$B$34:$B$777,G$366)+'СЕТ СН'!$F$16</f>
        <v>0</v>
      </c>
      <c r="H389" s="36">
        <f>SUMIFS(СВЦЭМ!$K$34:$K$777,СВЦЭМ!$A$34:$A$777,$A389,СВЦЭМ!$B$34:$B$777,H$366)+'СЕТ СН'!$F$16</f>
        <v>0</v>
      </c>
      <c r="I389" s="36">
        <f>SUMIFS(СВЦЭМ!$K$34:$K$777,СВЦЭМ!$A$34:$A$777,$A389,СВЦЭМ!$B$34:$B$777,I$366)+'СЕТ СН'!$F$16</f>
        <v>0</v>
      </c>
      <c r="J389" s="36">
        <f>SUMIFS(СВЦЭМ!$K$34:$K$777,СВЦЭМ!$A$34:$A$777,$A389,СВЦЭМ!$B$34:$B$777,J$366)+'СЕТ СН'!$F$16</f>
        <v>0</v>
      </c>
      <c r="K389" s="36">
        <f>SUMIFS(СВЦЭМ!$K$34:$K$777,СВЦЭМ!$A$34:$A$777,$A389,СВЦЭМ!$B$34:$B$777,K$366)+'СЕТ СН'!$F$16</f>
        <v>0</v>
      </c>
      <c r="L389" s="36">
        <f>SUMIFS(СВЦЭМ!$K$34:$K$777,СВЦЭМ!$A$34:$A$777,$A389,СВЦЭМ!$B$34:$B$777,L$366)+'СЕТ СН'!$F$16</f>
        <v>0</v>
      </c>
      <c r="M389" s="36">
        <f>SUMIFS(СВЦЭМ!$K$34:$K$777,СВЦЭМ!$A$34:$A$777,$A389,СВЦЭМ!$B$34:$B$777,M$366)+'СЕТ СН'!$F$16</f>
        <v>0</v>
      </c>
      <c r="N389" s="36">
        <f>SUMIFS(СВЦЭМ!$K$34:$K$777,СВЦЭМ!$A$34:$A$777,$A389,СВЦЭМ!$B$34:$B$777,N$366)+'СЕТ СН'!$F$16</f>
        <v>0</v>
      </c>
      <c r="O389" s="36">
        <f>SUMIFS(СВЦЭМ!$K$34:$K$777,СВЦЭМ!$A$34:$A$777,$A389,СВЦЭМ!$B$34:$B$777,O$366)+'СЕТ СН'!$F$16</f>
        <v>0</v>
      </c>
      <c r="P389" s="36">
        <f>SUMIFS(СВЦЭМ!$K$34:$K$777,СВЦЭМ!$A$34:$A$777,$A389,СВЦЭМ!$B$34:$B$777,P$366)+'СЕТ СН'!$F$16</f>
        <v>0</v>
      </c>
      <c r="Q389" s="36">
        <f>SUMIFS(СВЦЭМ!$K$34:$K$777,СВЦЭМ!$A$34:$A$777,$A389,СВЦЭМ!$B$34:$B$777,Q$366)+'СЕТ СН'!$F$16</f>
        <v>0</v>
      </c>
      <c r="R389" s="36">
        <f>SUMIFS(СВЦЭМ!$K$34:$K$777,СВЦЭМ!$A$34:$A$777,$A389,СВЦЭМ!$B$34:$B$777,R$366)+'СЕТ СН'!$F$16</f>
        <v>0</v>
      </c>
      <c r="S389" s="36">
        <f>SUMIFS(СВЦЭМ!$K$34:$K$777,СВЦЭМ!$A$34:$A$777,$A389,СВЦЭМ!$B$34:$B$777,S$366)+'СЕТ СН'!$F$16</f>
        <v>0</v>
      </c>
      <c r="T389" s="36">
        <f>SUMIFS(СВЦЭМ!$K$34:$K$777,СВЦЭМ!$A$34:$A$777,$A389,СВЦЭМ!$B$34:$B$777,T$366)+'СЕТ СН'!$F$16</f>
        <v>0</v>
      </c>
      <c r="U389" s="36">
        <f>SUMIFS(СВЦЭМ!$K$34:$K$777,СВЦЭМ!$A$34:$A$777,$A389,СВЦЭМ!$B$34:$B$777,U$366)+'СЕТ СН'!$F$16</f>
        <v>0</v>
      </c>
      <c r="V389" s="36">
        <f>SUMIFS(СВЦЭМ!$K$34:$K$777,СВЦЭМ!$A$34:$A$777,$A389,СВЦЭМ!$B$34:$B$777,V$366)+'СЕТ СН'!$F$16</f>
        <v>0</v>
      </c>
      <c r="W389" s="36">
        <f>SUMIFS(СВЦЭМ!$K$34:$K$777,СВЦЭМ!$A$34:$A$777,$A389,СВЦЭМ!$B$34:$B$777,W$366)+'СЕТ СН'!$F$16</f>
        <v>0</v>
      </c>
      <c r="X389" s="36">
        <f>SUMIFS(СВЦЭМ!$K$34:$K$777,СВЦЭМ!$A$34:$A$777,$A389,СВЦЭМ!$B$34:$B$777,X$366)+'СЕТ СН'!$F$16</f>
        <v>0</v>
      </c>
      <c r="Y389" s="36">
        <f>SUMIFS(СВЦЭМ!$K$34:$K$777,СВЦЭМ!$A$34:$A$777,$A389,СВЦЭМ!$B$34:$B$777,Y$366)+'СЕТ СН'!$F$16</f>
        <v>0</v>
      </c>
    </row>
    <row r="390" spans="1:26" ht="15.75" hidden="1" x14ac:dyDescent="0.2">
      <c r="A390" s="35">
        <f t="shared" si="10"/>
        <v>44036</v>
      </c>
      <c r="B390" s="36">
        <f>SUMIFS(СВЦЭМ!$K$34:$K$777,СВЦЭМ!$A$34:$A$777,$A390,СВЦЭМ!$B$34:$B$777,B$366)+'СЕТ СН'!$F$16</f>
        <v>0</v>
      </c>
      <c r="C390" s="36">
        <f>SUMIFS(СВЦЭМ!$K$34:$K$777,СВЦЭМ!$A$34:$A$777,$A390,СВЦЭМ!$B$34:$B$777,C$366)+'СЕТ СН'!$F$16</f>
        <v>0</v>
      </c>
      <c r="D390" s="36">
        <f>SUMIFS(СВЦЭМ!$K$34:$K$777,СВЦЭМ!$A$34:$A$777,$A390,СВЦЭМ!$B$34:$B$777,D$366)+'СЕТ СН'!$F$16</f>
        <v>0</v>
      </c>
      <c r="E390" s="36">
        <f>SUMIFS(СВЦЭМ!$K$34:$K$777,СВЦЭМ!$A$34:$A$777,$A390,СВЦЭМ!$B$34:$B$777,E$366)+'СЕТ СН'!$F$16</f>
        <v>0</v>
      </c>
      <c r="F390" s="36">
        <f>SUMIFS(СВЦЭМ!$K$34:$K$777,СВЦЭМ!$A$34:$A$777,$A390,СВЦЭМ!$B$34:$B$777,F$366)+'СЕТ СН'!$F$16</f>
        <v>0</v>
      </c>
      <c r="G390" s="36">
        <f>SUMIFS(СВЦЭМ!$K$34:$K$777,СВЦЭМ!$A$34:$A$777,$A390,СВЦЭМ!$B$34:$B$777,G$366)+'СЕТ СН'!$F$16</f>
        <v>0</v>
      </c>
      <c r="H390" s="36">
        <f>SUMIFS(СВЦЭМ!$K$34:$K$777,СВЦЭМ!$A$34:$A$777,$A390,СВЦЭМ!$B$34:$B$777,H$366)+'СЕТ СН'!$F$16</f>
        <v>0</v>
      </c>
      <c r="I390" s="36">
        <f>SUMIFS(СВЦЭМ!$K$34:$K$777,СВЦЭМ!$A$34:$A$777,$A390,СВЦЭМ!$B$34:$B$777,I$366)+'СЕТ СН'!$F$16</f>
        <v>0</v>
      </c>
      <c r="J390" s="36">
        <f>SUMIFS(СВЦЭМ!$K$34:$K$777,СВЦЭМ!$A$34:$A$777,$A390,СВЦЭМ!$B$34:$B$777,J$366)+'СЕТ СН'!$F$16</f>
        <v>0</v>
      </c>
      <c r="K390" s="36">
        <f>SUMIFS(СВЦЭМ!$K$34:$K$777,СВЦЭМ!$A$34:$A$777,$A390,СВЦЭМ!$B$34:$B$777,K$366)+'СЕТ СН'!$F$16</f>
        <v>0</v>
      </c>
      <c r="L390" s="36">
        <f>SUMIFS(СВЦЭМ!$K$34:$K$777,СВЦЭМ!$A$34:$A$777,$A390,СВЦЭМ!$B$34:$B$777,L$366)+'СЕТ СН'!$F$16</f>
        <v>0</v>
      </c>
      <c r="M390" s="36">
        <f>SUMIFS(СВЦЭМ!$K$34:$K$777,СВЦЭМ!$A$34:$A$777,$A390,СВЦЭМ!$B$34:$B$777,M$366)+'СЕТ СН'!$F$16</f>
        <v>0</v>
      </c>
      <c r="N390" s="36">
        <f>SUMIFS(СВЦЭМ!$K$34:$K$777,СВЦЭМ!$A$34:$A$777,$A390,СВЦЭМ!$B$34:$B$777,N$366)+'СЕТ СН'!$F$16</f>
        <v>0</v>
      </c>
      <c r="O390" s="36">
        <f>SUMIFS(СВЦЭМ!$K$34:$K$777,СВЦЭМ!$A$34:$A$777,$A390,СВЦЭМ!$B$34:$B$777,O$366)+'СЕТ СН'!$F$16</f>
        <v>0</v>
      </c>
      <c r="P390" s="36">
        <f>SUMIFS(СВЦЭМ!$K$34:$K$777,СВЦЭМ!$A$34:$A$777,$A390,СВЦЭМ!$B$34:$B$777,P$366)+'СЕТ СН'!$F$16</f>
        <v>0</v>
      </c>
      <c r="Q390" s="36">
        <f>SUMIFS(СВЦЭМ!$K$34:$K$777,СВЦЭМ!$A$34:$A$777,$A390,СВЦЭМ!$B$34:$B$777,Q$366)+'СЕТ СН'!$F$16</f>
        <v>0</v>
      </c>
      <c r="R390" s="36">
        <f>SUMIFS(СВЦЭМ!$K$34:$K$777,СВЦЭМ!$A$34:$A$777,$A390,СВЦЭМ!$B$34:$B$777,R$366)+'СЕТ СН'!$F$16</f>
        <v>0</v>
      </c>
      <c r="S390" s="36">
        <f>SUMIFS(СВЦЭМ!$K$34:$K$777,СВЦЭМ!$A$34:$A$777,$A390,СВЦЭМ!$B$34:$B$777,S$366)+'СЕТ СН'!$F$16</f>
        <v>0</v>
      </c>
      <c r="T390" s="36">
        <f>SUMIFS(СВЦЭМ!$K$34:$K$777,СВЦЭМ!$A$34:$A$777,$A390,СВЦЭМ!$B$34:$B$777,T$366)+'СЕТ СН'!$F$16</f>
        <v>0</v>
      </c>
      <c r="U390" s="36">
        <f>SUMIFS(СВЦЭМ!$K$34:$K$777,СВЦЭМ!$A$34:$A$777,$A390,СВЦЭМ!$B$34:$B$777,U$366)+'СЕТ СН'!$F$16</f>
        <v>0</v>
      </c>
      <c r="V390" s="36">
        <f>SUMIFS(СВЦЭМ!$K$34:$K$777,СВЦЭМ!$A$34:$A$777,$A390,СВЦЭМ!$B$34:$B$777,V$366)+'СЕТ СН'!$F$16</f>
        <v>0</v>
      </c>
      <c r="W390" s="36">
        <f>SUMIFS(СВЦЭМ!$K$34:$K$777,СВЦЭМ!$A$34:$A$777,$A390,СВЦЭМ!$B$34:$B$777,W$366)+'СЕТ СН'!$F$16</f>
        <v>0</v>
      </c>
      <c r="X390" s="36">
        <f>SUMIFS(СВЦЭМ!$K$34:$K$777,СВЦЭМ!$A$34:$A$777,$A390,СВЦЭМ!$B$34:$B$777,X$366)+'СЕТ СН'!$F$16</f>
        <v>0</v>
      </c>
      <c r="Y390" s="36">
        <f>SUMIFS(СВЦЭМ!$K$34:$K$777,СВЦЭМ!$A$34:$A$777,$A390,СВЦЭМ!$B$34:$B$777,Y$366)+'СЕТ СН'!$F$16</f>
        <v>0</v>
      </c>
    </row>
    <row r="391" spans="1:26" ht="15.75" hidden="1" x14ac:dyDescent="0.2">
      <c r="A391" s="35">
        <f t="shared" si="10"/>
        <v>44037</v>
      </c>
      <c r="B391" s="36">
        <f>SUMIFS(СВЦЭМ!$K$34:$K$777,СВЦЭМ!$A$34:$A$777,$A391,СВЦЭМ!$B$34:$B$777,B$366)+'СЕТ СН'!$F$16</f>
        <v>0</v>
      </c>
      <c r="C391" s="36">
        <f>SUMIFS(СВЦЭМ!$K$34:$K$777,СВЦЭМ!$A$34:$A$777,$A391,СВЦЭМ!$B$34:$B$777,C$366)+'СЕТ СН'!$F$16</f>
        <v>0</v>
      </c>
      <c r="D391" s="36">
        <f>SUMIFS(СВЦЭМ!$K$34:$K$777,СВЦЭМ!$A$34:$A$777,$A391,СВЦЭМ!$B$34:$B$777,D$366)+'СЕТ СН'!$F$16</f>
        <v>0</v>
      </c>
      <c r="E391" s="36">
        <f>SUMIFS(СВЦЭМ!$K$34:$K$777,СВЦЭМ!$A$34:$A$777,$A391,СВЦЭМ!$B$34:$B$777,E$366)+'СЕТ СН'!$F$16</f>
        <v>0</v>
      </c>
      <c r="F391" s="36">
        <f>SUMIFS(СВЦЭМ!$K$34:$K$777,СВЦЭМ!$A$34:$A$777,$A391,СВЦЭМ!$B$34:$B$777,F$366)+'СЕТ СН'!$F$16</f>
        <v>0</v>
      </c>
      <c r="G391" s="36">
        <f>SUMIFS(СВЦЭМ!$K$34:$K$777,СВЦЭМ!$A$34:$A$777,$A391,СВЦЭМ!$B$34:$B$777,G$366)+'СЕТ СН'!$F$16</f>
        <v>0</v>
      </c>
      <c r="H391" s="36">
        <f>SUMIFS(СВЦЭМ!$K$34:$K$777,СВЦЭМ!$A$34:$A$777,$A391,СВЦЭМ!$B$34:$B$777,H$366)+'СЕТ СН'!$F$16</f>
        <v>0</v>
      </c>
      <c r="I391" s="36">
        <f>SUMIFS(СВЦЭМ!$K$34:$K$777,СВЦЭМ!$A$34:$A$777,$A391,СВЦЭМ!$B$34:$B$777,I$366)+'СЕТ СН'!$F$16</f>
        <v>0</v>
      </c>
      <c r="J391" s="36">
        <f>SUMIFS(СВЦЭМ!$K$34:$K$777,СВЦЭМ!$A$34:$A$777,$A391,СВЦЭМ!$B$34:$B$777,J$366)+'СЕТ СН'!$F$16</f>
        <v>0</v>
      </c>
      <c r="K391" s="36">
        <f>SUMIFS(СВЦЭМ!$K$34:$K$777,СВЦЭМ!$A$34:$A$777,$A391,СВЦЭМ!$B$34:$B$777,K$366)+'СЕТ СН'!$F$16</f>
        <v>0</v>
      </c>
      <c r="L391" s="36">
        <f>SUMIFS(СВЦЭМ!$K$34:$K$777,СВЦЭМ!$A$34:$A$777,$A391,СВЦЭМ!$B$34:$B$777,L$366)+'СЕТ СН'!$F$16</f>
        <v>0</v>
      </c>
      <c r="M391" s="36">
        <f>SUMIFS(СВЦЭМ!$K$34:$K$777,СВЦЭМ!$A$34:$A$777,$A391,СВЦЭМ!$B$34:$B$777,M$366)+'СЕТ СН'!$F$16</f>
        <v>0</v>
      </c>
      <c r="N391" s="36">
        <f>SUMIFS(СВЦЭМ!$K$34:$K$777,СВЦЭМ!$A$34:$A$777,$A391,СВЦЭМ!$B$34:$B$777,N$366)+'СЕТ СН'!$F$16</f>
        <v>0</v>
      </c>
      <c r="O391" s="36">
        <f>SUMIFS(СВЦЭМ!$K$34:$K$777,СВЦЭМ!$A$34:$A$777,$A391,СВЦЭМ!$B$34:$B$777,O$366)+'СЕТ СН'!$F$16</f>
        <v>0</v>
      </c>
      <c r="P391" s="36">
        <f>SUMIFS(СВЦЭМ!$K$34:$K$777,СВЦЭМ!$A$34:$A$777,$A391,СВЦЭМ!$B$34:$B$777,P$366)+'СЕТ СН'!$F$16</f>
        <v>0</v>
      </c>
      <c r="Q391" s="36">
        <f>SUMIFS(СВЦЭМ!$K$34:$K$777,СВЦЭМ!$A$34:$A$777,$A391,СВЦЭМ!$B$34:$B$777,Q$366)+'СЕТ СН'!$F$16</f>
        <v>0</v>
      </c>
      <c r="R391" s="36">
        <f>SUMIFS(СВЦЭМ!$K$34:$K$777,СВЦЭМ!$A$34:$A$777,$A391,СВЦЭМ!$B$34:$B$777,R$366)+'СЕТ СН'!$F$16</f>
        <v>0</v>
      </c>
      <c r="S391" s="36">
        <f>SUMIFS(СВЦЭМ!$K$34:$K$777,СВЦЭМ!$A$34:$A$777,$A391,СВЦЭМ!$B$34:$B$777,S$366)+'СЕТ СН'!$F$16</f>
        <v>0</v>
      </c>
      <c r="T391" s="36">
        <f>SUMIFS(СВЦЭМ!$K$34:$K$777,СВЦЭМ!$A$34:$A$777,$A391,СВЦЭМ!$B$34:$B$777,T$366)+'СЕТ СН'!$F$16</f>
        <v>0</v>
      </c>
      <c r="U391" s="36">
        <f>SUMIFS(СВЦЭМ!$K$34:$K$777,СВЦЭМ!$A$34:$A$777,$A391,СВЦЭМ!$B$34:$B$777,U$366)+'СЕТ СН'!$F$16</f>
        <v>0</v>
      </c>
      <c r="V391" s="36">
        <f>SUMIFS(СВЦЭМ!$K$34:$K$777,СВЦЭМ!$A$34:$A$777,$A391,СВЦЭМ!$B$34:$B$777,V$366)+'СЕТ СН'!$F$16</f>
        <v>0</v>
      </c>
      <c r="W391" s="36">
        <f>SUMIFS(СВЦЭМ!$K$34:$K$777,СВЦЭМ!$A$34:$A$777,$A391,СВЦЭМ!$B$34:$B$777,W$366)+'СЕТ СН'!$F$16</f>
        <v>0</v>
      </c>
      <c r="X391" s="36">
        <f>SUMIFS(СВЦЭМ!$K$34:$K$777,СВЦЭМ!$A$34:$A$777,$A391,СВЦЭМ!$B$34:$B$777,X$366)+'СЕТ СН'!$F$16</f>
        <v>0</v>
      </c>
      <c r="Y391" s="36">
        <f>SUMIFS(СВЦЭМ!$K$34:$K$777,СВЦЭМ!$A$34:$A$777,$A391,СВЦЭМ!$B$34:$B$777,Y$366)+'СЕТ СН'!$F$16</f>
        <v>0</v>
      </c>
    </row>
    <row r="392" spans="1:26" ht="15.75" hidden="1" x14ac:dyDescent="0.2">
      <c r="A392" s="35">
        <f t="shared" si="10"/>
        <v>44038</v>
      </c>
      <c r="B392" s="36">
        <f>SUMIFS(СВЦЭМ!$K$34:$K$777,СВЦЭМ!$A$34:$A$777,$A392,СВЦЭМ!$B$34:$B$777,B$366)+'СЕТ СН'!$F$16</f>
        <v>0</v>
      </c>
      <c r="C392" s="36">
        <f>SUMIFS(СВЦЭМ!$K$34:$K$777,СВЦЭМ!$A$34:$A$777,$A392,СВЦЭМ!$B$34:$B$777,C$366)+'СЕТ СН'!$F$16</f>
        <v>0</v>
      </c>
      <c r="D392" s="36">
        <f>SUMIFS(СВЦЭМ!$K$34:$K$777,СВЦЭМ!$A$34:$A$777,$A392,СВЦЭМ!$B$34:$B$777,D$366)+'СЕТ СН'!$F$16</f>
        <v>0</v>
      </c>
      <c r="E392" s="36">
        <f>SUMIFS(СВЦЭМ!$K$34:$K$777,СВЦЭМ!$A$34:$A$777,$A392,СВЦЭМ!$B$34:$B$777,E$366)+'СЕТ СН'!$F$16</f>
        <v>0</v>
      </c>
      <c r="F392" s="36">
        <f>SUMIFS(СВЦЭМ!$K$34:$K$777,СВЦЭМ!$A$34:$A$777,$A392,СВЦЭМ!$B$34:$B$777,F$366)+'СЕТ СН'!$F$16</f>
        <v>0</v>
      </c>
      <c r="G392" s="36">
        <f>SUMIFS(СВЦЭМ!$K$34:$K$777,СВЦЭМ!$A$34:$A$777,$A392,СВЦЭМ!$B$34:$B$777,G$366)+'СЕТ СН'!$F$16</f>
        <v>0</v>
      </c>
      <c r="H392" s="36">
        <f>SUMIFS(СВЦЭМ!$K$34:$K$777,СВЦЭМ!$A$34:$A$777,$A392,СВЦЭМ!$B$34:$B$777,H$366)+'СЕТ СН'!$F$16</f>
        <v>0</v>
      </c>
      <c r="I392" s="36">
        <f>SUMIFS(СВЦЭМ!$K$34:$K$777,СВЦЭМ!$A$34:$A$777,$A392,СВЦЭМ!$B$34:$B$777,I$366)+'СЕТ СН'!$F$16</f>
        <v>0</v>
      </c>
      <c r="J392" s="36">
        <f>SUMIFS(СВЦЭМ!$K$34:$K$777,СВЦЭМ!$A$34:$A$777,$A392,СВЦЭМ!$B$34:$B$777,J$366)+'СЕТ СН'!$F$16</f>
        <v>0</v>
      </c>
      <c r="K392" s="36">
        <f>SUMIFS(СВЦЭМ!$K$34:$K$777,СВЦЭМ!$A$34:$A$777,$A392,СВЦЭМ!$B$34:$B$777,K$366)+'СЕТ СН'!$F$16</f>
        <v>0</v>
      </c>
      <c r="L392" s="36">
        <f>SUMIFS(СВЦЭМ!$K$34:$K$777,СВЦЭМ!$A$34:$A$777,$A392,СВЦЭМ!$B$34:$B$777,L$366)+'СЕТ СН'!$F$16</f>
        <v>0</v>
      </c>
      <c r="M392" s="36">
        <f>SUMIFS(СВЦЭМ!$K$34:$K$777,СВЦЭМ!$A$34:$A$777,$A392,СВЦЭМ!$B$34:$B$777,M$366)+'СЕТ СН'!$F$16</f>
        <v>0</v>
      </c>
      <c r="N392" s="36">
        <f>SUMIFS(СВЦЭМ!$K$34:$K$777,СВЦЭМ!$A$34:$A$777,$A392,СВЦЭМ!$B$34:$B$777,N$366)+'СЕТ СН'!$F$16</f>
        <v>0</v>
      </c>
      <c r="O392" s="36">
        <f>SUMIFS(СВЦЭМ!$K$34:$K$777,СВЦЭМ!$A$34:$A$777,$A392,СВЦЭМ!$B$34:$B$777,O$366)+'СЕТ СН'!$F$16</f>
        <v>0</v>
      </c>
      <c r="P392" s="36">
        <f>SUMIFS(СВЦЭМ!$K$34:$K$777,СВЦЭМ!$A$34:$A$777,$A392,СВЦЭМ!$B$34:$B$777,P$366)+'СЕТ СН'!$F$16</f>
        <v>0</v>
      </c>
      <c r="Q392" s="36">
        <f>SUMIFS(СВЦЭМ!$K$34:$K$777,СВЦЭМ!$A$34:$A$777,$A392,СВЦЭМ!$B$34:$B$777,Q$366)+'СЕТ СН'!$F$16</f>
        <v>0</v>
      </c>
      <c r="R392" s="36">
        <f>SUMIFS(СВЦЭМ!$K$34:$K$777,СВЦЭМ!$A$34:$A$777,$A392,СВЦЭМ!$B$34:$B$777,R$366)+'СЕТ СН'!$F$16</f>
        <v>0</v>
      </c>
      <c r="S392" s="36">
        <f>SUMIFS(СВЦЭМ!$K$34:$K$777,СВЦЭМ!$A$34:$A$777,$A392,СВЦЭМ!$B$34:$B$777,S$366)+'СЕТ СН'!$F$16</f>
        <v>0</v>
      </c>
      <c r="T392" s="36">
        <f>SUMIFS(СВЦЭМ!$K$34:$K$777,СВЦЭМ!$A$34:$A$777,$A392,СВЦЭМ!$B$34:$B$777,T$366)+'СЕТ СН'!$F$16</f>
        <v>0</v>
      </c>
      <c r="U392" s="36">
        <f>SUMIFS(СВЦЭМ!$K$34:$K$777,СВЦЭМ!$A$34:$A$777,$A392,СВЦЭМ!$B$34:$B$777,U$366)+'СЕТ СН'!$F$16</f>
        <v>0</v>
      </c>
      <c r="V392" s="36">
        <f>SUMIFS(СВЦЭМ!$K$34:$K$777,СВЦЭМ!$A$34:$A$777,$A392,СВЦЭМ!$B$34:$B$777,V$366)+'СЕТ СН'!$F$16</f>
        <v>0</v>
      </c>
      <c r="W392" s="36">
        <f>SUMIFS(СВЦЭМ!$K$34:$K$777,СВЦЭМ!$A$34:$A$777,$A392,СВЦЭМ!$B$34:$B$777,W$366)+'СЕТ СН'!$F$16</f>
        <v>0</v>
      </c>
      <c r="X392" s="36">
        <f>SUMIFS(СВЦЭМ!$K$34:$K$777,СВЦЭМ!$A$34:$A$777,$A392,СВЦЭМ!$B$34:$B$777,X$366)+'СЕТ СН'!$F$16</f>
        <v>0</v>
      </c>
      <c r="Y392" s="36">
        <f>SUMIFS(СВЦЭМ!$K$34:$K$777,СВЦЭМ!$A$34:$A$777,$A392,СВЦЭМ!$B$34:$B$777,Y$366)+'СЕТ СН'!$F$16</f>
        <v>0</v>
      </c>
    </row>
    <row r="393" spans="1:26" ht="15.75" hidden="1" x14ac:dyDescent="0.2">
      <c r="A393" s="35">
        <f t="shared" si="10"/>
        <v>44039</v>
      </c>
      <c r="B393" s="36">
        <f>SUMIFS(СВЦЭМ!$K$34:$K$777,СВЦЭМ!$A$34:$A$777,$A393,СВЦЭМ!$B$34:$B$777,B$366)+'СЕТ СН'!$F$16</f>
        <v>0</v>
      </c>
      <c r="C393" s="36">
        <f>SUMIFS(СВЦЭМ!$K$34:$K$777,СВЦЭМ!$A$34:$A$777,$A393,СВЦЭМ!$B$34:$B$777,C$366)+'СЕТ СН'!$F$16</f>
        <v>0</v>
      </c>
      <c r="D393" s="36">
        <f>SUMIFS(СВЦЭМ!$K$34:$K$777,СВЦЭМ!$A$34:$A$777,$A393,СВЦЭМ!$B$34:$B$777,D$366)+'СЕТ СН'!$F$16</f>
        <v>0</v>
      </c>
      <c r="E393" s="36">
        <f>SUMIFS(СВЦЭМ!$K$34:$K$777,СВЦЭМ!$A$34:$A$777,$A393,СВЦЭМ!$B$34:$B$777,E$366)+'СЕТ СН'!$F$16</f>
        <v>0</v>
      </c>
      <c r="F393" s="36">
        <f>SUMIFS(СВЦЭМ!$K$34:$K$777,СВЦЭМ!$A$34:$A$777,$A393,СВЦЭМ!$B$34:$B$777,F$366)+'СЕТ СН'!$F$16</f>
        <v>0</v>
      </c>
      <c r="G393" s="36">
        <f>SUMIFS(СВЦЭМ!$K$34:$K$777,СВЦЭМ!$A$34:$A$777,$A393,СВЦЭМ!$B$34:$B$777,G$366)+'СЕТ СН'!$F$16</f>
        <v>0</v>
      </c>
      <c r="H393" s="36">
        <f>SUMIFS(СВЦЭМ!$K$34:$K$777,СВЦЭМ!$A$34:$A$777,$A393,СВЦЭМ!$B$34:$B$777,H$366)+'СЕТ СН'!$F$16</f>
        <v>0</v>
      </c>
      <c r="I393" s="36">
        <f>SUMIFS(СВЦЭМ!$K$34:$K$777,СВЦЭМ!$A$34:$A$777,$A393,СВЦЭМ!$B$34:$B$777,I$366)+'СЕТ СН'!$F$16</f>
        <v>0</v>
      </c>
      <c r="J393" s="36">
        <f>SUMIFS(СВЦЭМ!$K$34:$K$777,СВЦЭМ!$A$34:$A$777,$A393,СВЦЭМ!$B$34:$B$777,J$366)+'СЕТ СН'!$F$16</f>
        <v>0</v>
      </c>
      <c r="K393" s="36">
        <f>SUMIFS(СВЦЭМ!$K$34:$K$777,СВЦЭМ!$A$34:$A$777,$A393,СВЦЭМ!$B$34:$B$777,K$366)+'СЕТ СН'!$F$16</f>
        <v>0</v>
      </c>
      <c r="L393" s="36">
        <f>SUMIFS(СВЦЭМ!$K$34:$K$777,СВЦЭМ!$A$34:$A$777,$A393,СВЦЭМ!$B$34:$B$777,L$366)+'СЕТ СН'!$F$16</f>
        <v>0</v>
      </c>
      <c r="M393" s="36">
        <f>SUMIFS(СВЦЭМ!$K$34:$K$777,СВЦЭМ!$A$34:$A$777,$A393,СВЦЭМ!$B$34:$B$777,M$366)+'СЕТ СН'!$F$16</f>
        <v>0</v>
      </c>
      <c r="N393" s="36">
        <f>SUMIFS(СВЦЭМ!$K$34:$K$777,СВЦЭМ!$A$34:$A$777,$A393,СВЦЭМ!$B$34:$B$777,N$366)+'СЕТ СН'!$F$16</f>
        <v>0</v>
      </c>
      <c r="O393" s="36">
        <f>SUMIFS(СВЦЭМ!$K$34:$K$777,СВЦЭМ!$A$34:$A$777,$A393,СВЦЭМ!$B$34:$B$777,O$366)+'СЕТ СН'!$F$16</f>
        <v>0</v>
      </c>
      <c r="P393" s="36">
        <f>SUMIFS(СВЦЭМ!$K$34:$K$777,СВЦЭМ!$A$34:$A$777,$A393,СВЦЭМ!$B$34:$B$777,P$366)+'СЕТ СН'!$F$16</f>
        <v>0</v>
      </c>
      <c r="Q393" s="36">
        <f>SUMIFS(СВЦЭМ!$K$34:$K$777,СВЦЭМ!$A$34:$A$777,$A393,СВЦЭМ!$B$34:$B$777,Q$366)+'СЕТ СН'!$F$16</f>
        <v>0</v>
      </c>
      <c r="R393" s="36">
        <f>SUMIFS(СВЦЭМ!$K$34:$K$777,СВЦЭМ!$A$34:$A$777,$A393,СВЦЭМ!$B$34:$B$777,R$366)+'СЕТ СН'!$F$16</f>
        <v>0</v>
      </c>
      <c r="S393" s="36">
        <f>SUMIFS(СВЦЭМ!$K$34:$K$777,СВЦЭМ!$A$34:$A$777,$A393,СВЦЭМ!$B$34:$B$777,S$366)+'СЕТ СН'!$F$16</f>
        <v>0</v>
      </c>
      <c r="T393" s="36">
        <f>SUMIFS(СВЦЭМ!$K$34:$K$777,СВЦЭМ!$A$34:$A$777,$A393,СВЦЭМ!$B$34:$B$777,T$366)+'СЕТ СН'!$F$16</f>
        <v>0</v>
      </c>
      <c r="U393" s="36">
        <f>SUMIFS(СВЦЭМ!$K$34:$K$777,СВЦЭМ!$A$34:$A$777,$A393,СВЦЭМ!$B$34:$B$777,U$366)+'СЕТ СН'!$F$16</f>
        <v>0</v>
      </c>
      <c r="V393" s="36">
        <f>SUMIFS(СВЦЭМ!$K$34:$K$777,СВЦЭМ!$A$34:$A$777,$A393,СВЦЭМ!$B$34:$B$777,V$366)+'СЕТ СН'!$F$16</f>
        <v>0</v>
      </c>
      <c r="W393" s="36">
        <f>SUMIFS(СВЦЭМ!$K$34:$K$777,СВЦЭМ!$A$34:$A$777,$A393,СВЦЭМ!$B$34:$B$777,W$366)+'СЕТ СН'!$F$16</f>
        <v>0</v>
      </c>
      <c r="X393" s="36">
        <f>SUMIFS(СВЦЭМ!$K$34:$K$777,СВЦЭМ!$A$34:$A$777,$A393,СВЦЭМ!$B$34:$B$777,X$366)+'СЕТ СН'!$F$16</f>
        <v>0</v>
      </c>
      <c r="Y393" s="36">
        <f>SUMIFS(СВЦЭМ!$K$34:$K$777,СВЦЭМ!$A$34:$A$777,$A393,СВЦЭМ!$B$34:$B$777,Y$366)+'СЕТ СН'!$F$16</f>
        <v>0</v>
      </c>
    </row>
    <row r="394" spans="1:26" ht="15.75" hidden="1" x14ac:dyDescent="0.2">
      <c r="A394" s="35">
        <f t="shared" si="10"/>
        <v>44040</v>
      </c>
      <c r="B394" s="36">
        <f>SUMIFS(СВЦЭМ!$K$34:$K$777,СВЦЭМ!$A$34:$A$777,$A394,СВЦЭМ!$B$34:$B$777,B$366)+'СЕТ СН'!$F$16</f>
        <v>0</v>
      </c>
      <c r="C394" s="36">
        <f>SUMIFS(СВЦЭМ!$K$34:$K$777,СВЦЭМ!$A$34:$A$777,$A394,СВЦЭМ!$B$34:$B$777,C$366)+'СЕТ СН'!$F$16</f>
        <v>0</v>
      </c>
      <c r="D394" s="36">
        <f>SUMIFS(СВЦЭМ!$K$34:$K$777,СВЦЭМ!$A$34:$A$777,$A394,СВЦЭМ!$B$34:$B$777,D$366)+'СЕТ СН'!$F$16</f>
        <v>0</v>
      </c>
      <c r="E394" s="36">
        <f>SUMIFS(СВЦЭМ!$K$34:$K$777,СВЦЭМ!$A$34:$A$777,$A394,СВЦЭМ!$B$34:$B$777,E$366)+'СЕТ СН'!$F$16</f>
        <v>0</v>
      </c>
      <c r="F394" s="36">
        <f>SUMIFS(СВЦЭМ!$K$34:$K$777,СВЦЭМ!$A$34:$A$777,$A394,СВЦЭМ!$B$34:$B$777,F$366)+'СЕТ СН'!$F$16</f>
        <v>0</v>
      </c>
      <c r="G394" s="36">
        <f>SUMIFS(СВЦЭМ!$K$34:$K$777,СВЦЭМ!$A$34:$A$777,$A394,СВЦЭМ!$B$34:$B$777,G$366)+'СЕТ СН'!$F$16</f>
        <v>0</v>
      </c>
      <c r="H394" s="36">
        <f>SUMIFS(СВЦЭМ!$K$34:$K$777,СВЦЭМ!$A$34:$A$777,$A394,СВЦЭМ!$B$34:$B$777,H$366)+'СЕТ СН'!$F$16</f>
        <v>0</v>
      </c>
      <c r="I394" s="36">
        <f>SUMIFS(СВЦЭМ!$K$34:$K$777,СВЦЭМ!$A$34:$A$777,$A394,СВЦЭМ!$B$34:$B$777,I$366)+'СЕТ СН'!$F$16</f>
        <v>0</v>
      </c>
      <c r="J394" s="36">
        <f>SUMIFS(СВЦЭМ!$K$34:$K$777,СВЦЭМ!$A$34:$A$777,$A394,СВЦЭМ!$B$34:$B$777,J$366)+'СЕТ СН'!$F$16</f>
        <v>0</v>
      </c>
      <c r="K394" s="36">
        <f>SUMIFS(СВЦЭМ!$K$34:$K$777,СВЦЭМ!$A$34:$A$777,$A394,СВЦЭМ!$B$34:$B$777,K$366)+'СЕТ СН'!$F$16</f>
        <v>0</v>
      </c>
      <c r="L394" s="36">
        <f>SUMIFS(СВЦЭМ!$K$34:$K$777,СВЦЭМ!$A$34:$A$777,$A394,СВЦЭМ!$B$34:$B$777,L$366)+'СЕТ СН'!$F$16</f>
        <v>0</v>
      </c>
      <c r="M394" s="36">
        <f>SUMIFS(СВЦЭМ!$K$34:$K$777,СВЦЭМ!$A$34:$A$777,$A394,СВЦЭМ!$B$34:$B$777,M$366)+'СЕТ СН'!$F$16</f>
        <v>0</v>
      </c>
      <c r="N394" s="36">
        <f>SUMIFS(СВЦЭМ!$K$34:$K$777,СВЦЭМ!$A$34:$A$777,$A394,СВЦЭМ!$B$34:$B$777,N$366)+'СЕТ СН'!$F$16</f>
        <v>0</v>
      </c>
      <c r="O394" s="36">
        <f>SUMIFS(СВЦЭМ!$K$34:$K$777,СВЦЭМ!$A$34:$A$777,$A394,СВЦЭМ!$B$34:$B$777,O$366)+'СЕТ СН'!$F$16</f>
        <v>0</v>
      </c>
      <c r="P394" s="36">
        <f>SUMIFS(СВЦЭМ!$K$34:$K$777,СВЦЭМ!$A$34:$A$777,$A394,СВЦЭМ!$B$34:$B$777,P$366)+'СЕТ СН'!$F$16</f>
        <v>0</v>
      </c>
      <c r="Q394" s="36">
        <f>SUMIFS(СВЦЭМ!$K$34:$K$777,СВЦЭМ!$A$34:$A$777,$A394,СВЦЭМ!$B$34:$B$777,Q$366)+'СЕТ СН'!$F$16</f>
        <v>0</v>
      </c>
      <c r="R394" s="36">
        <f>SUMIFS(СВЦЭМ!$K$34:$K$777,СВЦЭМ!$A$34:$A$777,$A394,СВЦЭМ!$B$34:$B$777,R$366)+'СЕТ СН'!$F$16</f>
        <v>0</v>
      </c>
      <c r="S394" s="36">
        <f>SUMIFS(СВЦЭМ!$K$34:$K$777,СВЦЭМ!$A$34:$A$777,$A394,СВЦЭМ!$B$34:$B$777,S$366)+'СЕТ СН'!$F$16</f>
        <v>0</v>
      </c>
      <c r="T394" s="36">
        <f>SUMIFS(СВЦЭМ!$K$34:$K$777,СВЦЭМ!$A$34:$A$777,$A394,СВЦЭМ!$B$34:$B$777,T$366)+'СЕТ СН'!$F$16</f>
        <v>0</v>
      </c>
      <c r="U394" s="36">
        <f>SUMIFS(СВЦЭМ!$K$34:$K$777,СВЦЭМ!$A$34:$A$777,$A394,СВЦЭМ!$B$34:$B$777,U$366)+'СЕТ СН'!$F$16</f>
        <v>0</v>
      </c>
      <c r="V394" s="36">
        <f>SUMIFS(СВЦЭМ!$K$34:$K$777,СВЦЭМ!$A$34:$A$777,$A394,СВЦЭМ!$B$34:$B$777,V$366)+'СЕТ СН'!$F$16</f>
        <v>0</v>
      </c>
      <c r="W394" s="36">
        <f>SUMIFS(СВЦЭМ!$K$34:$K$777,СВЦЭМ!$A$34:$A$777,$A394,СВЦЭМ!$B$34:$B$777,W$366)+'СЕТ СН'!$F$16</f>
        <v>0</v>
      </c>
      <c r="X394" s="36">
        <f>SUMIFS(СВЦЭМ!$K$34:$K$777,СВЦЭМ!$A$34:$A$777,$A394,СВЦЭМ!$B$34:$B$777,X$366)+'СЕТ СН'!$F$16</f>
        <v>0</v>
      </c>
      <c r="Y394" s="36">
        <f>SUMIFS(СВЦЭМ!$K$34:$K$777,СВЦЭМ!$A$34:$A$777,$A394,СВЦЭМ!$B$34:$B$777,Y$366)+'СЕТ СН'!$F$16</f>
        <v>0</v>
      </c>
    </row>
    <row r="395" spans="1:26" ht="15.75" hidden="1" x14ac:dyDescent="0.2">
      <c r="A395" s="35">
        <f t="shared" si="10"/>
        <v>44041</v>
      </c>
      <c r="B395" s="36">
        <f>SUMIFS(СВЦЭМ!$K$34:$K$777,СВЦЭМ!$A$34:$A$777,$A395,СВЦЭМ!$B$34:$B$777,B$366)+'СЕТ СН'!$F$16</f>
        <v>0</v>
      </c>
      <c r="C395" s="36">
        <f>SUMIFS(СВЦЭМ!$K$34:$K$777,СВЦЭМ!$A$34:$A$777,$A395,СВЦЭМ!$B$34:$B$777,C$366)+'СЕТ СН'!$F$16</f>
        <v>0</v>
      </c>
      <c r="D395" s="36">
        <f>SUMIFS(СВЦЭМ!$K$34:$K$777,СВЦЭМ!$A$34:$A$777,$A395,СВЦЭМ!$B$34:$B$777,D$366)+'СЕТ СН'!$F$16</f>
        <v>0</v>
      </c>
      <c r="E395" s="36">
        <f>SUMIFS(СВЦЭМ!$K$34:$K$777,СВЦЭМ!$A$34:$A$777,$A395,СВЦЭМ!$B$34:$B$777,E$366)+'СЕТ СН'!$F$16</f>
        <v>0</v>
      </c>
      <c r="F395" s="36">
        <f>SUMIFS(СВЦЭМ!$K$34:$K$777,СВЦЭМ!$A$34:$A$777,$A395,СВЦЭМ!$B$34:$B$777,F$366)+'СЕТ СН'!$F$16</f>
        <v>0</v>
      </c>
      <c r="G395" s="36">
        <f>SUMIFS(СВЦЭМ!$K$34:$K$777,СВЦЭМ!$A$34:$A$777,$A395,СВЦЭМ!$B$34:$B$777,G$366)+'СЕТ СН'!$F$16</f>
        <v>0</v>
      </c>
      <c r="H395" s="36">
        <f>SUMIFS(СВЦЭМ!$K$34:$K$777,СВЦЭМ!$A$34:$A$777,$A395,СВЦЭМ!$B$34:$B$777,H$366)+'СЕТ СН'!$F$16</f>
        <v>0</v>
      </c>
      <c r="I395" s="36">
        <f>SUMIFS(СВЦЭМ!$K$34:$K$777,СВЦЭМ!$A$34:$A$777,$A395,СВЦЭМ!$B$34:$B$777,I$366)+'СЕТ СН'!$F$16</f>
        <v>0</v>
      </c>
      <c r="J395" s="36">
        <f>SUMIFS(СВЦЭМ!$K$34:$K$777,СВЦЭМ!$A$34:$A$777,$A395,СВЦЭМ!$B$34:$B$777,J$366)+'СЕТ СН'!$F$16</f>
        <v>0</v>
      </c>
      <c r="K395" s="36">
        <f>SUMIFS(СВЦЭМ!$K$34:$K$777,СВЦЭМ!$A$34:$A$777,$A395,СВЦЭМ!$B$34:$B$777,K$366)+'СЕТ СН'!$F$16</f>
        <v>0</v>
      </c>
      <c r="L395" s="36">
        <f>SUMIFS(СВЦЭМ!$K$34:$K$777,СВЦЭМ!$A$34:$A$777,$A395,СВЦЭМ!$B$34:$B$777,L$366)+'СЕТ СН'!$F$16</f>
        <v>0</v>
      </c>
      <c r="M395" s="36">
        <f>SUMIFS(СВЦЭМ!$K$34:$K$777,СВЦЭМ!$A$34:$A$777,$A395,СВЦЭМ!$B$34:$B$777,M$366)+'СЕТ СН'!$F$16</f>
        <v>0</v>
      </c>
      <c r="N395" s="36">
        <f>SUMIFS(СВЦЭМ!$K$34:$K$777,СВЦЭМ!$A$34:$A$777,$A395,СВЦЭМ!$B$34:$B$777,N$366)+'СЕТ СН'!$F$16</f>
        <v>0</v>
      </c>
      <c r="O395" s="36">
        <f>SUMIFS(СВЦЭМ!$K$34:$K$777,СВЦЭМ!$A$34:$A$777,$A395,СВЦЭМ!$B$34:$B$777,O$366)+'СЕТ СН'!$F$16</f>
        <v>0</v>
      </c>
      <c r="P395" s="36">
        <f>SUMIFS(СВЦЭМ!$K$34:$K$777,СВЦЭМ!$A$34:$A$777,$A395,СВЦЭМ!$B$34:$B$777,P$366)+'СЕТ СН'!$F$16</f>
        <v>0</v>
      </c>
      <c r="Q395" s="36">
        <f>SUMIFS(СВЦЭМ!$K$34:$K$777,СВЦЭМ!$A$34:$A$777,$A395,СВЦЭМ!$B$34:$B$777,Q$366)+'СЕТ СН'!$F$16</f>
        <v>0</v>
      </c>
      <c r="R395" s="36">
        <f>SUMIFS(СВЦЭМ!$K$34:$K$777,СВЦЭМ!$A$34:$A$777,$A395,СВЦЭМ!$B$34:$B$777,R$366)+'СЕТ СН'!$F$16</f>
        <v>0</v>
      </c>
      <c r="S395" s="36">
        <f>SUMIFS(СВЦЭМ!$K$34:$K$777,СВЦЭМ!$A$34:$A$777,$A395,СВЦЭМ!$B$34:$B$777,S$366)+'СЕТ СН'!$F$16</f>
        <v>0</v>
      </c>
      <c r="T395" s="36">
        <f>SUMIFS(СВЦЭМ!$K$34:$K$777,СВЦЭМ!$A$34:$A$777,$A395,СВЦЭМ!$B$34:$B$777,T$366)+'СЕТ СН'!$F$16</f>
        <v>0</v>
      </c>
      <c r="U395" s="36">
        <f>SUMIFS(СВЦЭМ!$K$34:$K$777,СВЦЭМ!$A$34:$A$777,$A395,СВЦЭМ!$B$34:$B$777,U$366)+'СЕТ СН'!$F$16</f>
        <v>0</v>
      </c>
      <c r="V395" s="36">
        <f>SUMIFS(СВЦЭМ!$K$34:$K$777,СВЦЭМ!$A$34:$A$777,$A395,СВЦЭМ!$B$34:$B$777,V$366)+'СЕТ СН'!$F$16</f>
        <v>0</v>
      </c>
      <c r="W395" s="36">
        <f>SUMIFS(СВЦЭМ!$K$34:$K$777,СВЦЭМ!$A$34:$A$777,$A395,СВЦЭМ!$B$34:$B$777,W$366)+'СЕТ СН'!$F$16</f>
        <v>0</v>
      </c>
      <c r="X395" s="36">
        <f>SUMIFS(СВЦЭМ!$K$34:$K$777,СВЦЭМ!$A$34:$A$777,$A395,СВЦЭМ!$B$34:$B$777,X$366)+'СЕТ СН'!$F$16</f>
        <v>0</v>
      </c>
      <c r="Y395" s="36">
        <f>SUMIFS(СВЦЭМ!$K$34:$K$777,СВЦЭМ!$A$34:$A$777,$A395,СВЦЭМ!$B$34:$B$777,Y$366)+'СЕТ СН'!$F$16</f>
        <v>0</v>
      </c>
    </row>
    <row r="396" spans="1:26" ht="15.75" hidden="1" x14ac:dyDescent="0.2">
      <c r="A396" s="35">
        <f t="shared" si="10"/>
        <v>44042</v>
      </c>
      <c r="B396" s="36">
        <f>SUMIFS(СВЦЭМ!$K$34:$K$777,СВЦЭМ!$A$34:$A$777,$A396,СВЦЭМ!$B$34:$B$777,B$366)+'СЕТ СН'!$F$16</f>
        <v>0</v>
      </c>
      <c r="C396" s="36">
        <f>SUMIFS(СВЦЭМ!$K$34:$K$777,СВЦЭМ!$A$34:$A$777,$A396,СВЦЭМ!$B$34:$B$777,C$366)+'СЕТ СН'!$F$16</f>
        <v>0</v>
      </c>
      <c r="D396" s="36">
        <f>SUMIFS(СВЦЭМ!$K$34:$K$777,СВЦЭМ!$A$34:$A$777,$A396,СВЦЭМ!$B$34:$B$777,D$366)+'СЕТ СН'!$F$16</f>
        <v>0</v>
      </c>
      <c r="E396" s="36">
        <f>SUMIFS(СВЦЭМ!$K$34:$K$777,СВЦЭМ!$A$34:$A$777,$A396,СВЦЭМ!$B$34:$B$777,E$366)+'СЕТ СН'!$F$16</f>
        <v>0</v>
      </c>
      <c r="F396" s="36">
        <f>SUMIFS(СВЦЭМ!$K$34:$K$777,СВЦЭМ!$A$34:$A$777,$A396,СВЦЭМ!$B$34:$B$777,F$366)+'СЕТ СН'!$F$16</f>
        <v>0</v>
      </c>
      <c r="G396" s="36">
        <f>SUMIFS(СВЦЭМ!$K$34:$K$777,СВЦЭМ!$A$34:$A$777,$A396,СВЦЭМ!$B$34:$B$777,G$366)+'СЕТ СН'!$F$16</f>
        <v>0</v>
      </c>
      <c r="H396" s="36">
        <f>SUMIFS(СВЦЭМ!$K$34:$K$777,СВЦЭМ!$A$34:$A$777,$A396,СВЦЭМ!$B$34:$B$777,H$366)+'СЕТ СН'!$F$16</f>
        <v>0</v>
      </c>
      <c r="I396" s="36">
        <f>SUMIFS(СВЦЭМ!$K$34:$K$777,СВЦЭМ!$A$34:$A$777,$A396,СВЦЭМ!$B$34:$B$777,I$366)+'СЕТ СН'!$F$16</f>
        <v>0</v>
      </c>
      <c r="J396" s="36">
        <f>SUMIFS(СВЦЭМ!$K$34:$K$777,СВЦЭМ!$A$34:$A$777,$A396,СВЦЭМ!$B$34:$B$777,J$366)+'СЕТ СН'!$F$16</f>
        <v>0</v>
      </c>
      <c r="K396" s="36">
        <f>SUMIFS(СВЦЭМ!$K$34:$K$777,СВЦЭМ!$A$34:$A$777,$A396,СВЦЭМ!$B$34:$B$777,K$366)+'СЕТ СН'!$F$16</f>
        <v>0</v>
      </c>
      <c r="L396" s="36">
        <f>SUMIFS(СВЦЭМ!$K$34:$K$777,СВЦЭМ!$A$34:$A$777,$A396,СВЦЭМ!$B$34:$B$777,L$366)+'СЕТ СН'!$F$16</f>
        <v>0</v>
      </c>
      <c r="M396" s="36">
        <f>SUMIFS(СВЦЭМ!$K$34:$K$777,СВЦЭМ!$A$34:$A$777,$A396,СВЦЭМ!$B$34:$B$777,M$366)+'СЕТ СН'!$F$16</f>
        <v>0</v>
      </c>
      <c r="N396" s="36">
        <f>SUMIFS(СВЦЭМ!$K$34:$K$777,СВЦЭМ!$A$34:$A$777,$A396,СВЦЭМ!$B$34:$B$777,N$366)+'СЕТ СН'!$F$16</f>
        <v>0</v>
      </c>
      <c r="O396" s="36">
        <f>SUMIFS(СВЦЭМ!$K$34:$K$777,СВЦЭМ!$A$34:$A$777,$A396,СВЦЭМ!$B$34:$B$777,O$366)+'СЕТ СН'!$F$16</f>
        <v>0</v>
      </c>
      <c r="P396" s="36">
        <f>SUMIFS(СВЦЭМ!$K$34:$K$777,СВЦЭМ!$A$34:$A$777,$A396,СВЦЭМ!$B$34:$B$777,P$366)+'СЕТ СН'!$F$16</f>
        <v>0</v>
      </c>
      <c r="Q396" s="36">
        <f>SUMIFS(СВЦЭМ!$K$34:$K$777,СВЦЭМ!$A$34:$A$777,$A396,СВЦЭМ!$B$34:$B$777,Q$366)+'СЕТ СН'!$F$16</f>
        <v>0</v>
      </c>
      <c r="R396" s="36">
        <f>SUMIFS(СВЦЭМ!$K$34:$K$777,СВЦЭМ!$A$34:$A$777,$A396,СВЦЭМ!$B$34:$B$777,R$366)+'СЕТ СН'!$F$16</f>
        <v>0</v>
      </c>
      <c r="S396" s="36">
        <f>SUMIFS(СВЦЭМ!$K$34:$K$777,СВЦЭМ!$A$34:$A$777,$A396,СВЦЭМ!$B$34:$B$777,S$366)+'СЕТ СН'!$F$16</f>
        <v>0</v>
      </c>
      <c r="T396" s="36">
        <f>SUMIFS(СВЦЭМ!$K$34:$K$777,СВЦЭМ!$A$34:$A$777,$A396,СВЦЭМ!$B$34:$B$777,T$366)+'СЕТ СН'!$F$16</f>
        <v>0</v>
      </c>
      <c r="U396" s="36">
        <f>SUMIFS(СВЦЭМ!$K$34:$K$777,СВЦЭМ!$A$34:$A$777,$A396,СВЦЭМ!$B$34:$B$777,U$366)+'СЕТ СН'!$F$16</f>
        <v>0</v>
      </c>
      <c r="V396" s="36">
        <f>SUMIFS(СВЦЭМ!$K$34:$K$777,СВЦЭМ!$A$34:$A$777,$A396,СВЦЭМ!$B$34:$B$777,V$366)+'СЕТ СН'!$F$16</f>
        <v>0</v>
      </c>
      <c r="W396" s="36">
        <f>SUMIFS(СВЦЭМ!$K$34:$K$777,СВЦЭМ!$A$34:$A$777,$A396,СВЦЭМ!$B$34:$B$777,W$366)+'СЕТ СН'!$F$16</f>
        <v>0</v>
      </c>
      <c r="X396" s="36">
        <f>SUMIFS(СВЦЭМ!$K$34:$K$777,СВЦЭМ!$A$34:$A$777,$A396,СВЦЭМ!$B$34:$B$777,X$366)+'СЕТ СН'!$F$16</f>
        <v>0</v>
      </c>
      <c r="Y396" s="36">
        <f>SUMIFS(СВЦЭМ!$K$34:$K$777,СВЦЭМ!$A$34:$A$777,$A396,СВЦЭМ!$B$34:$B$777,Y$366)+'СЕТ СН'!$F$16</f>
        <v>0</v>
      </c>
    </row>
    <row r="397" spans="1:26" ht="15.75" hidden="1" x14ac:dyDescent="0.2">
      <c r="A397" s="35">
        <f t="shared" si="10"/>
        <v>44043</v>
      </c>
      <c r="B397" s="36">
        <f>SUMIFS(СВЦЭМ!$K$34:$K$777,СВЦЭМ!$A$34:$A$777,$A397,СВЦЭМ!$B$34:$B$777,B$366)+'СЕТ СН'!$F$16</f>
        <v>0</v>
      </c>
      <c r="C397" s="36">
        <f>SUMIFS(СВЦЭМ!$K$34:$K$777,СВЦЭМ!$A$34:$A$777,$A397,СВЦЭМ!$B$34:$B$777,C$366)+'СЕТ СН'!$F$16</f>
        <v>0</v>
      </c>
      <c r="D397" s="36">
        <f>SUMIFS(СВЦЭМ!$K$34:$K$777,СВЦЭМ!$A$34:$A$777,$A397,СВЦЭМ!$B$34:$B$777,D$366)+'СЕТ СН'!$F$16</f>
        <v>0</v>
      </c>
      <c r="E397" s="36">
        <f>SUMIFS(СВЦЭМ!$K$34:$K$777,СВЦЭМ!$A$34:$A$777,$A397,СВЦЭМ!$B$34:$B$777,E$366)+'СЕТ СН'!$F$16</f>
        <v>0</v>
      </c>
      <c r="F397" s="36">
        <f>SUMIFS(СВЦЭМ!$K$34:$K$777,СВЦЭМ!$A$34:$A$777,$A397,СВЦЭМ!$B$34:$B$777,F$366)+'СЕТ СН'!$F$16</f>
        <v>0</v>
      </c>
      <c r="G397" s="36">
        <f>SUMIFS(СВЦЭМ!$K$34:$K$777,СВЦЭМ!$A$34:$A$777,$A397,СВЦЭМ!$B$34:$B$777,G$366)+'СЕТ СН'!$F$16</f>
        <v>0</v>
      </c>
      <c r="H397" s="36">
        <f>SUMIFS(СВЦЭМ!$K$34:$K$777,СВЦЭМ!$A$34:$A$777,$A397,СВЦЭМ!$B$34:$B$777,H$366)+'СЕТ СН'!$F$16</f>
        <v>0</v>
      </c>
      <c r="I397" s="36">
        <f>SUMIFS(СВЦЭМ!$K$34:$K$777,СВЦЭМ!$A$34:$A$777,$A397,СВЦЭМ!$B$34:$B$777,I$366)+'СЕТ СН'!$F$16</f>
        <v>0</v>
      </c>
      <c r="J397" s="36">
        <f>SUMIFS(СВЦЭМ!$K$34:$K$777,СВЦЭМ!$A$34:$A$777,$A397,СВЦЭМ!$B$34:$B$777,J$366)+'СЕТ СН'!$F$16</f>
        <v>0</v>
      </c>
      <c r="K397" s="36">
        <f>SUMIFS(СВЦЭМ!$K$34:$K$777,СВЦЭМ!$A$34:$A$777,$A397,СВЦЭМ!$B$34:$B$777,K$366)+'СЕТ СН'!$F$16</f>
        <v>0</v>
      </c>
      <c r="L397" s="36">
        <f>SUMIFS(СВЦЭМ!$K$34:$K$777,СВЦЭМ!$A$34:$A$777,$A397,СВЦЭМ!$B$34:$B$777,L$366)+'СЕТ СН'!$F$16</f>
        <v>0</v>
      </c>
      <c r="M397" s="36">
        <f>SUMIFS(СВЦЭМ!$K$34:$K$777,СВЦЭМ!$A$34:$A$777,$A397,СВЦЭМ!$B$34:$B$777,M$366)+'СЕТ СН'!$F$16</f>
        <v>0</v>
      </c>
      <c r="N397" s="36">
        <f>SUMIFS(СВЦЭМ!$K$34:$K$777,СВЦЭМ!$A$34:$A$777,$A397,СВЦЭМ!$B$34:$B$777,N$366)+'СЕТ СН'!$F$16</f>
        <v>0</v>
      </c>
      <c r="O397" s="36">
        <f>SUMIFS(СВЦЭМ!$K$34:$K$777,СВЦЭМ!$A$34:$A$777,$A397,СВЦЭМ!$B$34:$B$777,O$366)+'СЕТ СН'!$F$16</f>
        <v>0</v>
      </c>
      <c r="P397" s="36">
        <f>SUMIFS(СВЦЭМ!$K$34:$K$777,СВЦЭМ!$A$34:$A$777,$A397,СВЦЭМ!$B$34:$B$777,P$366)+'СЕТ СН'!$F$16</f>
        <v>0</v>
      </c>
      <c r="Q397" s="36">
        <f>SUMIFS(СВЦЭМ!$K$34:$K$777,СВЦЭМ!$A$34:$A$777,$A397,СВЦЭМ!$B$34:$B$777,Q$366)+'СЕТ СН'!$F$16</f>
        <v>0</v>
      </c>
      <c r="R397" s="36">
        <f>SUMIFS(СВЦЭМ!$K$34:$K$777,СВЦЭМ!$A$34:$A$777,$A397,СВЦЭМ!$B$34:$B$777,R$366)+'СЕТ СН'!$F$16</f>
        <v>0</v>
      </c>
      <c r="S397" s="36">
        <f>SUMIFS(СВЦЭМ!$K$34:$K$777,СВЦЭМ!$A$34:$A$777,$A397,СВЦЭМ!$B$34:$B$777,S$366)+'СЕТ СН'!$F$16</f>
        <v>0</v>
      </c>
      <c r="T397" s="36">
        <f>SUMIFS(СВЦЭМ!$K$34:$K$777,СВЦЭМ!$A$34:$A$777,$A397,СВЦЭМ!$B$34:$B$777,T$366)+'СЕТ СН'!$F$16</f>
        <v>0</v>
      </c>
      <c r="U397" s="36">
        <f>SUMIFS(СВЦЭМ!$K$34:$K$777,СВЦЭМ!$A$34:$A$777,$A397,СВЦЭМ!$B$34:$B$777,U$366)+'СЕТ СН'!$F$16</f>
        <v>0</v>
      </c>
      <c r="V397" s="36">
        <f>SUMIFS(СВЦЭМ!$K$34:$K$777,СВЦЭМ!$A$34:$A$777,$A397,СВЦЭМ!$B$34:$B$777,V$366)+'СЕТ СН'!$F$16</f>
        <v>0</v>
      </c>
      <c r="W397" s="36">
        <f>SUMIFS(СВЦЭМ!$K$34:$K$777,СВЦЭМ!$A$34:$A$777,$A397,СВЦЭМ!$B$34:$B$777,W$366)+'СЕТ СН'!$F$16</f>
        <v>0</v>
      </c>
      <c r="X397" s="36">
        <f>SUMIFS(СВЦЭМ!$K$34:$K$777,СВЦЭМ!$A$34:$A$777,$A397,СВЦЭМ!$B$34:$B$777,X$366)+'СЕТ СН'!$F$16</f>
        <v>0</v>
      </c>
      <c r="Y397" s="36">
        <f>SUMIFS(СВЦЭМ!$K$34:$K$777,СВЦЭМ!$A$34:$A$777,$A397,СВЦЭМ!$B$34:$B$777,Y$366)+'СЕТ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6"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37"/>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38"/>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01.07.2020</v>
      </c>
      <c r="B402" s="36">
        <f>SUMIFS(СВЦЭМ!$L$34:$L$777,СВЦЭМ!$A$34:$A$777,$A402,СВЦЭМ!$B$34:$B$777,B$401)+'СЕТ СН'!$F$16</f>
        <v>0</v>
      </c>
      <c r="C402" s="36">
        <f>SUMIFS(СВЦЭМ!$L$34:$L$777,СВЦЭМ!$A$34:$A$777,$A402,СВЦЭМ!$B$34:$B$777,C$401)+'СЕТ СН'!$F$16</f>
        <v>0</v>
      </c>
      <c r="D402" s="36">
        <f>SUMIFS(СВЦЭМ!$L$34:$L$777,СВЦЭМ!$A$34:$A$777,$A402,СВЦЭМ!$B$34:$B$777,D$401)+'СЕТ СН'!$F$16</f>
        <v>0</v>
      </c>
      <c r="E402" s="36">
        <f>SUMIFS(СВЦЭМ!$L$34:$L$777,СВЦЭМ!$A$34:$A$777,$A402,СВЦЭМ!$B$34:$B$777,E$401)+'СЕТ СН'!$F$16</f>
        <v>0</v>
      </c>
      <c r="F402" s="36">
        <f>SUMIFS(СВЦЭМ!$L$34:$L$777,СВЦЭМ!$A$34:$A$777,$A402,СВЦЭМ!$B$34:$B$777,F$401)+'СЕТ СН'!$F$16</f>
        <v>0</v>
      </c>
      <c r="G402" s="36">
        <f>SUMIFS(СВЦЭМ!$L$34:$L$777,СВЦЭМ!$A$34:$A$777,$A402,СВЦЭМ!$B$34:$B$777,G$401)+'СЕТ СН'!$F$16</f>
        <v>0</v>
      </c>
      <c r="H402" s="36">
        <f>SUMIFS(СВЦЭМ!$L$34:$L$777,СВЦЭМ!$A$34:$A$777,$A402,СВЦЭМ!$B$34:$B$777,H$401)+'СЕТ СН'!$F$16</f>
        <v>0</v>
      </c>
      <c r="I402" s="36">
        <f>SUMIFS(СВЦЭМ!$L$34:$L$777,СВЦЭМ!$A$34:$A$777,$A402,СВЦЭМ!$B$34:$B$777,I$401)+'СЕТ СН'!$F$16</f>
        <v>0</v>
      </c>
      <c r="J402" s="36">
        <f>SUMIFS(СВЦЭМ!$L$34:$L$777,СВЦЭМ!$A$34:$A$777,$A402,СВЦЭМ!$B$34:$B$777,J$401)+'СЕТ СН'!$F$16</f>
        <v>0</v>
      </c>
      <c r="K402" s="36">
        <f>SUMIFS(СВЦЭМ!$L$34:$L$777,СВЦЭМ!$A$34:$A$777,$A402,СВЦЭМ!$B$34:$B$777,K$401)+'СЕТ СН'!$F$16</f>
        <v>0</v>
      </c>
      <c r="L402" s="36">
        <f>SUMIFS(СВЦЭМ!$L$34:$L$777,СВЦЭМ!$A$34:$A$777,$A402,СВЦЭМ!$B$34:$B$777,L$401)+'СЕТ СН'!$F$16</f>
        <v>0</v>
      </c>
      <c r="M402" s="36">
        <f>SUMIFS(СВЦЭМ!$L$34:$L$777,СВЦЭМ!$A$34:$A$777,$A402,СВЦЭМ!$B$34:$B$777,M$401)+'СЕТ СН'!$F$16</f>
        <v>0</v>
      </c>
      <c r="N402" s="36">
        <f>SUMIFS(СВЦЭМ!$L$34:$L$777,СВЦЭМ!$A$34:$A$777,$A402,СВЦЭМ!$B$34:$B$777,N$401)+'СЕТ СН'!$F$16</f>
        <v>0</v>
      </c>
      <c r="O402" s="36">
        <f>SUMIFS(СВЦЭМ!$L$34:$L$777,СВЦЭМ!$A$34:$A$777,$A402,СВЦЭМ!$B$34:$B$777,O$401)+'СЕТ СН'!$F$16</f>
        <v>0</v>
      </c>
      <c r="P402" s="36">
        <f>SUMIFS(СВЦЭМ!$L$34:$L$777,СВЦЭМ!$A$34:$A$777,$A402,СВЦЭМ!$B$34:$B$777,P$401)+'СЕТ СН'!$F$16</f>
        <v>0</v>
      </c>
      <c r="Q402" s="36">
        <f>SUMIFS(СВЦЭМ!$L$34:$L$777,СВЦЭМ!$A$34:$A$777,$A402,СВЦЭМ!$B$34:$B$777,Q$401)+'СЕТ СН'!$F$16</f>
        <v>0</v>
      </c>
      <c r="R402" s="36">
        <f>SUMIFS(СВЦЭМ!$L$34:$L$777,СВЦЭМ!$A$34:$A$777,$A402,СВЦЭМ!$B$34:$B$777,R$401)+'СЕТ СН'!$F$16</f>
        <v>0</v>
      </c>
      <c r="S402" s="36">
        <f>SUMIFS(СВЦЭМ!$L$34:$L$777,СВЦЭМ!$A$34:$A$777,$A402,СВЦЭМ!$B$34:$B$777,S$401)+'СЕТ СН'!$F$16</f>
        <v>0</v>
      </c>
      <c r="T402" s="36">
        <f>SUMIFS(СВЦЭМ!$L$34:$L$777,СВЦЭМ!$A$34:$A$777,$A402,СВЦЭМ!$B$34:$B$777,T$401)+'СЕТ СН'!$F$16</f>
        <v>0</v>
      </c>
      <c r="U402" s="36">
        <f>SUMIFS(СВЦЭМ!$L$34:$L$777,СВЦЭМ!$A$34:$A$777,$A402,СВЦЭМ!$B$34:$B$777,U$401)+'СЕТ СН'!$F$16</f>
        <v>0</v>
      </c>
      <c r="V402" s="36">
        <f>SUMIFS(СВЦЭМ!$L$34:$L$777,СВЦЭМ!$A$34:$A$777,$A402,СВЦЭМ!$B$34:$B$777,V$401)+'СЕТ СН'!$F$16</f>
        <v>0</v>
      </c>
      <c r="W402" s="36">
        <f>SUMIFS(СВЦЭМ!$L$34:$L$777,СВЦЭМ!$A$34:$A$777,$A402,СВЦЭМ!$B$34:$B$777,W$401)+'СЕТ СН'!$F$16</f>
        <v>0</v>
      </c>
      <c r="X402" s="36">
        <f>SUMIFS(СВЦЭМ!$L$34:$L$777,СВЦЭМ!$A$34:$A$777,$A402,СВЦЭМ!$B$34:$B$777,X$401)+'СЕТ СН'!$F$16</f>
        <v>0</v>
      </c>
      <c r="Y402" s="36">
        <f>SUMIFS(СВЦЭМ!$L$34:$L$777,СВЦЭМ!$A$34:$A$777,$A402,СВЦЭМ!$B$34:$B$777,Y$401)+'СЕТ СН'!$F$16</f>
        <v>0</v>
      </c>
      <c r="AA402" s="45"/>
    </row>
    <row r="403" spans="1:27" ht="15.75" hidden="1" x14ac:dyDescent="0.2">
      <c r="A403" s="35">
        <f>A402+1</f>
        <v>44014</v>
      </c>
      <c r="B403" s="36">
        <f>SUMIFS(СВЦЭМ!$L$34:$L$777,СВЦЭМ!$A$34:$A$777,$A403,СВЦЭМ!$B$34:$B$777,B$401)+'СЕТ СН'!$F$16</f>
        <v>0</v>
      </c>
      <c r="C403" s="36">
        <f>SUMIFS(СВЦЭМ!$L$34:$L$777,СВЦЭМ!$A$34:$A$777,$A403,СВЦЭМ!$B$34:$B$777,C$401)+'СЕТ СН'!$F$16</f>
        <v>0</v>
      </c>
      <c r="D403" s="36">
        <f>SUMIFS(СВЦЭМ!$L$34:$L$777,СВЦЭМ!$A$34:$A$777,$A403,СВЦЭМ!$B$34:$B$777,D$401)+'СЕТ СН'!$F$16</f>
        <v>0</v>
      </c>
      <c r="E403" s="36">
        <f>SUMIFS(СВЦЭМ!$L$34:$L$777,СВЦЭМ!$A$34:$A$777,$A403,СВЦЭМ!$B$34:$B$777,E$401)+'СЕТ СН'!$F$16</f>
        <v>0</v>
      </c>
      <c r="F403" s="36">
        <f>SUMIFS(СВЦЭМ!$L$34:$L$777,СВЦЭМ!$A$34:$A$777,$A403,СВЦЭМ!$B$34:$B$777,F$401)+'СЕТ СН'!$F$16</f>
        <v>0</v>
      </c>
      <c r="G403" s="36">
        <f>SUMIFS(СВЦЭМ!$L$34:$L$777,СВЦЭМ!$A$34:$A$777,$A403,СВЦЭМ!$B$34:$B$777,G$401)+'СЕТ СН'!$F$16</f>
        <v>0</v>
      </c>
      <c r="H403" s="36">
        <f>SUMIFS(СВЦЭМ!$L$34:$L$777,СВЦЭМ!$A$34:$A$777,$A403,СВЦЭМ!$B$34:$B$777,H$401)+'СЕТ СН'!$F$16</f>
        <v>0</v>
      </c>
      <c r="I403" s="36">
        <f>SUMIFS(СВЦЭМ!$L$34:$L$777,СВЦЭМ!$A$34:$A$777,$A403,СВЦЭМ!$B$34:$B$777,I$401)+'СЕТ СН'!$F$16</f>
        <v>0</v>
      </c>
      <c r="J403" s="36">
        <f>SUMIFS(СВЦЭМ!$L$34:$L$777,СВЦЭМ!$A$34:$A$777,$A403,СВЦЭМ!$B$34:$B$777,J$401)+'СЕТ СН'!$F$16</f>
        <v>0</v>
      </c>
      <c r="K403" s="36">
        <f>SUMIFS(СВЦЭМ!$L$34:$L$777,СВЦЭМ!$A$34:$A$777,$A403,СВЦЭМ!$B$34:$B$777,K$401)+'СЕТ СН'!$F$16</f>
        <v>0</v>
      </c>
      <c r="L403" s="36">
        <f>SUMIFS(СВЦЭМ!$L$34:$L$777,СВЦЭМ!$A$34:$A$777,$A403,СВЦЭМ!$B$34:$B$777,L$401)+'СЕТ СН'!$F$16</f>
        <v>0</v>
      </c>
      <c r="M403" s="36">
        <f>SUMIFS(СВЦЭМ!$L$34:$L$777,СВЦЭМ!$A$34:$A$777,$A403,СВЦЭМ!$B$34:$B$777,M$401)+'СЕТ СН'!$F$16</f>
        <v>0</v>
      </c>
      <c r="N403" s="36">
        <f>SUMIFS(СВЦЭМ!$L$34:$L$777,СВЦЭМ!$A$34:$A$777,$A403,СВЦЭМ!$B$34:$B$777,N$401)+'СЕТ СН'!$F$16</f>
        <v>0</v>
      </c>
      <c r="O403" s="36">
        <f>SUMIFS(СВЦЭМ!$L$34:$L$777,СВЦЭМ!$A$34:$A$777,$A403,СВЦЭМ!$B$34:$B$777,O$401)+'СЕТ СН'!$F$16</f>
        <v>0</v>
      </c>
      <c r="P403" s="36">
        <f>SUMIFS(СВЦЭМ!$L$34:$L$777,СВЦЭМ!$A$34:$A$777,$A403,СВЦЭМ!$B$34:$B$777,P$401)+'СЕТ СН'!$F$16</f>
        <v>0</v>
      </c>
      <c r="Q403" s="36">
        <f>SUMIFS(СВЦЭМ!$L$34:$L$777,СВЦЭМ!$A$34:$A$777,$A403,СВЦЭМ!$B$34:$B$777,Q$401)+'СЕТ СН'!$F$16</f>
        <v>0</v>
      </c>
      <c r="R403" s="36">
        <f>SUMIFS(СВЦЭМ!$L$34:$L$777,СВЦЭМ!$A$34:$A$777,$A403,СВЦЭМ!$B$34:$B$777,R$401)+'СЕТ СН'!$F$16</f>
        <v>0</v>
      </c>
      <c r="S403" s="36">
        <f>SUMIFS(СВЦЭМ!$L$34:$L$777,СВЦЭМ!$A$34:$A$777,$A403,СВЦЭМ!$B$34:$B$777,S$401)+'СЕТ СН'!$F$16</f>
        <v>0</v>
      </c>
      <c r="T403" s="36">
        <f>SUMIFS(СВЦЭМ!$L$34:$L$777,СВЦЭМ!$A$34:$A$777,$A403,СВЦЭМ!$B$34:$B$777,T$401)+'СЕТ СН'!$F$16</f>
        <v>0</v>
      </c>
      <c r="U403" s="36">
        <f>SUMIFS(СВЦЭМ!$L$34:$L$777,СВЦЭМ!$A$34:$A$777,$A403,СВЦЭМ!$B$34:$B$777,U$401)+'СЕТ СН'!$F$16</f>
        <v>0</v>
      </c>
      <c r="V403" s="36">
        <f>SUMIFS(СВЦЭМ!$L$34:$L$777,СВЦЭМ!$A$34:$A$777,$A403,СВЦЭМ!$B$34:$B$777,V$401)+'СЕТ СН'!$F$16</f>
        <v>0</v>
      </c>
      <c r="W403" s="36">
        <f>SUMIFS(СВЦЭМ!$L$34:$L$777,СВЦЭМ!$A$34:$A$777,$A403,СВЦЭМ!$B$34:$B$777,W$401)+'СЕТ СН'!$F$16</f>
        <v>0</v>
      </c>
      <c r="X403" s="36">
        <f>SUMIFS(СВЦЭМ!$L$34:$L$777,СВЦЭМ!$A$34:$A$777,$A403,СВЦЭМ!$B$34:$B$777,X$401)+'СЕТ СН'!$F$16</f>
        <v>0</v>
      </c>
      <c r="Y403" s="36">
        <f>SUMIFS(СВЦЭМ!$L$34:$L$777,СВЦЭМ!$A$34:$A$777,$A403,СВЦЭМ!$B$34:$B$777,Y$401)+'СЕТ СН'!$F$16</f>
        <v>0</v>
      </c>
    </row>
    <row r="404" spans="1:27" ht="15.75" hidden="1" x14ac:dyDescent="0.2">
      <c r="A404" s="35">
        <f t="shared" ref="A404:A432" si="11">A403+1</f>
        <v>44015</v>
      </c>
      <c r="B404" s="36">
        <f>SUMIFS(СВЦЭМ!$L$34:$L$777,СВЦЭМ!$A$34:$A$777,$A404,СВЦЭМ!$B$34:$B$777,B$401)+'СЕТ СН'!$F$16</f>
        <v>0</v>
      </c>
      <c r="C404" s="36">
        <f>SUMIFS(СВЦЭМ!$L$34:$L$777,СВЦЭМ!$A$34:$A$777,$A404,СВЦЭМ!$B$34:$B$777,C$401)+'СЕТ СН'!$F$16</f>
        <v>0</v>
      </c>
      <c r="D404" s="36">
        <f>SUMIFS(СВЦЭМ!$L$34:$L$777,СВЦЭМ!$A$34:$A$777,$A404,СВЦЭМ!$B$34:$B$777,D$401)+'СЕТ СН'!$F$16</f>
        <v>0</v>
      </c>
      <c r="E404" s="36">
        <f>SUMIFS(СВЦЭМ!$L$34:$L$777,СВЦЭМ!$A$34:$A$777,$A404,СВЦЭМ!$B$34:$B$777,E$401)+'СЕТ СН'!$F$16</f>
        <v>0</v>
      </c>
      <c r="F404" s="36">
        <f>SUMIFS(СВЦЭМ!$L$34:$L$777,СВЦЭМ!$A$34:$A$777,$A404,СВЦЭМ!$B$34:$B$777,F$401)+'СЕТ СН'!$F$16</f>
        <v>0</v>
      </c>
      <c r="G404" s="36">
        <f>SUMIFS(СВЦЭМ!$L$34:$L$777,СВЦЭМ!$A$34:$A$777,$A404,СВЦЭМ!$B$34:$B$777,G$401)+'СЕТ СН'!$F$16</f>
        <v>0</v>
      </c>
      <c r="H404" s="36">
        <f>SUMIFS(СВЦЭМ!$L$34:$L$777,СВЦЭМ!$A$34:$A$777,$A404,СВЦЭМ!$B$34:$B$777,H$401)+'СЕТ СН'!$F$16</f>
        <v>0</v>
      </c>
      <c r="I404" s="36">
        <f>SUMIFS(СВЦЭМ!$L$34:$L$777,СВЦЭМ!$A$34:$A$777,$A404,СВЦЭМ!$B$34:$B$777,I$401)+'СЕТ СН'!$F$16</f>
        <v>0</v>
      </c>
      <c r="J404" s="36">
        <f>SUMIFS(СВЦЭМ!$L$34:$L$777,СВЦЭМ!$A$34:$A$777,$A404,СВЦЭМ!$B$34:$B$777,J$401)+'СЕТ СН'!$F$16</f>
        <v>0</v>
      </c>
      <c r="K404" s="36">
        <f>SUMIFS(СВЦЭМ!$L$34:$L$777,СВЦЭМ!$A$34:$A$777,$A404,СВЦЭМ!$B$34:$B$777,K$401)+'СЕТ СН'!$F$16</f>
        <v>0</v>
      </c>
      <c r="L404" s="36">
        <f>SUMIFS(СВЦЭМ!$L$34:$L$777,СВЦЭМ!$A$34:$A$777,$A404,СВЦЭМ!$B$34:$B$777,L$401)+'СЕТ СН'!$F$16</f>
        <v>0</v>
      </c>
      <c r="M404" s="36">
        <f>SUMIFS(СВЦЭМ!$L$34:$L$777,СВЦЭМ!$A$34:$A$777,$A404,СВЦЭМ!$B$34:$B$777,M$401)+'СЕТ СН'!$F$16</f>
        <v>0</v>
      </c>
      <c r="N404" s="36">
        <f>SUMIFS(СВЦЭМ!$L$34:$L$777,СВЦЭМ!$A$34:$A$777,$A404,СВЦЭМ!$B$34:$B$777,N$401)+'СЕТ СН'!$F$16</f>
        <v>0</v>
      </c>
      <c r="O404" s="36">
        <f>SUMIFS(СВЦЭМ!$L$34:$L$777,СВЦЭМ!$A$34:$A$777,$A404,СВЦЭМ!$B$34:$B$777,O$401)+'СЕТ СН'!$F$16</f>
        <v>0</v>
      </c>
      <c r="P404" s="36">
        <f>SUMIFS(СВЦЭМ!$L$34:$L$777,СВЦЭМ!$A$34:$A$777,$A404,СВЦЭМ!$B$34:$B$777,P$401)+'СЕТ СН'!$F$16</f>
        <v>0</v>
      </c>
      <c r="Q404" s="36">
        <f>SUMIFS(СВЦЭМ!$L$34:$L$777,СВЦЭМ!$A$34:$A$777,$A404,СВЦЭМ!$B$34:$B$777,Q$401)+'СЕТ СН'!$F$16</f>
        <v>0</v>
      </c>
      <c r="R404" s="36">
        <f>SUMIFS(СВЦЭМ!$L$34:$L$777,СВЦЭМ!$A$34:$A$777,$A404,СВЦЭМ!$B$34:$B$777,R$401)+'СЕТ СН'!$F$16</f>
        <v>0</v>
      </c>
      <c r="S404" s="36">
        <f>SUMIFS(СВЦЭМ!$L$34:$L$777,СВЦЭМ!$A$34:$A$777,$A404,СВЦЭМ!$B$34:$B$777,S$401)+'СЕТ СН'!$F$16</f>
        <v>0</v>
      </c>
      <c r="T404" s="36">
        <f>SUMIFS(СВЦЭМ!$L$34:$L$777,СВЦЭМ!$A$34:$A$777,$A404,СВЦЭМ!$B$34:$B$777,T$401)+'СЕТ СН'!$F$16</f>
        <v>0</v>
      </c>
      <c r="U404" s="36">
        <f>SUMIFS(СВЦЭМ!$L$34:$L$777,СВЦЭМ!$A$34:$A$777,$A404,СВЦЭМ!$B$34:$B$777,U$401)+'СЕТ СН'!$F$16</f>
        <v>0</v>
      </c>
      <c r="V404" s="36">
        <f>SUMIFS(СВЦЭМ!$L$34:$L$777,СВЦЭМ!$A$34:$A$777,$A404,СВЦЭМ!$B$34:$B$777,V$401)+'СЕТ СН'!$F$16</f>
        <v>0</v>
      </c>
      <c r="W404" s="36">
        <f>SUMIFS(СВЦЭМ!$L$34:$L$777,СВЦЭМ!$A$34:$A$777,$A404,СВЦЭМ!$B$34:$B$777,W$401)+'СЕТ СН'!$F$16</f>
        <v>0</v>
      </c>
      <c r="X404" s="36">
        <f>SUMIFS(СВЦЭМ!$L$34:$L$777,СВЦЭМ!$A$34:$A$777,$A404,СВЦЭМ!$B$34:$B$777,X$401)+'СЕТ СН'!$F$16</f>
        <v>0</v>
      </c>
      <c r="Y404" s="36">
        <f>SUMIFS(СВЦЭМ!$L$34:$L$777,СВЦЭМ!$A$34:$A$777,$A404,СВЦЭМ!$B$34:$B$777,Y$401)+'СЕТ СН'!$F$16</f>
        <v>0</v>
      </c>
    </row>
    <row r="405" spans="1:27" ht="15.75" hidden="1" x14ac:dyDescent="0.2">
      <c r="A405" s="35">
        <f t="shared" si="11"/>
        <v>44016</v>
      </c>
      <c r="B405" s="36">
        <f>SUMIFS(СВЦЭМ!$L$34:$L$777,СВЦЭМ!$A$34:$A$777,$A405,СВЦЭМ!$B$34:$B$777,B$401)+'СЕТ СН'!$F$16</f>
        <v>0</v>
      </c>
      <c r="C405" s="36">
        <f>SUMIFS(СВЦЭМ!$L$34:$L$777,СВЦЭМ!$A$34:$A$777,$A405,СВЦЭМ!$B$34:$B$777,C$401)+'СЕТ СН'!$F$16</f>
        <v>0</v>
      </c>
      <c r="D405" s="36">
        <f>SUMIFS(СВЦЭМ!$L$34:$L$777,СВЦЭМ!$A$34:$A$777,$A405,СВЦЭМ!$B$34:$B$777,D$401)+'СЕТ СН'!$F$16</f>
        <v>0</v>
      </c>
      <c r="E405" s="36">
        <f>SUMIFS(СВЦЭМ!$L$34:$L$777,СВЦЭМ!$A$34:$A$777,$A405,СВЦЭМ!$B$34:$B$777,E$401)+'СЕТ СН'!$F$16</f>
        <v>0</v>
      </c>
      <c r="F405" s="36">
        <f>SUMIFS(СВЦЭМ!$L$34:$L$777,СВЦЭМ!$A$34:$A$777,$A405,СВЦЭМ!$B$34:$B$777,F$401)+'СЕТ СН'!$F$16</f>
        <v>0</v>
      </c>
      <c r="G405" s="36">
        <f>SUMIFS(СВЦЭМ!$L$34:$L$777,СВЦЭМ!$A$34:$A$777,$A405,СВЦЭМ!$B$34:$B$777,G$401)+'СЕТ СН'!$F$16</f>
        <v>0</v>
      </c>
      <c r="H405" s="36">
        <f>SUMIFS(СВЦЭМ!$L$34:$L$777,СВЦЭМ!$A$34:$A$777,$A405,СВЦЭМ!$B$34:$B$777,H$401)+'СЕТ СН'!$F$16</f>
        <v>0</v>
      </c>
      <c r="I405" s="36">
        <f>SUMIFS(СВЦЭМ!$L$34:$L$777,СВЦЭМ!$A$34:$A$777,$A405,СВЦЭМ!$B$34:$B$777,I$401)+'СЕТ СН'!$F$16</f>
        <v>0</v>
      </c>
      <c r="J405" s="36">
        <f>SUMIFS(СВЦЭМ!$L$34:$L$777,СВЦЭМ!$A$34:$A$777,$A405,СВЦЭМ!$B$34:$B$777,J$401)+'СЕТ СН'!$F$16</f>
        <v>0</v>
      </c>
      <c r="K405" s="36">
        <f>SUMIFS(СВЦЭМ!$L$34:$L$777,СВЦЭМ!$A$34:$A$777,$A405,СВЦЭМ!$B$34:$B$777,K$401)+'СЕТ СН'!$F$16</f>
        <v>0</v>
      </c>
      <c r="L405" s="36">
        <f>SUMIFS(СВЦЭМ!$L$34:$L$777,СВЦЭМ!$A$34:$A$777,$A405,СВЦЭМ!$B$34:$B$777,L$401)+'СЕТ СН'!$F$16</f>
        <v>0</v>
      </c>
      <c r="M405" s="36">
        <f>SUMIFS(СВЦЭМ!$L$34:$L$777,СВЦЭМ!$A$34:$A$777,$A405,СВЦЭМ!$B$34:$B$777,M$401)+'СЕТ СН'!$F$16</f>
        <v>0</v>
      </c>
      <c r="N405" s="36">
        <f>SUMIFS(СВЦЭМ!$L$34:$L$777,СВЦЭМ!$A$34:$A$777,$A405,СВЦЭМ!$B$34:$B$777,N$401)+'СЕТ СН'!$F$16</f>
        <v>0</v>
      </c>
      <c r="O405" s="36">
        <f>SUMIFS(СВЦЭМ!$L$34:$L$777,СВЦЭМ!$A$34:$A$777,$A405,СВЦЭМ!$B$34:$B$777,O$401)+'СЕТ СН'!$F$16</f>
        <v>0</v>
      </c>
      <c r="P405" s="36">
        <f>SUMIFS(СВЦЭМ!$L$34:$L$777,СВЦЭМ!$A$34:$A$777,$A405,СВЦЭМ!$B$34:$B$777,P$401)+'СЕТ СН'!$F$16</f>
        <v>0</v>
      </c>
      <c r="Q405" s="36">
        <f>SUMIFS(СВЦЭМ!$L$34:$L$777,СВЦЭМ!$A$34:$A$777,$A405,СВЦЭМ!$B$34:$B$777,Q$401)+'СЕТ СН'!$F$16</f>
        <v>0</v>
      </c>
      <c r="R405" s="36">
        <f>SUMIFS(СВЦЭМ!$L$34:$L$777,СВЦЭМ!$A$34:$A$777,$A405,СВЦЭМ!$B$34:$B$777,R$401)+'СЕТ СН'!$F$16</f>
        <v>0</v>
      </c>
      <c r="S405" s="36">
        <f>SUMIFS(СВЦЭМ!$L$34:$L$777,СВЦЭМ!$A$34:$A$777,$A405,СВЦЭМ!$B$34:$B$777,S$401)+'СЕТ СН'!$F$16</f>
        <v>0</v>
      </c>
      <c r="T405" s="36">
        <f>SUMIFS(СВЦЭМ!$L$34:$L$777,СВЦЭМ!$A$34:$A$777,$A405,СВЦЭМ!$B$34:$B$777,T$401)+'СЕТ СН'!$F$16</f>
        <v>0</v>
      </c>
      <c r="U405" s="36">
        <f>SUMIFS(СВЦЭМ!$L$34:$L$777,СВЦЭМ!$A$34:$A$777,$A405,СВЦЭМ!$B$34:$B$777,U$401)+'СЕТ СН'!$F$16</f>
        <v>0</v>
      </c>
      <c r="V405" s="36">
        <f>SUMIFS(СВЦЭМ!$L$34:$L$777,СВЦЭМ!$A$34:$A$777,$A405,СВЦЭМ!$B$34:$B$777,V$401)+'СЕТ СН'!$F$16</f>
        <v>0</v>
      </c>
      <c r="W405" s="36">
        <f>SUMIFS(СВЦЭМ!$L$34:$L$777,СВЦЭМ!$A$34:$A$777,$A405,СВЦЭМ!$B$34:$B$777,W$401)+'СЕТ СН'!$F$16</f>
        <v>0</v>
      </c>
      <c r="X405" s="36">
        <f>SUMIFS(СВЦЭМ!$L$34:$L$777,СВЦЭМ!$A$34:$A$777,$A405,СВЦЭМ!$B$34:$B$777,X$401)+'СЕТ СН'!$F$16</f>
        <v>0</v>
      </c>
      <c r="Y405" s="36">
        <f>SUMIFS(СВЦЭМ!$L$34:$L$777,СВЦЭМ!$A$34:$A$777,$A405,СВЦЭМ!$B$34:$B$777,Y$401)+'СЕТ СН'!$F$16</f>
        <v>0</v>
      </c>
    </row>
    <row r="406" spans="1:27" ht="15.75" hidden="1" x14ac:dyDescent="0.2">
      <c r="A406" s="35">
        <f t="shared" si="11"/>
        <v>44017</v>
      </c>
      <c r="B406" s="36">
        <f>SUMIFS(СВЦЭМ!$L$34:$L$777,СВЦЭМ!$A$34:$A$777,$A406,СВЦЭМ!$B$34:$B$777,B$401)+'СЕТ СН'!$F$16</f>
        <v>0</v>
      </c>
      <c r="C406" s="36">
        <f>SUMIFS(СВЦЭМ!$L$34:$L$777,СВЦЭМ!$A$34:$A$777,$A406,СВЦЭМ!$B$34:$B$777,C$401)+'СЕТ СН'!$F$16</f>
        <v>0</v>
      </c>
      <c r="D406" s="36">
        <f>SUMIFS(СВЦЭМ!$L$34:$L$777,СВЦЭМ!$A$34:$A$777,$A406,СВЦЭМ!$B$34:$B$777,D$401)+'СЕТ СН'!$F$16</f>
        <v>0</v>
      </c>
      <c r="E406" s="36">
        <f>SUMIFS(СВЦЭМ!$L$34:$L$777,СВЦЭМ!$A$34:$A$777,$A406,СВЦЭМ!$B$34:$B$777,E$401)+'СЕТ СН'!$F$16</f>
        <v>0</v>
      </c>
      <c r="F406" s="36">
        <f>SUMIFS(СВЦЭМ!$L$34:$L$777,СВЦЭМ!$A$34:$A$777,$A406,СВЦЭМ!$B$34:$B$777,F$401)+'СЕТ СН'!$F$16</f>
        <v>0</v>
      </c>
      <c r="G406" s="36">
        <f>SUMIFS(СВЦЭМ!$L$34:$L$777,СВЦЭМ!$A$34:$A$777,$A406,СВЦЭМ!$B$34:$B$777,G$401)+'СЕТ СН'!$F$16</f>
        <v>0</v>
      </c>
      <c r="H406" s="36">
        <f>SUMIFS(СВЦЭМ!$L$34:$L$777,СВЦЭМ!$A$34:$A$777,$A406,СВЦЭМ!$B$34:$B$777,H$401)+'СЕТ СН'!$F$16</f>
        <v>0</v>
      </c>
      <c r="I406" s="36">
        <f>SUMIFS(СВЦЭМ!$L$34:$L$777,СВЦЭМ!$A$34:$A$777,$A406,СВЦЭМ!$B$34:$B$777,I$401)+'СЕТ СН'!$F$16</f>
        <v>0</v>
      </c>
      <c r="J406" s="36">
        <f>SUMIFS(СВЦЭМ!$L$34:$L$777,СВЦЭМ!$A$34:$A$777,$A406,СВЦЭМ!$B$34:$B$777,J$401)+'СЕТ СН'!$F$16</f>
        <v>0</v>
      </c>
      <c r="K406" s="36">
        <f>SUMIFS(СВЦЭМ!$L$34:$L$777,СВЦЭМ!$A$34:$A$777,$A406,СВЦЭМ!$B$34:$B$777,K$401)+'СЕТ СН'!$F$16</f>
        <v>0</v>
      </c>
      <c r="L406" s="36">
        <f>SUMIFS(СВЦЭМ!$L$34:$L$777,СВЦЭМ!$A$34:$A$777,$A406,СВЦЭМ!$B$34:$B$777,L$401)+'СЕТ СН'!$F$16</f>
        <v>0</v>
      </c>
      <c r="M406" s="36">
        <f>SUMIFS(СВЦЭМ!$L$34:$L$777,СВЦЭМ!$A$34:$A$777,$A406,СВЦЭМ!$B$34:$B$777,M$401)+'СЕТ СН'!$F$16</f>
        <v>0</v>
      </c>
      <c r="N406" s="36">
        <f>SUMIFS(СВЦЭМ!$L$34:$L$777,СВЦЭМ!$A$34:$A$777,$A406,СВЦЭМ!$B$34:$B$777,N$401)+'СЕТ СН'!$F$16</f>
        <v>0</v>
      </c>
      <c r="O406" s="36">
        <f>SUMIFS(СВЦЭМ!$L$34:$L$777,СВЦЭМ!$A$34:$A$777,$A406,СВЦЭМ!$B$34:$B$777,O$401)+'СЕТ СН'!$F$16</f>
        <v>0</v>
      </c>
      <c r="P406" s="36">
        <f>SUMIFS(СВЦЭМ!$L$34:$L$777,СВЦЭМ!$A$34:$A$777,$A406,СВЦЭМ!$B$34:$B$777,P$401)+'СЕТ СН'!$F$16</f>
        <v>0</v>
      </c>
      <c r="Q406" s="36">
        <f>SUMIFS(СВЦЭМ!$L$34:$L$777,СВЦЭМ!$A$34:$A$777,$A406,СВЦЭМ!$B$34:$B$777,Q$401)+'СЕТ СН'!$F$16</f>
        <v>0</v>
      </c>
      <c r="R406" s="36">
        <f>SUMIFS(СВЦЭМ!$L$34:$L$777,СВЦЭМ!$A$34:$A$777,$A406,СВЦЭМ!$B$34:$B$777,R$401)+'СЕТ СН'!$F$16</f>
        <v>0</v>
      </c>
      <c r="S406" s="36">
        <f>SUMIFS(СВЦЭМ!$L$34:$L$777,СВЦЭМ!$A$34:$A$777,$A406,СВЦЭМ!$B$34:$B$777,S$401)+'СЕТ СН'!$F$16</f>
        <v>0</v>
      </c>
      <c r="T406" s="36">
        <f>SUMIFS(СВЦЭМ!$L$34:$L$777,СВЦЭМ!$A$34:$A$777,$A406,СВЦЭМ!$B$34:$B$777,T$401)+'СЕТ СН'!$F$16</f>
        <v>0</v>
      </c>
      <c r="U406" s="36">
        <f>SUMIFS(СВЦЭМ!$L$34:$L$777,СВЦЭМ!$A$34:$A$777,$A406,СВЦЭМ!$B$34:$B$777,U$401)+'СЕТ СН'!$F$16</f>
        <v>0</v>
      </c>
      <c r="V406" s="36">
        <f>SUMIFS(СВЦЭМ!$L$34:$L$777,СВЦЭМ!$A$34:$A$777,$A406,СВЦЭМ!$B$34:$B$777,V$401)+'СЕТ СН'!$F$16</f>
        <v>0</v>
      </c>
      <c r="W406" s="36">
        <f>SUMIFS(СВЦЭМ!$L$34:$L$777,СВЦЭМ!$A$34:$A$777,$A406,СВЦЭМ!$B$34:$B$777,W$401)+'СЕТ СН'!$F$16</f>
        <v>0</v>
      </c>
      <c r="X406" s="36">
        <f>SUMIFS(СВЦЭМ!$L$34:$L$777,СВЦЭМ!$A$34:$A$777,$A406,СВЦЭМ!$B$34:$B$777,X$401)+'СЕТ СН'!$F$16</f>
        <v>0</v>
      </c>
      <c r="Y406" s="36">
        <f>SUMIFS(СВЦЭМ!$L$34:$L$777,СВЦЭМ!$A$34:$A$777,$A406,СВЦЭМ!$B$34:$B$777,Y$401)+'СЕТ СН'!$F$16</f>
        <v>0</v>
      </c>
    </row>
    <row r="407" spans="1:27" ht="15.75" hidden="1" x14ac:dyDescent="0.2">
      <c r="A407" s="35">
        <f t="shared" si="11"/>
        <v>44018</v>
      </c>
      <c r="B407" s="36">
        <f>SUMIFS(СВЦЭМ!$L$34:$L$777,СВЦЭМ!$A$34:$A$777,$A407,СВЦЭМ!$B$34:$B$777,B$401)+'СЕТ СН'!$F$16</f>
        <v>0</v>
      </c>
      <c r="C407" s="36">
        <f>SUMIFS(СВЦЭМ!$L$34:$L$777,СВЦЭМ!$A$34:$A$777,$A407,СВЦЭМ!$B$34:$B$777,C$401)+'СЕТ СН'!$F$16</f>
        <v>0</v>
      </c>
      <c r="D407" s="36">
        <f>SUMIFS(СВЦЭМ!$L$34:$L$777,СВЦЭМ!$A$34:$A$777,$A407,СВЦЭМ!$B$34:$B$777,D$401)+'СЕТ СН'!$F$16</f>
        <v>0</v>
      </c>
      <c r="E407" s="36">
        <f>SUMIFS(СВЦЭМ!$L$34:$L$777,СВЦЭМ!$A$34:$A$777,$A407,СВЦЭМ!$B$34:$B$777,E$401)+'СЕТ СН'!$F$16</f>
        <v>0</v>
      </c>
      <c r="F407" s="36">
        <f>SUMIFS(СВЦЭМ!$L$34:$L$777,СВЦЭМ!$A$34:$A$777,$A407,СВЦЭМ!$B$34:$B$777,F$401)+'СЕТ СН'!$F$16</f>
        <v>0</v>
      </c>
      <c r="G407" s="36">
        <f>SUMIFS(СВЦЭМ!$L$34:$L$777,СВЦЭМ!$A$34:$A$777,$A407,СВЦЭМ!$B$34:$B$777,G$401)+'СЕТ СН'!$F$16</f>
        <v>0</v>
      </c>
      <c r="H407" s="36">
        <f>SUMIFS(СВЦЭМ!$L$34:$L$777,СВЦЭМ!$A$34:$A$777,$A407,СВЦЭМ!$B$34:$B$777,H$401)+'СЕТ СН'!$F$16</f>
        <v>0</v>
      </c>
      <c r="I407" s="36">
        <f>SUMIFS(СВЦЭМ!$L$34:$L$777,СВЦЭМ!$A$34:$A$777,$A407,СВЦЭМ!$B$34:$B$777,I$401)+'СЕТ СН'!$F$16</f>
        <v>0</v>
      </c>
      <c r="J407" s="36">
        <f>SUMIFS(СВЦЭМ!$L$34:$L$777,СВЦЭМ!$A$34:$A$777,$A407,СВЦЭМ!$B$34:$B$777,J$401)+'СЕТ СН'!$F$16</f>
        <v>0</v>
      </c>
      <c r="K407" s="36">
        <f>SUMIFS(СВЦЭМ!$L$34:$L$777,СВЦЭМ!$A$34:$A$777,$A407,СВЦЭМ!$B$34:$B$777,K$401)+'СЕТ СН'!$F$16</f>
        <v>0</v>
      </c>
      <c r="L407" s="36">
        <f>SUMIFS(СВЦЭМ!$L$34:$L$777,СВЦЭМ!$A$34:$A$777,$A407,СВЦЭМ!$B$34:$B$777,L$401)+'СЕТ СН'!$F$16</f>
        <v>0</v>
      </c>
      <c r="M407" s="36">
        <f>SUMIFS(СВЦЭМ!$L$34:$L$777,СВЦЭМ!$A$34:$A$777,$A407,СВЦЭМ!$B$34:$B$777,M$401)+'СЕТ СН'!$F$16</f>
        <v>0</v>
      </c>
      <c r="N407" s="36">
        <f>SUMIFS(СВЦЭМ!$L$34:$L$777,СВЦЭМ!$A$34:$A$777,$A407,СВЦЭМ!$B$34:$B$777,N$401)+'СЕТ СН'!$F$16</f>
        <v>0</v>
      </c>
      <c r="O407" s="36">
        <f>SUMIFS(СВЦЭМ!$L$34:$L$777,СВЦЭМ!$A$34:$A$777,$A407,СВЦЭМ!$B$34:$B$777,O$401)+'СЕТ СН'!$F$16</f>
        <v>0</v>
      </c>
      <c r="P407" s="36">
        <f>SUMIFS(СВЦЭМ!$L$34:$L$777,СВЦЭМ!$A$34:$A$777,$A407,СВЦЭМ!$B$34:$B$777,P$401)+'СЕТ СН'!$F$16</f>
        <v>0</v>
      </c>
      <c r="Q407" s="36">
        <f>SUMIFS(СВЦЭМ!$L$34:$L$777,СВЦЭМ!$A$34:$A$777,$A407,СВЦЭМ!$B$34:$B$777,Q$401)+'СЕТ СН'!$F$16</f>
        <v>0</v>
      </c>
      <c r="R407" s="36">
        <f>SUMIFS(СВЦЭМ!$L$34:$L$777,СВЦЭМ!$A$34:$A$777,$A407,СВЦЭМ!$B$34:$B$777,R$401)+'СЕТ СН'!$F$16</f>
        <v>0</v>
      </c>
      <c r="S407" s="36">
        <f>SUMIFS(СВЦЭМ!$L$34:$L$777,СВЦЭМ!$A$34:$A$777,$A407,СВЦЭМ!$B$34:$B$777,S$401)+'СЕТ СН'!$F$16</f>
        <v>0</v>
      </c>
      <c r="T407" s="36">
        <f>SUMIFS(СВЦЭМ!$L$34:$L$777,СВЦЭМ!$A$34:$A$777,$A407,СВЦЭМ!$B$34:$B$777,T$401)+'СЕТ СН'!$F$16</f>
        <v>0</v>
      </c>
      <c r="U407" s="36">
        <f>SUMIFS(СВЦЭМ!$L$34:$L$777,СВЦЭМ!$A$34:$A$777,$A407,СВЦЭМ!$B$34:$B$777,U$401)+'СЕТ СН'!$F$16</f>
        <v>0</v>
      </c>
      <c r="V407" s="36">
        <f>SUMIFS(СВЦЭМ!$L$34:$L$777,СВЦЭМ!$A$34:$A$777,$A407,СВЦЭМ!$B$34:$B$777,V$401)+'СЕТ СН'!$F$16</f>
        <v>0</v>
      </c>
      <c r="W407" s="36">
        <f>SUMIFS(СВЦЭМ!$L$34:$L$777,СВЦЭМ!$A$34:$A$777,$A407,СВЦЭМ!$B$34:$B$777,W$401)+'СЕТ СН'!$F$16</f>
        <v>0</v>
      </c>
      <c r="X407" s="36">
        <f>SUMIFS(СВЦЭМ!$L$34:$L$777,СВЦЭМ!$A$34:$A$777,$A407,СВЦЭМ!$B$34:$B$777,X$401)+'СЕТ СН'!$F$16</f>
        <v>0</v>
      </c>
      <c r="Y407" s="36">
        <f>SUMIFS(СВЦЭМ!$L$34:$L$777,СВЦЭМ!$A$34:$A$777,$A407,СВЦЭМ!$B$34:$B$777,Y$401)+'СЕТ СН'!$F$16</f>
        <v>0</v>
      </c>
    </row>
    <row r="408" spans="1:27" ht="15.75" hidden="1" x14ac:dyDescent="0.2">
      <c r="A408" s="35">
        <f t="shared" si="11"/>
        <v>44019</v>
      </c>
      <c r="B408" s="36">
        <f>SUMIFS(СВЦЭМ!$L$34:$L$777,СВЦЭМ!$A$34:$A$777,$A408,СВЦЭМ!$B$34:$B$777,B$401)+'СЕТ СН'!$F$16</f>
        <v>0</v>
      </c>
      <c r="C408" s="36">
        <f>SUMIFS(СВЦЭМ!$L$34:$L$777,СВЦЭМ!$A$34:$A$777,$A408,СВЦЭМ!$B$34:$B$777,C$401)+'СЕТ СН'!$F$16</f>
        <v>0</v>
      </c>
      <c r="D408" s="36">
        <f>SUMIFS(СВЦЭМ!$L$34:$L$777,СВЦЭМ!$A$34:$A$777,$A408,СВЦЭМ!$B$34:$B$777,D$401)+'СЕТ СН'!$F$16</f>
        <v>0</v>
      </c>
      <c r="E408" s="36">
        <f>SUMIFS(СВЦЭМ!$L$34:$L$777,СВЦЭМ!$A$34:$A$777,$A408,СВЦЭМ!$B$34:$B$777,E$401)+'СЕТ СН'!$F$16</f>
        <v>0</v>
      </c>
      <c r="F408" s="36">
        <f>SUMIFS(СВЦЭМ!$L$34:$L$777,СВЦЭМ!$A$34:$A$777,$A408,СВЦЭМ!$B$34:$B$777,F$401)+'СЕТ СН'!$F$16</f>
        <v>0</v>
      </c>
      <c r="G408" s="36">
        <f>SUMIFS(СВЦЭМ!$L$34:$L$777,СВЦЭМ!$A$34:$A$777,$A408,СВЦЭМ!$B$34:$B$777,G$401)+'СЕТ СН'!$F$16</f>
        <v>0</v>
      </c>
      <c r="H408" s="36">
        <f>SUMIFS(СВЦЭМ!$L$34:$L$777,СВЦЭМ!$A$34:$A$777,$A408,СВЦЭМ!$B$34:$B$777,H$401)+'СЕТ СН'!$F$16</f>
        <v>0</v>
      </c>
      <c r="I408" s="36">
        <f>SUMIFS(СВЦЭМ!$L$34:$L$777,СВЦЭМ!$A$34:$A$777,$A408,СВЦЭМ!$B$34:$B$777,I$401)+'СЕТ СН'!$F$16</f>
        <v>0</v>
      </c>
      <c r="J408" s="36">
        <f>SUMIFS(СВЦЭМ!$L$34:$L$777,СВЦЭМ!$A$34:$A$777,$A408,СВЦЭМ!$B$34:$B$777,J$401)+'СЕТ СН'!$F$16</f>
        <v>0</v>
      </c>
      <c r="K408" s="36">
        <f>SUMIFS(СВЦЭМ!$L$34:$L$777,СВЦЭМ!$A$34:$A$777,$A408,СВЦЭМ!$B$34:$B$777,K$401)+'СЕТ СН'!$F$16</f>
        <v>0</v>
      </c>
      <c r="L408" s="36">
        <f>SUMIFS(СВЦЭМ!$L$34:$L$777,СВЦЭМ!$A$34:$A$777,$A408,СВЦЭМ!$B$34:$B$777,L$401)+'СЕТ СН'!$F$16</f>
        <v>0</v>
      </c>
      <c r="M408" s="36">
        <f>SUMIFS(СВЦЭМ!$L$34:$L$777,СВЦЭМ!$A$34:$A$777,$A408,СВЦЭМ!$B$34:$B$777,M$401)+'СЕТ СН'!$F$16</f>
        <v>0</v>
      </c>
      <c r="N408" s="36">
        <f>SUMIFS(СВЦЭМ!$L$34:$L$777,СВЦЭМ!$A$34:$A$777,$A408,СВЦЭМ!$B$34:$B$777,N$401)+'СЕТ СН'!$F$16</f>
        <v>0</v>
      </c>
      <c r="O408" s="36">
        <f>SUMIFS(СВЦЭМ!$L$34:$L$777,СВЦЭМ!$A$34:$A$777,$A408,СВЦЭМ!$B$34:$B$777,O$401)+'СЕТ СН'!$F$16</f>
        <v>0</v>
      </c>
      <c r="P408" s="36">
        <f>SUMIFS(СВЦЭМ!$L$34:$L$777,СВЦЭМ!$A$34:$A$777,$A408,СВЦЭМ!$B$34:$B$777,P$401)+'СЕТ СН'!$F$16</f>
        <v>0</v>
      </c>
      <c r="Q408" s="36">
        <f>SUMIFS(СВЦЭМ!$L$34:$L$777,СВЦЭМ!$A$34:$A$777,$A408,СВЦЭМ!$B$34:$B$777,Q$401)+'СЕТ СН'!$F$16</f>
        <v>0</v>
      </c>
      <c r="R408" s="36">
        <f>SUMIFS(СВЦЭМ!$L$34:$L$777,СВЦЭМ!$A$34:$A$777,$A408,СВЦЭМ!$B$34:$B$777,R$401)+'СЕТ СН'!$F$16</f>
        <v>0</v>
      </c>
      <c r="S408" s="36">
        <f>SUMIFS(СВЦЭМ!$L$34:$L$777,СВЦЭМ!$A$34:$A$777,$A408,СВЦЭМ!$B$34:$B$777,S$401)+'СЕТ СН'!$F$16</f>
        <v>0</v>
      </c>
      <c r="T408" s="36">
        <f>SUMIFS(СВЦЭМ!$L$34:$L$777,СВЦЭМ!$A$34:$A$777,$A408,СВЦЭМ!$B$34:$B$777,T$401)+'СЕТ СН'!$F$16</f>
        <v>0</v>
      </c>
      <c r="U408" s="36">
        <f>SUMIFS(СВЦЭМ!$L$34:$L$777,СВЦЭМ!$A$34:$A$777,$A408,СВЦЭМ!$B$34:$B$777,U$401)+'СЕТ СН'!$F$16</f>
        <v>0</v>
      </c>
      <c r="V408" s="36">
        <f>SUMIFS(СВЦЭМ!$L$34:$L$777,СВЦЭМ!$A$34:$A$777,$A408,СВЦЭМ!$B$34:$B$777,V$401)+'СЕТ СН'!$F$16</f>
        <v>0</v>
      </c>
      <c r="W408" s="36">
        <f>SUMIFS(СВЦЭМ!$L$34:$L$777,СВЦЭМ!$A$34:$A$777,$A408,СВЦЭМ!$B$34:$B$777,W$401)+'СЕТ СН'!$F$16</f>
        <v>0</v>
      </c>
      <c r="X408" s="36">
        <f>SUMIFS(СВЦЭМ!$L$34:$L$777,СВЦЭМ!$A$34:$A$777,$A408,СВЦЭМ!$B$34:$B$777,X$401)+'СЕТ СН'!$F$16</f>
        <v>0</v>
      </c>
      <c r="Y408" s="36">
        <f>SUMIFS(СВЦЭМ!$L$34:$L$777,СВЦЭМ!$A$34:$A$777,$A408,СВЦЭМ!$B$34:$B$777,Y$401)+'СЕТ СН'!$F$16</f>
        <v>0</v>
      </c>
    </row>
    <row r="409" spans="1:27" ht="15.75" hidden="1" x14ac:dyDescent="0.2">
      <c r="A409" s="35">
        <f t="shared" si="11"/>
        <v>44020</v>
      </c>
      <c r="B409" s="36">
        <f>SUMIFS(СВЦЭМ!$L$34:$L$777,СВЦЭМ!$A$34:$A$777,$A409,СВЦЭМ!$B$34:$B$777,B$401)+'СЕТ СН'!$F$16</f>
        <v>0</v>
      </c>
      <c r="C409" s="36">
        <f>SUMIFS(СВЦЭМ!$L$34:$L$777,СВЦЭМ!$A$34:$A$777,$A409,СВЦЭМ!$B$34:$B$777,C$401)+'СЕТ СН'!$F$16</f>
        <v>0</v>
      </c>
      <c r="D409" s="36">
        <f>SUMIFS(СВЦЭМ!$L$34:$L$777,СВЦЭМ!$A$34:$A$777,$A409,СВЦЭМ!$B$34:$B$777,D$401)+'СЕТ СН'!$F$16</f>
        <v>0</v>
      </c>
      <c r="E409" s="36">
        <f>SUMIFS(СВЦЭМ!$L$34:$L$777,СВЦЭМ!$A$34:$A$777,$A409,СВЦЭМ!$B$34:$B$777,E$401)+'СЕТ СН'!$F$16</f>
        <v>0</v>
      </c>
      <c r="F409" s="36">
        <f>SUMIFS(СВЦЭМ!$L$34:$L$777,СВЦЭМ!$A$34:$A$777,$A409,СВЦЭМ!$B$34:$B$777,F$401)+'СЕТ СН'!$F$16</f>
        <v>0</v>
      </c>
      <c r="G409" s="36">
        <f>SUMIFS(СВЦЭМ!$L$34:$L$777,СВЦЭМ!$A$34:$A$777,$A409,СВЦЭМ!$B$34:$B$777,G$401)+'СЕТ СН'!$F$16</f>
        <v>0</v>
      </c>
      <c r="H409" s="36">
        <f>SUMIFS(СВЦЭМ!$L$34:$L$777,СВЦЭМ!$A$34:$A$777,$A409,СВЦЭМ!$B$34:$B$777,H$401)+'СЕТ СН'!$F$16</f>
        <v>0</v>
      </c>
      <c r="I409" s="36">
        <f>SUMIFS(СВЦЭМ!$L$34:$L$777,СВЦЭМ!$A$34:$A$777,$A409,СВЦЭМ!$B$34:$B$777,I$401)+'СЕТ СН'!$F$16</f>
        <v>0</v>
      </c>
      <c r="J409" s="36">
        <f>SUMIFS(СВЦЭМ!$L$34:$L$777,СВЦЭМ!$A$34:$A$777,$A409,СВЦЭМ!$B$34:$B$777,J$401)+'СЕТ СН'!$F$16</f>
        <v>0</v>
      </c>
      <c r="K409" s="36">
        <f>SUMIFS(СВЦЭМ!$L$34:$L$777,СВЦЭМ!$A$34:$A$777,$A409,СВЦЭМ!$B$34:$B$777,K$401)+'СЕТ СН'!$F$16</f>
        <v>0</v>
      </c>
      <c r="L409" s="36">
        <f>SUMIFS(СВЦЭМ!$L$34:$L$777,СВЦЭМ!$A$34:$A$777,$A409,СВЦЭМ!$B$34:$B$777,L$401)+'СЕТ СН'!$F$16</f>
        <v>0</v>
      </c>
      <c r="M409" s="36">
        <f>SUMIFS(СВЦЭМ!$L$34:$L$777,СВЦЭМ!$A$34:$A$777,$A409,СВЦЭМ!$B$34:$B$777,M$401)+'СЕТ СН'!$F$16</f>
        <v>0</v>
      </c>
      <c r="N409" s="36">
        <f>SUMIFS(СВЦЭМ!$L$34:$L$777,СВЦЭМ!$A$34:$A$777,$A409,СВЦЭМ!$B$34:$B$777,N$401)+'СЕТ СН'!$F$16</f>
        <v>0</v>
      </c>
      <c r="O409" s="36">
        <f>SUMIFS(СВЦЭМ!$L$34:$L$777,СВЦЭМ!$A$34:$A$777,$A409,СВЦЭМ!$B$34:$B$777,O$401)+'СЕТ СН'!$F$16</f>
        <v>0</v>
      </c>
      <c r="P409" s="36">
        <f>SUMIFS(СВЦЭМ!$L$34:$L$777,СВЦЭМ!$A$34:$A$777,$A409,СВЦЭМ!$B$34:$B$777,P$401)+'СЕТ СН'!$F$16</f>
        <v>0</v>
      </c>
      <c r="Q409" s="36">
        <f>SUMIFS(СВЦЭМ!$L$34:$L$777,СВЦЭМ!$A$34:$A$777,$A409,СВЦЭМ!$B$34:$B$777,Q$401)+'СЕТ СН'!$F$16</f>
        <v>0</v>
      </c>
      <c r="R409" s="36">
        <f>SUMIFS(СВЦЭМ!$L$34:$L$777,СВЦЭМ!$A$34:$A$777,$A409,СВЦЭМ!$B$34:$B$777,R$401)+'СЕТ СН'!$F$16</f>
        <v>0</v>
      </c>
      <c r="S409" s="36">
        <f>SUMIFS(СВЦЭМ!$L$34:$L$777,СВЦЭМ!$A$34:$A$777,$A409,СВЦЭМ!$B$34:$B$777,S$401)+'СЕТ СН'!$F$16</f>
        <v>0</v>
      </c>
      <c r="T409" s="36">
        <f>SUMIFS(СВЦЭМ!$L$34:$L$777,СВЦЭМ!$A$34:$A$777,$A409,СВЦЭМ!$B$34:$B$777,T$401)+'СЕТ СН'!$F$16</f>
        <v>0</v>
      </c>
      <c r="U409" s="36">
        <f>SUMIFS(СВЦЭМ!$L$34:$L$777,СВЦЭМ!$A$34:$A$777,$A409,СВЦЭМ!$B$34:$B$777,U$401)+'СЕТ СН'!$F$16</f>
        <v>0</v>
      </c>
      <c r="V409" s="36">
        <f>SUMIFS(СВЦЭМ!$L$34:$L$777,СВЦЭМ!$A$34:$A$777,$A409,СВЦЭМ!$B$34:$B$777,V$401)+'СЕТ СН'!$F$16</f>
        <v>0</v>
      </c>
      <c r="W409" s="36">
        <f>SUMIFS(СВЦЭМ!$L$34:$L$777,СВЦЭМ!$A$34:$A$777,$A409,СВЦЭМ!$B$34:$B$777,W$401)+'СЕТ СН'!$F$16</f>
        <v>0</v>
      </c>
      <c r="X409" s="36">
        <f>SUMIFS(СВЦЭМ!$L$34:$L$777,СВЦЭМ!$A$34:$A$777,$A409,СВЦЭМ!$B$34:$B$777,X$401)+'СЕТ СН'!$F$16</f>
        <v>0</v>
      </c>
      <c r="Y409" s="36">
        <f>SUMIFS(СВЦЭМ!$L$34:$L$777,СВЦЭМ!$A$34:$A$777,$A409,СВЦЭМ!$B$34:$B$777,Y$401)+'СЕТ СН'!$F$16</f>
        <v>0</v>
      </c>
    </row>
    <row r="410" spans="1:27" ht="15.75" hidden="1" x14ac:dyDescent="0.2">
      <c r="A410" s="35">
        <f t="shared" si="11"/>
        <v>44021</v>
      </c>
      <c r="B410" s="36">
        <f>SUMIFS(СВЦЭМ!$L$34:$L$777,СВЦЭМ!$A$34:$A$777,$A410,СВЦЭМ!$B$34:$B$777,B$401)+'СЕТ СН'!$F$16</f>
        <v>0</v>
      </c>
      <c r="C410" s="36">
        <f>SUMIFS(СВЦЭМ!$L$34:$L$777,СВЦЭМ!$A$34:$A$777,$A410,СВЦЭМ!$B$34:$B$777,C$401)+'СЕТ СН'!$F$16</f>
        <v>0</v>
      </c>
      <c r="D410" s="36">
        <f>SUMIFS(СВЦЭМ!$L$34:$L$777,СВЦЭМ!$A$34:$A$777,$A410,СВЦЭМ!$B$34:$B$777,D$401)+'СЕТ СН'!$F$16</f>
        <v>0</v>
      </c>
      <c r="E410" s="36">
        <f>SUMIFS(СВЦЭМ!$L$34:$L$777,СВЦЭМ!$A$34:$A$777,$A410,СВЦЭМ!$B$34:$B$777,E$401)+'СЕТ СН'!$F$16</f>
        <v>0</v>
      </c>
      <c r="F410" s="36">
        <f>SUMIFS(СВЦЭМ!$L$34:$L$777,СВЦЭМ!$A$34:$A$777,$A410,СВЦЭМ!$B$34:$B$777,F$401)+'СЕТ СН'!$F$16</f>
        <v>0</v>
      </c>
      <c r="G410" s="36">
        <f>SUMIFS(СВЦЭМ!$L$34:$L$777,СВЦЭМ!$A$34:$A$777,$A410,СВЦЭМ!$B$34:$B$777,G$401)+'СЕТ СН'!$F$16</f>
        <v>0</v>
      </c>
      <c r="H410" s="36">
        <f>SUMIFS(СВЦЭМ!$L$34:$L$777,СВЦЭМ!$A$34:$A$777,$A410,СВЦЭМ!$B$34:$B$777,H$401)+'СЕТ СН'!$F$16</f>
        <v>0</v>
      </c>
      <c r="I410" s="36">
        <f>SUMIFS(СВЦЭМ!$L$34:$L$777,СВЦЭМ!$A$34:$A$777,$A410,СВЦЭМ!$B$34:$B$777,I$401)+'СЕТ СН'!$F$16</f>
        <v>0</v>
      </c>
      <c r="J410" s="36">
        <f>SUMIFS(СВЦЭМ!$L$34:$L$777,СВЦЭМ!$A$34:$A$777,$A410,СВЦЭМ!$B$34:$B$777,J$401)+'СЕТ СН'!$F$16</f>
        <v>0</v>
      </c>
      <c r="K410" s="36">
        <f>SUMIFS(СВЦЭМ!$L$34:$L$777,СВЦЭМ!$A$34:$A$777,$A410,СВЦЭМ!$B$34:$B$777,K$401)+'СЕТ СН'!$F$16</f>
        <v>0</v>
      </c>
      <c r="L410" s="36">
        <f>SUMIFS(СВЦЭМ!$L$34:$L$777,СВЦЭМ!$A$34:$A$777,$A410,СВЦЭМ!$B$34:$B$777,L$401)+'СЕТ СН'!$F$16</f>
        <v>0</v>
      </c>
      <c r="M410" s="36">
        <f>SUMIFS(СВЦЭМ!$L$34:$L$777,СВЦЭМ!$A$34:$A$777,$A410,СВЦЭМ!$B$34:$B$777,M$401)+'СЕТ СН'!$F$16</f>
        <v>0</v>
      </c>
      <c r="N410" s="36">
        <f>SUMIFS(СВЦЭМ!$L$34:$L$777,СВЦЭМ!$A$34:$A$777,$A410,СВЦЭМ!$B$34:$B$777,N$401)+'СЕТ СН'!$F$16</f>
        <v>0</v>
      </c>
      <c r="O410" s="36">
        <f>SUMIFS(СВЦЭМ!$L$34:$L$777,СВЦЭМ!$A$34:$A$777,$A410,СВЦЭМ!$B$34:$B$777,O$401)+'СЕТ СН'!$F$16</f>
        <v>0</v>
      </c>
      <c r="P410" s="36">
        <f>SUMIFS(СВЦЭМ!$L$34:$L$777,СВЦЭМ!$A$34:$A$777,$A410,СВЦЭМ!$B$34:$B$777,P$401)+'СЕТ СН'!$F$16</f>
        <v>0</v>
      </c>
      <c r="Q410" s="36">
        <f>SUMIFS(СВЦЭМ!$L$34:$L$777,СВЦЭМ!$A$34:$A$777,$A410,СВЦЭМ!$B$34:$B$777,Q$401)+'СЕТ СН'!$F$16</f>
        <v>0</v>
      </c>
      <c r="R410" s="36">
        <f>SUMIFS(СВЦЭМ!$L$34:$L$777,СВЦЭМ!$A$34:$A$777,$A410,СВЦЭМ!$B$34:$B$777,R$401)+'СЕТ СН'!$F$16</f>
        <v>0</v>
      </c>
      <c r="S410" s="36">
        <f>SUMIFS(СВЦЭМ!$L$34:$L$777,СВЦЭМ!$A$34:$A$777,$A410,СВЦЭМ!$B$34:$B$777,S$401)+'СЕТ СН'!$F$16</f>
        <v>0</v>
      </c>
      <c r="T410" s="36">
        <f>SUMIFS(СВЦЭМ!$L$34:$L$777,СВЦЭМ!$A$34:$A$777,$A410,СВЦЭМ!$B$34:$B$777,T$401)+'СЕТ СН'!$F$16</f>
        <v>0</v>
      </c>
      <c r="U410" s="36">
        <f>SUMIFS(СВЦЭМ!$L$34:$L$777,СВЦЭМ!$A$34:$A$777,$A410,СВЦЭМ!$B$34:$B$777,U$401)+'СЕТ СН'!$F$16</f>
        <v>0</v>
      </c>
      <c r="V410" s="36">
        <f>SUMIFS(СВЦЭМ!$L$34:$L$777,СВЦЭМ!$A$34:$A$777,$A410,СВЦЭМ!$B$34:$B$777,V$401)+'СЕТ СН'!$F$16</f>
        <v>0</v>
      </c>
      <c r="W410" s="36">
        <f>SUMIFS(СВЦЭМ!$L$34:$L$777,СВЦЭМ!$A$34:$A$777,$A410,СВЦЭМ!$B$34:$B$777,W$401)+'СЕТ СН'!$F$16</f>
        <v>0</v>
      </c>
      <c r="X410" s="36">
        <f>SUMIFS(СВЦЭМ!$L$34:$L$777,СВЦЭМ!$A$34:$A$777,$A410,СВЦЭМ!$B$34:$B$777,X$401)+'СЕТ СН'!$F$16</f>
        <v>0</v>
      </c>
      <c r="Y410" s="36">
        <f>SUMIFS(СВЦЭМ!$L$34:$L$777,СВЦЭМ!$A$34:$A$777,$A410,СВЦЭМ!$B$34:$B$777,Y$401)+'СЕТ СН'!$F$16</f>
        <v>0</v>
      </c>
    </row>
    <row r="411" spans="1:27" ht="15.75" hidden="1" x14ac:dyDescent="0.2">
      <c r="A411" s="35">
        <f t="shared" si="11"/>
        <v>44022</v>
      </c>
      <c r="B411" s="36">
        <f>SUMIFS(СВЦЭМ!$L$34:$L$777,СВЦЭМ!$A$34:$A$777,$A411,СВЦЭМ!$B$34:$B$777,B$401)+'СЕТ СН'!$F$16</f>
        <v>0</v>
      </c>
      <c r="C411" s="36">
        <f>SUMIFS(СВЦЭМ!$L$34:$L$777,СВЦЭМ!$A$34:$A$777,$A411,СВЦЭМ!$B$34:$B$777,C$401)+'СЕТ СН'!$F$16</f>
        <v>0</v>
      </c>
      <c r="D411" s="36">
        <f>SUMIFS(СВЦЭМ!$L$34:$L$777,СВЦЭМ!$A$34:$A$777,$A411,СВЦЭМ!$B$34:$B$777,D$401)+'СЕТ СН'!$F$16</f>
        <v>0</v>
      </c>
      <c r="E411" s="36">
        <f>SUMIFS(СВЦЭМ!$L$34:$L$777,СВЦЭМ!$A$34:$A$777,$A411,СВЦЭМ!$B$34:$B$777,E$401)+'СЕТ СН'!$F$16</f>
        <v>0</v>
      </c>
      <c r="F411" s="36">
        <f>SUMIFS(СВЦЭМ!$L$34:$L$777,СВЦЭМ!$A$34:$A$777,$A411,СВЦЭМ!$B$34:$B$777,F$401)+'СЕТ СН'!$F$16</f>
        <v>0</v>
      </c>
      <c r="G411" s="36">
        <f>SUMIFS(СВЦЭМ!$L$34:$L$777,СВЦЭМ!$A$34:$A$777,$A411,СВЦЭМ!$B$34:$B$777,G$401)+'СЕТ СН'!$F$16</f>
        <v>0</v>
      </c>
      <c r="H411" s="36">
        <f>SUMIFS(СВЦЭМ!$L$34:$L$777,СВЦЭМ!$A$34:$A$777,$A411,СВЦЭМ!$B$34:$B$777,H$401)+'СЕТ СН'!$F$16</f>
        <v>0</v>
      </c>
      <c r="I411" s="36">
        <f>SUMIFS(СВЦЭМ!$L$34:$L$777,СВЦЭМ!$A$34:$A$777,$A411,СВЦЭМ!$B$34:$B$777,I$401)+'СЕТ СН'!$F$16</f>
        <v>0</v>
      </c>
      <c r="J411" s="36">
        <f>SUMIFS(СВЦЭМ!$L$34:$L$777,СВЦЭМ!$A$34:$A$777,$A411,СВЦЭМ!$B$34:$B$777,J$401)+'СЕТ СН'!$F$16</f>
        <v>0</v>
      </c>
      <c r="K411" s="36">
        <f>SUMIFS(СВЦЭМ!$L$34:$L$777,СВЦЭМ!$A$34:$A$777,$A411,СВЦЭМ!$B$34:$B$777,K$401)+'СЕТ СН'!$F$16</f>
        <v>0</v>
      </c>
      <c r="L411" s="36">
        <f>SUMIFS(СВЦЭМ!$L$34:$L$777,СВЦЭМ!$A$34:$A$777,$A411,СВЦЭМ!$B$34:$B$777,L$401)+'СЕТ СН'!$F$16</f>
        <v>0</v>
      </c>
      <c r="M411" s="36">
        <f>SUMIFS(СВЦЭМ!$L$34:$L$777,СВЦЭМ!$A$34:$A$777,$A411,СВЦЭМ!$B$34:$B$777,M$401)+'СЕТ СН'!$F$16</f>
        <v>0</v>
      </c>
      <c r="N411" s="36">
        <f>SUMIFS(СВЦЭМ!$L$34:$L$777,СВЦЭМ!$A$34:$A$777,$A411,СВЦЭМ!$B$34:$B$777,N$401)+'СЕТ СН'!$F$16</f>
        <v>0</v>
      </c>
      <c r="O411" s="36">
        <f>SUMIFS(СВЦЭМ!$L$34:$L$777,СВЦЭМ!$A$34:$A$777,$A411,СВЦЭМ!$B$34:$B$777,O$401)+'СЕТ СН'!$F$16</f>
        <v>0</v>
      </c>
      <c r="P411" s="36">
        <f>SUMIFS(СВЦЭМ!$L$34:$L$777,СВЦЭМ!$A$34:$A$777,$A411,СВЦЭМ!$B$34:$B$777,P$401)+'СЕТ СН'!$F$16</f>
        <v>0</v>
      </c>
      <c r="Q411" s="36">
        <f>SUMIFS(СВЦЭМ!$L$34:$L$777,СВЦЭМ!$A$34:$A$777,$A411,СВЦЭМ!$B$34:$B$777,Q$401)+'СЕТ СН'!$F$16</f>
        <v>0</v>
      </c>
      <c r="R411" s="36">
        <f>SUMIFS(СВЦЭМ!$L$34:$L$777,СВЦЭМ!$A$34:$A$777,$A411,СВЦЭМ!$B$34:$B$777,R$401)+'СЕТ СН'!$F$16</f>
        <v>0</v>
      </c>
      <c r="S411" s="36">
        <f>SUMIFS(СВЦЭМ!$L$34:$L$777,СВЦЭМ!$A$34:$A$777,$A411,СВЦЭМ!$B$34:$B$777,S$401)+'СЕТ СН'!$F$16</f>
        <v>0</v>
      </c>
      <c r="T411" s="36">
        <f>SUMIFS(СВЦЭМ!$L$34:$L$777,СВЦЭМ!$A$34:$A$777,$A411,СВЦЭМ!$B$34:$B$777,T$401)+'СЕТ СН'!$F$16</f>
        <v>0</v>
      </c>
      <c r="U411" s="36">
        <f>SUMIFS(СВЦЭМ!$L$34:$L$777,СВЦЭМ!$A$34:$A$777,$A411,СВЦЭМ!$B$34:$B$777,U$401)+'СЕТ СН'!$F$16</f>
        <v>0</v>
      </c>
      <c r="V411" s="36">
        <f>SUMIFS(СВЦЭМ!$L$34:$L$777,СВЦЭМ!$A$34:$A$777,$A411,СВЦЭМ!$B$34:$B$777,V$401)+'СЕТ СН'!$F$16</f>
        <v>0</v>
      </c>
      <c r="W411" s="36">
        <f>SUMIFS(СВЦЭМ!$L$34:$L$777,СВЦЭМ!$A$34:$A$777,$A411,СВЦЭМ!$B$34:$B$777,W$401)+'СЕТ СН'!$F$16</f>
        <v>0</v>
      </c>
      <c r="X411" s="36">
        <f>SUMIFS(СВЦЭМ!$L$34:$L$777,СВЦЭМ!$A$34:$A$777,$A411,СВЦЭМ!$B$34:$B$777,X$401)+'СЕТ СН'!$F$16</f>
        <v>0</v>
      </c>
      <c r="Y411" s="36">
        <f>SUMIFS(СВЦЭМ!$L$34:$L$777,СВЦЭМ!$A$34:$A$777,$A411,СВЦЭМ!$B$34:$B$777,Y$401)+'СЕТ СН'!$F$16</f>
        <v>0</v>
      </c>
    </row>
    <row r="412" spans="1:27" ht="15.75" hidden="1" x14ac:dyDescent="0.2">
      <c r="A412" s="35">
        <f t="shared" si="11"/>
        <v>44023</v>
      </c>
      <c r="B412" s="36">
        <f>SUMIFS(СВЦЭМ!$L$34:$L$777,СВЦЭМ!$A$34:$A$777,$A412,СВЦЭМ!$B$34:$B$777,B$401)+'СЕТ СН'!$F$16</f>
        <v>0</v>
      </c>
      <c r="C412" s="36">
        <f>SUMIFS(СВЦЭМ!$L$34:$L$777,СВЦЭМ!$A$34:$A$777,$A412,СВЦЭМ!$B$34:$B$777,C$401)+'СЕТ СН'!$F$16</f>
        <v>0</v>
      </c>
      <c r="D412" s="36">
        <f>SUMIFS(СВЦЭМ!$L$34:$L$777,СВЦЭМ!$A$34:$A$777,$A412,СВЦЭМ!$B$34:$B$777,D$401)+'СЕТ СН'!$F$16</f>
        <v>0</v>
      </c>
      <c r="E412" s="36">
        <f>SUMIFS(СВЦЭМ!$L$34:$L$777,СВЦЭМ!$A$34:$A$777,$A412,СВЦЭМ!$B$34:$B$777,E$401)+'СЕТ СН'!$F$16</f>
        <v>0</v>
      </c>
      <c r="F412" s="36">
        <f>SUMIFS(СВЦЭМ!$L$34:$L$777,СВЦЭМ!$A$34:$A$777,$A412,СВЦЭМ!$B$34:$B$777,F$401)+'СЕТ СН'!$F$16</f>
        <v>0</v>
      </c>
      <c r="G412" s="36">
        <f>SUMIFS(СВЦЭМ!$L$34:$L$777,СВЦЭМ!$A$34:$A$777,$A412,СВЦЭМ!$B$34:$B$777,G$401)+'СЕТ СН'!$F$16</f>
        <v>0</v>
      </c>
      <c r="H412" s="36">
        <f>SUMIFS(СВЦЭМ!$L$34:$L$777,СВЦЭМ!$A$34:$A$777,$A412,СВЦЭМ!$B$34:$B$777,H$401)+'СЕТ СН'!$F$16</f>
        <v>0</v>
      </c>
      <c r="I412" s="36">
        <f>SUMIFS(СВЦЭМ!$L$34:$L$777,СВЦЭМ!$A$34:$A$777,$A412,СВЦЭМ!$B$34:$B$777,I$401)+'СЕТ СН'!$F$16</f>
        <v>0</v>
      </c>
      <c r="J412" s="36">
        <f>SUMIFS(СВЦЭМ!$L$34:$L$777,СВЦЭМ!$A$34:$A$777,$A412,СВЦЭМ!$B$34:$B$777,J$401)+'СЕТ СН'!$F$16</f>
        <v>0</v>
      </c>
      <c r="K412" s="36">
        <f>SUMIFS(СВЦЭМ!$L$34:$L$777,СВЦЭМ!$A$34:$A$777,$A412,СВЦЭМ!$B$34:$B$777,K$401)+'СЕТ СН'!$F$16</f>
        <v>0</v>
      </c>
      <c r="L412" s="36">
        <f>SUMIFS(СВЦЭМ!$L$34:$L$777,СВЦЭМ!$A$34:$A$777,$A412,СВЦЭМ!$B$34:$B$777,L$401)+'СЕТ СН'!$F$16</f>
        <v>0</v>
      </c>
      <c r="M412" s="36">
        <f>SUMIFS(СВЦЭМ!$L$34:$L$777,СВЦЭМ!$A$34:$A$777,$A412,СВЦЭМ!$B$34:$B$777,M$401)+'СЕТ СН'!$F$16</f>
        <v>0</v>
      </c>
      <c r="N412" s="36">
        <f>SUMIFS(СВЦЭМ!$L$34:$L$777,СВЦЭМ!$A$34:$A$777,$A412,СВЦЭМ!$B$34:$B$777,N$401)+'СЕТ СН'!$F$16</f>
        <v>0</v>
      </c>
      <c r="O412" s="36">
        <f>SUMIFS(СВЦЭМ!$L$34:$L$777,СВЦЭМ!$A$34:$A$777,$A412,СВЦЭМ!$B$34:$B$777,O$401)+'СЕТ СН'!$F$16</f>
        <v>0</v>
      </c>
      <c r="P412" s="36">
        <f>SUMIFS(СВЦЭМ!$L$34:$L$777,СВЦЭМ!$A$34:$A$777,$A412,СВЦЭМ!$B$34:$B$777,P$401)+'СЕТ СН'!$F$16</f>
        <v>0</v>
      </c>
      <c r="Q412" s="36">
        <f>SUMIFS(СВЦЭМ!$L$34:$L$777,СВЦЭМ!$A$34:$A$777,$A412,СВЦЭМ!$B$34:$B$777,Q$401)+'СЕТ СН'!$F$16</f>
        <v>0</v>
      </c>
      <c r="R412" s="36">
        <f>SUMIFS(СВЦЭМ!$L$34:$L$777,СВЦЭМ!$A$34:$A$777,$A412,СВЦЭМ!$B$34:$B$777,R$401)+'СЕТ СН'!$F$16</f>
        <v>0</v>
      </c>
      <c r="S412" s="36">
        <f>SUMIFS(СВЦЭМ!$L$34:$L$777,СВЦЭМ!$A$34:$A$777,$A412,СВЦЭМ!$B$34:$B$777,S$401)+'СЕТ СН'!$F$16</f>
        <v>0</v>
      </c>
      <c r="T412" s="36">
        <f>SUMIFS(СВЦЭМ!$L$34:$L$777,СВЦЭМ!$A$34:$A$777,$A412,СВЦЭМ!$B$34:$B$777,T$401)+'СЕТ СН'!$F$16</f>
        <v>0</v>
      </c>
      <c r="U412" s="36">
        <f>SUMIFS(СВЦЭМ!$L$34:$L$777,СВЦЭМ!$A$34:$A$777,$A412,СВЦЭМ!$B$34:$B$777,U$401)+'СЕТ СН'!$F$16</f>
        <v>0</v>
      </c>
      <c r="V412" s="36">
        <f>SUMIFS(СВЦЭМ!$L$34:$L$777,СВЦЭМ!$A$34:$A$777,$A412,СВЦЭМ!$B$34:$B$777,V$401)+'СЕТ СН'!$F$16</f>
        <v>0</v>
      </c>
      <c r="W412" s="36">
        <f>SUMIFS(СВЦЭМ!$L$34:$L$777,СВЦЭМ!$A$34:$A$777,$A412,СВЦЭМ!$B$34:$B$777,W$401)+'СЕТ СН'!$F$16</f>
        <v>0</v>
      </c>
      <c r="X412" s="36">
        <f>SUMIFS(СВЦЭМ!$L$34:$L$777,СВЦЭМ!$A$34:$A$777,$A412,СВЦЭМ!$B$34:$B$777,X$401)+'СЕТ СН'!$F$16</f>
        <v>0</v>
      </c>
      <c r="Y412" s="36">
        <f>SUMIFS(СВЦЭМ!$L$34:$L$777,СВЦЭМ!$A$34:$A$777,$A412,СВЦЭМ!$B$34:$B$777,Y$401)+'СЕТ СН'!$F$16</f>
        <v>0</v>
      </c>
    </row>
    <row r="413" spans="1:27" ht="15.75" hidden="1" x14ac:dyDescent="0.2">
      <c r="A413" s="35">
        <f t="shared" si="11"/>
        <v>44024</v>
      </c>
      <c r="B413" s="36">
        <f>SUMIFS(СВЦЭМ!$L$34:$L$777,СВЦЭМ!$A$34:$A$777,$A413,СВЦЭМ!$B$34:$B$777,B$401)+'СЕТ СН'!$F$16</f>
        <v>0</v>
      </c>
      <c r="C413" s="36">
        <f>SUMIFS(СВЦЭМ!$L$34:$L$777,СВЦЭМ!$A$34:$A$777,$A413,СВЦЭМ!$B$34:$B$777,C$401)+'СЕТ СН'!$F$16</f>
        <v>0</v>
      </c>
      <c r="D413" s="36">
        <f>SUMIFS(СВЦЭМ!$L$34:$L$777,СВЦЭМ!$A$34:$A$777,$A413,СВЦЭМ!$B$34:$B$777,D$401)+'СЕТ СН'!$F$16</f>
        <v>0</v>
      </c>
      <c r="E413" s="36">
        <f>SUMIFS(СВЦЭМ!$L$34:$L$777,СВЦЭМ!$A$34:$A$777,$A413,СВЦЭМ!$B$34:$B$777,E$401)+'СЕТ СН'!$F$16</f>
        <v>0</v>
      </c>
      <c r="F413" s="36">
        <f>SUMIFS(СВЦЭМ!$L$34:$L$777,СВЦЭМ!$A$34:$A$777,$A413,СВЦЭМ!$B$34:$B$777,F$401)+'СЕТ СН'!$F$16</f>
        <v>0</v>
      </c>
      <c r="G413" s="36">
        <f>SUMIFS(СВЦЭМ!$L$34:$L$777,СВЦЭМ!$A$34:$A$777,$A413,СВЦЭМ!$B$34:$B$777,G$401)+'СЕТ СН'!$F$16</f>
        <v>0</v>
      </c>
      <c r="H413" s="36">
        <f>SUMIFS(СВЦЭМ!$L$34:$L$777,СВЦЭМ!$A$34:$A$777,$A413,СВЦЭМ!$B$34:$B$777,H$401)+'СЕТ СН'!$F$16</f>
        <v>0</v>
      </c>
      <c r="I413" s="36">
        <f>SUMIFS(СВЦЭМ!$L$34:$L$777,СВЦЭМ!$A$34:$A$777,$A413,СВЦЭМ!$B$34:$B$777,I$401)+'СЕТ СН'!$F$16</f>
        <v>0</v>
      </c>
      <c r="J413" s="36">
        <f>SUMIFS(СВЦЭМ!$L$34:$L$777,СВЦЭМ!$A$34:$A$777,$A413,СВЦЭМ!$B$34:$B$777,J$401)+'СЕТ СН'!$F$16</f>
        <v>0</v>
      </c>
      <c r="K413" s="36">
        <f>SUMIFS(СВЦЭМ!$L$34:$L$777,СВЦЭМ!$A$34:$A$777,$A413,СВЦЭМ!$B$34:$B$777,K$401)+'СЕТ СН'!$F$16</f>
        <v>0</v>
      </c>
      <c r="L413" s="36">
        <f>SUMIFS(СВЦЭМ!$L$34:$L$777,СВЦЭМ!$A$34:$A$777,$A413,СВЦЭМ!$B$34:$B$777,L$401)+'СЕТ СН'!$F$16</f>
        <v>0</v>
      </c>
      <c r="M413" s="36">
        <f>SUMIFS(СВЦЭМ!$L$34:$L$777,СВЦЭМ!$A$34:$A$777,$A413,СВЦЭМ!$B$34:$B$777,M$401)+'СЕТ СН'!$F$16</f>
        <v>0</v>
      </c>
      <c r="N413" s="36">
        <f>SUMIFS(СВЦЭМ!$L$34:$L$777,СВЦЭМ!$A$34:$A$777,$A413,СВЦЭМ!$B$34:$B$777,N$401)+'СЕТ СН'!$F$16</f>
        <v>0</v>
      </c>
      <c r="O413" s="36">
        <f>SUMIFS(СВЦЭМ!$L$34:$L$777,СВЦЭМ!$A$34:$A$777,$A413,СВЦЭМ!$B$34:$B$777,O$401)+'СЕТ СН'!$F$16</f>
        <v>0</v>
      </c>
      <c r="P413" s="36">
        <f>SUMIFS(СВЦЭМ!$L$34:$L$777,СВЦЭМ!$A$34:$A$777,$A413,СВЦЭМ!$B$34:$B$777,P$401)+'СЕТ СН'!$F$16</f>
        <v>0</v>
      </c>
      <c r="Q413" s="36">
        <f>SUMIFS(СВЦЭМ!$L$34:$L$777,СВЦЭМ!$A$34:$A$777,$A413,СВЦЭМ!$B$34:$B$777,Q$401)+'СЕТ СН'!$F$16</f>
        <v>0</v>
      </c>
      <c r="R413" s="36">
        <f>SUMIFS(СВЦЭМ!$L$34:$L$777,СВЦЭМ!$A$34:$A$777,$A413,СВЦЭМ!$B$34:$B$777,R$401)+'СЕТ СН'!$F$16</f>
        <v>0</v>
      </c>
      <c r="S413" s="36">
        <f>SUMIFS(СВЦЭМ!$L$34:$L$777,СВЦЭМ!$A$34:$A$777,$A413,СВЦЭМ!$B$34:$B$777,S$401)+'СЕТ СН'!$F$16</f>
        <v>0</v>
      </c>
      <c r="T413" s="36">
        <f>SUMIFS(СВЦЭМ!$L$34:$L$777,СВЦЭМ!$A$34:$A$777,$A413,СВЦЭМ!$B$34:$B$777,T$401)+'СЕТ СН'!$F$16</f>
        <v>0</v>
      </c>
      <c r="U413" s="36">
        <f>SUMIFS(СВЦЭМ!$L$34:$L$777,СВЦЭМ!$A$34:$A$777,$A413,СВЦЭМ!$B$34:$B$777,U$401)+'СЕТ СН'!$F$16</f>
        <v>0</v>
      </c>
      <c r="V413" s="36">
        <f>SUMIFS(СВЦЭМ!$L$34:$L$777,СВЦЭМ!$A$34:$A$777,$A413,СВЦЭМ!$B$34:$B$777,V$401)+'СЕТ СН'!$F$16</f>
        <v>0</v>
      </c>
      <c r="W413" s="36">
        <f>SUMIFS(СВЦЭМ!$L$34:$L$777,СВЦЭМ!$A$34:$A$777,$A413,СВЦЭМ!$B$34:$B$777,W$401)+'СЕТ СН'!$F$16</f>
        <v>0</v>
      </c>
      <c r="X413" s="36">
        <f>SUMIFS(СВЦЭМ!$L$34:$L$777,СВЦЭМ!$A$34:$A$777,$A413,СВЦЭМ!$B$34:$B$777,X$401)+'СЕТ СН'!$F$16</f>
        <v>0</v>
      </c>
      <c r="Y413" s="36">
        <f>SUMIFS(СВЦЭМ!$L$34:$L$777,СВЦЭМ!$A$34:$A$777,$A413,СВЦЭМ!$B$34:$B$777,Y$401)+'СЕТ СН'!$F$16</f>
        <v>0</v>
      </c>
    </row>
    <row r="414" spans="1:27" ht="15.75" hidden="1" x14ac:dyDescent="0.2">
      <c r="A414" s="35">
        <f t="shared" si="11"/>
        <v>44025</v>
      </c>
      <c r="B414" s="36">
        <f>SUMIFS(СВЦЭМ!$L$34:$L$777,СВЦЭМ!$A$34:$A$777,$A414,СВЦЭМ!$B$34:$B$777,B$401)+'СЕТ СН'!$F$16</f>
        <v>0</v>
      </c>
      <c r="C414" s="36">
        <f>SUMIFS(СВЦЭМ!$L$34:$L$777,СВЦЭМ!$A$34:$A$777,$A414,СВЦЭМ!$B$34:$B$777,C$401)+'СЕТ СН'!$F$16</f>
        <v>0</v>
      </c>
      <c r="D414" s="36">
        <f>SUMIFS(СВЦЭМ!$L$34:$L$777,СВЦЭМ!$A$34:$A$777,$A414,СВЦЭМ!$B$34:$B$777,D$401)+'СЕТ СН'!$F$16</f>
        <v>0</v>
      </c>
      <c r="E414" s="36">
        <f>SUMIFS(СВЦЭМ!$L$34:$L$777,СВЦЭМ!$A$34:$A$777,$A414,СВЦЭМ!$B$34:$B$777,E$401)+'СЕТ СН'!$F$16</f>
        <v>0</v>
      </c>
      <c r="F414" s="36">
        <f>SUMIFS(СВЦЭМ!$L$34:$L$777,СВЦЭМ!$A$34:$A$777,$A414,СВЦЭМ!$B$34:$B$777,F$401)+'СЕТ СН'!$F$16</f>
        <v>0</v>
      </c>
      <c r="G414" s="36">
        <f>SUMIFS(СВЦЭМ!$L$34:$L$777,СВЦЭМ!$A$34:$A$777,$A414,СВЦЭМ!$B$34:$B$777,G$401)+'СЕТ СН'!$F$16</f>
        <v>0</v>
      </c>
      <c r="H414" s="36">
        <f>SUMIFS(СВЦЭМ!$L$34:$L$777,СВЦЭМ!$A$34:$A$777,$A414,СВЦЭМ!$B$34:$B$777,H$401)+'СЕТ СН'!$F$16</f>
        <v>0</v>
      </c>
      <c r="I414" s="36">
        <f>SUMIFS(СВЦЭМ!$L$34:$L$777,СВЦЭМ!$A$34:$A$777,$A414,СВЦЭМ!$B$34:$B$777,I$401)+'СЕТ СН'!$F$16</f>
        <v>0</v>
      </c>
      <c r="J414" s="36">
        <f>SUMIFS(СВЦЭМ!$L$34:$L$777,СВЦЭМ!$A$34:$A$777,$A414,СВЦЭМ!$B$34:$B$777,J$401)+'СЕТ СН'!$F$16</f>
        <v>0</v>
      </c>
      <c r="K414" s="36">
        <f>SUMIFS(СВЦЭМ!$L$34:$L$777,СВЦЭМ!$A$34:$A$777,$A414,СВЦЭМ!$B$34:$B$777,K$401)+'СЕТ СН'!$F$16</f>
        <v>0</v>
      </c>
      <c r="L414" s="36">
        <f>SUMIFS(СВЦЭМ!$L$34:$L$777,СВЦЭМ!$A$34:$A$777,$A414,СВЦЭМ!$B$34:$B$777,L$401)+'СЕТ СН'!$F$16</f>
        <v>0</v>
      </c>
      <c r="M414" s="36">
        <f>SUMIFS(СВЦЭМ!$L$34:$L$777,СВЦЭМ!$A$34:$A$777,$A414,СВЦЭМ!$B$34:$B$777,M$401)+'СЕТ СН'!$F$16</f>
        <v>0</v>
      </c>
      <c r="N414" s="36">
        <f>SUMIFS(СВЦЭМ!$L$34:$L$777,СВЦЭМ!$A$34:$A$777,$A414,СВЦЭМ!$B$34:$B$777,N$401)+'СЕТ СН'!$F$16</f>
        <v>0</v>
      </c>
      <c r="O414" s="36">
        <f>SUMIFS(СВЦЭМ!$L$34:$L$777,СВЦЭМ!$A$34:$A$777,$A414,СВЦЭМ!$B$34:$B$777,O$401)+'СЕТ СН'!$F$16</f>
        <v>0</v>
      </c>
      <c r="P414" s="36">
        <f>SUMIFS(СВЦЭМ!$L$34:$L$777,СВЦЭМ!$A$34:$A$777,$A414,СВЦЭМ!$B$34:$B$777,P$401)+'СЕТ СН'!$F$16</f>
        <v>0</v>
      </c>
      <c r="Q414" s="36">
        <f>SUMIFS(СВЦЭМ!$L$34:$L$777,СВЦЭМ!$A$34:$A$777,$A414,СВЦЭМ!$B$34:$B$777,Q$401)+'СЕТ СН'!$F$16</f>
        <v>0</v>
      </c>
      <c r="R414" s="36">
        <f>SUMIFS(СВЦЭМ!$L$34:$L$777,СВЦЭМ!$A$34:$A$777,$A414,СВЦЭМ!$B$34:$B$777,R$401)+'СЕТ СН'!$F$16</f>
        <v>0</v>
      </c>
      <c r="S414" s="36">
        <f>SUMIFS(СВЦЭМ!$L$34:$L$777,СВЦЭМ!$A$34:$A$777,$A414,СВЦЭМ!$B$34:$B$777,S$401)+'СЕТ СН'!$F$16</f>
        <v>0</v>
      </c>
      <c r="T414" s="36">
        <f>SUMIFS(СВЦЭМ!$L$34:$L$777,СВЦЭМ!$A$34:$A$777,$A414,СВЦЭМ!$B$34:$B$777,T$401)+'СЕТ СН'!$F$16</f>
        <v>0</v>
      </c>
      <c r="U414" s="36">
        <f>SUMIFS(СВЦЭМ!$L$34:$L$777,СВЦЭМ!$A$34:$A$777,$A414,СВЦЭМ!$B$34:$B$777,U$401)+'СЕТ СН'!$F$16</f>
        <v>0</v>
      </c>
      <c r="V414" s="36">
        <f>SUMIFS(СВЦЭМ!$L$34:$L$777,СВЦЭМ!$A$34:$A$777,$A414,СВЦЭМ!$B$34:$B$777,V$401)+'СЕТ СН'!$F$16</f>
        <v>0</v>
      </c>
      <c r="W414" s="36">
        <f>SUMIFS(СВЦЭМ!$L$34:$L$777,СВЦЭМ!$A$34:$A$777,$A414,СВЦЭМ!$B$34:$B$777,W$401)+'СЕТ СН'!$F$16</f>
        <v>0</v>
      </c>
      <c r="X414" s="36">
        <f>SUMIFS(СВЦЭМ!$L$34:$L$777,СВЦЭМ!$A$34:$A$777,$A414,СВЦЭМ!$B$34:$B$777,X$401)+'СЕТ СН'!$F$16</f>
        <v>0</v>
      </c>
      <c r="Y414" s="36">
        <f>SUMIFS(СВЦЭМ!$L$34:$L$777,СВЦЭМ!$A$34:$A$777,$A414,СВЦЭМ!$B$34:$B$777,Y$401)+'СЕТ СН'!$F$16</f>
        <v>0</v>
      </c>
    </row>
    <row r="415" spans="1:27" ht="15.75" hidden="1" x14ac:dyDescent="0.2">
      <c r="A415" s="35">
        <f t="shared" si="11"/>
        <v>44026</v>
      </c>
      <c r="B415" s="36">
        <f>SUMIFS(СВЦЭМ!$L$34:$L$777,СВЦЭМ!$A$34:$A$777,$A415,СВЦЭМ!$B$34:$B$777,B$401)+'СЕТ СН'!$F$16</f>
        <v>0</v>
      </c>
      <c r="C415" s="36">
        <f>SUMIFS(СВЦЭМ!$L$34:$L$777,СВЦЭМ!$A$34:$A$777,$A415,СВЦЭМ!$B$34:$B$777,C$401)+'СЕТ СН'!$F$16</f>
        <v>0</v>
      </c>
      <c r="D415" s="36">
        <f>SUMIFS(СВЦЭМ!$L$34:$L$777,СВЦЭМ!$A$34:$A$777,$A415,СВЦЭМ!$B$34:$B$777,D$401)+'СЕТ СН'!$F$16</f>
        <v>0</v>
      </c>
      <c r="E415" s="36">
        <f>SUMIFS(СВЦЭМ!$L$34:$L$777,СВЦЭМ!$A$34:$A$777,$A415,СВЦЭМ!$B$34:$B$777,E$401)+'СЕТ СН'!$F$16</f>
        <v>0</v>
      </c>
      <c r="F415" s="36">
        <f>SUMIFS(СВЦЭМ!$L$34:$L$777,СВЦЭМ!$A$34:$A$777,$A415,СВЦЭМ!$B$34:$B$777,F$401)+'СЕТ СН'!$F$16</f>
        <v>0</v>
      </c>
      <c r="G415" s="36">
        <f>SUMIFS(СВЦЭМ!$L$34:$L$777,СВЦЭМ!$A$34:$A$777,$A415,СВЦЭМ!$B$34:$B$777,G$401)+'СЕТ СН'!$F$16</f>
        <v>0</v>
      </c>
      <c r="H415" s="36">
        <f>SUMIFS(СВЦЭМ!$L$34:$L$777,СВЦЭМ!$A$34:$A$777,$A415,СВЦЭМ!$B$34:$B$777,H$401)+'СЕТ СН'!$F$16</f>
        <v>0</v>
      </c>
      <c r="I415" s="36">
        <f>SUMIFS(СВЦЭМ!$L$34:$L$777,СВЦЭМ!$A$34:$A$777,$A415,СВЦЭМ!$B$34:$B$777,I$401)+'СЕТ СН'!$F$16</f>
        <v>0</v>
      </c>
      <c r="J415" s="36">
        <f>SUMIFS(СВЦЭМ!$L$34:$L$777,СВЦЭМ!$A$34:$A$777,$A415,СВЦЭМ!$B$34:$B$777,J$401)+'СЕТ СН'!$F$16</f>
        <v>0</v>
      </c>
      <c r="K415" s="36">
        <f>SUMIFS(СВЦЭМ!$L$34:$L$777,СВЦЭМ!$A$34:$A$777,$A415,СВЦЭМ!$B$34:$B$777,K$401)+'СЕТ СН'!$F$16</f>
        <v>0</v>
      </c>
      <c r="L415" s="36">
        <f>SUMIFS(СВЦЭМ!$L$34:$L$777,СВЦЭМ!$A$34:$A$777,$A415,СВЦЭМ!$B$34:$B$777,L$401)+'СЕТ СН'!$F$16</f>
        <v>0</v>
      </c>
      <c r="M415" s="36">
        <f>SUMIFS(СВЦЭМ!$L$34:$L$777,СВЦЭМ!$A$34:$A$777,$A415,СВЦЭМ!$B$34:$B$777,M$401)+'СЕТ СН'!$F$16</f>
        <v>0</v>
      </c>
      <c r="N415" s="36">
        <f>SUMIFS(СВЦЭМ!$L$34:$L$777,СВЦЭМ!$A$34:$A$777,$A415,СВЦЭМ!$B$34:$B$777,N$401)+'СЕТ СН'!$F$16</f>
        <v>0</v>
      </c>
      <c r="O415" s="36">
        <f>SUMIFS(СВЦЭМ!$L$34:$L$777,СВЦЭМ!$A$34:$A$777,$A415,СВЦЭМ!$B$34:$B$777,O$401)+'СЕТ СН'!$F$16</f>
        <v>0</v>
      </c>
      <c r="P415" s="36">
        <f>SUMIFS(СВЦЭМ!$L$34:$L$777,СВЦЭМ!$A$34:$A$777,$A415,СВЦЭМ!$B$34:$B$777,P$401)+'СЕТ СН'!$F$16</f>
        <v>0</v>
      </c>
      <c r="Q415" s="36">
        <f>SUMIFS(СВЦЭМ!$L$34:$L$777,СВЦЭМ!$A$34:$A$777,$A415,СВЦЭМ!$B$34:$B$777,Q$401)+'СЕТ СН'!$F$16</f>
        <v>0</v>
      </c>
      <c r="R415" s="36">
        <f>SUMIFS(СВЦЭМ!$L$34:$L$777,СВЦЭМ!$A$34:$A$777,$A415,СВЦЭМ!$B$34:$B$777,R$401)+'СЕТ СН'!$F$16</f>
        <v>0</v>
      </c>
      <c r="S415" s="36">
        <f>SUMIFS(СВЦЭМ!$L$34:$L$777,СВЦЭМ!$A$34:$A$777,$A415,СВЦЭМ!$B$34:$B$777,S$401)+'СЕТ СН'!$F$16</f>
        <v>0</v>
      </c>
      <c r="T415" s="36">
        <f>SUMIFS(СВЦЭМ!$L$34:$L$777,СВЦЭМ!$A$34:$A$777,$A415,СВЦЭМ!$B$34:$B$777,T$401)+'СЕТ СН'!$F$16</f>
        <v>0</v>
      </c>
      <c r="U415" s="36">
        <f>SUMIFS(СВЦЭМ!$L$34:$L$777,СВЦЭМ!$A$34:$A$777,$A415,СВЦЭМ!$B$34:$B$777,U$401)+'СЕТ СН'!$F$16</f>
        <v>0</v>
      </c>
      <c r="V415" s="36">
        <f>SUMIFS(СВЦЭМ!$L$34:$L$777,СВЦЭМ!$A$34:$A$777,$A415,СВЦЭМ!$B$34:$B$777,V$401)+'СЕТ СН'!$F$16</f>
        <v>0</v>
      </c>
      <c r="W415" s="36">
        <f>SUMIFS(СВЦЭМ!$L$34:$L$777,СВЦЭМ!$A$34:$A$777,$A415,СВЦЭМ!$B$34:$B$777,W$401)+'СЕТ СН'!$F$16</f>
        <v>0</v>
      </c>
      <c r="X415" s="36">
        <f>SUMIFS(СВЦЭМ!$L$34:$L$777,СВЦЭМ!$A$34:$A$777,$A415,СВЦЭМ!$B$34:$B$777,X$401)+'СЕТ СН'!$F$16</f>
        <v>0</v>
      </c>
      <c r="Y415" s="36">
        <f>SUMIFS(СВЦЭМ!$L$34:$L$777,СВЦЭМ!$A$34:$A$777,$A415,СВЦЭМ!$B$34:$B$777,Y$401)+'СЕТ СН'!$F$16</f>
        <v>0</v>
      </c>
    </row>
    <row r="416" spans="1:27" ht="15.75" hidden="1" x14ac:dyDescent="0.2">
      <c r="A416" s="35">
        <f t="shared" si="11"/>
        <v>44027</v>
      </c>
      <c r="B416" s="36">
        <f>SUMIFS(СВЦЭМ!$L$34:$L$777,СВЦЭМ!$A$34:$A$777,$A416,СВЦЭМ!$B$34:$B$777,B$401)+'СЕТ СН'!$F$16</f>
        <v>0</v>
      </c>
      <c r="C416" s="36">
        <f>SUMIFS(СВЦЭМ!$L$34:$L$777,СВЦЭМ!$A$34:$A$777,$A416,СВЦЭМ!$B$34:$B$777,C$401)+'СЕТ СН'!$F$16</f>
        <v>0</v>
      </c>
      <c r="D416" s="36">
        <f>SUMIFS(СВЦЭМ!$L$34:$L$777,СВЦЭМ!$A$34:$A$777,$A416,СВЦЭМ!$B$34:$B$777,D$401)+'СЕТ СН'!$F$16</f>
        <v>0</v>
      </c>
      <c r="E416" s="36">
        <f>SUMIFS(СВЦЭМ!$L$34:$L$777,СВЦЭМ!$A$34:$A$777,$A416,СВЦЭМ!$B$34:$B$777,E$401)+'СЕТ СН'!$F$16</f>
        <v>0</v>
      </c>
      <c r="F416" s="36">
        <f>SUMIFS(СВЦЭМ!$L$34:$L$777,СВЦЭМ!$A$34:$A$777,$A416,СВЦЭМ!$B$34:$B$777,F$401)+'СЕТ СН'!$F$16</f>
        <v>0</v>
      </c>
      <c r="G416" s="36">
        <f>SUMIFS(СВЦЭМ!$L$34:$L$777,СВЦЭМ!$A$34:$A$777,$A416,СВЦЭМ!$B$34:$B$777,G$401)+'СЕТ СН'!$F$16</f>
        <v>0</v>
      </c>
      <c r="H416" s="36">
        <f>SUMIFS(СВЦЭМ!$L$34:$L$777,СВЦЭМ!$A$34:$A$777,$A416,СВЦЭМ!$B$34:$B$777,H$401)+'СЕТ СН'!$F$16</f>
        <v>0</v>
      </c>
      <c r="I416" s="36">
        <f>SUMIFS(СВЦЭМ!$L$34:$L$777,СВЦЭМ!$A$34:$A$777,$A416,СВЦЭМ!$B$34:$B$777,I$401)+'СЕТ СН'!$F$16</f>
        <v>0</v>
      </c>
      <c r="J416" s="36">
        <f>SUMIFS(СВЦЭМ!$L$34:$L$777,СВЦЭМ!$A$34:$A$777,$A416,СВЦЭМ!$B$34:$B$777,J$401)+'СЕТ СН'!$F$16</f>
        <v>0</v>
      </c>
      <c r="K416" s="36">
        <f>SUMIFS(СВЦЭМ!$L$34:$L$777,СВЦЭМ!$A$34:$A$777,$A416,СВЦЭМ!$B$34:$B$777,K$401)+'СЕТ СН'!$F$16</f>
        <v>0</v>
      </c>
      <c r="L416" s="36">
        <f>SUMIFS(СВЦЭМ!$L$34:$L$777,СВЦЭМ!$A$34:$A$777,$A416,СВЦЭМ!$B$34:$B$777,L$401)+'СЕТ СН'!$F$16</f>
        <v>0</v>
      </c>
      <c r="M416" s="36">
        <f>SUMIFS(СВЦЭМ!$L$34:$L$777,СВЦЭМ!$A$34:$A$777,$A416,СВЦЭМ!$B$34:$B$777,M$401)+'СЕТ СН'!$F$16</f>
        <v>0</v>
      </c>
      <c r="N416" s="36">
        <f>SUMIFS(СВЦЭМ!$L$34:$L$777,СВЦЭМ!$A$34:$A$777,$A416,СВЦЭМ!$B$34:$B$777,N$401)+'СЕТ СН'!$F$16</f>
        <v>0</v>
      </c>
      <c r="O416" s="36">
        <f>SUMIFS(СВЦЭМ!$L$34:$L$777,СВЦЭМ!$A$34:$A$777,$A416,СВЦЭМ!$B$34:$B$777,O$401)+'СЕТ СН'!$F$16</f>
        <v>0</v>
      </c>
      <c r="P416" s="36">
        <f>SUMIFS(СВЦЭМ!$L$34:$L$777,СВЦЭМ!$A$34:$A$777,$A416,СВЦЭМ!$B$34:$B$777,P$401)+'СЕТ СН'!$F$16</f>
        <v>0</v>
      </c>
      <c r="Q416" s="36">
        <f>SUMIFS(СВЦЭМ!$L$34:$L$777,СВЦЭМ!$A$34:$A$777,$A416,СВЦЭМ!$B$34:$B$777,Q$401)+'СЕТ СН'!$F$16</f>
        <v>0</v>
      </c>
      <c r="R416" s="36">
        <f>SUMIFS(СВЦЭМ!$L$34:$L$777,СВЦЭМ!$A$34:$A$777,$A416,СВЦЭМ!$B$34:$B$777,R$401)+'СЕТ СН'!$F$16</f>
        <v>0</v>
      </c>
      <c r="S416" s="36">
        <f>SUMIFS(СВЦЭМ!$L$34:$L$777,СВЦЭМ!$A$34:$A$777,$A416,СВЦЭМ!$B$34:$B$777,S$401)+'СЕТ СН'!$F$16</f>
        <v>0</v>
      </c>
      <c r="T416" s="36">
        <f>SUMIFS(СВЦЭМ!$L$34:$L$777,СВЦЭМ!$A$34:$A$777,$A416,СВЦЭМ!$B$34:$B$777,T$401)+'СЕТ СН'!$F$16</f>
        <v>0</v>
      </c>
      <c r="U416" s="36">
        <f>SUMIFS(СВЦЭМ!$L$34:$L$777,СВЦЭМ!$A$34:$A$777,$A416,СВЦЭМ!$B$34:$B$777,U$401)+'СЕТ СН'!$F$16</f>
        <v>0</v>
      </c>
      <c r="V416" s="36">
        <f>SUMIFS(СВЦЭМ!$L$34:$L$777,СВЦЭМ!$A$34:$A$777,$A416,СВЦЭМ!$B$34:$B$777,V$401)+'СЕТ СН'!$F$16</f>
        <v>0</v>
      </c>
      <c r="W416" s="36">
        <f>SUMIFS(СВЦЭМ!$L$34:$L$777,СВЦЭМ!$A$34:$A$777,$A416,СВЦЭМ!$B$34:$B$777,W$401)+'СЕТ СН'!$F$16</f>
        <v>0</v>
      </c>
      <c r="X416" s="36">
        <f>SUMIFS(СВЦЭМ!$L$34:$L$777,СВЦЭМ!$A$34:$A$777,$A416,СВЦЭМ!$B$34:$B$777,X$401)+'СЕТ СН'!$F$16</f>
        <v>0</v>
      </c>
      <c r="Y416" s="36">
        <f>SUMIFS(СВЦЭМ!$L$34:$L$777,СВЦЭМ!$A$34:$A$777,$A416,СВЦЭМ!$B$34:$B$777,Y$401)+'СЕТ СН'!$F$16</f>
        <v>0</v>
      </c>
    </row>
    <row r="417" spans="1:25" ht="15.75" hidden="1" x14ac:dyDescent="0.2">
      <c r="A417" s="35">
        <f t="shared" si="11"/>
        <v>44028</v>
      </c>
      <c r="B417" s="36">
        <f>SUMIFS(СВЦЭМ!$L$34:$L$777,СВЦЭМ!$A$34:$A$777,$A417,СВЦЭМ!$B$34:$B$777,B$401)+'СЕТ СН'!$F$16</f>
        <v>0</v>
      </c>
      <c r="C417" s="36">
        <f>SUMIFS(СВЦЭМ!$L$34:$L$777,СВЦЭМ!$A$34:$A$777,$A417,СВЦЭМ!$B$34:$B$777,C$401)+'СЕТ СН'!$F$16</f>
        <v>0</v>
      </c>
      <c r="D417" s="36">
        <f>SUMIFS(СВЦЭМ!$L$34:$L$777,СВЦЭМ!$A$34:$A$777,$A417,СВЦЭМ!$B$34:$B$777,D$401)+'СЕТ СН'!$F$16</f>
        <v>0</v>
      </c>
      <c r="E417" s="36">
        <f>SUMIFS(СВЦЭМ!$L$34:$L$777,СВЦЭМ!$A$34:$A$777,$A417,СВЦЭМ!$B$34:$B$777,E$401)+'СЕТ СН'!$F$16</f>
        <v>0</v>
      </c>
      <c r="F417" s="36">
        <f>SUMIFS(СВЦЭМ!$L$34:$L$777,СВЦЭМ!$A$34:$A$777,$A417,СВЦЭМ!$B$34:$B$777,F$401)+'СЕТ СН'!$F$16</f>
        <v>0</v>
      </c>
      <c r="G417" s="36">
        <f>SUMIFS(СВЦЭМ!$L$34:$L$777,СВЦЭМ!$A$34:$A$777,$A417,СВЦЭМ!$B$34:$B$777,G$401)+'СЕТ СН'!$F$16</f>
        <v>0</v>
      </c>
      <c r="H417" s="36">
        <f>SUMIFS(СВЦЭМ!$L$34:$L$777,СВЦЭМ!$A$34:$A$777,$A417,СВЦЭМ!$B$34:$B$777,H$401)+'СЕТ СН'!$F$16</f>
        <v>0</v>
      </c>
      <c r="I417" s="36">
        <f>SUMIFS(СВЦЭМ!$L$34:$L$777,СВЦЭМ!$A$34:$A$777,$A417,СВЦЭМ!$B$34:$B$777,I$401)+'СЕТ СН'!$F$16</f>
        <v>0</v>
      </c>
      <c r="J417" s="36">
        <f>SUMIFS(СВЦЭМ!$L$34:$L$777,СВЦЭМ!$A$34:$A$777,$A417,СВЦЭМ!$B$34:$B$777,J$401)+'СЕТ СН'!$F$16</f>
        <v>0</v>
      </c>
      <c r="K417" s="36">
        <f>SUMIFS(СВЦЭМ!$L$34:$L$777,СВЦЭМ!$A$34:$A$777,$A417,СВЦЭМ!$B$34:$B$777,K$401)+'СЕТ СН'!$F$16</f>
        <v>0</v>
      </c>
      <c r="L417" s="36">
        <f>SUMIFS(СВЦЭМ!$L$34:$L$777,СВЦЭМ!$A$34:$A$777,$A417,СВЦЭМ!$B$34:$B$777,L$401)+'СЕТ СН'!$F$16</f>
        <v>0</v>
      </c>
      <c r="M417" s="36">
        <f>SUMIFS(СВЦЭМ!$L$34:$L$777,СВЦЭМ!$A$34:$A$777,$A417,СВЦЭМ!$B$34:$B$777,M$401)+'СЕТ СН'!$F$16</f>
        <v>0</v>
      </c>
      <c r="N417" s="36">
        <f>SUMIFS(СВЦЭМ!$L$34:$L$777,СВЦЭМ!$A$34:$A$777,$A417,СВЦЭМ!$B$34:$B$777,N$401)+'СЕТ СН'!$F$16</f>
        <v>0</v>
      </c>
      <c r="O417" s="36">
        <f>SUMIFS(СВЦЭМ!$L$34:$L$777,СВЦЭМ!$A$34:$A$777,$A417,СВЦЭМ!$B$34:$B$777,O$401)+'СЕТ СН'!$F$16</f>
        <v>0</v>
      </c>
      <c r="P417" s="36">
        <f>SUMIFS(СВЦЭМ!$L$34:$L$777,СВЦЭМ!$A$34:$A$777,$A417,СВЦЭМ!$B$34:$B$777,P$401)+'СЕТ СН'!$F$16</f>
        <v>0</v>
      </c>
      <c r="Q417" s="36">
        <f>SUMIFS(СВЦЭМ!$L$34:$L$777,СВЦЭМ!$A$34:$A$777,$A417,СВЦЭМ!$B$34:$B$777,Q$401)+'СЕТ СН'!$F$16</f>
        <v>0</v>
      </c>
      <c r="R417" s="36">
        <f>SUMIFS(СВЦЭМ!$L$34:$L$777,СВЦЭМ!$A$34:$A$777,$A417,СВЦЭМ!$B$34:$B$777,R$401)+'СЕТ СН'!$F$16</f>
        <v>0</v>
      </c>
      <c r="S417" s="36">
        <f>SUMIFS(СВЦЭМ!$L$34:$L$777,СВЦЭМ!$A$34:$A$777,$A417,СВЦЭМ!$B$34:$B$777,S$401)+'СЕТ СН'!$F$16</f>
        <v>0</v>
      </c>
      <c r="T417" s="36">
        <f>SUMIFS(СВЦЭМ!$L$34:$L$777,СВЦЭМ!$A$34:$A$777,$A417,СВЦЭМ!$B$34:$B$777,T$401)+'СЕТ СН'!$F$16</f>
        <v>0</v>
      </c>
      <c r="U417" s="36">
        <f>SUMIFS(СВЦЭМ!$L$34:$L$777,СВЦЭМ!$A$34:$A$777,$A417,СВЦЭМ!$B$34:$B$777,U$401)+'СЕТ СН'!$F$16</f>
        <v>0</v>
      </c>
      <c r="V417" s="36">
        <f>SUMIFS(СВЦЭМ!$L$34:$L$777,СВЦЭМ!$A$34:$A$777,$A417,СВЦЭМ!$B$34:$B$777,V$401)+'СЕТ СН'!$F$16</f>
        <v>0</v>
      </c>
      <c r="W417" s="36">
        <f>SUMIFS(СВЦЭМ!$L$34:$L$777,СВЦЭМ!$A$34:$A$777,$A417,СВЦЭМ!$B$34:$B$777,W$401)+'СЕТ СН'!$F$16</f>
        <v>0</v>
      </c>
      <c r="X417" s="36">
        <f>SUMIFS(СВЦЭМ!$L$34:$L$777,СВЦЭМ!$A$34:$A$777,$A417,СВЦЭМ!$B$34:$B$777,X$401)+'СЕТ СН'!$F$16</f>
        <v>0</v>
      </c>
      <c r="Y417" s="36">
        <f>SUMIFS(СВЦЭМ!$L$34:$L$777,СВЦЭМ!$A$34:$A$777,$A417,СВЦЭМ!$B$34:$B$777,Y$401)+'СЕТ СН'!$F$16</f>
        <v>0</v>
      </c>
    </row>
    <row r="418" spans="1:25" ht="15.75" hidden="1" x14ac:dyDescent="0.2">
      <c r="A418" s="35">
        <f t="shared" si="11"/>
        <v>44029</v>
      </c>
      <c r="B418" s="36">
        <f>SUMIFS(СВЦЭМ!$L$34:$L$777,СВЦЭМ!$A$34:$A$777,$A418,СВЦЭМ!$B$34:$B$777,B$401)+'СЕТ СН'!$F$16</f>
        <v>0</v>
      </c>
      <c r="C418" s="36">
        <f>SUMIFS(СВЦЭМ!$L$34:$L$777,СВЦЭМ!$A$34:$A$777,$A418,СВЦЭМ!$B$34:$B$777,C$401)+'СЕТ СН'!$F$16</f>
        <v>0</v>
      </c>
      <c r="D418" s="36">
        <f>SUMIFS(СВЦЭМ!$L$34:$L$777,СВЦЭМ!$A$34:$A$777,$A418,СВЦЭМ!$B$34:$B$777,D$401)+'СЕТ СН'!$F$16</f>
        <v>0</v>
      </c>
      <c r="E418" s="36">
        <f>SUMIFS(СВЦЭМ!$L$34:$L$777,СВЦЭМ!$A$34:$A$777,$A418,СВЦЭМ!$B$34:$B$777,E$401)+'СЕТ СН'!$F$16</f>
        <v>0</v>
      </c>
      <c r="F418" s="36">
        <f>SUMIFS(СВЦЭМ!$L$34:$L$777,СВЦЭМ!$A$34:$A$777,$A418,СВЦЭМ!$B$34:$B$777,F$401)+'СЕТ СН'!$F$16</f>
        <v>0</v>
      </c>
      <c r="G418" s="36">
        <f>SUMIFS(СВЦЭМ!$L$34:$L$777,СВЦЭМ!$A$34:$A$777,$A418,СВЦЭМ!$B$34:$B$777,G$401)+'СЕТ СН'!$F$16</f>
        <v>0</v>
      </c>
      <c r="H418" s="36">
        <f>SUMIFS(СВЦЭМ!$L$34:$L$777,СВЦЭМ!$A$34:$A$777,$A418,СВЦЭМ!$B$34:$B$777,H$401)+'СЕТ СН'!$F$16</f>
        <v>0</v>
      </c>
      <c r="I418" s="36">
        <f>SUMIFS(СВЦЭМ!$L$34:$L$777,СВЦЭМ!$A$34:$A$777,$A418,СВЦЭМ!$B$34:$B$777,I$401)+'СЕТ СН'!$F$16</f>
        <v>0</v>
      </c>
      <c r="J418" s="36">
        <f>SUMIFS(СВЦЭМ!$L$34:$L$777,СВЦЭМ!$A$34:$A$777,$A418,СВЦЭМ!$B$34:$B$777,J$401)+'СЕТ СН'!$F$16</f>
        <v>0</v>
      </c>
      <c r="K418" s="36">
        <f>SUMIFS(СВЦЭМ!$L$34:$L$777,СВЦЭМ!$A$34:$A$777,$A418,СВЦЭМ!$B$34:$B$777,K$401)+'СЕТ СН'!$F$16</f>
        <v>0</v>
      </c>
      <c r="L418" s="36">
        <f>SUMIFS(СВЦЭМ!$L$34:$L$777,СВЦЭМ!$A$34:$A$777,$A418,СВЦЭМ!$B$34:$B$777,L$401)+'СЕТ СН'!$F$16</f>
        <v>0</v>
      </c>
      <c r="M418" s="36">
        <f>SUMIFS(СВЦЭМ!$L$34:$L$777,СВЦЭМ!$A$34:$A$777,$A418,СВЦЭМ!$B$34:$B$777,M$401)+'СЕТ СН'!$F$16</f>
        <v>0</v>
      </c>
      <c r="N418" s="36">
        <f>SUMIFS(СВЦЭМ!$L$34:$L$777,СВЦЭМ!$A$34:$A$777,$A418,СВЦЭМ!$B$34:$B$777,N$401)+'СЕТ СН'!$F$16</f>
        <v>0</v>
      </c>
      <c r="O418" s="36">
        <f>SUMIFS(СВЦЭМ!$L$34:$L$777,СВЦЭМ!$A$34:$A$777,$A418,СВЦЭМ!$B$34:$B$777,O$401)+'СЕТ СН'!$F$16</f>
        <v>0</v>
      </c>
      <c r="P418" s="36">
        <f>SUMIFS(СВЦЭМ!$L$34:$L$777,СВЦЭМ!$A$34:$A$777,$A418,СВЦЭМ!$B$34:$B$777,P$401)+'СЕТ СН'!$F$16</f>
        <v>0</v>
      </c>
      <c r="Q418" s="36">
        <f>SUMIFS(СВЦЭМ!$L$34:$L$777,СВЦЭМ!$A$34:$A$777,$A418,СВЦЭМ!$B$34:$B$777,Q$401)+'СЕТ СН'!$F$16</f>
        <v>0</v>
      </c>
      <c r="R418" s="36">
        <f>SUMIFS(СВЦЭМ!$L$34:$L$777,СВЦЭМ!$A$34:$A$777,$A418,СВЦЭМ!$B$34:$B$777,R$401)+'СЕТ СН'!$F$16</f>
        <v>0</v>
      </c>
      <c r="S418" s="36">
        <f>SUMIFS(СВЦЭМ!$L$34:$L$777,СВЦЭМ!$A$34:$A$777,$A418,СВЦЭМ!$B$34:$B$777,S$401)+'СЕТ СН'!$F$16</f>
        <v>0</v>
      </c>
      <c r="T418" s="36">
        <f>SUMIFS(СВЦЭМ!$L$34:$L$777,СВЦЭМ!$A$34:$A$777,$A418,СВЦЭМ!$B$34:$B$777,T$401)+'СЕТ СН'!$F$16</f>
        <v>0</v>
      </c>
      <c r="U418" s="36">
        <f>SUMIFS(СВЦЭМ!$L$34:$L$777,СВЦЭМ!$A$34:$A$777,$A418,СВЦЭМ!$B$34:$B$777,U$401)+'СЕТ СН'!$F$16</f>
        <v>0</v>
      </c>
      <c r="V418" s="36">
        <f>SUMIFS(СВЦЭМ!$L$34:$L$777,СВЦЭМ!$A$34:$A$777,$A418,СВЦЭМ!$B$34:$B$777,V$401)+'СЕТ СН'!$F$16</f>
        <v>0</v>
      </c>
      <c r="W418" s="36">
        <f>SUMIFS(СВЦЭМ!$L$34:$L$777,СВЦЭМ!$A$34:$A$777,$A418,СВЦЭМ!$B$34:$B$777,W$401)+'СЕТ СН'!$F$16</f>
        <v>0</v>
      </c>
      <c r="X418" s="36">
        <f>SUMIFS(СВЦЭМ!$L$34:$L$777,СВЦЭМ!$A$34:$A$777,$A418,СВЦЭМ!$B$34:$B$777,X$401)+'СЕТ СН'!$F$16</f>
        <v>0</v>
      </c>
      <c r="Y418" s="36">
        <f>SUMIFS(СВЦЭМ!$L$34:$L$777,СВЦЭМ!$A$34:$A$777,$A418,СВЦЭМ!$B$34:$B$777,Y$401)+'СЕТ СН'!$F$16</f>
        <v>0</v>
      </c>
    </row>
    <row r="419" spans="1:25" ht="15.75" hidden="1" x14ac:dyDescent="0.2">
      <c r="A419" s="35">
        <f t="shared" si="11"/>
        <v>44030</v>
      </c>
      <c r="B419" s="36">
        <f>SUMIFS(СВЦЭМ!$L$34:$L$777,СВЦЭМ!$A$34:$A$777,$A419,СВЦЭМ!$B$34:$B$777,B$401)+'СЕТ СН'!$F$16</f>
        <v>0</v>
      </c>
      <c r="C419" s="36">
        <f>SUMIFS(СВЦЭМ!$L$34:$L$777,СВЦЭМ!$A$34:$A$777,$A419,СВЦЭМ!$B$34:$B$777,C$401)+'СЕТ СН'!$F$16</f>
        <v>0</v>
      </c>
      <c r="D419" s="36">
        <f>SUMIFS(СВЦЭМ!$L$34:$L$777,СВЦЭМ!$A$34:$A$777,$A419,СВЦЭМ!$B$34:$B$777,D$401)+'СЕТ СН'!$F$16</f>
        <v>0</v>
      </c>
      <c r="E419" s="36">
        <f>SUMIFS(СВЦЭМ!$L$34:$L$777,СВЦЭМ!$A$34:$A$777,$A419,СВЦЭМ!$B$34:$B$777,E$401)+'СЕТ СН'!$F$16</f>
        <v>0</v>
      </c>
      <c r="F419" s="36">
        <f>SUMIFS(СВЦЭМ!$L$34:$L$777,СВЦЭМ!$A$34:$A$777,$A419,СВЦЭМ!$B$34:$B$777,F$401)+'СЕТ СН'!$F$16</f>
        <v>0</v>
      </c>
      <c r="G419" s="36">
        <f>SUMIFS(СВЦЭМ!$L$34:$L$777,СВЦЭМ!$A$34:$A$777,$A419,СВЦЭМ!$B$34:$B$777,G$401)+'СЕТ СН'!$F$16</f>
        <v>0</v>
      </c>
      <c r="H419" s="36">
        <f>SUMIFS(СВЦЭМ!$L$34:$L$777,СВЦЭМ!$A$34:$A$777,$A419,СВЦЭМ!$B$34:$B$777,H$401)+'СЕТ СН'!$F$16</f>
        <v>0</v>
      </c>
      <c r="I419" s="36">
        <f>SUMIFS(СВЦЭМ!$L$34:$L$777,СВЦЭМ!$A$34:$A$777,$A419,СВЦЭМ!$B$34:$B$777,I$401)+'СЕТ СН'!$F$16</f>
        <v>0</v>
      </c>
      <c r="J419" s="36">
        <f>SUMIFS(СВЦЭМ!$L$34:$L$777,СВЦЭМ!$A$34:$A$777,$A419,СВЦЭМ!$B$34:$B$777,J$401)+'СЕТ СН'!$F$16</f>
        <v>0</v>
      </c>
      <c r="K419" s="36">
        <f>SUMIFS(СВЦЭМ!$L$34:$L$777,СВЦЭМ!$A$34:$A$777,$A419,СВЦЭМ!$B$34:$B$777,K$401)+'СЕТ СН'!$F$16</f>
        <v>0</v>
      </c>
      <c r="L419" s="36">
        <f>SUMIFS(СВЦЭМ!$L$34:$L$777,СВЦЭМ!$A$34:$A$777,$A419,СВЦЭМ!$B$34:$B$777,L$401)+'СЕТ СН'!$F$16</f>
        <v>0</v>
      </c>
      <c r="M419" s="36">
        <f>SUMIFS(СВЦЭМ!$L$34:$L$777,СВЦЭМ!$A$34:$A$777,$A419,СВЦЭМ!$B$34:$B$777,M$401)+'СЕТ СН'!$F$16</f>
        <v>0</v>
      </c>
      <c r="N419" s="36">
        <f>SUMIFS(СВЦЭМ!$L$34:$L$777,СВЦЭМ!$A$34:$A$777,$A419,СВЦЭМ!$B$34:$B$777,N$401)+'СЕТ СН'!$F$16</f>
        <v>0</v>
      </c>
      <c r="O419" s="36">
        <f>SUMIFS(СВЦЭМ!$L$34:$L$777,СВЦЭМ!$A$34:$A$777,$A419,СВЦЭМ!$B$34:$B$777,O$401)+'СЕТ СН'!$F$16</f>
        <v>0</v>
      </c>
      <c r="P419" s="36">
        <f>SUMIFS(СВЦЭМ!$L$34:$L$777,СВЦЭМ!$A$34:$A$777,$A419,СВЦЭМ!$B$34:$B$777,P$401)+'СЕТ СН'!$F$16</f>
        <v>0</v>
      </c>
      <c r="Q419" s="36">
        <f>SUMIFS(СВЦЭМ!$L$34:$L$777,СВЦЭМ!$A$34:$A$777,$A419,СВЦЭМ!$B$34:$B$777,Q$401)+'СЕТ СН'!$F$16</f>
        <v>0</v>
      </c>
      <c r="R419" s="36">
        <f>SUMIFS(СВЦЭМ!$L$34:$L$777,СВЦЭМ!$A$34:$A$777,$A419,СВЦЭМ!$B$34:$B$777,R$401)+'СЕТ СН'!$F$16</f>
        <v>0</v>
      </c>
      <c r="S419" s="36">
        <f>SUMIFS(СВЦЭМ!$L$34:$L$777,СВЦЭМ!$A$34:$A$777,$A419,СВЦЭМ!$B$34:$B$777,S$401)+'СЕТ СН'!$F$16</f>
        <v>0</v>
      </c>
      <c r="T419" s="36">
        <f>SUMIFS(СВЦЭМ!$L$34:$L$777,СВЦЭМ!$A$34:$A$777,$A419,СВЦЭМ!$B$34:$B$777,T$401)+'СЕТ СН'!$F$16</f>
        <v>0</v>
      </c>
      <c r="U419" s="36">
        <f>SUMIFS(СВЦЭМ!$L$34:$L$777,СВЦЭМ!$A$34:$A$777,$A419,СВЦЭМ!$B$34:$B$777,U$401)+'СЕТ СН'!$F$16</f>
        <v>0</v>
      </c>
      <c r="V419" s="36">
        <f>SUMIFS(СВЦЭМ!$L$34:$L$777,СВЦЭМ!$A$34:$A$777,$A419,СВЦЭМ!$B$34:$B$777,V$401)+'СЕТ СН'!$F$16</f>
        <v>0</v>
      </c>
      <c r="W419" s="36">
        <f>SUMIFS(СВЦЭМ!$L$34:$L$777,СВЦЭМ!$A$34:$A$777,$A419,СВЦЭМ!$B$34:$B$777,W$401)+'СЕТ СН'!$F$16</f>
        <v>0</v>
      </c>
      <c r="X419" s="36">
        <f>SUMIFS(СВЦЭМ!$L$34:$L$777,СВЦЭМ!$A$34:$A$777,$A419,СВЦЭМ!$B$34:$B$777,X$401)+'СЕТ СН'!$F$16</f>
        <v>0</v>
      </c>
      <c r="Y419" s="36">
        <f>SUMIFS(СВЦЭМ!$L$34:$L$777,СВЦЭМ!$A$34:$A$777,$A419,СВЦЭМ!$B$34:$B$777,Y$401)+'СЕТ СН'!$F$16</f>
        <v>0</v>
      </c>
    </row>
    <row r="420" spans="1:25" ht="15.75" hidden="1" x14ac:dyDescent="0.2">
      <c r="A420" s="35">
        <f t="shared" si="11"/>
        <v>44031</v>
      </c>
      <c r="B420" s="36">
        <f>SUMIFS(СВЦЭМ!$L$34:$L$777,СВЦЭМ!$A$34:$A$777,$A420,СВЦЭМ!$B$34:$B$777,B$401)+'СЕТ СН'!$F$16</f>
        <v>0</v>
      </c>
      <c r="C420" s="36">
        <f>SUMIFS(СВЦЭМ!$L$34:$L$777,СВЦЭМ!$A$34:$A$777,$A420,СВЦЭМ!$B$34:$B$777,C$401)+'СЕТ СН'!$F$16</f>
        <v>0</v>
      </c>
      <c r="D420" s="36">
        <f>SUMIFS(СВЦЭМ!$L$34:$L$777,СВЦЭМ!$A$34:$A$777,$A420,СВЦЭМ!$B$34:$B$777,D$401)+'СЕТ СН'!$F$16</f>
        <v>0</v>
      </c>
      <c r="E420" s="36">
        <f>SUMIFS(СВЦЭМ!$L$34:$L$777,СВЦЭМ!$A$34:$A$777,$A420,СВЦЭМ!$B$34:$B$777,E$401)+'СЕТ СН'!$F$16</f>
        <v>0</v>
      </c>
      <c r="F420" s="36">
        <f>SUMIFS(СВЦЭМ!$L$34:$L$777,СВЦЭМ!$A$34:$A$777,$A420,СВЦЭМ!$B$34:$B$777,F$401)+'СЕТ СН'!$F$16</f>
        <v>0</v>
      </c>
      <c r="G420" s="36">
        <f>SUMIFS(СВЦЭМ!$L$34:$L$777,СВЦЭМ!$A$34:$A$777,$A420,СВЦЭМ!$B$34:$B$777,G$401)+'СЕТ СН'!$F$16</f>
        <v>0</v>
      </c>
      <c r="H420" s="36">
        <f>SUMIFS(СВЦЭМ!$L$34:$L$777,СВЦЭМ!$A$34:$A$777,$A420,СВЦЭМ!$B$34:$B$777,H$401)+'СЕТ СН'!$F$16</f>
        <v>0</v>
      </c>
      <c r="I420" s="36">
        <f>SUMIFS(СВЦЭМ!$L$34:$L$777,СВЦЭМ!$A$34:$A$777,$A420,СВЦЭМ!$B$34:$B$777,I$401)+'СЕТ СН'!$F$16</f>
        <v>0</v>
      </c>
      <c r="J420" s="36">
        <f>SUMIFS(СВЦЭМ!$L$34:$L$777,СВЦЭМ!$A$34:$A$777,$A420,СВЦЭМ!$B$34:$B$777,J$401)+'СЕТ СН'!$F$16</f>
        <v>0</v>
      </c>
      <c r="K420" s="36">
        <f>SUMIFS(СВЦЭМ!$L$34:$L$777,СВЦЭМ!$A$34:$A$777,$A420,СВЦЭМ!$B$34:$B$777,K$401)+'СЕТ СН'!$F$16</f>
        <v>0</v>
      </c>
      <c r="L420" s="36">
        <f>SUMIFS(СВЦЭМ!$L$34:$L$777,СВЦЭМ!$A$34:$A$777,$A420,СВЦЭМ!$B$34:$B$777,L$401)+'СЕТ СН'!$F$16</f>
        <v>0</v>
      </c>
      <c r="M420" s="36">
        <f>SUMIFS(СВЦЭМ!$L$34:$L$777,СВЦЭМ!$A$34:$A$777,$A420,СВЦЭМ!$B$34:$B$777,M$401)+'СЕТ СН'!$F$16</f>
        <v>0</v>
      </c>
      <c r="N420" s="36">
        <f>SUMIFS(СВЦЭМ!$L$34:$L$777,СВЦЭМ!$A$34:$A$777,$A420,СВЦЭМ!$B$34:$B$777,N$401)+'СЕТ СН'!$F$16</f>
        <v>0</v>
      </c>
      <c r="O420" s="36">
        <f>SUMIFS(СВЦЭМ!$L$34:$L$777,СВЦЭМ!$A$34:$A$777,$A420,СВЦЭМ!$B$34:$B$777,O$401)+'СЕТ СН'!$F$16</f>
        <v>0</v>
      </c>
      <c r="P420" s="36">
        <f>SUMIFS(СВЦЭМ!$L$34:$L$777,СВЦЭМ!$A$34:$A$777,$A420,СВЦЭМ!$B$34:$B$777,P$401)+'СЕТ СН'!$F$16</f>
        <v>0</v>
      </c>
      <c r="Q420" s="36">
        <f>SUMIFS(СВЦЭМ!$L$34:$L$777,СВЦЭМ!$A$34:$A$777,$A420,СВЦЭМ!$B$34:$B$777,Q$401)+'СЕТ СН'!$F$16</f>
        <v>0</v>
      </c>
      <c r="R420" s="36">
        <f>SUMIFS(СВЦЭМ!$L$34:$L$777,СВЦЭМ!$A$34:$A$777,$A420,СВЦЭМ!$B$34:$B$777,R$401)+'СЕТ СН'!$F$16</f>
        <v>0</v>
      </c>
      <c r="S420" s="36">
        <f>SUMIFS(СВЦЭМ!$L$34:$L$777,СВЦЭМ!$A$34:$A$777,$A420,СВЦЭМ!$B$34:$B$777,S$401)+'СЕТ СН'!$F$16</f>
        <v>0</v>
      </c>
      <c r="T420" s="36">
        <f>SUMIFS(СВЦЭМ!$L$34:$L$777,СВЦЭМ!$A$34:$A$777,$A420,СВЦЭМ!$B$34:$B$777,T$401)+'СЕТ СН'!$F$16</f>
        <v>0</v>
      </c>
      <c r="U420" s="36">
        <f>SUMIFS(СВЦЭМ!$L$34:$L$777,СВЦЭМ!$A$34:$A$777,$A420,СВЦЭМ!$B$34:$B$777,U$401)+'СЕТ СН'!$F$16</f>
        <v>0</v>
      </c>
      <c r="V420" s="36">
        <f>SUMIFS(СВЦЭМ!$L$34:$L$777,СВЦЭМ!$A$34:$A$777,$A420,СВЦЭМ!$B$34:$B$777,V$401)+'СЕТ СН'!$F$16</f>
        <v>0</v>
      </c>
      <c r="W420" s="36">
        <f>SUMIFS(СВЦЭМ!$L$34:$L$777,СВЦЭМ!$A$34:$A$777,$A420,СВЦЭМ!$B$34:$B$777,W$401)+'СЕТ СН'!$F$16</f>
        <v>0</v>
      </c>
      <c r="X420" s="36">
        <f>SUMIFS(СВЦЭМ!$L$34:$L$777,СВЦЭМ!$A$34:$A$777,$A420,СВЦЭМ!$B$34:$B$777,X$401)+'СЕТ СН'!$F$16</f>
        <v>0</v>
      </c>
      <c r="Y420" s="36">
        <f>SUMIFS(СВЦЭМ!$L$34:$L$777,СВЦЭМ!$A$34:$A$777,$A420,СВЦЭМ!$B$34:$B$777,Y$401)+'СЕТ СН'!$F$16</f>
        <v>0</v>
      </c>
    </row>
    <row r="421" spans="1:25" ht="15.75" hidden="1" x14ac:dyDescent="0.2">
      <c r="A421" s="35">
        <f t="shared" si="11"/>
        <v>44032</v>
      </c>
      <c r="B421" s="36">
        <f>SUMIFS(СВЦЭМ!$L$34:$L$777,СВЦЭМ!$A$34:$A$777,$A421,СВЦЭМ!$B$34:$B$777,B$401)+'СЕТ СН'!$F$16</f>
        <v>0</v>
      </c>
      <c r="C421" s="36">
        <f>SUMIFS(СВЦЭМ!$L$34:$L$777,СВЦЭМ!$A$34:$A$777,$A421,СВЦЭМ!$B$34:$B$777,C$401)+'СЕТ СН'!$F$16</f>
        <v>0</v>
      </c>
      <c r="D421" s="36">
        <f>SUMIFS(СВЦЭМ!$L$34:$L$777,СВЦЭМ!$A$34:$A$777,$A421,СВЦЭМ!$B$34:$B$777,D$401)+'СЕТ СН'!$F$16</f>
        <v>0</v>
      </c>
      <c r="E421" s="36">
        <f>SUMIFS(СВЦЭМ!$L$34:$L$777,СВЦЭМ!$A$34:$A$777,$A421,СВЦЭМ!$B$34:$B$777,E$401)+'СЕТ СН'!$F$16</f>
        <v>0</v>
      </c>
      <c r="F421" s="36">
        <f>SUMIFS(СВЦЭМ!$L$34:$L$777,СВЦЭМ!$A$34:$A$777,$A421,СВЦЭМ!$B$34:$B$777,F$401)+'СЕТ СН'!$F$16</f>
        <v>0</v>
      </c>
      <c r="G421" s="36">
        <f>SUMIFS(СВЦЭМ!$L$34:$L$777,СВЦЭМ!$A$34:$A$777,$A421,СВЦЭМ!$B$34:$B$777,G$401)+'СЕТ СН'!$F$16</f>
        <v>0</v>
      </c>
      <c r="H421" s="36">
        <f>SUMIFS(СВЦЭМ!$L$34:$L$777,СВЦЭМ!$A$34:$A$777,$A421,СВЦЭМ!$B$34:$B$777,H$401)+'СЕТ СН'!$F$16</f>
        <v>0</v>
      </c>
      <c r="I421" s="36">
        <f>SUMIFS(СВЦЭМ!$L$34:$L$777,СВЦЭМ!$A$34:$A$777,$A421,СВЦЭМ!$B$34:$B$777,I$401)+'СЕТ СН'!$F$16</f>
        <v>0</v>
      </c>
      <c r="J421" s="36">
        <f>SUMIFS(СВЦЭМ!$L$34:$L$777,СВЦЭМ!$A$34:$A$777,$A421,СВЦЭМ!$B$34:$B$777,J$401)+'СЕТ СН'!$F$16</f>
        <v>0</v>
      </c>
      <c r="K421" s="36">
        <f>SUMIFS(СВЦЭМ!$L$34:$L$777,СВЦЭМ!$A$34:$A$777,$A421,СВЦЭМ!$B$34:$B$777,K$401)+'СЕТ СН'!$F$16</f>
        <v>0</v>
      </c>
      <c r="L421" s="36">
        <f>SUMIFS(СВЦЭМ!$L$34:$L$777,СВЦЭМ!$A$34:$A$777,$A421,СВЦЭМ!$B$34:$B$777,L$401)+'СЕТ СН'!$F$16</f>
        <v>0</v>
      </c>
      <c r="M421" s="36">
        <f>SUMIFS(СВЦЭМ!$L$34:$L$777,СВЦЭМ!$A$34:$A$777,$A421,СВЦЭМ!$B$34:$B$777,M$401)+'СЕТ СН'!$F$16</f>
        <v>0</v>
      </c>
      <c r="N421" s="36">
        <f>SUMIFS(СВЦЭМ!$L$34:$L$777,СВЦЭМ!$A$34:$A$777,$A421,СВЦЭМ!$B$34:$B$777,N$401)+'СЕТ СН'!$F$16</f>
        <v>0</v>
      </c>
      <c r="O421" s="36">
        <f>SUMIFS(СВЦЭМ!$L$34:$L$777,СВЦЭМ!$A$34:$A$777,$A421,СВЦЭМ!$B$34:$B$777,O$401)+'СЕТ СН'!$F$16</f>
        <v>0</v>
      </c>
      <c r="P421" s="36">
        <f>SUMIFS(СВЦЭМ!$L$34:$L$777,СВЦЭМ!$A$34:$A$777,$A421,СВЦЭМ!$B$34:$B$777,P$401)+'СЕТ СН'!$F$16</f>
        <v>0</v>
      </c>
      <c r="Q421" s="36">
        <f>SUMIFS(СВЦЭМ!$L$34:$L$777,СВЦЭМ!$A$34:$A$777,$A421,СВЦЭМ!$B$34:$B$777,Q$401)+'СЕТ СН'!$F$16</f>
        <v>0</v>
      </c>
      <c r="R421" s="36">
        <f>SUMIFS(СВЦЭМ!$L$34:$L$777,СВЦЭМ!$A$34:$A$777,$A421,СВЦЭМ!$B$34:$B$777,R$401)+'СЕТ СН'!$F$16</f>
        <v>0</v>
      </c>
      <c r="S421" s="36">
        <f>SUMIFS(СВЦЭМ!$L$34:$L$777,СВЦЭМ!$A$34:$A$777,$A421,СВЦЭМ!$B$34:$B$777,S$401)+'СЕТ СН'!$F$16</f>
        <v>0</v>
      </c>
      <c r="T421" s="36">
        <f>SUMIFS(СВЦЭМ!$L$34:$L$777,СВЦЭМ!$A$34:$A$777,$A421,СВЦЭМ!$B$34:$B$777,T$401)+'СЕТ СН'!$F$16</f>
        <v>0</v>
      </c>
      <c r="U421" s="36">
        <f>SUMIFS(СВЦЭМ!$L$34:$L$777,СВЦЭМ!$A$34:$A$777,$A421,СВЦЭМ!$B$34:$B$777,U$401)+'СЕТ СН'!$F$16</f>
        <v>0</v>
      </c>
      <c r="V421" s="36">
        <f>SUMIFS(СВЦЭМ!$L$34:$L$777,СВЦЭМ!$A$34:$A$777,$A421,СВЦЭМ!$B$34:$B$777,V$401)+'СЕТ СН'!$F$16</f>
        <v>0</v>
      </c>
      <c r="W421" s="36">
        <f>SUMIFS(СВЦЭМ!$L$34:$L$777,СВЦЭМ!$A$34:$A$777,$A421,СВЦЭМ!$B$34:$B$777,W$401)+'СЕТ СН'!$F$16</f>
        <v>0</v>
      </c>
      <c r="X421" s="36">
        <f>SUMIFS(СВЦЭМ!$L$34:$L$777,СВЦЭМ!$A$34:$A$777,$A421,СВЦЭМ!$B$34:$B$777,X$401)+'СЕТ СН'!$F$16</f>
        <v>0</v>
      </c>
      <c r="Y421" s="36">
        <f>SUMIFS(СВЦЭМ!$L$34:$L$777,СВЦЭМ!$A$34:$A$777,$A421,СВЦЭМ!$B$34:$B$777,Y$401)+'СЕТ СН'!$F$16</f>
        <v>0</v>
      </c>
    </row>
    <row r="422" spans="1:25" ht="15.75" hidden="1" x14ac:dyDescent="0.2">
      <c r="A422" s="35">
        <f t="shared" si="11"/>
        <v>44033</v>
      </c>
      <c r="B422" s="36">
        <f>SUMIFS(СВЦЭМ!$L$34:$L$777,СВЦЭМ!$A$34:$A$777,$A422,СВЦЭМ!$B$34:$B$777,B$401)+'СЕТ СН'!$F$16</f>
        <v>0</v>
      </c>
      <c r="C422" s="36">
        <f>SUMIFS(СВЦЭМ!$L$34:$L$777,СВЦЭМ!$A$34:$A$777,$A422,СВЦЭМ!$B$34:$B$777,C$401)+'СЕТ СН'!$F$16</f>
        <v>0</v>
      </c>
      <c r="D422" s="36">
        <f>SUMIFS(СВЦЭМ!$L$34:$L$777,СВЦЭМ!$A$34:$A$777,$A422,СВЦЭМ!$B$34:$B$777,D$401)+'СЕТ СН'!$F$16</f>
        <v>0</v>
      </c>
      <c r="E422" s="36">
        <f>SUMIFS(СВЦЭМ!$L$34:$L$777,СВЦЭМ!$A$34:$A$777,$A422,СВЦЭМ!$B$34:$B$777,E$401)+'СЕТ СН'!$F$16</f>
        <v>0</v>
      </c>
      <c r="F422" s="36">
        <f>SUMIFS(СВЦЭМ!$L$34:$L$777,СВЦЭМ!$A$34:$A$777,$A422,СВЦЭМ!$B$34:$B$777,F$401)+'СЕТ СН'!$F$16</f>
        <v>0</v>
      </c>
      <c r="G422" s="36">
        <f>SUMIFS(СВЦЭМ!$L$34:$L$777,СВЦЭМ!$A$34:$A$777,$A422,СВЦЭМ!$B$34:$B$777,G$401)+'СЕТ СН'!$F$16</f>
        <v>0</v>
      </c>
      <c r="H422" s="36">
        <f>SUMIFS(СВЦЭМ!$L$34:$L$777,СВЦЭМ!$A$34:$A$777,$A422,СВЦЭМ!$B$34:$B$777,H$401)+'СЕТ СН'!$F$16</f>
        <v>0</v>
      </c>
      <c r="I422" s="36">
        <f>SUMIFS(СВЦЭМ!$L$34:$L$777,СВЦЭМ!$A$34:$A$777,$A422,СВЦЭМ!$B$34:$B$777,I$401)+'СЕТ СН'!$F$16</f>
        <v>0</v>
      </c>
      <c r="J422" s="36">
        <f>SUMIFS(СВЦЭМ!$L$34:$L$777,СВЦЭМ!$A$34:$A$777,$A422,СВЦЭМ!$B$34:$B$777,J$401)+'СЕТ СН'!$F$16</f>
        <v>0</v>
      </c>
      <c r="K422" s="36">
        <f>SUMIFS(СВЦЭМ!$L$34:$L$777,СВЦЭМ!$A$34:$A$777,$A422,СВЦЭМ!$B$34:$B$777,K$401)+'СЕТ СН'!$F$16</f>
        <v>0</v>
      </c>
      <c r="L422" s="36">
        <f>SUMIFS(СВЦЭМ!$L$34:$L$777,СВЦЭМ!$A$34:$A$777,$A422,СВЦЭМ!$B$34:$B$777,L$401)+'СЕТ СН'!$F$16</f>
        <v>0</v>
      </c>
      <c r="M422" s="36">
        <f>SUMIFS(СВЦЭМ!$L$34:$L$777,СВЦЭМ!$A$34:$A$777,$A422,СВЦЭМ!$B$34:$B$777,M$401)+'СЕТ СН'!$F$16</f>
        <v>0</v>
      </c>
      <c r="N422" s="36">
        <f>SUMIFS(СВЦЭМ!$L$34:$L$777,СВЦЭМ!$A$34:$A$777,$A422,СВЦЭМ!$B$34:$B$777,N$401)+'СЕТ СН'!$F$16</f>
        <v>0</v>
      </c>
      <c r="O422" s="36">
        <f>SUMIFS(СВЦЭМ!$L$34:$L$777,СВЦЭМ!$A$34:$A$777,$A422,СВЦЭМ!$B$34:$B$777,O$401)+'СЕТ СН'!$F$16</f>
        <v>0</v>
      </c>
      <c r="P422" s="36">
        <f>SUMIFS(СВЦЭМ!$L$34:$L$777,СВЦЭМ!$A$34:$A$777,$A422,СВЦЭМ!$B$34:$B$777,P$401)+'СЕТ СН'!$F$16</f>
        <v>0</v>
      </c>
      <c r="Q422" s="36">
        <f>SUMIFS(СВЦЭМ!$L$34:$L$777,СВЦЭМ!$A$34:$A$777,$A422,СВЦЭМ!$B$34:$B$777,Q$401)+'СЕТ СН'!$F$16</f>
        <v>0</v>
      </c>
      <c r="R422" s="36">
        <f>SUMIFS(СВЦЭМ!$L$34:$L$777,СВЦЭМ!$A$34:$A$777,$A422,СВЦЭМ!$B$34:$B$777,R$401)+'СЕТ СН'!$F$16</f>
        <v>0</v>
      </c>
      <c r="S422" s="36">
        <f>SUMIFS(СВЦЭМ!$L$34:$L$777,СВЦЭМ!$A$34:$A$777,$A422,СВЦЭМ!$B$34:$B$777,S$401)+'СЕТ СН'!$F$16</f>
        <v>0</v>
      </c>
      <c r="T422" s="36">
        <f>SUMIFS(СВЦЭМ!$L$34:$L$777,СВЦЭМ!$A$34:$A$777,$A422,СВЦЭМ!$B$34:$B$777,T$401)+'СЕТ СН'!$F$16</f>
        <v>0</v>
      </c>
      <c r="U422" s="36">
        <f>SUMIFS(СВЦЭМ!$L$34:$L$777,СВЦЭМ!$A$34:$A$777,$A422,СВЦЭМ!$B$34:$B$777,U$401)+'СЕТ СН'!$F$16</f>
        <v>0</v>
      </c>
      <c r="V422" s="36">
        <f>SUMIFS(СВЦЭМ!$L$34:$L$777,СВЦЭМ!$A$34:$A$777,$A422,СВЦЭМ!$B$34:$B$777,V$401)+'СЕТ СН'!$F$16</f>
        <v>0</v>
      </c>
      <c r="W422" s="36">
        <f>SUMIFS(СВЦЭМ!$L$34:$L$777,СВЦЭМ!$A$34:$A$777,$A422,СВЦЭМ!$B$34:$B$777,W$401)+'СЕТ СН'!$F$16</f>
        <v>0</v>
      </c>
      <c r="X422" s="36">
        <f>SUMIFS(СВЦЭМ!$L$34:$L$777,СВЦЭМ!$A$34:$A$777,$A422,СВЦЭМ!$B$34:$B$777,X$401)+'СЕТ СН'!$F$16</f>
        <v>0</v>
      </c>
      <c r="Y422" s="36">
        <f>SUMIFS(СВЦЭМ!$L$34:$L$777,СВЦЭМ!$A$34:$A$777,$A422,СВЦЭМ!$B$34:$B$777,Y$401)+'СЕТ СН'!$F$16</f>
        <v>0</v>
      </c>
    </row>
    <row r="423" spans="1:25" ht="15.75" hidden="1" x14ac:dyDescent="0.2">
      <c r="A423" s="35">
        <f t="shared" si="11"/>
        <v>44034</v>
      </c>
      <c r="B423" s="36">
        <f>SUMIFS(СВЦЭМ!$L$34:$L$777,СВЦЭМ!$A$34:$A$777,$A423,СВЦЭМ!$B$34:$B$777,B$401)+'СЕТ СН'!$F$16</f>
        <v>0</v>
      </c>
      <c r="C423" s="36">
        <f>SUMIFS(СВЦЭМ!$L$34:$L$777,СВЦЭМ!$A$34:$A$777,$A423,СВЦЭМ!$B$34:$B$777,C$401)+'СЕТ СН'!$F$16</f>
        <v>0</v>
      </c>
      <c r="D423" s="36">
        <f>SUMIFS(СВЦЭМ!$L$34:$L$777,СВЦЭМ!$A$34:$A$777,$A423,СВЦЭМ!$B$34:$B$777,D$401)+'СЕТ СН'!$F$16</f>
        <v>0</v>
      </c>
      <c r="E423" s="36">
        <f>SUMIFS(СВЦЭМ!$L$34:$L$777,СВЦЭМ!$A$34:$A$777,$A423,СВЦЭМ!$B$34:$B$777,E$401)+'СЕТ СН'!$F$16</f>
        <v>0</v>
      </c>
      <c r="F423" s="36">
        <f>SUMIFS(СВЦЭМ!$L$34:$L$777,СВЦЭМ!$A$34:$A$777,$A423,СВЦЭМ!$B$34:$B$777,F$401)+'СЕТ СН'!$F$16</f>
        <v>0</v>
      </c>
      <c r="G423" s="36">
        <f>SUMIFS(СВЦЭМ!$L$34:$L$777,СВЦЭМ!$A$34:$A$777,$A423,СВЦЭМ!$B$34:$B$777,G$401)+'СЕТ СН'!$F$16</f>
        <v>0</v>
      </c>
      <c r="H423" s="36">
        <f>SUMIFS(СВЦЭМ!$L$34:$L$777,СВЦЭМ!$A$34:$A$777,$A423,СВЦЭМ!$B$34:$B$777,H$401)+'СЕТ СН'!$F$16</f>
        <v>0</v>
      </c>
      <c r="I423" s="36">
        <f>SUMIFS(СВЦЭМ!$L$34:$L$777,СВЦЭМ!$A$34:$A$777,$A423,СВЦЭМ!$B$34:$B$777,I$401)+'СЕТ СН'!$F$16</f>
        <v>0</v>
      </c>
      <c r="J423" s="36">
        <f>SUMIFS(СВЦЭМ!$L$34:$L$777,СВЦЭМ!$A$34:$A$777,$A423,СВЦЭМ!$B$34:$B$777,J$401)+'СЕТ СН'!$F$16</f>
        <v>0</v>
      </c>
      <c r="K423" s="36">
        <f>SUMIFS(СВЦЭМ!$L$34:$L$777,СВЦЭМ!$A$34:$A$777,$A423,СВЦЭМ!$B$34:$B$777,K$401)+'СЕТ СН'!$F$16</f>
        <v>0</v>
      </c>
      <c r="L423" s="36">
        <f>SUMIFS(СВЦЭМ!$L$34:$L$777,СВЦЭМ!$A$34:$A$777,$A423,СВЦЭМ!$B$34:$B$777,L$401)+'СЕТ СН'!$F$16</f>
        <v>0</v>
      </c>
      <c r="M423" s="36">
        <f>SUMIFS(СВЦЭМ!$L$34:$L$777,СВЦЭМ!$A$34:$A$777,$A423,СВЦЭМ!$B$34:$B$777,M$401)+'СЕТ СН'!$F$16</f>
        <v>0</v>
      </c>
      <c r="N423" s="36">
        <f>SUMIFS(СВЦЭМ!$L$34:$L$777,СВЦЭМ!$A$34:$A$777,$A423,СВЦЭМ!$B$34:$B$777,N$401)+'СЕТ СН'!$F$16</f>
        <v>0</v>
      </c>
      <c r="O423" s="36">
        <f>SUMIFS(СВЦЭМ!$L$34:$L$777,СВЦЭМ!$A$34:$A$777,$A423,СВЦЭМ!$B$34:$B$777,O$401)+'СЕТ СН'!$F$16</f>
        <v>0</v>
      </c>
      <c r="P423" s="36">
        <f>SUMIFS(СВЦЭМ!$L$34:$L$777,СВЦЭМ!$A$34:$A$777,$A423,СВЦЭМ!$B$34:$B$777,P$401)+'СЕТ СН'!$F$16</f>
        <v>0</v>
      </c>
      <c r="Q423" s="36">
        <f>SUMIFS(СВЦЭМ!$L$34:$L$777,СВЦЭМ!$A$34:$A$777,$A423,СВЦЭМ!$B$34:$B$777,Q$401)+'СЕТ СН'!$F$16</f>
        <v>0</v>
      </c>
      <c r="R423" s="36">
        <f>SUMIFS(СВЦЭМ!$L$34:$L$777,СВЦЭМ!$A$34:$A$777,$A423,СВЦЭМ!$B$34:$B$777,R$401)+'СЕТ СН'!$F$16</f>
        <v>0</v>
      </c>
      <c r="S423" s="36">
        <f>SUMIFS(СВЦЭМ!$L$34:$L$777,СВЦЭМ!$A$34:$A$777,$A423,СВЦЭМ!$B$34:$B$777,S$401)+'СЕТ СН'!$F$16</f>
        <v>0</v>
      </c>
      <c r="T423" s="36">
        <f>SUMIFS(СВЦЭМ!$L$34:$L$777,СВЦЭМ!$A$34:$A$777,$A423,СВЦЭМ!$B$34:$B$777,T$401)+'СЕТ СН'!$F$16</f>
        <v>0</v>
      </c>
      <c r="U423" s="36">
        <f>SUMIFS(СВЦЭМ!$L$34:$L$777,СВЦЭМ!$A$34:$A$777,$A423,СВЦЭМ!$B$34:$B$777,U$401)+'СЕТ СН'!$F$16</f>
        <v>0</v>
      </c>
      <c r="V423" s="36">
        <f>SUMIFS(СВЦЭМ!$L$34:$L$777,СВЦЭМ!$A$34:$A$777,$A423,СВЦЭМ!$B$34:$B$777,V$401)+'СЕТ СН'!$F$16</f>
        <v>0</v>
      </c>
      <c r="W423" s="36">
        <f>SUMIFS(СВЦЭМ!$L$34:$L$777,СВЦЭМ!$A$34:$A$777,$A423,СВЦЭМ!$B$34:$B$777,W$401)+'СЕТ СН'!$F$16</f>
        <v>0</v>
      </c>
      <c r="X423" s="36">
        <f>SUMIFS(СВЦЭМ!$L$34:$L$777,СВЦЭМ!$A$34:$A$777,$A423,СВЦЭМ!$B$34:$B$777,X$401)+'СЕТ СН'!$F$16</f>
        <v>0</v>
      </c>
      <c r="Y423" s="36">
        <f>SUMIFS(СВЦЭМ!$L$34:$L$777,СВЦЭМ!$A$34:$A$777,$A423,СВЦЭМ!$B$34:$B$777,Y$401)+'СЕТ СН'!$F$16</f>
        <v>0</v>
      </c>
    </row>
    <row r="424" spans="1:25" ht="15.75" hidden="1" x14ac:dyDescent="0.2">
      <c r="A424" s="35">
        <f t="shared" si="11"/>
        <v>44035</v>
      </c>
      <c r="B424" s="36">
        <f>SUMIFS(СВЦЭМ!$L$34:$L$777,СВЦЭМ!$A$34:$A$777,$A424,СВЦЭМ!$B$34:$B$777,B$401)+'СЕТ СН'!$F$16</f>
        <v>0</v>
      </c>
      <c r="C424" s="36">
        <f>SUMIFS(СВЦЭМ!$L$34:$L$777,СВЦЭМ!$A$34:$A$777,$A424,СВЦЭМ!$B$34:$B$777,C$401)+'СЕТ СН'!$F$16</f>
        <v>0</v>
      </c>
      <c r="D424" s="36">
        <f>SUMIFS(СВЦЭМ!$L$34:$L$777,СВЦЭМ!$A$34:$A$777,$A424,СВЦЭМ!$B$34:$B$777,D$401)+'СЕТ СН'!$F$16</f>
        <v>0</v>
      </c>
      <c r="E424" s="36">
        <f>SUMIFS(СВЦЭМ!$L$34:$L$777,СВЦЭМ!$A$34:$A$777,$A424,СВЦЭМ!$B$34:$B$777,E$401)+'СЕТ СН'!$F$16</f>
        <v>0</v>
      </c>
      <c r="F424" s="36">
        <f>SUMIFS(СВЦЭМ!$L$34:$L$777,СВЦЭМ!$A$34:$A$777,$A424,СВЦЭМ!$B$34:$B$777,F$401)+'СЕТ СН'!$F$16</f>
        <v>0</v>
      </c>
      <c r="G424" s="36">
        <f>SUMIFS(СВЦЭМ!$L$34:$L$777,СВЦЭМ!$A$34:$A$777,$A424,СВЦЭМ!$B$34:$B$777,G$401)+'СЕТ СН'!$F$16</f>
        <v>0</v>
      </c>
      <c r="H424" s="36">
        <f>SUMIFS(СВЦЭМ!$L$34:$L$777,СВЦЭМ!$A$34:$A$777,$A424,СВЦЭМ!$B$34:$B$777,H$401)+'СЕТ СН'!$F$16</f>
        <v>0</v>
      </c>
      <c r="I424" s="36">
        <f>SUMIFS(СВЦЭМ!$L$34:$L$777,СВЦЭМ!$A$34:$A$777,$A424,СВЦЭМ!$B$34:$B$777,I$401)+'СЕТ СН'!$F$16</f>
        <v>0</v>
      </c>
      <c r="J424" s="36">
        <f>SUMIFS(СВЦЭМ!$L$34:$L$777,СВЦЭМ!$A$34:$A$777,$A424,СВЦЭМ!$B$34:$B$777,J$401)+'СЕТ СН'!$F$16</f>
        <v>0</v>
      </c>
      <c r="K424" s="36">
        <f>SUMIFS(СВЦЭМ!$L$34:$L$777,СВЦЭМ!$A$34:$A$777,$A424,СВЦЭМ!$B$34:$B$777,K$401)+'СЕТ СН'!$F$16</f>
        <v>0</v>
      </c>
      <c r="L424" s="36">
        <f>SUMIFS(СВЦЭМ!$L$34:$L$777,СВЦЭМ!$A$34:$A$777,$A424,СВЦЭМ!$B$34:$B$777,L$401)+'СЕТ СН'!$F$16</f>
        <v>0</v>
      </c>
      <c r="M424" s="36">
        <f>SUMIFS(СВЦЭМ!$L$34:$L$777,СВЦЭМ!$A$34:$A$777,$A424,СВЦЭМ!$B$34:$B$777,M$401)+'СЕТ СН'!$F$16</f>
        <v>0</v>
      </c>
      <c r="N424" s="36">
        <f>SUMIFS(СВЦЭМ!$L$34:$L$777,СВЦЭМ!$A$34:$A$777,$A424,СВЦЭМ!$B$34:$B$777,N$401)+'СЕТ СН'!$F$16</f>
        <v>0</v>
      </c>
      <c r="O424" s="36">
        <f>SUMIFS(СВЦЭМ!$L$34:$L$777,СВЦЭМ!$A$34:$A$777,$A424,СВЦЭМ!$B$34:$B$777,O$401)+'СЕТ СН'!$F$16</f>
        <v>0</v>
      </c>
      <c r="P424" s="36">
        <f>SUMIFS(СВЦЭМ!$L$34:$L$777,СВЦЭМ!$A$34:$A$777,$A424,СВЦЭМ!$B$34:$B$777,P$401)+'СЕТ СН'!$F$16</f>
        <v>0</v>
      </c>
      <c r="Q424" s="36">
        <f>SUMIFS(СВЦЭМ!$L$34:$L$777,СВЦЭМ!$A$34:$A$777,$A424,СВЦЭМ!$B$34:$B$777,Q$401)+'СЕТ СН'!$F$16</f>
        <v>0</v>
      </c>
      <c r="R424" s="36">
        <f>SUMIFS(СВЦЭМ!$L$34:$L$777,СВЦЭМ!$A$34:$A$777,$A424,СВЦЭМ!$B$34:$B$777,R$401)+'СЕТ СН'!$F$16</f>
        <v>0</v>
      </c>
      <c r="S424" s="36">
        <f>SUMIFS(СВЦЭМ!$L$34:$L$777,СВЦЭМ!$A$34:$A$777,$A424,СВЦЭМ!$B$34:$B$777,S$401)+'СЕТ СН'!$F$16</f>
        <v>0</v>
      </c>
      <c r="T424" s="36">
        <f>SUMIFS(СВЦЭМ!$L$34:$L$777,СВЦЭМ!$A$34:$A$777,$A424,СВЦЭМ!$B$34:$B$777,T$401)+'СЕТ СН'!$F$16</f>
        <v>0</v>
      </c>
      <c r="U424" s="36">
        <f>SUMIFS(СВЦЭМ!$L$34:$L$777,СВЦЭМ!$A$34:$A$777,$A424,СВЦЭМ!$B$34:$B$777,U$401)+'СЕТ СН'!$F$16</f>
        <v>0</v>
      </c>
      <c r="V424" s="36">
        <f>SUMIFS(СВЦЭМ!$L$34:$L$777,СВЦЭМ!$A$34:$A$777,$A424,СВЦЭМ!$B$34:$B$777,V$401)+'СЕТ СН'!$F$16</f>
        <v>0</v>
      </c>
      <c r="W424" s="36">
        <f>SUMIFS(СВЦЭМ!$L$34:$L$777,СВЦЭМ!$A$34:$A$777,$A424,СВЦЭМ!$B$34:$B$777,W$401)+'СЕТ СН'!$F$16</f>
        <v>0</v>
      </c>
      <c r="X424" s="36">
        <f>SUMIFS(СВЦЭМ!$L$34:$L$777,СВЦЭМ!$A$34:$A$777,$A424,СВЦЭМ!$B$34:$B$777,X$401)+'СЕТ СН'!$F$16</f>
        <v>0</v>
      </c>
      <c r="Y424" s="36">
        <f>SUMIFS(СВЦЭМ!$L$34:$L$777,СВЦЭМ!$A$34:$A$777,$A424,СВЦЭМ!$B$34:$B$777,Y$401)+'СЕТ СН'!$F$16</f>
        <v>0</v>
      </c>
    </row>
    <row r="425" spans="1:25" ht="15.75" hidden="1" x14ac:dyDescent="0.2">
      <c r="A425" s="35">
        <f t="shared" si="11"/>
        <v>44036</v>
      </c>
      <c r="B425" s="36">
        <f>SUMIFS(СВЦЭМ!$L$34:$L$777,СВЦЭМ!$A$34:$A$777,$A425,СВЦЭМ!$B$34:$B$777,B$401)+'СЕТ СН'!$F$16</f>
        <v>0</v>
      </c>
      <c r="C425" s="36">
        <f>SUMIFS(СВЦЭМ!$L$34:$L$777,СВЦЭМ!$A$34:$A$777,$A425,СВЦЭМ!$B$34:$B$777,C$401)+'СЕТ СН'!$F$16</f>
        <v>0</v>
      </c>
      <c r="D425" s="36">
        <f>SUMIFS(СВЦЭМ!$L$34:$L$777,СВЦЭМ!$A$34:$A$777,$A425,СВЦЭМ!$B$34:$B$777,D$401)+'СЕТ СН'!$F$16</f>
        <v>0</v>
      </c>
      <c r="E425" s="36">
        <f>SUMIFS(СВЦЭМ!$L$34:$L$777,СВЦЭМ!$A$34:$A$777,$A425,СВЦЭМ!$B$34:$B$777,E$401)+'СЕТ СН'!$F$16</f>
        <v>0</v>
      </c>
      <c r="F425" s="36">
        <f>SUMIFS(СВЦЭМ!$L$34:$L$777,СВЦЭМ!$A$34:$A$777,$A425,СВЦЭМ!$B$34:$B$777,F$401)+'СЕТ СН'!$F$16</f>
        <v>0</v>
      </c>
      <c r="G425" s="36">
        <f>SUMIFS(СВЦЭМ!$L$34:$L$777,СВЦЭМ!$A$34:$A$777,$A425,СВЦЭМ!$B$34:$B$777,G$401)+'СЕТ СН'!$F$16</f>
        <v>0</v>
      </c>
      <c r="H425" s="36">
        <f>SUMIFS(СВЦЭМ!$L$34:$L$777,СВЦЭМ!$A$34:$A$777,$A425,СВЦЭМ!$B$34:$B$777,H$401)+'СЕТ СН'!$F$16</f>
        <v>0</v>
      </c>
      <c r="I425" s="36">
        <f>SUMIFS(СВЦЭМ!$L$34:$L$777,СВЦЭМ!$A$34:$A$777,$A425,СВЦЭМ!$B$34:$B$777,I$401)+'СЕТ СН'!$F$16</f>
        <v>0</v>
      </c>
      <c r="J425" s="36">
        <f>SUMIFS(СВЦЭМ!$L$34:$L$777,СВЦЭМ!$A$34:$A$777,$A425,СВЦЭМ!$B$34:$B$777,J$401)+'СЕТ СН'!$F$16</f>
        <v>0</v>
      </c>
      <c r="K425" s="36">
        <f>SUMIFS(СВЦЭМ!$L$34:$L$777,СВЦЭМ!$A$34:$A$777,$A425,СВЦЭМ!$B$34:$B$777,K$401)+'СЕТ СН'!$F$16</f>
        <v>0</v>
      </c>
      <c r="L425" s="36">
        <f>SUMIFS(СВЦЭМ!$L$34:$L$777,СВЦЭМ!$A$34:$A$777,$A425,СВЦЭМ!$B$34:$B$777,L$401)+'СЕТ СН'!$F$16</f>
        <v>0</v>
      </c>
      <c r="M425" s="36">
        <f>SUMIFS(СВЦЭМ!$L$34:$L$777,СВЦЭМ!$A$34:$A$777,$A425,СВЦЭМ!$B$34:$B$777,M$401)+'СЕТ СН'!$F$16</f>
        <v>0</v>
      </c>
      <c r="N425" s="36">
        <f>SUMIFS(СВЦЭМ!$L$34:$L$777,СВЦЭМ!$A$34:$A$777,$A425,СВЦЭМ!$B$34:$B$777,N$401)+'СЕТ СН'!$F$16</f>
        <v>0</v>
      </c>
      <c r="O425" s="36">
        <f>SUMIFS(СВЦЭМ!$L$34:$L$777,СВЦЭМ!$A$34:$A$777,$A425,СВЦЭМ!$B$34:$B$777,O$401)+'СЕТ СН'!$F$16</f>
        <v>0</v>
      </c>
      <c r="P425" s="36">
        <f>SUMIFS(СВЦЭМ!$L$34:$L$777,СВЦЭМ!$A$34:$A$777,$A425,СВЦЭМ!$B$34:$B$777,P$401)+'СЕТ СН'!$F$16</f>
        <v>0</v>
      </c>
      <c r="Q425" s="36">
        <f>SUMIFS(СВЦЭМ!$L$34:$L$777,СВЦЭМ!$A$34:$A$777,$A425,СВЦЭМ!$B$34:$B$777,Q$401)+'СЕТ СН'!$F$16</f>
        <v>0</v>
      </c>
      <c r="R425" s="36">
        <f>SUMIFS(СВЦЭМ!$L$34:$L$777,СВЦЭМ!$A$34:$A$777,$A425,СВЦЭМ!$B$34:$B$777,R$401)+'СЕТ СН'!$F$16</f>
        <v>0</v>
      </c>
      <c r="S425" s="36">
        <f>SUMIFS(СВЦЭМ!$L$34:$L$777,СВЦЭМ!$A$34:$A$777,$A425,СВЦЭМ!$B$34:$B$777,S$401)+'СЕТ СН'!$F$16</f>
        <v>0</v>
      </c>
      <c r="T425" s="36">
        <f>SUMIFS(СВЦЭМ!$L$34:$L$777,СВЦЭМ!$A$34:$A$777,$A425,СВЦЭМ!$B$34:$B$777,T$401)+'СЕТ СН'!$F$16</f>
        <v>0</v>
      </c>
      <c r="U425" s="36">
        <f>SUMIFS(СВЦЭМ!$L$34:$L$777,СВЦЭМ!$A$34:$A$777,$A425,СВЦЭМ!$B$34:$B$777,U$401)+'СЕТ СН'!$F$16</f>
        <v>0</v>
      </c>
      <c r="V425" s="36">
        <f>SUMIFS(СВЦЭМ!$L$34:$L$777,СВЦЭМ!$A$34:$A$777,$A425,СВЦЭМ!$B$34:$B$777,V$401)+'СЕТ СН'!$F$16</f>
        <v>0</v>
      </c>
      <c r="W425" s="36">
        <f>SUMIFS(СВЦЭМ!$L$34:$L$777,СВЦЭМ!$A$34:$A$777,$A425,СВЦЭМ!$B$34:$B$777,W$401)+'СЕТ СН'!$F$16</f>
        <v>0</v>
      </c>
      <c r="X425" s="36">
        <f>SUMIFS(СВЦЭМ!$L$34:$L$777,СВЦЭМ!$A$34:$A$777,$A425,СВЦЭМ!$B$34:$B$777,X$401)+'СЕТ СН'!$F$16</f>
        <v>0</v>
      </c>
      <c r="Y425" s="36">
        <f>SUMIFS(СВЦЭМ!$L$34:$L$777,СВЦЭМ!$A$34:$A$777,$A425,СВЦЭМ!$B$34:$B$777,Y$401)+'СЕТ СН'!$F$16</f>
        <v>0</v>
      </c>
    </row>
    <row r="426" spans="1:25" ht="15.75" hidden="1" x14ac:dyDescent="0.2">
      <c r="A426" s="35">
        <f t="shared" si="11"/>
        <v>44037</v>
      </c>
      <c r="B426" s="36">
        <f>SUMIFS(СВЦЭМ!$L$34:$L$777,СВЦЭМ!$A$34:$A$777,$A426,СВЦЭМ!$B$34:$B$777,B$401)+'СЕТ СН'!$F$16</f>
        <v>0</v>
      </c>
      <c r="C426" s="36">
        <f>SUMIFS(СВЦЭМ!$L$34:$L$777,СВЦЭМ!$A$34:$A$777,$A426,СВЦЭМ!$B$34:$B$777,C$401)+'СЕТ СН'!$F$16</f>
        <v>0</v>
      </c>
      <c r="D426" s="36">
        <f>SUMIFS(СВЦЭМ!$L$34:$L$777,СВЦЭМ!$A$34:$A$777,$A426,СВЦЭМ!$B$34:$B$777,D$401)+'СЕТ СН'!$F$16</f>
        <v>0</v>
      </c>
      <c r="E426" s="36">
        <f>SUMIFS(СВЦЭМ!$L$34:$L$777,СВЦЭМ!$A$34:$A$777,$A426,СВЦЭМ!$B$34:$B$777,E$401)+'СЕТ СН'!$F$16</f>
        <v>0</v>
      </c>
      <c r="F426" s="36">
        <f>SUMIFS(СВЦЭМ!$L$34:$L$777,СВЦЭМ!$A$34:$A$777,$A426,СВЦЭМ!$B$34:$B$777,F$401)+'СЕТ СН'!$F$16</f>
        <v>0</v>
      </c>
      <c r="G426" s="36">
        <f>SUMIFS(СВЦЭМ!$L$34:$L$777,СВЦЭМ!$A$34:$A$777,$A426,СВЦЭМ!$B$34:$B$777,G$401)+'СЕТ СН'!$F$16</f>
        <v>0</v>
      </c>
      <c r="H426" s="36">
        <f>SUMIFS(СВЦЭМ!$L$34:$L$777,СВЦЭМ!$A$34:$A$777,$A426,СВЦЭМ!$B$34:$B$777,H$401)+'СЕТ СН'!$F$16</f>
        <v>0</v>
      </c>
      <c r="I426" s="36">
        <f>SUMIFS(СВЦЭМ!$L$34:$L$777,СВЦЭМ!$A$34:$A$777,$A426,СВЦЭМ!$B$34:$B$777,I$401)+'СЕТ СН'!$F$16</f>
        <v>0</v>
      </c>
      <c r="J426" s="36">
        <f>SUMIFS(СВЦЭМ!$L$34:$L$777,СВЦЭМ!$A$34:$A$777,$A426,СВЦЭМ!$B$34:$B$777,J$401)+'СЕТ СН'!$F$16</f>
        <v>0</v>
      </c>
      <c r="K426" s="36">
        <f>SUMIFS(СВЦЭМ!$L$34:$L$777,СВЦЭМ!$A$34:$A$777,$A426,СВЦЭМ!$B$34:$B$777,K$401)+'СЕТ СН'!$F$16</f>
        <v>0</v>
      </c>
      <c r="L426" s="36">
        <f>SUMIFS(СВЦЭМ!$L$34:$L$777,СВЦЭМ!$A$34:$A$777,$A426,СВЦЭМ!$B$34:$B$777,L$401)+'СЕТ СН'!$F$16</f>
        <v>0</v>
      </c>
      <c r="M426" s="36">
        <f>SUMIFS(СВЦЭМ!$L$34:$L$777,СВЦЭМ!$A$34:$A$777,$A426,СВЦЭМ!$B$34:$B$777,M$401)+'СЕТ СН'!$F$16</f>
        <v>0</v>
      </c>
      <c r="N426" s="36">
        <f>SUMIFS(СВЦЭМ!$L$34:$L$777,СВЦЭМ!$A$34:$A$777,$A426,СВЦЭМ!$B$34:$B$777,N$401)+'СЕТ СН'!$F$16</f>
        <v>0</v>
      </c>
      <c r="O426" s="36">
        <f>SUMIFS(СВЦЭМ!$L$34:$L$777,СВЦЭМ!$A$34:$A$777,$A426,СВЦЭМ!$B$34:$B$777,O$401)+'СЕТ СН'!$F$16</f>
        <v>0</v>
      </c>
      <c r="P426" s="36">
        <f>SUMIFS(СВЦЭМ!$L$34:$L$777,СВЦЭМ!$A$34:$A$777,$A426,СВЦЭМ!$B$34:$B$777,P$401)+'СЕТ СН'!$F$16</f>
        <v>0</v>
      </c>
      <c r="Q426" s="36">
        <f>SUMIFS(СВЦЭМ!$L$34:$L$777,СВЦЭМ!$A$34:$A$777,$A426,СВЦЭМ!$B$34:$B$777,Q$401)+'СЕТ СН'!$F$16</f>
        <v>0</v>
      </c>
      <c r="R426" s="36">
        <f>SUMIFS(СВЦЭМ!$L$34:$L$777,СВЦЭМ!$A$34:$A$777,$A426,СВЦЭМ!$B$34:$B$777,R$401)+'СЕТ СН'!$F$16</f>
        <v>0</v>
      </c>
      <c r="S426" s="36">
        <f>SUMIFS(СВЦЭМ!$L$34:$L$777,СВЦЭМ!$A$34:$A$777,$A426,СВЦЭМ!$B$34:$B$777,S$401)+'СЕТ СН'!$F$16</f>
        <v>0</v>
      </c>
      <c r="T426" s="36">
        <f>SUMIFS(СВЦЭМ!$L$34:$L$777,СВЦЭМ!$A$34:$A$777,$A426,СВЦЭМ!$B$34:$B$777,T$401)+'СЕТ СН'!$F$16</f>
        <v>0</v>
      </c>
      <c r="U426" s="36">
        <f>SUMIFS(СВЦЭМ!$L$34:$L$777,СВЦЭМ!$A$34:$A$777,$A426,СВЦЭМ!$B$34:$B$777,U$401)+'СЕТ СН'!$F$16</f>
        <v>0</v>
      </c>
      <c r="V426" s="36">
        <f>SUMIFS(СВЦЭМ!$L$34:$L$777,СВЦЭМ!$A$34:$A$777,$A426,СВЦЭМ!$B$34:$B$777,V$401)+'СЕТ СН'!$F$16</f>
        <v>0</v>
      </c>
      <c r="W426" s="36">
        <f>SUMIFS(СВЦЭМ!$L$34:$L$777,СВЦЭМ!$A$34:$A$777,$A426,СВЦЭМ!$B$34:$B$777,W$401)+'СЕТ СН'!$F$16</f>
        <v>0</v>
      </c>
      <c r="X426" s="36">
        <f>SUMIFS(СВЦЭМ!$L$34:$L$777,СВЦЭМ!$A$34:$A$777,$A426,СВЦЭМ!$B$34:$B$777,X$401)+'СЕТ СН'!$F$16</f>
        <v>0</v>
      </c>
      <c r="Y426" s="36">
        <f>SUMIFS(СВЦЭМ!$L$34:$L$777,СВЦЭМ!$A$34:$A$777,$A426,СВЦЭМ!$B$34:$B$777,Y$401)+'СЕТ СН'!$F$16</f>
        <v>0</v>
      </c>
    </row>
    <row r="427" spans="1:25" ht="15.75" hidden="1" x14ac:dyDescent="0.2">
      <c r="A427" s="35">
        <f t="shared" si="11"/>
        <v>44038</v>
      </c>
      <c r="B427" s="36">
        <f>SUMIFS(СВЦЭМ!$L$34:$L$777,СВЦЭМ!$A$34:$A$777,$A427,СВЦЭМ!$B$34:$B$777,B$401)+'СЕТ СН'!$F$16</f>
        <v>0</v>
      </c>
      <c r="C427" s="36">
        <f>SUMIFS(СВЦЭМ!$L$34:$L$777,СВЦЭМ!$A$34:$A$777,$A427,СВЦЭМ!$B$34:$B$777,C$401)+'СЕТ СН'!$F$16</f>
        <v>0</v>
      </c>
      <c r="D427" s="36">
        <f>SUMIFS(СВЦЭМ!$L$34:$L$777,СВЦЭМ!$A$34:$A$777,$A427,СВЦЭМ!$B$34:$B$777,D$401)+'СЕТ СН'!$F$16</f>
        <v>0</v>
      </c>
      <c r="E427" s="36">
        <f>SUMIFS(СВЦЭМ!$L$34:$L$777,СВЦЭМ!$A$34:$A$777,$A427,СВЦЭМ!$B$34:$B$777,E$401)+'СЕТ СН'!$F$16</f>
        <v>0</v>
      </c>
      <c r="F427" s="36">
        <f>SUMIFS(СВЦЭМ!$L$34:$L$777,СВЦЭМ!$A$34:$A$777,$A427,СВЦЭМ!$B$34:$B$777,F$401)+'СЕТ СН'!$F$16</f>
        <v>0</v>
      </c>
      <c r="G427" s="36">
        <f>SUMIFS(СВЦЭМ!$L$34:$L$777,СВЦЭМ!$A$34:$A$777,$A427,СВЦЭМ!$B$34:$B$777,G$401)+'СЕТ СН'!$F$16</f>
        <v>0</v>
      </c>
      <c r="H427" s="36">
        <f>SUMIFS(СВЦЭМ!$L$34:$L$777,СВЦЭМ!$A$34:$A$777,$A427,СВЦЭМ!$B$34:$B$777,H$401)+'СЕТ СН'!$F$16</f>
        <v>0</v>
      </c>
      <c r="I427" s="36">
        <f>SUMIFS(СВЦЭМ!$L$34:$L$777,СВЦЭМ!$A$34:$A$777,$A427,СВЦЭМ!$B$34:$B$777,I$401)+'СЕТ СН'!$F$16</f>
        <v>0</v>
      </c>
      <c r="J427" s="36">
        <f>SUMIFS(СВЦЭМ!$L$34:$L$777,СВЦЭМ!$A$34:$A$777,$A427,СВЦЭМ!$B$34:$B$777,J$401)+'СЕТ СН'!$F$16</f>
        <v>0</v>
      </c>
      <c r="K427" s="36">
        <f>SUMIFS(СВЦЭМ!$L$34:$L$777,СВЦЭМ!$A$34:$A$777,$A427,СВЦЭМ!$B$34:$B$777,K$401)+'СЕТ СН'!$F$16</f>
        <v>0</v>
      </c>
      <c r="L427" s="36">
        <f>SUMIFS(СВЦЭМ!$L$34:$L$777,СВЦЭМ!$A$34:$A$777,$A427,СВЦЭМ!$B$34:$B$777,L$401)+'СЕТ СН'!$F$16</f>
        <v>0</v>
      </c>
      <c r="M427" s="36">
        <f>SUMIFS(СВЦЭМ!$L$34:$L$777,СВЦЭМ!$A$34:$A$777,$A427,СВЦЭМ!$B$34:$B$777,M$401)+'СЕТ СН'!$F$16</f>
        <v>0</v>
      </c>
      <c r="N427" s="36">
        <f>SUMIFS(СВЦЭМ!$L$34:$L$777,СВЦЭМ!$A$34:$A$777,$A427,СВЦЭМ!$B$34:$B$777,N$401)+'СЕТ СН'!$F$16</f>
        <v>0</v>
      </c>
      <c r="O427" s="36">
        <f>SUMIFS(СВЦЭМ!$L$34:$L$777,СВЦЭМ!$A$34:$A$777,$A427,СВЦЭМ!$B$34:$B$777,O$401)+'СЕТ СН'!$F$16</f>
        <v>0</v>
      </c>
      <c r="P427" s="36">
        <f>SUMIFS(СВЦЭМ!$L$34:$L$777,СВЦЭМ!$A$34:$A$777,$A427,СВЦЭМ!$B$34:$B$777,P$401)+'СЕТ СН'!$F$16</f>
        <v>0</v>
      </c>
      <c r="Q427" s="36">
        <f>SUMIFS(СВЦЭМ!$L$34:$L$777,СВЦЭМ!$A$34:$A$777,$A427,СВЦЭМ!$B$34:$B$777,Q$401)+'СЕТ СН'!$F$16</f>
        <v>0</v>
      </c>
      <c r="R427" s="36">
        <f>SUMIFS(СВЦЭМ!$L$34:$L$777,СВЦЭМ!$A$34:$A$777,$A427,СВЦЭМ!$B$34:$B$777,R$401)+'СЕТ СН'!$F$16</f>
        <v>0</v>
      </c>
      <c r="S427" s="36">
        <f>SUMIFS(СВЦЭМ!$L$34:$L$777,СВЦЭМ!$A$34:$A$777,$A427,СВЦЭМ!$B$34:$B$777,S$401)+'СЕТ СН'!$F$16</f>
        <v>0</v>
      </c>
      <c r="T427" s="36">
        <f>SUMIFS(СВЦЭМ!$L$34:$L$777,СВЦЭМ!$A$34:$A$777,$A427,СВЦЭМ!$B$34:$B$777,T$401)+'СЕТ СН'!$F$16</f>
        <v>0</v>
      </c>
      <c r="U427" s="36">
        <f>SUMIFS(СВЦЭМ!$L$34:$L$777,СВЦЭМ!$A$34:$A$777,$A427,СВЦЭМ!$B$34:$B$777,U$401)+'СЕТ СН'!$F$16</f>
        <v>0</v>
      </c>
      <c r="V427" s="36">
        <f>SUMIFS(СВЦЭМ!$L$34:$L$777,СВЦЭМ!$A$34:$A$777,$A427,СВЦЭМ!$B$34:$B$777,V$401)+'СЕТ СН'!$F$16</f>
        <v>0</v>
      </c>
      <c r="W427" s="36">
        <f>SUMIFS(СВЦЭМ!$L$34:$L$777,СВЦЭМ!$A$34:$A$777,$A427,СВЦЭМ!$B$34:$B$777,W$401)+'СЕТ СН'!$F$16</f>
        <v>0</v>
      </c>
      <c r="X427" s="36">
        <f>SUMIFS(СВЦЭМ!$L$34:$L$777,СВЦЭМ!$A$34:$A$777,$A427,СВЦЭМ!$B$34:$B$777,X$401)+'СЕТ СН'!$F$16</f>
        <v>0</v>
      </c>
      <c r="Y427" s="36">
        <f>SUMIFS(СВЦЭМ!$L$34:$L$777,СВЦЭМ!$A$34:$A$777,$A427,СВЦЭМ!$B$34:$B$777,Y$401)+'СЕТ СН'!$F$16</f>
        <v>0</v>
      </c>
    </row>
    <row r="428" spans="1:25" ht="15.75" hidden="1" x14ac:dyDescent="0.2">
      <c r="A428" s="35">
        <f t="shared" si="11"/>
        <v>44039</v>
      </c>
      <c r="B428" s="36">
        <f>SUMIFS(СВЦЭМ!$L$34:$L$777,СВЦЭМ!$A$34:$A$777,$A428,СВЦЭМ!$B$34:$B$777,B$401)+'СЕТ СН'!$F$16</f>
        <v>0</v>
      </c>
      <c r="C428" s="36">
        <f>SUMIFS(СВЦЭМ!$L$34:$L$777,СВЦЭМ!$A$34:$A$777,$A428,СВЦЭМ!$B$34:$B$777,C$401)+'СЕТ СН'!$F$16</f>
        <v>0</v>
      </c>
      <c r="D428" s="36">
        <f>SUMIFS(СВЦЭМ!$L$34:$L$777,СВЦЭМ!$A$34:$A$777,$A428,СВЦЭМ!$B$34:$B$777,D$401)+'СЕТ СН'!$F$16</f>
        <v>0</v>
      </c>
      <c r="E428" s="36">
        <f>SUMIFS(СВЦЭМ!$L$34:$L$777,СВЦЭМ!$A$34:$A$777,$A428,СВЦЭМ!$B$34:$B$777,E$401)+'СЕТ СН'!$F$16</f>
        <v>0</v>
      </c>
      <c r="F428" s="36">
        <f>SUMIFS(СВЦЭМ!$L$34:$L$777,СВЦЭМ!$A$34:$A$777,$A428,СВЦЭМ!$B$34:$B$777,F$401)+'СЕТ СН'!$F$16</f>
        <v>0</v>
      </c>
      <c r="G428" s="36">
        <f>SUMIFS(СВЦЭМ!$L$34:$L$777,СВЦЭМ!$A$34:$A$777,$A428,СВЦЭМ!$B$34:$B$777,G$401)+'СЕТ СН'!$F$16</f>
        <v>0</v>
      </c>
      <c r="H428" s="36">
        <f>SUMIFS(СВЦЭМ!$L$34:$L$777,СВЦЭМ!$A$34:$A$777,$A428,СВЦЭМ!$B$34:$B$777,H$401)+'СЕТ СН'!$F$16</f>
        <v>0</v>
      </c>
      <c r="I428" s="36">
        <f>SUMIFS(СВЦЭМ!$L$34:$L$777,СВЦЭМ!$A$34:$A$777,$A428,СВЦЭМ!$B$34:$B$777,I$401)+'СЕТ СН'!$F$16</f>
        <v>0</v>
      </c>
      <c r="J428" s="36">
        <f>SUMIFS(СВЦЭМ!$L$34:$L$777,СВЦЭМ!$A$34:$A$777,$A428,СВЦЭМ!$B$34:$B$777,J$401)+'СЕТ СН'!$F$16</f>
        <v>0</v>
      </c>
      <c r="K428" s="36">
        <f>SUMIFS(СВЦЭМ!$L$34:$L$777,СВЦЭМ!$A$34:$A$777,$A428,СВЦЭМ!$B$34:$B$777,K$401)+'СЕТ СН'!$F$16</f>
        <v>0</v>
      </c>
      <c r="L428" s="36">
        <f>SUMIFS(СВЦЭМ!$L$34:$L$777,СВЦЭМ!$A$34:$A$777,$A428,СВЦЭМ!$B$34:$B$777,L$401)+'СЕТ СН'!$F$16</f>
        <v>0</v>
      </c>
      <c r="M428" s="36">
        <f>SUMIFS(СВЦЭМ!$L$34:$L$777,СВЦЭМ!$A$34:$A$777,$A428,СВЦЭМ!$B$34:$B$777,M$401)+'СЕТ СН'!$F$16</f>
        <v>0</v>
      </c>
      <c r="N428" s="36">
        <f>SUMIFS(СВЦЭМ!$L$34:$L$777,СВЦЭМ!$A$34:$A$777,$A428,СВЦЭМ!$B$34:$B$777,N$401)+'СЕТ СН'!$F$16</f>
        <v>0</v>
      </c>
      <c r="O428" s="36">
        <f>SUMIFS(СВЦЭМ!$L$34:$L$777,СВЦЭМ!$A$34:$A$777,$A428,СВЦЭМ!$B$34:$B$777,O$401)+'СЕТ СН'!$F$16</f>
        <v>0</v>
      </c>
      <c r="P428" s="36">
        <f>SUMIFS(СВЦЭМ!$L$34:$L$777,СВЦЭМ!$A$34:$A$777,$A428,СВЦЭМ!$B$34:$B$777,P$401)+'СЕТ СН'!$F$16</f>
        <v>0</v>
      </c>
      <c r="Q428" s="36">
        <f>SUMIFS(СВЦЭМ!$L$34:$L$777,СВЦЭМ!$A$34:$A$777,$A428,СВЦЭМ!$B$34:$B$777,Q$401)+'СЕТ СН'!$F$16</f>
        <v>0</v>
      </c>
      <c r="R428" s="36">
        <f>SUMIFS(СВЦЭМ!$L$34:$L$777,СВЦЭМ!$A$34:$A$777,$A428,СВЦЭМ!$B$34:$B$777,R$401)+'СЕТ СН'!$F$16</f>
        <v>0</v>
      </c>
      <c r="S428" s="36">
        <f>SUMIFS(СВЦЭМ!$L$34:$L$777,СВЦЭМ!$A$34:$A$777,$A428,СВЦЭМ!$B$34:$B$777,S$401)+'СЕТ СН'!$F$16</f>
        <v>0</v>
      </c>
      <c r="T428" s="36">
        <f>SUMIFS(СВЦЭМ!$L$34:$L$777,СВЦЭМ!$A$34:$A$777,$A428,СВЦЭМ!$B$34:$B$777,T$401)+'СЕТ СН'!$F$16</f>
        <v>0</v>
      </c>
      <c r="U428" s="36">
        <f>SUMIFS(СВЦЭМ!$L$34:$L$777,СВЦЭМ!$A$34:$A$777,$A428,СВЦЭМ!$B$34:$B$777,U$401)+'СЕТ СН'!$F$16</f>
        <v>0</v>
      </c>
      <c r="V428" s="36">
        <f>SUMIFS(СВЦЭМ!$L$34:$L$777,СВЦЭМ!$A$34:$A$777,$A428,СВЦЭМ!$B$34:$B$777,V$401)+'СЕТ СН'!$F$16</f>
        <v>0</v>
      </c>
      <c r="W428" s="36">
        <f>SUMIFS(СВЦЭМ!$L$34:$L$777,СВЦЭМ!$A$34:$A$777,$A428,СВЦЭМ!$B$34:$B$777,W$401)+'СЕТ СН'!$F$16</f>
        <v>0</v>
      </c>
      <c r="X428" s="36">
        <f>SUMIFS(СВЦЭМ!$L$34:$L$777,СВЦЭМ!$A$34:$A$777,$A428,СВЦЭМ!$B$34:$B$777,X$401)+'СЕТ СН'!$F$16</f>
        <v>0</v>
      </c>
      <c r="Y428" s="36">
        <f>SUMIFS(СВЦЭМ!$L$34:$L$777,СВЦЭМ!$A$34:$A$777,$A428,СВЦЭМ!$B$34:$B$777,Y$401)+'СЕТ СН'!$F$16</f>
        <v>0</v>
      </c>
    </row>
    <row r="429" spans="1:25" ht="15.75" hidden="1" x14ac:dyDescent="0.2">
      <c r="A429" s="35">
        <f t="shared" si="11"/>
        <v>44040</v>
      </c>
      <c r="B429" s="36">
        <f>SUMIFS(СВЦЭМ!$L$34:$L$777,СВЦЭМ!$A$34:$A$777,$A429,СВЦЭМ!$B$34:$B$777,B$401)+'СЕТ СН'!$F$16</f>
        <v>0</v>
      </c>
      <c r="C429" s="36">
        <f>SUMIFS(СВЦЭМ!$L$34:$L$777,СВЦЭМ!$A$34:$A$777,$A429,СВЦЭМ!$B$34:$B$777,C$401)+'СЕТ СН'!$F$16</f>
        <v>0</v>
      </c>
      <c r="D429" s="36">
        <f>SUMIFS(СВЦЭМ!$L$34:$L$777,СВЦЭМ!$A$34:$A$777,$A429,СВЦЭМ!$B$34:$B$777,D$401)+'СЕТ СН'!$F$16</f>
        <v>0</v>
      </c>
      <c r="E429" s="36">
        <f>SUMIFS(СВЦЭМ!$L$34:$L$777,СВЦЭМ!$A$34:$A$777,$A429,СВЦЭМ!$B$34:$B$777,E$401)+'СЕТ СН'!$F$16</f>
        <v>0</v>
      </c>
      <c r="F429" s="36">
        <f>SUMIFS(СВЦЭМ!$L$34:$L$777,СВЦЭМ!$A$34:$A$777,$A429,СВЦЭМ!$B$34:$B$777,F$401)+'СЕТ СН'!$F$16</f>
        <v>0</v>
      </c>
      <c r="G429" s="36">
        <f>SUMIFS(СВЦЭМ!$L$34:$L$777,СВЦЭМ!$A$34:$A$777,$A429,СВЦЭМ!$B$34:$B$777,G$401)+'СЕТ СН'!$F$16</f>
        <v>0</v>
      </c>
      <c r="H429" s="36">
        <f>SUMIFS(СВЦЭМ!$L$34:$L$777,СВЦЭМ!$A$34:$A$777,$A429,СВЦЭМ!$B$34:$B$777,H$401)+'СЕТ СН'!$F$16</f>
        <v>0</v>
      </c>
      <c r="I429" s="36">
        <f>SUMIFS(СВЦЭМ!$L$34:$L$777,СВЦЭМ!$A$34:$A$777,$A429,СВЦЭМ!$B$34:$B$777,I$401)+'СЕТ СН'!$F$16</f>
        <v>0</v>
      </c>
      <c r="J429" s="36">
        <f>SUMIFS(СВЦЭМ!$L$34:$L$777,СВЦЭМ!$A$34:$A$777,$A429,СВЦЭМ!$B$34:$B$777,J$401)+'СЕТ СН'!$F$16</f>
        <v>0</v>
      </c>
      <c r="K429" s="36">
        <f>SUMIFS(СВЦЭМ!$L$34:$L$777,СВЦЭМ!$A$34:$A$777,$A429,СВЦЭМ!$B$34:$B$777,K$401)+'СЕТ СН'!$F$16</f>
        <v>0</v>
      </c>
      <c r="L429" s="36">
        <f>SUMIFS(СВЦЭМ!$L$34:$L$777,СВЦЭМ!$A$34:$A$777,$A429,СВЦЭМ!$B$34:$B$777,L$401)+'СЕТ СН'!$F$16</f>
        <v>0</v>
      </c>
      <c r="M429" s="36">
        <f>SUMIFS(СВЦЭМ!$L$34:$L$777,СВЦЭМ!$A$34:$A$777,$A429,СВЦЭМ!$B$34:$B$777,M$401)+'СЕТ СН'!$F$16</f>
        <v>0</v>
      </c>
      <c r="N429" s="36">
        <f>SUMIFS(СВЦЭМ!$L$34:$L$777,СВЦЭМ!$A$34:$A$777,$A429,СВЦЭМ!$B$34:$B$777,N$401)+'СЕТ СН'!$F$16</f>
        <v>0</v>
      </c>
      <c r="O429" s="36">
        <f>SUMIFS(СВЦЭМ!$L$34:$L$777,СВЦЭМ!$A$34:$A$777,$A429,СВЦЭМ!$B$34:$B$777,O$401)+'СЕТ СН'!$F$16</f>
        <v>0</v>
      </c>
      <c r="P429" s="36">
        <f>SUMIFS(СВЦЭМ!$L$34:$L$777,СВЦЭМ!$A$34:$A$777,$A429,СВЦЭМ!$B$34:$B$777,P$401)+'СЕТ СН'!$F$16</f>
        <v>0</v>
      </c>
      <c r="Q429" s="36">
        <f>SUMIFS(СВЦЭМ!$L$34:$L$777,СВЦЭМ!$A$34:$A$777,$A429,СВЦЭМ!$B$34:$B$777,Q$401)+'СЕТ СН'!$F$16</f>
        <v>0</v>
      </c>
      <c r="R429" s="36">
        <f>SUMIFS(СВЦЭМ!$L$34:$L$777,СВЦЭМ!$A$34:$A$777,$A429,СВЦЭМ!$B$34:$B$777,R$401)+'СЕТ СН'!$F$16</f>
        <v>0</v>
      </c>
      <c r="S429" s="36">
        <f>SUMIFS(СВЦЭМ!$L$34:$L$777,СВЦЭМ!$A$34:$A$777,$A429,СВЦЭМ!$B$34:$B$777,S$401)+'СЕТ СН'!$F$16</f>
        <v>0</v>
      </c>
      <c r="T429" s="36">
        <f>SUMIFS(СВЦЭМ!$L$34:$L$777,СВЦЭМ!$A$34:$A$777,$A429,СВЦЭМ!$B$34:$B$777,T$401)+'СЕТ СН'!$F$16</f>
        <v>0</v>
      </c>
      <c r="U429" s="36">
        <f>SUMIFS(СВЦЭМ!$L$34:$L$777,СВЦЭМ!$A$34:$A$777,$A429,СВЦЭМ!$B$34:$B$777,U$401)+'СЕТ СН'!$F$16</f>
        <v>0</v>
      </c>
      <c r="V429" s="36">
        <f>SUMIFS(СВЦЭМ!$L$34:$L$777,СВЦЭМ!$A$34:$A$777,$A429,СВЦЭМ!$B$34:$B$777,V$401)+'СЕТ СН'!$F$16</f>
        <v>0</v>
      </c>
      <c r="W429" s="36">
        <f>SUMIFS(СВЦЭМ!$L$34:$L$777,СВЦЭМ!$A$34:$A$777,$A429,СВЦЭМ!$B$34:$B$777,W$401)+'СЕТ СН'!$F$16</f>
        <v>0</v>
      </c>
      <c r="X429" s="36">
        <f>SUMIFS(СВЦЭМ!$L$34:$L$777,СВЦЭМ!$A$34:$A$777,$A429,СВЦЭМ!$B$34:$B$777,X$401)+'СЕТ СН'!$F$16</f>
        <v>0</v>
      </c>
      <c r="Y429" s="36">
        <f>SUMIFS(СВЦЭМ!$L$34:$L$777,СВЦЭМ!$A$34:$A$777,$A429,СВЦЭМ!$B$34:$B$777,Y$401)+'СЕТ СН'!$F$16</f>
        <v>0</v>
      </c>
    </row>
    <row r="430" spans="1:25" ht="15.75" hidden="1" x14ac:dyDescent="0.2">
      <c r="A430" s="35">
        <f t="shared" si="11"/>
        <v>44041</v>
      </c>
      <c r="B430" s="36">
        <f>SUMIFS(СВЦЭМ!$L$34:$L$777,СВЦЭМ!$A$34:$A$777,$A430,СВЦЭМ!$B$34:$B$777,B$401)+'СЕТ СН'!$F$16</f>
        <v>0</v>
      </c>
      <c r="C430" s="36">
        <f>SUMIFS(СВЦЭМ!$L$34:$L$777,СВЦЭМ!$A$34:$A$777,$A430,СВЦЭМ!$B$34:$B$777,C$401)+'СЕТ СН'!$F$16</f>
        <v>0</v>
      </c>
      <c r="D430" s="36">
        <f>SUMIFS(СВЦЭМ!$L$34:$L$777,СВЦЭМ!$A$34:$A$777,$A430,СВЦЭМ!$B$34:$B$777,D$401)+'СЕТ СН'!$F$16</f>
        <v>0</v>
      </c>
      <c r="E430" s="36">
        <f>SUMIFS(СВЦЭМ!$L$34:$L$777,СВЦЭМ!$A$34:$A$777,$A430,СВЦЭМ!$B$34:$B$777,E$401)+'СЕТ СН'!$F$16</f>
        <v>0</v>
      </c>
      <c r="F430" s="36">
        <f>SUMIFS(СВЦЭМ!$L$34:$L$777,СВЦЭМ!$A$34:$A$777,$A430,СВЦЭМ!$B$34:$B$777,F$401)+'СЕТ СН'!$F$16</f>
        <v>0</v>
      </c>
      <c r="G430" s="36">
        <f>SUMIFS(СВЦЭМ!$L$34:$L$777,СВЦЭМ!$A$34:$A$777,$A430,СВЦЭМ!$B$34:$B$777,G$401)+'СЕТ СН'!$F$16</f>
        <v>0</v>
      </c>
      <c r="H430" s="36">
        <f>SUMIFS(СВЦЭМ!$L$34:$L$777,СВЦЭМ!$A$34:$A$777,$A430,СВЦЭМ!$B$34:$B$777,H$401)+'СЕТ СН'!$F$16</f>
        <v>0</v>
      </c>
      <c r="I430" s="36">
        <f>SUMIFS(СВЦЭМ!$L$34:$L$777,СВЦЭМ!$A$34:$A$777,$A430,СВЦЭМ!$B$34:$B$777,I$401)+'СЕТ СН'!$F$16</f>
        <v>0</v>
      </c>
      <c r="J430" s="36">
        <f>SUMIFS(СВЦЭМ!$L$34:$L$777,СВЦЭМ!$A$34:$A$777,$A430,СВЦЭМ!$B$34:$B$777,J$401)+'СЕТ СН'!$F$16</f>
        <v>0</v>
      </c>
      <c r="K430" s="36">
        <f>SUMIFS(СВЦЭМ!$L$34:$L$777,СВЦЭМ!$A$34:$A$777,$A430,СВЦЭМ!$B$34:$B$777,K$401)+'СЕТ СН'!$F$16</f>
        <v>0</v>
      </c>
      <c r="L430" s="36">
        <f>SUMIFS(СВЦЭМ!$L$34:$L$777,СВЦЭМ!$A$34:$A$777,$A430,СВЦЭМ!$B$34:$B$777,L$401)+'СЕТ СН'!$F$16</f>
        <v>0</v>
      </c>
      <c r="M430" s="36">
        <f>SUMIFS(СВЦЭМ!$L$34:$L$777,СВЦЭМ!$A$34:$A$777,$A430,СВЦЭМ!$B$34:$B$777,M$401)+'СЕТ СН'!$F$16</f>
        <v>0</v>
      </c>
      <c r="N430" s="36">
        <f>SUMIFS(СВЦЭМ!$L$34:$L$777,СВЦЭМ!$A$34:$A$777,$A430,СВЦЭМ!$B$34:$B$777,N$401)+'СЕТ СН'!$F$16</f>
        <v>0</v>
      </c>
      <c r="O430" s="36">
        <f>SUMIFS(СВЦЭМ!$L$34:$L$777,СВЦЭМ!$A$34:$A$777,$A430,СВЦЭМ!$B$34:$B$777,O$401)+'СЕТ СН'!$F$16</f>
        <v>0</v>
      </c>
      <c r="P430" s="36">
        <f>SUMIFS(СВЦЭМ!$L$34:$L$777,СВЦЭМ!$A$34:$A$777,$A430,СВЦЭМ!$B$34:$B$777,P$401)+'СЕТ СН'!$F$16</f>
        <v>0</v>
      </c>
      <c r="Q430" s="36">
        <f>SUMIFS(СВЦЭМ!$L$34:$L$777,СВЦЭМ!$A$34:$A$777,$A430,СВЦЭМ!$B$34:$B$777,Q$401)+'СЕТ СН'!$F$16</f>
        <v>0</v>
      </c>
      <c r="R430" s="36">
        <f>SUMIFS(СВЦЭМ!$L$34:$L$777,СВЦЭМ!$A$34:$A$777,$A430,СВЦЭМ!$B$34:$B$777,R$401)+'СЕТ СН'!$F$16</f>
        <v>0</v>
      </c>
      <c r="S430" s="36">
        <f>SUMIFS(СВЦЭМ!$L$34:$L$777,СВЦЭМ!$A$34:$A$777,$A430,СВЦЭМ!$B$34:$B$777,S$401)+'СЕТ СН'!$F$16</f>
        <v>0</v>
      </c>
      <c r="T430" s="36">
        <f>SUMIFS(СВЦЭМ!$L$34:$L$777,СВЦЭМ!$A$34:$A$777,$A430,СВЦЭМ!$B$34:$B$777,T$401)+'СЕТ СН'!$F$16</f>
        <v>0</v>
      </c>
      <c r="U430" s="36">
        <f>SUMIFS(СВЦЭМ!$L$34:$L$777,СВЦЭМ!$A$34:$A$777,$A430,СВЦЭМ!$B$34:$B$777,U$401)+'СЕТ СН'!$F$16</f>
        <v>0</v>
      </c>
      <c r="V430" s="36">
        <f>SUMIFS(СВЦЭМ!$L$34:$L$777,СВЦЭМ!$A$34:$A$777,$A430,СВЦЭМ!$B$34:$B$777,V$401)+'СЕТ СН'!$F$16</f>
        <v>0</v>
      </c>
      <c r="W430" s="36">
        <f>SUMIFS(СВЦЭМ!$L$34:$L$777,СВЦЭМ!$A$34:$A$777,$A430,СВЦЭМ!$B$34:$B$777,W$401)+'СЕТ СН'!$F$16</f>
        <v>0</v>
      </c>
      <c r="X430" s="36">
        <f>SUMIFS(СВЦЭМ!$L$34:$L$777,СВЦЭМ!$A$34:$A$777,$A430,СВЦЭМ!$B$34:$B$777,X$401)+'СЕТ СН'!$F$16</f>
        <v>0</v>
      </c>
      <c r="Y430" s="36">
        <f>SUMIFS(СВЦЭМ!$L$34:$L$777,СВЦЭМ!$A$34:$A$777,$A430,СВЦЭМ!$B$34:$B$777,Y$401)+'СЕТ СН'!$F$16</f>
        <v>0</v>
      </c>
    </row>
    <row r="431" spans="1:25" ht="15.75" hidden="1" x14ac:dyDescent="0.2">
      <c r="A431" s="35">
        <f t="shared" si="11"/>
        <v>44042</v>
      </c>
      <c r="B431" s="36">
        <f>SUMIFS(СВЦЭМ!$L$34:$L$777,СВЦЭМ!$A$34:$A$777,$A431,СВЦЭМ!$B$34:$B$777,B$401)+'СЕТ СН'!$F$16</f>
        <v>0</v>
      </c>
      <c r="C431" s="36">
        <f>SUMIFS(СВЦЭМ!$L$34:$L$777,СВЦЭМ!$A$34:$A$777,$A431,СВЦЭМ!$B$34:$B$777,C$401)+'СЕТ СН'!$F$16</f>
        <v>0</v>
      </c>
      <c r="D431" s="36">
        <f>SUMIFS(СВЦЭМ!$L$34:$L$777,СВЦЭМ!$A$34:$A$777,$A431,СВЦЭМ!$B$34:$B$777,D$401)+'СЕТ СН'!$F$16</f>
        <v>0</v>
      </c>
      <c r="E431" s="36">
        <f>SUMIFS(СВЦЭМ!$L$34:$L$777,СВЦЭМ!$A$34:$A$777,$A431,СВЦЭМ!$B$34:$B$777,E$401)+'СЕТ СН'!$F$16</f>
        <v>0</v>
      </c>
      <c r="F431" s="36">
        <f>SUMIFS(СВЦЭМ!$L$34:$L$777,СВЦЭМ!$A$34:$A$777,$A431,СВЦЭМ!$B$34:$B$777,F$401)+'СЕТ СН'!$F$16</f>
        <v>0</v>
      </c>
      <c r="G431" s="36">
        <f>SUMIFS(СВЦЭМ!$L$34:$L$777,СВЦЭМ!$A$34:$A$777,$A431,СВЦЭМ!$B$34:$B$777,G$401)+'СЕТ СН'!$F$16</f>
        <v>0</v>
      </c>
      <c r="H431" s="36">
        <f>SUMIFS(СВЦЭМ!$L$34:$L$777,СВЦЭМ!$A$34:$A$777,$A431,СВЦЭМ!$B$34:$B$777,H$401)+'СЕТ СН'!$F$16</f>
        <v>0</v>
      </c>
      <c r="I431" s="36">
        <f>SUMIFS(СВЦЭМ!$L$34:$L$777,СВЦЭМ!$A$34:$A$777,$A431,СВЦЭМ!$B$34:$B$777,I$401)+'СЕТ СН'!$F$16</f>
        <v>0</v>
      </c>
      <c r="J431" s="36">
        <f>SUMIFS(СВЦЭМ!$L$34:$L$777,СВЦЭМ!$A$34:$A$777,$A431,СВЦЭМ!$B$34:$B$777,J$401)+'СЕТ СН'!$F$16</f>
        <v>0</v>
      </c>
      <c r="K431" s="36">
        <f>SUMIFS(СВЦЭМ!$L$34:$L$777,СВЦЭМ!$A$34:$A$777,$A431,СВЦЭМ!$B$34:$B$777,K$401)+'СЕТ СН'!$F$16</f>
        <v>0</v>
      </c>
      <c r="L431" s="36">
        <f>SUMIFS(СВЦЭМ!$L$34:$L$777,СВЦЭМ!$A$34:$A$777,$A431,СВЦЭМ!$B$34:$B$777,L$401)+'СЕТ СН'!$F$16</f>
        <v>0</v>
      </c>
      <c r="M431" s="36">
        <f>SUMIFS(СВЦЭМ!$L$34:$L$777,СВЦЭМ!$A$34:$A$777,$A431,СВЦЭМ!$B$34:$B$777,M$401)+'СЕТ СН'!$F$16</f>
        <v>0</v>
      </c>
      <c r="N431" s="36">
        <f>SUMIFS(СВЦЭМ!$L$34:$L$777,СВЦЭМ!$A$34:$A$777,$A431,СВЦЭМ!$B$34:$B$777,N$401)+'СЕТ СН'!$F$16</f>
        <v>0</v>
      </c>
      <c r="O431" s="36">
        <f>SUMIFS(СВЦЭМ!$L$34:$L$777,СВЦЭМ!$A$34:$A$777,$A431,СВЦЭМ!$B$34:$B$777,O$401)+'СЕТ СН'!$F$16</f>
        <v>0</v>
      </c>
      <c r="P431" s="36">
        <f>SUMIFS(СВЦЭМ!$L$34:$L$777,СВЦЭМ!$A$34:$A$777,$A431,СВЦЭМ!$B$34:$B$777,P$401)+'СЕТ СН'!$F$16</f>
        <v>0</v>
      </c>
      <c r="Q431" s="36">
        <f>SUMIFS(СВЦЭМ!$L$34:$L$777,СВЦЭМ!$A$34:$A$777,$A431,СВЦЭМ!$B$34:$B$777,Q$401)+'СЕТ СН'!$F$16</f>
        <v>0</v>
      </c>
      <c r="R431" s="36">
        <f>SUMIFS(СВЦЭМ!$L$34:$L$777,СВЦЭМ!$A$34:$A$777,$A431,СВЦЭМ!$B$34:$B$777,R$401)+'СЕТ СН'!$F$16</f>
        <v>0</v>
      </c>
      <c r="S431" s="36">
        <f>SUMIFS(СВЦЭМ!$L$34:$L$777,СВЦЭМ!$A$34:$A$777,$A431,СВЦЭМ!$B$34:$B$777,S$401)+'СЕТ СН'!$F$16</f>
        <v>0</v>
      </c>
      <c r="T431" s="36">
        <f>SUMIFS(СВЦЭМ!$L$34:$L$777,СВЦЭМ!$A$34:$A$777,$A431,СВЦЭМ!$B$34:$B$777,T$401)+'СЕТ СН'!$F$16</f>
        <v>0</v>
      </c>
      <c r="U431" s="36">
        <f>SUMIFS(СВЦЭМ!$L$34:$L$777,СВЦЭМ!$A$34:$A$777,$A431,СВЦЭМ!$B$34:$B$777,U$401)+'СЕТ СН'!$F$16</f>
        <v>0</v>
      </c>
      <c r="V431" s="36">
        <f>SUMIFS(СВЦЭМ!$L$34:$L$777,СВЦЭМ!$A$34:$A$777,$A431,СВЦЭМ!$B$34:$B$777,V$401)+'СЕТ СН'!$F$16</f>
        <v>0</v>
      </c>
      <c r="W431" s="36">
        <f>SUMIFS(СВЦЭМ!$L$34:$L$777,СВЦЭМ!$A$34:$A$777,$A431,СВЦЭМ!$B$34:$B$777,W$401)+'СЕТ СН'!$F$16</f>
        <v>0</v>
      </c>
      <c r="X431" s="36">
        <f>SUMIFS(СВЦЭМ!$L$34:$L$777,СВЦЭМ!$A$34:$A$777,$A431,СВЦЭМ!$B$34:$B$777,X$401)+'СЕТ СН'!$F$16</f>
        <v>0</v>
      </c>
      <c r="Y431" s="36">
        <f>SUMIFS(СВЦЭМ!$L$34:$L$777,СВЦЭМ!$A$34:$A$777,$A431,СВЦЭМ!$B$34:$B$777,Y$401)+'СЕТ СН'!$F$16</f>
        <v>0</v>
      </c>
    </row>
    <row r="432" spans="1:25" ht="15.75" hidden="1" x14ac:dyDescent="0.2">
      <c r="A432" s="35">
        <f t="shared" si="11"/>
        <v>44043</v>
      </c>
      <c r="B432" s="36">
        <f>SUMIFS(СВЦЭМ!$L$34:$L$777,СВЦЭМ!$A$34:$A$777,$A432,СВЦЭМ!$B$34:$B$777,B$401)+'СЕТ СН'!$F$16</f>
        <v>0</v>
      </c>
      <c r="C432" s="36">
        <f>SUMIFS(СВЦЭМ!$L$34:$L$777,СВЦЭМ!$A$34:$A$777,$A432,СВЦЭМ!$B$34:$B$777,C$401)+'СЕТ СН'!$F$16</f>
        <v>0</v>
      </c>
      <c r="D432" s="36">
        <f>SUMIFS(СВЦЭМ!$L$34:$L$777,СВЦЭМ!$A$34:$A$777,$A432,СВЦЭМ!$B$34:$B$777,D$401)+'СЕТ СН'!$F$16</f>
        <v>0</v>
      </c>
      <c r="E432" s="36">
        <f>SUMIFS(СВЦЭМ!$L$34:$L$777,СВЦЭМ!$A$34:$A$777,$A432,СВЦЭМ!$B$34:$B$777,E$401)+'СЕТ СН'!$F$16</f>
        <v>0</v>
      </c>
      <c r="F432" s="36">
        <f>SUMIFS(СВЦЭМ!$L$34:$L$777,СВЦЭМ!$A$34:$A$777,$A432,СВЦЭМ!$B$34:$B$777,F$401)+'СЕТ СН'!$F$16</f>
        <v>0</v>
      </c>
      <c r="G432" s="36">
        <f>SUMIFS(СВЦЭМ!$L$34:$L$777,СВЦЭМ!$A$34:$A$777,$A432,СВЦЭМ!$B$34:$B$777,G$401)+'СЕТ СН'!$F$16</f>
        <v>0</v>
      </c>
      <c r="H432" s="36">
        <f>SUMIFS(СВЦЭМ!$L$34:$L$777,СВЦЭМ!$A$34:$A$777,$A432,СВЦЭМ!$B$34:$B$777,H$401)+'СЕТ СН'!$F$16</f>
        <v>0</v>
      </c>
      <c r="I432" s="36">
        <f>SUMIFS(СВЦЭМ!$L$34:$L$777,СВЦЭМ!$A$34:$A$777,$A432,СВЦЭМ!$B$34:$B$777,I$401)+'СЕТ СН'!$F$16</f>
        <v>0</v>
      </c>
      <c r="J432" s="36">
        <f>SUMIFS(СВЦЭМ!$L$34:$L$777,СВЦЭМ!$A$34:$A$777,$A432,СВЦЭМ!$B$34:$B$777,J$401)+'СЕТ СН'!$F$16</f>
        <v>0</v>
      </c>
      <c r="K432" s="36">
        <f>SUMIFS(СВЦЭМ!$L$34:$L$777,СВЦЭМ!$A$34:$A$777,$A432,СВЦЭМ!$B$34:$B$777,K$401)+'СЕТ СН'!$F$16</f>
        <v>0</v>
      </c>
      <c r="L432" s="36">
        <f>SUMIFS(СВЦЭМ!$L$34:$L$777,СВЦЭМ!$A$34:$A$777,$A432,СВЦЭМ!$B$34:$B$777,L$401)+'СЕТ СН'!$F$16</f>
        <v>0</v>
      </c>
      <c r="M432" s="36">
        <f>SUMIFS(СВЦЭМ!$L$34:$L$777,СВЦЭМ!$A$34:$A$777,$A432,СВЦЭМ!$B$34:$B$777,M$401)+'СЕТ СН'!$F$16</f>
        <v>0</v>
      </c>
      <c r="N432" s="36">
        <f>SUMIFS(СВЦЭМ!$L$34:$L$777,СВЦЭМ!$A$34:$A$777,$A432,СВЦЭМ!$B$34:$B$777,N$401)+'СЕТ СН'!$F$16</f>
        <v>0</v>
      </c>
      <c r="O432" s="36">
        <f>SUMIFS(СВЦЭМ!$L$34:$L$777,СВЦЭМ!$A$34:$A$777,$A432,СВЦЭМ!$B$34:$B$777,O$401)+'СЕТ СН'!$F$16</f>
        <v>0</v>
      </c>
      <c r="P432" s="36">
        <f>SUMIFS(СВЦЭМ!$L$34:$L$777,СВЦЭМ!$A$34:$A$777,$A432,СВЦЭМ!$B$34:$B$777,P$401)+'СЕТ СН'!$F$16</f>
        <v>0</v>
      </c>
      <c r="Q432" s="36">
        <f>SUMIFS(СВЦЭМ!$L$34:$L$777,СВЦЭМ!$A$34:$A$777,$A432,СВЦЭМ!$B$34:$B$777,Q$401)+'СЕТ СН'!$F$16</f>
        <v>0</v>
      </c>
      <c r="R432" s="36">
        <f>SUMIFS(СВЦЭМ!$L$34:$L$777,СВЦЭМ!$A$34:$A$777,$A432,СВЦЭМ!$B$34:$B$777,R$401)+'СЕТ СН'!$F$16</f>
        <v>0</v>
      </c>
      <c r="S432" s="36">
        <f>SUMIFS(СВЦЭМ!$L$34:$L$777,СВЦЭМ!$A$34:$A$777,$A432,СВЦЭМ!$B$34:$B$777,S$401)+'СЕТ СН'!$F$16</f>
        <v>0</v>
      </c>
      <c r="T432" s="36">
        <f>SUMIFS(СВЦЭМ!$L$34:$L$777,СВЦЭМ!$A$34:$A$777,$A432,СВЦЭМ!$B$34:$B$777,T$401)+'СЕТ СН'!$F$16</f>
        <v>0</v>
      </c>
      <c r="U432" s="36">
        <f>SUMIFS(СВЦЭМ!$L$34:$L$777,СВЦЭМ!$A$34:$A$777,$A432,СВЦЭМ!$B$34:$B$777,U$401)+'СЕТ СН'!$F$16</f>
        <v>0</v>
      </c>
      <c r="V432" s="36">
        <f>SUMIFS(СВЦЭМ!$L$34:$L$777,СВЦЭМ!$A$34:$A$777,$A432,СВЦЭМ!$B$34:$B$777,V$401)+'СЕТ СН'!$F$16</f>
        <v>0</v>
      </c>
      <c r="W432" s="36">
        <f>SUMIFS(СВЦЭМ!$L$34:$L$777,СВЦЭМ!$A$34:$A$777,$A432,СВЦЭМ!$B$34:$B$777,W$401)+'СЕТ СН'!$F$16</f>
        <v>0</v>
      </c>
      <c r="X432" s="36">
        <f>SUMIFS(СВЦЭМ!$L$34:$L$777,СВЦЭМ!$A$34:$A$777,$A432,СВЦЭМ!$B$34:$B$777,X$401)+'СЕТ СН'!$F$16</f>
        <v>0</v>
      </c>
      <c r="Y432" s="36">
        <f>SUMIFS(СВЦЭМ!$L$34:$L$777,СВЦЭМ!$A$34:$A$777,$A432,СВЦЭМ!$B$34:$B$777,Y$401)+'СЕТ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0</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5" t="s">
        <v>74</v>
      </c>
      <c r="B437" s="125"/>
      <c r="C437" s="125"/>
      <c r="D437" s="125"/>
      <c r="E437" s="125"/>
      <c r="F437" s="125"/>
      <c r="G437" s="125"/>
      <c r="H437" s="125"/>
      <c r="I437" s="125"/>
      <c r="J437" s="125"/>
      <c r="K437" s="125"/>
      <c r="L437" s="125"/>
      <c r="M437" s="125"/>
      <c r="N437" s="126" t="s">
        <v>29</v>
      </c>
      <c r="O437" s="126"/>
      <c r="P437" s="126"/>
      <c r="Q437" s="126"/>
      <c r="R437" s="126"/>
      <c r="S437" s="126"/>
      <c r="T437" s="126"/>
      <c r="U437" s="126"/>
      <c r="V437" s="47"/>
      <c r="W437" s="47"/>
      <c r="X437" s="47"/>
      <c r="Y437" s="47"/>
    </row>
    <row r="438" spans="1:26" ht="15.75" x14ac:dyDescent="0.25">
      <c r="A438" s="125"/>
      <c r="B438" s="125"/>
      <c r="C438" s="125"/>
      <c r="D438" s="125"/>
      <c r="E438" s="125"/>
      <c r="F438" s="125"/>
      <c r="G438" s="125"/>
      <c r="H438" s="125"/>
      <c r="I438" s="125"/>
      <c r="J438" s="125"/>
      <c r="K438" s="125"/>
      <c r="L438" s="125"/>
      <c r="M438" s="125"/>
      <c r="N438" s="127" t="s">
        <v>0</v>
      </c>
      <c r="O438" s="127"/>
      <c r="P438" s="127" t="s">
        <v>1</v>
      </c>
      <c r="Q438" s="127"/>
      <c r="R438" s="127" t="s">
        <v>2</v>
      </c>
      <c r="S438" s="127"/>
      <c r="T438" s="127" t="s">
        <v>3</v>
      </c>
      <c r="U438" s="127"/>
    </row>
    <row r="439" spans="1:26" ht="15.75" x14ac:dyDescent="0.25">
      <c r="A439" s="125"/>
      <c r="B439" s="125"/>
      <c r="C439" s="125"/>
      <c r="D439" s="125"/>
      <c r="E439" s="125"/>
      <c r="F439" s="125"/>
      <c r="G439" s="125"/>
      <c r="H439" s="125"/>
      <c r="I439" s="125"/>
      <c r="J439" s="125"/>
      <c r="K439" s="125"/>
      <c r="L439" s="125"/>
      <c r="M439" s="125"/>
      <c r="N439" s="128">
        <f>СВЦЭМ!$D$12+'СЕТ СН'!$F$13-'СЕТ СН'!$F$25</f>
        <v>580622.94949494954</v>
      </c>
      <c r="O439" s="129"/>
      <c r="P439" s="128">
        <f>СВЦЭМ!$D$12+'СЕТ СН'!$F$13-'СЕТ СН'!$G$25</f>
        <v>580622.94949494954</v>
      </c>
      <c r="Q439" s="129"/>
      <c r="R439" s="128">
        <f>СВЦЭМ!$D$12+'СЕТ СН'!$F$13-'СЕТ СН'!$H$25</f>
        <v>580622.94949494954</v>
      </c>
      <c r="S439" s="129"/>
      <c r="T439" s="128">
        <f>СВЦЭМ!$D$12+'СЕТ СН'!$F$13-'СЕТ СН'!$I$25</f>
        <v>580622.94949494954</v>
      </c>
      <c r="U439" s="12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2" t="s">
        <v>42</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5" ht="32.25" customHeight="1" x14ac:dyDescent="0.2">
      <c r="A4" s="142" t="s">
        <v>81</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6" t="s">
        <v>7</v>
      </c>
      <c r="B9" s="130" t="s">
        <v>134</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01.07.2020</v>
      </c>
      <c r="B12" s="36">
        <f>SUMIFS(СВЦЭМ!$D$33:$D$776,СВЦЭМ!$A$33:$A$776,$A12,СВЦЭМ!$B$33:$B$776,B$11)+'СЕТ СН'!$F$14+СВЦЭМ!$D$10+'СЕТ СН'!$F$8*'СЕТ СН'!$F$9-'СЕТ СН'!$F$26</f>
        <v>1154.8518290499999</v>
      </c>
      <c r="C12" s="36">
        <f>SUMIFS(СВЦЭМ!$D$33:$D$776,СВЦЭМ!$A$33:$A$776,$A12,СВЦЭМ!$B$33:$B$776,C$11)+'СЕТ СН'!$F$14+СВЦЭМ!$D$10+'СЕТ СН'!$F$8*'СЕТ СН'!$F$9-'СЕТ СН'!$F$26</f>
        <v>1163.0271178400001</v>
      </c>
      <c r="D12" s="36">
        <f>SUMIFS(СВЦЭМ!$D$33:$D$776,СВЦЭМ!$A$33:$A$776,$A12,СВЦЭМ!$B$33:$B$776,D$11)+'СЕТ СН'!$F$14+СВЦЭМ!$D$10+'СЕТ СН'!$F$8*'СЕТ СН'!$F$9-'СЕТ СН'!$F$26</f>
        <v>1139.7374147</v>
      </c>
      <c r="E12" s="36">
        <f>SUMIFS(СВЦЭМ!$D$33:$D$776,СВЦЭМ!$A$33:$A$776,$A12,СВЦЭМ!$B$33:$B$776,E$11)+'СЕТ СН'!$F$14+СВЦЭМ!$D$10+'СЕТ СН'!$F$8*'СЕТ СН'!$F$9-'СЕТ СН'!$F$26</f>
        <v>1121.4324373500001</v>
      </c>
      <c r="F12" s="36">
        <f>SUMIFS(СВЦЭМ!$D$33:$D$776,СВЦЭМ!$A$33:$A$776,$A12,СВЦЭМ!$B$33:$B$776,F$11)+'СЕТ СН'!$F$14+СВЦЭМ!$D$10+'СЕТ СН'!$F$8*'СЕТ СН'!$F$9-'СЕТ СН'!$F$26</f>
        <v>1107.8763689500001</v>
      </c>
      <c r="G12" s="36">
        <f>SUMIFS(СВЦЭМ!$D$33:$D$776,СВЦЭМ!$A$33:$A$776,$A12,СВЦЭМ!$B$33:$B$776,G$11)+'СЕТ СН'!$F$14+СВЦЭМ!$D$10+'СЕТ СН'!$F$8*'СЕТ СН'!$F$9-'СЕТ СН'!$F$26</f>
        <v>1112.5015746900001</v>
      </c>
      <c r="H12" s="36">
        <f>SUMIFS(СВЦЭМ!$D$33:$D$776,СВЦЭМ!$A$33:$A$776,$A12,СВЦЭМ!$B$33:$B$776,H$11)+'СЕТ СН'!$F$14+СВЦЭМ!$D$10+'СЕТ СН'!$F$8*'СЕТ СН'!$F$9-'СЕТ СН'!$F$26</f>
        <v>1134.94767529</v>
      </c>
      <c r="I12" s="36">
        <f>SUMIFS(СВЦЭМ!$D$33:$D$776,СВЦЭМ!$A$33:$A$776,$A12,СВЦЭМ!$B$33:$B$776,I$11)+'СЕТ СН'!$F$14+СВЦЭМ!$D$10+'СЕТ СН'!$F$8*'СЕТ СН'!$F$9-'СЕТ СН'!$F$26</f>
        <v>1119.2073458700002</v>
      </c>
      <c r="J12" s="36">
        <f>SUMIFS(СВЦЭМ!$D$33:$D$776,СВЦЭМ!$A$33:$A$776,$A12,СВЦЭМ!$B$33:$B$776,J$11)+'СЕТ СН'!$F$14+СВЦЭМ!$D$10+'СЕТ СН'!$F$8*'СЕТ СН'!$F$9-'СЕТ СН'!$F$26</f>
        <v>1076.2992429400001</v>
      </c>
      <c r="K12" s="36">
        <f>SUMIFS(СВЦЭМ!$D$33:$D$776,СВЦЭМ!$A$33:$A$776,$A12,СВЦЭМ!$B$33:$B$776,K$11)+'СЕТ СН'!$F$14+СВЦЭМ!$D$10+'СЕТ СН'!$F$8*'СЕТ СН'!$F$9-'СЕТ СН'!$F$26</f>
        <v>973.69379276000006</v>
      </c>
      <c r="L12" s="36">
        <f>SUMIFS(СВЦЭМ!$D$33:$D$776,СВЦЭМ!$A$33:$A$776,$A12,СВЦЭМ!$B$33:$B$776,L$11)+'СЕТ СН'!$F$14+СВЦЭМ!$D$10+'СЕТ СН'!$F$8*'СЕТ СН'!$F$9-'СЕТ СН'!$F$26</f>
        <v>877.41507414</v>
      </c>
      <c r="M12" s="36">
        <f>SUMIFS(СВЦЭМ!$D$33:$D$776,СВЦЭМ!$A$33:$A$776,$A12,СВЦЭМ!$B$33:$B$776,M$11)+'СЕТ СН'!$F$14+СВЦЭМ!$D$10+'СЕТ СН'!$F$8*'СЕТ СН'!$F$9-'СЕТ СН'!$F$26</f>
        <v>868.70588938000003</v>
      </c>
      <c r="N12" s="36">
        <f>SUMIFS(СВЦЭМ!$D$33:$D$776,СВЦЭМ!$A$33:$A$776,$A12,СВЦЭМ!$B$33:$B$776,N$11)+'СЕТ СН'!$F$14+СВЦЭМ!$D$10+'СЕТ СН'!$F$8*'СЕТ СН'!$F$9-'СЕТ СН'!$F$26</f>
        <v>921.15341984999998</v>
      </c>
      <c r="O12" s="36">
        <f>SUMIFS(СВЦЭМ!$D$33:$D$776,СВЦЭМ!$A$33:$A$776,$A12,СВЦЭМ!$B$33:$B$776,O$11)+'СЕТ СН'!$F$14+СВЦЭМ!$D$10+'СЕТ СН'!$F$8*'СЕТ СН'!$F$9-'СЕТ СН'!$F$26</f>
        <v>903.22279464000007</v>
      </c>
      <c r="P12" s="36">
        <f>SUMIFS(СВЦЭМ!$D$33:$D$776,СВЦЭМ!$A$33:$A$776,$A12,СВЦЭМ!$B$33:$B$776,P$11)+'СЕТ СН'!$F$14+СВЦЭМ!$D$10+'СЕТ СН'!$F$8*'СЕТ СН'!$F$9-'СЕТ СН'!$F$26</f>
        <v>827.41334842000003</v>
      </c>
      <c r="Q12" s="36">
        <f>SUMIFS(СВЦЭМ!$D$33:$D$776,СВЦЭМ!$A$33:$A$776,$A12,СВЦЭМ!$B$33:$B$776,Q$11)+'СЕТ СН'!$F$14+СВЦЭМ!$D$10+'СЕТ СН'!$F$8*'СЕТ СН'!$F$9-'СЕТ СН'!$F$26</f>
        <v>830.68603407000001</v>
      </c>
      <c r="R12" s="36">
        <f>SUMIFS(СВЦЭМ!$D$33:$D$776,СВЦЭМ!$A$33:$A$776,$A12,СВЦЭМ!$B$33:$B$776,R$11)+'СЕТ СН'!$F$14+СВЦЭМ!$D$10+'СЕТ СН'!$F$8*'СЕТ СН'!$F$9-'СЕТ СН'!$F$26</f>
        <v>843.43123261000005</v>
      </c>
      <c r="S12" s="36">
        <f>SUMIFS(СВЦЭМ!$D$33:$D$776,СВЦЭМ!$A$33:$A$776,$A12,СВЦЭМ!$B$33:$B$776,S$11)+'СЕТ СН'!$F$14+СВЦЭМ!$D$10+'СЕТ СН'!$F$8*'СЕТ СН'!$F$9-'СЕТ СН'!$F$26</f>
        <v>848.27221850000001</v>
      </c>
      <c r="T12" s="36">
        <f>SUMIFS(СВЦЭМ!$D$33:$D$776,СВЦЭМ!$A$33:$A$776,$A12,СВЦЭМ!$B$33:$B$776,T$11)+'СЕТ СН'!$F$14+СВЦЭМ!$D$10+'СЕТ СН'!$F$8*'СЕТ СН'!$F$9-'СЕТ СН'!$F$26</f>
        <v>840.77021810000008</v>
      </c>
      <c r="U12" s="36">
        <f>SUMIFS(СВЦЭМ!$D$33:$D$776,СВЦЭМ!$A$33:$A$776,$A12,СВЦЭМ!$B$33:$B$776,U$11)+'СЕТ СН'!$F$14+СВЦЭМ!$D$10+'СЕТ СН'!$F$8*'СЕТ СН'!$F$9-'СЕТ СН'!$F$26</f>
        <v>834.12300901000003</v>
      </c>
      <c r="V12" s="36">
        <f>SUMIFS(СВЦЭМ!$D$33:$D$776,СВЦЭМ!$A$33:$A$776,$A12,СВЦЭМ!$B$33:$B$776,V$11)+'СЕТ СН'!$F$14+СВЦЭМ!$D$10+'СЕТ СН'!$F$8*'СЕТ СН'!$F$9-'СЕТ СН'!$F$26</f>
        <v>831.66408572</v>
      </c>
      <c r="W12" s="36">
        <f>SUMIFS(СВЦЭМ!$D$33:$D$776,СВЦЭМ!$A$33:$A$776,$A12,СВЦЭМ!$B$33:$B$776,W$11)+'СЕТ СН'!$F$14+СВЦЭМ!$D$10+'СЕТ СН'!$F$8*'СЕТ СН'!$F$9-'СЕТ СН'!$F$26</f>
        <v>808.72678025000005</v>
      </c>
      <c r="X12" s="36">
        <f>SUMIFS(СВЦЭМ!$D$33:$D$776,СВЦЭМ!$A$33:$A$776,$A12,СВЦЭМ!$B$33:$B$776,X$11)+'СЕТ СН'!$F$14+СВЦЭМ!$D$10+'СЕТ СН'!$F$8*'СЕТ СН'!$F$9-'СЕТ СН'!$F$26</f>
        <v>855.77017162000004</v>
      </c>
      <c r="Y12" s="36">
        <f>SUMIFS(СВЦЭМ!$D$33:$D$776,СВЦЭМ!$A$33:$A$776,$A12,СВЦЭМ!$B$33:$B$776,Y$11)+'СЕТ СН'!$F$14+СВЦЭМ!$D$10+'СЕТ СН'!$F$8*'СЕТ СН'!$F$9-'СЕТ СН'!$F$26</f>
        <v>1016.35400243</v>
      </c>
    </row>
    <row r="13" spans="1:25" ht="15.75" x14ac:dyDescent="0.2">
      <c r="A13" s="35">
        <f>A12+1</f>
        <v>44014</v>
      </c>
      <c r="B13" s="36">
        <f>SUMIFS(СВЦЭМ!$D$33:$D$776,СВЦЭМ!$A$33:$A$776,$A13,СВЦЭМ!$B$33:$B$776,B$11)+'СЕТ СН'!$F$14+СВЦЭМ!$D$10+'СЕТ СН'!$F$8*'СЕТ СН'!$F$9-'СЕТ СН'!$F$26</f>
        <v>1105.08050942</v>
      </c>
      <c r="C13" s="36">
        <f>SUMIFS(СВЦЭМ!$D$33:$D$776,СВЦЭМ!$A$33:$A$776,$A13,СВЦЭМ!$B$33:$B$776,C$11)+'СЕТ СН'!$F$14+СВЦЭМ!$D$10+'СЕТ СН'!$F$8*'СЕТ СН'!$F$9-'СЕТ СН'!$F$26</f>
        <v>1080.9472702800001</v>
      </c>
      <c r="D13" s="36">
        <f>SUMIFS(СВЦЭМ!$D$33:$D$776,СВЦЭМ!$A$33:$A$776,$A13,СВЦЭМ!$B$33:$B$776,D$11)+'СЕТ СН'!$F$14+СВЦЭМ!$D$10+'СЕТ СН'!$F$8*'СЕТ СН'!$F$9-'СЕТ СН'!$F$26</f>
        <v>1052.6195704300001</v>
      </c>
      <c r="E13" s="36">
        <f>SUMIFS(СВЦЭМ!$D$33:$D$776,СВЦЭМ!$A$33:$A$776,$A13,СВЦЭМ!$B$33:$B$776,E$11)+'СЕТ СН'!$F$14+СВЦЭМ!$D$10+'СЕТ СН'!$F$8*'СЕТ СН'!$F$9-'СЕТ СН'!$F$26</f>
        <v>1046.0535954000002</v>
      </c>
      <c r="F13" s="36">
        <f>SUMIFS(СВЦЭМ!$D$33:$D$776,СВЦЭМ!$A$33:$A$776,$A13,СВЦЭМ!$B$33:$B$776,F$11)+'СЕТ СН'!$F$14+СВЦЭМ!$D$10+'СЕТ СН'!$F$8*'СЕТ СН'!$F$9-'СЕТ СН'!$F$26</f>
        <v>1031.86836511</v>
      </c>
      <c r="G13" s="36">
        <f>SUMIFS(СВЦЭМ!$D$33:$D$776,СВЦЭМ!$A$33:$A$776,$A13,СВЦЭМ!$B$33:$B$776,G$11)+'СЕТ СН'!$F$14+СВЦЭМ!$D$10+'СЕТ СН'!$F$8*'СЕТ СН'!$F$9-'СЕТ СН'!$F$26</f>
        <v>1046.7855630400002</v>
      </c>
      <c r="H13" s="36">
        <f>SUMIFS(СВЦЭМ!$D$33:$D$776,СВЦЭМ!$A$33:$A$776,$A13,СВЦЭМ!$B$33:$B$776,H$11)+'СЕТ СН'!$F$14+СВЦЭМ!$D$10+'СЕТ СН'!$F$8*'СЕТ СН'!$F$9-'СЕТ СН'!$F$26</f>
        <v>1078.6210473800002</v>
      </c>
      <c r="I13" s="36">
        <f>SUMIFS(СВЦЭМ!$D$33:$D$776,СВЦЭМ!$A$33:$A$776,$A13,СВЦЭМ!$B$33:$B$776,I$11)+'СЕТ СН'!$F$14+СВЦЭМ!$D$10+'СЕТ СН'!$F$8*'СЕТ СН'!$F$9-'СЕТ СН'!$F$26</f>
        <v>1090.82627662</v>
      </c>
      <c r="J13" s="36">
        <f>SUMIFS(СВЦЭМ!$D$33:$D$776,СВЦЭМ!$A$33:$A$776,$A13,СВЦЭМ!$B$33:$B$776,J$11)+'СЕТ СН'!$F$14+СВЦЭМ!$D$10+'СЕТ СН'!$F$8*'СЕТ СН'!$F$9-'СЕТ СН'!$F$26</f>
        <v>1082.15378506</v>
      </c>
      <c r="K13" s="36">
        <f>SUMIFS(СВЦЭМ!$D$33:$D$776,СВЦЭМ!$A$33:$A$776,$A13,СВЦЭМ!$B$33:$B$776,K$11)+'СЕТ СН'!$F$14+СВЦЭМ!$D$10+'СЕТ СН'!$F$8*'СЕТ СН'!$F$9-'СЕТ СН'!$F$26</f>
        <v>976.8762471</v>
      </c>
      <c r="L13" s="36">
        <f>SUMIFS(СВЦЭМ!$D$33:$D$776,СВЦЭМ!$A$33:$A$776,$A13,СВЦЭМ!$B$33:$B$776,L$11)+'СЕТ СН'!$F$14+СВЦЭМ!$D$10+'СЕТ СН'!$F$8*'СЕТ СН'!$F$9-'СЕТ СН'!$F$26</f>
        <v>878.85856148000005</v>
      </c>
      <c r="M13" s="36">
        <f>SUMIFS(СВЦЭМ!$D$33:$D$776,СВЦЭМ!$A$33:$A$776,$A13,СВЦЭМ!$B$33:$B$776,M$11)+'СЕТ СН'!$F$14+СВЦЭМ!$D$10+'СЕТ СН'!$F$8*'СЕТ СН'!$F$9-'СЕТ СН'!$F$26</f>
        <v>863.85355107999999</v>
      </c>
      <c r="N13" s="36">
        <f>SUMIFS(СВЦЭМ!$D$33:$D$776,СВЦЭМ!$A$33:$A$776,$A13,СВЦЭМ!$B$33:$B$776,N$11)+'СЕТ СН'!$F$14+СВЦЭМ!$D$10+'СЕТ СН'!$F$8*'СЕТ СН'!$F$9-'СЕТ СН'!$F$26</f>
        <v>888.45984546</v>
      </c>
      <c r="O13" s="36">
        <f>SUMIFS(СВЦЭМ!$D$33:$D$776,СВЦЭМ!$A$33:$A$776,$A13,СВЦЭМ!$B$33:$B$776,O$11)+'СЕТ СН'!$F$14+СВЦЭМ!$D$10+'СЕТ СН'!$F$8*'СЕТ СН'!$F$9-'СЕТ СН'!$F$26</f>
        <v>897.13366358000007</v>
      </c>
      <c r="P13" s="36">
        <f>SUMIFS(СВЦЭМ!$D$33:$D$776,СВЦЭМ!$A$33:$A$776,$A13,СВЦЭМ!$B$33:$B$776,P$11)+'СЕТ СН'!$F$14+СВЦЭМ!$D$10+'СЕТ СН'!$F$8*'СЕТ СН'!$F$9-'СЕТ СН'!$F$26</f>
        <v>875.99747246000004</v>
      </c>
      <c r="Q13" s="36">
        <f>SUMIFS(СВЦЭМ!$D$33:$D$776,СВЦЭМ!$A$33:$A$776,$A13,СВЦЭМ!$B$33:$B$776,Q$11)+'СЕТ СН'!$F$14+СВЦЭМ!$D$10+'СЕТ СН'!$F$8*'СЕТ СН'!$F$9-'СЕТ СН'!$F$26</f>
        <v>889.94005004000007</v>
      </c>
      <c r="R13" s="36">
        <f>SUMIFS(СВЦЭМ!$D$33:$D$776,СВЦЭМ!$A$33:$A$776,$A13,СВЦЭМ!$B$33:$B$776,R$11)+'СЕТ СН'!$F$14+СВЦЭМ!$D$10+'СЕТ СН'!$F$8*'СЕТ СН'!$F$9-'СЕТ СН'!$F$26</f>
        <v>910.72489602999997</v>
      </c>
      <c r="S13" s="36">
        <f>SUMIFS(СВЦЭМ!$D$33:$D$776,СВЦЭМ!$A$33:$A$776,$A13,СВЦЭМ!$B$33:$B$776,S$11)+'СЕТ СН'!$F$14+СВЦЭМ!$D$10+'СЕТ СН'!$F$8*'СЕТ СН'!$F$9-'СЕТ СН'!$F$26</f>
        <v>913.70215808</v>
      </c>
      <c r="T13" s="36">
        <f>SUMIFS(СВЦЭМ!$D$33:$D$776,СВЦЭМ!$A$33:$A$776,$A13,СВЦЭМ!$B$33:$B$776,T$11)+'СЕТ СН'!$F$14+СВЦЭМ!$D$10+'СЕТ СН'!$F$8*'СЕТ СН'!$F$9-'СЕТ СН'!$F$26</f>
        <v>905.07395642000006</v>
      </c>
      <c r="U13" s="36">
        <f>SUMIFS(СВЦЭМ!$D$33:$D$776,СВЦЭМ!$A$33:$A$776,$A13,СВЦЭМ!$B$33:$B$776,U$11)+'СЕТ СН'!$F$14+СВЦЭМ!$D$10+'СЕТ СН'!$F$8*'СЕТ СН'!$F$9-'СЕТ СН'!$F$26</f>
        <v>893.73500455999999</v>
      </c>
      <c r="V13" s="36">
        <f>SUMIFS(СВЦЭМ!$D$33:$D$776,СВЦЭМ!$A$33:$A$776,$A13,СВЦЭМ!$B$33:$B$776,V$11)+'СЕТ СН'!$F$14+СВЦЭМ!$D$10+'СЕТ СН'!$F$8*'СЕТ СН'!$F$9-'СЕТ СН'!$F$26</f>
        <v>874.56727279000006</v>
      </c>
      <c r="W13" s="36">
        <f>SUMIFS(СВЦЭМ!$D$33:$D$776,СВЦЭМ!$A$33:$A$776,$A13,СВЦЭМ!$B$33:$B$776,W$11)+'СЕТ СН'!$F$14+СВЦЭМ!$D$10+'СЕТ СН'!$F$8*'СЕТ СН'!$F$9-'СЕТ СН'!$F$26</f>
        <v>839.32763676000002</v>
      </c>
      <c r="X13" s="36">
        <f>SUMIFS(СВЦЭМ!$D$33:$D$776,СВЦЭМ!$A$33:$A$776,$A13,СВЦЭМ!$B$33:$B$776,X$11)+'СЕТ СН'!$F$14+СВЦЭМ!$D$10+'СЕТ СН'!$F$8*'СЕТ СН'!$F$9-'СЕТ СН'!$F$26</f>
        <v>891.12680047000003</v>
      </c>
      <c r="Y13" s="36">
        <f>SUMIFS(СВЦЭМ!$D$33:$D$776,СВЦЭМ!$A$33:$A$776,$A13,СВЦЭМ!$B$33:$B$776,Y$11)+'СЕТ СН'!$F$14+СВЦЭМ!$D$10+'СЕТ СН'!$F$8*'СЕТ СН'!$F$9-'СЕТ СН'!$F$26</f>
        <v>1032.0109076900001</v>
      </c>
    </row>
    <row r="14" spans="1:25" ht="15.75" x14ac:dyDescent="0.2">
      <c r="A14" s="35">
        <f t="shared" ref="A14:A42" si="0">A13+1</f>
        <v>44015</v>
      </c>
      <c r="B14" s="36">
        <f>SUMIFS(СВЦЭМ!$D$33:$D$776,СВЦЭМ!$A$33:$A$776,$A14,СВЦЭМ!$B$33:$B$776,B$11)+'СЕТ СН'!$F$14+СВЦЭМ!$D$10+'СЕТ СН'!$F$8*'СЕТ СН'!$F$9-'СЕТ СН'!$F$26</f>
        <v>1139.56765892</v>
      </c>
      <c r="C14" s="36">
        <f>SUMIFS(СВЦЭМ!$D$33:$D$776,СВЦЭМ!$A$33:$A$776,$A14,СВЦЭМ!$B$33:$B$776,C$11)+'СЕТ СН'!$F$14+СВЦЭМ!$D$10+'СЕТ СН'!$F$8*'СЕТ СН'!$F$9-'СЕТ СН'!$F$26</f>
        <v>1122.5459784700001</v>
      </c>
      <c r="D14" s="36">
        <f>SUMIFS(СВЦЭМ!$D$33:$D$776,СВЦЭМ!$A$33:$A$776,$A14,СВЦЭМ!$B$33:$B$776,D$11)+'СЕТ СН'!$F$14+СВЦЭМ!$D$10+'СЕТ СН'!$F$8*'СЕТ СН'!$F$9-'СЕТ СН'!$F$26</f>
        <v>1093.9817690100001</v>
      </c>
      <c r="E14" s="36">
        <f>SUMIFS(СВЦЭМ!$D$33:$D$776,СВЦЭМ!$A$33:$A$776,$A14,СВЦЭМ!$B$33:$B$776,E$11)+'СЕТ СН'!$F$14+СВЦЭМ!$D$10+'СЕТ СН'!$F$8*'СЕТ СН'!$F$9-'СЕТ СН'!$F$26</f>
        <v>1075.6519044700001</v>
      </c>
      <c r="F14" s="36">
        <f>SUMIFS(СВЦЭМ!$D$33:$D$776,СВЦЭМ!$A$33:$A$776,$A14,СВЦЭМ!$B$33:$B$776,F$11)+'СЕТ СН'!$F$14+СВЦЭМ!$D$10+'СЕТ СН'!$F$8*'СЕТ СН'!$F$9-'СЕТ СН'!$F$26</f>
        <v>1061.6783268200002</v>
      </c>
      <c r="G14" s="36">
        <f>SUMIFS(СВЦЭМ!$D$33:$D$776,СВЦЭМ!$A$33:$A$776,$A14,СВЦЭМ!$B$33:$B$776,G$11)+'СЕТ СН'!$F$14+СВЦЭМ!$D$10+'СЕТ СН'!$F$8*'СЕТ СН'!$F$9-'СЕТ СН'!$F$26</f>
        <v>1075.8926715</v>
      </c>
      <c r="H14" s="36">
        <f>SUMIFS(СВЦЭМ!$D$33:$D$776,СВЦЭМ!$A$33:$A$776,$A14,СВЦЭМ!$B$33:$B$776,H$11)+'СЕТ СН'!$F$14+СВЦЭМ!$D$10+'СЕТ СН'!$F$8*'СЕТ СН'!$F$9-'СЕТ СН'!$F$26</f>
        <v>1112.3306568100002</v>
      </c>
      <c r="I14" s="36">
        <f>SUMIFS(СВЦЭМ!$D$33:$D$776,СВЦЭМ!$A$33:$A$776,$A14,СВЦЭМ!$B$33:$B$776,I$11)+'СЕТ СН'!$F$14+СВЦЭМ!$D$10+'СЕТ СН'!$F$8*'СЕТ СН'!$F$9-'СЕТ СН'!$F$26</f>
        <v>1128.78144739</v>
      </c>
      <c r="J14" s="36">
        <f>SUMIFS(СВЦЭМ!$D$33:$D$776,СВЦЭМ!$A$33:$A$776,$A14,СВЦЭМ!$B$33:$B$776,J$11)+'СЕТ СН'!$F$14+СВЦЭМ!$D$10+'СЕТ СН'!$F$8*'СЕТ СН'!$F$9-'СЕТ СН'!$F$26</f>
        <v>1055.0242523500001</v>
      </c>
      <c r="K14" s="36">
        <f>SUMIFS(СВЦЭМ!$D$33:$D$776,СВЦЭМ!$A$33:$A$776,$A14,СВЦЭМ!$B$33:$B$776,K$11)+'СЕТ СН'!$F$14+СВЦЭМ!$D$10+'СЕТ СН'!$F$8*'СЕТ СН'!$F$9-'СЕТ СН'!$F$26</f>
        <v>921.91911113000003</v>
      </c>
      <c r="L14" s="36">
        <f>SUMIFS(СВЦЭМ!$D$33:$D$776,СВЦЭМ!$A$33:$A$776,$A14,СВЦЭМ!$B$33:$B$776,L$11)+'СЕТ СН'!$F$14+СВЦЭМ!$D$10+'СЕТ СН'!$F$8*'СЕТ СН'!$F$9-'СЕТ СН'!$F$26</f>
        <v>822.43533939999998</v>
      </c>
      <c r="M14" s="36">
        <f>SUMIFS(СВЦЭМ!$D$33:$D$776,СВЦЭМ!$A$33:$A$776,$A14,СВЦЭМ!$B$33:$B$776,M$11)+'СЕТ СН'!$F$14+СВЦЭМ!$D$10+'СЕТ СН'!$F$8*'СЕТ СН'!$F$9-'СЕТ СН'!$F$26</f>
        <v>808.71248122999998</v>
      </c>
      <c r="N14" s="36">
        <f>SUMIFS(СВЦЭМ!$D$33:$D$776,СВЦЭМ!$A$33:$A$776,$A14,СВЦЭМ!$B$33:$B$776,N$11)+'СЕТ СН'!$F$14+СВЦЭМ!$D$10+'СЕТ СН'!$F$8*'СЕТ СН'!$F$9-'СЕТ СН'!$F$26</f>
        <v>844.08350877999999</v>
      </c>
      <c r="O14" s="36">
        <f>SUMIFS(СВЦЭМ!$D$33:$D$776,СВЦЭМ!$A$33:$A$776,$A14,СВЦЭМ!$B$33:$B$776,O$11)+'СЕТ СН'!$F$14+СВЦЭМ!$D$10+'СЕТ СН'!$F$8*'СЕТ СН'!$F$9-'СЕТ СН'!$F$26</f>
        <v>807.16055230000006</v>
      </c>
      <c r="P14" s="36">
        <f>SUMIFS(СВЦЭМ!$D$33:$D$776,СВЦЭМ!$A$33:$A$776,$A14,СВЦЭМ!$B$33:$B$776,P$11)+'СЕТ СН'!$F$14+СВЦЭМ!$D$10+'СЕТ СН'!$F$8*'СЕТ СН'!$F$9-'СЕТ СН'!$F$26</f>
        <v>833.23207085000001</v>
      </c>
      <c r="Q14" s="36">
        <f>SUMIFS(СВЦЭМ!$D$33:$D$776,СВЦЭМ!$A$33:$A$776,$A14,СВЦЭМ!$B$33:$B$776,Q$11)+'СЕТ СН'!$F$14+СВЦЭМ!$D$10+'СЕТ СН'!$F$8*'СЕТ СН'!$F$9-'СЕТ СН'!$F$26</f>
        <v>838.94846556000005</v>
      </c>
      <c r="R14" s="36">
        <f>SUMIFS(СВЦЭМ!$D$33:$D$776,СВЦЭМ!$A$33:$A$776,$A14,СВЦЭМ!$B$33:$B$776,R$11)+'СЕТ СН'!$F$14+СВЦЭМ!$D$10+'СЕТ СН'!$F$8*'СЕТ СН'!$F$9-'СЕТ СН'!$F$26</f>
        <v>832.83034358999998</v>
      </c>
      <c r="S14" s="36">
        <f>SUMIFS(СВЦЭМ!$D$33:$D$776,СВЦЭМ!$A$33:$A$776,$A14,СВЦЭМ!$B$33:$B$776,S$11)+'СЕТ СН'!$F$14+СВЦЭМ!$D$10+'СЕТ СН'!$F$8*'СЕТ СН'!$F$9-'СЕТ СН'!$F$26</f>
        <v>840.22032998999998</v>
      </c>
      <c r="T14" s="36">
        <f>SUMIFS(СВЦЭМ!$D$33:$D$776,СВЦЭМ!$A$33:$A$776,$A14,СВЦЭМ!$B$33:$B$776,T$11)+'СЕТ СН'!$F$14+СВЦЭМ!$D$10+'СЕТ СН'!$F$8*'СЕТ СН'!$F$9-'СЕТ СН'!$F$26</f>
        <v>834.83296122000002</v>
      </c>
      <c r="U14" s="36">
        <f>SUMIFS(СВЦЭМ!$D$33:$D$776,СВЦЭМ!$A$33:$A$776,$A14,СВЦЭМ!$B$33:$B$776,U$11)+'СЕТ СН'!$F$14+СВЦЭМ!$D$10+'СЕТ СН'!$F$8*'СЕТ СН'!$F$9-'СЕТ СН'!$F$26</f>
        <v>827.22219762999998</v>
      </c>
      <c r="V14" s="36">
        <f>SUMIFS(СВЦЭМ!$D$33:$D$776,СВЦЭМ!$A$33:$A$776,$A14,СВЦЭМ!$B$33:$B$776,V$11)+'СЕТ СН'!$F$14+СВЦЭМ!$D$10+'СЕТ СН'!$F$8*'СЕТ СН'!$F$9-'СЕТ СН'!$F$26</f>
        <v>797.62022942999999</v>
      </c>
      <c r="W14" s="36">
        <f>SUMIFS(СВЦЭМ!$D$33:$D$776,СВЦЭМ!$A$33:$A$776,$A14,СВЦЭМ!$B$33:$B$776,W$11)+'СЕТ СН'!$F$14+СВЦЭМ!$D$10+'СЕТ СН'!$F$8*'СЕТ СН'!$F$9-'СЕТ СН'!$F$26</f>
        <v>767.63234003000002</v>
      </c>
      <c r="X14" s="36">
        <f>SUMIFS(СВЦЭМ!$D$33:$D$776,СВЦЭМ!$A$33:$A$776,$A14,СВЦЭМ!$B$33:$B$776,X$11)+'СЕТ СН'!$F$14+СВЦЭМ!$D$10+'СЕТ СН'!$F$8*'СЕТ СН'!$F$9-'СЕТ СН'!$F$26</f>
        <v>830.75299021000001</v>
      </c>
      <c r="Y14" s="36">
        <f>SUMIFS(СВЦЭМ!$D$33:$D$776,СВЦЭМ!$A$33:$A$776,$A14,СВЦЭМ!$B$33:$B$776,Y$11)+'СЕТ СН'!$F$14+СВЦЭМ!$D$10+'СЕТ СН'!$F$8*'СЕТ СН'!$F$9-'СЕТ СН'!$F$26</f>
        <v>944.33050526</v>
      </c>
    </row>
    <row r="15" spans="1:25" ht="15.75" x14ac:dyDescent="0.2">
      <c r="A15" s="35">
        <f t="shared" si="0"/>
        <v>44016</v>
      </c>
      <c r="B15" s="36">
        <f>SUMIFS(СВЦЭМ!$D$33:$D$776,СВЦЭМ!$A$33:$A$776,$A15,СВЦЭМ!$B$33:$B$776,B$11)+'СЕТ СН'!$F$14+СВЦЭМ!$D$10+'СЕТ СН'!$F$8*'СЕТ СН'!$F$9-'СЕТ СН'!$F$26</f>
        <v>1139.0357417600001</v>
      </c>
      <c r="C15" s="36">
        <f>SUMIFS(СВЦЭМ!$D$33:$D$776,СВЦЭМ!$A$33:$A$776,$A15,СВЦЭМ!$B$33:$B$776,C$11)+'СЕТ СН'!$F$14+СВЦЭМ!$D$10+'СЕТ СН'!$F$8*'СЕТ СН'!$F$9-'СЕТ СН'!$F$26</f>
        <v>1146.84777048</v>
      </c>
      <c r="D15" s="36">
        <f>SUMIFS(СВЦЭМ!$D$33:$D$776,СВЦЭМ!$A$33:$A$776,$A15,СВЦЭМ!$B$33:$B$776,D$11)+'СЕТ СН'!$F$14+СВЦЭМ!$D$10+'СЕТ СН'!$F$8*'СЕТ СН'!$F$9-'СЕТ СН'!$F$26</f>
        <v>1162.5127321100001</v>
      </c>
      <c r="E15" s="36">
        <f>SUMIFS(СВЦЭМ!$D$33:$D$776,СВЦЭМ!$A$33:$A$776,$A15,СВЦЭМ!$B$33:$B$776,E$11)+'СЕТ СН'!$F$14+СВЦЭМ!$D$10+'СЕТ СН'!$F$8*'СЕТ СН'!$F$9-'СЕТ СН'!$F$26</f>
        <v>1163.8856673400001</v>
      </c>
      <c r="F15" s="36">
        <f>SUMIFS(СВЦЭМ!$D$33:$D$776,СВЦЭМ!$A$33:$A$776,$A15,СВЦЭМ!$B$33:$B$776,F$11)+'СЕТ СН'!$F$14+СВЦЭМ!$D$10+'СЕТ СН'!$F$8*'СЕТ СН'!$F$9-'СЕТ СН'!$F$26</f>
        <v>1166.2270644100001</v>
      </c>
      <c r="G15" s="36">
        <f>SUMIFS(СВЦЭМ!$D$33:$D$776,СВЦЭМ!$A$33:$A$776,$A15,СВЦЭМ!$B$33:$B$776,G$11)+'СЕТ СН'!$F$14+СВЦЭМ!$D$10+'СЕТ СН'!$F$8*'СЕТ СН'!$F$9-'СЕТ СН'!$F$26</f>
        <v>1152.69483414</v>
      </c>
      <c r="H15" s="36">
        <f>SUMIFS(СВЦЭМ!$D$33:$D$776,СВЦЭМ!$A$33:$A$776,$A15,СВЦЭМ!$B$33:$B$776,H$11)+'СЕТ СН'!$F$14+СВЦЭМ!$D$10+'СЕТ СН'!$F$8*'СЕТ СН'!$F$9-'СЕТ СН'!$F$26</f>
        <v>1129.7810182800001</v>
      </c>
      <c r="I15" s="36">
        <f>SUMIFS(СВЦЭМ!$D$33:$D$776,СВЦЭМ!$A$33:$A$776,$A15,СВЦЭМ!$B$33:$B$776,I$11)+'СЕТ СН'!$F$14+СВЦЭМ!$D$10+'СЕТ СН'!$F$8*'СЕТ СН'!$F$9-'СЕТ СН'!$F$26</f>
        <v>1142.28195648</v>
      </c>
      <c r="J15" s="36">
        <f>SUMIFS(СВЦЭМ!$D$33:$D$776,СВЦЭМ!$A$33:$A$776,$A15,СВЦЭМ!$B$33:$B$776,J$11)+'СЕТ СН'!$F$14+СВЦЭМ!$D$10+'СЕТ СН'!$F$8*'СЕТ СН'!$F$9-'СЕТ СН'!$F$26</f>
        <v>1035.1727863800002</v>
      </c>
      <c r="K15" s="36">
        <f>SUMIFS(СВЦЭМ!$D$33:$D$776,СВЦЭМ!$A$33:$A$776,$A15,СВЦЭМ!$B$33:$B$776,K$11)+'СЕТ СН'!$F$14+СВЦЭМ!$D$10+'СЕТ СН'!$F$8*'СЕТ СН'!$F$9-'СЕТ СН'!$F$26</f>
        <v>904.37526661000004</v>
      </c>
      <c r="L15" s="36">
        <f>SUMIFS(СВЦЭМ!$D$33:$D$776,СВЦЭМ!$A$33:$A$776,$A15,СВЦЭМ!$B$33:$B$776,L$11)+'СЕТ СН'!$F$14+СВЦЭМ!$D$10+'СЕТ СН'!$F$8*'СЕТ СН'!$F$9-'СЕТ СН'!$F$26</f>
        <v>825.58922833999998</v>
      </c>
      <c r="M15" s="36">
        <f>SUMIFS(СВЦЭМ!$D$33:$D$776,СВЦЭМ!$A$33:$A$776,$A15,СВЦЭМ!$B$33:$B$776,M$11)+'СЕТ СН'!$F$14+СВЦЭМ!$D$10+'СЕТ СН'!$F$8*'СЕТ СН'!$F$9-'СЕТ СН'!$F$26</f>
        <v>807.46529063000003</v>
      </c>
      <c r="N15" s="36">
        <f>SUMIFS(СВЦЭМ!$D$33:$D$776,СВЦЭМ!$A$33:$A$776,$A15,СВЦЭМ!$B$33:$B$776,N$11)+'СЕТ СН'!$F$14+СВЦЭМ!$D$10+'СЕТ СН'!$F$8*'СЕТ СН'!$F$9-'СЕТ СН'!$F$26</f>
        <v>815.20911814999999</v>
      </c>
      <c r="O15" s="36">
        <f>SUMIFS(СВЦЭМ!$D$33:$D$776,СВЦЭМ!$A$33:$A$776,$A15,СВЦЭМ!$B$33:$B$776,O$11)+'СЕТ СН'!$F$14+СВЦЭМ!$D$10+'СЕТ СН'!$F$8*'СЕТ СН'!$F$9-'СЕТ СН'!$F$26</f>
        <v>808.02415317999998</v>
      </c>
      <c r="P15" s="36">
        <f>SUMIFS(СВЦЭМ!$D$33:$D$776,СВЦЭМ!$A$33:$A$776,$A15,СВЦЭМ!$B$33:$B$776,P$11)+'СЕТ СН'!$F$14+СВЦЭМ!$D$10+'СЕТ СН'!$F$8*'СЕТ СН'!$F$9-'СЕТ СН'!$F$26</f>
        <v>805.70487143000003</v>
      </c>
      <c r="Q15" s="36">
        <f>SUMIFS(СВЦЭМ!$D$33:$D$776,СВЦЭМ!$A$33:$A$776,$A15,СВЦЭМ!$B$33:$B$776,Q$11)+'СЕТ СН'!$F$14+СВЦЭМ!$D$10+'СЕТ СН'!$F$8*'СЕТ СН'!$F$9-'СЕТ СН'!$F$26</f>
        <v>809.61713874999998</v>
      </c>
      <c r="R15" s="36">
        <f>SUMIFS(СВЦЭМ!$D$33:$D$776,СВЦЭМ!$A$33:$A$776,$A15,СВЦЭМ!$B$33:$B$776,R$11)+'СЕТ СН'!$F$14+СВЦЭМ!$D$10+'СЕТ СН'!$F$8*'СЕТ СН'!$F$9-'СЕТ СН'!$F$26</f>
        <v>775.72296427000003</v>
      </c>
      <c r="S15" s="36">
        <f>SUMIFS(СВЦЭМ!$D$33:$D$776,СВЦЭМ!$A$33:$A$776,$A15,СВЦЭМ!$B$33:$B$776,S$11)+'СЕТ СН'!$F$14+СВЦЭМ!$D$10+'СЕТ СН'!$F$8*'СЕТ СН'!$F$9-'СЕТ СН'!$F$26</f>
        <v>779.06453687999999</v>
      </c>
      <c r="T15" s="36">
        <f>SUMIFS(СВЦЭМ!$D$33:$D$776,СВЦЭМ!$A$33:$A$776,$A15,СВЦЭМ!$B$33:$B$776,T$11)+'СЕТ СН'!$F$14+СВЦЭМ!$D$10+'СЕТ СН'!$F$8*'СЕТ СН'!$F$9-'СЕТ СН'!$F$26</f>
        <v>805.83789391000005</v>
      </c>
      <c r="U15" s="36">
        <f>SUMIFS(СВЦЭМ!$D$33:$D$776,СВЦЭМ!$A$33:$A$776,$A15,СВЦЭМ!$B$33:$B$776,U$11)+'СЕТ СН'!$F$14+СВЦЭМ!$D$10+'СЕТ СН'!$F$8*'СЕТ СН'!$F$9-'СЕТ СН'!$F$26</f>
        <v>815.21046330000001</v>
      </c>
      <c r="V15" s="36">
        <f>SUMIFS(СВЦЭМ!$D$33:$D$776,СВЦЭМ!$A$33:$A$776,$A15,СВЦЭМ!$B$33:$B$776,V$11)+'СЕТ СН'!$F$14+СВЦЭМ!$D$10+'СЕТ СН'!$F$8*'СЕТ СН'!$F$9-'СЕТ СН'!$F$26</f>
        <v>803.83595330000003</v>
      </c>
      <c r="W15" s="36">
        <f>SUMIFS(СВЦЭМ!$D$33:$D$776,СВЦЭМ!$A$33:$A$776,$A15,СВЦЭМ!$B$33:$B$776,W$11)+'СЕТ СН'!$F$14+СВЦЭМ!$D$10+'СЕТ СН'!$F$8*'СЕТ СН'!$F$9-'СЕТ СН'!$F$26</f>
        <v>807.29115308000007</v>
      </c>
      <c r="X15" s="36">
        <f>SUMIFS(СВЦЭМ!$D$33:$D$776,СВЦЭМ!$A$33:$A$776,$A15,СВЦЭМ!$B$33:$B$776,X$11)+'СЕТ СН'!$F$14+СВЦЭМ!$D$10+'СЕТ СН'!$F$8*'СЕТ СН'!$F$9-'СЕТ СН'!$F$26</f>
        <v>842.50569195000003</v>
      </c>
      <c r="Y15" s="36">
        <f>SUMIFS(СВЦЭМ!$D$33:$D$776,СВЦЭМ!$A$33:$A$776,$A15,СВЦЭМ!$B$33:$B$776,Y$11)+'СЕТ СН'!$F$14+СВЦЭМ!$D$10+'СЕТ СН'!$F$8*'СЕТ СН'!$F$9-'СЕТ СН'!$F$26</f>
        <v>949.11905909000006</v>
      </c>
    </row>
    <row r="16" spans="1:25" ht="15.75" x14ac:dyDescent="0.2">
      <c r="A16" s="35">
        <f t="shared" si="0"/>
        <v>44017</v>
      </c>
      <c r="B16" s="36">
        <f>SUMIFS(СВЦЭМ!$D$33:$D$776,СВЦЭМ!$A$33:$A$776,$A16,СВЦЭМ!$B$33:$B$776,B$11)+'СЕТ СН'!$F$14+СВЦЭМ!$D$10+'СЕТ СН'!$F$8*'СЕТ СН'!$F$9-'СЕТ СН'!$F$26</f>
        <v>1031.08283856</v>
      </c>
      <c r="C16" s="36">
        <f>SUMIFS(СВЦЭМ!$D$33:$D$776,СВЦЭМ!$A$33:$A$776,$A16,СВЦЭМ!$B$33:$B$776,C$11)+'СЕТ СН'!$F$14+СВЦЭМ!$D$10+'СЕТ СН'!$F$8*'СЕТ СН'!$F$9-'СЕТ СН'!$F$26</f>
        <v>1068.6177476600001</v>
      </c>
      <c r="D16" s="36">
        <f>SUMIFS(СВЦЭМ!$D$33:$D$776,СВЦЭМ!$A$33:$A$776,$A16,СВЦЭМ!$B$33:$B$776,D$11)+'СЕТ СН'!$F$14+СВЦЭМ!$D$10+'СЕТ СН'!$F$8*'СЕТ СН'!$F$9-'СЕТ СН'!$F$26</f>
        <v>1119.3687252300001</v>
      </c>
      <c r="E16" s="36">
        <f>SUMIFS(СВЦЭМ!$D$33:$D$776,СВЦЭМ!$A$33:$A$776,$A16,СВЦЭМ!$B$33:$B$776,E$11)+'СЕТ СН'!$F$14+СВЦЭМ!$D$10+'СЕТ СН'!$F$8*'СЕТ СН'!$F$9-'СЕТ СН'!$F$26</f>
        <v>1092.7601324700001</v>
      </c>
      <c r="F16" s="36">
        <f>SUMIFS(СВЦЭМ!$D$33:$D$776,СВЦЭМ!$A$33:$A$776,$A16,СВЦЭМ!$B$33:$B$776,F$11)+'СЕТ СН'!$F$14+СВЦЭМ!$D$10+'СЕТ СН'!$F$8*'СЕТ СН'!$F$9-'СЕТ СН'!$F$26</f>
        <v>1061.4050098700002</v>
      </c>
      <c r="G16" s="36">
        <f>SUMIFS(СВЦЭМ!$D$33:$D$776,СВЦЭМ!$A$33:$A$776,$A16,СВЦЭМ!$B$33:$B$776,G$11)+'СЕТ СН'!$F$14+СВЦЭМ!$D$10+'СЕТ СН'!$F$8*'СЕТ СН'!$F$9-'СЕТ СН'!$F$26</f>
        <v>1047.34459236</v>
      </c>
      <c r="H16" s="36">
        <f>SUMIFS(СВЦЭМ!$D$33:$D$776,СВЦЭМ!$A$33:$A$776,$A16,СВЦЭМ!$B$33:$B$776,H$11)+'СЕТ СН'!$F$14+СВЦЭМ!$D$10+'СЕТ СН'!$F$8*'СЕТ СН'!$F$9-'СЕТ СН'!$F$26</f>
        <v>1028.8326124300002</v>
      </c>
      <c r="I16" s="36">
        <f>SUMIFS(СВЦЭМ!$D$33:$D$776,СВЦЭМ!$A$33:$A$776,$A16,СВЦЭМ!$B$33:$B$776,I$11)+'СЕТ СН'!$F$14+СВЦЭМ!$D$10+'СЕТ СН'!$F$8*'СЕТ СН'!$F$9-'СЕТ СН'!$F$26</f>
        <v>1041.98104526</v>
      </c>
      <c r="J16" s="36">
        <f>SUMIFS(СВЦЭМ!$D$33:$D$776,СВЦЭМ!$A$33:$A$776,$A16,СВЦЭМ!$B$33:$B$776,J$11)+'СЕТ СН'!$F$14+СВЦЭМ!$D$10+'СЕТ СН'!$F$8*'СЕТ СН'!$F$9-'СЕТ СН'!$F$26</f>
        <v>961.35436841000001</v>
      </c>
      <c r="K16" s="36">
        <f>SUMIFS(СВЦЭМ!$D$33:$D$776,СВЦЭМ!$A$33:$A$776,$A16,СВЦЭМ!$B$33:$B$776,K$11)+'СЕТ СН'!$F$14+СВЦЭМ!$D$10+'СЕТ СН'!$F$8*'СЕТ СН'!$F$9-'СЕТ СН'!$F$26</f>
        <v>852.07786156999998</v>
      </c>
      <c r="L16" s="36">
        <f>SUMIFS(СВЦЭМ!$D$33:$D$776,СВЦЭМ!$A$33:$A$776,$A16,СВЦЭМ!$B$33:$B$776,L$11)+'СЕТ СН'!$F$14+СВЦЭМ!$D$10+'СЕТ СН'!$F$8*'СЕТ СН'!$F$9-'СЕТ СН'!$F$26</f>
        <v>787.95733545999997</v>
      </c>
      <c r="M16" s="36">
        <f>SUMIFS(СВЦЭМ!$D$33:$D$776,СВЦЭМ!$A$33:$A$776,$A16,СВЦЭМ!$B$33:$B$776,M$11)+'СЕТ СН'!$F$14+СВЦЭМ!$D$10+'СЕТ СН'!$F$8*'СЕТ СН'!$F$9-'СЕТ СН'!$F$26</f>
        <v>741.89031933000001</v>
      </c>
      <c r="N16" s="36">
        <f>SUMIFS(СВЦЭМ!$D$33:$D$776,СВЦЭМ!$A$33:$A$776,$A16,СВЦЭМ!$B$33:$B$776,N$11)+'СЕТ СН'!$F$14+СВЦЭМ!$D$10+'СЕТ СН'!$F$8*'СЕТ СН'!$F$9-'СЕТ СН'!$F$26</f>
        <v>759.99250916000005</v>
      </c>
      <c r="O16" s="36">
        <f>SUMIFS(СВЦЭМ!$D$33:$D$776,СВЦЭМ!$A$33:$A$776,$A16,СВЦЭМ!$B$33:$B$776,O$11)+'СЕТ СН'!$F$14+СВЦЭМ!$D$10+'СЕТ СН'!$F$8*'СЕТ СН'!$F$9-'СЕТ СН'!$F$26</f>
        <v>771.07716276999997</v>
      </c>
      <c r="P16" s="36">
        <f>SUMIFS(СВЦЭМ!$D$33:$D$776,СВЦЭМ!$A$33:$A$776,$A16,СВЦЭМ!$B$33:$B$776,P$11)+'СЕТ СН'!$F$14+СВЦЭМ!$D$10+'СЕТ СН'!$F$8*'СЕТ СН'!$F$9-'СЕТ СН'!$F$26</f>
        <v>757.79787162000002</v>
      </c>
      <c r="Q16" s="36">
        <f>SUMIFS(СВЦЭМ!$D$33:$D$776,СВЦЭМ!$A$33:$A$776,$A16,СВЦЭМ!$B$33:$B$776,Q$11)+'СЕТ СН'!$F$14+СВЦЭМ!$D$10+'СЕТ СН'!$F$8*'СЕТ СН'!$F$9-'СЕТ СН'!$F$26</f>
        <v>763.36124341000004</v>
      </c>
      <c r="R16" s="36">
        <f>SUMIFS(СВЦЭМ!$D$33:$D$776,СВЦЭМ!$A$33:$A$776,$A16,СВЦЭМ!$B$33:$B$776,R$11)+'СЕТ СН'!$F$14+СВЦЭМ!$D$10+'СЕТ СН'!$F$8*'СЕТ СН'!$F$9-'СЕТ СН'!$F$26</f>
        <v>784.01798357000007</v>
      </c>
      <c r="S16" s="36">
        <f>SUMIFS(СВЦЭМ!$D$33:$D$776,СВЦЭМ!$A$33:$A$776,$A16,СВЦЭМ!$B$33:$B$776,S$11)+'СЕТ СН'!$F$14+СВЦЭМ!$D$10+'СЕТ СН'!$F$8*'СЕТ СН'!$F$9-'СЕТ СН'!$F$26</f>
        <v>794.16665869000008</v>
      </c>
      <c r="T16" s="36">
        <f>SUMIFS(СВЦЭМ!$D$33:$D$776,СВЦЭМ!$A$33:$A$776,$A16,СВЦЭМ!$B$33:$B$776,T$11)+'СЕТ СН'!$F$14+СВЦЭМ!$D$10+'СЕТ СН'!$F$8*'СЕТ СН'!$F$9-'СЕТ СН'!$F$26</f>
        <v>788.36965679000002</v>
      </c>
      <c r="U16" s="36">
        <f>SUMIFS(СВЦЭМ!$D$33:$D$776,СВЦЭМ!$A$33:$A$776,$A16,СВЦЭМ!$B$33:$B$776,U$11)+'СЕТ СН'!$F$14+СВЦЭМ!$D$10+'СЕТ СН'!$F$8*'СЕТ СН'!$F$9-'СЕТ СН'!$F$26</f>
        <v>780.06127242000002</v>
      </c>
      <c r="V16" s="36">
        <f>SUMIFS(СВЦЭМ!$D$33:$D$776,СВЦЭМ!$A$33:$A$776,$A16,СВЦЭМ!$B$33:$B$776,V$11)+'СЕТ СН'!$F$14+СВЦЭМ!$D$10+'СЕТ СН'!$F$8*'СЕТ СН'!$F$9-'СЕТ СН'!$F$26</f>
        <v>762.45295367000006</v>
      </c>
      <c r="W16" s="36">
        <f>SUMIFS(СВЦЭМ!$D$33:$D$776,СВЦЭМ!$A$33:$A$776,$A16,СВЦЭМ!$B$33:$B$776,W$11)+'СЕТ СН'!$F$14+СВЦЭМ!$D$10+'СЕТ СН'!$F$8*'СЕТ СН'!$F$9-'СЕТ СН'!$F$26</f>
        <v>752.20700919000001</v>
      </c>
      <c r="X16" s="36">
        <f>SUMIFS(СВЦЭМ!$D$33:$D$776,СВЦЭМ!$A$33:$A$776,$A16,СВЦЭМ!$B$33:$B$776,X$11)+'СЕТ СН'!$F$14+СВЦЭМ!$D$10+'СЕТ СН'!$F$8*'СЕТ СН'!$F$9-'СЕТ СН'!$F$26</f>
        <v>800.26110613000003</v>
      </c>
      <c r="Y16" s="36">
        <f>SUMIFS(СВЦЭМ!$D$33:$D$776,СВЦЭМ!$A$33:$A$776,$A16,СВЦЭМ!$B$33:$B$776,Y$11)+'СЕТ СН'!$F$14+СВЦЭМ!$D$10+'СЕТ СН'!$F$8*'СЕТ СН'!$F$9-'СЕТ СН'!$F$26</f>
        <v>945.69204436000007</v>
      </c>
    </row>
    <row r="17" spans="1:25" ht="15.75" x14ac:dyDescent="0.2">
      <c r="A17" s="35">
        <f t="shared" si="0"/>
        <v>44018</v>
      </c>
      <c r="B17" s="36">
        <f>SUMIFS(СВЦЭМ!$D$33:$D$776,СВЦЭМ!$A$33:$A$776,$A17,СВЦЭМ!$B$33:$B$776,B$11)+'СЕТ СН'!$F$14+СВЦЭМ!$D$10+'СЕТ СН'!$F$8*'СЕТ СН'!$F$9-'СЕТ СН'!$F$26</f>
        <v>997.94665228999997</v>
      </c>
      <c r="C17" s="36">
        <f>SUMIFS(СВЦЭМ!$D$33:$D$776,СВЦЭМ!$A$33:$A$776,$A17,СВЦЭМ!$B$33:$B$776,C$11)+'СЕТ СН'!$F$14+СВЦЭМ!$D$10+'СЕТ СН'!$F$8*'СЕТ СН'!$F$9-'СЕТ СН'!$F$26</f>
        <v>1098.3109913200001</v>
      </c>
      <c r="D17" s="36">
        <f>SUMIFS(СВЦЭМ!$D$33:$D$776,СВЦЭМ!$A$33:$A$776,$A17,СВЦЭМ!$B$33:$B$776,D$11)+'СЕТ СН'!$F$14+СВЦЭМ!$D$10+'СЕТ СН'!$F$8*'СЕТ СН'!$F$9-'СЕТ СН'!$F$26</f>
        <v>1129.4796612700002</v>
      </c>
      <c r="E17" s="36">
        <f>SUMIFS(СВЦЭМ!$D$33:$D$776,СВЦЭМ!$A$33:$A$776,$A17,СВЦЭМ!$B$33:$B$776,E$11)+'СЕТ СН'!$F$14+СВЦЭМ!$D$10+'СЕТ СН'!$F$8*'СЕТ СН'!$F$9-'СЕТ СН'!$F$26</f>
        <v>1185.74281617</v>
      </c>
      <c r="F17" s="36">
        <f>SUMIFS(СВЦЭМ!$D$33:$D$776,СВЦЭМ!$A$33:$A$776,$A17,СВЦЭМ!$B$33:$B$776,F$11)+'СЕТ СН'!$F$14+СВЦЭМ!$D$10+'СЕТ СН'!$F$8*'СЕТ СН'!$F$9-'СЕТ СН'!$F$26</f>
        <v>1177.7471279399999</v>
      </c>
      <c r="G17" s="36">
        <f>SUMIFS(СВЦЭМ!$D$33:$D$776,СВЦЭМ!$A$33:$A$776,$A17,СВЦЭМ!$B$33:$B$776,G$11)+'СЕТ СН'!$F$14+СВЦЭМ!$D$10+'СЕТ СН'!$F$8*'СЕТ СН'!$F$9-'СЕТ СН'!$F$26</f>
        <v>1169.1656041600002</v>
      </c>
      <c r="H17" s="36">
        <f>SUMIFS(СВЦЭМ!$D$33:$D$776,СВЦЭМ!$A$33:$A$776,$A17,СВЦЭМ!$B$33:$B$776,H$11)+'СЕТ СН'!$F$14+СВЦЭМ!$D$10+'СЕТ СН'!$F$8*'СЕТ СН'!$F$9-'СЕТ СН'!$F$26</f>
        <v>1076.11993785</v>
      </c>
      <c r="I17" s="36">
        <f>SUMIFS(СВЦЭМ!$D$33:$D$776,СВЦЭМ!$A$33:$A$776,$A17,СВЦЭМ!$B$33:$B$776,I$11)+'СЕТ СН'!$F$14+СВЦЭМ!$D$10+'СЕТ СН'!$F$8*'СЕТ СН'!$F$9-'СЕТ СН'!$F$26</f>
        <v>1097.9503375700001</v>
      </c>
      <c r="J17" s="36">
        <f>SUMIFS(СВЦЭМ!$D$33:$D$776,СВЦЭМ!$A$33:$A$776,$A17,СВЦЭМ!$B$33:$B$776,J$11)+'СЕТ СН'!$F$14+СВЦЭМ!$D$10+'СЕТ СН'!$F$8*'СЕТ СН'!$F$9-'СЕТ СН'!$F$26</f>
        <v>1059.82619636</v>
      </c>
      <c r="K17" s="36">
        <f>SUMIFS(СВЦЭМ!$D$33:$D$776,СВЦЭМ!$A$33:$A$776,$A17,СВЦЭМ!$B$33:$B$776,K$11)+'СЕТ СН'!$F$14+СВЦЭМ!$D$10+'СЕТ СН'!$F$8*'СЕТ СН'!$F$9-'СЕТ СН'!$F$26</f>
        <v>928.18887968000001</v>
      </c>
      <c r="L17" s="36">
        <f>SUMIFS(СВЦЭМ!$D$33:$D$776,СВЦЭМ!$A$33:$A$776,$A17,СВЦЭМ!$B$33:$B$776,L$11)+'СЕТ СН'!$F$14+СВЦЭМ!$D$10+'СЕТ СН'!$F$8*'СЕТ СН'!$F$9-'СЕТ СН'!$F$26</f>
        <v>843.71811833000004</v>
      </c>
      <c r="M17" s="36">
        <f>SUMIFS(СВЦЭМ!$D$33:$D$776,СВЦЭМ!$A$33:$A$776,$A17,СВЦЭМ!$B$33:$B$776,M$11)+'СЕТ СН'!$F$14+СВЦЭМ!$D$10+'СЕТ СН'!$F$8*'СЕТ СН'!$F$9-'СЕТ СН'!$F$26</f>
        <v>808.17592100000002</v>
      </c>
      <c r="N17" s="36">
        <f>SUMIFS(СВЦЭМ!$D$33:$D$776,СВЦЭМ!$A$33:$A$776,$A17,СВЦЭМ!$B$33:$B$776,N$11)+'СЕТ СН'!$F$14+СВЦЭМ!$D$10+'СЕТ СН'!$F$8*'СЕТ СН'!$F$9-'СЕТ СН'!$F$26</f>
        <v>827.70843445000003</v>
      </c>
      <c r="O17" s="36">
        <f>SUMIFS(СВЦЭМ!$D$33:$D$776,СВЦЭМ!$A$33:$A$776,$A17,СВЦЭМ!$B$33:$B$776,O$11)+'СЕТ СН'!$F$14+СВЦЭМ!$D$10+'СЕТ СН'!$F$8*'СЕТ СН'!$F$9-'СЕТ СН'!$F$26</f>
        <v>878.52477241999998</v>
      </c>
      <c r="P17" s="36">
        <f>SUMIFS(СВЦЭМ!$D$33:$D$776,СВЦЭМ!$A$33:$A$776,$A17,СВЦЭМ!$B$33:$B$776,P$11)+'СЕТ СН'!$F$14+СВЦЭМ!$D$10+'СЕТ СН'!$F$8*'СЕТ СН'!$F$9-'СЕТ СН'!$F$26</f>
        <v>854.68476171999998</v>
      </c>
      <c r="Q17" s="36">
        <f>SUMIFS(СВЦЭМ!$D$33:$D$776,СВЦЭМ!$A$33:$A$776,$A17,СВЦЭМ!$B$33:$B$776,Q$11)+'СЕТ СН'!$F$14+СВЦЭМ!$D$10+'СЕТ СН'!$F$8*'СЕТ СН'!$F$9-'СЕТ СН'!$F$26</f>
        <v>857.41895942999997</v>
      </c>
      <c r="R17" s="36">
        <f>SUMIFS(СВЦЭМ!$D$33:$D$776,СВЦЭМ!$A$33:$A$776,$A17,СВЦЭМ!$B$33:$B$776,R$11)+'СЕТ СН'!$F$14+СВЦЭМ!$D$10+'СЕТ СН'!$F$8*'СЕТ СН'!$F$9-'СЕТ СН'!$F$26</f>
        <v>890.07047995000005</v>
      </c>
      <c r="S17" s="36">
        <f>SUMIFS(СВЦЭМ!$D$33:$D$776,СВЦЭМ!$A$33:$A$776,$A17,СВЦЭМ!$B$33:$B$776,S$11)+'СЕТ СН'!$F$14+СВЦЭМ!$D$10+'СЕТ СН'!$F$8*'СЕТ СН'!$F$9-'СЕТ СН'!$F$26</f>
        <v>894.01907760000006</v>
      </c>
      <c r="T17" s="36">
        <f>SUMIFS(СВЦЭМ!$D$33:$D$776,СВЦЭМ!$A$33:$A$776,$A17,СВЦЭМ!$B$33:$B$776,T$11)+'СЕТ СН'!$F$14+СВЦЭМ!$D$10+'СЕТ СН'!$F$8*'СЕТ СН'!$F$9-'СЕТ СН'!$F$26</f>
        <v>889.41739654000003</v>
      </c>
      <c r="U17" s="36">
        <f>SUMIFS(СВЦЭМ!$D$33:$D$776,СВЦЭМ!$A$33:$A$776,$A17,СВЦЭМ!$B$33:$B$776,U$11)+'СЕТ СН'!$F$14+СВЦЭМ!$D$10+'СЕТ СН'!$F$8*'СЕТ СН'!$F$9-'СЕТ СН'!$F$26</f>
        <v>878.37374559</v>
      </c>
      <c r="V17" s="36">
        <f>SUMIFS(СВЦЭМ!$D$33:$D$776,СВЦЭМ!$A$33:$A$776,$A17,СВЦЭМ!$B$33:$B$776,V$11)+'СЕТ СН'!$F$14+СВЦЭМ!$D$10+'СЕТ СН'!$F$8*'СЕТ СН'!$F$9-'СЕТ СН'!$F$26</f>
        <v>870.91165030000002</v>
      </c>
      <c r="W17" s="36">
        <f>SUMIFS(СВЦЭМ!$D$33:$D$776,СВЦЭМ!$A$33:$A$776,$A17,СВЦЭМ!$B$33:$B$776,W$11)+'СЕТ СН'!$F$14+СВЦЭМ!$D$10+'СЕТ СН'!$F$8*'СЕТ СН'!$F$9-'СЕТ СН'!$F$26</f>
        <v>831.07536171000004</v>
      </c>
      <c r="X17" s="36">
        <f>SUMIFS(СВЦЭМ!$D$33:$D$776,СВЦЭМ!$A$33:$A$776,$A17,СВЦЭМ!$B$33:$B$776,X$11)+'СЕТ СН'!$F$14+СВЦЭМ!$D$10+'СЕТ СН'!$F$8*'СЕТ СН'!$F$9-'СЕТ СН'!$F$26</f>
        <v>859.23798020000004</v>
      </c>
      <c r="Y17" s="36">
        <f>SUMIFS(СВЦЭМ!$D$33:$D$776,СВЦЭМ!$A$33:$A$776,$A17,СВЦЭМ!$B$33:$B$776,Y$11)+'СЕТ СН'!$F$14+СВЦЭМ!$D$10+'СЕТ СН'!$F$8*'СЕТ СН'!$F$9-'СЕТ СН'!$F$26</f>
        <v>1000.92640407</v>
      </c>
    </row>
    <row r="18" spans="1:25" ht="15.75" x14ac:dyDescent="0.2">
      <c r="A18" s="35">
        <f t="shared" si="0"/>
        <v>44019</v>
      </c>
      <c r="B18" s="36">
        <f>SUMIFS(СВЦЭМ!$D$33:$D$776,СВЦЭМ!$A$33:$A$776,$A18,СВЦЭМ!$B$33:$B$776,B$11)+'СЕТ СН'!$F$14+СВЦЭМ!$D$10+'СЕТ СН'!$F$8*'СЕТ СН'!$F$9-'СЕТ СН'!$F$26</f>
        <v>1033.22040098</v>
      </c>
      <c r="C18" s="36">
        <f>SUMIFS(СВЦЭМ!$D$33:$D$776,СВЦЭМ!$A$33:$A$776,$A18,СВЦЭМ!$B$33:$B$776,C$11)+'СЕТ СН'!$F$14+СВЦЭМ!$D$10+'СЕТ СН'!$F$8*'СЕТ СН'!$F$9-'СЕТ СН'!$F$26</f>
        <v>1042.3384652500001</v>
      </c>
      <c r="D18" s="36">
        <f>SUMIFS(СВЦЭМ!$D$33:$D$776,СВЦЭМ!$A$33:$A$776,$A18,СВЦЭМ!$B$33:$B$776,D$11)+'СЕТ СН'!$F$14+СВЦЭМ!$D$10+'СЕТ СН'!$F$8*'СЕТ СН'!$F$9-'СЕТ СН'!$F$26</f>
        <v>1046.64592711</v>
      </c>
      <c r="E18" s="36">
        <f>SUMIFS(СВЦЭМ!$D$33:$D$776,СВЦЭМ!$A$33:$A$776,$A18,СВЦЭМ!$B$33:$B$776,E$11)+'СЕТ СН'!$F$14+СВЦЭМ!$D$10+'СЕТ СН'!$F$8*'СЕТ СН'!$F$9-'СЕТ СН'!$F$26</f>
        <v>1053.90642862</v>
      </c>
      <c r="F18" s="36">
        <f>SUMIFS(СВЦЭМ!$D$33:$D$776,СВЦЭМ!$A$33:$A$776,$A18,СВЦЭМ!$B$33:$B$776,F$11)+'СЕТ СН'!$F$14+СВЦЭМ!$D$10+'СЕТ СН'!$F$8*'СЕТ СН'!$F$9-'СЕТ СН'!$F$26</f>
        <v>1054.8679279200001</v>
      </c>
      <c r="G18" s="36">
        <f>SUMIFS(СВЦЭМ!$D$33:$D$776,СВЦЭМ!$A$33:$A$776,$A18,СВЦЭМ!$B$33:$B$776,G$11)+'СЕТ СН'!$F$14+СВЦЭМ!$D$10+'СЕТ СН'!$F$8*'СЕТ СН'!$F$9-'СЕТ СН'!$F$26</f>
        <v>1057.4200534700001</v>
      </c>
      <c r="H18" s="36">
        <f>SUMIFS(СВЦЭМ!$D$33:$D$776,СВЦЭМ!$A$33:$A$776,$A18,СВЦЭМ!$B$33:$B$776,H$11)+'СЕТ СН'!$F$14+СВЦЭМ!$D$10+'СЕТ СН'!$F$8*'СЕТ СН'!$F$9-'СЕТ СН'!$F$26</f>
        <v>1051.33291478</v>
      </c>
      <c r="I18" s="36">
        <f>SUMIFS(СВЦЭМ!$D$33:$D$776,СВЦЭМ!$A$33:$A$776,$A18,СВЦЭМ!$B$33:$B$776,I$11)+'СЕТ СН'!$F$14+СВЦЭМ!$D$10+'СЕТ СН'!$F$8*'СЕТ СН'!$F$9-'СЕТ СН'!$F$26</f>
        <v>1020.2489961</v>
      </c>
      <c r="J18" s="36">
        <f>SUMIFS(СВЦЭМ!$D$33:$D$776,СВЦЭМ!$A$33:$A$776,$A18,СВЦЭМ!$B$33:$B$776,J$11)+'СЕТ СН'!$F$14+СВЦЭМ!$D$10+'СЕТ СН'!$F$8*'СЕТ СН'!$F$9-'СЕТ СН'!$F$26</f>
        <v>1049.5709586200001</v>
      </c>
      <c r="K18" s="36">
        <f>SUMIFS(СВЦЭМ!$D$33:$D$776,СВЦЭМ!$A$33:$A$776,$A18,СВЦЭМ!$B$33:$B$776,K$11)+'СЕТ СН'!$F$14+СВЦЭМ!$D$10+'СЕТ СН'!$F$8*'СЕТ СН'!$F$9-'СЕТ СН'!$F$26</f>
        <v>972.07191424000007</v>
      </c>
      <c r="L18" s="36">
        <f>SUMIFS(СВЦЭМ!$D$33:$D$776,СВЦЭМ!$A$33:$A$776,$A18,СВЦЭМ!$B$33:$B$776,L$11)+'СЕТ СН'!$F$14+СВЦЭМ!$D$10+'СЕТ СН'!$F$8*'СЕТ СН'!$F$9-'СЕТ СН'!$F$26</f>
        <v>938.46319663999998</v>
      </c>
      <c r="M18" s="36">
        <f>SUMIFS(СВЦЭМ!$D$33:$D$776,СВЦЭМ!$A$33:$A$776,$A18,СВЦЭМ!$B$33:$B$776,M$11)+'СЕТ СН'!$F$14+СВЦЭМ!$D$10+'СЕТ СН'!$F$8*'СЕТ СН'!$F$9-'СЕТ СН'!$F$26</f>
        <v>919.56697684000005</v>
      </c>
      <c r="N18" s="36">
        <f>SUMIFS(СВЦЭМ!$D$33:$D$776,СВЦЭМ!$A$33:$A$776,$A18,СВЦЭМ!$B$33:$B$776,N$11)+'СЕТ СН'!$F$14+СВЦЭМ!$D$10+'СЕТ СН'!$F$8*'СЕТ СН'!$F$9-'СЕТ СН'!$F$26</f>
        <v>920.95583776000001</v>
      </c>
      <c r="O18" s="36">
        <f>SUMIFS(СВЦЭМ!$D$33:$D$776,СВЦЭМ!$A$33:$A$776,$A18,СВЦЭМ!$B$33:$B$776,O$11)+'СЕТ СН'!$F$14+СВЦЭМ!$D$10+'СЕТ СН'!$F$8*'СЕТ СН'!$F$9-'СЕТ СН'!$F$26</f>
        <v>926.61084624</v>
      </c>
      <c r="P18" s="36">
        <f>SUMIFS(СВЦЭМ!$D$33:$D$776,СВЦЭМ!$A$33:$A$776,$A18,СВЦЭМ!$B$33:$B$776,P$11)+'СЕТ СН'!$F$14+СВЦЭМ!$D$10+'СЕТ СН'!$F$8*'СЕТ СН'!$F$9-'СЕТ СН'!$F$26</f>
        <v>921.63748145</v>
      </c>
      <c r="Q18" s="36">
        <f>SUMIFS(СВЦЭМ!$D$33:$D$776,СВЦЭМ!$A$33:$A$776,$A18,СВЦЭМ!$B$33:$B$776,Q$11)+'СЕТ СН'!$F$14+СВЦЭМ!$D$10+'СЕТ СН'!$F$8*'СЕТ СН'!$F$9-'СЕТ СН'!$F$26</f>
        <v>928.31126819000008</v>
      </c>
      <c r="R18" s="36">
        <f>SUMIFS(СВЦЭМ!$D$33:$D$776,СВЦЭМ!$A$33:$A$776,$A18,СВЦЭМ!$B$33:$B$776,R$11)+'СЕТ СН'!$F$14+СВЦЭМ!$D$10+'СЕТ СН'!$F$8*'СЕТ СН'!$F$9-'СЕТ СН'!$F$26</f>
        <v>931.76269260000004</v>
      </c>
      <c r="S18" s="36">
        <f>SUMIFS(СВЦЭМ!$D$33:$D$776,СВЦЭМ!$A$33:$A$776,$A18,СВЦЭМ!$B$33:$B$776,S$11)+'СЕТ СН'!$F$14+СВЦЭМ!$D$10+'СЕТ СН'!$F$8*'СЕТ СН'!$F$9-'СЕТ СН'!$F$26</f>
        <v>937.56213428000001</v>
      </c>
      <c r="T18" s="36">
        <f>SUMIFS(СВЦЭМ!$D$33:$D$776,СВЦЭМ!$A$33:$A$776,$A18,СВЦЭМ!$B$33:$B$776,T$11)+'СЕТ СН'!$F$14+СВЦЭМ!$D$10+'СЕТ СН'!$F$8*'СЕТ СН'!$F$9-'СЕТ СН'!$F$26</f>
        <v>940.58808735000002</v>
      </c>
      <c r="U18" s="36">
        <f>SUMIFS(СВЦЭМ!$D$33:$D$776,СВЦЭМ!$A$33:$A$776,$A18,СВЦЭМ!$B$33:$B$776,U$11)+'СЕТ СН'!$F$14+СВЦЭМ!$D$10+'СЕТ СН'!$F$8*'СЕТ СН'!$F$9-'СЕТ СН'!$F$26</f>
        <v>934.45291887999997</v>
      </c>
      <c r="V18" s="36">
        <f>SUMIFS(СВЦЭМ!$D$33:$D$776,СВЦЭМ!$A$33:$A$776,$A18,СВЦЭМ!$B$33:$B$776,V$11)+'СЕТ СН'!$F$14+СВЦЭМ!$D$10+'СЕТ СН'!$F$8*'СЕТ СН'!$F$9-'СЕТ СН'!$F$26</f>
        <v>934.60740218000001</v>
      </c>
      <c r="W18" s="36">
        <f>SUMIFS(СВЦЭМ!$D$33:$D$776,СВЦЭМ!$A$33:$A$776,$A18,СВЦЭМ!$B$33:$B$776,W$11)+'СЕТ СН'!$F$14+СВЦЭМ!$D$10+'СЕТ СН'!$F$8*'СЕТ СН'!$F$9-'СЕТ СН'!$F$26</f>
        <v>925.16927893000002</v>
      </c>
      <c r="X18" s="36">
        <f>SUMIFS(СВЦЭМ!$D$33:$D$776,СВЦЭМ!$A$33:$A$776,$A18,СВЦЭМ!$B$33:$B$776,X$11)+'СЕТ СН'!$F$14+СВЦЭМ!$D$10+'СЕТ СН'!$F$8*'СЕТ СН'!$F$9-'СЕТ СН'!$F$26</f>
        <v>956.63125558000002</v>
      </c>
      <c r="Y18" s="36">
        <f>SUMIFS(СВЦЭМ!$D$33:$D$776,СВЦЭМ!$A$33:$A$776,$A18,СВЦЭМ!$B$33:$B$776,Y$11)+'СЕТ СН'!$F$14+СВЦЭМ!$D$10+'СЕТ СН'!$F$8*'СЕТ СН'!$F$9-'СЕТ СН'!$F$26</f>
        <v>1045.7388632100001</v>
      </c>
    </row>
    <row r="19" spans="1:25" ht="15.75" x14ac:dyDescent="0.2">
      <c r="A19" s="35">
        <f t="shared" si="0"/>
        <v>44020</v>
      </c>
      <c r="B19" s="36">
        <f>SUMIFS(СВЦЭМ!$D$33:$D$776,СВЦЭМ!$A$33:$A$776,$A19,СВЦЭМ!$B$33:$B$776,B$11)+'СЕТ СН'!$F$14+СВЦЭМ!$D$10+'СЕТ СН'!$F$8*'СЕТ СН'!$F$9-'СЕТ СН'!$F$26</f>
        <v>999.78744208000001</v>
      </c>
      <c r="C19" s="36">
        <f>SUMIFS(СВЦЭМ!$D$33:$D$776,СВЦЭМ!$A$33:$A$776,$A19,СВЦЭМ!$B$33:$B$776,C$11)+'СЕТ СН'!$F$14+СВЦЭМ!$D$10+'СЕТ СН'!$F$8*'СЕТ СН'!$F$9-'СЕТ СН'!$F$26</f>
        <v>1011.46122486</v>
      </c>
      <c r="D19" s="36">
        <f>SUMIFS(СВЦЭМ!$D$33:$D$776,СВЦЭМ!$A$33:$A$776,$A19,СВЦЭМ!$B$33:$B$776,D$11)+'СЕТ СН'!$F$14+СВЦЭМ!$D$10+'СЕТ СН'!$F$8*'СЕТ СН'!$F$9-'СЕТ СН'!$F$26</f>
        <v>1039.2104427000002</v>
      </c>
      <c r="E19" s="36">
        <f>SUMIFS(СВЦЭМ!$D$33:$D$776,СВЦЭМ!$A$33:$A$776,$A19,СВЦЭМ!$B$33:$B$776,E$11)+'СЕТ СН'!$F$14+СВЦЭМ!$D$10+'СЕТ СН'!$F$8*'СЕТ СН'!$F$9-'СЕТ СН'!$F$26</f>
        <v>1063.7596963600001</v>
      </c>
      <c r="F19" s="36">
        <f>SUMIFS(СВЦЭМ!$D$33:$D$776,СВЦЭМ!$A$33:$A$776,$A19,СВЦЭМ!$B$33:$B$776,F$11)+'СЕТ СН'!$F$14+СВЦЭМ!$D$10+'СЕТ СН'!$F$8*'СЕТ СН'!$F$9-'СЕТ СН'!$F$26</f>
        <v>1073.38829687</v>
      </c>
      <c r="G19" s="36">
        <f>SUMIFS(СВЦЭМ!$D$33:$D$776,СВЦЭМ!$A$33:$A$776,$A19,СВЦЭМ!$B$33:$B$776,G$11)+'СЕТ СН'!$F$14+СВЦЭМ!$D$10+'СЕТ СН'!$F$8*'СЕТ СН'!$F$9-'СЕТ СН'!$F$26</f>
        <v>1080.91026212</v>
      </c>
      <c r="H19" s="36">
        <f>SUMIFS(СВЦЭМ!$D$33:$D$776,СВЦЭМ!$A$33:$A$776,$A19,СВЦЭМ!$B$33:$B$776,H$11)+'СЕТ СН'!$F$14+СВЦЭМ!$D$10+'СЕТ СН'!$F$8*'СЕТ СН'!$F$9-'СЕТ СН'!$F$26</f>
        <v>1034.10212374</v>
      </c>
      <c r="I19" s="36">
        <f>SUMIFS(СВЦЭМ!$D$33:$D$776,СВЦЭМ!$A$33:$A$776,$A19,СВЦЭМ!$B$33:$B$776,I$11)+'СЕТ СН'!$F$14+СВЦЭМ!$D$10+'СЕТ СН'!$F$8*'СЕТ СН'!$F$9-'СЕТ СН'!$F$26</f>
        <v>968.60011950000001</v>
      </c>
      <c r="J19" s="36">
        <f>SUMIFS(СВЦЭМ!$D$33:$D$776,СВЦЭМ!$A$33:$A$776,$A19,СВЦЭМ!$B$33:$B$776,J$11)+'СЕТ СН'!$F$14+СВЦЭМ!$D$10+'СЕТ СН'!$F$8*'СЕТ СН'!$F$9-'СЕТ СН'!$F$26</f>
        <v>922.42231543000003</v>
      </c>
      <c r="K19" s="36">
        <f>SUMIFS(СВЦЭМ!$D$33:$D$776,СВЦЭМ!$A$33:$A$776,$A19,СВЦЭМ!$B$33:$B$776,K$11)+'СЕТ СН'!$F$14+СВЦЭМ!$D$10+'СЕТ СН'!$F$8*'СЕТ СН'!$F$9-'СЕТ СН'!$F$26</f>
        <v>938.18539496000005</v>
      </c>
      <c r="L19" s="36">
        <f>SUMIFS(СВЦЭМ!$D$33:$D$776,СВЦЭМ!$A$33:$A$776,$A19,СВЦЭМ!$B$33:$B$776,L$11)+'СЕТ СН'!$F$14+СВЦЭМ!$D$10+'СЕТ СН'!$F$8*'СЕТ СН'!$F$9-'СЕТ СН'!$F$26</f>
        <v>930.37335498000004</v>
      </c>
      <c r="M19" s="36">
        <f>SUMIFS(СВЦЭМ!$D$33:$D$776,СВЦЭМ!$A$33:$A$776,$A19,СВЦЭМ!$B$33:$B$776,M$11)+'СЕТ СН'!$F$14+СВЦЭМ!$D$10+'СЕТ СН'!$F$8*'СЕТ СН'!$F$9-'СЕТ СН'!$F$26</f>
        <v>916.21944507000001</v>
      </c>
      <c r="N19" s="36">
        <f>SUMIFS(СВЦЭМ!$D$33:$D$776,СВЦЭМ!$A$33:$A$776,$A19,СВЦЭМ!$B$33:$B$776,N$11)+'СЕТ СН'!$F$14+СВЦЭМ!$D$10+'СЕТ СН'!$F$8*'СЕТ СН'!$F$9-'СЕТ СН'!$F$26</f>
        <v>923.80082885000002</v>
      </c>
      <c r="O19" s="36">
        <f>SUMIFS(СВЦЭМ!$D$33:$D$776,СВЦЭМ!$A$33:$A$776,$A19,СВЦЭМ!$B$33:$B$776,O$11)+'СЕТ СН'!$F$14+СВЦЭМ!$D$10+'СЕТ СН'!$F$8*'СЕТ СН'!$F$9-'СЕТ СН'!$F$26</f>
        <v>931.80650925999998</v>
      </c>
      <c r="P19" s="36">
        <f>SUMIFS(СВЦЭМ!$D$33:$D$776,СВЦЭМ!$A$33:$A$776,$A19,СВЦЭМ!$B$33:$B$776,P$11)+'СЕТ СН'!$F$14+СВЦЭМ!$D$10+'СЕТ СН'!$F$8*'СЕТ СН'!$F$9-'СЕТ СН'!$F$26</f>
        <v>922.68988628</v>
      </c>
      <c r="Q19" s="36">
        <f>SUMIFS(СВЦЭМ!$D$33:$D$776,СВЦЭМ!$A$33:$A$776,$A19,СВЦЭМ!$B$33:$B$776,Q$11)+'СЕТ СН'!$F$14+СВЦЭМ!$D$10+'СЕТ СН'!$F$8*'СЕТ СН'!$F$9-'СЕТ СН'!$F$26</f>
        <v>926.84588398000005</v>
      </c>
      <c r="R19" s="36">
        <f>SUMIFS(СВЦЭМ!$D$33:$D$776,СВЦЭМ!$A$33:$A$776,$A19,СВЦЭМ!$B$33:$B$776,R$11)+'СЕТ СН'!$F$14+СВЦЭМ!$D$10+'СЕТ СН'!$F$8*'СЕТ СН'!$F$9-'СЕТ СН'!$F$26</f>
        <v>932.47302096999999</v>
      </c>
      <c r="S19" s="36">
        <f>SUMIFS(СВЦЭМ!$D$33:$D$776,СВЦЭМ!$A$33:$A$776,$A19,СВЦЭМ!$B$33:$B$776,S$11)+'СЕТ СН'!$F$14+СВЦЭМ!$D$10+'СЕТ СН'!$F$8*'СЕТ СН'!$F$9-'СЕТ СН'!$F$26</f>
        <v>937.40515692999998</v>
      </c>
      <c r="T19" s="36">
        <f>SUMIFS(СВЦЭМ!$D$33:$D$776,СВЦЭМ!$A$33:$A$776,$A19,СВЦЭМ!$B$33:$B$776,T$11)+'СЕТ СН'!$F$14+СВЦЭМ!$D$10+'СЕТ СН'!$F$8*'СЕТ СН'!$F$9-'СЕТ СН'!$F$26</f>
        <v>938.32148304999998</v>
      </c>
      <c r="U19" s="36">
        <f>SUMIFS(СВЦЭМ!$D$33:$D$776,СВЦЭМ!$A$33:$A$776,$A19,СВЦЭМ!$B$33:$B$776,U$11)+'СЕТ СН'!$F$14+СВЦЭМ!$D$10+'СЕТ СН'!$F$8*'СЕТ СН'!$F$9-'СЕТ СН'!$F$26</f>
        <v>932.00105998000004</v>
      </c>
      <c r="V19" s="36">
        <f>SUMIFS(СВЦЭМ!$D$33:$D$776,СВЦЭМ!$A$33:$A$776,$A19,СВЦЭМ!$B$33:$B$776,V$11)+'СЕТ СН'!$F$14+СВЦЭМ!$D$10+'СЕТ СН'!$F$8*'СЕТ СН'!$F$9-'СЕТ СН'!$F$26</f>
        <v>920.17352110000002</v>
      </c>
      <c r="W19" s="36">
        <f>SUMIFS(СВЦЭМ!$D$33:$D$776,СВЦЭМ!$A$33:$A$776,$A19,СВЦЭМ!$B$33:$B$776,W$11)+'СЕТ СН'!$F$14+СВЦЭМ!$D$10+'СЕТ СН'!$F$8*'СЕТ СН'!$F$9-'СЕТ СН'!$F$26</f>
        <v>929.91792896000004</v>
      </c>
      <c r="X19" s="36">
        <f>SUMIFS(СВЦЭМ!$D$33:$D$776,СВЦЭМ!$A$33:$A$776,$A19,СВЦЭМ!$B$33:$B$776,X$11)+'СЕТ СН'!$F$14+СВЦЭМ!$D$10+'СЕТ СН'!$F$8*'СЕТ СН'!$F$9-'СЕТ СН'!$F$26</f>
        <v>911.41530539999997</v>
      </c>
      <c r="Y19" s="36">
        <f>SUMIFS(СВЦЭМ!$D$33:$D$776,СВЦЭМ!$A$33:$A$776,$A19,СВЦЭМ!$B$33:$B$776,Y$11)+'СЕТ СН'!$F$14+СВЦЭМ!$D$10+'СЕТ СН'!$F$8*'СЕТ СН'!$F$9-'СЕТ СН'!$F$26</f>
        <v>971.47601427000006</v>
      </c>
    </row>
    <row r="20" spans="1:25" ht="15.75" x14ac:dyDescent="0.2">
      <c r="A20" s="35">
        <f t="shared" si="0"/>
        <v>44021</v>
      </c>
      <c r="B20" s="36">
        <f>SUMIFS(СВЦЭМ!$D$33:$D$776,СВЦЭМ!$A$33:$A$776,$A20,СВЦЭМ!$B$33:$B$776,B$11)+'СЕТ СН'!$F$14+СВЦЭМ!$D$10+'СЕТ СН'!$F$8*'СЕТ СН'!$F$9-'СЕТ СН'!$F$26</f>
        <v>1046.2742386</v>
      </c>
      <c r="C20" s="36">
        <f>SUMIFS(СВЦЭМ!$D$33:$D$776,СВЦЭМ!$A$33:$A$776,$A20,СВЦЭМ!$B$33:$B$776,C$11)+'СЕТ СН'!$F$14+СВЦЭМ!$D$10+'СЕТ СН'!$F$8*'СЕТ СН'!$F$9-'СЕТ СН'!$F$26</f>
        <v>1065.7711474700002</v>
      </c>
      <c r="D20" s="36">
        <f>SUMIFS(СВЦЭМ!$D$33:$D$776,СВЦЭМ!$A$33:$A$776,$A20,СВЦЭМ!$B$33:$B$776,D$11)+'СЕТ СН'!$F$14+СВЦЭМ!$D$10+'СЕТ СН'!$F$8*'СЕТ СН'!$F$9-'СЕТ СН'!$F$26</f>
        <v>1060.6851000400002</v>
      </c>
      <c r="E20" s="36">
        <f>SUMIFS(СВЦЭМ!$D$33:$D$776,СВЦЭМ!$A$33:$A$776,$A20,СВЦЭМ!$B$33:$B$776,E$11)+'СЕТ СН'!$F$14+СВЦЭМ!$D$10+'СЕТ СН'!$F$8*'СЕТ СН'!$F$9-'СЕТ СН'!$F$26</f>
        <v>1070.5282730000001</v>
      </c>
      <c r="F20" s="36">
        <f>SUMIFS(СВЦЭМ!$D$33:$D$776,СВЦЭМ!$A$33:$A$776,$A20,СВЦЭМ!$B$33:$B$776,F$11)+'СЕТ СН'!$F$14+СВЦЭМ!$D$10+'СЕТ СН'!$F$8*'СЕТ СН'!$F$9-'СЕТ СН'!$F$26</f>
        <v>1058.4505015300001</v>
      </c>
      <c r="G20" s="36">
        <f>SUMIFS(СВЦЭМ!$D$33:$D$776,СВЦЭМ!$A$33:$A$776,$A20,СВЦЭМ!$B$33:$B$776,G$11)+'СЕТ СН'!$F$14+СВЦЭМ!$D$10+'СЕТ СН'!$F$8*'СЕТ СН'!$F$9-'СЕТ СН'!$F$26</f>
        <v>1065.7847423800001</v>
      </c>
      <c r="H20" s="36">
        <f>SUMIFS(СВЦЭМ!$D$33:$D$776,СВЦЭМ!$A$33:$A$776,$A20,СВЦЭМ!$B$33:$B$776,H$11)+'СЕТ СН'!$F$14+СВЦЭМ!$D$10+'СЕТ СН'!$F$8*'СЕТ СН'!$F$9-'СЕТ СН'!$F$26</f>
        <v>1066.9598577900001</v>
      </c>
      <c r="I20" s="36">
        <f>SUMIFS(СВЦЭМ!$D$33:$D$776,СВЦЭМ!$A$33:$A$776,$A20,СВЦЭМ!$B$33:$B$776,I$11)+'СЕТ СН'!$F$14+СВЦЭМ!$D$10+'СЕТ СН'!$F$8*'СЕТ СН'!$F$9-'СЕТ СН'!$F$26</f>
        <v>986.31560243000001</v>
      </c>
      <c r="J20" s="36">
        <f>SUMIFS(СВЦЭМ!$D$33:$D$776,СВЦЭМ!$A$33:$A$776,$A20,СВЦЭМ!$B$33:$B$776,J$11)+'СЕТ СН'!$F$14+СВЦЭМ!$D$10+'СЕТ СН'!$F$8*'СЕТ СН'!$F$9-'СЕТ СН'!$F$26</f>
        <v>970.99942288</v>
      </c>
      <c r="K20" s="36">
        <f>SUMIFS(СВЦЭМ!$D$33:$D$776,СВЦЭМ!$A$33:$A$776,$A20,СВЦЭМ!$B$33:$B$776,K$11)+'СЕТ СН'!$F$14+СВЦЭМ!$D$10+'СЕТ СН'!$F$8*'СЕТ СН'!$F$9-'СЕТ СН'!$F$26</f>
        <v>958.37261522000006</v>
      </c>
      <c r="L20" s="36">
        <f>SUMIFS(СВЦЭМ!$D$33:$D$776,СВЦЭМ!$A$33:$A$776,$A20,СВЦЭМ!$B$33:$B$776,L$11)+'СЕТ СН'!$F$14+СВЦЭМ!$D$10+'СЕТ СН'!$F$8*'СЕТ СН'!$F$9-'СЕТ СН'!$F$26</f>
        <v>934.69924861000004</v>
      </c>
      <c r="M20" s="36">
        <f>SUMIFS(СВЦЭМ!$D$33:$D$776,СВЦЭМ!$A$33:$A$776,$A20,СВЦЭМ!$B$33:$B$776,M$11)+'СЕТ СН'!$F$14+СВЦЭМ!$D$10+'СЕТ СН'!$F$8*'СЕТ СН'!$F$9-'СЕТ СН'!$F$26</f>
        <v>945.20707229000004</v>
      </c>
      <c r="N20" s="36">
        <f>SUMIFS(СВЦЭМ!$D$33:$D$776,СВЦЭМ!$A$33:$A$776,$A20,СВЦЭМ!$B$33:$B$776,N$11)+'СЕТ СН'!$F$14+СВЦЭМ!$D$10+'СЕТ СН'!$F$8*'СЕТ СН'!$F$9-'СЕТ СН'!$F$26</f>
        <v>941.04271727000003</v>
      </c>
      <c r="O20" s="36">
        <f>SUMIFS(СВЦЭМ!$D$33:$D$776,СВЦЭМ!$A$33:$A$776,$A20,СВЦЭМ!$B$33:$B$776,O$11)+'СЕТ СН'!$F$14+СВЦЭМ!$D$10+'СЕТ СН'!$F$8*'СЕТ СН'!$F$9-'СЕТ СН'!$F$26</f>
        <v>947.94475233000003</v>
      </c>
      <c r="P20" s="36">
        <f>SUMIFS(СВЦЭМ!$D$33:$D$776,СВЦЭМ!$A$33:$A$776,$A20,СВЦЭМ!$B$33:$B$776,P$11)+'СЕТ СН'!$F$14+СВЦЭМ!$D$10+'СЕТ СН'!$F$8*'СЕТ СН'!$F$9-'СЕТ СН'!$F$26</f>
        <v>936.52910773000008</v>
      </c>
      <c r="Q20" s="36">
        <f>SUMIFS(СВЦЭМ!$D$33:$D$776,СВЦЭМ!$A$33:$A$776,$A20,СВЦЭМ!$B$33:$B$776,Q$11)+'СЕТ СН'!$F$14+СВЦЭМ!$D$10+'СЕТ СН'!$F$8*'СЕТ СН'!$F$9-'СЕТ СН'!$F$26</f>
        <v>942.41596791000006</v>
      </c>
      <c r="R20" s="36">
        <f>SUMIFS(СВЦЭМ!$D$33:$D$776,СВЦЭМ!$A$33:$A$776,$A20,СВЦЭМ!$B$33:$B$776,R$11)+'СЕТ СН'!$F$14+СВЦЭМ!$D$10+'СЕТ СН'!$F$8*'СЕТ СН'!$F$9-'СЕТ СН'!$F$26</f>
        <v>954.66257435</v>
      </c>
      <c r="S20" s="36">
        <f>SUMIFS(СВЦЭМ!$D$33:$D$776,СВЦЭМ!$A$33:$A$776,$A20,СВЦЭМ!$B$33:$B$776,S$11)+'СЕТ СН'!$F$14+СВЦЭМ!$D$10+'СЕТ СН'!$F$8*'СЕТ СН'!$F$9-'СЕТ СН'!$F$26</f>
        <v>959.41152579000004</v>
      </c>
      <c r="T20" s="36">
        <f>SUMIFS(СВЦЭМ!$D$33:$D$776,СВЦЭМ!$A$33:$A$776,$A20,СВЦЭМ!$B$33:$B$776,T$11)+'СЕТ СН'!$F$14+СВЦЭМ!$D$10+'СЕТ СН'!$F$8*'СЕТ СН'!$F$9-'СЕТ СН'!$F$26</f>
        <v>963.33423472000004</v>
      </c>
      <c r="U20" s="36">
        <f>SUMIFS(СВЦЭМ!$D$33:$D$776,СВЦЭМ!$A$33:$A$776,$A20,СВЦЭМ!$B$33:$B$776,U$11)+'СЕТ СН'!$F$14+СВЦЭМ!$D$10+'СЕТ СН'!$F$8*'СЕТ СН'!$F$9-'СЕТ СН'!$F$26</f>
        <v>961.32611813000005</v>
      </c>
      <c r="V20" s="36">
        <f>SUMIFS(СВЦЭМ!$D$33:$D$776,СВЦЭМ!$A$33:$A$776,$A20,СВЦЭМ!$B$33:$B$776,V$11)+'СЕТ СН'!$F$14+СВЦЭМ!$D$10+'СЕТ СН'!$F$8*'СЕТ СН'!$F$9-'СЕТ СН'!$F$26</f>
        <v>952.73950502000002</v>
      </c>
      <c r="W20" s="36">
        <f>SUMIFS(СВЦЭМ!$D$33:$D$776,СВЦЭМ!$A$33:$A$776,$A20,СВЦЭМ!$B$33:$B$776,W$11)+'СЕТ СН'!$F$14+СВЦЭМ!$D$10+'СЕТ СН'!$F$8*'СЕТ СН'!$F$9-'СЕТ СН'!$F$26</f>
        <v>949.39038749999997</v>
      </c>
      <c r="X20" s="36">
        <f>SUMIFS(СВЦЭМ!$D$33:$D$776,СВЦЭМ!$A$33:$A$776,$A20,СВЦЭМ!$B$33:$B$776,X$11)+'СЕТ СН'!$F$14+СВЦЭМ!$D$10+'СЕТ СН'!$F$8*'СЕТ СН'!$F$9-'СЕТ СН'!$F$26</f>
        <v>949.78978470000004</v>
      </c>
      <c r="Y20" s="36">
        <f>SUMIFS(СВЦЭМ!$D$33:$D$776,СВЦЭМ!$A$33:$A$776,$A20,СВЦЭМ!$B$33:$B$776,Y$11)+'СЕТ СН'!$F$14+СВЦЭМ!$D$10+'СЕТ СН'!$F$8*'СЕТ СН'!$F$9-'СЕТ СН'!$F$26</f>
        <v>969.31141787000001</v>
      </c>
    </row>
    <row r="21" spans="1:25" ht="15.75" x14ac:dyDescent="0.2">
      <c r="A21" s="35">
        <f t="shared" si="0"/>
        <v>44022</v>
      </c>
      <c r="B21" s="36">
        <f>SUMIFS(СВЦЭМ!$D$33:$D$776,СВЦЭМ!$A$33:$A$776,$A21,СВЦЭМ!$B$33:$B$776,B$11)+'СЕТ СН'!$F$14+СВЦЭМ!$D$10+'СЕТ СН'!$F$8*'СЕТ СН'!$F$9-'СЕТ СН'!$F$26</f>
        <v>1066.3506378900001</v>
      </c>
      <c r="C21" s="36">
        <f>SUMIFS(СВЦЭМ!$D$33:$D$776,СВЦЭМ!$A$33:$A$776,$A21,СВЦЭМ!$B$33:$B$776,C$11)+'СЕТ СН'!$F$14+СВЦЭМ!$D$10+'СЕТ СН'!$F$8*'СЕТ СН'!$F$9-'СЕТ СН'!$F$26</f>
        <v>1042.8046818400001</v>
      </c>
      <c r="D21" s="36">
        <f>SUMIFS(СВЦЭМ!$D$33:$D$776,СВЦЭМ!$A$33:$A$776,$A21,СВЦЭМ!$B$33:$B$776,D$11)+'СЕТ СН'!$F$14+СВЦЭМ!$D$10+'СЕТ СН'!$F$8*'СЕТ СН'!$F$9-'СЕТ СН'!$F$26</f>
        <v>1037.8187678200002</v>
      </c>
      <c r="E21" s="36">
        <f>SUMIFS(СВЦЭМ!$D$33:$D$776,СВЦЭМ!$A$33:$A$776,$A21,СВЦЭМ!$B$33:$B$776,E$11)+'СЕТ СН'!$F$14+СВЦЭМ!$D$10+'СЕТ СН'!$F$8*'СЕТ СН'!$F$9-'СЕТ СН'!$F$26</f>
        <v>1057.15703947</v>
      </c>
      <c r="F21" s="36">
        <f>SUMIFS(СВЦЭМ!$D$33:$D$776,СВЦЭМ!$A$33:$A$776,$A21,СВЦЭМ!$B$33:$B$776,F$11)+'СЕТ СН'!$F$14+СВЦЭМ!$D$10+'СЕТ СН'!$F$8*'СЕТ СН'!$F$9-'СЕТ СН'!$F$26</f>
        <v>1078.5142272800001</v>
      </c>
      <c r="G21" s="36">
        <f>SUMIFS(СВЦЭМ!$D$33:$D$776,СВЦЭМ!$A$33:$A$776,$A21,СВЦЭМ!$B$33:$B$776,G$11)+'СЕТ СН'!$F$14+СВЦЭМ!$D$10+'СЕТ СН'!$F$8*'СЕТ СН'!$F$9-'СЕТ СН'!$F$26</f>
        <v>1118.10559457</v>
      </c>
      <c r="H21" s="36">
        <f>SUMIFS(СВЦЭМ!$D$33:$D$776,СВЦЭМ!$A$33:$A$776,$A21,СВЦЭМ!$B$33:$B$776,H$11)+'СЕТ СН'!$F$14+СВЦЭМ!$D$10+'СЕТ СН'!$F$8*'СЕТ СН'!$F$9-'СЕТ СН'!$F$26</f>
        <v>1141.2768254099999</v>
      </c>
      <c r="I21" s="36">
        <f>SUMIFS(СВЦЭМ!$D$33:$D$776,СВЦЭМ!$A$33:$A$776,$A21,СВЦЭМ!$B$33:$B$776,I$11)+'СЕТ СН'!$F$14+СВЦЭМ!$D$10+'СЕТ СН'!$F$8*'СЕТ СН'!$F$9-'СЕТ СН'!$F$26</f>
        <v>1061.62791038</v>
      </c>
      <c r="J21" s="36">
        <f>SUMIFS(СВЦЭМ!$D$33:$D$776,СВЦЭМ!$A$33:$A$776,$A21,СВЦЭМ!$B$33:$B$776,J$11)+'СЕТ СН'!$F$14+СВЦЭМ!$D$10+'СЕТ СН'!$F$8*'СЕТ СН'!$F$9-'СЕТ СН'!$F$26</f>
        <v>1015.4664833</v>
      </c>
      <c r="K21" s="36">
        <f>SUMIFS(СВЦЭМ!$D$33:$D$776,СВЦЭМ!$A$33:$A$776,$A21,СВЦЭМ!$B$33:$B$776,K$11)+'СЕТ СН'!$F$14+СВЦЭМ!$D$10+'СЕТ СН'!$F$8*'СЕТ СН'!$F$9-'СЕТ СН'!$F$26</f>
        <v>943.08998493000001</v>
      </c>
      <c r="L21" s="36">
        <f>SUMIFS(СВЦЭМ!$D$33:$D$776,СВЦЭМ!$A$33:$A$776,$A21,СВЦЭМ!$B$33:$B$776,L$11)+'СЕТ СН'!$F$14+СВЦЭМ!$D$10+'СЕТ СН'!$F$8*'СЕТ СН'!$F$9-'СЕТ СН'!$F$26</f>
        <v>936.71944461999999</v>
      </c>
      <c r="M21" s="36">
        <f>SUMIFS(СВЦЭМ!$D$33:$D$776,СВЦЭМ!$A$33:$A$776,$A21,СВЦЭМ!$B$33:$B$776,M$11)+'СЕТ СН'!$F$14+СВЦЭМ!$D$10+'СЕТ СН'!$F$8*'СЕТ СН'!$F$9-'СЕТ СН'!$F$26</f>
        <v>943.61923300000001</v>
      </c>
      <c r="N21" s="36">
        <f>SUMIFS(СВЦЭМ!$D$33:$D$776,СВЦЭМ!$A$33:$A$776,$A21,СВЦЭМ!$B$33:$B$776,N$11)+'СЕТ СН'!$F$14+СВЦЭМ!$D$10+'СЕТ СН'!$F$8*'СЕТ СН'!$F$9-'СЕТ СН'!$F$26</f>
        <v>936.86119873000007</v>
      </c>
      <c r="O21" s="36">
        <f>SUMIFS(СВЦЭМ!$D$33:$D$776,СВЦЭМ!$A$33:$A$776,$A21,СВЦЭМ!$B$33:$B$776,O$11)+'СЕТ СН'!$F$14+СВЦЭМ!$D$10+'СЕТ СН'!$F$8*'СЕТ СН'!$F$9-'СЕТ СН'!$F$26</f>
        <v>939.02193713999998</v>
      </c>
      <c r="P21" s="36">
        <f>SUMIFS(СВЦЭМ!$D$33:$D$776,СВЦЭМ!$A$33:$A$776,$A21,СВЦЭМ!$B$33:$B$776,P$11)+'СЕТ СН'!$F$14+СВЦЭМ!$D$10+'СЕТ СН'!$F$8*'СЕТ СН'!$F$9-'СЕТ СН'!$F$26</f>
        <v>926.63747502000001</v>
      </c>
      <c r="Q21" s="36">
        <f>SUMIFS(СВЦЭМ!$D$33:$D$776,СВЦЭМ!$A$33:$A$776,$A21,СВЦЭМ!$B$33:$B$776,Q$11)+'СЕТ СН'!$F$14+СВЦЭМ!$D$10+'СЕТ СН'!$F$8*'СЕТ СН'!$F$9-'СЕТ СН'!$F$26</f>
        <v>937.94056559000001</v>
      </c>
      <c r="R21" s="36">
        <f>SUMIFS(СВЦЭМ!$D$33:$D$776,СВЦЭМ!$A$33:$A$776,$A21,СВЦЭМ!$B$33:$B$776,R$11)+'СЕТ СН'!$F$14+СВЦЭМ!$D$10+'СЕТ СН'!$F$8*'СЕТ СН'!$F$9-'СЕТ СН'!$F$26</f>
        <v>955.97162237999999</v>
      </c>
      <c r="S21" s="36">
        <f>SUMIFS(СВЦЭМ!$D$33:$D$776,СВЦЭМ!$A$33:$A$776,$A21,СВЦЭМ!$B$33:$B$776,S$11)+'СЕТ СН'!$F$14+СВЦЭМ!$D$10+'СЕТ СН'!$F$8*'СЕТ СН'!$F$9-'СЕТ СН'!$F$26</f>
        <v>959.79208889000006</v>
      </c>
      <c r="T21" s="36">
        <f>SUMIFS(СВЦЭМ!$D$33:$D$776,СВЦЭМ!$A$33:$A$776,$A21,СВЦЭМ!$B$33:$B$776,T$11)+'СЕТ СН'!$F$14+СВЦЭМ!$D$10+'СЕТ СН'!$F$8*'СЕТ СН'!$F$9-'СЕТ СН'!$F$26</f>
        <v>953.02801406000003</v>
      </c>
      <c r="U21" s="36">
        <f>SUMIFS(СВЦЭМ!$D$33:$D$776,СВЦЭМ!$A$33:$A$776,$A21,СВЦЭМ!$B$33:$B$776,U$11)+'СЕТ СН'!$F$14+СВЦЭМ!$D$10+'СЕТ СН'!$F$8*'СЕТ СН'!$F$9-'СЕТ СН'!$F$26</f>
        <v>938.48068311999998</v>
      </c>
      <c r="V21" s="36">
        <f>SUMIFS(СВЦЭМ!$D$33:$D$776,СВЦЭМ!$A$33:$A$776,$A21,СВЦЭМ!$B$33:$B$776,V$11)+'СЕТ СН'!$F$14+СВЦЭМ!$D$10+'СЕТ СН'!$F$8*'СЕТ СН'!$F$9-'СЕТ СН'!$F$26</f>
        <v>915.80437740000002</v>
      </c>
      <c r="W21" s="36">
        <f>SUMIFS(СВЦЭМ!$D$33:$D$776,СВЦЭМ!$A$33:$A$776,$A21,СВЦЭМ!$B$33:$B$776,W$11)+'СЕТ СН'!$F$14+СВЦЭМ!$D$10+'СЕТ СН'!$F$8*'СЕТ СН'!$F$9-'СЕТ СН'!$F$26</f>
        <v>930.32548032</v>
      </c>
      <c r="X21" s="36">
        <f>SUMIFS(СВЦЭМ!$D$33:$D$776,СВЦЭМ!$A$33:$A$776,$A21,СВЦЭМ!$B$33:$B$776,X$11)+'СЕТ СН'!$F$14+СВЦЭМ!$D$10+'СЕТ СН'!$F$8*'СЕТ СН'!$F$9-'СЕТ СН'!$F$26</f>
        <v>919.17758186000003</v>
      </c>
      <c r="Y21" s="36">
        <f>SUMIFS(СВЦЭМ!$D$33:$D$776,СВЦЭМ!$A$33:$A$776,$A21,СВЦЭМ!$B$33:$B$776,Y$11)+'СЕТ СН'!$F$14+СВЦЭМ!$D$10+'СЕТ СН'!$F$8*'СЕТ СН'!$F$9-'СЕТ СН'!$F$26</f>
        <v>951.61780653000005</v>
      </c>
    </row>
    <row r="22" spans="1:25" ht="15.75" x14ac:dyDescent="0.2">
      <c r="A22" s="35">
        <f t="shared" si="0"/>
        <v>44023</v>
      </c>
      <c r="B22" s="36">
        <f>SUMIFS(СВЦЭМ!$D$33:$D$776,СВЦЭМ!$A$33:$A$776,$A22,СВЦЭМ!$B$33:$B$776,B$11)+'СЕТ СН'!$F$14+СВЦЭМ!$D$10+'СЕТ СН'!$F$8*'СЕТ СН'!$F$9-'СЕТ СН'!$F$26</f>
        <v>1069.5166370200002</v>
      </c>
      <c r="C22" s="36">
        <f>SUMIFS(СВЦЭМ!$D$33:$D$776,СВЦЭМ!$A$33:$A$776,$A22,СВЦЭМ!$B$33:$B$776,C$11)+'СЕТ СН'!$F$14+СВЦЭМ!$D$10+'СЕТ СН'!$F$8*'СЕТ СН'!$F$9-'СЕТ СН'!$F$26</f>
        <v>1043.7330077000001</v>
      </c>
      <c r="D22" s="36">
        <f>SUMIFS(СВЦЭМ!$D$33:$D$776,СВЦЭМ!$A$33:$A$776,$A22,СВЦЭМ!$B$33:$B$776,D$11)+'СЕТ СН'!$F$14+СВЦЭМ!$D$10+'СЕТ СН'!$F$8*'СЕТ СН'!$F$9-'СЕТ СН'!$F$26</f>
        <v>1069.0382282800001</v>
      </c>
      <c r="E22" s="36">
        <f>SUMIFS(СВЦЭМ!$D$33:$D$776,СВЦЭМ!$A$33:$A$776,$A22,СВЦЭМ!$B$33:$B$776,E$11)+'СЕТ СН'!$F$14+СВЦЭМ!$D$10+'СЕТ СН'!$F$8*'СЕТ СН'!$F$9-'СЕТ СН'!$F$26</f>
        <v>1084.64996253</v>
      </c>
      <c r="F22" s="36">
        <f>SUMIFS(СВЦЭМ!$D$33:$D$776,СВЦЭМ!$A$33:$A$776,$A22,СВЦЭМ!$B$33:$B$776,F$11)+'СЕТ СН'!$F$14+СВЦЭМ!$D$10+'СЕТ СН'!$F$8*'СЕТ СН'!$F$9-'СЕТ СН'!$F$26</f>
        <v>1075.0962806300001</v>
      </c>
      <c r="G22" s="36">
        <f>SUMIFS(СВЦЭМ!$D$33:$D$776,СВЦЭМ!$A$33:$A$776,$A22,СВЦЭМ!$B$33:$B$776,G$11)+'СЕТ СН'!$F$14+СВЦЭМ!$D$10+'СЕТ СН'!$F$8*'СЕТ СН'!$F$9-'СЕТ СН'!$F$26</f>
        <v>1073.2133067100001</v>
      </c>
      <c r="H22" s="36">
        <f>SUMIFS(СВЦЭМ!$D$33:$D$776,СВЦЭМ!$A$33:$A$776,$A22,СВЦЭМ!$B$33:$B$776,H$11)+'СЕТ СН'!$F$14+СВЦЭМ!$D$10+'СЕТ СН'!$F$8*'СЕТ СН'!$F$9-'СЕТ СН'!$F$26</f>
        <v>1058.57774713</v>
      </c>
      <c r="I22" s="36">
        <f>SUMIFS(СВЦЭМ!$D$33:$D$776,СВЦЭМ!$A$33:$A$776,$A22,СВЦЭМ!$B$33:$B$776,I$11)+'СЕТ СН'!$F$14+СВЦЭМ!$D$10+'СЕТ СН'!$F$8*'СЕТ СН'!$F$9-'СЕТ СН'!$F$26</f>
        <v>1059.2897886400001</v>
      </c>
      <c r="J22" s="36">
        <f>SUMIFS(СВЦЭМ!$D$33:$D$776,СВЦЭМ!$A$33:$A$776,$A22,СВЦЭМ!$B$33:$B$776,J$11)+'СЕТ СН'!$F$14+СВЦЭМ!$D$10+'СЕТ СН'!$F$8*'СЕТ СН'!$F$9-'СЕТ СН'!$F$26</f>
        <v>1023.9923489400001</v>
      </c>
      <c r="K22" s="36">
        <f>SUMIFS(СВЦЭМ!$D$33:$D$776,СВЦЭМ!$A$33:$A$776,$A22,СВЦЭМ!$B$33:$B$776,K$11)+'СЕТ СН'!$F$14+СВЦЭМ!$D$10+'СЕТ СН'!$F$8*'СЕТ СН'!$F$9-'СЕТ СН'!$F$26</f>
        <v>905.01492386000007</v>
      </c>
      <c r="L22" s="36">
        <f>SUMIFS(СВЦЭМ!$D$33:$D$776,СВЦЭМ!$A$33:$A$776,$A22,СВЦЭМ!$B$33:$B$776,L$11)+'СЕТ СН'!$F$14+СВЦЭМ!$D$10+'СЕТ СН'!$F$8*'СЕТ СН'!$F$9-'СЕТ СН'!$F$26</f>
        <v>875.3269646</v>
      </c>
      <c r="M22" s="36">
        <f>SUMIFS(СВЦЭМ!$D$33:$D$776,СВЦЭМ!$A$33:$A$776,$A22,СВЦЭМ!$B$33:$B$776,M$11)+'СЕТ СН'!$F$14+СВЦЭМ!$D$10+'СЕТ СН'!$F$8*'СЕТ СН'!$F$9-'СЕТ СН'!$F$26</f>
        <v>868.30912305000004</v>
      </c>
      <c r="N22" s="36">
        <f>SUMIFS(СВЦЭМ!$D$33:$D$776,СВЦЭМ!$A$33:$A$776,$A22,СВЦЭМ!$B$33:$B$776,N$11)+'СЕТ СН'!$F$14+СВЦЭМ!$D$10+'СЕТ СН'!$F$8*'СЕТ СН'!$F$9-'СЕТ СН'!$F$26</f>
        <v>871.73958989000005</v>
      </c>
      <c r="O22" s="36">
        <f>SUMIFS(СВЦЭМ!$D$33:$D$776,СВЦЭМ!$A$33:$A$776,$A22,СВЦЭМ!$B$33:$B$776,O$11)+'СЕТ СН'!$F$14+СВЦЭМ!$D$10+'СЕТ СН'!$F$8*'СЕТ СН'!$F$9-'СЕТ СН'!$F$26</f>
        <v>905.85575091999999</v>
      </c>
      <c r="P22" s="36">
        <f>SUMIFS(СВЦЭМ!$D$33:$D$776,СВЦЭМ!$A$33:$A$776,$A22,СВЦЭМ!$B$33:$B$776,P$11)+'СЕТ СН'!$F$14+СВЦЭМ!$D$10+'СЕТ СН'!$F$8*'СЕТ СН'!$F$9-'СЕТ СН'!$F$26</f>
        <v>909.47550853000007</v>
      </c>
      <c r="Q22" s="36">
        <f>SUMIFS(СВЦЭМ!$D$33:$D$776,СВЦЭМ!$A$33:$A$776,$A22,СВЦЭМ!$B$33:$B$776,Q$11)+'СЕТ СН'!$F$14+СВЦЭМ!$D$10+'СЕТ СН'!$F$8*'СЕТ СН'!$F$9-'СЕТ СН'!$F$26</f>
        <v>921.61288185000001</v>
      </c>
      <c r="R22" s="36">
        <f>SUMIFS(СВЦЭМ!$D$33:$D$776,СВЦЭМ!$A$33:$A$776,$A22,СВЦЭМ!$B$33:$B$776,R$11)+'СЕТ СН'!$F$14+СВЦЭМ!$D$10+'СЕТ СН'!$F$8*'СЕТ СН'!$F$9-'СЕТ СН'!$F$26</f>
        <v>940.58015439000008</v>
      </c>
      <c r="S22" s="36">
        <f>SUMIFS(СВЦЭМ!$D$33:$D$776,СВЦЭМ!$A$33:$A$776,$A22,СВЦЭМ!$B$33:$B$776,S$11)+'СЕТ СН'!$F$14+СВЦЭМ!$D$10+'СЕТ СН'!$F$8*'СЕТ СН'!$F$9-'СЕТ СН'!$F$26</f>
        <v>942.41238213999998</v>
      </c>
      <c r="T22" s="36">
        <f>SUMIFS(СВЦЭМ!$D$33:$D$776,СВЦЭМ!$A$33:$A$776,$A22,СВЦЭМ!$B$33:$B$776,T$11)+'СЕТ СН'!$F$14+СВЦЭМ!$D$10+'СЕТ СН'!$F$8*'СЕТ СН'!$F$9-'СЕТ СН'!$F$26</f>
        <v>936.08272742999998</v>
      </c>
      <c r="U22" s="36">
        <f>SUMIFS(СВЦЭМ!$D$33:$D$776,СВЦЭМ!$A$33:$A$776,$A22,СВЦЭМ!$B$33:$B$776,U$11)+'СЕТ СН'!$F$14+СВЦЭМ!$D$10+'СЕТ СН'!$F$8*'СЕТ СН'!$F$9-'СЕТ СН'!$F$26</f>
        <v>922.50703664000002</v>
      </c>
      <c r="V22" s="36">
        <f>SUMIFS(СВЦЭМ!$D$33:$D$776,СВЦЭМ!$A$33:$A$776,$A22,СВЦЭМ!$B$33:$B$776,V$11)+'СЕТ СН'!$F$14+СВЦЭМ!$D$10+'СЕТ СН'!$F$8*'СЕТ СН'!$F$9-'СЕТ СН'!$F$26</f>
        <v>905.51791406000007</v>
      </c>
      <c r="W22" s="36">
        <f>SUMIFS(СВЦЭМ!$D$33:$D$776,СВЦЭМ!$A$33:$A$776,$A22,СВЦЭМ!$B$33:$B$776,W$11)+'СЕТ СН'!$F$14+СВЦЭМ!$D$10+'СЕТ СН'!$F$8*'СЕТ СН'!$F$9-'СЕТ СН'!$F$26</f>
        <v>893.17397269000003</v>
      </c>
      <c r="X22" s="36">
        <f>SUMIFS(СВЦЭМ!$D$33:$D$776,СВЦЭМ!$A$33:$A$776,$A22,СВЦЭМ!$B$33:$B$776,X$11)+'СЕТ СН'!$F$14+СВЦЭМ!$D$10+'СЕТ СН'!$F$8*'СЕТ СН'!$F$9-'СЕТ СН'!$F$26</f>
        <v>911.49339425000005</v>
      </c>
      <c r="Y22" s="36">
        <f>SUMIFS(СВЦЭМ!$D$33:$D$776,СВЦЭМ!$A$33:$A$776,$A22,СВЦЭМ!$B$33:$B$776,Y$11)+'СЕТ СН'!$F$14+СВЦЭМ!$D$10+'СЕТ СН'!$F$8*'СЕТ СН'!$F$9-'СЕТ СН'!$F$26</f>
        <v>922.38313905000007</v>
      </c>
    </row>
    <row r="23" spans="1:25" ht="15.75" x14ac:dyDescent="0.2">
      <c r="A23" s="35">
        <f t="shared" si="0"/>
        <v>44024</v>
      </c>
      <c r="B23" s="36">
        <f>SUMIFS(СВЦЭМ!$D$33:$D$776,СВЦЭМ!$A$33:$A$776,$A23,СВЦЭМ!$B$33:$B$776,B$11)+'СЕТ СН'!$F$14+СВЦЭМ!$D$10+'СЕТ СН'!$F$8*'СЕТ СН'!$F$9-'СЕТ СН'!$F$26</f>
        <v>1042.0409563000001</v>
      </c>
      <c r="C23" s="36">
        <f>SUMIFS(СВЦЭМ!$D$33:$D$776,СВЦЭМ!$A$33:$A$776,$A23,СВЦЭМ!$B$33:$B$776,C$11)+'СЕТ СН'!$F$14+СВЦЭМ!$D$10+'СЕТ СН'!$F$8*'СЕТ СН'!$F$9-'СЕТ СН'!$F$26</f>
        <v>1099.84408274</v>
      </c>
      <c r="D23" s="36">
        <f>SUMIFS(СВЦЭМ!$D$33:$D$776,СВЦЭМ!$A$33:$A$776,$A23,СВЦЭМ!$B$33:$B$776,D$11)+'СЕТ СН'!$F$14+СВЦЭМ!$D$10+'СЕТ СН'!$F$8*'СЕТ СН'!$F$9-'СЕТ СН'!$F$26</f>
        <v>1130.3104921700001</v>
      </c>
      <c r="E23" s="36">
        <f>SUMIFS(СВЦЭМ!$D$33:$D$776,СВЦЭМ!$A$33:$A$776,$A23,СВЦЭМ!$B$33:$B$776,E$11)+'СЕТ СН'!$F$14+СВЦЭМ!$D$10+'СЕТ СН'!$F$8*'СЕТ СН'!$F$9-'СЕТ СН'!$F$26</f>
        <v>1151.3661318900001</v>
      </c>
      <c r="F23" s="36">
        <f>SUMIFS(СВЦЭМ!$D$33:$D$776,СВЦЭМ!$A$33:$A$776,$A23,СВЦЭМ!$B$33:$B$776,F$11)+'СЕТ СН'!$F$14+СВЦЭМ!$D$10+'СЕТ СН'!$F$8*'СЕТ СН'!$F$9-'СЕТ СН'!$F$26</f>
        <v>1155.0944163500001</v>
      </c>
      <c r="G23" s="36">
        <f>SUMIFS(СВЦЭМ!$D$33:$D$776,СВЦЭМ!$A$33:$A$776,$A23,СВЦЭМ!$B$33:$B$776,G$11)+'СЕТ СН'!$F$14+СВЦЭМ!$D$10+'СЕТ СН'!$F$8*'СЕТ СН'!$F$9-'СЕТ СН'!$F$26</f>
        <v>1161.40412335</v>
      </c>
      <c r="H23" s="36">
        <f>SUMIFS(СВЦЭМ!$D$33:$D$776,СВЦЭМ!$A$33:$A$776,$A23,СВЦЭМ!$B$33:$B$776,H$11)+'СЕТ СН'!$F$14+СВЦЭМ!$D$10+'СЕТ СН'!$F$8*'СЕТ СН'!$F$9-'СЕТ СН'!$F$26</f>
        <v>1138.42548306</v>
      </c>
      <c r="I23" s="36">
        <f>SUMIFS(СВЦЭМ!$D$33:$D$776,СВЦЭМ!$A$33:$A$776,$A23,СВЦЭМ!$B$33:$B$776,I$11)+'СЕТ СН'!$F$14+СВЦЭМ!$D$10+'СЕТ СН'!$F$8*'СЕТ СН'!$F$9-'СЕТ СН'!$F$26</f>
        <v>1102.9269153100001</v>
      </c>
      <c r="J23" s="36">
        <f>SUMIFS(СВЦЭМ!$D$33:$D$776,СВЦЭМ!$A$33:$A$776,$A23,СВЦЭМ!$B$33:$B$776,J$11)+'СЕТ СН'!$F$14+СВЦЭМ!$D$10+'СЕТ СН'!$F$8*'СЕТ СН'!$F$9-'СЕТ СН'!$F$26</f>
        <v>1014.25663035</v>
      </c>
      <c r="K23" s="36">
        <f>SUMIFS(СВЦЭМ!$D$33:$D$776,СВЦЭМ!$A$33:$A$776,$A23,СВЦЭМ!$B$33:$B$776,K$11)+'СЕТ СН'!$F$14+СВЦЭМ!$D$10+'СЕТ СН'!$F$8*'СЕТ СН'!$F$9-'СЕТ СН'!$F$26</f>
        <v>872.5711781</v>
      </c>
      <c r="L23" s="36">
        <f>SUMIFS(СВЦЭМ!$D$33:$D$776,СВЦЭМ!$A$33:$A$776,$A23,СВЦЭМ!$B$33:$B$776,L$11)+'СЕТ СН'!$F$14+СВЦЭМ!$D$10+'СЕТ СН'!$F$8*'СЕТ СН'!$F$9-'СЕТ СН'!$F$26</f>
        <v>836.80445884000005</v>
      </c>
      <c r="M23" s="36">
        <f>SUMIFS(СВЦЭМ!$D$33:$D$776,СВЦЭМ!$A$33:$A$776,$A23,СВЦЭМ!$B$33:$B$776,M$11)+'СЕТ СН'!$F$14+СВЦЭМ!$D$10+'СЕТ СН'!$F$8*'СЕТ СН'!$F$9-'СЕТ СН'!$F$26</f>
        <v>834.20064975000003</v>
      </c>
      <c r="N23" s="36">
        <f>SUMIFS(СВЦЭМ!$D$33:$D$776,СВЦЭМ!$A$33:$A$776,$A23,СВЦЭМ!$B$33:$B$776,N$11)+'СЕТ СН'!$F$14+СВЦЭМ!$D$10+'СЕТ СН'!$F$8*'СЕТ СН'!$F$9-'СЕТ СН'!$F$26</f>
        <v>840.66073905999997</v>
      </c>
      <c r="O23" s="36">
        <f>SUMIFS(СВЦЭМ!$D$33:$D$776,СВЦЭМ!$A$33:$A$776,$A23,СВЦЭМ!$B$33:$B$776,O$11)+'СЕТ СН'!$F$14+СВЦЭМ!$D$10+'СЕТ СН'!$F$8*'СЕТ СН'!$F$9-'СЕТ СН'!$F$26</f>
        <v>843.04500102999998</v>
      </c>
      <c r="P23" s="36">
        <f>SUMIFS(СВЦЭМ!$D$33:$D$776,СВЦЭМ!$A$33:$A$776,$A23,СВЦЭМ!$B$33:$B$776,P$11)+'СЕТ СН'!$F$14+СВЦЭМ!$D$10+'СЕТ СН'!$F$8*'СЕТ СН'!$F$9-'СЕТ СН'!$F$26</f>
        <v>849.52584878000005</v>
      </c>
      <c r="Q23" s="36">
        <f>SUMIFS(СВЦЭМ!$D$33:$D$776,СВЦЭМ!$A$33:$A$776,$A23,СВЦЭМ!$B$33:$B$776,Q$11)+'СЕТ СН'!$F$14+СВЦЭМ!$D$10+'СЕТ СН'!$F$8*'СЕТ СН'!$F$9-'СЕТ СН'!$F$26</f>
        <v>866.94735664000007</v>
      </c>
      <c r="R23" s="36">
        <f>SUMIFS(СВЦЭМ!$D$33:$D$776,СВЦЭМ!$A$33:$A$776,$A23,СВЦЭМ!$B$33:$B$776,R$11)+'СЕТ СН'!$F$14+СВЦЭМ!$D$10+'СЕТ СН'!$F$8*'СЕТ СН'!$F$9-'СЕТ СН'!$F$26</f>
        <v>866.28991712000004</v>
      </c>
      <c r="S23" s="36">
        <f>SUMIFS(СВЦЭМ!$D$33:$D$776,СВЦЭМ!$A$33:$A$776,$A23,СВЦЭМ!$B$33:$B$776,S$11)+'СЕТ СН'!$F$14+СВЦЭМ!$D$10+'СЕТ СН'!$F$8*'СЕТ СН'!$F$9-'СЕТ СН'!$F$26</f>
        <v>871.70893702000001</v>
      </c>
      <c r="T23" s="36">
        <f>SUMIFS(СВЦЭМ!$D$33:$D$776,СВЦЭМ!$A$33:$A$776,$A23,СВЦЭМ!$B$33:$B$776,T$11)+'СЕТ СН'!$F$14+СВЦЭМ!$D$10+'СЕТ СН'!$F$8*'СЕТ СН'!$F$9-'СЕТ СН'!$F$26</f>
        <v>868.28741793000006</v>
      </c>
      <c r="U23" s="36">
        <f>SUMIFS(СВЦЭМ!$D$33:$D$776,СВЦЭМ!$A$33:$A$776,$A23,СВЦЭМ!$B$33:$B$776,U$11)+'СЕТ СН'!$F$14+СВЦЭМ!$D$10+'СЕТ СН'!$F$8*'СЕТ СН'!$F$9-'СЕТ СН'!$F$26</f>
        <v>846.84257485000001</v>
      </c>
      <c r="V23" s="36">
        <f>SUMIFS(СВЦЭМ!$D$33:$D$776,СВЦЭМ!$A$33:$A$776,$A23,СВЦЭМ!$B$33:$B$776,V$11)+'СЕТ СН'!$F$14+СВЦЭМ!$D$10+'СЕТ СН'!$F$8*'СЕТ СН'!$F$9-'СЕТ СН'!$F$26</f>
        <v>848.62315361000003</v>
      </c>
      <c r="W23" s="36">
        <f>SUMIFS(СВЦЭМ!$D$33:$D$776,СВЦЭМ!$A$33:$A$776,$A23,СВЦЭМ!$B$33:$B$776,W$11)+'СЕТ СН'!$F$14+СВЦЭМ!$D$10+'СЕТ СН'!$F$8*'СЕТ СН'!$F$9-'СЕТ СН'!$F$26</f>
        <v>840.97919251000008</v>
      </c>
      <c r="X23" s="36">
        <f>SUMIFS(СВЦЭМ!$D$33:$D$776,СВЦЭМ!$A$33:$A$776,$A23,СВЦЭМ!$B$33:$B$776,X$11)+'СЕТ СН'!$F$14+СВЦЭМ!$D$10+'СЕТ СН'!$F$8*'СЕТ СН'!$F$9-'СЕТ СН'!$F$26</f>
        <v>848.34185264000007</v>
      </c>
      <c r="Y23" s="36">
        <f>SUMIFS(СВЦЭМ!$D$33:$D$776,СВЦЭМ!$A$33:$A$776,$A23,СВЦЭМ!$B$33:$B$776,Y$11)+'СЕТ СН'!$F$14+СВЦЭМ!$D$10+'СЕТ СН'!$F$8*'СЕТ СН'!$F$9-'СЕТ СН'!$F$26</f>
        <v>948.78498388000003</v>
      </c>
    </row>
    <row r="24" spans="1:25" ht="15.75" x14ac:dyDescent="0.2">
      <c r="A24" s="35">
        <f t="shared" si="0"/>
        <v>44025</v>
      </c>
      <c r="B24" s="36">
        <f>SUMIFS(СВЦЭМ!$D$33:$D$776,СВЦЭМ!$A$33:$A$776,$A24,СВЦЭМ!$B$33:$B$776,B$11)+'СЕТ СН'!$F$14+СВЦЭМ!$D$10+'СЕТ СН'!$F$8*'СЕТ СН'!$F$9-'СЕТ СН'!$F$26</f>
        <v>1038.3964555700002</v>
      </c>
      <c r="C24" s="36">
        <f>SUMIFS(СВЦЭМ!$D$33:$D$776,СВЦЭМ!$A$33:$A$776,$A24,СВЦЭМ!$B$33:$B$776,C$11)+'СЕТ СН'!$F$14+СВЦЭМ!$D$10+'СЕТ СН'!$F$8*'СЕТ СН'!$F$9-'СЕТ СН'!$F$26</f>
        <v>1008.790606</v>
      </c>
      <c r="D24" s="36">
        <f>SUMIFS(СВЦЭМ!$D$33:$D$776,СВЦЭМ!$A$33:$A$776,$A24,СВЦЭМ!$B$33:$B$776,D$11)+'СЕТ СН'!$F$14+СВЦЭМ!$D$10+'СЕТ СН'!$F$8*'СЕТ СН'!$F$9-'СЕТ СН'!$F$26</f>
        <v>1033.7643836700001</v>
      </c>
      <c r="E24" s="36">
        <f>SUMIFS(СВЦЭМ!$D$33:$D$776,СВЦЭМ!$A$33:$A$776,$A24,СВЦЭМ!$B$33:$B$776,E$11)+'СЕТ СН'!$F$14+СВЦЭМ!$D$10+'СЕТ СН'!$F$8*'СЕТ СН'!$F$9-'СЕТ СН'!$F$26</f>
        <v>1049.2641339400002</v>
      </c>
      <c r="F24" s="36">
        <f>SUMIFS(СВЦЭМ!$D$33:$D$776,СВЦЭМ!$A$33:$A$776,$A24,СВЦЭМ!$B$33:$B$776,F$11)+'СЕТ СН'!$F$14+СВЦЭМ!$D$10+'СЕТ СН'!$F$8*'СЕТ СН'!$F$9-'СЕТ СН'!$F$26</f>
        <v>1040.5194870400001</v>
      </c>
      <c r="G24" s="36">
        <f>SUMIFS(СВЦЭМ!$D$33:$D$776,СВЦЭМ!$A$33:$A$776,$A24,СВЦЭМ!$B$33:$B$776,G$11)+'СЕТ СН'!$F$14+СВЦЭМ!$D$10+'СЕТ СН'!$F$8*'СЕТ СН'!$F$9-'СЕТ СН'!$F$26</f>
        <v>1039.9669766300001</v>
      </c>
      <c r="H24" s="36">
        <f>SUMIFS(СВЦЭМ!$D$33:$D$776,СВЦЭМ!$A$33:$A$776,$A24,СВЦЭМ!$B$33:$B$776,H$11)+'СЕТ СН'!$F$14+СВЦЭМ!$D$10+'СЕТ СН'!$F$8*'СЕТ СН'!$F$9-'СЕТ СН'!$F$26</f>
        <v>1027.2768168700002</v>
      </c>
      <c r="I24" s="36">
        <f>SUMIFS(СВЦЭМ!$D$33:$D$776,СВЦЭМ!$A$33:$A$776,$A24,СВЦЭМ!$B$33:$B$776,I$11)+'СЕТ СН'!$F$14+СВЦЭМ!$D$10+'СЕТ СН'!$F$8*'СЕТ СН'!$F$9-'СЕТ СН'!$F$26</f>
        <v>1048.02890518</v>
      </c>
      <c r="J24" s="36">
        <f>SUMIFS(СВЦЭМ!$D$33:$D$776,СВЦЭМ!$A$33:$A$776,$A24,СВЦЭМ!$B$33:$B$776,J$11)+'СЕТ СН'!$F$14+СВЦЭМ!$D$10+'СЕТ СН'!$F$8*'СЕТ СН'!$F$9-'СЕТ СН'!$F$26</f>
        <v>1075.78651003</v>
      </c>
      <c r="K24" s="36">
        <f>SUMIFS(СВЦЭМ!$D$33:$D$776,СВЦЭМ!$A$33:$A$776,$A24,СВЦЭМ!$B$33:$B$776,K$11)+'СЕТ СН'!$F$14+СВЦЭМ!$D$10+'СЕТ СН'!$F$8*'СЕТ СН'!$F$9-'СЕТ СН'!$F$26</f>
        <v>974.48903037000002</v>
      </c>
      <c r="L24" s="36">
        <f>SUMIFS(СВЦЭМ!$D$33:$D$776,СВЦЭМ!$A$33:$A$776,$A24,СВЦЭМ!$B$33:$B$776,L$11)+'СЕТ СН'!$F$14+СВЦЭМ!$D$10+'СЕТ СН'!$F$8*'СЕТ СН'!$F$9-'СЕТ СН'!$F$26</f>
        <v>940.24293424000007</v>
      </c>
      <c r="M24" s="36">
        <f>SUMIFS(СВЦЭМ!$D$33:$D$776,СВЦЭМ!$A$33:$A$776,$A24,СВЦЭМ!$B$33:$B$776,M$11)+'СЕТ СН'!$F$14+СВЦЭМ!$D$10+'СЕТ СН'!$F$8*'СЕТ СН'!$F$9-'СЕТ СН'!$F$26</f>
        <v>945.29570138999998</v>
      </c>
      <c r="N24" s="36">
        <f>SUMIFS(СВЦЭМ!$D$33:$D$776,СВЦЭМ!$A$33:$A$776,$A24,СВЦЭМ!$B$33:$B$776,N$11)+'СЕТ СН'!$F$14+СВЦЭМ!$D$10+'СЕТ СН'!$F$8*'СЕТ СН'!$F$9-'СЕТ СН'!$F$26</f>
        <v>946.70502120000003</v>
      </c>
      <c r="O24" s="36">
        <f>SUMIFS(СВЦЭМ!$D$33:$D$776,СВЦЭМ!$A$33:$A$776,$A24,СВЦЭМ!$B$33:$B$776,O$11)+'СЕТ СН'!$F$14+СВЦЭМ!$D$10+'СЕТ СН'!$F$8*'СЕТ СН'!$F$9-'СЕТ СН'!$F$26</f>
        <v>946.87563995000005</v>
      </c>
      <c r="P24" s="36">
        <f>SUMIFS(СВЦЭМ!$D$33:$D$776,СВЦЭМ!$A$33:$A$776,$A24,СВЦЭМ!$B$33:$B$776,P$11)+'СЕТ СН'!$F$14+СВЦЭМ!$D$10+'СЕТ СН'!$F$8*'СЕТ СН'!$F$9-'СЕТ СН'!$F$26</f>
        <v>938.04372867000006</v>
      </c>
      <c r="Q24" s="36">
        <f>SUMIFS(СВЦЭМ!$D$33:$D$776,СВЦЭМ!$A$33:$A$776,$A24,СВЦЭМ!$B$33:$B$776,Q$11)+'СЕТ СН'!$F$14+СВЦЭМ!$D$10+'СЕТ СН'!$F$8*'СЕТ СН'!$F$9-'СЕТ СН'!$F$26</f>
        <v>924.17366543000003</v>
      </c>
      <c r="R24" s="36">
        <f>SUMIFS(СВЦЭМ!$D$33:$D$776,СВЦЭМ!$A$33:$A$776,$A24,СВЦЭМ!$B$33:$B$776,R$11)+'СЕТ СН'!$F$14+СВЦЭМ!$D$10+'СЕТ СН'!$F$8*'СЕТ СН'!$F$9-'СЕТ СН'!$F$26</f>
        <v>953.17271441000003</v>
      </c>
      <c r="S24" s="36">
        <f>SUMIFS(СВЦЭМ!$D$33:$D$776,СВЦЭМ!$A$33:$A$776,$A24,СВЦЭМ!$B$33:$B$776,S$11)+'СЕТ СН'!$F$14+СВЦЭМ!$D$10+'СЕТ СН'!$F$8*'СЕТ СН'!$F$9-'СЕТ СН'!$F$26</f>
        <v>983.26356886999997</v>
      </c>
      <c r="T24" s="36">
        <f>SUMIFS(СВЦЭМ!$D$33:$D$776,СВЦЭМ!$A$33:$A$776,$A24,СВЦЭМ!$B$33:$B$776,T$11)+'СЕТ СН'!$F$14+СВЦЭМ!$D$10+'СЕТ СН'!$F$8*'СЕТ СН'!$F$9-'СЕТ СН'!$F$26</f>
        <v>952.51206652000008</v>
      </c>
      <c r="U24" s="36">
        <f>SUMIFS(СВЦЭМ!$D$33:$D$776,СВЦЭМ!$A$33:$A$776,$A24,СВЦЭМ!$B$33:$B$776,U$11)+'СЕТ СН'!$F$14+СВЦЭМ!$D$10+'СЕТ СН'!$F$8*'СЕТ СН'!$F$9-'СЕТ СН'!$F$26</f>
        <v>934.34945737999999</v>
      </c>
      <c r="V24" s="36">
        <f>SUMIFS(СВЦЭМ!$D$33:$D$776,СВЦЭМ!$A$33:$A$776,$A24,СВЦЭМ!$B$33:$B$776,V$11)+'СЕТ СН'!$F$14+СВЦЭМ!$D$10+'СЕТ СН'!$F$8*'СЕТ СН'!$F$9-'СЕТ СН'!$F$26</f>
        <v>927.26765782000007</v>
      </c>
      <c r="W24" s="36">
        <f>SUMIFS(СВЦЭМ!$D$33:$D$776,СВЦЭМ!$A$33:$A$776,$A24,СВЦЭМ!$B$33:$B$776,W$11)+'СЕТ СН'!$F$14+СВЦЭМ!$D$10+'СЕТ СН'!$F$8*'СЕТ СН'!$F$9-'СЕТ СН'!$F$26</f>
        <v>903.9376608</v>
      </c>
      <c r="X24" s="36">
        <f>SUMIFS(СВЦЭМ!$D$33:$D$776,СВЦЭМ!$A$33:$A$776,$A24,СВЦЭМ!$B$33:$B$776,X$11)+'СЕТ СН'!$F$14+СВЦЭМ!$D$10+'СЕТ СН'!$F$8*'СЕТ СН'!$F$9-'СЕТ СН'!$F$26</f>
        <v>883.81637123999997</v>
      </c>
      <c r="Y24" s="36">
        <f>SUMIFS(СВЦЭМ!$D$33:$D$776,СВЦЭМ!$A$33:$A$776,$A24,СВЦЭМ!$B$33:$B$776,Y$11)+'СЕТ СН'!$F$14+СВЦЭМ!$D$10+'СЕТ СН'!$F$8*'СЕТ СН'!$F$9-'СЕТ СН'!$F$26</f>
        <v>957.20158249000008</v>
      </c>
    </row>
    <row r="25" spans="1:25" ht="15.75" x14ac:dyDescent="0.2">
      <c r="A25" s="35">
        <f t="shared" si="0"/>
        <v>44026</v>
      </c>
      <c r="B25" s="36">
        <f>SUMIFS(СВЦЭМ!$D$33:$D$776,СВЦЭМ!$A$33:$A$776,$A25,СВЦЭМ!$B$33:$B$776,B$11)+'СЕТ СН'!$F$14+СВЦЭМ!$D$10+'СЕТ СН'!$F$8*'СЕТ СН'!$F$9-'СЕТ СН'!$F$26</f>
        <v>1036.9734766900001</v>
      </c>
      <c r="C25" s="36">
        <f>SUMIFS(СВЦЭМ!$D$33:$D$776,СВЦЭМ!$A$33:$A$776,$A25,СВЦЭМ!$B$33:$B$776,C$11)+'СЕТ СН'!$F$14+СВЦЭМ!$D$10+'СЕТ СН'!$F$8*'СЕТ СН'!$F$9-'СЕТ СН'!$F$26</f>
        <v>1008.67754328</v>
      </c>
      <c r="D25" s="36">
        <f>SUMIFS(СВЦЭМ!$D$33:$D$776,СВЦЭМ!$A$33:$A$776,$A25,СВЦЭМ!$B$33:$B$776,D$11)+'СЕТ СН'!$F$14+СВЦЭМ!$D$10+'СЕТ СН'!$F$8*'СЕТ СН'!$F$9-'СЕТ СН'!$F$26</f>
        <v>1024.68408494</v>
      </c>
      <c r="E25" s="36">
        <f>SUMIFS(СВЦЭМ!$D$33:$D$776,СВЦЭМ!$A$33:$A$776,$A25,СВЦЭМ!$B$33:$B$776,E$11)+'СЕТ СН'!$F$14+СВЦЭМ!$D$10+'СЕТ СН'!$F$8*'СЕТ СН'!$F$9-'СЕТ СН'!$F$26</f>
        <v>1045.6006022600002</v>
      </c>
      <c r="F25" s="36">
        <f>SUMIFS(СВЦЭМ!$D$33:$D$776,СВЦЭМ!$A$33:$A$776,$A25,СВЦЭМ!$B$33:$B$776,F$11)+'СЕТ СН'!$F$14+СВЦЭМ!$D$10+'СЕТ СН'!$F$8*'СЕТ СН'!$F$9-'СЕТ СН'!$F$26</f>
        <v>1045.0521833600001</v>
      </c>
      <c r="G25" s="36">
        <f>SUMIFS(СВЦЭМ!$D$33:$D$776,СВЦЭМ!$A$33:$A$776,$A25,СВЦЭМ!$B$33:$B$776,G$11)+'СЕТ СН'!$F$14+СВЦЭМ!$D$10+'СЕТ СН'!$F$8*'СЕТ СН'!$F$9-'СЕТ СН'!$F$26</f>
        <v>1050.0693565400002</v>
      </c>
      <c r="H25" s="36">
        <f>SUMIFS(СВЦЭМ!$D$33:$D$776,СВЦЭМ!$A$33:$A$776,$A25,СВЦЭМ!$B$33:$B$776,H$11)+'СЕТ СН'!$F$14+СВЦЭМ!$D$10+'СЕТ СН'!$F$8*'СЕТ СН'!$F$9-'СЕТ СН'!$F$26</f>
        <v>1033.3738672000002</v>
      </c>
      <c r="I25" s="36">
        <f>SUMIFS(СВЦЭМ!$D$33:$D$776,СВЦЭМ!$A$33:$A$776,$A25,СВЦЭМ!$B$33:$B$776,I$11)+'СЕТ СН'!$F$14+СВЦЭМ!$D$10+'СЕТ СН'!$F$8*'СЕТ СН'!$F$9-'СЕТ СН'!$F$26</f>
        <v>1088.2419926900002</v>
      </c>
      <c r="J25" s="36">
        <f>SUMIFS(СВЦЭМ!$D$33:$D$776,СВЦЭМ!$A$33:$A$776,$A25,СВЦЭМ!$B$33:$B$776,J$11)+'СЕТ СН'!$F$14+СВЦЭМ!$D$10+'СЕТ СН'!$F$8*'СЕТ СН'!$F$9-'СЕТ СН'!$F$26</f>
        <v>1036.49604757</v>
      </c>
      <c r="K25" s="36">
        <f>SUMIFS(СВЦЭМ!$D$33:$D$776,СВЦЭМ!$A$33:$A$776,$A25,СВЦЭМ!$B$33:$B$776,K$11)+'СЕТ СН'!$F$14+СВЦЭМ!$D$10+'СЕТ СН'!$F$8*'СЕТ СН'!$F$9-'СЕТ СН'!$F$26</f>
        <v>954.74375903999999</v>
      </c>
      <c r="L25" s="36">
        <f>SUMIFS(СВЦЭМ!$D$33:$D$776,СВЦЭМ!$A$33:$A$776,$A25,СВЦЭМ!$B$33:$B$776,L$11)+'СЕТ СН'!$F$14+СВЦЭМ!$D$10+'СЕТ СН'!$F$8*'СЕТ СН'!$F$9-'СЕТ СН'!$F$26</f>
        <v>954.58527736999997</v>
      </c>
      <c r="M25" s="36">
        <f>SUMIFS(СВЦЭМ!$D$33:$D$776,СВЦЭМ!$A$33:$A$776,$A25,СВЦЭМ!$B$33:$B$776,M$11)+'СЕТ СН'!$F$14+СВЦЭМ!$D$10+'СЕТ СН'!$F$8*'СЕТ СН'!$F$9-'СЕТ СН'!$F$26</f>
        <v>956.98568917</v>
      </c>
      <c r="N25" s="36">
        <f>SUMIFS(СВЦЭМ!$D$33:$D$776,СВЦЭМ!$A$33:$A$776,$A25,СВЦЭМ!$B$33:$B$776,N$11)+'СЕТ СН'!$F$14+СВЦЭМ!$D$10+'СЕТ СН'!$F$8*'СЕТ СН'!$F$9-'СЕТ СН'!$F$26</f>
        <v>955.22939371000007</v>
      </c>
      <c r="O25" s="36">
        <f>SUMIFS(СВЦЭМ!$D$33:$D$776,СВЦЭМ!$A$33:$A$776,$A25,СВЦЭМ!$B$33:$B$776,O$11)+'СЕТ СН'!$F$14+СВЦЭМ!$D$10+'СЕТ СН'!$F$8*'СЕТ СН'!$F$9-'СЕТ СН'!$F$26</f>
        <v>985.09603549999997</v>
      </c>
      <c r="P25" s="36">
        <f>SUMIFS(СВЦЭМ!$D$33:$D$776,СВЦЭМ!$A$33:$A$776,$A25,СВЦЭМ!$B$33:$B$776,P$11)+'СЕТ СН'!$F$14+СВЦЭМ!$D$10+'СЕТ СН'!$F$8*'СЕТ СН'!$F$9-'СЕТ СН'!$F$26</f>
        <v>986.48633854000002</v>
      </c>
      <c r="Q25" s="36">
        <f>SUMIFS(СВЦЭМ!$D$33:$D$776,СВЦЭМ!$A$33:$A$776,$A25,СВЦЭМ!$B$33:$B$776,Q$11)+'СЕТ СН'!$F$14+СВЦЭМ!$D$10+'СЕТ СН'!$F$8*'СЕТ СН'!$F$9-'СЕТ СН'!$F$26</f>
        <v>986.85730605000003</v>
      </c>
      <c r="R25" s="36">
        <f>SUMIFS(СВЦЭМ!$D$33:$D$776,СВЦЭМ!$A$33:$A$776,$A25,СВЦЭМ!$B$33:$B$776,R$11)+'СЕТ СН'!$F$14+СВЦЭМ!$D$10+'СЕТ СН'!$F$8*'СЕТ СН'!$F$9-'СЕТ СН'!$F$26</f>
        <v>978.57631436999998</v>
      </c>
      <c r="S25" s="36">
        <f>SUMIFS(СВЦЭМ!$D$33:$D$776,СВЦЭМ!$A$33:$A$776,$A25,СВЦЭМ!$B$33:$B$776,S$11)+'СЕТ СН'!$F$14+СВЦЭМ!$D$10+'СЕТ СН'!$F$8*'СЕТ СН'!$F$9-'СЕТ СН'!$F$26</f>
        <v>978.19179444999997</v>
      </c>
      <c r="T25" s="36">
        <f>SUMIFS(СВЦЭМ!$D$33:$D$776,СВЦЭМ!$A$33:$A$776,$A25,СВЦЭМ!$B$33:$B$776,T$11)+'СЕТ СН'!$F$14+СВЦЭМ!$D$10+'СЕТ СН'!$F$8*'СЕТ СН'!$F$9-'СЕТ СН'!$F$26</f>
        <v>976.39559382000004</v>
      </c>
      <c r="U25" s="36">
        <f>SUMIFS(СВЦЭМ!$D$33:$D$776,СВЦЭМ!$A$33:$A$776,$A25,СВЦЭМ!$B$33:$B$776,U$11)+'СЕТ СН'!$F$14+СВЦЭМ!$D$10+'СЕТ СН'!$F$8*'СЕТ СН'!$F$9-'СЕТ СН'!$F$26</f>
        <v>974.35433707000004</v>
      </c>
      <c r="V25" s="36">
        <f>SUMIFS(СВЦЭМ!$D$33:$D$776,СВЦЭМ!$A$33:$A$776,$A25,СВЦЭМ!$B$33:$B$776,V$11)+'СЕТ СН'!$F$14+СВЦЭМ!$D$10+'СЕТ СН'!$F$8*'СЕТ СН'!$F$9-'СЕТ СН'!$F$26</f>
        <v>958.43955111000002</v>
      </c>
      <c r="W25" s="36">
        <f>SUMIFS(СВЦЭМ!$D$33:$D$776,СВЦЭМ!$A$33:$A$776,$A25,СВЦЭМ!$B$33:$B$776,W$11)+'СЕТ СН'!$F$14+СВЦЭМ!$D$10+'СЕТ СН'!$F$8*'СЕТ СН'!$F$9-'СЕТ СН'!$F$26</f>
        <v>956.76637417000006</v>
      </c>
      <c r="X25" s="36">
        <f>SUMIFS(СВЦЭМ!$D$33:$D$776,СВЦЭМ!$A$33:$A$776,$A25,СВЦЭМ!$B$33:$B$776,X$11)+'СЕТ СН'!$F$14+СВЦЭМ!$D$10+'СЕТ СН'!$F$8*'СЕТ СН'!$F$9-'СЕТ СН'!$F$26</f>
        <v>941.32879803000003</v>
      </c>
      <c r="Y25" s="36">
        <f>SUMIFS(СВЦЭМ!$D$33:$D$776,СВЦЭМ!$A$33:$A$776,$A25,СВЦЭМ!$B$33:$B$776,Y$11)+'СЕТ СН'!$F$14+СВЦЭМ!$D$10+'СЕТ СН'!$F$8*'СЕТ СН'!$F$9-'СЕТ СН'!$F$26</f>
        <v>942.42568743000004</v>
      </c>
    </row>
    <row r="26" spans="1:25" ht="15.75" x14ac:dyDescent="0.2">
      <c r="A26" s="35">
        <f t="shared" si="0"/>
        <v>44027</v>
      </c>
      <c r="B26" s="36">
        <f>SUMIFS(СВЦЭМ!$D$33:$D$776,СВЦЭМ!$A$33:$A$776,$A26,СВЦЭМ!$B$33:$B$776,B$11)+'СЕТ СН'!$F$14+СВЦЭМ!$D$10+'СЕТ СН'!$F$8*'СЕТ СН'!$F$9-'СЕТ СН'!$F$26</f>
        <v>1137.8604741900001</v>
      </c>
      <c r="C26" s="36">
        <f>SUMIFS(СВЦЭМ!$D$33:$D$776,СВЦЭМ!$A$33:$A$776,$A26,СВЦЭМ!$B$33:$B$776,C$11)+'СЕТ СН'!$F$14+СВЦЭМ!$D$10+'СЕТ СН'!$F$8*'СЕТ СН'!$F$9-'СЕТ СН'!$F$26</f>
        <v>1172.7880628099999</v>
      </c>
      <c r="D26" s="36">
        <f>SUMIFS(СВЦЭМ!$D$33:$D$776,СВЦЭМ!$A$33:$A$776,$A26,СВЦЭМ!$B$33:$B$776,D$11)+'СЕТ СН'!$F$14+СВЦЭМ!$D$10+'СЕТ СН'!$F$8*'СЕТ СН'!$F$9-'СЕТ СН'!$F$26</f>
        <v>1158.2513727100002</v>
      </c>
      <c r="E26" s="36">
        <f>SUMIFS(СВЦЭМ!$D$33:$D$776,СВЦЭМ!$A$33:$A$776,$A26,СВЦЭМ!$B$33:$B$776,E$11)+'СЕТ СН'!$F$14+СВЦЭМ!$D$10+'СЕТ СН'!$F$8*'СЕТ СН'!$F$9-'СЕТ СН'!$F$26</f>
        <v>1169.60437073</v>
      </c>
      <c r="F26" s="36">
        <f>SUMIFS(СВЦЭМ!$D$33:$D$776,СВЦЭМ!$A$33:$A$776,$A26,СВЦЭМ!$B$33:$B$776,F$11)+'СЕТ СН'!$F$14+СВЦЭМ!$D$10+'СЕТ СН'!$F$8*'СЕТ СН'!$F$9-'СЕТ СН'!$F$26</f>
        <v>1164.0913653</v>
      </c>
      <c r="G26" s="36">
        <f>SUMIFS(СВЦЭМ!$D$33:$D$776,СВЦЭМ!$A$33:$A$776,$A26,СВЦЭМ!$B$33:$B$776,G$11)+'СЕТ СН'!$F$14+СВЦЭМ!$D$10+'СЕТ СН'!$F$8*'СЕТ СН'!$F$9-'СЕТ СН'!$F$26</f>
        <v>1164.78403005</v>
      </c>
      <c r="H26" s="36">
        <f>SUMIFS(СВЦЭМ!$D$33:$D$776,СВЦЭМ!$A$33:$A$776,$A26,СВЦЭМ!$B$33:$B$776,H$11)+'СЕТ СН'!$F$14+СВЦЭМ!$D$10+'СЕТ СН'!$F$8*'СЕТ СН'!$F$9-'СЕТ СН'!$F$26</f>
        <v>1177.7422659400002</v>
      </c>
      <c r="I26" s="36">
        <f>SUMIFS(СВЦЭМ!$D$33:$D$776,СВЦЭМ!$A$33:$A$776,$A26,СВЦЭМ!$B$33:$B$776,I$11)+'СЕТ СН'!$F$14+СВЦЭМ!$D$10+'СЕТ СН'!$F$8*'СЕТ СН'!$F$9-'СЕТ СН'!$F$26</f>
        <v>1205.4043353</v>
      </c>
      <c r="J26" s="36">
        <f>SUMIFS(СВЦЭМ!$D$33:$D$776,СВЦЭМ!$A$33:$A$776,$A26,СВЦЭМ!$B$33:$B$776,J$11)+'СЕТ СН'!$F$14+СВЦЭМ!$D$10+'СЕТ СН'!$F$8*'СЕТ СН'!$F$9-'СЕТ СН'!$F$26</f>
        <v>1081.0419451</v>
      </c>
      <c r="K26" s="36">
        <f>SUMIFS(СВЦЭМ!$D$33:$D$776,СВЦЭМ!$A$33:$A$776,$A26,СВЦЭМ!$B$33:$B$776,K$11)+'СЕТ СН'!$F$14+СВЦЭМ!$D$10+'СЕТ СН'!$F$8*'СЕТ СН'!$F$9-'СЕТ СН'!$F$26</f>
        <v>929.17779443000006</v>
      </c>
      <c r="L26" s="36">
        <f>SUMIFS(СВЦЭМ!$D$33:$D$776,СВЦЭМ!$A$33:$A$776,$A26,СВЦЭМ!$B$33:$B$776,L$11)+'СЕТ СН'!$F$14+СВЦЭМ!$D$10+'СЕТ СН'!$F$8*'СЕТ СН'!$F$9-'СЕТ СН'!$F$26</f>
        <v>901.41319776</v>
      </c>
      <c r="M26" s="36">
        <f>SUMIFS(СВЦЭМ!$D$33:$D$776,СВЦЭМ!$A$33:$A$776,$A26,СВЦЭМ!$B$33:$B$776,M$11)+'СЕТ СН'!$F$14+СВЦЭМ!$D$10+'СЕТ СН'!$F$8*'СЕТ СН'!$F$9-'СЕТ СН'!$F$26</f>
        <v>907.20912800000008</v>
      </c>
      <c r="N26" s="36">
        <f>SUMIFS(СВЦЭМ!$D$33:$D$776,СВЦЭМ!$A$33:$A$776,$A26,СВЦЭМ!$B$33:$B$776,N$11)+'СЕТ СН'!$F$14+СВЦЭМ!$D$10+'СЕТ СН'!$F$8*'СЕТ СН'!$F$9-'СЕТ СН'!$F$26</f>
        <v>906.63018235000004</v>
      </c>
      <c r="O26" s="36">
        <f>SUMIFS(СВЦЭМ!$D$33:$D$776,СВЦЭМ!$A$33:$A$776,$A26,СВЦЭМ!$B$33:$B$776,O$11)+'СЕТ СН'!$F$14+СВЦЭМ!$D$10+'СЕТ СН'!$F$8*'СЕТ СН'!$F$9-'СЕТ СН'!$F$26</f>
        <v>909.58272481000006</v>
      </c>
      <c r="P26" s="36">
        <f>SUMIFS(СВЦЭМ!$D$33:$D$776,СВЦЭМ!$A$33:$A$776,$A26,СВЦЭМ!$B$33:$B$776,P$11)+'СЕТ СН'!$F$14+СВЦЭМ!$D$10+'СЕТ СН'!$F$8*'СЕТ СН'!$F$9-'СЕТ СН'!$F$26</f>
        <v>907.86706621000008</v>
      </c>
      <c r="Q26" s="36">
        <f>SUMIFS(СВЦЭМ!$D$33:$D$776,СВЦЭМ!$A$33:$A$776,$A26,СВЦЭМ!$B$33:$B$776,Q$11)+'СЕТ СН'!$F$14+СВЦЭМ!$D$10+'СЕТ СН'!$F$8*'СЕТ СН'!$F$9-'СЕТ СН'!$F$26</f>
        <v>908.66098551000005</v>
      </c>
      <c r="R26" s="36">
        <f>SUMIFS(СВЦЭМ!$D$33:$D$776,СВЦЭМ!$A$33:$A$776,$A26,СВЦЭМ!$B$33:$B$776,R$11)+'СЕТ СН'!$F$14+СВЦЭМ!$D$10+'СЕТ СН'!$F$8*'СЕТ СН'!$F$9-'СЕТ СН'!$F$26</f>
        <v>902.78549184000008</v>
      </c>
      <c r="S26" s="36">
        <f>SUMIFS(СВЦЭМ!$D$33:$D$776,СВЦЭМ!$A$33:$A$776,$A26,СВЦЭМ!$B$33:$B$776,S$11)+'СЕТ СН'!$F$14+СВЦЭМ!$D$10+'СЕТ СН'!$F$8*'СЕТ СН'!$F$9-'СЕТ СН'!$F$26</f>
        <v>903.94271336999998</v>
      </c>
      <c r="T26" s="36">
        <f>SUMIFS(СВЦЭМ!$D$33:$D$776,СВЦЭМ!$A$33:$A$776,$A26,СВЦЭМ!$B$33:$B$776,T$11)+'СЕТ СН'!$F$14+СВЦЭМ!$D$10+'СЕТ СН'!$F$8*'СЕТ СН'!$F$9-'СЕТ СН'!$F$26</f>
        <v>904.41964298000005</v>
      </c>
      <c r="U26" s="36">
        <f>SUMIFS(СВЦЭМ!$D$33:$D$776,СВЦЭМ!$A$33:$A$776,$A26,СВЦЭМ!$B$33:$B$776,U$11)+'СЕТ СН'!$F$14+СВЦЭМ!$D$10+'СЕТ СН'!$F$8*'СЕТ СН'!$F$9-'СЕТ СН'!$F$26</f>
        <v>889.98165670000003</v>
      </c>
      <c r="V26" s="36">
        <f>SUMIFS(СВЦЭМ!$D$33:$D$776,СВЦЭМ!$A$33:$A$776,$A26,СВЦЭМ!$B$33:$B$776,V$11)+'СЕТ СН'!$F$14+СВЦЭМ!$D$10+'СЕТ СН'!$F$8*'СЕТ СН'!$F$9-'СЕТ СН'!$F$26</f>
        <v>881.49308718999998</v>
      </c>
      <c r="W26" s="36">
        <f>SUMIFS(СВЦЭМ!$D$33:$D$776,СВЦЭМ!$A$33:$A$776,$A26,СВЦЭМ!$B$33:$B$776,W$11)+'СЕТ СН'!$F$14+СВЦЭМ!$D$10+'СЕТ СН'!$F$8*'СЕТ СН'!$F$9-'СЕТ СН'!$F$26</f>
        <v>892.71052379000002</v>
      </c>
      <c r="X26" s="36">
        <f>SUMIFS(СВЦЭМ!$D$33:$D$776,СВЦЭМ!$A$33:$A$776,$A26,СВЦЭМ!$B$33:$B$776,X$11)+'СЕТ СН'!$F$14+СВЦЭМ!$D$10+'СЕТ СН'!$F$8*'СЕТ СН'!$F$9-'СЕТ СН'!$F$26</f>
        <v>910.91917985999999</v>
      </c>
      <c r="Y26" s="36">
        <f>SUMIFS(СВЦЭМ!$D$33:$D$776,СВЦЭМ!$A$33:$A$776,$A26,СВЦЭМ!$B$33:$B$776,Y$11)+'СЕТ СН'!$F$14+СВЦЭМ!$D$10+'СЕТ СН'!$F$8*'СЕТ СН'!$F$9-'СЕТ СН'!$F$26</f>
        <v>954.23560481000004</v>
      </c>
    </row>
    <row r="27" spans="1:25" ht="15.75" x14ac:dyDescent="0.2">
      <c r="A27" s="35">
        <f t="shared" si="0"/>
        <v>44028</v>
      </c>
      <c r="B27" s="36">
        <f>SUMIFS(СВЦЭМ!$D$33:$D$776,СВЦЭМ!$A$33:$A$776,$A27,СВЦЭМ!$B$33:$B$776,B$11)+'СЕТ СН'!$F$14+СВЦЭМ!$D$10+'СЕТ СН'!$F$8*'СЕТ СН'!$F$9-'СЕТ СН'!$F$26</f>
        <v>1105.41460164</v>
      </c>
      <c r="C27" s="36">
        <f>SUMIFS(СВЦЭМ!$D$33:$D$776,СВЦЭМ!$A$33:$A$776,$A27,СВЦЭМ!$B$33:$B$776,C$11)+'СЕТ СН'!$F$14+СВЦЭМ!$D$10+'СЕТ СН'!$F$8*'СЕТ СН'!$F$9-'СЕТ СН'!$F$26</f>
        <v>1169.73321878</v>
      </c>
      <c r="D27" s="36">
        <f>SUMIFS(СВЦЭМ!$D$33:$D$776,СВЦЭМ!$A$33:$A$776,$A27,СВЦЭМ!$B$33:$B$776,D$11)+'СЕТ СН'!$F$14+СВЦЭМ!$D$10+'СЕТ СН'!$F$8*'СЕТ СН'!$F$9-'СЕТ СН'!$F$26</f>
        <v>1161.46296676</v>
      </c>
      <c r="E27" s="36">
        <f>SUMIFS(СВЦЭМ!$D$33:$D$776,СВЦЭМ!$A$33:$A$776,$A27,СВЦЭМ!$B$33:$B$776,E$11)+'СЕТ СН'!$F$14+СВЦЭМ!$D$10+'СЕТ СН'!$F$8*'СЕТ СН'!$F$9-'СЕТ СН'!$F$26</f>
        <v>1175.2037582400001</v>
      </c>
      <c r="F27" s="36">
        <f>SUMIFS(СВЦЭМ!$D$33:$D$776,СВЦЭМ!$A$33:$A$776,$A27,СВЦЭМ!$B$33:$B$776,F$11)+'СЕТ СН'!$F$14+СВЦЭМ!$D$10+'СЕТ СН'!$F$8*'СЕТ СН'!$F$9-'СЕТ СН'!$F$26</f>
        <v>1169.73369684</v>
      </c>
      <c r="G27" s="36">
        <f>SUMIFS(СВЦЭМ!$D$33:$D$776,СВЦЭМ!$A$33:$A$776,$A27,СВЦЭМ!$B$33:$B$776,G$11)+'СЕТ СН'!$F$14+СВЦЭМ!$D$10+'СЕТ СН'!$F$8*'СЕТ СН'!$F$9-'СЕТ СН'!$F$26</f>
        <v>1164.43053809</v>
      </c>
      <c r="H27" s="36">
        <f>SUMIFS(СВЦЭМ!$D$33:$D$776,СВЦЭМ!$A$33:$A$776,$A27,СВЦЭМ!$B$33:$B$776,H$11)+'СЕТ СН'!$F$14+СВЦЭМ!$D$10+'СЕТ СН'!$F$8*'СЕТ СН'!$F$9-'СЕТ СН'!$F$26</f>
        <v>1180.33346117</v>
      </c>
      <c r="I27" s="36">
        <f>SUMIFS(СВЦЭМ!$D$33:$D$776,СВЦЭМ!$A$33:$A$776,$A27,СВЦЭМ!$B$33:$B$776,I$11)+'СЕТ СН'!$F$14+СВЦЭМ!$D$10+'СЕТ СН'!$F$8*'СЕТ СН'!$F$9-'СЕТ СН'!$F$26</f>
        <v>1154.2632739000001</v>
      </c>
      <c r="J27" s="36">
        <f>SUMIFS(СВЦЭМ!$D$33:$D$776,СВЦЭМ!$A$33:$A$776,$A27,СВЦЭМ!$B$33:$B$776,J$11)+'СЕТ СН'!$F$14+СВЦЭМ!$D$10+'СЕТ СН'!$F$8*'СЕТ СН'!$F$9-'СЕТ СН'!$F$26</f>
        <v>1111.3537530200001</v>
      </c>
      <c r="K27" s="36">
        <f>SUMIFS(СВЦЭМ!$D$33:$D$776,СВЦЭМ!$A$33:$A$776,$A27,СВЦЭМ!$B$33:$B$776,K$11)+'СЕТ СН'!$F$14+СВЦЭМ!$D$10+'СЕТ СН'!$F$8*'СЕТ СН'!$F$9-'СЕТ СН'!$F$26</f>
        <v>931.75786722999999</v>
      </c>
      <c r="L27" s="36">
        <f>SUMIFS(СВЦЭМ!$D$33:$D$776,СВЦЭМ!$A$33:$A$776,$A27,СВЦЭМ!$B$33:$B$776,L$11)+'СЕТ СН'!$F$14+СВЦЭМ!$D$10+'СЕТ СН'!$F$8*'СЕТ СН'!$F$9-'СЕТ СН'!$F$26</f>
        <v>880.63919785999997</v>
      </c>
      <c r="M27" s="36">
        <f>SUMIFS(СВЦЭМ!$D$33:$D$776,СВЦЭМ!$A$33:$A$776,$A27,СВЦЭМ!$B$33:$B$776,M$11)+'СЕТ СН'!$F$14+СВЦЭМ!$D$10+'СЕТ СН'!$F$8*'СЕТ СН'!$F$9-'СЕТ СН'!$F$26</f>
        <v>864.16627749999998</v>
      </c>
      <c r="N27" s="36">
        <f>SUMIFS(СВЦЭМ!$D$33:$D$776,СВЦЭМ!$A$33:$A$776,$A27,СВЦЭМ!$B$33:$B$776,N$11)+'СЕТ СН'!$F$14+СВЦЭМ!$D$10+'СЕТ СН'!$F$8*'СЕТ СН'!$F$9-'СЕТ СН'!$F$26</f>
        <v>888.56370884</v>
      </c>
      <c r="O27" s="36">
        <f>SUMIFS(СВЦЭМ!$D$33:$D$776,СВЦЭМ!$A$33:$A$776,$A27,СВЦЭМ!$B$33:$B$776,O$11)+'СЕТ СН'!$F$14+СВЦЭМ!$D$10+'СЕТ СН'!$F$8*'СЕТ СН'!$F$9-'СЕТ СН'!$F$26</f>
        <v>884.46249564000004</v>
      </c>
      <c r="P27" s="36">
        <f>SUMIFS(СВЦЭМ!$D$33:$D$776,СВЦЭМ!$A$33:$A$776,$A27,СВЦЭМ!$B$33:$B$776,P$11)+'СЕТ СН'!$F$14+СВЦЭМ!$D$10+'СЕТ СН'!$F$8*'СЕТ СН'!$F$9-'СЕТ СН'!$F$26</f>
        <v>885.84846542000003</v>
      </c>
      <c r="Q27" s="36">
        <f>SUMIFS(СВЦЭМ!$D$33:$D$776,СВЦЭМ!$A$33:$A$776,$A27,СВЦЭМ!$B$33:$B$776,Q$11)+'СЕТ СН'!$F$14+СВЦЭМ!$D$10+'СЕТ СН'!$F$8*'СЕТ СН'!$F$9-'СЕТ СН'!$F$26</f>
        <v>897.59568323000008</v>
      </c>
      <c r="R27" s="36">
        <f>SUMIFS(СВЦЭМ!$D$33:$D$776,СВЦЭМ!$A$33:$A$776,$A27,СВЦЭМ!$B$33:$B$776,R$11)+'СЕТ СН'!$F$14+СВЦЭМ!$D$10+'СЕТ СН'!$F$8*'СЕТ СН'!$F$9-'СЕТ СН'!$F$26</f>
        <v>893.85848347000001</v>
      </c>
      <c r="S27" s="36">
        <f>SUMIFS(СВЦЭМ!$D$33:$D$776,СВЦЭМ!$A$33:$A$776,$A27,СВЦЭМ!$B$33:$B$776,S$11)+'СЕТ СН'!$F$14+СВЦЭМ!$D$10+'СЕТ СН'!$F$8*'СЕТ СН'!$F$9-'СЕТ СН'!$F$26</f>
        <v>891.21181801</v>
      </c>
      <c r="T27" s="36">
        <f>SUMIFS(СВЦЭМ!$D$33:$D$776,СВЦЭМ!$A$33:$A$776,$A27,СВЦЭМ!$B$33:$B$776,T$11)+'СЕТ СН'!$F$14+СВЦЭМ!$D$10+'СЕТ СН'!$F$8*'СЕТ СН'!$F$9-'СЕТ СН'!$F$26</f>
        <v>890.93409206000001</v>
      </c>
      <c r="U27" s="36">
        <f>SUMIFS(СВЦЭМ!$D$33:$D$776,СВЦЭМ!$A$33:$A$776,$A27,СВЦЭМ!$B$33:$B$776,U$11)+'СЕТ СН'!$F$14+СВЦЭМ!$D$10+'СЕТ СН'!$F$8*'СЕТ СН'!$F$9-'СЕТ СН'!$F$26</f>
        <v>889.98062248999997</v>
      </c>
      <c r="V27" s="36">
        <f>SUMIFS(СВЦЭМ!$D$33:$D$776,СВЦЭМ!$A$33:$A$776,$A27,СВЦЭМ!$B$33:$B$776,V$11)+'СЕТ СН'!$F$14+СВЦЭМ!$D$10+'СЕТ СН'!$F$8*'СЕТ СН'!$F$9-'СЕТ СН'!$F$26</f>
        <v>883.51757513000007</v>
      </c>
      <c r="W27" s="36">
        <f>SUMIFS(СВЦЭМ!$D$33:$D$776,СВЦЭМ!$A$33:$A$776,$A27,СВЦЭМ!$B$33:$B$776,W$11)+'СЕТ СН'!$F$14+СВЦЭМ!$D$10+'СЕТ СН'!$F$8*'СЕТ СН'!$F$9-'СЕТ СН'!$F$26</f>
        <v>886.21972724</v>
      </c>
      <c r="X27" s="36">
        <f>SUMIFS(СВЦЭМ!$D$33:$D$776,СВЦЭМ!$A$33:$A$776,$A27,СВЦЭМ!$B$33:$B$776,X$11)+'СЕТ СН'!$F$14+СВЦЭМ!$D$10+'СЕТ СН'!$F$8*'СЕТ СН'!$F$9-'СЕТ СН'!$F$26</f>
        <v>930.33900245000007</v>
      </c>
      <c r="Y27" s="36">
        <f>SUMIFS(СВЦЭМ!$D$33:$D$776,СВЦЭМ!$A$33:$A$776,$A27,СВЦЭМ!$B$33:$B$776,Y$11)+'СЕТ СН'!$F$14+СВЦЭМ!$D$10+'СЕТ СН'!$F$8*'СЕТ СН'!$F$9-'СЕТ СН'!$F$26</f>
        <v>964.35992758999998</v>
      </c>
    </row>
    <row r="28" spans="1:25" ht="15.75" x14ac:dyDescent="0.2">
      <c r="A28" s="35">
        <f t="shared" si="0"/>
        <v>44029</v>
      </c>
      <c r="B28" s="36">
        <f>SUMIFS(СВЦЭМ!$D$33:$D$776,СВЦЭМ!$A$33:$A$776,$A28,СВЦЭМ!$B$33:$B$776,B$11)+'СЕТ СН'!$F$14+СВЦЭМ!$D$10+'СЕТ СН'!$F$8*'СЕТ СН'!$F$9-'СЕТ СН'!$F$26</f>
        <v>1124.56325515</v>
      </c>
      <c r="C28" s="36">
        <f>SUMIFS(СВЦЭМ!$D$33:$D$776,СВЦЭМ!$A$33:$A$776,$A28,СВЦЭМ!$B$33:$B$776,C$11)+'СЕТ СН'!$F$14+СВЦЭМ!$D$10+'СЕТ СН'!$F$8*'СЕТ СН'!$F$9-'СЕТ СН'!$F$26</f>
        <v>1246.0566662599999</v>
      </c>
      <c r="D28" s="36">
        <f>SUMIFS(СВЦЭМ!$D$33:$D$776,СВЦЭМ!$A$33:$A$776,$A28,СВЦЭМ!$B$33:$B$776,D$11)+'СЕТ СН'!$F$14+СВЦЭМ!$D$10+'СЕТ СН'!$F$8*'СЕТ СН'!$F$9-'СЕТ СН'!$F$26</f>
        <v>1215.2763967999999</v>
      </c>
      <c r="E28" s="36">
        <f>SUMIFS(СВЦЭМ!$D$33:$D$776,СВЦЭМ!$A$33:$A$776,$A28,СВЦЭМ!$B$33:$B$776,E$11)+'СЕТ СН'!$F$14+СВЦЭМ!$D$10+'СЕТ СН'!$F$8*'СЕТ СН'!$F$9-'СЕТ СН'!$F$26</f>
        <v>1193.1054008900001</v>
      </c>
      <c r="F28" s="36">
        <f>SUMIFS(СВЦЭМ!$D$33:$D$776,СВЦЭМ!$A$33:$A$776,$A28,СВЦЭМ!$B$33:$B$776,F$11)+'СЕТ СН'!$F$14+СВЦЭМ!$D$10+'СЕТ СН'!$F$8*'СЕТ СН'!$F$9-'СЕТ СН'!$F$26</f>
        <v>1195.5453758599999</v>
      </c>
      <c r="G28" s="36">
        <f>SUMIFS(СВЦЭМ!$D$33:$D$776,СВЦЭМ!$A$33:$A$776,$A28,СВЦЭМ!$B$33:$B$776,G$11)+'СЕТ СН'!$F$14+СВЦЭМ!$D$10+'СЕТ СН'!$F$8*'СЕТ СН'!$F$9-'СЕТ СН'!$F$26</f>
        <v>1173.6882609400002</v>
      </c>
      <c r="H28" s="36">
        <f>SUMIFS(СВЦЭМ!$D$33:$D$776,СВЦЭМ!$A$33:$A$776,$A28,СВЦЭМ!$B$33:$B$776,H$11)+'СЕТ СН'!$F$14+СВЦЭМ!$D$10+'СЕТ СН'!$F$8*'СЕТ СН'!$F$9-'СЕТ СН'!$F$26</f>
        <v>1152.5064932</v>
      </c>
      <c r="I28" s="36">
        <f>SUMIFS(СВЦЭМ!$D$33:$D$776,СВЦЭМ!$A$33:$A$776,$A28,СВЦЭМ!$B$33:$B$776,I$11)+'СЕТ СН'!$F$14+СВЦЭМ!$D$10+'СЕТ СН'!$F$8*'СЕТ СН'!$F$9-'СЕТ СН'!$F$26</f>
        <v>1105.5510534</v>
      </c>
      <c r="J28" s="36">
        <f>SUMIFS(СВЦЭМ!$D$33:$D$776,СВЦЭМ!$A$33:$A$776,$A28,СВЦЭМ!$B$33:$B$776,J$11)+'СЕТ СН'!$F$14+СВЦЭМ!$D$10+'СЕТ СН'!$F$8*'СЕТ СН'!$F$9-'СЕТ СН'!$F$26</f>
        <v>1040.92685693</v>
      </c>
      <c r="K28" s="36">
        <f>SUMIFS(СВЦЭМ!$D$33:$D$776,СВЦЭМ!$A$33:$A$776,$A28,СВЦЭМ!$B$33:$B$776,K$11)+'СЕТ СН'!$F$14+СВЦЭМ!$D$10+'СЕТ СН'!$F$8*'СЕТ СН'!$F$9-'СЕТ СН'!$F$26</f>
        <v>935.41440148000004</v>
      </c>
      <c r="L28" s="36">
        <f>SUMIFS(СВЦЭМ!$D$33:$D$776,СВЦЭМ!$A$33:$A$776,$A28,СВЦЭМ!$B$33:$B$776,L$11)+'СЕТ СН'!$F$14+СВЦЭМ!$D$10+'СЕТ СН'!$F$8*'СЕТ СН'!$F$9-'СЕТ СН'!$F$26</f>
        <v>845.71568943</v>
      </c>
      <c r="M28" s="36">
        <f>SUMIFS(СВЦЭМ!$D$33:$D$776,СВЦЭМ!$A$33:$A$776,$A28,СВЦЭМ!$B$33:$B$776,M$11)+'СЕТ СН'!$F$14+СВЦЭМ!$D$10+'СЕТ СН'!$F$8*'СЕТ СН'!$F$9-'СЕТ СН'!$F$26</f>
        <v>813.91964523000001</v>
      </c>
      <c r="N28" s="36">
        <f>SUMIFS(СВЦЭМ!$D$33:$D$776,СВЦЭМ!$A$33:$A$776,$A28,СВЦЭМ!$B$33:$B$776,N$11)+'СЕТ СН'!$F$14+СВЦЭМ!$D$10+'СЕТ СН'!$F$8*'СЕТ СН'!$F$9-'СЕТ СН'!$F$26</f>
        <v>828.73882403000005</v>
      </c>
      <c r="O28" s="36">
        <f>SUMIFS(СВЦЭМ!$D$33:$D$776,СВЦЭМ!$A$33:$A$776,$A28,СВЦЭМ!$B$33:$B$776,O$11)+'СЕТ СН'!$F$14+СВЦЭМ!$D$10+'СЕТ СН'!$F$8*'СЕТ СН'!$F$9-'СЕТ СН'!$F$26</f>
        <v>825.87318672000004</v>
      </c>
      <c r="P28" s="36">
        <f>SUMIFS(СВЦЭМ!$D$33:$D$776,СВЦЭМ!$A$33:$A$776,$A28,СВЦЭМ!$B$33:$B$776,P$11)+'СЕТ СН'!$F$14+СВЦЭМ!$D$10+'СЕТ СН'!$F$8*'СЕТ СН'!$F$9-'СЕТ СН'!$F$26</f>
        <v>830.54387830999997</v>
      </c>
      <c r="Q28" s="36">
        <f>SUMIFS(СВЦЭМ!$D$33:$D$776,СВЦЭМ!$A$33:$A$776,$A28,СВЦЭМ!$B$33:$B$776,Q$11)+'СЕТ СН'!$F$14+СВЦЭМ!$D$10+'СЕТ СН'!$F$8*'СЕТ СН'!$F$9-'СЕТ СН'!$F$26</f>
        <v>836.10544277999998</v>
      </c>
      <c r="R28" s="36">
        <f>SUMIFS(СВЦЭМ!$D$33:$D$776,СВЦЭМ!$A$33:$A$776,$A28,СВЦЭМ!$B$33:$B$776,R$11)+'СЕТ СН'!$F$14+СВЦЭМ!$D$10+'СЕТ СН'!$F$8*'СЕТ СН'!$F$9-'СЕТ СН'!$F$26</f>
        <v>859.50663888999998</v>
      </c>
      <c r="S28" s="36">
        <f>SUMIFS(СВЦЭМ!$D$33:$D$776,СВЦЭМ!$A$33:$A$776,$A28,СВЦЭМ!$B$33:$B$776,S$11)+'СЕТ СН'!$F$14+СВЦЭМ!$D$10+'СЕТ СН'!$F$8*'СЕТ СН'!$F$9-'СЕТ СН'!$F$26</f>
        <v>871.63140322000004</v>
      </c>
      <c r="T28" s="36">
        <f>SUMIFS(СВЦЭМ!$D$33:$D$776,СВЦЭМ!$A$33:$A$776,$A28,СВЦЭМ!$B$33:$B$776,T$11)+'СЕТ СН'!$F$14+СВЦЭМ!$D$10+'СЕТ СН'!$F$8*'СЕТ СН'!$F$9-'СЕТ СН'!$F$26</f>
        <v>871.09111537000001</v>
      </c>
      <c r="U28" s="36">
        <f>SUMIFS(СВЦЭМ!$D$33:$D$776,СВЦЭМ!$A$33:$A$776,$A28,СВЦЭМ!$B$33:$B$776,U$11)+'СЕТ СН'!$F$14+СВЦЭМ!$D$10+'СЕТ СН'!$F$8*'СЕТ СН'!$F$9-'СЕТ СН'!$F$26</f>
        <v>864.72356357000001</v>
      </c>
      <c r="V28" s="36">
        <f>SUMIFS(СВЦЭМ!$D$33:$D$776,СВЦЭМ!$A$33:$A$776,$A28,СВЦЭМ!$B$33:$B$776,V$11)+'СЕТ СН'!$F$14+СВЦЭМ!$D$10+'СЕТ СН'!$F$8*'СЕТ СН'!$F$9-'СЕТ СН'!$F$26</f>
        <v>851.32826489000001</v>
      </c>
      <c r="W28" s="36">
        <f>SUMIFS(СВЦЭМ!$D$33:$D$776,СВЦЭМ!$A$33:$A$776,$A28,СВЦЭМ!$B$33:$B$776,W$11)+'СЕТ СН'!$F$14+СВЦЭМ!$D$10+'СЕТ СН'!$F$8*'СЕТ СН'!$F$9-'СЕТ СН'!$F$26</f>
        <v>835.88103805000003</v>
      </c>
      <c r="X28" s="36">
        <f>SUMIFS(СВЦЭМ!$D$33:$D$776,СВЦЭМ!$A$33:$A$776,$A28,СВЦЭМ!$B$33:$B$776,X$11)+'СЕТ СН'!$F$14+СВЦЭМ!$D$10+'СЕТ СН'!$F$8*'СЕТ СН'!$F$9-'СЕТ СН'!$F$26</f>
        <v>905.50705190000008</v>
      </c>
      <c r="Y28" s="36">
        <f>SUMIFS(СВЦЭМ!$D$33:$D$776,СВЦЭМ!$A$33:$A$776,$A28,СВЦЭМ!$B$33:$B$776,Y$11)+'СЕТ СН'!$F$14+СВЦЭМ!$D$10+'СЕТ СН'!$F$8*'СЕТ СН'!$F$9-'СЕТ СН'!$F$26</f>
        <v>978.85430185000007</v>
      </c>
    </row>
    <row r="29" spans="1:25" ht="15.75" x14ac:dyDescent="0.2">
      <c r="A29" s="35">
        <f t="shared" si="0"/>
        <v>44030</v>
      </c>
      <c r="B29" s="36">
        <f>SUMIFS(СВЦЭМ!$D$33:$D$776,СВЦЭМ!$A$33:$A$776,$A29,СВЦЭМ!$B$33:$B$776,B$11)+'СЕТ СН'!$F$14+СВЦЭМ!$D$10+'СЕТ СН'!$F$8*'СЕТ СН'!$F$9-'СЕТ СН'!$F$26</f>
        <v>1148.89538376</v>
      </c>
      <c r="C29" s="36">
        <f>SUMIFS(СВЦЭМ!$D$33:$D$776,СВЦЭМ!$A$33:$A$776,$A29,СВЦЭМ!$B$33:$B$776,C$11)+'СЕТ СН'!$F$14+СВЦЭМ!$D$10+'СЕТ СН'!$F$8*'СЕТ СН'!$F$9-'СЕТ СН'!$F$26</f>
        <v>1251.23741918</v>
      </c>
      <c r="D29" s="36">
        <f>SUMIFS(СВЦЭМ!$D$33:$D$776,СВЦЭМ!$A$33:$A$776,$A29,СВЦЭМ!$B$33:$B$776,D$11)+'СЕТ СН'!$F$14+СВЦЭМ!$D$10+'СЕТ СН'!$F$8*'СЕТ СН'!$F$9-'СЕТ СН'!$F$26</f>
        <v>1258.7975322</v>
      </c>
      <c r="E29" s="36">
        <f>SUMIFS(СВЦЭМ!$D$33:$D$776,СВЦЭМ!$A$33:$A$776,$A29,СВЦЭМ!$B$33:$B$776,E$11)+'СЕТ СН'!$F$14+СВЦЭМ!$D$10+'СЕТ СН'!$F$8*'СЕТ СН'!$F$9-'СЕТ СН'!$F$26</f>
        <v>1252.4139072099999</v>
      </c>
      <c r="F29" s="36">
        <f>SUMIFS(СВЦЭМ!$D$33:$D$776,СВЦЭМ!$A$33:$A$776,$A29,СВЦЭМ!$B$33:$B$776,F$11)+'СЕТ СН'!$F$14+СВЦЭМ!$D$10+'СЕТ СН'!$F$8*'СЕТ СН'!$F$9-'СЕТ СН'!$F$26</f>
        <v>1241.9814996299999</v>
      </c>
      <c r="G29" s="36">
        <f>SUMIFS(СВЦЭМ!$D$33:$D$776,СВЦЭМ!$A$33:$A$776,$A29,СВЦЭМ!$B$33:$B$776,G$11)+'СЕТ СН'!$F$14+СВЦЭМ!$D$10+'СЕТ СН'!$F$8*'СЕТ СН'!$F$9-'СЕТ СН'!$F$26</f>
        <v>1250.83737249</v>
      </c>
      <c r="H29" s="36">
        <f>SUMIFS(СВЦЭМ!$D$33:$D$776,СВЦЭМ!$A$33:$A$776,$A29,СВЦЭМ!$B$33:$B$776,H$11)+'СЕТ СН'!$F$14+СВЦЭМ!$D$10+'СЕТ СН'!$F$8*'СЕТ СН'!$F$9-'СЕТ СН'!$F$26</f>
        <v>1252.01937924</v>
      </c>
      <c r="I29" s="36">
        <f>SUMIFS(СВЦЭМ!$D$33:$D$776,СВЦЭМ!$A$33:$A$776,$A29,СВЦЭМ!$B$33:$B$776,I$11)+'СЕТ СН'!$F$14+СВЦЭМ!$D$10+'СЕТ СН'!$F$8*'СЕТ СН'!$F$9-'СЕТ СН'!$F$26</f>
        <v>1237.6444516500001</v>
      </c>
      <c r="J29" s="36">
        <f>SUMIFS(СВЦЭМ!$D$33:$D$776,СВЦЭМ!$A$33:$A$776,$A29,СВЦЭМ!$B$33:$B$776,J$11)+'СЕТ СН'!$F$14+СВЦЭМ!$D$10+'СЕТ СН'!$F$8*'СЕТ СН'!$F$9-'СЕТ СН'!$F$26</f>
        <v>1164.3063534999999</v>
      </c>
      <c r="K29" s="36">
        <f>SUMIFS(СВЦЭМ!$D$33:$D$776,СВЦЭМ!$A$33:$A$776,$A29,СВЦЭМ!$B$33:$B$776,K$11)+'СЕТ СН'!$F$14+СВЦЭМ!$D$10+'СЕТ СН'!$F$8*'СЕТ СН'!$F$9-'СЕТ СН'!$F$26</f>
        <v>981.03631570000005</v>
      </c>
      <c r="L29" s="36">
        <f>SUMIFS(СВЦЭМ!$D$33:$D$776,СВЦЭМ!$A$33:$A$776,$A29,СВЦЭМ!$B$33:$B$776,L$11)+'СЕТ СН'!$F$14+СВЦЭМ!$D$10+'СЕТ СН'!$F$8*'СЕТ СН'!$F$9-'СЕТ СН'!$F$26</f>
        <v>833.37269118000006</v>
      </c>
      <c r="M29" s="36">
        <f>SUMIFS(СВЦЭМ!$D$33:$D$776,СВЦЭМ!$A$33:$A$776,$A29,СВЦЭМ!$B$33:$B$776,M$11)+'СЕТ СН'!$F$14+СВЦЭМ!$D$10+'СЕТ СН'!$F$8*'СЕТ СН'!$F$9-'СЕТ СН'!$F$26</f>
        <v>815.08684676000007</v>
      </c>
      <c r="N29" s="36">
        <f>SUMIFS(СВЦЭМ!$D$33:$D$776,СВЦЭМ!$A$33:$A$776,$A29,СВЦЭМ!$B$33:$B$776,N$11)+'СЕТ СН'!$F$14+СВЦЭМ!$D$10+'СЕТ СН'!$F$8*'СЕТ СН'!$F$9-'СЕТ СН'!$F$26</f>
        <v>831.61014073000001</v>
      </c>
      <c r="O29" s="36">
        <f>SUMIFS(СВЦЭМ!$D$33:$D$776,СВЦЭМ!$A$33:$A$776,$A29,СВЦЭМ!$B$33:$B$776,O$11)+'СЕТ СН'!$F$14+СВЦЭМ!$D$10+'СЕТ СН'!$F$8*'СЕТ СН'!$F$9-'СЕТ СН'!$F$26</f>
        <v>830.41375469000002</v>
      </c>
      <c r="P29" s="36">
        <f>SUMIFS(СВЦЭМ!$D$33:$D$776,СВЦЭМ!$A$33:$A$776,$A29,СВЦЭМ!$B$33:$B$776,P$11)+'СЕТ СН'!$F$14+СВЦЭМ!$D$10+'СЕТ СН'!$F$8*'СЕТ СН'!$F$9-'СЕТ СН'!$F$26</f>
        <v>834.509097</v>
      </c>
      <c r="Q29" s="36">
        <f>SUMIFS(СВЦЭМ!$D$33:$D$776,СВЦЭМ!$A$33:$A$776,$A29,СВЦЭМ!$B$33:$B$776,Q$11)+'СЕТ СН'!$F$14+СВЦЭМ!$D$10+'СЕТ СН'!$F$8*'СЕТ СН'!$F$9-'СЕТ СН'!$F$26</f>
        <v>836.15137763000007</v>
      </c>
      <c r="R29" s="36">
        <f>SUMIFS(СВЦЭМ!$D$33:$D$776,СВЦЭМ!$A$33:$A$776,$A29,СВЦЭМ!$B$33:$B$776,R$11)+'СЕТ СН'!$F$14+СВЦЭМ!$D$10+'СЕТ СН'!$F$8*'СЕТ СН'!$F$9-'СЕТ СН'!$F$26</f>
        <v>831.10714805999999</v>
      </c>
      <c r="S29" s="36">
        <f>SUMIFS(СВЦЭМ!$D$33:$D$776,СВЦЭМ!$A$33:$A$776,$A29,СВЦЭМ!$B$33:$B$776,S$11)+'СЕТ СН'!$F$14+СВЦЭМ!$D$10+'СЕТ СН'!$F$8*'СЕТ СН'!$F$9-'СЕТ СН'!$F$26</f>
        <v>839.44710687999998</v>
      </c>
      <c r="T29" s="36">
        <f>SUMIFS(СВЦЭМ!$D$33:$D$776,СВЦЭМ!$A$33:$A$776,$A29,СВЦЭМ!$B$33:$B$776,T$11)+'СЕТ СН'!$F$14+СВЦЭМ!$D$10+'СЕТ СН'!$F$8*'СЕТ СН'!$F$9-'СЕТ СН'!$F$26</f>
        <v>866.35696677999999</v>
      </c>
      <c r="U29" s="36">
        <f>SUMIFS(СВЦЭМ!$D$33:$D$776,СВЦЭМ!$A$33:$A$776,$A29,СВЦЭМ!$B$33:$B$776,U$11)+'СЕТ СН'!$F$14+СВЦЭМ!$D$10+'СЕТ СН'!$F$8*'СЕТ СН'!$F$9-'СЕТ СН'!$F$26</f>
        <v>862.06374903000005</v>
      </c>
      <c r="V29" s="36">
        <f>SUMIFS(СВЦЭМ!$D$33:$D$776,СВЦЭМ!$A$33:$A$776,$A29,СВЦЭМ!$B$33:$B$776,V$11)+'СЕТ СН'!$F$14+СВЦЭМ!$D$10+'СЕТ СН'!$F$8*'СЕТ СН'!$F$9-'СЕТ СН'!$F$26</f>
        <v>854.64805891000003</v>
      </c>
      <c r="W29" s="36">
        <f>SUMIFS(СВЦЭМ!$D$33:$D$776,СВЦЭМ!$A$33:$A$776,$A29,СВЦЭМ!$B$33:$B$776,W$11)+'СЕТ СН'!$F$14+СВЦЭМ!$D$10+'СЕТ СН'!$F$8*'СЕТ СН'!$F$9-'СЕТ СН'!$F$26</f>
        <v>827.04785867999999</v>
      </c>
      <c r="X29" s="36">
        <f>SUMIFS(СВЦЭМ!$D$33:$D$776,СВЦЭМ!$A$33:$A$776,$A29,СВЦЭМ!$B$33:$B$776,X$11)+'СЕТ СН'!$F$14+СВЦЭМ!$D$10+'СЕТ СН'!$F$8*'СЕТ СН'!$F$9-'СЕТ СН'!$F$26</f>
        <v>895.09820423000008</v>
      </c>
      <c r="Y29" s="36">
        <f>SUMIFS(СВЦЭМ!$D$33:$D$776,СВЦЭМ!$A$33:$A$776,$A29,СВЦЭМ!$B$33:$B$776,Y$11)+'СЕТ СН'!$F$14+СВЦЭМ!$D$10+'СЕТ СН'!$F$8*'СЕТ СН'!$F$9-'СЕТ СН'!$F$26</f>
        <v>1032.58305928</v>
      </c>
    </row>
    <row r="30" spans="1:25" ht="15.75" x14ac:dyDescent="0.2">
      <c r="A30" s="35">
        <f t="shared" si="0"/>
        <v>44031</v>
      </c>
      <c r="B30" s="36">
        <f>SUMIFS(СВЦЭМ!$D$33:$D$776,СВЦЭМ!$A$33:$A$776,$A30,СВЦЭМ!$B$33:$B$776,B$11)+'СЕТ СН'!$F$14+СВЦЭМ!$D$10+'СЕТ СН'!$F$8*'СЕТ СН'!$F$9-'СЕТ СН'!$F$26</f>
        <v>1090.05738268</v>
      </c>
      <c r="C30" s="36">
        <f>SUMIFS(СВЦЭМ!$D$33:$D$776,СВЦЭМ!$A$33:$A$776,$A30,СВЦЭМ!$B$33:$B$776,C$11)+'СЕТ СН'!$F$14+СВЦЭМ!$D$10+'СЕТ СН'!$F$8*'СЕТ СН'!$F$9-'СЕТ СН'!$F$26</f>
        <v>1135.1654293399999</v>
      </c>
      <c r="D30" s="36">
        <f>SUMIFS(СВЦЭМ!$D$33:$D$776,СВЦЭМ!$A$33:$A$776,$A30,СВЦЭМ!$B$33:$B$776,D$11)+'СЕТ СН'!$F$14+СВЦЭМ!$D$10+'СЕТ СН'!$F$8*'СЕТ СН'!$F$9-'СЕТ СН'!$F$26</f>
        <v>1125.3748834200001</v>
      </c>
      <c r="E30" s="36">
        <f>SUMIFS(СВЦЭМ!$D$33:$D$776,СВЦЭМ!$A$33:$A$776,$A30,СВЦЭМ!$B$33:$B$776,E$11)+'СЕТ СН'!$F$14+СВЦЭМ!$D$10+'СЕТ СН'!$F$8*'СЕТ СН'!$F$9-'СЕТ СН'!$F$26</f>
        <v>1111.4010716100001</v>
      </c>
      <c r="F30" s="36">
        <f>SUMIFS(СВЦЭМ!$D$33:$D$776,СВЦЭМ!$A$33:$A$776,$A30,СВЦЭМ!$B$33:$B$776,F$11)+'СЕТ СН'!$F$14+СВЦЭМ!$D$10+'СЕТ СН'!$F$8*'СЕТ СН'!$F$9-'СЕТ СН'!$F$26</f>
        <v>1098.9592014300001</v>
      </c>
      <c r="G30" s="36">
        <f>SUMIFS(СВЦЭМ!$D$33:$D$776,СВЦЭМ!$A$33:$A$776,$A30,СВЦЭМ!$B$33:$B$776,G$11)+'СЕТ СН'!$F$14+СВЦЭМ!$D$10+'СЕТ СН'!$F$8*'СЕТ СН'!$F$9-'СЕТ СН'!$F$26</f>
        <v>1113.07491994</v>
      </c>
      <c r="H30" s="36">
        <f>SUMIFS(СВЦЭМ!$D$33:$D$776,СВЦЭМ!$A$33:$A$776,$A30,СВЦЭМ!$B$33:$B$776,H$11)+'СЕТ СН'!$F$14+СВЦЭМ!$D$10+'СЕТ СН'!$F$8*'СЕТ СН'!$F$9-'СЕТ СН'!$F$26</f>
        <v>1135.0886135799999</v>
      </c>
      <c r="I30" s="36">
        <f>SUMIFS(СВЦЭМ!$D$33:$D$776,СВЦЭМ!$A$33:$A$776,$A30,СВЦЭМ!$B$33:$B$776,I$11)+'СЕТ СН'!$F$14+СВЦЭМ!$D$10+'СЕТ СН'!$F$8*'СЕТ СН'!$F$9-'СЕТ СН'!$F$26</f>
        <v>1169.89922396</v>
      </c>
      <c r="J30" s="36">
        <f>SUMIFS(СВЦЭМ!$D$33:$D$776,СВЦЭМ!$A$33:$A$776,$A30,СВЦЭМ!$B$33:$B$776,J$11)+'СЕТ СН'!$F$14+СВЦЭМ!$D$10+'СЕТ СН'!$F$8*'СЕТ СН'!$F$9-'СЕТ СН'!$F$26</f>
        <v>1161.8822807200002</v>
      </c>
      <c r="K30" s="36">
        <f>SUMIFS(СВЦЭМ!$D$33:$D$776,СВЦЭМ!$A$33:$A$776,$A30,СВЦЭМ!$B$33:$B$776,K$11)+'СЕТ СН'!$F$14+СВЦЭМ!$D$10+'СЕТ СН'!$F$8*'СЕТ СН'!$F$9-'СЕТ СН'!$F$26</f>
        <v>996.08053811000002</v>
      </c>
      <c r="L30" s="36">
        <f>SUMIFS(СВЦЭМ!$D$33:$D$776,СВЦЭМ!$A$33:$A$776,$A30,СВЦЭМ!$B$33:$B$776,L$11)+'СЕТ СН'!$F$14+СВЦЭМ!$D$10+'СЕТ СН'!$F$8*'СЕТ СН'!$F$9-'СЕТ СН'!$F$26</f>
        <v>913.48962107</v>
      </c>
      <c r="M30" s="36">
        <f>SUMIFS(СВЦЭМ!$D$33:$D$776,СВЦЭМ!$A$33:$A$776,$A30,СВЦЭМ!$B$33:$B$776,M$11)+'СЕТ СН'!$F$14+СВЦЭМ!$D$10+'СЕТ СН'!$F$8*'СЕТ СН'!$F$9-'СЕТ СН'!$F$26</f>
        <v>864.57645181999999</v>
      </c>
      <c r="N30" s="36">
        <f>SUMIFS(СВЦЭМ!$D$33:$D$776,СВЦЭМ!$A$33:$A$776,$A30,СВЦЭМ!$B$33:$B$776,N$11)+'СЕТ СН'!$F$14+СВЦЭМ!$D$10+'СЕТ СН'!$F$8*'СЕТ СН'!$F$9-'СЕТ СН'!$F$26</f>
        <v>869.07570771000007</v>
      </c>
      <c r="O30" s="36">
        <f>SUMIFS(СВЦЭМ!$D$33:$D$776,СВЦЭМ!$A$33:$A$776,$A30,СВЦЭМ!$B$33:$B$776,O$11)+'СЕТ СН'!$F$14+СВЦЭМ!$D$10+'СЕТ СН'!$F$8*'СЕТ СН'!$F$9-'СЕТ СН'!$F$26</f>
        <v>870.46172199</v>
      </c>
      <c r="P30" s="36">
        <f>SUMIFS(СВЦЭМ!$D$33:$D$776,СВЦЭМ!$A$33:$A$776,$A30,СВЦЭМ!$B$33:$B$776,P$11)+'СЕТ СН'!$F$14+СВЦЭМ!$D$10+'СЕТ СН'!$F$8*'СЕТ СН'!$F$9-'СЕТ СН'!$F$26</f>
        <v>869.63021302000004</v>
      </c>
      <c r="Q30" s="36">
        <f>SUMIFS(СВЦЭМ!$D$33:$D$776,СВЦЭМ!$A$33:$A$776,$A30,СВЦЭМ!$B$33:$B$776,Q$11)+'СЕТ СН'!$F$14+СВЦЭМ!$D$10+'СЕТ СН'!$F$8*'СЕТ СН'!$F$9-'СЕТ СН'!$F$26</f>
        <v>869.35943900000007</v>
      </c>
      <c r="R30" s="36">
        <f>SUMIFS(СВЦЭМ!$D$33:$D$776,СВЦЭМ!$A$33:$A$776,$A30,СВЦЭМ!$B$33:$B$776,R$11)+'СЕТ СН'!$F$14+СВЦЭМ!$D$10+'СЕТ СН'!$F$8*'СЕТ СН'!$F$9-'СЕТ СН'!$F$26</f>
        <v>881.73911218000001</v>
      </c>
      <c r="S30" s="36">
        <f>SUMIFS(СВЦЭМ!$D$33:$D$776,СВЦЭМ!$A$33:$A$776,$A30,СВЦЭМ!$B$33:$B$776,S$11)+'СЕТ СН'!$F$14+СВЦЭМ!$D$10+'СЕТ СН'!$F$8*'СЕТ СН'!$F$9-'СЕТ СН'!$F$26</f>
        <v>891.23307662000002</v>
      </c>
      <c r="T30" s="36">
        <f>SUMIFS(СВЦЭМ!$D$33:$D$776,СВЦЭМ!$A$33:$A$776,$A30,СВЦЭМ!$B$33:$B$776,T$11)+'СЕТ СН'!$F$14+СВЦЭМ!$D$10+'СЕТ СН'!$F$8*'СЕТ СН'!$F$9-'СЕТ СН'!$F$26</f>
        <v>889.47106789999998</v>
      </c>
      <c r="U30" s="36">
        <f>SUMIFS(СВЦЭМ!$D$33:$D$776,СВЦЭМ!$A$33:$A$776,$A30,СВЦЭМ!$B$33:$B$776,U$11)+'СЕТ СН'!$F$14+СВЦЭМ!$D$10+'СЕТ СН'!$F$8*'СЕТ СН'!$F$9-'СЕТ СН'!$F$26</f>
        <v>888.45986889000005</v>
      </c>
      <c r="V30" s="36">
        <f>SUMIFS(СВЦЭМ!$D$33:$D$776,СВЦЭМ!$A$33:$A$776,$A30,СВЦЭМ!$B$33:$B$776,V$11)+'СЕТ СН'!$F$14+СВЦЭМ!$D$10+'СЕТ СН'!$F$8*'СЕТ СН'!$F$9-'СЕТ СН'!$F$26</f>
        <v>881.97844832999999</v>
      </c>
      <c r="W30" s="36">
        <f>SUMIFS(СВЦЭМ!$D$33:$D$776,СВЦЭМ!$A$33:$A$776,$A30,СВЦЭМ!$B$33:$B$776,W$11)+'СЕТ СН'!$F$14+СВЦЭМ!$D$10+'СЕТ СН'!$F$8*'СЕТ СН'!$F$9-'СЕТ СН'!$F$26</f>
        <v>830.79036444000008</v>
      </c>
      <c r="X30" s="36">
        <f>SUMIFS(СВЦЭМ!$D$33:$D$776,СВЦЭМ!$A$33:$A$776,$A30,СВЦЭМ!$B$33:$B$776,X$11)+'СЕТ СН'!$F$14+СВЦЭМ!$D$10+'СЕТ СН'!$F$8*'СЕТ СН'!$F$9-'СЕТ СН'!$F$26</f>
        <v>901.19863263000002</v>
      </c>
      <c r="Y30" s="36">
        <f>SUMIFS(СВЦЭМ!$D$33:$D$776,СВЦЭМ!$A$33:$A$776,$A30,СВЦЭМ!$B$33:$B$776,Y$11)+'СЕТ СН'!$F$14+СВЦЭМ!$D$10+'СЕТ СН'!$F$8*'СЕТ СН'!$F$9-'СЕТ СН'!$F$26</f>
        <v>1093.7968266</v>
      </c>
    </row>
    <row r="31" spans="1:25" ht="15.75" x14ac:dyDescent="0.2">
      <c r="A31" s="35">
        <f t="shared" si="0"/>
        <v>44032</v>
      </c>
      <c r="B31" s="36">
        <f>SUMIFS(СВЦЭМ!$D$33:$D$776,СВЦЭМ!$A$33:$A$776,$A31,СВЦЭМ!$B$33:$B$776,B$11)+'СЕТ СН'!$F$14+СВЦЭМ!$D$10+'СЕТ СН'!$F$8*'СЕТ СН'!$F$9-'СЕТ СН'!$F$26</f>
        <v>1066.9514687200001</v>
      </c>
      <c r="C31" s="36">
        <f>SUMIFS(СВЦЭМ!$D$33:$D$776,СВЦЭМ!$A$33:$A$776,$A31,СВЦЭМ!$B$33:$B$776,C$11)+'СЕТ СН'!$F$14+СВЦЭМ!$D$10+'СЕТ СН'!$F$8*'СЕТ СН'!$F$9-'СЕТ СН'!$F$26</f>
        <v>1036.8921619600001</v>
      </c>
      <c r="D31" s="36">
        <f>SUMIFS(СВЦЭМ!$D$33:$D$776,СВЦЭМ!$A$33:$A$776,$A31,СВЦЭМ!$B$33:$B$776,D$11)+'СЕТ СН'!$F$14+СВЦЭМ!$D$10+'СЕТ СН'!$F$8*'СЕТ СН'!$F$9-'СЕТ СН'!$F$26</f>
        <v>1166.0160379800002</v>
      </c>
      <c r="E31" s="36">
        <f>SUMIFS(СВЦЭМ!$D$33:$D$776,СВЦЭМ!$A$33:$A$776,$A31,СВЦЭМ!$B$33:$B$776,E$11)+'СЕТ СН'!$F$14+СВЦЭМ!$D$10+'СЕТ СН'!$F$8*'СЕТ СН'!$F$9-'СЕТ СН'!$F$26</f>
        <v>1148.3395157100001</v>
      </c>
      <c r="F31" s="36">
        <f>SUMIFS(СВЦЭМ!$D$33:$D$776,СВЦЭМ!$A$33:$A$776,$A31,СВЦЭМ!$B$33:$B$776,F$11)+'СЕТ СН'!$F$14+СВЦЭМ!$D$10+'СЕТ СН'!$F$8*'СЕТ СН'!$F$9-'СЕТ СН'!$F$26</f>
        <v>1146.11571082</v>
      </c>
      <c r="G31" s="36">
        <f>SUMIFS(СВЦЭМ!$D$33:$D$776,СВЦЭМ!$A$33:$A$776,$A31,СВЦЭМ!$B$33:$B$776,G$11)+'СЕТ СН'!$F$14+СВЦЭМ!$D$10+'СЕТ СН'!$F$8*'СЕТ СН'!$F$9-'СЕТ СН'!$F$26</f>
        <v>1146.76649146</v>
      </c>
      <c r="H31" s="36">
        <f>SUMIFS(СВЦЭМ!$D$33:$D$776,СВЦЭМ!$A$33:$A$776,$A31,СВЦЭМ!$B$33:$B$776,H$11)+'СЕТ СН'!$F$14+СВЦЭМ!$D$10+'СЕТ СН'!$F$8*'СЕТ СН'!$F$9-'СЕТ СН'!$F$26</f>
        <v>1182.78573486</v>
      </c>
      <c r="I31" s="36">
        <f>SUMIFS(СВЦЭМ!$D$33:$D$776,СВЦЭМ!$A$33:$A$776,$A31,СВЦЭМ!$B$33:$B$776,I$11)+'СЕТ СН'!$F$14+СВЦЭМ!$D$10+'СЕТ СН'!$F$8*'СЕТ СН'!$F$9-'СЕТ СН'!$F$26</f>
        <v>1076.0002639200002</v>
      </c>
      <c r="J31" s="36">
        <f>SUMIFS(СВЦЭМ!$D$33:$D$776,СВЦЭМ!$A$33:$A$776,$A31,СВЦЭМ!$B$33:$B$776,J$11)+'СЕТ СН'!$F$14+СВЦЭМ!$D$10+'СЕТ СН'!$F$8*'СЕТ СН'!$F$9-'СЕТ СН'!$F$26</f>
        <v>1129.13984024</v>
      </c>
      <c r="K31" s="36">
        <f>SUMIFS(СВЦЭМ!$D$33:$D$776,СВЦЭМ!$A$33:$A$776,$A31,СВЦЭМ!$B$33:$B$776,K$11)+'СЕТ СН'!$F$14+СВЦЭМ!$D$10+'СЕТ СН'!$F$8*'СЕТ СН'!$F$9-'СЕТ СН'!$F$26</f>
        <v>1069.7831535</v>
      </c>
      <c r="L31" s="36">
        <f>SUMIFS(СВЦЭМ!$D$33:$D$776,СВЦЭМ!$A$33:$A$776,$A31,СВЦЭМ!$B$33:$B$776,L$11)+'СЕТ СН'!$F$14+СВЦЭМ!$D$10+'СЕТ СН'!$F$8*'СЕТ СН'!$F$9-'СЕТ СН'!$F$26</f>
        <v>926.74525406999999</v>
      </c>
      <c r="M31" s="36">
        <f>SUMIFS(СВЦЭМ!$D$33:$D$776,СВЦЭМ!$A$33:$A$776,$A31,СВЦЭМ!$B$33:$B$776,M$11)+'СЕТ СН'!$F$14+СВЦЭМ!$D$10+'СЕТ СН'!$F$8*'СЕТ СН'!$F$9-'СЕТ СН'!$F$26</f>
        <v>910.22695385999998</v>
      </c>
      <c r="N31" s="36">
        <f>SUMIFS(СВЦЭМ!$D$33:$D$776,СВЦЭМ!$A$33:$A$776,$A31,СВЦЭМ!$B$33:$B$776,N$11)+'СЕТ СН'!$F$14+СВЦЭМ!$D$10+'СЕТ СН'!$F$8*'СЕТ СН'!$F$9-'СЕТ СН'!$F$26</f>
        <v>915.32973907999997</v>
      </c>
      <c r="O31" s="36">
        <f>SUMIFS(СВЦЭМ!$D$33:$D$776,СВЦЭМ!$A$33:$A$776,$A31,СВЦЭМ!$B$33:$B$776,O$11)+'СЕТ СН'!$F$14+СВЦЭМ!$D$10+'СЕТ СН'!$F$8*'СЕТ СН'!$F$9-'СЕТ СН'!$F$26</f>
        <v>912.99512489000006</v>
      </c>
      <c r="P31" s="36">
        <f>SUMIFS(СВЦЭМ!$D$33:$D$776,СВЦЭМ!$A$33:$A$776,$A31,СВЦЭМ!$B$33:$B$776,P$11)+'СЕТ СН'!$F$14+СВЦЭМ!$D$10+'СЕТ СН'!$F$8*'СЕТ СН'!$F$9-'СЕТ СН'!$F$26</f>
        <v>900.89597245000004</v>
      </c>
      <c r="Q31" s="36">
        <f>SUMIFS(СВЦЭМ!$D$33:$D$776,СВЦЭМ!$A$33:$A$776,$A31,СВЦЭМ!$B$33:$B$776,Q$11)+'СЕТ СН'!$F$14+СВЦЭМ!$D$10+'СЕТ СН'!$F$8*'СЕТ СН'!$F$9-'СЕТ СН'!$F$26</f>
        <v>901.23106835999999</v>
      </c>
      <c r="R31" s="36">
        <f>SUMIFS(СВЦЭМ!$D$33:$D$776,СВЦЭМ!$A$33:$A$776,$A31,СВЦЭМ!$B$33:$B$776,R$11)+'СЕТ СН'!$F$14+СВЦЭМ!$D$10+'СЕТ СН'!$F$8*'СЕТ СН'!$F$9-'СЕТ СН'!$F$26</f>
        <v>901.77093614</v>
      </c>
      <c r="S31" s="36">
        <f>SUMIFS(СВЦЭМ!$D$33:$D$776,СВЦЭМ!$A$33:$A$776,$A31,СВЦЭМ!$B$33:$B$776,S$11)+'СЕТ СН'!$F$14+СВЦЭМ!$D$10+'СЕТ СН'!$F$8*'СЕТ СН'!$F$9-'СЕТ СН'!$F$26</f>
        <v>902.57381249000002</v>
      </c>
      <c r="T31" s="36">
        <f>SUMIFS(СВЦЭМ!$D$33:$D$776,СВЦЭМ!$A$33:$A$776,$A31,СВЦЭМ!$B$33:$B$776,T$11)+'СЕТ СН'!$F$14+СВЦЭМ!$D$10+'СЕТ СН'!$F$8*'СЕТ СН'!$F$9-'СЕТ СН'!$F$26</f>
        <v>898.87991488</v>
      </c>
      <c r="U31" s="36">
        <f>SUMIFS(СВЦЭМ!$D$33:$D$776,СВЦЭМ!$A$33:$A$776,$A31,СВЦЭМ!$B$33:$B$776,U$11)+'СЕТ СН'!$F$14+СВЦЭМ!$D$10+'СЕТ СН'!$F$8*'СЕТ СН'!$F$9-'СЕТ СН'!$F$26</f>
        <v>894.66392079000002</v>
      </c>
      <c r="V31" s="36">
        <f>SUMIFS(СВЦЭМ!$D$33:$D$776,СВЦЭМ!$A$33:$A$776,$A31,СВЦЭМ!$B$33:$B$776,V$11)+'СЕТ СН'!$F$14+СВЦЭМ!$D$10+'СЕТ СН'!$F$8*'СЕТ СН'!$F$9-'СЕТ СН'!$F$26</f>
        <v>898.88941649000003</v>
      </c>
      <c r="W31" s="36">
        <f>SUMIFS(СВЦЭМ!$D$33:$D$776,СВЦЭМ!$A$33:$A$776,$A31,СВЦЭМ!$B$33:$B$776,W$11)+'СЕТ СН'!$F$14+СВЦЭМ!$D$10+'СЕТ СН'!$F$8*'СЕТ СН'!$F$9-'СЕТ СН'!$F$26</f>
        <v>896.94378866</v>
      </c>
      <c r="X31" s="36">
        <f>SUMIFS(СВЦЭМ!$D$33:$D$776,СВЦЭМ!$A$33:$A$776,$A31,СВЦЭМ!$B$33:$B$776,X$11)+'СЕТ СН'!$F$14+СВЦЭМ!$D$10+'СЕТ СН'!$F$8*'СЕТ СН'!$F$9-'СЕТ СН'!$F$26</f>
        <v>927.86831182000003</v>
      </c>
      <c r="Y31" s="36">
        <f>SUMIFS(СВЦЭМ!$D$33:$D$776,СВЦЭМ!$A$33:$A$776,$A31,СВЦЭМ!$B$33:$B$776,Y$11)+'СЕТ СН'!$F$14+СВЦЭМ!$D$10+'СЕТ СН'!$F$8*'СЕТ СН'!$F$9-'СЕТ СН'!$F$26</f>
        <v>1081.14507024</v>
      </c>
    </row>
    <row r="32" spans="1:25" ht="15.75" x14ac:dyDescent="0.2">
      <c r="A32" s="35">
        <f t="shared" si="0"/>
        <v>44033</v>
      </c>
      <c r="B32" s="36">
        <f>SUMIFS(СВЦЭМ!$D$33:$D$776,СВЦЭМ!$A$33:$A$776,$A32,СВЦЭМ!$B$33:$B$776,B$11)+'СЕТ СН'!$F$14+СВЦЭМ!$D$10+'СЕТ СН'!$F$8*'СЕТ СН'!$F$9-'СЕТ СН'!$F$26</f>
        <v>1111.7402822600002</v>
      </c>
      <c r="C32" s="36">
        <f>SUMIFS(СВЦЭМ!$D$33:$D$776,СВЦЭМ!$A$33:$A$776,$A32,СВЦЭМ!$B$33:$B$776,C$11)+'СЕТ СН'!$F$14+СВЦЭМ!$D$10+'СЕТ СН'!$F$8*'СЕТ СН'!$F$9-'СЕТ СН'!$F$26</f>
        <v>1069.8845089700001</v>
      </c>
      <c r="D32" s="36">
        <f>SUMIFS(СВЦЭМ!$D$33:$D$776,СВЦЭМ!$A$33:$A$776,$A32,СВЦЭМ!$B$33:$B$776,D$11)+'СЕТ СН'!$F$14+СВЦЭМ!$D$10+'СЕТ СН'!$F$8*'СЕТ СН'!$F$9-'СЕТ СН'!$F$26</f>
        <v>1049.5755825200001</v>
      </c>
      <c r="E32" s="36">
        <f>SUMIFS(СВЦЭМ!$D$33:$D$776,СВЦЭМ!$A$33:$A$776,$A32,СВЦЭМ!$B$33:$B$776,E$11)+'СЕТ СН'!$F$14+СВЦЭМ!$D$10+'СЕТ СН'!$F$8*'СЕТ СН'!$F$9-'СЕТ СН'!$F$26</f>
        <v>1048.0190409500001</v>
      </c>
      <c r="F32" s="36">
        <f>SUMIFS(СВЦЭМ!$D$33:$D$776,СВЦЭМ!$A$33:$A$776,$A32,СВЦЭМ!$B$33:$B$776,F$11)+'СЕТ СН'!$F$14+СВЦЭМ!$D$10+'СЕТ СН'!$F$8*'СЕТ СН'!$F$9-'СЕТ СН'!$F$26</f>
        <v>1039.3238520500001</v>
      </c>
      <c r="G32" s="36">
        <f>SUMIFS(СВЦЭМ!$D$33:$D$776,СВЦЭМ!$A$33:$A$776,$A32,СВЦЭМ!$B$33:$B$776,G$11)+'СЕТ СН'!$F$14+СВЦЭМ!$D$10+'СЕТ СН'!$F$8*'СЕТ СН'!$F$9-'СЕТ СН'!$F$26</f>
        <v>1030.4740512600001</v>
      </c>
      <c r="H32" s="36">
        <f>SUMIFS(СВЦЭМ!$D$33:$D$776,СВЦЭМ!$A$33:$A$776,$A32,СВЦЭМ!$B$33:$B$776,H$11)+'СЕТ СН'!$F$14+СВЦЭМ!$D$10+'СЕТ СН'!$F$8*'СЕТ СН'!$F$9-'СЕТ СН'!$F$26</f>
        <v>1056.2573152300001</v>
      </c>
      <c r="I32" s="36">
        <f>SUMIFS(СВЦЭМ!$D$33:$D$776,СВЦЭМ!$A$33:$A$776,$A32,СВЦЭМ!$B$33:$B$776,I$11)+'СЕТ СН'!$F$14+СВЦЭМ!$D$10+'СЕТ СН'!$F$8*'СЕТ СН'!$F$9-'СЕТ СН'!$F$26</f>
        <v>1105.39234444</v>
      </c>
      <c r="J32" s="36">
        <f>SUMIFS(СВЦЭМ!$D$33:$D$776,СВЦЭМ!$A$33:$A$776,$A32,СВЦЭМ!$B$33:$B$776,J$11)+'СЕТ СН'!$F$14+СВЦЭМ!$D$10+'СЕТ СН'!$F$8*'СЕТ СН'!$F$9-'СЕТ СН'!$F$26</f>
        <v>1131.17289482</v>
      </c>
      <c r="K32" s="36">
        <f>SUMIFS(СВЦЭМ!$D$33:$D$776,СВЦЭМ!$A$33:$A$776,$A32,СВЦЭМ!$B$33:$B$776,K$11)+'СЕТ СН'!$F$14+СВЦЭМ!$D$10+'СЕТ СН'!$F$8*'СЕТ СН'!$F$9-'СЕТ СН'!$F$26</f>
        <v>1030.78296658</v>
      </c>
      <c r="L32" s="36">
        <f>SUMIFS(СВЦЭМ!$D$33:$D$776,СВЦЭМ!$A$33:$A$776,$A32,СВЦЭМ!$B$33:$B$776,L$11)+'СЕТ СН'!$F$14+СВЦЭМ!$D$10+'СЕТ СН'!$F$8*'СЕТ СН'!$F$9-'СЕТ СН'!$F$26</f>
        <v>929.60302489000003</v>
      </c>
      <c r="M32" s="36">
        <f>SUMIFS(СВЦЭМ!$D$33:$D$776,СВЦЭМ!$A$33:$A$776,$A32,СВЦЭМ!$B$33:$B$776,M$11)+'СЕТ СН'!$F$14+СВЦЭМ!$D$10+'СЕТ СН'!$F$8*'СЕТ СН'!$F$9-'СЕТ СН'!$F$26</f>
        <v>926.78800077000005</v>
      </c>
      <c r="N32" s="36">
        <f>SUMIFS(СВЦЭМ!$D$33:$D$776,СВЦЭМ!$A$33:$A$776,$A32,СВЦЭМ!$B$33:$B$776,N$11)+'СЕТ СН'!$F$14+СВЦЭМ!$D$10+'СЕТ СН'!$F$8*'СЕТ СН'!$F$9-'СЕТ СН'!$F$26</f>
        <v>928.17598475</v>
      </c>
      <c r="O32" s="36">
        <f>SUMIFS(СВЦЭМ!$D$33:$D$776,СВЦЭМ!$A$33:$A$776,$A32,СВЦЭМ!$B$33:$B$776,O$11)+'СЕТ СН'!$F$14+СВЦЭМ!$D$10+'СЕТ СН'!$F$8*'СЕТ СН'!$F$9-'СЕТ СН'!$F$26</f>
        <v>934.53462652000007</v>
      </c>
      <c r="P32" s="36">
        <f>SUMIFS(СВЦЭМ!$D$33:$D$776,СВЦЭМ!$A$33:$A$776,$A32,СВЦЭМ!$B$33:$B$776,P$11)+'СЕТ СН'!$F$14+СВЦЭМ!$D$10+'СЕТ СН'!$F$8*'СЕТ СН'!$F$9-'СЕТ СН'!$F$26</f>
        <v>935.96826084999998</v>
      </c>
      <c r="Q32" s="36">
        <f>SUMIFS(СВЦЭМ!$D$33:$D$776,СВЦЭМ!$A$33:$A$776,$A32,СВЦЭМ!$B$33:$B$776,Q$11)+'СЕТ СН'!$F$14+СВЦЭМ!$D$10+'СЕТ СН'!$F$8*'СЕТ СН'!$F$9-'СЕТ СН'!$F$26</f>
        <v>941.38436290000004</v>
      </c>
      <c r="R32" s="36">
        <f>SUMIFS(СВЦЭМ!$D$33:$D$776,СВЦЭМ!$A$33:$A$776,$A32,СВЦЭМ!$B$33:$B$776,R$11)+'СЕТ СН'!$F$14+СВЦЭМ!$D$10+'СЕТ СН'!$F$8*'СЕТ СН'!$F$9-'СЕТ СН'!$F$26</f>
        <v>932.07955486000003</v>
      </c>
      <c r="S32" s="36">
        <f>SUMIFS(СВЦЭМ!$D$33:$D$776,СВЦЭМ!$A$33:$A$776,$A32,СВЦЭМ!$B$33:$B$776,S$11)+'СЕТ СН'!$F$14+СВЦЭМ!$D$10+'СЕТ СН'!$F$8*'СЕТ СН'!$F$9-'СЕТ СН'!$F$26</f>
        <v>933.19353862000003</v>
      </c>
      <c r="T32" s="36">
        <f>SUMIFS(СВЦЭМ!$D$33:$D$776,СВЦЭМ!$A$33:$A$776,$A32,СВЦЭМ!$B$33:$B$776,T$11)+'СЕТ СН'!$F$14+СВЦЭМ!$D$10+'СЕТ СН'!$F$8*'СЕТ СН'!$F$9-'СЕТ СН'!$F$26</f>
        <v>926.73786455000004</v>
      </c>
      <c r="U32" s="36">
        <f>SUMIFS(СВЦЭМ!$D$33:$D$776,СВЦЭМ!$A$33:$A$776,$A32,СВЦЭМ!$B$33:$B$776,U$11)+'СЕТ СН'!$F$14+СВЦЭМ!$D$10+'СЕТ СН'!$F$8*'СЕТ СН'!$F$9-'СЕТ СН'!$F$26</f>
        <v>927.05799275000004</v>
      </c>
      <c r="V32" s="36">
        <f>SUMIFS(СВЦЭМ!$D$33:$D$776,СВЦЭМ!$A$33:$A$776,$A32,СВЦЭМ!$B$33:$B$776,V$11)+'СЕТ СН'!$F$14+СВЦЭМ!$D$10+'СЕТ СН'!$F$8*'СЕТ СН'!$F$9-'СЕТ СН'!$F$26</f>
        <v>925.16120164000006</v>
      </c>
      <c r="W32" s="36">
        <f>SUMIFS(СВЦЭМ!$D$33:$D$776,СВЦЭМ!$A$33:$A$776,$A32,СВЦЭМ!$B$33:$B$776,W$11)+'СЕТ СН'!$F$14+СВЦЭМ!$D$10+'СЕТ СН'!$F$8*'СЕТ СН'!$F$9-'СЕТ СН'!$F$26</f>
        <v>933.10855058000004</v>
      </c>
      <c r="X32" s="36">
        <f>SUMIFS(СВЦЭМ!$D$33:$D$776,СВЦЭМ!$A$33:$A$776,$A32,СВЦЭМ!$B$33:$B$776,X$11)+'СЕТ СН'!$F$14+СВЦЭМ!$D$10+'СЕТ СН'!$F$8*'СЕТ СН'!$F$9-'СЕТ СН'!$F$26</f>
        <v>978.08733701000006</v>
      </c>
      <c r="Y32" s="36">
        <f>SUMIFS(СВЦЭМ!$D$33:$D$776,СВЦЭМ!$A$33:$A$776,$A32,СВЦЭМ!$B$33:$B$776,Y$11)+'СЕТ СН'!$F$14+СВЦЭМ!$D$10+'СЕТ СН'!$F$8*'СЕТ СН'!$F$9-'СЕТ СН'!$F$26</f>
        <v>1107.9672656300002</v>
      </c>
    </row>
    <row r="33" spans="1:27" ht="15.75" x14ac:dyDescent="0.2">
      <c r="A33" s="35">
        <f t="shared" si="0"/>
        <v>44034</v>
      </c>
      <c r="B33" s="36">
        <f>SUMIFS(СВЦЭМ!$D$33:$D$776,СВЦЭМ!$A$33:$A$776,$A33,СВЦЭМ!$B$33:$B$776,B$11)+'СЕТ СН'!$F$14+СВЦЭМ!$D$10+'СЕТ СН'!$F$8*'СЕТ СН'!$F$9-'СЕТ СН'!$F$26</f>
        <v>1107.4962022100001</v>
      </c>
      <c r="C33" s="36">
        <f>SUMIFS(СВЦЭМ!$D$33:$D$776,СВЦЭМ!$A$33:$A$776,$A33,СВЦЭМ!$B$33:$B$776,C$11)+'СЕТ СН'!$F$14+СВЦЭМ!$D$10+'СЕТ СН'!$F$8*'СЕТ СН'!$F$9-'СЕТ СН'!$F$26</f>
        <v>1079.9588922400001</v>
      </c>
      <c r="D33" s="36">
        <f>SUMIFS(СВЦЭМ!$D$33:$D$776,СВЦЭМ!$A$33:$A$776,$A33,СВЦЭМ!$B$33:$B$776,D$11)+'СЕТ СН'!$F$14+СВЦЭМ!$D$10+'СЕТ СН'!$F$8*'СЕТ СН'!$F$9-'СЕТ СН'!$F$26</f>
        <v>1070.6541441100001</v>
      </c>
      <c r="E33" s="36">
        <f>SUMIFS(СВЦЭМ!$D$33:$D$776,СВЦЭМ!$A$33:$A$776,$A33,СВЦЭМ!$B$33:$B$776,E$11)+'СЕТ СН'!$F$14+СВЦЭМ!$D$10+'СЕТ СН'!$F$8*'СЕТ СН'!$F$9-'СЕТ СН'!$F$26</f>
        <v>1091.1304953700001</v>
      </c>
      <c r="F33" s="36">
        <f>SUMIFS(СВЦЭМ!$D$33:$D$776,СВЦЭМ!$A$33:$A$776,$A33,СВЦЭМ!$B$33:$B$776,F$11)+'СЕТ СН'!$F$14+СВЦЭМ!$D$10+'СЕТ СН'!$F$8*'СЕТ СН'!$F$9-'СЕТ СН'!$F$26</f>
        <v>1097.4920478600002</v>
      </c>
      <c r="G33" s="36">
        <f>SUMIFS(СВЦЭМ!$D$33:$D$776,СВЦЭМ!$A$33:$A$776,$A33,СВЦЭМ!$B$33:$B$776,G$11)+'СЕТ СН'!$F$14+СВЦЭМ!$D$10+'СЕТ СН'!$F$8*'СЕТ СН'!$F$9-'СЕТ СН'!$F$26</f>
        <v>1098.33890827</v>
      </c>
      <c r="H33" s="36">
        <f>SUMIFS(СВЦЭМ!$D$33:$D$776,СВЦЭМ!$A$33:$A$776,$A33,СВЦЭМ!$B$33:$B$776,H$11)+'СЕТ СН'!$F$14+СВЦЭМ!$D$10+'СЕТ СН'!$F$8*'СЕТ СН'!$F$9-'СЕТ СН'!$F$26</f>
        <v>1080.5128547700001</v>
      </c>
      <c r="I33" s="36">
        <f>SUMIFS(СВЦЭМ!$D$33:$D$776,СВЦЭМ!$A$33:$A$776,$A33,СВЦЭМ!$B$33:$B$776,I$11)+'СЕТ СН'!$F$14+СВЦЭМ!$D$10+'СЕТ СН'!$F$8*'СЕТ СН'!$F$9-'СЕТ СН'!$F$26</f>
        <v>1134.35330542</v>
      </c>
      <c r="J33" s="36">
        <f>SUMIFS(СВЦЭМ!$D$33:$D$776,СВЦЭМ!$A$33:$A$776,$A33,СВЦЭМ!$B$33:$B$776,J$11)+'СЕТ СН'!$F$14+СВЦЭМ!$D$10+'СЕТ СН'!$F$8*'СЕТ СН'!$F$9-'СЕТ СН'!$F$26</f>
        <v>1150.2630099300002</v>
      </c>
      <c r="K33" s="36">
        <f>SUMIFS(СВЦЭМ!$D$33:$D$776,СВЦЭМ!$A$33:$A$776,$A33,СВЦЭМ!$B$33:$B$776,K$11)+'СЕТ СН'!$F$14+СВЦЭМ!$D$10+'СЕТ СН'!$F$8*'СЕТ СН'!$F$9-'СЕТ СН'!$F$26</f>
        <v>1029.70591663</v>
      </c>
      <c r="L33" s="36">
        <f>SUMIFS(СВЦЭМ!$D$33:$D$776,СВЦЭМ!$A$33:$A$776,$A33,СВЦЭМ!$B$33:$B$776,L$11)+'СЕТ СН'!$F$14+СВЦЭМ!$D$10+'СЕТ СН'!$F$8*'СЕТ СН'!$F$9-'СЕТ СН'!$F$26</f>
        <v>891.01691567</v>
      </c>
      <c r="M33" s="36">
        <f>SUMIFS(СВЦЭМ!$D$33:$D$776,СВЦЭМ!$A$33:$A$776,$A33,СВЦЭМ!$B$33:$B$776,M$11)+'СЕТ СН'!$F$14+СВЦЭМ!$D$10+'СЕТ СН'!$F$8*'СЕТ СН'!$F$9-'СЕТ СН'!$F$26</f>
        <v>870.54936492000002</v>
      </c>
      <c r="N33" s="36">
        <f>SUMIFS(СВЦЭМ!$D$33:$D$776,СВЦЭМ!$A$33:$A$776,$A33,СВЦЭМ!$B$33:$B$776,N$11)+'СЕТ СН'!$F$14+СВЦЭМ!$D$10+'СЕТ СН'!$F$8*'СЕТ СН'!$F$9-'СЕТ СН'!$F$26</f>
        <v>904.25756693000005</v>
      </c>
      <c r="O33" s="36">
        <f>SUMIFS(СВЦЭМ!$D$33:$D$776,СВЦЭМ!$A$33:$A$776,$A33,СВЦЭМ!$B$33:$B$776,O$11)+'СЕТ СН'!$F$14+СВЦЭМ!$D$10+'СЕТ СН'!$F$8*'СЕТ СН'!$F$9-'СЕТ СН'!$F$26</f>
        <v>904.49447750000002</v>
      </c>
      <c r="P33" s="36">
        <f>SUMIFS(СВЦЭМ!$D$33:$D$776,СВЦЭМ!$A$33:$A$776,$A33,СВЦЭМ!$B$33:$B$776,P$11)+'СЕТ СН'!$F$14+СВЦЭМ!$D$10+'СЕТ СН'!$F$8*'СЕТ СН'!$F$9-'СЕТ СН'!$F$26</f>
        <v>918.34702132000007</v>
      </c>
      <c r="Q33" s="36">
        <f>SUMIFS(СВЦЭМ!$D$33:$D$776,СВЦЭМ!$A$33:$A$776,$A33,СВЦЭМ!$B$33:$B$776,Q$11)+'СЕТ СН'!$F$14+СВЦЭМ!$D$10+'СЕТ СН'!$F$8*'СЕТ СН'!$F$9-'СЕТ СН'!$F$26</f>
        <v>929.41085307000003</v>
      </c>
      <c r="R33" s="36">
        <f>SUMIFS(СВЦЭМ!$D$33:$D$776,СВЦЭМ!$A$33:$A$776,$A33,СВЦЭМ!$B$33:$B$776,R$11)+'СЕТ СН'!$F$14+СВЦЭМ!$D$10+'СЕТ СН'!$F$8*'СЕТ СН'!$F$9-'СЕТ СН'!$F$26</f>
        <v>905.92867269999999</v>
      </c>
      <c r="S33" s="36">
        <f>SUMIFS(СВЦЭМ!$D$33:$D$776,СВЦЭМ!$A$33:$A$776,$A33,СВЦЭМ!$B$33:$B$776,S$11)+'СЕТ СН'!$F$14+СВЦЭМ!$D$10+'СЕТ СН'!$F$8*'СЕТ СН'!$F$9-'СЕТ СН'!$F$26</f>
        <v>909.23222546</v>
      </c>
      <c r="T33" s="36">
        <f>SUMIFS(СВЦЭМ!$D$33:$D$776,СВЦЭМ!$A$33:$A$776,$A33,СВЦЭМ!$B$33:$B$776,T$11)+'СЕТ СН'!$F$14+СВЦЭМ!$D$10+'СЕТ СН'!$F$8*'СЕТ СН'!$F$9-'СЕТ СН'!$F$26</f>
        <v>941.65357730000005</v>
      </c>
      <c r="U33" s="36">
        <f>SUMIFS(СВЦЭМ!$D$33:$D$776,СВЦЭМ!$A$33:$A$776,$A33,СВЦЭМ!$B$33:$B$776,U$11)+'СЕТ СН'!$F$14+СВЦЭМ!$D$10+'СЕТ СН'!$F$8*'СЕТ СН'!$F$9-'СЕТ СН'!$F$26</f>
        <v>959.79411395</v>
      </c>
      <c r="V33" s="36">
        <f>SUMIFS(СВЦЭМ!$D$33:$D$776,СВЦЭМ!$A$33:$A$776,$A33,СВЦЭМ!$B$33:$B$776,V$11)+'СЕТ СН'!$F$14+СВЦЭМ!$D$10+'СЕТ СН'!$F$8*'СЕТ СН'!$F$9-'СЕТ СН'!$F$26</f>
        <v>969.19697315000008</v>
      </c>
      <c r="W33" s="36">
        <f>SUMIFS(СВЦЭМ!$D$33:$D$776,СВЦЭМ!$A$33:$A$776,$A33,СВЦЭМ!$B$33:$B$776,W$11)+'СЕТ СН'!$F$14+СВЦЭМ!$D$10+'СЕТ СН'!$F$8*'СЕТ СН'!$F$9-'СЕТ СН'!$F$26</f>
        <v>932.51306223000006</v>
      </c>
      <c r="X33" s="36">
        <f>SUMIFS(СВЦЭМ!$D$33:$D$776,СВЦЭМ!$A$33:$A$776,$A33,СВЦЭМ!$B$33:$B$776,X$11)+'СЕТ СН'!$F$14+СВЦЭМ!$D$10+'СЕТ СН'!$F$8*'СЕТ СН'!$F$9-'СЕТ СН'!$F$26</f>
        <v>996.88215963000005</v>
      </c>
      <c r="Y33" s="36">
        <f>SUMIFS(СВЦЭМ!$D$33:$D$776,СВЦЭМ!$A$33:$A$776,$A33,СВЦЭМ!$B$33:$B$776,Y$11)+'СЕТ СН'!$F$14+СВЦЭМ!$D$10+'СЕТ СН'!$F$8*'СЕТ СН'!$F$9-'СЕТ СН'!$F$26</f>
        <v>1083.13012243</v>
      </c>
    </row>
    <row r="34" spans="1:27" ht="15.75" x14ac:dyDescent="0.2">
      <c r="A34" s="35">
        <f t="shared" si="0"/>
        <v>44035</v>
      </c>
      <c r="B34" s="36">
        <f>SUMIFS(СВЦЭМ!$D$33:$D$776,СВЦЭМ!$A$33:$A$776,$A34,СВЦЭМ!$B$33:$B$776,B$11)+'СЕТ СН'!$F$14+СВЦЭМ!$D$10+'СЕТ СН'!$F$8*'СЕТ СН'!$F$9-'СЕТ СН'!$F$26</f>
        <v>1050.6321496400001</v>
      </c>
      <c r="C34" s="36">
        <f>SUMIFS(СВЦЭМ!$D$33:$D$776,СВЦЭМ!$A$33:$A$776,$A34,СВЦЭМ!$B$33:$B$776,C$11)+'СЕТ СН'!$F$14+СВЦЭМ!$D$10+'СЕТ СН'!$F$8*'СЕТ СН'!$F$9-'СЕТ СН'!$F$26</f>
        <v>1056.4461475300002</v>
      </c>
      <c r="D34" s="36">
        <f>SUMIFS(СВЦЭМ!$D$33:$D$776,СВЦЭМ!$A$33:$A$776,$A34,СВЦЭМ!$B$33:$B$776,D$11)+'СЕТ СН'!$F$14+СВЦЭМ!$D$10+'СЕТ СН'!$F$8*'СЕТ СН'!$F$9-'СЕТ СН'!$F$26</f>
        <v>1079.37529021</v>
      </c>
      <c r="E34" s="36">
        <f>SUMIFS(СВЦЭМ!$D$33:$D$776,СВЦЭМ!$A$33:$A$776,$A34,СВЦЭМ!$B$33:$B$776,E$11)+'СЕТ СН'!$F$14+СВЦЭМ!$D$10+'СЕТ СН'!$F$8*'СЕТ СН'!$F$9-'СЕТ СН'!$F$26</f>
        <v>1113.2282305600002</v>
      </c>
      <c r="F34" s="36">
        <f>SUMIFS(СВЦЭМ!$D$33:$D$776,СВЦЭМ!$A$33:$A$776,$A34,СВЦЭМ!$B$33:$B$776,F$11)+'СЕТ СН'!$F$14+СВЦЭМ!$D$10+'СЕТ СН'!$F$8*'СЕТ СН'!$F$9-'СЕТ СН'!$F$26</f>
        <v>1100.57534205</v>
      </c>
      <c r="G34" s="36">
        <f>SUMIFS(СВЦЭМ!$D$33:$D$776,СВЦЭМ!$A$33:$A$776,$A34,СВЦЭМ!$B$33:$B$776,G$11)+'СЕТ СН'!$F$14+СВЦЭМ!$D$10+'СЕТ СН'!$F$8*'СЕТ СН'!$F$9-'СЕТ СН'!$F$26</f>
        <v>1091.8881435400001</v>
      </c>
      <c r="H34" s="36">
        <f>SUMIFS(СВЦЭМ!$D$33:$D$776,СВЦЭМ!$A$33:$A$776,$A34,СВЦЭМ!$B$33:$B$776,H$11)+'СЕТ СН'!$F$14+СВЦЭМ!$D$10+'СЕТ СН'!$F$8*'СЕТ СН'!$F$9-'СЕТ СН'!$F$26</f>
        <v>1049.95389578</v>
      </c>
      <c r="I34" s="36">
        <f>SUMIFS(СВЦЭМ!$D$33:$D$776,СВЦЭМ!$A$33:$A$776,$A34,СВЦЭМ!$B$33:$B$776,I$11)+'СЕТ СН'!$F$14+СВЦЭМ!$D$10+'СЕТ СН'!$F$8*'СЕТ СН'!$F$9-'СЕТ СН'!$F$26</f>
        <v>982.20157090999999</v>
      </c>
      <c r="J34" s="36">
        <f>SUMIFS(СВЦЭМ!$D$33:$D$776,СВЦЭМ!$A$33:$A$776,$A34,СВЦЭМ!$B$33:$B$776,J$11)+'СЕТ СН'!$F$14+СВЦЭМ!$D$10+'СЕТ СН'!$F$8*'СЕТ СН'!$F$9-'СЕТ СН'!$F$26</f>
        <v>1008.62655118</v>
      </c>
      <c r="K34" s="36">
        <f>SUMIFS(СВЦЭМ!$D$33:$D$776,СВЦЭМ!$A$33:$A$776,$A34,СВЦЭМ!$B$33:$B$776,K$11)+'СЕТ СН'!$F$14+СВЦЭМ!$D$10+'СЕТ СН'!$F$8*'СЕТ СН'!$F$9-'СЕТ СН'!$F$26</f>
        <v>1036.54571887</v>
      </c>
      <c r="L34" s="36">
        <f>SUMIFS(СВЦЭМ!$D$33:$D$776,СВЦЭМ!$A$33:$A$776,$A34,СВЦЭМ!$B$33:$B$776,L$11)+'СЕТ СН'!$F$14+СВЦЭМ!$D$10+'СЕТ СН'!$F$8*'СЕТ СН'!$F$9-'СЕТ СН'!$F$26</f>
        <v>942.55676870000002</v>
      </c>
      <c r="M34" s="36">
        <f>SUMIFS(СВЦЭМ!$D$33:$D$776,СВЦЭМ!$A$33:$A$776,$A34,СВЦЭМ!$B$33:$B$776,M$11)+'СЕТ СН'!$F$14+СВЦЭМ!$D$10+'СЕТ СН'!$F$8*'СЕТ СН'!$F$9-'СЕТ СН'!$F$26</f>
        <v>923.95298255</v>
      </c>
      <c r="N34" s="36">
        <f>SUMIFS(СВЦЭМ!$D$33:$D$776,СВЦЭМ!$A$33:$A$776,$A34,СВЦЭМ!$B$33:$B$776,N$11)+'СЕТ СН'!$F$14+СВЦЭМ!$D$10+'СЕТ СН'!$F$8*'СЕТ СН'!$F$9-'СЕТ СН'!$F$26</f>
        <v>941.40652896000006</v>
      </c>
      <c r="O34" s="36">
        <f>SUMIFS(СВЦЭМ!$D$33:$D$776,СВЦЭМ!$A$33:$A$776,$A34,СВЦЭМ!$B$33:$B$776,O$11)+'СЕТ СН'!$F$14+СВЦЭМ!$D$10+'СЕТ СН'!$F$8*'СЕТ СН'!$F$9-'СЕТ СН'!$F$26</f>
        <v>952.75482956000008</v>
      </c>
      <c r="P34" s="36">
        <f>SUMIFS(СВЦЭМ!$D$33:$D$776,СВЦЭМ!$A$33:$A$776,$A34,СВЦЭМ!$B$33:$B$776,P$11)+'СЕТ СН'!$F$14+СВЦЭМ!$D$10+'СЕТ СН'!$F$8*'СЕТ СН'!$F$9-'СЕТ СН'!$F$26</f>
        <v>968.76556224000001</v>
      </c>
      <c r="Q34" s="36">
        <f>SUMIFS(СВЦЭМ!$D$33:$D$776,СВЦЭМ!$A$33:$A$776,$A34,СВЦЭМ!$B$33:$B$776,Q$11)+'СЕТ СН'!$F$14+СВЦЭМ!$D$10+'СЕТ СН'!$F$8*'СЕТ СН'!$F$9-'СЕТ СН'!$F$26</f>
        <v>987.78291724999997</v>
      </c>
      <c r="R34" s="36">
        <f>SUMIFS(СВЦЭМ!$D$33:$D$776,СВЦЭМ!$A$33:$A$776,$A34,СВЦЭМ!$B$33:$B$776,R$11)+'СЕТ СН'!$F$14+СВЦЭМ!$D$10+'СЕТ СН'!$F$8*'СЕТ СН'!$F$9-'СЕТ СН'!$F$26</f>
        <v>984.69088266000006</v>
      </c>
      <c r="S34" s="36">
        <f>SUMIFS(СВЦЭМ!$D$33:$D$776,СВЦЭМ!$A$33:$A$776,$A34,СВЦЭМ!$B$33:$B$776,S$11)+'СЕТ СН'!$F$14+СВЦЭМ!$D$10+'СЕТ СН'!$F$8*'СЕТ СН'!$F$9-'СЕТ СН'!$F$26</f>
        <v>991.65820841000004</v>
      </c>
      <c r="T34" s="36">
        <f>SUMIFS(СВЦЭМ!$D$33:$D$776,СВЦЭМ!$A$33:$A$776,$A34,СВЦЭМ!$B$33:$B$776,T$11)+'СЕТ СН'!$F$14+СВЦЭМ!$D$10+'СЕТ СН'!$F$8*'СЕТ СН'!$F$9-'СЕТ СН'!$F$26</f>
        <v>1009.8909115</v>
      </c>
      <c r="U34" s="36">
        <f>SUMIFS(СВЦЭМ!$D$33:$D$776,СВЦЭМ!$A$33:$A$776,$A34,СВЦЭМ!$B$33:$B$776,U$11)+'СЕТ СН'!$F$14+СВЦЭМ!$D$10+'СЕТ СН'!$F$8*'СЕТ СН'!$F$9-'СЕТ СН'!$F$26</f>
        <v>1000.83753829</v>
      </c>
      <c r="V34" s="36">
        <f>SUMIFS(СВЦЭМ!$D$33:$D$776,СВЦЭМ!$A$33:$A$776,$A34,СВЦЭМ!$B$33:$B$776,V$11)+'СЕТ СН'!$F$14+СВЦЭМ!$D$10+'СЕТ СН'!$F$8*'СЕТ СН'!$F$9-'СЕТ СН'!$F$26</f>
        <v>987.19130960000007</v>
      </c>
      <c r="W34" s="36">
        <f>SUMIFS(СВЦЭМ!$D$33:$D$776,СВЦЭМ!$A$33:$A$776,$A34,СВЦЭМ!$B$33:$B$776,W$11)+'СЕТ СН'!$F$14+СВЦЭМ!$D$10+'СЕТ СН'!$F$8*'СЕТ СН'!$F$9-'СЕТ СН'!$F$26</f>
        <v>948.22635905000004</v>
      </c>
      <c r="X34" s="36">
        <f>SUMIFS(СВЦЭМ!$D$33:$D$776,СВЦЭМ!$A$33:$A$776,$A34,СВЦЭМ!$B$33:$B$776,X$11)+'СЕТ СН'!$F$14+СВЦЭМ!$D$10+'СЕТ СН'!$F$8*'СЕТ СН'!$F$9-'СЕТ СН'!$F$26</f>
        <v>951.10313601000007</v>
      </c>
      <c r="Y34" s="36">
        <f>SUMIFS(СВЦЭМ!$D$33:$D$776,СВЦЭМ!$A$33:$A$776,$A34,СВЦЭМ!$B$33:$B$776,Y$11)+'СЕТ СН'!$F$14+СВЦЭМ!$D$10+'СЕТ СН'!$F$8*'СЕТ СН'!$F$9-'СЕТ СН'!$F$26</f>
        <v>1079.1979509100001</v>
      </c>
    </row>
    <row r="35" spans="1:27" ht="15.75" x14ac:dyDescent="0.2">
      <c r="A35" s="35">
        <f t="shared" si="0"/>
        <v>44036</v>
      </c>
      <c r="B35" s="36">
        <f>SUMIFS(СВЦЭМ!$D$33:$D$776,СВЦЭМ!$A$33:$A$776,$A35,СВЦЭМ!$B$33:$B$776,B$11)+'СЕТ СН'!$F$14+СВЦЭМ!$D$10+'СЕТ СН'!$F$8*'СЕТ СН'!$F$9-'СЕТ СН'!$F$26</f>
        <v>1045.3464053700002</v>
      </c>
      <c r="C35" s="36">
        <f>SUMIFS(СВЦЭМ!$D$33:$D$776,СВЦЭМ!$A$33:$A$776,$A35,СВЦЭМ!$B$33:$B$776,C$11)+'СЕТ СН'!$F$14+СВЦЭМ!$D$10+'СЕТ СН'!$F$8*'СЕТ СН'!$F$9-'СЕТ СН'!$F$26</f>
        <v>1020.5684092600001</v>
      </c>
      <c r="D35" s="36">
        <f>SUMIFS(СВЦЭМ!$D$33:$D$776,СВЦЭМ!$A$33:$A$776,$A35,СВЦЭМ!$B$33:$B$776,D$11)+'СЕТ СН'!$F$14+СВЦЭМ!$D$10+'СЕТ СН'!$F$8*'СЕТ СН'!$F$9-'СЕТ СН'!$F$26</f>
        <v>1023.61786319</v>
      </c>
      <c r="E35" s="36">
        <f>SUMIFS(СВЦЭМ!$D$33:$D$776,СВЦЭМ!$A$33:$A$776,$A35,СВЦЭМ!$B$33:$B$776,E$11)+'СЕТ СН'!$F$14+СВЦЭМ!$D$10+'СЕТ СН'!$F$8*'СЕТ СН'!$F$9-'СЕТ СН'!$F$26</f>
        <v>1056.03545906</v>
      </c>
      <c r="F35" s="36">
        <f>SUMIFS(СВЦЭМ!$D$33:$D$776,СВЦЭМ!$A$33:$A$776,$A35,СВЦЭМ!$B$33:$B$776,F$11)+'СЕТ СН'!$F$14+СВЦЭМ!$D$10+'СЕТ СН'!$F$8*'СЕТ СН'!$F$9-'СЕТ СН'!$F$26</f>
        <v>1059.0612216100001</v>
      </c>
      <c r="G35" s="36">
        <f>SUMIFS(СВЦЭМ!$D$33:$D$776,СВЦЭМ!$A$33:$A$776,$A35,СВЦЭМ!$B$33:$B$776,G$11)+'СЕТ СН'!$F$14+СВЦЭМ!$D$10+'СЕТ СН'!$F$8*'СЕТ СН'!$F$9-'СЕТ СН'!$F$26</f>
        <v>1046.6669778200001</v>
      </c>
      <c r="H35" s="36">
        <f>SUMIFS(СВЦЭМ!$D$33:$D$776,СВЦЭМ!$A$33:$A$776,$A35,СВЦЭМ!$B$33:$B$776,H$11)+'СЕТ СН'!$F$14+СВЦЭМ!$D$10+'СЕТ СН'!$F$8*'СЕТ СН'!$F$9-'СЕТ СН'!$F$26</f>
        <v>998.68994783000005</v>
      </c>
      <c r="I35" s="36">
        <f>SUMIFS(СВЦЭМ!$D$33:$D$776,СВЦЭМ!$A$33:$A$776,$A35,СВЦЭМ!$B$33:$B$776,I$11)+'СЕТ СН'!$F$14+СВЦЭМ!$D$10+'СЕТ СН'!$F$8*'СЕТ СН'!$F$9-'СЕТ СН'!$F$26</f>
        <v>975.25339295000003</v>
      </c>
      <c r="J35" s="36">
        <f>SUMIFS(СВЦЭМ!$D$33:$D$776,СВЦЭМ!$A$33:$A$776,$A35,СВЦЭМ!$B$33:$B$776,J$11)+'СЕТ СН'!$F$14+СВЦЭМ!$D$10+'СЕТ СН'!$F$8*'СЕТ СН'!$F$9-'СЕТ СН'!$F$26</f>
        <v>1010.0457516500001</v>
      </c>
      <c r="K35" s="36">
        <f>SUMIFS(СВЦЭМ!$D$33:$D$776,СВЦЭМ!$A$33:$A$776,$A35,СВЦЭМ!$B$33:$B$776,K$11)+'СЕТ СН'!$F$14+СВЦЭМ!$D$10+'СЕТ СН'!$F$8*'СЕТ СН'!$F$9-'СЕТ СН'!$F$26</f>
        <v>1027.505349</v>
      </c>
      <c r="L35" s="36">
        <f>SUMIFS(СВЦЭМ!$D$33:$D$776,СВЦЭМ!$A$33:$A$776,$A35,СВЦЭМ!$B$33:$B$776,L$11)+'СЕТ СН'!$F$14+СВЦЭМ!$D$10+'СЕТ СН'!$F$8*'СЕТ СН'!$F$9-'СЕТ СН'!$F$26</f>
        <v>952.51018481000006</v>
      </c>
      <c r="M35" s="36">
        <f>SUMIFS(СВЦЭМ!$D$33:$D$776,СВЦЭМ!$A$33:$A$776,$A35,СВЦЭМ!$B$33:$B$776,M$11)+'СЕТ СН'!$F$14+СВЦЭМ!$D$10+'СЕТ СН'!$F$8*'СЕТ СН'!$F$9-'СЕТ СН'!$F$26</f>
        <v>946.58555481000008</v>
      </c>
      <c r="N35" s="36">
        <f>SUMIFS(СВЦЭМ!$D$33:$D$776,СВЦЭМ!$A$33:$A$776,$A35,СВЦЭМ!$B$33:$B$776,N$11)+'СЕТ СН'!$F$14+СВЦЭМ!$D$10+'СЕТ СН'!$F$8*'СЕТ СН'!$F$9-'СЕТ СН'!$F$26</f>
        <v>961.01789182000005</v>
      </c>
      <c r="O35" s="36">
        <f>SUMIFS(СВЦЭМ!$D$33:$D$776,СВЦЭМ!$A$33:$A$776,$A35,СВЦЭМ!$B$33:$B$776,O$11)+'СЕТ СН'!$F$14+СВЦЭМ!$D$10+'СЕТ СН'!$F$8*'СЕТ СН'!$F$9-'СЕТ СН'!$F$26</f>
        <v>966.04130354000006</v>
      </c>
      <c r="P35" s="36">
        <f>SUMIFS(СВЦЭМ!$D$33:$D$776,СВЦЭМ!$A$33:$A$776,$A35,СВЦЭМ!$B$33:$B$776,P$11)+'СЕТ СН'!$F$14+СВЦЭМ!$D$10+'СЕТ СН'!$F$8*'СЕТ СН'!$F$9-'СЕТ СН'!$F$26</f>
        <v>967.99540376000004</v>
      </c>
      <c r="Q35" s="36">
        <f>SUMIFS(СВЦЭМ!$D$33:$D$776,СВЦЭМ!$A$33:$A$776,$A35,СВЦЭМ!$B$33:$B$776,Q$11)+'СЕТ СН'!$F$14+СВЦЭМ!$D$10+'СЕТ СН'!$F$8*'СЕТ СН'!$F$9-'СЕТ СН'!$F$26</f>
        <v>971.48522078999997</v>
      </c>
      <c r="R35" s="36">
        <f>SUMIFS(СВЦЭМ!$D$33:$D$776,СВЦЭМ!$A$33:$A$776,$A35,СВЦЭМ!$B$33:$B$776,R$11)+'СЕТ СН'!$F$14+СВЦЭМ!$D$10+'СЕТ СН'!$F$8*'СЕТ СН'!$F$9-'СЕТ СН'!$F$26</f>
        <v>974.22217756999999</v>
      </c>
      <c r="S35" s="36">
        <f>SUMIFS(СВЦЭМ!$D$33:$D$776,СВЦЭМ!$A$33:$A$776,$A35,СВЦЭМ!$B$33:$B$776,S$11)+'СЕТ СН'!$F$14+СВЦЭМ!$D$10+'СЕТ СН'!$F$8*'СЕТ СН'!$F$9-'СЕТ СН'!$F$26</f>
        <v>979.41143604000001</v>
      </c>
      <c r="T35" s="36">
        <f>SUMIFS(СВЦЭМ!$D$33:$D$776,СВЦЭМ!$A$33:$A$776,$A35,СВЦЭМ!$B$33:$B$776,T$11)+'СЕТ СН'!$F$14+СВЦЭМ!$D$10+'СЕТ СН'!$F$8*'СЕТ СН'!$F$9-'СЕТ СН'!$F$26</f>
        <v>979.18880372000001</v>
      </c>
      <c r="U35" s="36">
        <f>SUMIFS(СВЦЭМ!$D$33:$D$776,СВЦЭМ!$A$33:$A$776,$A35,СВЦЭМ!$B$33:$B$776,U$11)+'СЕТ СН'!$F$14+СВЦЭМ!$D$10+'СЕТ СН'!$F$8*'СЕТ СН'!$F$9-'СЕТ СН'!$F$26</f>
        <v>968.87408113000004</v>
      </c>
      <c r="V35" s="36">
        <f>SUMIFS(СВЦЭМ!$D$33:$D$776,СВЦЭМ!$A$33:$A$776,$A35,СВЦЭМ!$B$33:$B$776,V$11)+'СЕТ СН'!$F$14+СВЦЭМ!$D$10+'СЕТ СН'!$F$8*'СЕТ СН'!$F$9-'СЕТ СН'!$F$26</f>
        <v>954.15555556000004</v>
      </c>
      <c r="W35" s="36">
        <f>SUMIFS(СВЦЭМ!$D$33:$D$776,СВЦЭМ!$A$33:$A$776,$A35,СВЦЭМ!$B$33:$B$776,W$11)+'СЕТ СН'!$F$14+СВЦЭМ!$D$10+'СЕТ СН'!$F$8*'СЕТ СН'!$F$9-'СЕТ СН'!$F$26</f>
        <v>929.72941504000005</v>
      </c>
      <c r="X35" s="36">
        <f>SUMIFS(СВЦЭМ!$D$33:$D$776,СВЦЭМ!$A$33:$A$776,$A35,СВЦЭМ!$B$33:$B$776,X$11)+'СЕТ СН'!$F$14+СВЦЭМ!$D$10+'СЕТ СН'!$F$8*'СЕТ СН'!$F$9-'СЕТ СН'!$F$26</f>
        <v>994.33692470000005</v>
      </c>
      <c r="Y35" s="36">
        <f>SUMIFS(СВЦЭМ!$D$33:$D$776,СВЦЭМ!$A$33:$A$776,$A35,СВЦЭМ!$B$33:$B$776,Y$11)+'СЕТ СН'!$F$14+СВЦЭМ!$D$10+'СЕТ СН'!$F$8*'СЕТ СН'!$F$9-'СЕТ СН'!$F$26</f>
        <v>1094.1753368100001</v>
      </c>
    </row>
    <row r="36" spans="1:27" ht="15.75" x14ac:dyDescent="0.2">
      <c r="A36" s="35">
        <f t="shared" si="0"/>
        <v>44037</v>
      </c>
      <c r="B36" s="36">
        <f>SUMIFS(СВЦЭМ!$D$33:$D$776,СВЦЭМ!$A$33:$A$776,$A36,СВЦЭМ!$B$33:$B$776,B$11)+'СЕТ СН'!$F$14+СВЦЭМ!$D$10+'СЕТ СН'!$F$8*'СЕТ СН'!$F$9-'СЕТ СН'!$F$26</f>
        <v>1075.9080751500001</v>
      </c>
      <c r="C36" s="36">
        <f>SUMIFS(СВЦЭМ!$D$33:$D$776,СВЦЭМ!$A$33:$A$776,$A36,СВЦЭМ!$B$33:$B$776,C$11)+'СЕТ СН'!$F$14+СВЦЭМ!$D$10+'СЕТ СН'!$F$8*'СЕТ СН'!$F$9-'СЕТ СН'!$F$26</f>
        <v>1135.7572565299999</v>
      </c>
      <c r="D36" s="36">
        <f>SUMIFS(СВЦЭМ!$D$33:$D$776,СВЦЭМ!$A$33:$A$776,$A36,СВЦЭМ!$B$33:$B$776,D$11)+'СЕТ СН'!$F$14+СВЦЭМ!$D$10+'СЕТ СН'!$F$8*'СЕТ СН'!$F$9-'СЕТ СН'!$F$26</f>
        <v>1172.1466357500001</v>
      </c>
      <c r="E36" s="36">
        <f>SUMIFS(СВЦЭМ!$D$33:$D$776,СВЦЭМ!$A$33:$A$776,$A36,СВЦЭМ!$B$33:$B$776,E$11)+'СЕТ СН'!$F$14+СВЦЭМ!$D$10+'СЕТ СН'!$F$8*'СЕТ СН'!$F$9-'СЕТ СН'!$F$26</f>
        <v>1194.08429626</v>
      </c>
      <c r="F36" s="36">
        <f>SUMIFS(СВЦЭМ!$D$33:$D$776,СВЦЭМ!$A$33:$A$776,$A36,СВЦЭМ!$B$33:$B$776,F$11)+'СЕТ СН'!$F$14+СВЦЭМ!$D$10+'СЕТ СН'!$F$8*'СЕТ СН'!$F$9-'СЕТ СН'!$F$26</f>
        <v>1193.21303908</v>
      </c>
      <c r="G36" s="36">
        <f>SUMIFS(СВЦЭМ!$D$33:$D$776,СВЦЭМ!$A$33:$A$776,$A36,СВЦЭМ!$B$33:$B$776,G$11)+'СЕТ СН'!$F$14+СВЦЭМ!$D$10+'СЕТ СН'!$F$8*'СЕТ СН'!$F$9-'СЕТ СН'!$F$26</f>
        <v>1189.30397862</v>
      </c>
      <c r="H36" s="36">
        <f>SUMIFS(СВЦЭМ!$D$33:$D$776,СВЦЭМ!$A$33:$A$776,$A36,СВЦЭМ!$B$33:$B$776,H$11)+'СЕТ СН'!$F$14+СВЦЭМ!$D$10+'СЕТ СН'!$F$8*'СЕТ СН'!$F$9-'СЕТ СН'!$F$26</f>
        <v>1190.0739682000001</v>
      </c>
      <c r="I36" s="36">
        <f>SUMIFS(СВЦЭМ!$D$33:$D$776,СВЦЭМ!$A$33:$A$776,$A36,СВЦЭМ!$B$33:$B$776,I$11)+'СЕТ СН'!$F$14+СВЦЭМ!$D$10+'СЕТ СН'!$F$8*'СЕТ СН'!$F$9-'СЕТ СН'!$F$26</f>
        <v>1212.1425851700001</v>
      </c>
      <c r="J36" s="36">
        <f>SUMIFS(СВЦЭМ!$D$33:$D$776,СВЦЭМ!$A$33:$A$776,$A36,СВЦЭМ!$B$33:$B$776,J$11)+'СЕТ СН'!$F$14+СВЦЭМ!$D$10+'СЕТ СН'!$F$8*'СЕТ СН'!$F$9-'СЕТ СН'!$F$26</f>
        <v>1160.82425627</v>
      </c>
      <c r="K36" s="36">
        <f>SUMIFS(СВЦЭМ!$D$33:$D$776,СВЦЭМ!$A$33:$A$776,$A36,СВЦЭМ!$B$33:$B$776,K$11)+'СЕТ СН'!$F$14+СВЦЭМ!$D$10+'СЕТ СН'!$F$8*'СЕТ СН'!$F$9-'СЕТ СН'!$F$26</f>
        <v>1009.3313252200001</v>
      </c>
      <c r="L36" s="36">
        <f>SUMIFS(СВЦЭМ!$D$33:$D$776,СВЦЭМ!$A$33:$A$776,$A36,СВЦЭМ!$B$33:$B$776,L$11)+'СЕТ СН'!$F$14+СВЦЭМ!$D$10+'СЕТ СН'!$F$8*'СЕТ СН'!$F$9-'СЕТ СН'!$F$26</f>
        <v>902.22121420999997</v>
      </c>
      <c r="M36" s="36">
        <f>SUMIFS(СВЦЭМ!$D$33:$D$776,СВЦЭМ!$A$33:$A$776,$A36,СВЦЭМ!$B$33:$B$776,M$11)+'СЕТ СН'!$F$14+СВЦЭМ!$D$10+'СЕТ СН'!$F$8*'СЕТ СН'!$F$9-'СЕТ СН'!$F$26</f>
        <v>879.35134507999999</v>
      </c>
      <c r="N36" s="36">
        <f>SUMIFS(СВЦЭМ!$D$33:$D$776,СВЦЭМ!$A$33:$A$776,$A36,СВЦЭМ!$B$33:$B$776,N$11)+'СЕТ СН'!$F$14+СВЦЭМ!$D$10+'СЕТ СН'!$F$8*'СЕТ СН'!$F$9-'СЕТ СН'!$F$26</f>
        <v>860.67609634000007</v>
      </c>
      <c r="O36" s="36">
        <f>SUMIFS(СВЦЭМ!$D$33:$D$776,СВЦЭМ!$A$33:$A$776,$A36,СВЦЭМ!$B$33:$B$776,O$11)+'СЕТ СН'!$F$14+СВЦЭМ!$D$10+'СЕТ СН'!$F$8*'СЕТ СН'!$F$9-'СЕТ СН'!$F$26</f>
        <v>856.58785205000004</v>
      </c>
      <c r="P36" s="36">
        <f>SUMIFS(СВЦЭМ!$D$33:$D$776,СВЦЭМ!$A$33:$A$776,$A36,СВЦЭМ!$B$33:$B$776,P$11)+'СЕТ СН'!$F$14+СВЦЭМ!$D$10+'СЕТ СН'!$F$8*'СЕТ СН'!$F$9-'СЕТ СН'!$F$26</f>
        <v>865.94492071000002</v>
      </c>
      <c r="Q36" s="36">
        <f>SUMIFS(СВЦЭМ!$D$33:$D$776,СВЦЭМ!$A$33:$A$776,$A36,СВЦЭМ!$B$33:$B$776,Q$11)+'СЕТ СН'!$F$14+СВЦЭМ!$D$10+'СЕТ СН'!$F$8*'СЕТ СН'!$F$9-'СЕТ СН'!$F$26</f>
        <v>871.92027539000003</v>
      </c>
      <c r="R36" s="36">
        <f>SUMIFS(СВЦЭМ!$D$33:$D$776,СВЦЭМ!$A$33:$A$776,$A36,СВЦЭМ!$B$33:$B$776,R$11)+'СЕТ СН'!$F$14+СВЦЭМ!$D$10+'СЕТ СН'!$F$8*'СЕТ СН'!$F$9-'СЕТ СН'!$F$26</f>
        <v>878.84877674000006</v>
      </c>
      <c r="S36" s="36">
        <f>SUMIFS(СВЦЭМ!$D$33:$D$776,СВЦЭМ!$A$33:$A$776,$A36,СВЦЭМ!$B$33:$B$776,S$11)+'СЕТ СН'!$F$14+СВЦЭМ!$D$10+'СЕТ СН'!$F$8*'СЕТ СН'!$F$9-'СЕТ СН'!$F$26</f>
        <v>879.27784737000002</v>
      </c>
      <c r="T36" s="36">
        <f>SUMIFS(СВЦЭМ!$D$33:$D$776,СВЦЭМ!$A$33:$A$776,$A36,СВЦЭМ!$B$33:$B$776,T$11)+'СЕТ СН'!$F$14+СВЦЭМ!$D$10+'СЕТ СН'!$F$8*'СЕТ СН'!$F$9-'СЕТ СН'!$F$26</f>
        <v>893.13753124000004</v>
      </c>
      <c r="U36" s="36">
        <f>SUMIFS(СВЦЭМ!$D$33:$D$776,СВЦЭМ!$A$33:$A$776,$A36,СВЦЭМ!$B$33:$B$776,U$11)+'СЕТ СН'!$F$14+СВЦЭМ!$D$10+'СЕТ СН'!$F$8*'СЕТ СН'!$F$9-'СЕТ СН'!$F$26</f>
        <v>883.22097155000006</v>
      </c>
      <c r="V36" s="36">
        <f>SUMIFS(СВЦЭМ!$D$33:$D$776,СВЦЭМ!$A$33:$A$776,$A36,СВЦЭМ!$B$33:$B$776,V$11)+'СЕТ СН'!$F$14+СВЦЭМ!$D$10+'СЕТ СН'!$F$8*'СЕТ СН'!$F$9-'СЕТ СН'!$F$26</f>
        <v>870.10300981</v>
      </c>
      <c r="W36" s="36">
        <f>SUMIFS(СВЦЭМ!$D$33:$D$776,СВЦЭМ!$A$33:$A$776,$A36,СВЦЭМ!$B$33:$B$776,W$11)+'СЕТ СН'!$F$14+СВЦЭМ!$D$10+'СЕТ СН'!$F$8*'СЕТ СН'!$F$9-'СЕТ СН'!$F$26</f>
        <v>844.70126143000005</v>
      </c>
      <c r="X36" s="36">
        <f>SUMIFS(СВЦЭМ!$D$33:$D$776,СВЦЭМ!$A$33:$A$776,$A36,СВЦЭМ!$B$33:$B$776,X$11)+'СЕТ СН'!$F$14+СВЦЭМ!$D$10+'СЕТ СН'!$F$8*'СЕТ СН'!$F$9-'СЕТ СН'!$F$26</f>
        <v>894.01689135000004</v>
      </c>
      <c r="Y36" s="36">
        <f>SUMIFS(СВЦЭМ!$D$33:$D$776,СВЦЭМ!$A$33:$A$776,$A36,СВЦЭМ!$B$33:$B$776,Y$11)+'СЕТ СН'!$F$14+СВЦЭМ!$D$10+'СЕТ СН'!$F$8*'СЕТ СН'!$F$9-'СЕТ СН'!$F$26</f>
        <v>1039.2433524800001</v>
      </c>
    </row>
    <row r="37" spans="1:27" ht="15.75" x14ac:dyDescent="0.2">
      <c r="A37" s="35">
        <f t="shared" si="0"/>
        <v>44038</v>
      </c>
      <c r="B37" s="36">
        <f>SUMIFS(СВЦЭМ!$D$33:$D$776,СВЦЭМ!$A$33:$A$776,$A37,СВЦЭМ!$B$33:$B$776,B$11)+'СЕТ СН'!$F$14+СВЦЭМ!$D$10+'СЕТ СН'!$F$8*'СЕТ СН'!$F$9-'СЕТ СН'!$F$26</f>
        <v>998.98285940000005</v>
      </c>
      <c r="C37" s="36">
        <f>SUMIFS(СВЦЭМ!$D$33:$D$776,СВЦЭМ!$A$33:$A$776,$A37,СВЦЭМ!$B$33:$B$776,C$11)+'СЕТ СН'!$F$14+СВЦЭМ!$D$10+'СЕТ СН'!$F$8*'СЕТ СН'!$F$9-'СЕТ СН'!$F$26</f>
        <v>1022.34168873</v>
      </c>
      <c r="D37" s="36">
        <f>SUMIFS(СВЦЭМ!$D$33:$D$776,СВЦЭМ!$A$33:$A$776,$A37,СВЦЭМ!$B$33:$B$776,D$11)+'СЕТ СН'!$F$14+СВЦЭМ!$D$10+'СЕТ СН'!$F$8*'СЕТ СН'!$F$9-'СЕТ СН'!$F$26</f>
        <v>1022.49502189</v>
      </c>
      <c r="E37" s="36">
        <f>SUMIFS(СВЦЭМ!$D$33:$D$776,СВЦЭМ!$A$33:$A$776,$A37,СВЦЭМ!$B$33:$B$776,E$11)+'СЕТ СН'!$F$14+СВЦЭМ!$D$10+'СЕТ СН'!$F$8*'СЕТ СН'!$F$9-'СЕТ СН'!$F$26</f>
        <v>1034.81666769</v>
      </c>
      <c r="F37" s="36">
        <f>SUMIFS(СВЦЭМ!$D$33:$D$776,СВЦЭМ!$A$33:$A$776,$A37,СВЦЭМ!$B$33:$B$776,F$11)+'СЕТ СН'!$F$14+СВЦЭМ!$D$10+'СЕТ СН'!$F$8*'СЕТ СН'!$F$9-'СЕТ СН'!$F$26</f>
        <v>1046.8032643500001</v>
      </c>
      <c r="G37" s="36">
        <f>SUMIFS(СВЦЭМ!$D$33:$D$776,СВЦЭМ!$A$33:$A$776,$A37,СВЦЭМ!$B$33:$B$776,G$11)+'СЕТ СН'!$F$14+СВЦЭМ!$D$10+'СЕТ СН'!$F$8*'СЕТ СН'!$F$9-'СЕТ СН'!$F$26</f>
        <v>1054.12457606</v>
      </c>
      <c r="H37" s="36">
        <f>SUMIFS(СВЦЭМ!$D$33:$D$776,СВЦЭМ!$A$33:$A$776,$A37,СВЦЭМ!$B$33:$B$776,H$11)+'СЕТ СН'!$F$14+СВЦЭМ!$D$10+'СЕТ СН'!$F$8*'СЕТ СН'!$F$9-'СЕТ СН'!$F$26</f>
        <v>1068.8015480200002</v>
      </c>
      <c r="I37" s="36">
        <f>SUMIFS(СВЦЭМ!$D$33:$D$776,СВЦЭМ!$A$33:$A$776,$A37,СВЦЭМ!$B$33:$B$776,I$11)+'СЕТ СН'!$F$14+СВЦЭМ!$D$10+'СЕТ СН'!$F$8*'СЕТ СН'!$F$9-'СЕТ СН'!$F$26</f>
        <v>1083.0342985900002</v>
      </c>
      <c r="J37" s="36">
        <f>SUMIFS(СВЦЭМ!$D$33:$D$776,СВЦЭМ!$A$33:$A$776,$A37,СВЦЭМ!$B$33:$B$776,J$11)+'СЕТ СН'!$F$14+СВЦЭМ!$D$10+'СЕТ СН'!$F$8*'СЕТ СН'!$F$9-'СЕТ СН'!$F$26</f>
        <v>1022.5382081400001</v>
      </c>
      <c r="K37" s="36">
        <f>SUMIFS(СВЦЭМ!$D$33:$D$776,СВЦЭМ!$A$33:$A$776,$A37,СВЦЭМ!$B$33:$B$776,K$11)+'СЕТ СН'!$F$14+СВЦЭМ!$D$10+'СЕТ СН'!$F$8*'СЕТ СН'!$F$9-'СЕТ СН'!$F$26</f>
        <v>934.68672964000007</v>
      </c>
      <c r="L37" s="36">
        <f>SUMIFS(СВЦЭМ!$D$33:$D$776,СВЦЭМ!$A$33:$A$776,$A37,СВЦЭМ!$B$33:$B$776,L$11)+'СЕТ СН'!$F$14+СВЦЭМ!$D$10+'СЕТ СН'!$F$8*'СЕТ СН'!$F$9-'СЕТ СН'!$F$26</f>
        <v>829.77817532000006</v>
      </c>
      <c r="M37" s="36">
        <f>SUMIFS(СВЦЭМ!$D$33:$D$776,СВЦЭМ!$A$33:$A$776,$A37,СВЦЭМ!$B$33:$B$776,M$11)+'СЕТ СН'!$F$14+СВЦЭМ!$D$10+'СЕТ СН'!$F$8*'СЕТ СН'!$F$9-'СЕТ СН'!$F$26</f>
        <v>798.15753819999998</v>
      </c>
      <c r="N37" s="36">
        <f>SUMIFS(СВЦЭМ!$D$33:$D$776,СВЦЭМ!$A$33:$A$776,$A37,СВЦЭМ!$B$33:$B$776,N$11)+'СЕТ СН'!$F$14+СВЦЭМ!$D$10+'СЕТ СН'!$F$8*'СЕТ СН'!$F$9-'СЕТ СН'!$F$26</f>
        <v>778.67742820000001</v>
      </c>
      <c r="O37" s="36">
        <f>SUMIFS(СВЦЭМ!$D$33:$D$776,СВЦЭМ!$A$33:$A$776,$A37,СВЦЭМ!$B$33:$B$776,O$11)+'СЕТ СН'!$F$14+СВЦЭМ!$D$10+'СЕТ СН'!$F$8*'СЕТ СН'!$F$9-'СЕТ СН'!$F$26</f>
        <v>789.42167775999997</v>
      </c>
      <c r="P37" s="36">
        <f>SUMIFS(СВЦЭМ!$D$33:$D$776,СВЦЭМ!$A$33:$A$776,$A37,СВЦЭМ!$B$33:$B$776,P$11)+'СЕТ СН'!$F$14+СВЦЭМ!$D$10+'СЕТ СН'!$F$8*'СЕТ СН'!$F$9-'СЕТ СН'!$F$26</f>
        <v>794.11604869000007</v>
      </c>
      <c r="Q37" s="36">
        <f>SUMIFS(СВЦЭМ!$D$33:$D$776,СВЦЭМ!$A$33:$A$776,$A37,СВЦЭМ!$B$33:$B$776,Q$11)+'СЕТ СН'!$F$14+СВЦЭМ!$D$10+'СЕТ СН'!$F$8*'СЕТ СН'!$F$9-'СЕТ СН'!$F$26</f>
        <v>803.64943403000007</v>
      </c>
      <c r="R37" s="36">
        <f>SUMIFS(СВЦЭМ!$D$33:$D$776,СВЦЭМ!$A$33:$A$776,$A37,СВЦЭМ!$B$33:$B$776,R$11)+'СЕТ СН'!$F$14+СВЦЭМ!$D$10+'СЕТ СН'!$F$8*'СЕТ СН'!$F$9-'СЕТ СН'!$F$26</f>
        <v>815.28845340999999</v>
      </c>
      <c r="S37" s="36">
        <f>SUMIFS(СВЦЭМ!$D$33:$D$776,СВЦЭМ!$A$33:$A$776,$A37,СВЦЭМ!$B$33:$B$776,S$11)+'СЕТ СН'!$F$14+СВЦЭМ!$D$10+'СЕТ СН'!$F$8*'СЕТ СН'!$F$9-'СЕТ СН'!$F$26</f>
        <v>819.19913244999998</v>
      </c>
      <c r="T37" s="36">
        <f>SUMIFS(СВЦЭМ!$D$33:$D$776,СВЦЭМ!$A$33:$A$776,$A37,СВЦЭМ!$B$33:$B$776,T$11)+'СЕТ СН'!$F$14+СВЦЭМ!$D$10+'СЕТ СН'!$F$8*'СЕТ СН'!$F$9-'СЕТ СН'!$F$26</f>
        <v>825.97840198000006</v>
      </c>
      <c r="U37" s="36">
        <f>SUMIFS(СВЦЭМ!$D$33:$D$776,СВЦЭМ!$A$33:$A$776,$A37,СВЦЭМ!$B$33:$B$776,U$11)+'СЕТ СН'!$F$14+СВЦЭМ!$D$10+'СЕТ СН'!$F$8*'СЕТ СН'!$F$9-'СЕТ СН'!$F$26</f>
        <v>809.25303289999999</v>
      </c>
      <c r="V37" s="36">
        <f>SUMIFS(СВЦЭМ!$D$33:$D$776,СВЦЭМ!$A$33:$A$776,$A37,СВЦЭМ!$B$33:$B$776,V$11)+'СЕТ СН'!$F$14+СВЦЭМ!$D$10+'СЕТ СН'!$F$8*'СЕТ СН'!$F$9-'СЕТ СН'!$F$26</f>
        <v>795.02118818999998</v>
      </c>
      <c r="W37" s="36">
        <f>SUMIFS(СВЦЭМ!$D$33:$D$776,СВЦЭМ!$A$33:$A$776,$A37,СВЦЭМ!$B$33:$B$776,W$11)+'СЕТ СН'!$F$14+СВЦЭМ!$D$10+'СЕТ СН'!$F$8*'СЕТ СН'!$F$9-'СЕТ СН'!$F$26</f>
        <v>778.83341046999999</v>
      </c>
      <c r="X37" s="36">
        <f>SUMIFS(СВЦЭМ!$D$33:$D$776,СВЦЭМ!$A$33:$A$776,$A37,СВЦЭМ!$B$33:$B$776,X$11)+'СЕТ СН'!$F$14+СВЦЭМ!$D$10+'СЕТ СН'!$F$8*'СЕТ СН'!$F$9-'СЕТ СН'!$F$26</f>
        <v>816.03683769999998</v>
      </c>
      <c r="Y37" s="36">
        <f>SUMIFS(СВЦЭМ!$D$33:$D$776,СВЦЭМ!$A$33:$A$776,$A37,СВЦЭМ!$B$33:$B$776,Y$11)+'СЕТ СН'!$F$14+СВЦЭМ!$D$10+'СЕТ СН'!$F$8*'СЕТ СН'!$F$9-'СЕТ СН'!$F$26</f>
        <v>951.97804200999997</v>
      </c>
    </row>
    <row r="38" spans="1:27" ht="15.75" x14ac:dyDescent="0.2">
      <c r="A38" s="35">
        <f t="shared" si="0"/>
        <v>44039</v>
      </c>
      <c r="B38" s="36">
        <f>SUMIFS(СВЦЭМ!$D$33:$D$776,СВЦЭМ!$A$33:$A$776,$A38,СВЦЭМ!$B$33:$B$776,B$11)+'СЕТ СН'!$F$14+СВЦЭМ!$D$10+'СЕТ СН'!$F$8*'СЕТ СН'!$F$9-'СЕТ СН'!$F$26</f>
        <v>1039.9116162500002</v>
      </c>
      <c r="C38" s="36">
        <f>SUMIFS(СВЦЭМ!$D$33:$D$776,СВЦЭМ!$A$33:$A$776,$A38,СВЦЭМ!$B$33:$B$776,C$11)+'СЕТ СН'!$F$14+СВЦЭМ!$D$10+'СЕТ СН'!$F$8*'СЕТ СН'!$F$9-'СЕТ СН'!$F$26</f>
        <v>1018.73267194</v>
      </c>
      <c r="D38" s="36">
        <f>SUMIFS(СВЦЭМ!$D$33:$D$776,СВЦЭМ!$A$33:$A$776,$A38,СВЦЭМ!$B$33:$B$776,D$11)+'СЕТ СН'!$F$14+СВЦЭМ!$D$10+'СЕТ СН'!$F$8*'СЕТ СН'!$F$9-'СЕТ СН'!$F$26</f>
        <v>1019.20355082</v>
      </c>
      <c r="E38" s="36">
        <f>SUMIFS(СВЦЭМ!$D$33:$D$776,СВЦЭМ!$A$33:$A$776,$A38,СВЦЭМ!$B$33:$B$776,E$11)+'СЕТ СН'!$F$14+СВЦЭМ!$D$10+'СЕТ СН'!$F$8*'СЕТ СН'!$F$9-'СЕТ СН'!$F$26</f>
        <v>1028.7747813400001</v>
      </c>
      <c r="F38" s="36">
        <f>SUMIFS(СВЦЭМ!$D$33:$D$776,СВЦЭМ!$A$33:$A$776,$A38,СВЦЭМ!$B$33:$B$776,F$11)+'СЕТ СН'!$F$14+СВЦЭМ!$D$10+'СЕТ СН'!$F$8*'СЕТ СН'!$F$9-'СЕТ СН'!$F$26</f>
        <v>1026.91540947</v>
      </c>
      <c r="G38" s="36">
        <f>SUMIFS(СВЦЭМ!$D$33:$D$776,СВЦЭМ!$A$33:$A$776,$A38,СВЦЭМ!$B$33:$B$776,G$11)+'СЕТ СН'!$F$14+СВЦЭМ!$D$10+'СЕТ СН'!$F$8*'СЕТ СН'!$F$9-'СЕТ СН'!$F$26</f>
        <v>1019.77055861</v>
      </c>
      <c r="H38" s="36">
        <f>SUMIFS(СВЦЭМ!$D$33:$D$776,СВЦЭМ!$A$33:$A$776,$A38,СВЦЭМ!$B$33:$B$776,H$11)+'СЕТ СН'!$F$14+СВЦЭМ!$D$10+'СЕТ СН'!$F$8*'СЕТ СН'!$F$9-'СЕТ СН'!$F$26</f>
        <v>1010.49991803</v>
      </c>
      <c r="I38" s="36">
        <f>SUMIFS(СВЦЭМ!$D$33:$D$776,СВЦЭМ!$A$33:$A$776,$A38,СВЦЭМ!$B$33:$B$776,I$11)+'СЕТ СН'!$F$14+СВЦЭМ!$D$10+'СЕТ СН'!$F$8*'СЕТ СН'!$F$9-'СЕТ СН'!$F$26</f>
        <v>1045.18199521</v>
      </c>
      <c r="J38" s="36">
        <f>SUMIFS(СВЦЭМ!$D$33:$D$776,СВЦЭМ!$A$33:$A$776,$A38,СВЦЭМ!$B$33:$B$776,J$11)+'СЕТ СН'!$F$14+СВЦЭМ!$D$10+'СЕТ СН'!$F$8*'СЕТ СН'!$F$9-'СЕТ СН'!$F$26</f>
        <v>1003.6515359700001</v>
      </c>
      <c r="K38" s="36">
        <f>SUMIFS(СВЦЭМ!$D$33:$D$776,СВЦЭМ!$A$33:$A$776,$A38,СВЦЭМ!$B$33:$B$776,K$11)+'СЕТ СН'!$F$14+СВЦЭМ!$D$10+'СЕТ СН'!$F$8*'СЕТ СН'!$F$9-'СЕТ СН'!$F$26</f>
        <v>885.17203381000002</v>
      </c>
      <c r="L38" s="36">
        <f>SUMIFS(СВЦЭМ!$D$33:$D$776,СВЦЭМ!$A$33:$A$776,$A38,СВЦЭМ!$B$33:$B$776,L$11)+'СЕТ СН'!$F$14+СВЦЭМ!$D$10+'СЕТ СН'!$F$8*'СЕТ СН'!$F$9-'СЕТ СН'!$F$26</f>
        <v>794.94326844</v>
      </c>
      <c r="M38" s="36">
        <f>SUMIFS(СВЦЭМ!$D$33:$D$776,СВЦЭМ!$A$33:$A$776,$A38,СВЦЭМ!$B$33:$B$776,M$11)+'СЕТ СН'!$F$14+СВЦЭМ!$D$10+'СЕТ СН'!$F$8*'СЕТ СН'!$F$9-'СЕТ СН'!$F$26</f>
        <v>770.60680667999998</v>
      </c>
      <c r="N38" s="36">
        <f>SUMIFS(СВЦЭМ!$D$33:$D$776,СВЦЭМ!$A$33:$A$776,$A38,СВЦЭМ!$B$33:$B$776,N$11)+'СЕТ СН'!$F$14+СВЦЭМ!$D$10+'СЕТ СН'!$F$8*'СЕТ СН'!$F$9-'СЕТ СН'!$F$26</f>
        <v>746.82648346999997</v>
      </c>
      <c r="O38" s="36">
        <f>SUMIFS(СВЦЭМ!$D$33:$D$776,СВЦЭМ!$A$33:$A$776,$A38,СВЦЭМ!$B$33:$B$776,O$11)+'СЕТ СН'!$F$14+СВЦЭМ!$D$10+'СЕТ СН'!$F$8*'СЕТ СН'!$F$9-'СЕТ СН'!$F$26</f>
        <v>753.33917111000005</v>
      </c>
      <c r="P38" s="36">
        <f>SUMIFS(СВЦЭМ!$D$33:$D$776,СВЦЭМ!$A$33:$A$776,$A38,СВЦЭМ!$B$33:$B$776,P$11)+'СЕТ СН'!$F$14+СВЦЭМ!$D$10+'СЕТ СН'!$F$8*'СЕТ СН'!$F$9-'СЕТ СН'!$F$26</f>
        <v>764.80459464</v>
      </c>
      <c r="Q38" s="36">
        <f>SUMIFS(СВЦЭМ!$D$33:$D$776,СВЦЭМ!$A$33:$A$776,$A38,СВЦЭМ!$B$33:$B$776,Q$11)+'СЕТ СН'!$F$14+СВЦЭМ!$D$10+'СЕТ СН'!$F$8*'СЕТ СН'!$F$9-'СЕТ СН'!$F$26</f>
        <v>780.44538323000006</v>
      </c>
      <c r="R38" s="36">
        <f>SUMIFS(СВЦЭМ!$D$33:$D$776,СВЦЭМ!$A$33:$A$776,$A38,СВЦЭМ!$B$33:$B$776,R$11)+'СЕТ СН'!$F$14+СВЦЭМ!$D$10+'СЕТ СН'!$F$8*'СЕТ СН'!$F$9-'СЕТ СН'!$F$26</f>
        <v>782.25111964000007</v>
      </c>
      <c r="S38" s="36">
        <f>SUMIFS(СВЦЭМ!$D$33:$D$776,СВЦЭМ!$A$33:$A$776,$A38,СВЦЭМ!$B$33:$B$776,S$11)+'СЕТ СН'!$F$14+СВЦЭМ!$D$10+'СЕТ СН'!$F$8*'СЕТ СН'!$F$9-'СЕТ СН'!$F$26</f>
        <v>793.54474947000006</v>
      </c>
      <c r="T38" s="36">
        <f>SUMIFS(СВЦЭМ!$D$33:$D$776,СВЦЭМ!$A$33:$A$776,$A38,СВЦЭМ!$B$33:$B$776,T$11)+'СЕТ СН'!$F$14+СВЦЭМ!$D$10+'СЕТ СН'!$F$8*'СЕТ СН'!$F$9-'СЕТ СН'!$F$26</f>
        <v>809.37690857000007</v>
      </c>
      <c r="U38" s="36">
        <f>SUMIFS(СВЦЭМ!$D$33:$D$776,СВЦЭМ!$A$33:$A$776,$A38,СВЦЭМ!$B$33:$B$776,U$11)+'СЕТ СН'!$F$14+СВЦЭМ!$D$10+'СЕТ СН'!$F$8*'СЕТ СН'!$F$9-'СЕТ СН'!$F$26</f>
        <v>796.13735154000005</v>
      </c>
      <c r="V38" s="36">
        <f>SUMIFS(СВЦЭМ!$D$33:$D$776,СВЦЭМ!$A$33:$A$776,$A38,СВЦЭМ!$B$33:$B$776,V$11)+'СЕТ СН'!$F$14+СВЦЭМ!$D$10+'СЕТ СН'!$F$8*'СЕТ СН'!$F$9-'СЕТ СН'!$F$26</f>
        <v>790.46772462000001</v>
      </c>
      <c r="W38" s="36">
        <f>SUMIFS(СВЦЭМ!$D$33:$D$776,СВЦЭМ!$A$33:$A$776,$A38,СВЦЭМ!$B$33:$B$776,W$11)+'СЕТ СН'!$F$14+СВЦЭМ!$D$10+'СЕТ СН'!$F$8*'СЕТ СН'!$F$9-'СЕТ СН'!$F$26</f>
        <v>781.26031473</v>
      </c>
      <c r="X38" s="36">
        <f>SUMIFS(СВЦЭМ!$D$33:$D$776,СВЦЭМ!$A$33:$A$776,$A38,СВЦЭМ!$B$33:$B$776,X$11)+'СЕТ СН'!$F$14+СВЦЭМ!$D$10+'СЕТ СН'!$F$8*'СЕТ СН'!$F$9-'СЕТ СН'!$F$26</f>
        <v>847.48992748000001</v>
      </c>
      <c r="Y38" s="36">
        <f>SUMIFS(СВЦЭМ!$D$33:$D$776,СВЦЭМ!$A$33:$A$776,$A38,СВЦЭМ!$B$33:$B$776,Y$11)+'СЕТ СН'!$F$14+СВЦЭМ!$D$10+'СЕТ СН'!$F$8*'СЕТ СН'!$F$9-'СЕТ СН'!$F$26</f>
        <v>964.07897834000005</v>
      </c>
    </row>
    <row r="39" spans="1:27" ht="15.75" x14ac:dyDescent="0.2">
      <c r="A39" s="35">
        <f t="shared" si="0"/>
        <v>44040</v>
      </c>
      <c r="B39" s="36">
        <f>SUMIFS(СВЦЭМ!$D$33:$D$776,СВЦЭМ!$A$33:$A$776,$A39,СВЦЭМ!$B$33:$B$776,B$11)+'СЕТ СН'!$F$14+СВЦЭМ!$D$10+'СЕТ СН'!$F$8*'СЕТ СН'!$F$9-'СЕТ СН'!$F$26</f>
        <v>960.50761503000001</v>
      </c>
      <c r="C39" s="36">
        <f>SUMIFS(СВЦЭМ!$D$33:$D$776,СВЦЭМ!$A$33:$A$776,$A39,СВЦЭМ!$B$33:$B$776,C$11)+'СЕТ СН'!$F$14+СВЦЭМ!$D$10+'СЕТ СН'!$F$8*'СЕТ СН'!$F$9-'СЕТ СН'!$F$26</f>
        <v>1021.80176967</v>
      </c>
      <c r="D39" s="36">
        <f>SUMIFS(СВЦЭМ!$D$33:$D$776,СВЦЭМ!$A$33:$A$776,$A39,СВЦЭМ!$B$33:$B$776,D$11)+'СЕТ СН'!$F$14+СВЦЭМ!$D$10+'СЕТ СН'!$F$8*'СЕТ СН'!$F$9-'СЕТ СН'!$F$26</f>
        <v>1031.9306148400001</v>
      </c>
      <c r="E39" s="36">
        <f>SUMIFS(СВЦЭМ!$D$33:$D$776,СВЦЭМ!$A$33:$A$776,$A39,СВЦЭМ!$B$33:$B$776,E$11)+'СЕТ СН'!$F$14+СВЦЭМ!$D$10+'СЕТ СН'!$F$8*'СЕТ СН'!$F$9-'СЕТ СН'!$F$26</f>
        <v>1045.7526145300001</v>
      </c>
      <c r="F39" s="36">
        <f>SUMIFS(СВЦЭМ!$D$33:$D$776,СВЦЭМ!$A$33:$A$776,$A39,СВЦЭМ!$B$33:$B$776,F$11)+'СЕТ СН'!$F$14+СВЦЭМ!$D$10+'СЕТ СН'!$F$8*'СЕТ СН'!$F$9-'СЕТ СН'!$F$26</f>
        <v>1034.30126911</v>
      </c>
      <c r="G39" s="36">
        <f>SUMIFS(СВЦЭМ!$D$33:$D$776,СВЦЭМ!$A$33:$A$776,$A39,СВЦЭМ!$B$33:$B$776,G$11)+'СЕТ СН'!$F$14+СВЦЭМ!$D$10+'СЕТ СН'!$F$8*'СЕТ СН'!$F$9-'СЕТ СН'!$F$26</f>
        <v>1050.3180715000001</v>
      </c>
      <c r="H39" s="36">
        <f>SUMIFS(СВЦЭМ!$D$33:$D$776,СВЦЭМ!$A$33:$A$776,$A39,СВЦЭМ!$B$33:$B$776,H$11)+'СЕТ СН'!$F$14+СВЦЭМ!$D$10+'СЕТ СН'!$F$8*'СЕТ СН'!$F$9-'СЕТ СН'!$F$26</f>
        <v>1052.51781506</v>
      </c>
      <c r="I39" s="36">
        <f>SUMIFS(СВЦЭМ!$D$33:$D$776,СВЦЭМ!$A$33:$A$776,$A39,СВЦЭМ!$B$33:$B$776,I$11)+'СЕТ СН'!$F$14+СВЦЭМ!$D$10+'СЕТ СН'!$F$8*'СЕТ СН'!$F$9-'СЕТ СН'!$F$26</f>
        <v>1064.39259786</v>
      </c>
      <c r="J39" s="36">
        <f>SUMIFS(СВЦЭМ!$D$33:$D$776,СВЦЭМ!$A$33:$A$776,$A39,СВЦЭМ!$B$33:$B$776,J$11)+'СЕТ СН'!$F$14+СВЦЭМ!$D$10+'СЕТ СН'!$F$8*'СЕТ СН'!$F$9-'СЕТ СН'!$F$26</f>
        <v>1045.2055348700001</v>
      </c>
      <c r="K39" s="36">
        <f>SUMIFS(СВЦЭМ!$D$33:$D$776,СВЦЭМ!$A$33:$A$776,$A39,СВЦЭМ!$B$33:$B$776,K$11)+'СЕТ СН'!$F$14+СВЦЭМ!$D$10+'СЕТ СН'!$F$8*'СЕТ СН'!$F$9-'СЕТ СН'!$F$26</f>
        <v>924.26701017000005</v>
      </c>
      <c r="L39" s="36">
        <f>SUMIFS(СВЦЭМ!$D$33:$D$776,СВЦЭМ!$A$33:$A$776,$A39,СВЦЭМ!$B$33:$B$776,L$11)+'СЕТ СН'!$F$14+СВЦЭМ!$D$10+'СЕТ СН'!$F$8*'СЕТ СН'!$F$9-'СЕТ СН'!$F$26</f>
        <v>809.05397123</v>
      </c>
      <c r="M39" s="36">
        <f>SUMIFS(СВЦЭМ!$D$33:$D$776,СВЦЭМ!$A$33:$A$776,$A39,СВЦЭМ!$B$33:$B$776,M$11)+'СЕТ СН'!$F$14+СВЦЭМ!$D$10+'СЕТ СН'!$F$8*'СЕТ СН'!$F$9-'СЕТ СН'!$F$26</f>
        <v>788.30648100000008</v>
      </c>
      <c r="N39" s="36">
        <f>SUMIFS(СВЦЭМ!$D$33:$D$776,СВЦЭМ!$A$33:$A$776,$A39,СВЦЭМ!$B$33:$B$776,N$11)+'СЕТ СН'!$F$14+СВЦЭМ!$D$10+'СЕТ СН'!$F$8*'СЕТ СН'!$F$9-'СЕТ СН'!$F$26</f>
        <v>785.52041153000005</v>
      </c>
      <c r="O39" s="36">
        <f>SUMIFS(СВЦЭМ!$D$33:$D$776,СВЦЭМ!$A$33:$A$776,$A39,СВЦЭМ!$B$33:$B$776,O$11)+'СЕТ СН'!$F$14+СВЦЭМ!$D$10+'СЕТ СН'!$F$8*'СЕТ СН'!$F$9-'СЕТ СН'!$F$26</f>
        <v>796.92137851000007</v>
      </c>
      <c r="P39" s="36">
        <f>SUMIFS(СВЦЭМ!$D$33:$D$776,СВЦЭМ!$A$33:$A$776,$A39,СВЦЭМ!$B$33:$B$776,P$11)+'СЕТ СН'!$F$14+СВЦЭМ!$D$10+'СЕТ СН'!$F$8*'СЕТ СН'!$F$9-'СЕТ СН'!$F$26</f>
        <v>798.79233067000007</v>
      </c>
      <c r="Q39" s="36">
        <f>SUMIFS(СВЦЭМ!$D$33:$D$776,СВЦЭМ!$A$33:$A$776,$A39,СВЦЭМ!$B$33:$B$776,Q$11)+'СЕТ СН'!$F$14+СВЦЭМ!$D$10+'СЕТ СН'!$F$8*'СЕТ СН'!$F$9-'СЕТ СН'!$F$26</f>
        <v>808.78924775999997</v>
      </c>
      <c r="R39" s="36">
        <f>SUMIFS(СВЦЭМ!$D$33:$D$776,СВЦЭМ!$A$33:$A$776,$A39,СВЦЭМ!$B$33:$B$776,R$11)+'СЕТ СН'!$F$14+СВЦЭМ!$D$10+'СЕТ СН'!$F$8*'СЕТ СН'!$F$9-'СЕТ СН'!$F$26</f>
        <v>810.38535466999997</v>
      </c>
      <c r="S39" s="36">
        <f>SUMIFS(СВЦЭМ!$D$33:$D$776,СВЦЭМ!$A$33:$A$776,$A39,СВЦЭМ!$B$33:$B$776,S$11)+'СЕТ СН'!$F$14+СВЦЭМ!$D$10+'СЕТ СН'!$F$8*'СЕТ СН'!$F$9-'СЕТ СН'!$F$26</f>
        <v>815.71301449999999</v>
      </c>
      <c r="T39" s="36">
        <f>SUMIFS(СВЦЭМ!$D$33:$D$776,СВЦЭМ!$A$33:$A$776,$A39,СВЦЭМ!$B$33:$B$776,T$11)+'СЕТ СН'!$F$14+СВЦЭМ!$D$10+'СЕТ СН'!$F$8*'СЕТ СН'!$F$9-'СЕТ СН'!$F$26</f>
        <v>818.98979374999999</v>
      </c>
      <c r="U39" s="36">
        <f>SUMIFS(СВЦЭМ!$D$33:$D$776,СВЦЭМ!$A$33:$A$776,$A39,СВЦЭМ!$B$33:$B$776,U$11)+'СЕТ СН'!$F$14+СВЦЭМ!$D$10+'СЕТ СН'!$F$8*'СЕТ СН'!$F$9-'СЕТ СН'!$F$26</f>
        <v>803.61759278</v>
      </c>
      <c r="V39" s="36">
        <f>SUMIFS(СВЦЭМ!$D$33:$D$776,СВЦЭМ!$A$33:$A$776,$A39,СВЦЭМ!$B$33:$B$776,V$11)+'СЕТ СН'!$F$14+СВЦЭМ!$D$10+'СЕТ СН'!$F$8*'СЕТ СН'!$F$9-'СЕТ СН'!$F$26</f>
        <v>815.46058462000008</v>
      </c>
      <c r="W39" s="36">
        <f>SUMIFS(СВЦЭМ!$D$33:$D$776,СВЦЭМ!$A$33:$A$776,$A39,СВЦЭМ!$B$33:$B$776,W$11)+'СЕТ СН'!$F$14+СВЦЭМ!$D$10+'СЕТ СН'!$F$8*'СЕТ СН'!$F$9-'СЕТ СН'!$F$26</f>
        <v>817.53809194999997</v>
      </c>
      <c r="X39" s="36">
        <f>SUMIFS(СВЦЭМ!$D$33:$D$776,СВЦЭМ!$A$33:$A$776,$A39,СВЦЭМ!$B$33:$B$776,X$11)+'СЕТ СН'!$F$14+СВЦЭМ!$D$10+'СЕТ СН'!$F$8*'СЕТ СН'!$F$9-'СЕТ СН'!$F$26</f>
        <v>861.32278585000006</v>
      </c>
      <c r="Y39" s="36">
        <f>SUMIFS(СВЦЭМ!$D$33:$D$776,СВЦЭМ!$A$33:$A$776,$A39,СВЦЭМ!$B$33:$B$776,Y$11)+'СЕТ СН'!$F$14+СВЦЭМ!$D$10+'СЕТ СН'!$F$8*'СЕТ СН'!$F$9-'СЕТ СН'!$F$26</f>
        <v>976.88325638000003</v>
      </c>
    </row>
    <row r="40" spans="1:27" ht="15.75" x14ac:dyDescent="0.2">
      <c r="A40" s="35">
        <f t="shared" si="0"/>
        <v>44041</v>
      </c>
      <c r="B40" s="36">
        <f>SUMIFS(СВЦЭМ!$D$33:$D$776,СВЦЭМ!$A$33:$A$776,$A40,СВЦЭМ!$B$33:$B$776,B$11)+'СЕТ СН'!$F$14+СВЦЭМ!$D$10+'СЕТ СН'!$F$8*'СЕТ СН'!$F$9-'СЕТ СН'!$F$26</f>
        <v>1082.8523360200002</v>
      </c>
      <c r="C40" s="36">
        <f>SUMIFS(СВЦЭМ!$D$33:$D$776,СВЦЭМ!$A$33:$A$776,$A40,СВЦЭМ!$B$33:$B$776,C$11)+'СЕТ СН'!$F$14+СВЦЭМ!$D$10+'СЕТ СН'!$F$8*'СЕТ СН'!$F$9-'СЕТ СН'!$F$26</f>
        <v>1127.3595538700001</v>
      </c>
      <c r="D40" s="36">
        <f>SUMIFS(СВЦЭМ!$D$33:$D$776,СВЦЭМ!$A$33:$A$776,$A40,СВЦЭМ!$B$33:$B$776,D$11)+'СЕТ СН'!$F$14+СВЦЭМ!$D$10+'СЕТ СН'!$F$8*'СЕТ СН'!$F$9-'СЕТ СН'!$F$26</f>
        <v>1161.68558818</v>
      </c>
      <c r="E40" s="36">
        <f>SUMIFS(СВЦЭМ!$D$33:$D$776,СВЦЭМ!$A$33:$A$776,$A40,СВЦЭМ!$B$33:$B$776,E$11)+'СЕТ СН'!$F$14+СВЦЭМ!$D$10+'СЕТ СН'!$F$8*'СЕТ СН'!$F$9-'СЕТ СН'!$F$26</f>
        <v>1186.2644602500002</v>
      </c>
      <c r="F40" s="36">
        <f>SUMIFS(СВЦЭМ!$D$33:$D$776,СВЦЭМ!$A$33:$A$776,$A40,СВЦЭМ!$B$33:$B$776,F$11)+'СЕТ СН'!$F$14+СВЦЭМ!$D$10+'СЕТ СН'!$F$8*'СЕТ СН'!$F$9-'СЕТ СН'!$F$26</f>
        <v>1148.5209127999999</v>
      </c>
      <c r="G40" s="36">
        <f>SUMIFS(СВЦЭМ!$D$33:$D$776,СВЦЭМ!$A$33:$A$776,$A40,СВЦЭМ!$B$33:$B$776,G$11)+'СЕТ СН'!$F$14+СВЦЭМ!$D$10+'СЕТ СН'!$F$8*'СЕТ СН'!$F$9-'СЕТ СН'!$F$26</f>
        <v>1146.8112056800001</v>
      </c>
      <c r="H40" s="36">
        <f>SUMIFS(СВЦЭМ!$D$33:$D$776,СВЦЭМ!$A$33:$A$776,$A40,СВЦЭМ!$B$33:$B$776,H$11)+'СЕТ СН'!$F$14+СВЦЭМ!$D$10+'СЕТ СН'!$F$8*'СЕТ СН'!$F$9-'СЕТ СН'!$F$26</f>
        <v>1118.4100664600001</v>
      </c>
      <c r="I40" s="36">
        <f>SUMIFS(СВЦЭМ!$D$33:$D$776,СВЦЭМ!$A$33:$A$776,$A40,СВЦЭМ!$B$33:$B$776,I$11)+'СЕТ СН'!$F$14+СВЦЭМ!$D$10+'СЕТ СН'!$F$8*'СЕТ СН'!$F$9-'СЕТ СН'!$F$26</f>
        <v>1099.42647642</v>
      </c>
      <c r="J40" s="36">
        <f>SUMIFS(СВЦЭМ!$D$33:$D$776,СВЦЭМ!$A$33:$A$776,$A40,СВЦЭМ!$B$33:$B$776,J$11)+'СЕТ СН'!$F$14+СВЦЭМ!$D$10+'СЕТ СН'!$F$8*'СЕТ СН'!$F$9-'СЕТ СН'!$F$26</f>
        <v>1021.72051334</v>
      </c>
      <c r="K40" s="36">
        <f>SUMIFS(СВЦЭМ!$D$33:$D$776,СВЦЭМ!$A$33:$A$776,$A40,СВЦЭМ!$B$33:$B$776,K$11)+'СЕТ СН'!$F$14+СВЦЭМ!$D$10+'СЕТ СН'!$F$8*'СЕТ СН'!$F$9-'СЕТ СН'!$F$26</f>
        <v>865.84505091000005</v>
      </c>
      <c r="L40" s="36">
        <f>SUMIFS(СВЦЭМ!$D$33:$D$776,СВЦЭМ!$A$33:$A$776,$A40,СВЦЭМ!$B$33:$B$776,L$11)+'СЕТ СН'!$F$14+СВЦЭМ!$D$10+'СЕТ СН'!$F$8*'СЕТ СН'!$F$9-'СЕТ СН'!$F$26</f>
        <v>806.82183459999999</v>
      </c>
      <c r="M40" s="36">
        <f>SUMIFS(СВЦЭМ!$D$33:$D$776,СВЦЭМ!$A$33:$A$776,$A40,СВЦЭМ!$B$33:$B$776,M$11)+'СЕТ СН'!$F$14+СВЦЭМ!$D$10+'СЕТ СН'!$F$8*'СЕТ СН'!$F$9-'СЕТ СН'!$F$26</f>
        <v>786.95413790999999</v>
      </c>
      <c r="N40" s="36">
        <f>SUMIFS(СВЦЭМ!$D$33:$D$776,СВЦЭМ!$A$33:$A$776,$A40,СВЦЭМ!$B$33:$B$776,N$11)+'СЕТ СН'!$F$14+СВЦЭМ!$D$10+'СЕТ СН'!$F$8*'СЕТ СН'!$F$9-'СЕТ СН'!$F$26</f>
        <v>759.10688553</v>
      </c>
      <c r="O40" s="36">
        <f>SUMIFS(СВЦЭМ!$D$33:$D$776,СВЦЭМ!$A$33:$A$776,$A40,СВЦЭМ!$B$33:$B$776,O$11)+'СЕТ СН'!$F$14+СВЦЭМ!$D$10+'СЕТ СН'!$F$8*'СЕТ СН'!$F$9-'СЕТ СН'!$F$26</f>
        <v>753.59609395000007</v>
      </c>
      <c r="P40" s="36">
        <f>SUMIFS(СВЦЭМ!$D$33:$D$776,СВЦЭМ!$A$33:$A$776,$A40,СВЦЭМ!$B$33:$B$776,P$11)+'СЕТ СН'!$F$14+СВЦЭМ!$D$10+'СЕТ СН'!$F$8*'СЕТ СН'!$F$9-'СЕТ СН'!$F$26</f>
        <v>754.39396980000004</v>
      </c>
      <c r="Q40" s="36">
        <f>SUMIFS(СВЦЭМ!$D$33:$D$776,СВЦЭМ!$A$33:$A$776,$A40,СВЦЭМ!$B$33:$B$776,Q$11)+'СЕТ СН'!$F$14+СВЦЭМ!$D$10+'СЕТ СН'!$F$8*'СЕТ СН'!$F$9-'СЕТ СН'!$F$26</f>
        <v>765.03176673000007</v>
      </c>
      <c r="R40" s="36">
        <f>SUMIFS(СВЦЭМ!$D$33:$D$776,СВЦЭМ!$A$33:$A$776,$A40,СВЦЭМ!$B$33:$B$776,R$11)+'СЕТ СН'!$F$14+СВЦЭМ!$D$10+'СЕТ СН'!$F$8*'СЕТ СН'!$F$9-'СЕТ СН'!$F$26</f>
        <v>771.79515442000002</v>
      </c>
      <c r="S40" s="36">
        <f>SUMIFS(СВЦЭМ!$D$33:$D$776,СВЦЭМ!$A$33:$A$776,$A40,СВЦЭМ!$B$33:$B$776,S$11)+'СЕТ СН'!$F$14+СВЦЭМ!$D$10+'СЕТ СН'!$F$8*'СЕТ СН'!$F$9-'СЕТ СН'!$F$26</f>
        <v>775.21750826000005</v>
      </c>
      <c r="T40" s="36">
        <f>SUMIFS(СВЦЭМ!$D$33:$D$776,СВЦЭМ!$A$33:$A$776,$A40,СВЦЭМ!$B$33:$B$776,T$11)+'СЕТ СН'!$F$14+СВЦЭМ!$D$10+'СЕТ СН'!$F$8*'СЕТ СН'!$F$9-'СЕТ СН'!$F$26</f>
        <v>802.87184870999999</v>
      </c>
      <c r="U40" s="36">
        <f>SUMIFS(СВЦЭМ!$D$33:$D$776,СВЦЭМ!$A$33:$A$776,$A40,СВЦЭМ!$B$33:$B$776,U$11)+'СЕТ СН'!$F$14+СВЦЭМ!$D$10+'СЕТ СН'!$F$8*'СЕТ СН'!$F$9-'СЕТ СН'!$F$26</f>
        <v>797.17270743000006</v>
      </c>
      <c r="V40" s="36">
        <f>SUMIFS(СВЦЭМ!$D$33:$D$776,СВЦЭМ!$A$33:$A$776,$A40,СВЦЭМ!$B$33:$B$776,V$11)+'СЕТ СН'!$F$14+СВЦЭМ!$D$10+'СЕТ СН'!$F$8*'СЕТ СН'!$F$9-'СЕТ СН'!$F$26</f>
        <v>787.39935844000001</v>
      </c>
      <c r="W40" s="36">
        <f>SUMIFS(СВЦЭМ!$D$33:$D$776,СВЦЭМ!$A$33:$A$776,$A40,СВЦЭМ!$B$33:$B$776,W$11)+'СЕТ СН'!$F$14+СВЦЭМ!$D$10+'СЕТ СН'!$F$8*'СЕТ СН'!$F$9-'СЕТ СН'!$F$26</f>
        <v>763.72070380000002</v>
      </c>
      <c r="X40" s="36">
        <f>SUMIFS(СВЦЭМ!$D$33:$D$776,СВЦЭМ!$A$33:$A$776,$A40,СВЦЭМ!$B$33:$B$776,X$11)+'СЕТ СН'!$F$14+СВЦЭМ!$D$10+'СЕТ СН'!$F$8*'СЕТ СН'!$F$9-'СЕТ СН'!$F$26</f>
        <v>820.31134063000002</v>
      </c>
      <c r="Y40" s="36">
        <f>SUMIFS(СВЦЭМ!$D$33:$D$776,СВЦЭМ!$A$33:$A$776,$A40,СВЦЭМ!$B$33:$B$776,Y$11)+'СЕТ СН'!$F$14+СВЦЭМ!$D$10+'СЕТ СН'!$F$8*'СЕТ СН'!$F$9-'СЕТ СН'!$F$26</f>
        <v>932.62649312000008</v>
      </c>
    </row>
    <row r="41" spans="1:27" ht="15.75" x14ac:dyDescent="0.2">
      <c r="A41" s="35">
        <f t="shared" si="0"/>
        <v>44042</v>
      </c>
      <c r="B41" s="36">
        <f>SUMIFS(СВЦЭМ!$D$33:$D$776,СВЦЭМ!$A$33:$A$776,$A41,СВЦЭМ!$B$33:$B$776,B$11)+'СЕТ СН'!$F$14+СВЦЭМ!$D$10+'СЕТ СН'!$F$8*'СЕТ СН'!$F$9-'СЕТ СН'!$F$26</f>
        <v>966.77262556000005</v>
      </c>
      <c r="C41" s="36">
        <f>SUMIFS(СВЦЭМ!$D$33:$D$776,СВЦЭМ!$A$33:$A$776,$A41,СВЦЭМ!$B$33:$B$776,C$11)+'СЕТ СН'!$F$14+СВЦЭМ!$D$10+'СЕТ СН'!$F$8*'СЕТ СН'!$F$9-'СЕТ СН'!$F$26</f>
        <v>1014.9137602100001</v>
      </c>
      <c r="D41" s="36">
        <f>SUMIFS(СВЦЭМ!$D$33:$D$776,СВЦЭМ!$A$33:$A$776,$A41,СВЦЭМ!$B$33:$B$776,D$11)+'СЕТ СН'!$F$14+СВЦЭМ!$D$10+'СЕТ СН'!$F$8*'СЕТ СН'!$F$9-'СЕТ СН'!$F$26</f>
        <v>1031.9670671700001</v>
      </c>
      <c r="E41" s="36">
        <f>SUMIFS(СВЦЭМ!$D$33:$D$776,СВЦЭМ!$A$33:$A$776,$A41,СВЦЭМ!$B$33:$B$776,E$11)+'СЕТ СН'!$F$14+СВЦЭМ!$D$10+'СЕТ СН'!$F$8*'СЕТ СН'!$F$9-'СЕТ СН'!$F$26</f>
        <v>1039.2148185600001</v>
      </c>
      <c r="F41" s="36">
        <f>SUMIFS(СВЦЭМ!$D$33:$D$776,СВЦЭМ!$A$33:$A$776,$A41,СВЦЭМ!$B$33:$B$776,F$11)+'СЕТ СН'!$F$14+СВЦЭМ!$D$10+'СЕТ СН'!$F$8*'СЕТ СН'!$F$9-'СЕТ СН'!$F$26</f>
        <v>1033.6464182</v>
      </c>
      <c r="G41" s="36">
        <f>SUMIFS(СВЦЭМ!$D$33:$D$776,СВЦЭМ!$A$33:$A$776,$A41,СВЦЭМ!$B$33:$B$776,G$11)+'СЕТ СН'!$F$14+СВЦЭМ!$D$10+'СЕТ СН'!$F$8*'СЕТ СН'!$F$9-'СЕТ СН'!$F$26</f>
        <v>1039.5185889500001</v>
      </c>
      <c r="H41" s="36">
        <f>SUMIFS(СВЦЭМ!$D$33:$D$776,СВЦЭМ!$A$33:$A$776,$A41,СВЦЭМ!$B$33:$B$776,H$11)+'СЕТ СН'!$F$14+СВЦЭМ!$D$10+'СЕТ СН'!$F$8*'СЕТ СН'!$F$9-'СЕТ СН'!$F$26</f>
        <v>1021.6602764</v>
      </c>
      <c r="I41" s="36">
        <f>SUMIFS(СВЦЭМ!$D$33:$D$776,СВЦЭМ!$A$33:$A$776,$A41,СВЦЭМ!$B$33:$B$776,I$11)+'СЕТ СН'!$F$14+СВЦЭМ!$D$10+'СЕТ СН'!$F$8*'СЕТ СН'!$F$9-'СЕТ СН'!$F$26</f>
        <v>982.76731597000003</v>
      </c>
      <c r="J41" s="36">
        <f>SUMIFS(СВЦЭМ!$D$33:$D$776,СВЦЭМ!$A$33:$A$776,$A41,СВЦЭМ!$B$33:$B$776,J$11)+'СЕТ СН'!$F$14+СВЦЭМ!$D$10+'СЕТ СН'!$F$8*'СЕТ СН'!$F$9-'СЕТ СН'!$F$26</f>
        <v>897.78590544999997</v>
      </c>
      <c r="K41" s="36">
        <f>SUMIFS(СВЦЭМ!$D$33:$D$776,СВЦЭМ!$A$33:$A$776,$A41,СВЦЭМ!$B$33:$B$776,K$11)+'СЕТ СН'!$F$14+СВЦЭМ!$D$10+'СЕТ СН'!$F$8*'СЕТ СН'!$F$9-'СЕТ СН'!$F$26</f>
        <v>839.54990370999997</v>
      </c>
      <c r="L41" s="36">
        <f>SUMIFS(СВЦЭМ!$D$33:$D$776,СВЦЭМ!$A$33:$A$776,$A41,СВЦЭМ!$B$33:$B$776,L$11)+'СЕТ СН'!$F$14+СВЦЭМ!$D$10+'СЕТ СН'!$F$8*'СЕТ СН'!$F$9-'СЕТ СН'!$F$26</f>
        <v>860.63846755999998</v>
      </c>
      <c r="M41" s="36">
        <f>SUMIFS(СВЦЭМ!$D$33:$D$776,СВЦЭМ!$A$33:$A$776,$A41,СВЦЭМ!$B$33:$B$776,M$11)+'СЕТ СН'!$F$14+СВЦЭМ!$D$10+'СЕТ СН'!$F$8*'СЕТ СН'!$F$9-'СЕТ СН'!$F$26</f>
        <v>855.36988538000003</v>
      </c>
      <c r="N41" s="36">
        <f>SUMIFS(СВЦЭМ!$D$33:$D$776,СВЦЭМ!$A$33:$A$776,$A41,СВЦЭМ!$B$33:$B$776,N$11)+'СЕТ СН'!$F$14+СВЦЭМ!$D$10+'СЕТ СН'!$F$8*'СЕТ СН'!$F$9-'СЕТ СН'!$F$26</f>
        <v>843.50191824000001</v>
      </c>
      <c r="O41" s="36">
        <f>SUMIFS(СВЦЭМ!$D$33:$D$776,СВЦЭМ!$A$33:$A$776,$A41,СВЦЭМ!$B$33:$B$776,O$11)+'СЕТ СН'!$F$14+СВЦЭМ!$D$10+'СЕТ СН'!$F$8*'СЕТ СН'!$F$9-'СЕТ СН'!$F$26</f>
        <v>844.08443555999997</v>
      </c>
      <c r="P41" s="36">
        <f>SUMIFS(СВЦЭМ!$D$33:$D$776,СВЦЭМ!$A$33:$A$776,$A41,СВЦЭМ!$B$33:$B$776,P$11)+'СЕТ СН'!$F$14+СВЦЭМ!$D$10+'СЕТ СН'!$F$8*'СЕТ СН'!$F$9-'СЕТ СН'!$F$26</f>
        <v>845.37067122000008</v>
      </c>
      <c r="Q41" s="36">
        <f>SUMIFS(СВЦЭМ!$D$33:$D$776,СВЦЭМ!$A$33:$A$776,$A41,СВЦЭМ!$B$33:$B$776,Q$11)+'СЕТ СН'!$F$14+СВЦЭМ!$D$10+'СЕТ СН'!$F$8*'СЕТ СН'!$F$9-'СЕТ СН'!$F$26</f>
        <v>849.00257790000001</v>
      </c>
      <c r="R41" s="36">
        <f>SUMIFS(СВЦЭМ!$D$33:$D$776,СВЦЭМ!$A$33:$A$776,$A41,СВЦЭМ!$B$33:$B$776,R$11)+'СЕТ СН'!$F$14+СВЦЭМ!$D$10+'СЕТ СН'!$F$8*'СЕТ СН'!$F$9-'СЕТ СН'!$F$26</f>
        <v>844.50059870000007</v>
      </c>
      <c r="S41" s="36">
        <f>SUMIFS(СВЦЭМ!$D$33:$D$776,СВЦЭМ!$A$33:$A$776,$A41,СВЦЭМ!$B$33:$B$776,S$11)+'СЕТ СН'!$F$14+СВЦЭМ!$D$10+'СЕТ СН'!$F$8*'СЕТ СН'!$F$9-'СЕТ СН'!$F$26</f>
        <v>845.66263516000004</v>
      </c>
      <c r="T41" s="36">
        <f>SUMIFS(СВЦЭМ!$D$33:$D$776,СВЦЭМ!$A$33:$A$776,$A41,СВЦЭМ!$B$33:$B$776,T$11)+'СЕТ СН'!$F$14+СВЦЭМ!$D$10+'СЕТ СН'!$F$8*'СЕТ СН'!$F$9-'СЕТ СН'!$F$26</f>
        <v>854.25144884999997</v>
      </c>
      <c r="U41" s="36">
        <f>SUMIFS(СВЦЭМ!$D$33:$D$776,СВЦЭМ!$A$33:$A$776,$A41,СВЦЭМ!$B$33:$B$776,U$11)+'СЕТ СН'!$F$14+СВЦЭМ!$D$10+'СЕТ СН'!$F$8*'СЕТ СН'!$F$9-'СЕТ СН'!$F$26</f>
        <v>849.10655669000005</v>
      </c>
      <c r="V41" s="36">
        <f>SUMIFS(СВЦЭМ!$D$33:$D$776,СВЦЭМ!$A$33:$A$776,$A41,СВЦЭМ!$B$33:$B$776,V$11)+'СЕТ СН'!$F$14+СВЦЭМ!$D$10+'СЕТ СН'!$F$8*'СЕТ СН'!$F$9-'СЕТ СН'!$F$26</f>
        <v>841.17845307000005</v>
      </c>
      <c r="W41" s="36">
        <f>SUMIFS(СВЦЭМ!$D$33:$D$776,СВЦЭМ!$A$33:$A$776,$A41,СВЦЭМ!$B$33:$B$776,W$11)+'СЕТ СН'!$F$14+СВЦЭМ!$D$10+'СЕТ СН'!$F$8*'СЕТ СН'!$F$9-'СЕТ СН'!$F$26</f>
        <v>869.41636979999998</v>
      </c>
      <c r="X41" s="36">
        <f>SUMIFS(СВЦЭМ!$D$33:$D$776,СВЦЭМ!$A$33:$A$776,$A41,СВЦЭМ!$B$33:$B$776,X$11)+'СЕТ СН'!$F$14+СВЦЭМ!$D$10+'СЕТ СН'!$F$8*'СЕТ СН'!$F$9-'СЕТ СН'!$F$26</f>
        <v>965.89863754999999</v>
      </c>
      <c r="Y41" s="36">
        <f>SUMIFS(СВЦЭМ!$D$33:$D$776,СВЦЭМ!$A$33:$A$776,$A41,СВЦЭМ!$B$33:$B$776,Y$11)+'СЕТ СН'!$F$14+СВЦЭМ!$D$10+'СЕТ СН'!$F$8*'СЕТ СН'!$F$9-'СЕТ СН'!$F$26</f>
        <v>927.79032769000003</v>
      </c>
    </row>
    <row r="42" spans="1:27" ht="15.75" x14ac:dyDescent="0.2">
      <c r="A42" s="35">
        <f t="shared" si="0"/>
        <v>44043</v>
      </c>
      <c r="B42" s="36">
        <f>SUMIFS(СВЦЭМ!$D$33:$D$776,СВЦЭМ!$A$33:$A$776,$A42,СВЦЭМ!$B$33:$B$776,B$11)+'СЕТ СН'!$F$14+СВЦЭМ!$D$10+'СЕТ СН'!$F$8*'СЕТ СН'!$F$9-'СЕТ СН'!$F$26</f>
        <v>973.40712566000002</v>
      </c>
      <c r="C42" s="36">
        <f>SUMIFS(СВЦЭМ!$D$33:$D$776,СВЦЭМ!$A$33:$A$776,$A42,СВЦЭМ!$B$33:$B$776,C$11)+'СЕТ СН'!$F$14+СВЦЭМ!$D$10+'СЕТ СН'!$F$8*'СЕТ СН'!$F$9-'СЕТ СН'!$F$26</f>
        <v>1084.7268953300002</v>
      </c>
      <c r="D42" s="36">
        <f>SUMIFS(СВЦЭМ!$D$33:$D$776,СВЦЭМ!$A$33:$A$776,$A42,СВЦЭМ!$B$33:$B$776,D$11)+'СЕТ СН'!$F$14+СВЦЭМ!$D$10+'СЕТ СН'!$F$8*'СЕТ СН'!$F$9-'СЕТ СН'!$F$26</f>
        <v>1093.9544912600002</v>
      </c>
      <c r="E42" s="36">
        <f>SUMIFS(СВЦЭМ!$D$33:$D$776,СВЦЭМ!$A$33:$A$776,$A42,СВЦЭМ!$B$33:$B$776,E$11)+'СЕТ СН'!$F$14+СВЦЭМ!$D$10+'СЕТ СН'!$F$8*'СЕТ СН'!$F$9-'СЕТ СН'!$F$26</f>
        <v>1097.0951565</v>
      </c>
      <c r="F42" s="36">
        <f>SUMIFS(СВЦЭМ!$D$33:$D$776,СВЦЭМ!$A$33:$A$776,$A42,СВЦЭМ!$B$33:$B$776,F$11)+'СЕТ СН'!$F$14+СВЦЭМ!$D$10+'СЕТ СН'!$F$8*'СЕТ СН'!$F$9-'СЕТ СН'!$F$26</f>
        <v>1091.4974956000001</v>
      </c>
      <c r="G42" s="36">
        <f>SUMIFS(СВЦЭМ!$D$33:$D$776,СВЦЭМ!$A$33:$A$776,$A42,СВЦЭМ!$B$33:$B$776,G$11)+'СЕТ СН'!$F$14+СВЦЭМ!$D$10+'СЕТ СН'!$F$8*'СЕТ СН'!$F$9-'СЕТ СН'!$F$26</f>
        <v>1123.8821128500001</v>
      </c>
      <c r="H42" s="36">
        <f>SUMIFS(СВЦЭМ!$D$33:$D$776,СВЦЭМ!$A$33:$A$776,$A42,СВЦЭМ!$B$33:$B$776,H$11)+'СЕТ СН'!$F$14+СВЦЭМ!$D$10+'СЕТ СН'!$F$8*'СЕТ СН'!$F$9-'СЕТ СН'!$F$26</f>
        <v>1070.9991582600001</v>
      </c>
      <c r="I42" s="36">
        <f>SUMIFS(СВЦЭМ!$D$33:$D$776,СВЦЭМ!$A$33:$A$776,$A42,СВЦЭМ!$B$33:$B$776,I$11)+'СЕТ СН'!$F$14+СВЦЭМ!$D$10+'СЕТ СН'!$F$8*'СЕТ СН'!$F$9-'СЕТ СН'!$F$26</f>
        <v>1046.5568419600002</v>
      </c>
      <c r="J42" s="36">
        <f>SUMIFS(СВЦЭМ!$D$33:$D$776,СВЦЭМ!$A$33:$A$776,$A42,СВЦЭМ!$B$33:$B$776,J$11)+'СЕТ СН'!$F$14+СВЦЭМ!$D$10+'СЕТ СН'!$F$8*'СЕТ СН'!$F$9-'СЕТ СН'!$F$26</f>
        <v>1015.80314437</v>
      </c>
      <c r="K42" s="36">
        <f>SUMIFS(СВЦЭМ!$D$33:$D$776,СВЦЭМ!$A$33:$A$776,$A42,СВЦЭМ!$B$33:$B$776,K$11)+'СЕТ СН'!$F$14+СВЦЭМ!$D$10+'СЕТ СН'!$F$8*'СЕТ СН'!$F$9-'СЕТ СН'!$F$26</f>
        <v>933.81163755</v>
      </c>
      <c r="L42" s="36">
        <f>SUMIFS(СВЦЭМ!$D$33:$D$776,СВЦЭМ!$A$33:$A$776,$A42,СВЦЭМ!$B$33:$B$776,L$11)+'СЕТ СН'!$F$14+СВЦЭМ!$D$10+'СЕТ СН'!$F$8*'СЕТ СН'!$F$9-'СЕТ СН'!$F$26</f>
        <v>805.46051782000006</v>
      </c>
      <c r="M42" s="36">
        <f>SUMIFS(СВЦЭМ!$D$33:$D$776,СВЦЭМ!$A$33:$A$776,$A42,СВЦЭМ!$B$33:$B$776,M$11)+'СЕТ СН'!$F$14+СВЦЭМ!$D$10+'СЕТ СН'!$F$8*'СЕТ СН'!$F$9-'СЕТ СН'!$F$26</f>
        <v>785.91239514000006</v>
      </c>
      <c r="N42" s="36">
        <f>SUMIFS(СВЦЭМ!$D$33:$D$776,СВЦЭМ!$A$33:$A$776,$A42,СВЦЭМ!$B$33:$B$776,N$11)+'СЕТ СН'!$F$14+СВЦЭМ!$D$10+'СЕТ СН'!$F$8*'СЕТ СН'!$F$9-'СЕТ СН'!$F$26</f>
        <v>791.98539805999997</v>
      </c>
      <c r="O42" s="36">
        <f>SUMIFS(СВЦЭМ!$D$33:$D$776,СВЦЭМ!$A$33:$A$776,$A42,СВЦЭМ!$B$33:$B$776,O$11)+'СЕТ СН'!$F$14+СВЦЭМ!$D$10+'СЕТ СН'!$F$8*'СЕТ СН'!$F$9-'СЕТ СН'!$F$26</f>
        <v>798.28196513</v>
      </c>
      <c r="P42" s="36">
        <f>SUMIFS(СВЦЭМ!$D$33:$D$776,СВЦЭМ!$A$33:$A$776,$A42,СВЦЭМ!$B$33:$B$776,P$11)+'СЕТ СН'!$F$14+СВЦЭМ!$D$10+'СЕТ СН'!$F$8*'СЕТ СН'!$F$9-'СЕТ СН'!$F$26</f>
        <v>802.04573261000007</v>
      </c>
      <c r="Q42" s="36">
        <f>SUMIFS(СВЦЭМ!$D$33:$D$776,СВЦЭМ!$A$33:$A$776,$A42,СВЦЭМ!$B$33:$B$776,Q$11)+'СЕТ СН'!$F$14+СВЦЭМ!$D$10+'СЕТ СН'!$F$8*'СЕТ СН'!$F$9-'СЕТ СН'!$F$26</f>
        <v>801.28734324000004</v>
      </c>
      <c r="R42" s="36">
        <f>SUMIFS(СВЦЭМ!$D$33:$D$776,СВЦЭМ!$A$33:$A$776,$A42,СВЦЭМ!$B$33:$B$776,R$11)+'СЕТ СН'!$F$14+СВЦЭМ!$D$10+'СЕТ СН'!$F$8*'СЕТ СН'!$F$9-'СЕТ СН'!$F$26</f>
        <v>793.68815817000007</v>
      </c>
      <c r="S42" s="36">
        <f>SUMIFS(СВЦЭМ!$D$33:$D$776,СВЦЭМ!$A$33:$A$776,$A42,СВЦЭМ!$B$33:$B$776,S$11)+'СЕТ СН'!$F$14+СВЦЭМ!$D$10+'СЕТ СН'!$F$8*'СЕТ СН'!$F$9-'СЕТ СН'!$F$26</f>
        <v>806.47641642000008</v>
      </c>
      <c r="T42" s="36">
        <f>SUMIFS(СВЦЭМ!$D$33:$D$776,СВЦЭМ!$A$33:$A$776,$A42,СВЦЭМ!$B$33:$B$776,T$11)+'СЕТ СН'!$F$14+СВЦЭМ!$D$10+'СЕТ СН'!$F$8*'СЕТ СН'!$F$9-'СЕТ СН'!$F$26</f>
        <v>811.82034452000005</v>
      </c>
      <c r="U42" s="36">
        <f>SUMIFS(СВЦЭМ!$D$33:$D$776,СВЦЭМ!$A$33:$A$776,$A42,СВЦЭМ!$B$33:$B$776,U$11)+'СЕТ СН'!$F$14+СВЦЭМ!$D$10+'СЕТ СН'!$F$8*'СЕТ СН'!$F$9-'СЕТ СН'!$F$26</f>
        <v>821.96696503999999</v>
      </c>
      <c r="V42" s="36">
        <f>SUMIFS(СВЦЭМ!$D$33:$D$776,СВЦЭМ!$A$33:$A$776,$A42,СВЦЭМ!$B$33:$B$776,V$11)+'СЕТ СН'!$F$14+СВЦЭМ!$D$10+'СЕТ СН'!$F$8*'СЕТ СН'!$F$9-'СЕТ СН'!$F$26</f>
        <v>818.53365207000002</v>
      </c>
      <c r="W42" s="36">
        <f>SUMIFS(СВЦЭМ!$D$33:$D$776,СВЦЭМ!$A$33:$A$776,$A42,СВЦЭМ!$B$33:$B$776,W$11)+'СЕТ СН'!$F$14+СВЦЭМ!$D$10+'СЕТ СН'!$F$8*'СЕТ СН'!$F$9-'СЕТ СН'!$F$26</f>
        <v>800.92819784000005</v>
      </c>
      <c r="X42" s="36">
        <f>SUMIFS(СВЦЭМ!$D$33:$D$776,СВЦЭМ!$A$33:$A$776,$A42,СВЦЭМ!$B$33:$B$776,X$11)+'СЕТ СН'!$F$14+СВЦЭМ!$D$10+'СЕТ СН'!$F$8*'СЕТ СН'!$F$9-'СЕТ СН'!$F$26</f>
        <v>803.22465397999997</v>
      </c>
      <c r="Y42" s="36">
        <f>SUMIFS(СВЦЭМ!$D$33:$D$776,СВЦЭМ!$A$33:$A$776,$A42,СВЦЭМ!$B$33:$B$776,Y$11)+'СЕТ СН'!$F$14+СВЦЭМ!$D$10+'СЕТ СН'!$F$8*'СЕТ СН'!$F$9-'СЕТ СН'!$F$26</f>
        <v>862.86587416999998</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6"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01.07.2020</v>
      </c>
      <c r="B48" s="36">
        <f>SUMIFS(СВЦЭМ!$D$33:$D$776,СВЦЭМ!$A$33:$A$776,$A48,СВЦЭМ!$B$33:$B$776,B$47)+'СЕТ СН'!$F$14+СВЦЭМ!$D$10+'СЕТ СН'!$F$6-'СЕТ СН'!$F$26</f>
        <v>1118.3013830499999</v>
      </c>
      <c r="C48" s="36">
        <f>SUMIFS(СВЦЭМ!$D$33:$D$776,СВЦЭМ!$A$33:$A$776,$A48,СВЦЭМ!$B$33:$B$776,C$47)+'СЕТ СН'!$F$14+СВЦЭМ!$D$10+'СЕТ СН'!$F$6-'СЕТ СН'!$F$26</f>
        <v>1126.4766718400001</v>
      </c>
      <c r="D48" s="36">
        <f>SUMIFS(СВЦЭМ!$D$33:$D$776,СВЦЭМ!$A$33:$A$776,$A48,СВЦЭМ!$B$33:$B$776,D$47)+'СЕТ СН'!$F$14+СВЦЭМ!$D$10+'СЕТ СН'!$F$6-'СЕТ СН'!$F$26</f>
        <v>1103.1869687000001</v>
      </c>
      <c r="E48" s="36">
        <f>SUMIFS(СВЦЭМ!$D$33:$D$776,СВЦЭМ!$A$33:$A$776,$A48,СВЦЭМ!$B$33:$B$776,E$47)+'СЕТ СН'!$F$14+СВЦЭМ!$D$10+'СЕТ СН'!$F$6-'СЕТ СН'!$F$26</f>
        <v>1084.8819913499999</v>
      </c>
      <c r="F48" s="36">
        <f>SUMIFS(СВЦЭМ!$D$33:$D$776,СВЦЭМ!$A$33:$A$776,$A48,СВЦЭМ!$B$33:$B$776,F$47)+'СЕТ СН'!$F$14+СВЦЭМ!$D$10+'СЕТ СН'!$F$6-'СЕТ СН'!$F$26</f>
        <v>1071.3259229499999</v>
      </c>
      <c r="G48" s="36">
        <f>SUMIFS(СВЦЭМ!$D$33:$D$776,СВЦЭМ!$A$33:$A$776,$A48,СВЦЭМ!$B$33:$B$776,G$47)+'СЕТ СН'!$F$14+СВЦЭМ!$D$10+'СЕТ СН'!$F$6-'СЕТ СН'!$F$26</f>
        <v>1075.9511286899999</v>
      </c>
      <c r="H48" s="36">
        <f>SUMIFS(СВЦЭМ!$D$33:$D$776,СВЦЭМ!$A$33:$A$776,$A48,СВЦЭМ!$B$33:$B$776,H$47)+'СЕТ СН'!$F$14+СВЦЭМ!$D$10+'СЕТ СН'!$F$6-'СЕТ СН'!$F$26</f>
        <v>1098.39722929</v>
      </c>
      <c r="I48" s="36">
        <f>SUMIFS(СВЦЭМ!$D$33:$D$776,СВЦЭМ!$A$33:$A$776,$A48,СВЦЭМ!$B$33:$B$776,I$47)+'СЕТ СН'!$F$14+СВЦЭМ!$D$10+'СЕТ СН'!$F$6-'СЕТ СН'!$F$26</f>
        <v>1082.65689987</v>
      </c>
      <c r="J48" s="36">
        <f>SUMIFS(СВЦЭМ!$D$33:$D$776,СВЦЭМ!$A$33:$A$776,$A48,СВЦЭМ!$B$33:$B$776,J$47)+'СЕТ СН'!$F$14+СВЦЭМ!$D$10+'СЕТ СН'!$F$6-'СЕТ СН'!$F$26</f>
        <v>1039.7487969399999</v>
      </c>
      <c r="K48" s="36">
        <f>SUMIFS(СВЦЭМ!$D$33:$D$776,СВЦЭМ!$A$33:$A$776,$A48,СВЦЭМ!$B$33:$B$776,K$47)+'СЕТ СН'!$F$14+СВЦЭМ!$D$10+'СЕТ СН'!$F$6-'СЕТ СН'!$F$26</f>
        <v>937.1433467600001</v>
      </c>
      <c r="L48" s="36">
        <f>SUMIFS(СВЦЭМ!$D$33:$D$776,СВЦЭМ!$A$33:$A$776,$A48,СВЦЭМ!$B$33:$B$776,L$47)+'СЕТ СН'!$F$14+СВЦЭМ!$D$10+'СЕТ СН'!$F$6-'СЕТ СН'!$F$26</f>
        <v>840.86462814000004</v>
      </c>
      <c r="M48" s="36">
        <f>SUMIFS(СВЦЭМ!$D$33:$D$776,СВЦЭМ!$A$33:$A$776,$A48,СВЦЭМ!$B$33:$B$776,M$47)+'СЕТ СН'!$F$14+СВЦЭМ!$D$10+'СЕТ СН'!$F$6-'СЕТ СН'!$F$26</f>
        <v>832.15544338000007</v>
      </c>
      <c r="N48" s="36">
        <f>SUMIFS(СВЦЭМ!$D$33:$D$776,СВЦЭМ!$A$33:$A$776,$A48,СВЦЭМ!$B$33:$B$776,N$47)+'СЕТ СН'!$F$14+СВЦЭМ!$D$10+'СЕТ СН'!$F$6-'СЕТ СН'!$F$26</f>
        <v>884.60297385000001</v>
      </c>
      <c r="O48" s="36">
        <f>SUMIFS(СВЦЭМ!$D$33:$D$776,СВЦЭМ!$A$33:$A$776,$A48,СВЦЭМ!$B$33:$B$776,O$47)+'СЕТ СН'!$F$14+СВЦЭМ!$D$10+'СЕТ СН'!$F$6-'СЕТ СН'!$F$26</f>
        <v>866.67234864000011</v>
      </c>
      <c r="P48" s="36">
        <f>SUMIFS(СВЦЭМ!$D$33:$D$776,СВЦЭМ!$A$33:$A$776,$A48,СВЦЭМ!$B$33:$B$776,P$47)+'СЕТ СН'!$F$14+СВЦЭМ!$D$10+'СЕТ СН'!$F$6-'СЕТ СН'!$F$26</f>
        <v>790.86290242000007</v>
      </c>
      <c r="Q48" s="36">
        <f>SUMIFS(СВЦЭМ!$D$33:$D$776,СВЦЭМ!$A$33:$A$776,$A48,СВЦЭМ!$B$33:$B$776,Q$47)+'СЕТ СН'!$F$14+СВЦЭМ!$D$10+'СЕТ СН'!$F$6-'СЕТ СН'!$F$26</f>
        <v>794.13558807000004</v>
      </c>
      <c r="R48" s="36">
        <f>SUMIFS(СВЦЭМ!$D$33:$D$776,СВЦЭМ!$A$33:$A$776,$A48,СВЦЭМ!$B$33:$B$776,R$47)+'СЕТ СН'!$F$14+СВЦЭМ!$D$10+'СЕТ СН'!$F$6-'СЕТ СН'!$F$26</f>
        <v>806.88078661000009</v>
      </c>
      <c r="S48" s="36">
        <f>SUMIFS(СВЦЭМ!$D$33:$D$776,СВЦЭМ!$A$33:$A$776,$A48,СВЦЭМ!$B$33:$B$776,S$47)+'СЕТ СН'!$F$14+СВЦЭМ!$D$10+'СЕТ СН'!$F$6-'СЕТ СН'!$F$26</f>
        <v>811.72177250000004</v>
      </c>
      <c r="T48" s="36">
        <f>SUMIFS(СВЦЭМ!$D$33:$D$776,СВЦЭМ!$A$33:$A$776,$A48,СВЦЭМ!$B$33:$B$776,T$47)+'СЕТ СН'!$F$14+СВЦЭМ!$D$10+'СЕТ СН'!$F$6-'СЕТ СН'!$F$26</f>
        <v>804.21977210000011</v>
      </c>
      <c r="U48" s="36">
        <f>SUMIFS(СВЦЭМ!$D$33:$D$776,СВЦЭМ!$A$33:$A$776,$A48,СВЦЭМ!$B$33:$B$776,U$47)+'СЕТ СН'!$F$14+СВЦЭМ!$D$10+'СЕТ СН'!$F$6-'СЕТ СН'!$F$26</f>
        <v>797.57256301000007</v>
      </c>
      <c r="V48" s="36">
        <f>SUMIFS(СВЦЭМ!$D$33:$D$776,СВЦЭМ!$A$33:$A$776,$A48,СВЦЭМ!$B$33:$B$776,V$47)+'СЕТ СН'!$F$14+СВЦЭМ!$D$10+'СЕТ СН'!$F$6-'СЕТ СН'!$F$26</f>
        <v>795.11363972000004</v>
      </c>
      <c r="W48" s="36">
        <f>SUMIFS(СВЦЭМ!$D$33:$D$776,СВЦЭМ!$A$33:$A$776,$A48,СВЦЭМ!$B$33:$B$776,W$47)+'СЕТ СН'!$F$14+СВЦЭМ!$D$10+'СЕТ СН'!$F$6-'СЕТ СН'!$F$26</f>
        <v>772.17633425000008</v>
      </c>
      <c r="X48" s="36">
        <f>SUMIFS(СВЦЭМ!$D$33:$D$776,СВЦЭМ!$A$33:$A$776,$A48,СВЦЭМ!$B$33:$B$776,X$47)+'СЕТ СН'!$F$14+СВЦЭМ!$D$10+'СЕТ СН'!$F$6-'СЕТ СН'!$F$26</f>
        <v>819.21972562000008</v>
      </c>
      <c r="Y48" s="36">
        <f>SUMIFS(СВЦЭМ!$D$33:$D$776,СВЦЭМ!$A$33:$A$776,$A48,СВЦЭМ!$B$33:$B$776,Y$47)+'СЕТ СН'!$F$14+СВЦЭМ!$D$10+'СЕТ СН'!$F$6-'СЕТ СН'!$F$26</f>
        <v>979.80355643000007</v>
      </c>
      <c r="AA48" s="45"/>
    </row>
    <row r="49" spans="1:25" ht="15.75" x14ac:dyDescent="0.2">
      <c r="A49" s="35">
        <f>A48+1</f>
        <v>44014</v>
      </c>
      <c r="B49" s="36">
        <f>SUMIFS(СВЦЭМ!$D$33:$D$776,СВЦЭМ!$A$33:$A$776,$A49,СВЦЭМ!$B$33:$B$776,B$47)+'СЕТ СН'!$F$14+СВЦЭМ!$D$10+'СЕТ СН'!$F$6-'СЕТ СН'!$F$26</f>
        <v>1068.53006342</v>
      </c>
      <c r="C49" s="36">
        <f>SUMIFS(СВЦЭМ!$D$33:$D$776,СВЦЭМ!$A$33:$A$776,$A49,СВЦЭМ!$B$33:$B$776,C$47)+'СЕТ СН'!$F$14+СВЦЭМ!$D$10+'СЕТ СН'!$F$6-'СЕТ СН'!$F$26</f>
        <v>1044.3968242799999</v>
      </c>
      <c r="D49" s="36">
        <f>SUMIFS(СВЦЭМ!$D$33:$D$776,СВЦЭМ!$A$33:$A$776,$A49,СВЦЭМ!$B$33:$B$776,D$47)+'СЕТ СН'!$F$14+СВЦЭМ!$D$10+'СЕТ СН'!$F$6-'СЕТ СН'!$F$26</f>
        <v>1016.0691244300001</v>
      </c>
      <c r="E49" s="36">
        <f>SUMIFS(СВЦЭМ!$D$33:$D$776,СВЦЭМ!$A$33:$A$776,$A49,СВЦЭМ!$B$33:$B$776,E$47)+'СЕТ СН'!$F$14+СВЦЭМ!$D$10+'СЕТ СН'!$F$6-'СЕТ СН'!$F$26</f>
        <v>1009.5031494000001</v>
      </c>
      <c r="F49" s="36">
        <f>SUMIFS(СВЦЭМ!$D$33:$D$776,СВЦЭМ!$A$33:$A$776,$A49,СВЦЭМ!$B$33:$B$776,F$47)+'СЕТ СН'!$F$14+СВЦЭМ!$D$10+'СЕТ СН'!$F$6-'СЕТ СН'!$F$26</f>
        <v>995.31791911000005</v>
      </c>
      <c r="G49" s="36">
        <f>SUMIFS(СВЦЭМ!$D$33:$D$776,СВЦЭМ!$A$33:$A$776,$A49,СВЦЭМ!$B$33:$B$776,G$47)+'СЕТ СН'!$F$14+СВЦЭМ!$D$10+'СЕТ СН'!$F$6-'СЕТ СН'!$F$26</f>
        <v>1010.2351170400001</v>
      </c>
      <c r="H49" s="36">
        <f>SUMIFS(СВЦЭМ!$D$33:$D$776,СВЦЭМ!$A$33:$A$776,$A49,СВЦЭМ!$B$33:$B$776,H$47)+'СЕТ СН'!$F$14+СВЦЭМ!$D$10+'СЕТ СН'!$F$6-'СЕТ СН'!$F$26</f>
        <v>1042.07060138</v>
      </c>
      <c r="I49" s="36">
        <f>SUMIFS(СВЦЭМ!$D$33:$D$776,СВЦЭМ!$A$33:$A$776,$A49,СВЦЭМ!$B$33:$B$776,I$47)+'СЕТ СН'!$F$14+СВЦЭМ!$D$10+'СЕТ СН'!$F$6-'СЕТ СН'!$F$26</f>
        <v>1054.2758306200001</v>
      </c>
      <c r="J49" s="36">
        <f>SUMIFS(СВЦЭМ!$D$33:$D$776,СВЦЭМ!$A$33:$A$776,$A49,СВЦЭМ!$B$33:$B$776,J$47)+'СЕТ СН'!$F$14+СВЦЭМ!$D$10+'СЕТ СН'!$F$6-'СЕТ СН'!$F$26</f>
        <v>1045.6033390600001</v>
      </c>
      <c r="K49" s="36">
        <f>SUMIFS(СВЦЭМ!$D$33:$D$776,СВЦЭМ!$A$33:$A$776,$A49,СВЦЭМ!$B$33:$B$776,K$47)+'СЕТ СН'!$F$14+СВЦЭМ!$D$10+'СЕТ СН'!$F$6-'СЕТ СН'!$F$26</f>
        <v>940.32580110000004</v>
      </c>
      <c r="L49" s="36">
        <f>SUMIFS(СВЦЭМ!$D$33:$D$776,СВЦЭМ!$A$33:$A$776,$A49,СВЦЭМ!$B$33:$B$776,L$47)+'СЕТ СН'!$F$14+СВЦЭМ!$D$10+'СЕТ СН'!$F$6-'СЕТ СН'!$F$26</f>
        <v>842.30811548000008</v>
      </c>
      <c r="M49" s="36">
        <f>SUMIFS(СВЦЭМ!$D$33:$D$776,СВЦЭМ!$A$33:$A$776,$A49,СВЦЭМ!$B$33:$B$776,M$47)+'СЕТ СН'!$F$14+СВЦЭМ!$D$10+'СЕТ СН'!$F$6-'СЕТ СН'!$F$26</f>
        <v>827.30310508000002</v>
      </c>
      <c r="N49" s="36">
        <f>SUMIFS(СВЦЭМ!$D$33:$D$776,СВЦЭМ!$A$33:$A$776,$A49,СВЦЭМ!$B$33:$B$776,N$47)+'СЕТ СН'!$F$14+СВЦЭМ!$D$10+'СЕТ СН'!$F$6-'СЕТ СН'!$F$26</f>
        <v>851.90939946000003</v>
      </c>
      <c r="O49" s="36">
        <f>SUMIFS(СВЦЭМ!$D$33:$D$776,СВЦЭМ!$A$33:$A$776,$A49,СВЦЭМ!$B$33:$B$776,O$47)+'СЕТ СН'!$F$14+СВЦЭМ!$D$10+'СЕТ СН'!$F$6-'СЕТ СН'!$F$26</f>
        <v>860.58321758000011</v>
      </c>
      <c r="P49" s="36">
        <f>SUMIFS(СВЦЭМ!$D$33:$D$776,СВЦЭМ!$A$33:$A$776,$A49,СВЦЭМ!$B$33:$B$776,P$47)+'СЕТ СН'!$F$14+СВЦЭМ!$D$10+'СЕТ СН'!$F$6-'СЕТ СН'!$F$26</f>
        <v>839.44702646000007</v>
      </c>
      <c r="Q49" s="36">
        <f>SUMIFS(СВЦЭМ!$D$33:$D$776,СВЦЭМ!$A$33:$A$776,$A49,СВЦЭМ!$B$33:$B$776,Q$47)+'СЕТ СН'!$F$14+СВЦЭМ!$D$10+'СЕТ СН'!$F$6-'СЕТ СН'!$F$26</f>
        <v>853.38960404000011</v>
      </c>
      <c r="R49" s="36">
        <f>SUMIFS(СВЦЭМ!$D$33:$D$776,СВЦЭМ!$A$33:$A$776,$A49,СВЦЭМ!$B$33:$B$776,R$47)+'СЕТ СН'!$F$14+СВЦЭМ!$D$10+'СЕТ СН'!$F$6-'СЕТ СН'!$F$26</f>
        <v>874.17445003</v>
      </c>
      <c r="S49" s="36">
        <f>SUMIFS(СВЦЭМ!$D$33:$D$776,СВЦЭМ!$A$33:$A$776,$A49,СВЦЭМ!$B$33:$B$776,S$47)+'СЕТ СН'!$F$14+СВЦЭМ!$D$10+'СЕТ СН'!$F$6-'СЕТ СН'!$F$26</f>
        <v>877.15171208000004</v>
      </c>
      <c r="T49" s="36">
        <f>SUMIFS(СВЦЭМ!$D$33:$D$776,СВЦЭМ!$A$33:$A$776,$A49,СВЦЭМ!$B$33:$B$776,T$47)+'СЕТ СН'!$F$14+СВЦЭМ!$D$10+'СЕТ СН'!$F$6-'СЕТ СН'!$F$26</f>
        <v>868.52351042000009</v>
      </c>
      <c r="U49" s="36">
        <f>SUMIFS(СВЦЭМ!$D$33:$D$776,СВЦЭМ!$A$33:$A$776,$A49,СВЦЭМ!$B$33:$B$776,U$47)+'СЕТ СН'!$F$14+СВЦЭМ!$D$10+'СЕТ СН'!$F$6-'СЕТ СН'!$F$26</f>
        <v>857.18455856000003</v>
      </c>
      <c r="V49" s="36">
        <f>SUMIFS(СВЦЭМ!$D$33:$D$776,СВЦЭМ!$A$33:$A$776,$A49,СВЦЭМ!$B$33:$B$776,V$47)+'СЕТ СН'!$F$14+СВЦЭМ!$D$10+'СЕТ СН'!$F$6-'СЕТ СН'!$F$26</f>
        <v>838.0168267900001</v>
      </c>
      <c r="W49" s="36">
        <f>SUMIFS(СВЦЭМ!$D$33:$D$776,СВЦЭМ!$A$33:$A$776,$A49,СВЦЭМ!$B$33:$B$776,W$47)+'СЕТ СН'!$F$14+СВЦЭМ!$D$10+'СЕТ СН'!$F$6-'СЕТ СН'!$F$26</f>
        <v>802.77719076000005</v>
      </c>
      <c r="X49" s="36">
        <f>SUMIFS(СВЦЭМ!$D$33:$D$776,СВЦЭМ!$A$33:$A$776,$A49,СВЦЭМ!$B$33:$B$776,X$47)+'СЕТ СН'!$F$14+СВЦЭМ!$D$10+'СЕТ СН'!$F$6-'СЕТ СН'!$F$26</f>
        <v>854.57635447000007</v>
      </c>
      <c r="Y49" s="36">
        <f>SUMIFS(СВЦЭМ!$D$33:$D$776,СВЦЭМ!$A$33:$A$776,$A49,СВЦЭМ!$B$33:$B$776,Y$47)+'СЕТ СН'!$F$14+СВЦЭМ!$D$10+'СЕТ СН'!$F$6-'СЕТ СН'!$F$26</f>
        <v>995.4604616900001</v>
      </c>
    </row>
    <row r="50" spans="1:25" ht="15.75" x14ac:dyDescent="0.2">
      <c r="A50" s="35">
        <f t="shared" ref="A50:A78" si="1">A49+1</f>
        <v>44015</v>
      </c>
      <c r="B50" s="36">
        <f>SUMIFS(СВЦЭМ!$D$33:$D$776,СВЦЭМ!$A$33:$A$776,$A50,СВЦЭМ!$B$33:$B$776,B$47)+'СЕТ СН'!$F$14+СВЦЭМ!$D$10+'СЕТ СН'!$F$6-'СЕТ СН'!$F$26</f>
        <v>1103.01721292</v>
      </c>
      <c r="C50" s="36">
        <f>SUMIFS(СВЦЭМ!$D$33:$D$776,СВЦЭМ!$A$33:$A$776,$A50,СВЦЭМ!$B$33:$B$776,C$47)+'СЕТ СН'!$F$14+СВЦЭМ!$D$10+'СЕТ СН'!$F$6-'СЕТ СН'!$F$26</f>
        <v>1085.9955324699999</v>
      </c>
      <c r="D50" s="36">
        <f>SUMIFS(СВЦЭМ!$D$33:$D$776,СВЦЭМ!$A$33:$A$776,$A50,СВЦЭМ!$B$33:$B$776,D$47)+'СЕТ СН'!$F$14+СВЦЭМ!$D$10+'СЕТ СН'!$F$6-'СЕТ СН'!$F$26</f>
        <v>1057.4313230099999</v>
      </c>
      <c r="E50" s="36">
        <f>SUMIFS(СВЦЭМ!$D$33:$D$776,СВЦЭМ!$A$33:$A$776,$A50,СВЦЭМ!$B$33:$B$776,E$47)+'СЕТ СН'!$F$14+СВЦЭМ!$D$10+'СЕТ СН'!$F$6-'СЕТ СН'!$F$26</f>
        <v>1039.1014584699999</v>
      </c>
      <c r="F50" s="36">
        <f>SUMIFS(СВЦЭМ!$D$33:$D$776,СВЦЭМ!$A$33:$A$776,$A50,СВЦЭМ!$B$33:$B$776,F$47)+'СЕТ СН'!$F$14+СВЦЭМ!$D$10+'СЕТ СН'!$F$6-'СЕТ СН'!$F$26</f>
        <v>1025.12788082</v>
      </c>
      <c r="G50" s="36">
        <f>SUMIFS(СВЦЭМ!$D$33:$D$776,СВЦЭМ!$A$33:$A$776,$A50,СВЦЭМ!$B$33:$B$776,G$47)+'СЕТ СН'!$F$14+СВЦЭМ!$D$10+'СЕТ СН'!$F$6-'СЕТ СН'!$F$26</f>
        <v>1039.3422255</v>
      </c>
      <c r="H50" s="36">
        <f>SUMIFS(СВЦЭМ!$D$33:$D$776,СВЦЭМ!$A$33:$A$776,$A50,СВЦЭМ!$B$33:$B$776,H$47)+'СЕТ СН'!$F$14+СВЦЭМ!$D$10+'СЕТ СН'!$F$6-'СЕТ СН'!$F$26</f>
        <v>1075.78021081</v>
      </c>
      <c r="I50" s="36">
        <f>SUMIFS(СВЦЭМ!$D$33:$D$776,СВЦЭМ!$A$33:$A$776,$A50,СВЦЭМ!$B$33:$B$776,I$47)+'СЕТ СН'!$F$14+СВЦЭМ!$D$10+'СЕТ СН'!$F$6-'СЕТ СН'!$F$26</f>
        <v>1092.2310013900001</v>
      </c>
      <c r="J50" s="36">
        <f>SUMIFS(СВЦЭМ!$D$33:$D$776,СВЦЭМ!$A$33:$A$776,$A50,СВЦЭМ!$B$33:$B$776,J$47)+'СЕТ СН'!$F$14+СВЦЭМ!$D$10+'СЕТ СН'!$F$6-'СЕТ СН'!$F$26</f>
        <v>1018.47380635</v>
      </c>
      <c r="K50" s="36">
        <f>SUMIFS(СВЦЭМ!$D$33:$D$776,СВЦЭМ!$A$33:$A$776,$A50,СВЦЭМ!$B$33:$B$776,K$47)+'СЕТ СН'!$F$14+СВЦЭМ!$D$10+'СЕТ СН'!$F$6-'СЕТ СН'!$F$26</f>
        <v>885.36866513000007</v>
      </c>
      <c r="L50" s="36">
        <f>SUMIFS(СВЦЭМ!$D$33:$D$776,СВЦЭМ!$A$33:$A$776,$A50,СВЦЭМ!$B$33:$B$776,L$47)+'СЕТ СН'!$F$14+СВЦЭМ!$D$10+'СЕТ СН'!$F$6-'СЕТ СН'!$F$26</f>
        <v>785.88489340000001</v>
      </c>
      <c r="M50" s="36">
        <f>SUMIFS(СВЦЭМ!$D$33:$D$776,СВЦЭМ!$A$33:$A$776,$A50,СВЦЭМ!$B$33:$B$776,M$47)+'СЕТ СН'!$F$14+СВЦЭМ!$D$10+'СЕТ СН'!$F$6-'СЕТ СН'!$F$26</f>
        <v>772.16203523000001</v>
      </c>
      <c r="N50" s="36">
        <f>SUMIFS(СВЦЭМ!$D$33:$D$776,СВЦЭМ!$A$33:$A$776,$A50,СВЦЭМ!$B$33:$B$776,N$47)+'СЕТ СН'!$F$14+СВЦЭМ!$D$10+'СЕТ СН'!$F$6-'СЕТ СН'!$F$26</f>
        <v>807.53306278000002</v>
      </c>
      <c r="O50" s="36">
        <f>SUMIFS(СВЦЭМ!$D$33:$D$776,СВЦЭМ!$A$33:$A$776,$A50,СВЦЭМ!$B$33:$B$776,O$47)+'СЕТ СН'!$F$14+СВЦЭМ!$D$10+'СЕТ СН'!$F$6-'СЕТ СН'!$F$26</f>
        <v>770.6101063000001</v>
      </c>
      <c r="P50" s="36">
        <f>SUMIFS(СВЦЭМ!$D$33:$D$776,СВЦЭМ!$A$33:$A$776,$A50,СВЦЭМ!$B$33:$B$776,P$47)+'СЕТ СН'!$F$14+СВЦЭМ!$D$10+'СЕТ СН'!$F$6-'СЕТ СН'!$F$26</f>
        <v>796.68162485000005</v>
      </c>
      <c r="Q50" s="36">
        <f>SUMIFS(СВЦЭМ!$D$33:$D$776,СВЦЭМ!$A$33:$A$776,$A50,СВЦЭМ!$B$33:$B$776,Q$47)+'СЕТ СН'!$F$14+СВЦЭМ!$D$10+'СЕТ СН'!$F$6-'СЕТ СН'!$F$26</f>
        <v>802.39801956000008</v>
      </c>
      <c r="R50" s="36">
        <f>SUMIFS(СВЦЭМ!$D$33:$D$776,СВЦЭМ!$A$33:$A$776,$A50,СВЦЭМ!$B$33:$B$776,R$47)+'СЕТ СН'!$F$14+СВЦЭМ!$D$10+'СЕТ СН'!$F$6-'СЕТ СН'!$F$26</f>
        <v>796.27989759000002</v>
      </c>
      <c r="S50" s="36">
        <f>SUMIFS(СВЦЭМ!$D$33:$D$776,СВЦЭМ!$A$33:$A$776,$A50,СВЦЭМ!$B$33:$B$776,S$47)+'СЕТ СН'!$F$14+СВЦЭМ!$D$10+'СЕТ СН'!$F$6-'СЕТ СН'!$F$26</f>
        <v>803.66988399000002</v>
      </c>
      <c r="T50" s="36">
        <f>SUMIFS(СВЦЭМ!$D$33:$D$776,СВЦЭМ!$A$33:$A$776,$A50,СВЦЭМ!$B$33:$B$776,T$47)+'СЕТ СН'!$F$14+СВЦЭМ!$D$10+'СЕТ СН'!$F$6-'СЕТ СН'!$F$26</f>
        <v>798.28251522000005</v>
      </c>
      <c r="U50" s="36">
        <f>SUMIFS(СВЦЭМ!$D$33:$D$776,СВЦЭМ!$A$33:$A$776,$A50,СВЦЭМ!$B$33:$B$776,U$47)+'СЕТ СН'!$F$14+СВЦЭМ!$D$10+'СЕТ СН'!$F$6-'СЕТ СН'!$F$26</f>
        <v>790.67175163000002</v>
      </c>
      <c r="V50" s="36">
        <f>SUMIFS(СВЦЭМ!$D$33:$D$776,СВЦЭМ!$A$33:$A$776,$A50,СВЦЭМ!$B$33:$B$776,V$47)+'СЕТ СН'!$F$14+СВЦЭМ!$D$10+'СЕТ СН'!$F$6-'СЕТ СН'!$F$26</f>
        <v>761.06978343000003</v>
      </c>
      <c r="W50" s="36">
        <f>SUMIFS(СВЦЭМ!$D$33:$D$776,СВЦЭМ!$A$33:$A$776,$A50,СВЦЭМ!$B$33:$B$776,W$47)+'СЕТ СН'!$F$14+СВЦЭМ!$D$10+'СЕТ СН'!$F$6-'СЕТ СН'!$F$26</f>
        <v>731.08189403000006</v>
      </c>
      <c r="X50" s="36">
        <f>SUMIFS(СВЦЭМ!$D$33:$D$776,СВЦЭМ!$A$33:$A$776,$A50,СВЦЭМ!$B$33:$B$776,X$47)+'СЕТ СН'!$F$14+СВЦЭМ!$D$10+'СЕТ СН'!$F$6-'СЕТ СН'!$F$26</f>
        <v>794.20254421000004</v>
      </c>
      <c r="Y50" s="36">
        <f>SUMIFS(СВЦЭМ!$D$33:$D$776,СВЦЭМ!$A$33:$A$776,$A50,СВЦЭМ!$B$33:$B$776,Y$47)+'СЕТ СН'!$F$14+СВЦЭМ!$D$10+'СЕТ СН'!$F$6-'СЕТ СН'!$F$26</f>
        <v>907.78005926000003</v>
      </c>
    </row>
    <row r="51" spans="1:25" ht="15.75" x14ac:dyDescent="0.2">
      <c r="A51" s="35">
        <f t="shared" si="1"/>
        <v>44016</v>
      </c>
      <c r="B51" s="36">
        <f>SUMIFS(СВЦЭМ!$D$33:$D$776,СВЦЭМ!$A$33:$A$776,$A51,СВЦЭМ!$B$33:$B$776,B$47)+'СЕТ СН'!$F$14+СВЦЭМ!$D$10+'СЕТ СН'!$F$6-'СЕТ СН'!$F$26</f>
        <v>1102.4852957600001</v>
      </c>
      <c r="C51" s="36">
        <f>SUMIFS(СВЦЭМ!$D$33:$D$776,СВЦЭМ!$A$33:$A$776,$A51,СВЦЭМ!$B$33:$B$776,C$47)+'СЕТ СН'!$F$14+СВЦЭМ!$D$10+'СЕТ СН'!$F$6-'СЕТ СН'!$F$26</f>
        <v>1110.29732448</v>
      </c>
      <c r="D51" s="36">
        <f>SUMIFS(СВЦЭМ!$D$33:$D$776,СВЦЭМ!$A$33:$A$776,$A51,СВЦЭМ!$B$33:$B$776,D$47)+'СЕТ СН'!$F$14+СВЦЭМ!$D$10+'СЕТ СН'!$F$6-'СЕТ СН'!$F$26</f>
        <v>1125.9622861100002</v>
      </c>
      <c r="E51" s="36">
        <f>SUMIFS(СВЦЭМ!$D$33:$D$776,СВЦЭМ!$A$33:$A$776,$A51,СВЦЭМ!$B$33:$B$776,E$47)+'СЕТ СН'!$F$14+СВЦЭМ!$D$10+'СЕТ СН'!$F$6-'СЕТ СН'!$F$26</f>
        <v>1127.3352213400001</v>
      </c>
      <c r="F51" s="36">
        <f>SUMIFS(СВЦЭМ!$D$33:$D$776,СВЦЭМ!$A$33:$A$776,$A51,СВЦЭМ!$B$33:$B$776,F$47)+'СЕТ СН'!$F$14+СВЦЭМ!$D$10+'СЕТ СН'!$F$6-'СЕТ СН'!$F$26</f>
        <v>1129.6766184100002</v>
      </c>
      <c r="G51" s="36">
        <f>SUMIFS(СВЦЭМ!$D$33:$D$776,СВЦЭМ!$A$33:$A$776,$A51,СВЦЭМ!$B$33:$B$776,G$47)+'СЕТ СН'!$F$14+СВЦЭМ!$D$10+'СЕТ СН'!$F$6-'СЕТ СН'!$F$26</f>
        <v>1116.14438814</v>
      </c>
      <c r="H51" s="36">
        <f>SUMIFS(СВЦЭМ!$D$33:$D$776,СВЦЭМ!$A$33:$A$776,$A51,СВЦЭМ!$B$33:$B$776,H$47)+'СЕТ СН'!$F$14+СВЦЭМ!$D$10+'СЕТ СН'!$F$6-'СЕТ СН'!$F$26</f>
        <v>1093.2305722799999</v>
      </c>
      <c r="I51" s="36">
        <f>SUMIFS(СВЦЭМ!$D$33:$D$776,СВЦЭМ!$A$33:$A$776,$A51,СВЦЭМ!$B$33:$B$776,I$47)+'СЕТ СН'!$F$14+СВЦЭМ!$D$10+'СЕТ СН'!$F$6-'СЕТ СН'!$F$26</f>
        <v>1105.73151048</v>
      </c>
      <c r="J51" s="36">
        <f>SUMIFS(СВЦЭМ!$D$33:$D$776,СВЦЭМ!$A$33:$A$776,$A51,СВЦЭМ!$B$33:$B$776,J$47)+'СЕТ СН'!$F$14+СВЦЭМ!$D$10+'СЕТ СН'!$F$6-'СЕТ СН'!$F$26</f>
        <v>998.62234038000008</v>
      </c>
      <c r="K51" s="36">
        <f>SUMIFS(СВЦЭМ!$D$33:$D$776,СВЦЭМ!$A$33:$A$776,$A51,СВЦЭМ!$B$33:$B$776,K$47)+'СЕТ СН'!$F$14+СВЦЭМ!$D$10+'СЕТ СН'!$F$6-'СЕТ СН'!$F$26</f>
        <v>867.82482061000007</v>
      </c>
      <c r="L51" s="36">
        <f>SUMIFS(СВЦЭМ!$D$33:$D$776,СВЦЭМ!$A$33:$A$776,$A51,СВЦЭМ!$B$33:$B$776,L$47)+'СЕТ СН'!$F$14+СВЦЭМ!$D$10+'СЕТ СН'!$F$6-'СЕТ СН'!$F$26</f>
        <v>789.03878234000001</v>
      </c>
      <c r="M51" s="36">
        <f>SUMIFS(СВЦЭМ!$D$33:$D$776,СВЦЭМ!$A$33:$A$776,$A51,СВЦЭМ!$B$33:$B$776,M$47)+'СЕТ СН'!$F$14+СВЦЭМ!$D$10+'СЕТ СН'!$F$6-'СЕТ СН'!$F$26</f>
        <v>770.91484463000006</v>
      </c>
      <c r="N51" s="36">
        <f>SUMIFS(СВЦЭМ!$D$33:$D$776,СВЦЭМ!$A$33:$A$776,$A51,СВЦЭМ!$B$33:$B$776,N$47)+'СЕТ СН'!$F$14+СВЦЭМ!$D$10+'СЕТ СН'!$F$6-'СЕТ СН'!$F$26</f>
        <v>778.65867215000003</v>
      </c>
      <c r="O51" s="36">
        <f>SUMIFS(СВЦЭМ!$D$33:$D$776,СВЦЭМ!$A$33:$A$776,$A51,СВЦЭМ!$B$33:$B$776,O$47)+'СЕТ СН'!$F$14+СВЦЭМ!$D$10+'СЕТ СН'!$F$6-'СЕТ СН'!$F$26</f>
        <v>771.47370718000002</v>
      </c>
      <c r="P51" s="36">
        <f>SUMIFS(СВЦЭМ!$D$33:$D$776,СВЦЭМ!$A$33:$A$776,$A51,СВЦЭМ!$B$33:$B$776,P$47)+'СЕТ СН'!$F$14+СВЦЭМ!$D$10+'СЕТ СН'!$F$6-'СЕТ СН'!$F$26</f>
        <v>769.15442543000006</v>
      </c>
      <c r="Q51" s="36">
        <f>SUMIFS(СВЦЭМ!$D$33:$D$776,СВЦЭМ!$A$33:$A$776,$A51,СВЦЭМ!$B$33:$B$776,Q$47)+'СЕТ СН'!$F$14+СВЦЭМ!$D$10+'СЕТ СН'!$F$6-'СЕТ СН'!$F$26</f>
        <v>773.06669275000002</v>
      </c>
      <c r="R51" s="36">
        <f>SUMIFS(СВЦЭМ!$D$33:$D$776,СВЦЭМ!$A$33:$A$776,$A51,СВЦЭМ!$B$33:$B$776,R$47)+'СЕТ СН'!$F$14+СВЦЭМ!$D$10+'СЕТ СН'!$F$6-'СЕТ СН'!$F$26</f>
        <v>739.17251827000007</v>
      </c>
      <c r="S51" s="36">
        <f>SUMIFS(СВЦЭМ!$D$33:$D$776,СВЦЭМ!$A$33:$A$776,$A51,СВЦЭМ!$B$33:$B$776,S$47)+'СЕТ СН'!$F$14+СВЦЭМ!$D$10+'СЕТ СН'!$F$6-'СЕТ СН'!$F$26</f>
        <v>742.51409088000003</v>
      </c>
      <c r="T51" s="36">
        <f>SUMIFS(СВЦЭМ!$D$33:$D$776,СВЦЭМ!$A$33:$A$776,$A51,СВЦЭМ!$B$33:$B$776,T$47)+'СЕТ СН'!$F$14+СВЦЭМ!$D$10+'СЕТ СН'!$F$6-'СЕТ СН'!$F$26</f>
        <v>769.28744791000008</v>
      </c>
      <c r="U51" s="36">
        <f>SUMIFS(СВЦЭМ!$D$33:$D$776,СВЦЭМ!$A$33:$A$776,$A51,СВЦЭМ!$B$33:$B$776,U$47)+'СЕТ СН'!$F$14+СВЦЭМ!$D$10+'СЕТ СН'!$F$6-'СЕТ СН'!$F$26</f>
        <v>778.66001730000005</v>
      </c>
      <c r="V51" s="36">
        <f>SUMIFS(СВЦЭМ!$D$33:$D$776,СВЦЭМ!$A$33:$A$776,$A51,СВЦЭМ!$B$33:$B$776,V$47)+'СЕТ СН'!$F$14+СВЦЭМ!$D$10+'СЕТ СН'!$F$6-'СЕТ СН'!$F$26</f>
        <v>767.28550730000006</v>
      </c>
      <c r="W51" s="36">
        <f>SUMIFS(СВЦЭМ!$D$33:$D$776,СВЦЭМ!$A$33:$A$776,$A51,СВЦЭМ!$B$33:$B$776,W$47)+'СЕТ СН'!$F$14+СВЦЭМ!$D$10+'СЕТ СН'!$F$6-'СЕТ СН'!$F$26</f>
        <v>770.74070708000011</v>
      </c>
      <c r="X51" s="36">
        <f>SUMIFS(СВЦЭМ!$D$33:$D$776,СВЦЭМ!$A$33:$A$776,$A51,СВЦЭМ!$B$33:$B$776,X$47)+'СЕТ СН'!$F$14+СВЦЭМ!$D$10+'СЕТ СН'!$F$6-'СЕТ СН'!$F$26</f>
        <v>805.95524595000006</v>
      </c>
      <c r="Y51" s="36">
        <f>SUMIFS(СВЦЭМ!$D$33:$D$776,СВЦЭМ!$A$33:$A$776,$A51,СВЦЭМ!$B$33:$B$776,Y$47)+'СЕТ СН'!$F$14+СВЦЭМ!$D$10+'СЕТ СН'!$F$6-'СЕТ СН'!$F$26</f>
        <v>912.5686130900001</v>
      </c>
    </row>
    <row r="52" spans="1:25" ht="15.75" x14ac:dyDescent="0.2">
      <c r="A52" s="35">
        <f t="shared" si="1"/>
        <v>44017</v>
      </c>
      <c r="B52" s="36">
        <f>SUMIFS(СВЦЭМ!$D$33:$D$776,СВЦЭМ!$A$33:$A$776,$A52,СВЦЭМ!$B$33:$B$776,B$47)+'СЕТ СН'!$F$14+СВЦЭМ!$D$10+'СЕТ СН'!$F$6-'СЕТ СН'!$F$26</f>
        <v>994.53239256000006</v>
      </c>
      <c r="C52" s="36">
        <f>SUMIFS(СВЦЭМ!$D$33:$D$776,СВЦЭМ!$A$33:$A$776,$A52,СВЦЭМ!$B$33:$B$776,C$47)+'СЕТ СН'!$F$14+СВЦЭМ!$D$10+'СЕТ СН'!$F$6-'СЕТ СН'!$F$26</f>
        <v>1032.0673016600001</v>
      </c>
      <c r="D52" s="36">
        <f>SUMIFS(СВЦЭМ!$D$33:$D$776,СВЦЭМ!$A$33:$A$776,$A52,СВЦЭМ!$B$33:$B$776,D$47)+'СЕТ СН'!$F$14+СВЦЭМ!$D$10+'СЕТ СН'!$F$6-'СЕТ СН'!$F$26</f>
        <v>1082.8182792299999</v>
      </c>
      <c r="E52" s="36">
        <f>SUMIFS(СВЦЭМ!$D$33:$D$776,СВЦЭМ!$A$33:$A$776,$A52,СВЦЭМ!$B$33:$B$776,E$47)+'СЕТ СН'!$F$14+СВЦЭМ!$D$10+'СЕТ СН'!$F$6-'СЕТ СН'!$F$26</f>
        <v>1056.20968647</v>
      </c>
      <c r="F52" s="36">
        <f>SUMIFS(СВЦЭМ!$D$33:$D$776,СВЦЭМ!$A$33:$A$776,$A52,СВЦЭМ!$B$33:$B$776,F$47)+'СЕТ СН'!$F$14+СВЦЭМ!$D$10+'СЕТ СН'!$F$6-'СЕТ СН'!$F$26</f>
        <v>1024.85456387</v>
      </c>
      <c r="G52" s="36">
        <f>SUMIFS(СВЦЭМ!$D$33:$D$776,СВЦЭМ!$A$33:$A$776,$A52,СВЦЭМ!$B$33:$B$776,G$47)+'СЕТ СН'!$F$14+СВЦЭМ!$D$10+'СЕТ СН'!$F$6-'СЕТ СН'!$F$26</f>
        <v>1010.79414636</v>
      </c>
      <c r="H52" s="36">
        <f>SUMIFS(СВЦЭМ!$D$33:$D$776,СВЦЭМ!$A$33:$A$776,$A52,СВЦЭМ!$B$33:$B$776,H$47)+'СЕТ СН'!$F$14+СВЦЭМ!$D$10+'СЕТ СН'!$F$6-'СЕТ СН'!$F$26</f>
        <v>992.28216643000007</v>
      </c>
      <c r="I52" s="36">
        <f>SUMIFS(СВЦЭМ!$D$33:$D$776,СВЦЭМ!$A$33:$A$776,$A52,СВЦЭМ!$B$33:$B$776,I$47)+'СЕТ СН'!$F$14+СВЦЭМ!$D$10+'СЕТ СН'!$F$6-'СЕТ СН'!$F$26</f>
        <v>1005.43059926</v>
      </c>
      <c r="J52" s="36">
        <f>SUMIFS(СВЦЭМ!$D$33:$D$776,СВЦЭМ!$A$33:$A$776,$A52,СВЦЭМ!$B$33:$B$776,J$47)+'СЕТ СН'!$F$14+СВЦЭМ!$D$10+'СЕТ СН'!$F$6-'СЕТ СН'!$F$26</f>
        <v>924.80392241000004</v>
      </c>
      <c r="K52" s="36">
        <f>SUMIFS(СВЦЭМ!$D$33:$D$776,СВЦЭМ!$A$33:$A$776,$A52,СВЦЭМ!$B$33:$B$776,K$47)+'СЕТ СН'!$F$14+СВЦЭМ!$D$10+'СЕТ СН'!$F$6-'СЕТ СН'!$F$26</f>
        <v>815.52741557000002</v>
      </c>
      <c r="L52" s="36">
        <f>SUMIFS(СВЦЭМ!$D$33:$D$776,СВЦЭМ!$A$33:$A$776,$A52,СВЦЭМ!$B$33:$B$776,L$47)+'СЕТ СН'!$F$14+СВЦЭМ!$D$10+'СЕТ СН'!$F$6-'СЕТ СН'!$F$26</f>
        <v>751.40688946</v>
      </c>
      <c r="M52" s="36">
        <f>SUMIFS(СВЦЭМ!$D$33:$D$776,СВЦЭМ!$A$33:$A$776,$A52,СВЦЭМ!$B$33:$B$776,M$47)+'СЕТ СН'!$F$14+СВЦЭМ!$D$10+'СЕТ СН'!$F$6-'СЕТ СН'!$F$26</f>
        <v>705.33987333000005</v>
      </c>
      <c r="N52" s="36">
        <f>SUMIFS(СВЦЭМ!$D$33:$D$776,СВЦЭМ!$A$33:$A$776,$A52,СВЦЭМ!$B$33:$B$776,N$47)+'СЕТ СН'!$F$14+СВЦЭМ!$D$10+'СЕТ СН'!$F$6-'СЕТ СН'!$F$26</f>
        <v>723.44206316000009</v>
      </c>
      <c r="O52" s="36">
        <f>SUMIFS(СВЦЭМ!$D$33:$D$776,СВЦЭМ!$A$33:$A$776,$A52,СВЦЭМ!$B$33:$B$776,O$47)+'СЕТ СН'!$F$14+СВЦЭМ!$D$10+'СЕТ СН'!$F$6-'СЕТ СН'!$F$26</f>
        <v>734.52671677000001</v>
      </c>
      <c r="P52" s="36">
        <f>SUMIFS(СВЦЭМ!$D$33:$D$776,СВЦЭМ!$A$33:$A$776,$A52,СВЦЭМ!$B$33:$B$776,P$47)+'СЕТ СН'!$F$14+СВЦЭМ!$D$10+'СЕТ СН'!$F$6-'СЕТ СН'!$F$26</f>
        <v>721.24742562000006</v>
      </c>
      <c r="Q52" s="36">
        <f>SUMIFS(СВЦЭМ!$D$33:$D$776,СВЦЭМ!$A$33:$A$776,$A52,СВЦЭМ!$B$33:$B$776,Q$47)+'СЕТ СН'!$F$14+СВЦЭМ!$D$10+'СЕТ СН'!$F$6-'СЕТ СН'!$F$26</f>
        <v>726.81079741000008</v>
      </c>
      <c r="R52" s="36">
        <f>SUMIFS(СВЦЭМ!$D$33:$D$776,СВЦЭМ!$A$33:$A$776,$A52,СВЦЭМ!$B$33:$B$776,R$47)+'СЕТ СН'!$F$14+СВЦЭМ!$D$10+'СЕТ СН'!$F$6-'СЕТ СН'!$F$26</f>
        <v>747.4675375700001</v>
      </c>
      <c r="S52" s="36">
        <f>SUMIFS(СВЦЭМ!$D$33:$D$776,СВЦЭМ!$A$33:$A$776,$A52,СВЦЭМ!$B$33:$B$776,S$47)+'СЕТ СН'!$F$14+СВЦЭМ!$D$10+'СЕТ СН'!$F$6-'СЕТ СН'!$F$26</f>
        <v>757.61621269000011</v>
      </c>
      <c r="T52" s="36">
        <f>SUMIFS(СВЦЭМ!$D$33:$D$776,СВЦЭМ!$A$33:$A$776,$A52,СВЦЭМ!$B$33:$B$776,T$47)+'СЕТ СН'!$F$14+СВЦЭМ!$D$10+'СЕТ СН'!$F$6-'СЕТ СН'!$F$26</f>
        <v>751.81921079000006</v>
      </c>
      <c r="U52" s="36">
        <f>SUMIFS(СВЦЭМ!$D$33:$D$776,СВЦЭМ!$A$33:$A$776,$A52,СВЦЭМ!$B$33:$B$776,U$47)+'СЕТ СН'!$F$14+СВЦЭМ!$D$10+'СЕТ СН'!$F$6-'СЕТ СН'!$F$26</f>
        <v>743.51082642000006</v>
      </c>
      <c r="V52" s="36">
        <f>SUMIFS(СВЦЭМ!$D$33:$D$776,СВЦЭМ!$A$33:$A$776,$A52,СВЦЭМ!$B$33:$B$776,V$47)+'СЕТ СН'!$F$14+СВЦЭМ!$D$10+'СЕТ СН'!$F$6-'СЕТ СН'!$F$26</f>
        <v>725.90250767000009</v>
      </c>
      <c r="W52" s="36">
        <f>SUMIFS(СВЦЭМ!$D$33:$D$776,СВЦЭМ!$A$33:$A$776,$A52,СВЦЭМ!$B$33:$B$776,W$47)+'СЕТ СН'!$F$14+СВЦЭМ!$D$10+'СЕТ СН'!$F$6-'СЕТ СН'!$F$26</f>
        <v>715.65656319000004</v>
      </c>
      <c r="X52" s="36">
        <f>SUMIFS(СВЦЭМ!$D$33:$D$776,СВЦЭМ!$A$33:$A$776,$A52,СВЦЭМ!$B$33:$B$776,X$47)+'СЕТ СН'!$F$14+СВЦЭМ!$D$10+'СЕТ СН'!$F$6-'СЕТ СН'!$F$26</f>
        <v>763.71066013000006</v>
      </c>
      <c r="Y52" s="36">
        <f>SUMIFS(СВЦЭМ!$D$33:$D$776,СВЦЭМ!$A$33:$A$776,$A52,СВЦЭМ!$B$33:$B$776,Y$47)+'СЕТ СН'!$F$14+СВЦЭМ!$D$10+'СЕТ СН'!$F$6-'СЕТ СН'!$F$26</f>
        <v>909.1415983600001</v>
      </c>
    </row>
    <row r="53" spans="1:25" ht="15.75" x14ac:dyDescent="0.2">
      <c r="A53" s="35">
        <f t="shared" si="1"/>
        <v>44018</v>
      </c>
      <c r="B53" s="36">
        <f>SUMIFS(СВЦЭМ!$D$33:$D$776,СВЦЭМ!$A$33:$A$776,$A53,СВЦЭМ!$B$33:$B$776,B$47)+'СЕТ СН'!$F$14+СВЦЭМ!$D$10+'СЕТ СН'!$F$6-'СЕТ СН'!$F$26</f>
        <v>961.39620629000001</v>
      </c>
      <c r="C53" s="36">
        <f>SUMIFS(СВЦЭМ!$D$33:$D$776,СВЦЭМ!$A$33:$A$776,$A53,СВЦЭМ!$B$33:$B$776,C$47)+'СЕТ СН'!$F$14+СВЦЭМ!$D$10+'СЕТ СН'!$F$6-'СЕТ СН'!$F$26</f>
        <v>1061.7605453199999</v>
      </c>
      <c r="D53" s="36">
        <f>SUMIFS(СВЦЭМ!$D$33:$D$776,СВЦЭМ!$A$33:$A$776,$A53,СВЦЭМ!$B$33:$B$776,D$47)+'СЕТ СН'!$F$14+СВЦЭМ!$D$10+'СЕТ СН'!$F$6-'СЕТ СН'!$F$26</f>
        <v>1092.92921527</v>
      </c>
      <c r="E53" s="36">
        <f>SUMIFS(СВЦЭМ!$D$33:$D$776,СВЦЭМ!$A$33:$A$776,$A53,СВЦЭМ!$B$33:$B$776,E$47)+'СЕТ СН'!$F$14+СВЦЭМ!$D$10+'СЕТ СН'!$F$6-'СЕТ СН'!$F$26</f>
        <v>1149.19237017</v>
      </c>
      <c r="F53" s="36">
        <f>SUMIFS(СВЦЭМ!$D$33:$D$776,СВЦЭМ!$A$33:$A$776,$A53,СВЦЭМ!$B$33:$B$776,F$47)+'СЕТ СН'!$F$14+СВЦЭМ!$D$10+'СЕТ СН'!$F$6-'СЕТ СН'!$F$26</f>
        <v>1141.19668194</v>
      </c>
      <c r="G53" s="36">
        <f>SUMIFS(СВЦЭМ!$D$33:$D$776,СВЦЭМ!$A$33:$A$776,$A53,СВЦЭМ!$B$33:$B$776,G$47)+'СЕТ СН'!$F$14+СВЦЭМ!$D$10+'СЕТ СН'!$F$6-'СЕТ СН'!$F$26</f>
        <v>1132.6151581600002</v>
      </c>
      <c r="H53" s="36">
        <f>SUMIFS(СВЦЭМ!$D$33:$D$776,СВЦЭМ!$A$33:$A$776,$A53,СВЦЭМ!$B$33:$B$776,H$47)+'СЕТ СН'!$F$14+СВЦЭМ!$D$10+'СЕТ СН'!$F$6-'СЕТ СН'!$F$26</f>
        <v>1039.5694918500001</v>
      </c>
      <c r="I53" s="36">
        <f>SUMIFS(СВЦЭМ!$D$33:$D$776,СВЦЭМ!$A$33:$A$776,$A53,СВЦЭМ!$B$33:$B$776,I$47)+'СЕТ СН'!$F$14+СВЦЭМ!$D$10+'СЕТ СН'!$F$6-'СЕТ СН'!$F$26</f>
        <v>1061.3998915699999</v>
      </c>
      <c r="J53" s="36">
        <f>SUMIFS(СВЦЭМ!$D$33:$D$776,СВЦЭМ!$A$33:$A$776,$A53,СВЦЭМ!$B$33:$B$776,J$47)+'СЕТ СН'!$F$14+СВЦЭМ!$D$10+'СЕТ СН'!$F$6-'СЕТ СН'!$F$26</f>
        <v>1023.2757503600001</v>
      </c>
      <c r="K53" s="36">
        <f>SUMIFS(СВЦЭМ!$D$33:$D$776,СВЦЭМ!$A$33:$A$776,$A53,СВЦЭМ!$B$33:$B$776,K$47)+'СЕТ СН'!$F$14+СВЦЭМ!$D$10+'СЕТ СН'!$F$6-'СЕТ СН'!$F$26</f>
        <v>891.63843368000005</v>
      </c>
      <c r="L53" s="36">
        <f>SUMIFS(СВЦЭМ!$D$33:$D$776,СВЦЭМ!$A$33:$A$776,$A53,СВЦЭМ!$B$33:$B$776,L$47)+'СЕТ СН'!$F$14+СВЦЭМ!$D$10+'СЕТ СН'!$F$6-'СЕТ СН'!$F$26</f>
        <v>807.16767233000007</v>
      </c>
      <c r="M53" s="36">
        <f>SUMIFS(СВЦЭМ!$D$33:$D$776,СВЦЭМ!$A$33:$A$776,$A53,СВЦЭМ!$B$33:$B$776,M$47)+'СЕТ СН'!$F$14+СВЦЭМ!$D$10+'СЕТ СН'!$F$6-'СЕТ СН'!$F$26</f>
        <v>771.62547500000005</v>
      </c>
      <c r="N53" s="36">
        <f>SUMIFS(СВЦЭМ!$D$33:$D$776,СВЦЭМ!$A$33:$A$776,$A53,СВЦЭМ!$B$33:$B$776,N$47)+'СЕТ СН'!$F$14+СВЦЭМ!$D$10+'СЕТ СН'!$F$6-'СЕТ СН'!$F$26</f>
        <v>791.15798845000006</v>
      </c>
      <c r="O53" s="36">
        <f>SUMIFS(СВЦЭМ!$D$33:$D$776,СВЦЭМ!$A$33:$A$776,$A53,СВЦЭМ!$B$33:$B$776,O$47)+'СЕТ СН'!$F$14+СВЦЭМ!$D$10+'СЕТ СН'!$F$6-'СЕТ СН'!$F$26</f>
        <v>841.97432642000001</v>
      </c>
      <c r="P53" s="36">
        <f>SUMIFS(СВЦЭМ!$D$33:$D$776,СВЦЭМ!$A$33:$A$776,$A53,СВЦЭМ!$B$33:$B$776,P$47)+'СЕТ СН'!$F$14+СВЦЭМ!$D$10+'СЕТ СН'!$F$6-'СЕТ СН'!$F$26</f>
        <v>818.13431572000002</v>
      </c>
      <c r="Q53" s="36">
        <f>SUMIFS(СВЦЭМ!$D$33:$D$776,СВЦЭМ!$A$33:$A$776,$A53,СВЦЭМ!$B$33:$B$776,Q$47)+'СЕТ СН'!$F$14+СВЦЭМ!$D$10+'СЕТ СН'!$F$6-'СЕТ СН'!$F$26</f>
        <v>820.86851343000001</v>
      </c>
      <c r="R53" s="36">
        <f>SUMIFS(СВЦЭМ!$D$33:$D$776,СВЦЭМ!$A$33:$A$776,$A53,СВЦЭМ!$B$33:$B$776,R$47)+'СЕТ СН'!$F$14+СВЦЭМ!$D$10+'СЕТ СН'!$F$6-'СЕТ СН'!$F$26</f>
        <v>853.52003395000008</v>
      </c>
      <c r="S53" s="36">
        <f>SUMIFS(СВЦЭМ!$D$33:$D$776,СВЦЭМ!$A$33:$A$776,$A53,СВЦЭМ!$B$33:$B$776,S$47)+'СЕТ СН'!$F$14+СВЦЭМ!$D$10+'СЕТ СН'!$F$6-'СЕТ СН'!$F$26</f>
        <v>857.46863160000009</v>
      </c>
      <c r="T53" s="36">
        <f>SUMIFS(СВЦЭМ!$D$33:$D$776,СВЦЭМ!$A$33:$A$776,$A53,СВЦЭМ!$B$33:$B$776,T$47)+'СЕТ СН'!$F$14+СВЦЭМ!$D$10+'СЕТ СН'!$F$6-'СЕТ СН'!$F$26</f>
        <v>852.86695054000006</v>
      </c>
      <c r="U53" s="36">
        <f>SUMIFS(СВЦЭМ!$D$33:$D$776,СВЦЭМ!$A$33:$A$776,$A53,СВЦЭМ!$B$33:$B$776,U$47)+'СЕТ СН'!$F$14+СВЦЭМ!$D$10+'СЕТ СН'!$F$6-'СЕТ СН'!$F$26</f>
        <v>841.82329959000003</v>
      </c>
      <c r="V53" s="36">
        <f>SUMIFS(СВЦЭМ!$D$33:$D$776,СВЦЭМ!$A$33:$A$776,$A53,СВЦЭМ!$B$33:$B$776,V$47)+'СЕТ СН'!$F$14+СВЦЭМ!$D$10+'СЕТ СН'!$F$6-'СЕТ СН'!$F$26</f>
        <v>834.36120430000005</v>
      </c>
      <c r="W53" s="36">
        <f>SUMIFS(СВЦЭМ!$D$33:$D$776,СВЦЭМ!$A$33:$A$776,$A53,СВЦЭМ!$B$33:$B$776,W$47)+'СЕТ СН'!$F$14+СВЦЭМ!$D$10+'СЕТ СН'!$F$6-'СЕТ СН'!$F$26</f>
        <v>794.52491571000007</v>
      </c>
      <c r="X53" s="36">
        <f>SUMIFS(СВЦЭМ!$D$33:$D$776,СВЦЭМ!$A$33:$A$776,$A53,СВЦЭМ!$B$33:$B$776,X$47)+'СЕТ СН'!$F$14+СВЦЭМ!$D$10+'СЕТ СН'!$F$6-'СЕТ СН'!$F$26</f>
        <v>822.68753420000007</v>
      </c>
      <c r="Y53" s="36">
        <f>SUMIFS(СВЦЭМ!$D$33:$D$776,СВЦЭМ!$A$33:$A$776,$A53,СВЦЭМ!$B$33:$B$776,Y$47)+'СЕТ СН'!$F$14+СВЦЭМ!$D$10+'СЕТ СН'!$F$6-'СЕТ СН'!$F$26</f>
        <v>964.37595807000002</v>
      </c>
    </row>
    <row r="54" spans="1:25" ht="15.75" x14ac:dyDescent="0.2">
      <c r="A54" s="35">
        <f t="shared" si="1"/>
        <v>44019</v>
      </c>
      <c r="B54" s="36">
        <f>SUMIFS(СВЦЭМ!$D$33:$D$776,СВЦЭМ!$A$33:$A$776,$A54,СВЦЭМ!$B$33:$B$776,B$47)+'СЕТ СН'!$F$14+СВЦЭМ!$D$10+'СЕТ СН'!$F$6-'СЕТ СН'!$F$26</f>
        <v>996.66995498000006</v>
      </c>
      <c r="C54" s="36">
        <f>SUMIFS(СВЦЭМ!$D$33:$D$776,СВЦЭМ!$A$33:$A$776,$A54,СВЦЭМ!$B$33:$B$776,C$47)+'СЕТ СН'!$F$14+СВЦЭМ!$D$10+'СЕТ СН'!$F$6-'СЕТ СН'!$F$26</f>
        <v>1005.78801925</v>
      </c>
      <c r="D54" s="36">
        <f>SUMIFS(СВЦЭМ!$D$33:$D$776,СВЦЭМ!$A$33:$A$776,$A54,СВЦЭМ!$B$33:$B$776,D$47)+'СЕТ СН'!$F$14+СВЦЭМ!$D$10+'СЕТ СН'!$F$6-'СЕТ СН'!$F$26</f>
        <v>1010.09548111</v>
      </c>
      <c r="E54" s="36">
        <f>SUMIFS(СВЦЭМ!$D$33:$D$776,СВЦЭМ!$A$33:$A$776,$A54,СВЦЭМ!$B$33:$B$776,E$47)+'СЕТ СН'!$F$14+СВЦЭМ!$D$10+'СЕТ СН'!$F$6-'СЕТ СН'!$F$26</f>
        <v>1017.3559826200001</v>
      </c>
      <c r="F54" s="36">
        <f>SUMIFS(СВЦЭМ!$D$33:$D$776,СВЦЭМ!$A$33:$A$776,$A54,СВЦЭМ!$B$33:$B$776,F$47)+'СЕТ СН'!$F$14+СВЦЭМ!$D$10+'СЕТ СН'!$F$6-'СЕТ СН'!$F$26</f>
        <v>1018.3174819200001</v>
      </c>
      <c r="G54" s="36">
        <f>SUMIFS(СВЦЭМ!$D$33:$D$776,СВЦЭМ!$A$33:$A$776,$A54,СВЦЭМ!$B$33:$B$776,G$47)+'СЕТ СН'!$F$14+СВЦЭМ!$D$10+'СЕТ СН'!$F$6-'СЕТ СН'!$F$26</f>
        <v>1020.86960747</v>
      </c>
      <c r="H54" s="36">
        <f>SUMIFS(СВЦЭМ!$D$33:$D$776,СВЦЭМ!$A$33:$A$776,$A54,СВЦЭМ!$B$33:$B$776,H$47)+'СЕТ СН'!$F$14+СВЦЭМ!$D$10+'СЕТ СН'!$F$6-'СЕТ СН'!$F$26</f>
        <v>1014.78246878</v>
      </c>
      <c r="I54" s="36">
        <f>SUMIFS(СВЦЭМ!$D$33:$D$776,СВЦЭМ!$A$33:$A$776,$A54,СВЦЭМ!$B$33:$B$776,I$47)+'СЕТ СН'!$F$14+СВЦЭМ!$D$10+'СЕТ СН'!$F$6-'СЕТ СН'!$F$26</f>
        <v>983.69855010000003</v>
      </c>
      <c r="J54" s="36">
        <f>SUMIFS(СВЦЭМ!$D$33:$D$776,СВЦЭМ!$A$33:$A$776,$A54,СВЦЭМ!$B$33:$B$776,J$47)+'СЕТ СН'!$F$14+СВЦЭМ!$D$10+'СЕТ СН'!$F$6-'СЕТ СН'!$F$26</f>
        <v>1013.0205126200001</v>
      </c>
      <c r="K54" s="36">
        <f>SUMIFS(СВЦЭМ!$D$33:$D$776,СВЦЭМ!$A$33:$A$776,$A54,СВЦЭМ!$B$33:$B$776,K$47)+'СЕТ СН'!$F$14+СВЦЭМ!$D$10+'СЕТ СН'!$F$6-'СЕТ СН'!$F$26</f>
        <v>935.5214682400001</v>
      </c>
      <c r="L54" s="36">
        <f>SUMIFS(СВЦЭМ!$D$33:$D$776,СВЦЭМ!$A$33:$A$776,$A54,СВЦЭМ!$B$33:$B$776,L$47)+'СЕТ СН'!$F$14+СВЦЭМ!$D$10+'СЕТ СН'!$F$6-'СЕТ СН'!$F$26</f>
        <v>901.91275064000001</v>
      </c>
      <c r="M54" s="36">
        <f>SUMIFS(СВЦЭМ!$D$33:$D$776,СВЦЭМ!$A$33:$A$776,$A54,СВЦЭМ!$B$33:$B$776,M$47)+'СЕТ СН'!$F$14+СВЦЭМ!$D$10+'СЕТ СН'!$F$6-'СЕТ СН'!$F$26</f>
        <v>883.01653084000009</v>
      </c>
      <c r="N54" s="36">
        <f>SUMIFS(СВЦЭМ!$D$33:$D$776,СВЦЭМ!$A$33:$A$776,$A54,СВЦЭМ!$B$33:$B$776,N$47)+'СЕТ СН'!$F$14+СВЦЭМ!$D$10+'СЕТ СН'!$F$6-'СЕТ СН'!$F$26</f>
        <v>884.40539176000004</v>
      </c>
      <c r="O54" s="36">
        <f>SUMIFS(СВЦЭМ!$D$33:$D$776,СВЦЭМ!$A$33:$A$776,$A54,СВЦЭМ!$B$33:$B$776,O$47)+'СЕТ СН'!$F$14+СВЦЭМ!$D$10+'СЕТ СН'!$F$6-'СЕТ СН'!$F$26</f>
        <v>890.06040024000004</v>
      </c>
      <c r="P54" s="36">
        <f>SUMIFS(СВЦЭМ!$D$33:$D$776,СВЦЭМ!$A$33:$A$776,$A54,СВЦЭМ!$B$33:$B$776,P$47)+'СЕТ СН'!$F$14+СВЦЭМ!$D$10+'СЕТ СН'!$F$6-'СЕТ СН'!$F$26</f>
        <v>885.08703545000003</v>
      </c>
      <c r="Q54" s="36">
        <f>SUMIFS(СВЦЭМ!$D$33:$D$776,СВЦЭМ!$A$33:$A$776,$A54,СВЦЭМ!$B$33:$B$776,Q$47)+'СЕТ СН'!$F$14+СВЦЭМ!$D$10+'СЕТ СН'!$F$6-'СЕТ СН'!$F$26</f>
        <v>891.76082219000011</v>
      </c>
      <c r="R54" s="36">
        <f>SUMIFS(СВЦЭМ!$D$33:$D$776,СВЦЭМ!$A$33:$A$776,$A54,СВЦЭМ!$B$33:$B$776,R$47)+'СЕТ СН'!$F$14+СВЦЭМ!$D$10+'СЕТ СН'!$F$6-'СЕТ СН'!$F$26</f>
        <v>895.21224660000007</v>
      </c>
      <c r="S54" s="36">
        <f>SUMIFS(СВЦЭМ!$D$33:$D$776,СВЦЭМ!$A$33:$A$776,$A54,СВЦЭМ!$B$33:$B$776,S$47)+'СЕТ СН'!$F$14+СВЦЭМ!$D$10+'СЕТ СН'!$F$6-'СЕТ СН'!$F$26</f>
        <v>901.01168828000004</v>
      </c>
      <c r="T54" s="36">
        <f>SUMIFS(СВЦЭМ!$D$33:$D$776,СВЦЭМ!$A$33:$A$776,$A54,СВЦЭМ!$B$33:$B$776,T$47)+'СЕТ СН'!$F$14+СВЦЭМ!$D$10+'СЕТ СН'!$F$6-'СЕТ СН'!$F$26</f>
        <v>904.03764135000006</v>
      </c>
      <c r="U54" s="36">
        <f>SUMIFS(СВЦЭМ!$D$33:$D$776,СВЦЭМ!$A$33:$A$776,$A54,СВЦЭМ!$B$33:$B$776,U$47)+'СЕТ СН'!$F$14+СВЦЭМ!$D$10+'СЕТ СН'!$F$6-'СЕТ СН'!$F$26</f>
        <v>897.90247288</v>
      </c>
      <c r="V54" s="36">
        <f>SUMIFS(СВЦЭМ!$D$33:$D$776,СВЦЭМ!$A$33:$A$776,$A54,СВЦЭМ!$B$33:$B$776,V$47)+'СЕТ СН'!$F$14+СВЦЭМ!$D$10+'СЕТ СН'!$F$6-'СЕТ СН'!$F$26</f>
        <v>898.05695618000004</v>
      </c>
      <c r="W54" s="36">
        <f>SUMIFS(СВЦЭМ!$D$33:$D$776,СВЦЭМ!$A$33:$A$776,$A54,СВЦЭМ!$B$33:$B$776,W$47)+'СЕТ СН'!$F$14+СВЦЭМ!$D$10+'СЕТ СН'!$F$6-'СЕТ СН'!$F$26</f>
        <v>888.61883293000005</v>
      </c>
      <c r="X54" s="36">
        <f>SUMIFS(СВЦЭМ!$D$33:$D$776,СВЦЭМ!$A$33:$A$776,$A54,СВЦЭМ!$B$33:$B$776,X$47)+'СЕТ СН'!$F$14+СВЦЭМ!$D$10+'СЕТ СН'!$F$6-'СЕТ СН'!$F$26</f>
        <v>920.08080958000005</v>
      </c>
      <c r="Y54" s="36">
        <f>SUMIFS(СВЦЭМ!$D$33:$D$776,СВЦЭМ!$A$33:$A$776,$A54,СВЦЭМ!$B$33:$B$776,Y$47)+'СЕТ СН'!$F$14+СВЦЭМ!$D$10+'СЕТ СН'!$F$6-'СЕТ СН'!$F$26</f>
        <v>1009.18841721</v>
      </c>
    </row>
    <row r="55" spans="1:25" ht="15.75" x14ac:dyDescent="0.2">
      <c r="A55" s="35">
        <f t="shared" si="1"/>
        <v>44020</v>
      </c>
      <c r="B55" s="36">
        <f>SUMIFS(СВЦЭМ!$D$33:$D$776,СВЦЭМ!$A$33:$A$776,$A55,СВЦЭМ!$B$33:$B$776,B$47)+'СЕТ СН'!$F$14+СВЦЭМ!$D$10+'СЕТ СН'!$F$6-'СЕТ СН'!$F$26</f>
        <v>963.23699608000004</v>
      </c>
      <c r="C55" s="36">
        <f>SUMIFS(СВЦЭМ!$D$33:$D$776,СВЦЭМ!$A$33:$A$776,$A55,СВЦЭМ!$B$33:$B$776,C$47)+'СЕТ СН'!$F$14+СВЦЭМ!$D$10+'СЕТ СН'!$F$6-'СЕТ СН'!$F$26</f>
        <v>974.91077886000005</v>
      </c>
      <c r="D55" s="36">
        <f>SUMIFS(СВЦЭМ!$D$33:$D$776,СВЦЭМ!$A$33:$A$776,$A55,СВЦЭМ!$B$33:$B$776,D$47)+'СЕТ СН'!$F$14+СВЦЭМ!$D$10+'СЕТ СН'!$F$6-'СЕТ СН'!$F$26</f>
        <v>1002.6599967000001</v>
      </c>
      <c r="E55" s="36">
        <f>SUMIFS(СВЦЭМ!$D$33:$D$776,СВЦЭМ!$A$33:$A$776,$A55,СВЦЭМ!$B$33:$B$776,E$47)+'СЕТ СН'!$F$14+СВЦЭМ!$D$10+'СЕТ СН'!$F$6-'СЕТ СН'!$F$26</f>
        <v>1027.2092503599999</v>
      </c>
      <c r="F55" s="36">
        <f>SUMIFS(СВЦЭМ!$D$33:$D$776,СВЦЭМ!$A$33:$A$776,$A55,СВЦЭМ!$B$33:$B$776,F$47)+'СЕТ СН'!$F$14+СВЦЭМ!$D$10+'СЕТ СН'!$F$6-'СЕТ СН'!$F$26</f>
        <v>1036.83785087</v>
      </c>
      <c r="G55" s="36">
        <f>SUMIFS(СВЦЭМ!$D$33:$D$776,СВЦЭМ!$A$33:$A$776,$A55,СВЦЭМ!$B$33:$B$776,G$47)+'СЕТ СН'!$F$14+СВЦЭМ!$D$10+'СЕТ СН'!$F$6-'СЕТ СН'!$F$26</f>
        <v>1044.35981612</v>
      </c>
      <c r="H55" s="36">
        <f>SUMIFS(СВЦЭМ!$D$33:$D$776,СВЦЭМ!$A$33:$A$776,$A55,СВЦЭМ!$B$33:$B$776,H$47)+'СЕТ СН'!$F$14+СВЦЭМ!$D$10+'СЕТ СН'!$F$6-'СЕТ СН'!$F$26</f>
        <v>997.55167774000006</v>
      </c>
      <c r="I55" s="36">
        <f>SUMIFS(СВЦЭМ!$D$33:$D$776,СВЦЭМ!$A$33:$A$776,$A55,СВЦЭМ!$B$33:$B$776,I$47)+'СЕТ СН'!$F$14+СВЦЭМ!$D$10+'СЕТ СН'!$F$6-'СЕТ СН'!$F$26</f>
        <v>932.04967350000004</v>
      </c>
      <c r="J55" s="36">
        <f>SUMIFS(СВЦЭМ!$D$33:$D$776,СВЦЭМ!$A$33:$A$776,$A55,СВЦЭМ!$B$33:$B$776,J$47)+'СЕТ СН'!$F$14+СВЦЭМ!$D$10+'СЕТ СН'!$F$6-'СЕТ СН'!$F$26</f>
        <v>885.87186943000006</v>
      </c>
      <c r="K55" s="36">
        <f>SUMIFS(СВЦЭМ!$D$33:$D$776,СВЦЭМ!$A$33:$A$776,$A55,СВЦЭМ!$B$33:$B$776,K$47)+'СЕТ СН'!$F$14+СВЦЭМ!$D$10+'СЕТ СН'!$F$6-'СЕТ СН'!$F$26</f>
        <v>901.63494896000009</v>
      </c>
      <c r="L55" s="36">
        <f>SUMIFS(СВЦЭМ!$D$33:$D$776,СВЦЭМ!$A$33:$A$776,$A55,СВЦЭМ!$B$33:$B$776,L$47)+'СЕТ СН'!$F$14+СВЦЭМ!$D$10+'СЕТ СН'!$F$6-'СЕТ СН'!$F$26</f>
        <v>893.82290898000008</v>
      </c>
      <c r="M55" s="36">
        <f>SUMIFS(СВЦЭМ!$D$33:$D$776,СВЦЭМ!$A$33:$A$776,$A55,СВЦЭМ!$B$33:$B$776,M$47)+'СЕТ СН'!$F$14+СВЦЭМ!$D$10+'СЕТ СН'!$F$6-'СЕТ СН'!$F$26</f>
        <v>879.66899907000004</v>
      </c>
      <c r="N55" s="36">
        <f>SUMIFS(СВЦЭМ!$D$33:$D$776,СВЦЭМ!$A$33:$A$776,$A55,СВЦЭМ!$B$33:$B$776,N$47)+'СЕТ СН'!$F$14+СВЦЭМ!$D$10+'СЕТ СН'!$F$6-'СЕТ СН'!$F$26</f>
        <v>887.25038285000005</v>
      </c>
      <c r="O55" s="36">
        <f>SUMIFS(СВЦЭМ!$D$33:$D$776,СВЦЭМ!$A$33:$A$776,$A55,СВЦЭМ!$B$33:$B$776,O$47)+'СЕТ СН'!$F$14+СВЦЭМ!$D$10+'СЕТ СН'!$F$6-'СЕТ СН'!$F$26</f>
        <v>895.25606326000002</v>
      </c>
      <c r="P55" s="36">
        <f>SUMIFS(СВЦЭМ!$D$33:$D$776,СВЦЭМ!$A$33:$A$776,$A55,СВЦЭМ!$B$33:$B$776,P$47)+'СЕТ СН'!$F$14+СВЦЭМ!$D$10+'СЕТ СН'!$F$6-'СЕТ СН'!$F$26</f>
        <v>886.13944028000003</v>
      </c>
      <c r="Q55" s="36">
        <f>SUMIFS(СВЦЭМ!$D$33:$D$776,СВЦЭМ!$A$33:$A$776,$A55,СВЦЭМ!$B$33:$B$776,Q$47)+'СЕТ СН'!$F$14+СВЦЭМ!$D$10+'СЕТ СН'!$F$6-'СЕТ СН'!$F$26</f>
        <v>890.29543798000009</v>
      </c>
      <c r="R55" s="36">
        <f>SUMIFS(СВЦЭМ!$D$33:$D$776,СВЦЭМ!$A$33:$A$776,$A55,СВЦЭМ!$B$33:$B$776,R$47)+'СЕТ СН'!$F$14+СВЦЭМ!$D$10+'СЕТ СН'!$F$6-'СЕТ СН'!$F$26</f>
        <v>895.92257497000003</v>
      </c>
      <c r="S55" s="36">
        <f>SUMIFS(СВЦЭМ!$D$33:$D$776,СВЦЭМ!$A$33:$A$776,$A55,СВЦЭМ!$B$33:$B$776,S$47)+'СЕТ СН'!$F$14+СВЦЭМ!$D$10+'СЕТ СН'!$F$6-'СЕТ СН'!$F$26</f>
        <v>900.85471093000001</v>
      </c>
      <c r="T55" s="36">
        <f>SUMIFS(СВЦЭМ!$D$33:$D$776,СВЦЭМ!$A$33:$A$776,$A55,СВЦЭМ!$B$33:$B$776,T$47)+'СЕТ СН'!$F$14+СВЦЭМ!$D$10+'СЕТ СН'!$F$6-'СЕТ СН'!$F$26</f>
        <v>901.77103705000002</v>
      </c>
      <c r="U55" s="36">
        <f>SUMIFS(СВЦЭМ!$D$33:$D$776,СВЦЭМ!$A$33:$A$776,$A55,СВЦЭМ!$B$33:$B$776,U$47)+'СЕТ СН'!$F$14+СВЦЭМ!$D$10+'СЕТ СН'!$F$6-'СЕТ СН'!$F$26</f>
        <v>895.45061398000007</v>
      </c>
      <c r="V55" s="36">
        <f>SUMIFS(СВЦЭМ!$D$33:$D$776,СВЦЭМ!$A$33:$A$776,$A55,СВЦЭМ!$B$33:$B$776,V$47)+'СЕТ СН'!$F$14+СВЦЭМ!$D$10+'СЕТ СН'!$F$6-'СЕТ СН'!$F$26</f>
        <v>883.62307510000005</v>
      </c>
      <c r="W55" s="36">
        <f>SUMIFS(СВЦЭМ!$D$33:$D$776,СВЦЭМ!$A$33:$A$776,$A55,СВЦЭМ!$B$33:$B$776,W$47)+'СЕТ СН'!$F$14+СВЦЭМ!$D$10+'СЕТ СН'!$F$6-'СЕТ СН'!$F$26</f>
        <v>893.36748296000007</v>
      </c>
      <c r="X55" s="36">
        <f>SUMIFS(СВЦЭМ!$D$33:$D$776,СВЦЭМ!$A$33:$A$776,$A55,СВЦЭМ!$B$33:$B$776,X$47)+'СЕТ СН'!$F$14+СВЦЭМ!$D$10+'СЕТ СН'!$F$6-'СЕТ СН'!$F$26</f>
        <v>874.8648594</v>
      </c>
      <c r="Y55" s="36">
        <f>SUMIFS(СВЦЭМ!$D$33:$D$776,СВЦЭМ!$A$33:$A$776,$A55,СВЦЭМ!$B$33:$B$776,Y$47)+'СЕТ СН'!$F$14+СВЦЭМ!$D$10+'СЕТ СН'!$F$6-'СЕТ СН'!$F$26</f>
        <v>934.9255682700001</v>
      </c>
    </row>
    <row r="56" spans="1:25" ht="15.75" x14ac:dyDescent="0.2">
      <c r="A56" s="35">
        <f t="shared" si="1"/>
        <v>44021</v>
      </c>
      <c r="B56" s="36">
        <f>SUMIFS(СВЦЭМ!$D$33:$D$776,СВЦЭМ!$A$33:$A$776,$A56,СВЦЭМ!$B$33:$B$776,B$47)+'СЕТ СН'!$F$14+СВЦЭМ!$D$10+'СЕТ СН'!$F$6-'СЕТ СН'!$F$26</f>
        <v>1009.7237926</v>
      </c>
      <c r="C56" s="36">
        <f>SUMIFS(СВЦЭМ!$D$33:$D$776,СВЦЭМ!$A$33:$A$776,$A56,СВЦЭМ!$B$33:$B$776,C$47)+'СЕТ СН'!$F$14+СВЦЭМ!$D$10+'СЕТ СН'!$F$6-'СЕТ СН'!$F$26</f>
        <v>1029.22070147</v>
      </c>
      <c r="D56" s="36">
        <f>SUMIFS(СВЦЭМ!$D$33:$D$776,СВЦЭМ!$A$33:$A$776,$A56,СВЦЭМ!$B$33:$B$776,D$47)+'СЕТ СН'!$F$14+СВЦЭМ!$D$10+'СЕТ СН'!$F$6-'СЕТ СН'!$F$26</f>
        <v>1024.13465404</v>
      </c>
      <c r="E56" s="36">
        <f>SUMIFS(СВЦЭМ!$D$33:$D$776,СВЦЭМ!$A$33:$A$776,$A56,СВЦЭМ!$B$33:$B$776,E$47)+'СЕТ СН'!$F$14+СВЦЭМ!$D$10+'СЕТ СН'!$F$6-'СЕТ СН'!$F$26</f>
        <v>1033.9778269999999</v>
      </c>
      <c r="F56" s="36">
        <f>SUMIFS(СВЦЭМ!$D$33:$D$776,СВЦЭМ!$A$33:$A$776,$A56,СВЦЭМ!$B$33:$B$776,F$47)+'СЕТ СН'!$F$14+СВЦЭМ!$D$10+'СЕТ СН'!$F$6-'СЕТ СН'!$F$26</f>
        <v>1021.90005553</v>
      </c>
      <c r="G56" s="36">
        <f>SUMIFS(СВЦЭМ!$D$33:$D$776,СВЦЭМ!$A$33:$A$776,$A56,СВЦЭМ!$B$33:$B$776,G$47)+'СЕТ СН'!$F$14+СВЦЭМ!$D$10+'СЕТ СН'!$F$6-'СЕТ СН'!$F$26</f>
        <v>1029.2342963799999</v>
      </c>
      <c r="H56" s="36">
        <f>SUMIFS(СВЦЭМ!$D$33:$D$776,СВЦЭМ!$A$33:$A$776,$A56,СВЦЭМ!$B$33:$B$776,H$47)+'СЕТ СН'!$F$14+СВЦЭМ!$D$10+'СЕТ СН'!$F$6-'СЕТ СН'!$F$26</f>
        <v>1030.4094117899999</v>
      </c>
      <c r="I56" s="36">
        <f>SUMIFS(СВЦЭМ!$D$33:$D$776,СВЦЭМ!$A$33:$A$776,$A56,СВЦЭМ!$B$33:$B$776,I$47)+'СЕТ СН'!$F$14+СВЦЭМ!$D$10+'СЕТ СН'!$F$6-'СЕТ СН'!$F$26</f>
        <v>949.76515643000005</v>
      </c>
      <c r="J56" s="36">
        <f>SUMIFS(СВЦЭМ!$D$33:$D$776,СВЦЭМ!$A$33:$A$776,$A56,СВЦЭМ!$B$33:$B$776,J$47)+'СЕТ СН'!$F$14+СВЦЭМ!$D$10+'СЕТ СН'!$F$6-'СЕТ СН'!$F$26</f>
        <v>934.44897688000003</v>
      </c>
      <c r="K56" s="36">
        <f>SUMIFS(СВЦЭМ!$D$33:$D$776,СВЦЭМ!$A$33:$A$776,$A56,СВЦЭМ!$B$33:$B$776,K$47)+'СЕТ СН'!$F$14+СВЦЭМ!$D$10+'СЕТ СН'!$F$6-'СЕТ СН'!$F$26</f>
        <v>921.82216922000009</v>
      </c>
      <c r="L56" s="36">
        <f>SUMIFS(СВЦЭМ!$D$33:$D$776,СВЦЭМ!$A$33:$A$776,$A56,СВЦЭМ!$B$33:$B$776,L$47)+'СЕТ СН'!$F$14+СВЦЭМ!$D$10+'СЕТ СН'!$F$6-'СЕТ СН'!$F$26</f>
        <v>898.14880261000008</v>
      </c>
      <c r="M56" s="36">
        <f>SUMIFS(СВЦЭМ!$D$33:$D$776,СВЦЭМ!$A$33:$A$776,$A56,СВЦЭМ!$B$33:$B$776,M$47)+'СЕТ СН'!$F$14+СВЦЭМ!$D$10+'СЕТ СН'!$F$6-'СЕТ СН'!$F$26</f>
        <v>908.65662629000008</v>
      </c>
      <c r="N56" s="36">
        <f>SUMIFS(СВЦЭМ!$D$33:$D$776,СВЦЭМ!$A$33:$A$776,$A56,СВЦЭМ!$B$33:$B$776,N$47)+'СЕТ СН'!$F$14+СВЦЭМ!$D$10+'СЕТ СН'!$F$6-'СЕТ СН'!$F$26</f>
        <v>904.49227127000006</v>
      </c>
      <c r="O56" s="36">
        <f>SUMIFS(СВЦЭМ!$D$33:$D$776,СВЦЭМ!$A$33:$A$776,$A56,СВЦЭМ!$B$33:$B$776,O$47)+'СЕТ СН'!$F$14+СВЦЭМ!$D$10+'СЕТ СН'!$F$6-'СЕТ СН'!$F$26</f>
        <v>911.39430633000006</v>
      </c>
      <c r="P56" s="36">
        <f>SUMIFS(СВЦЭМ!$D$33:$D$776,СВЦЭМ!$A$33:$A$776,$A56,СВЦЭМ!$B$33:$B$776,P$47)+'СЕТ СН'!$F$14+СВЦЭМ!$D$10+'СЕТ СН'!$F$6-'СЕТ СН'!$F$26</f>
        <v>899.97866173000011</v>
      </c>
      <c r="Q56" s="36">
        <f>SUMIFS(СВЦЭМ!$D$33:$D$776,СВЦЭМ!$A$33:$A$776,$A56,СВЦЭМ!$B$33:$B$776,Q$47)+'СЕТ СН'!$F$14+СВЦЭМ!$D$10+'СЕТ СН'!$F$6-'СЕТ СН'!$F$26</f>
        <v>905.8655219100001</v>
      </c>
      <c r="R56" s="36">
        <f>SUMIFS(СВЦЭМ!$D$33:$D$776,СВЦЭМ!$A$33:$A$776,$A56,СВЦЭМ!$B$33:$B$776,R$47)+'СЕТ СН'!$F$14+СВЦЭМ!$D$10+'СЕТ СН'!$F$6-'СЕТ СН'!$F$26</f>
        <v>918.11212835000003</v>
      </c>
      <c r="S56" s="36">
        <f>SUMIFS(СВЦЭМ!$D$33:$D$776,СВЦЭМ!$A$33:$A$776,$A56,СВЦЭМ!$B$33:$B$776,S$47)+'СЕТ СН'!$F$14+СВЦЭМ!$D$10+'СЕТ СН'!$F$6-'СЕТ СН'!$F$26</f>
        <v>922.86107979000008</v>
      </c>
      <c r="T56" s="36">
        <f>SUMIFS(СВЦЭМ!$D$33:$D$776,СВЦЭМ!$A$33:$A$776,$A56,СВЦЭМ!$B$33:$B$776,T$47)+'СЕТ СН'!$F$14+СВЦЭМ!$D$10+'СЕТ СН'!$F$6-'СЕТ СН'!$F$26</f>
        <v>926.78378872000008</v>
      </c>
      <c r="U56" s="36">
        <f>SUMIFS(СВЦЭМ!$D$33:$D$776,СВЦЭМ!$A$33:$A$776,$A56,СВЦЭМ!$B$33:$B$776,U$47)+'СЕТ СН'!$F$14+СВЦЭМ!$D$10+'СЕТ СН'!$F$6-'СЕТ СН'!$F$26</f>
        <v>924.77567213000009</v>
      </c>
      <c r="V56" s="36">
        <f>SUMIFS(СВЦЭМ!$D$33:$D$776,СВЦЭМ!$A$33:$A$776,$A56,СВЦЭМ!$B$33:$B$776,V$47)+'СЕТ СН'!$F$14+СВЦЭМ!$D$10+'СЕТ СН'!$F$6-'СЕТ СН'!$F$26</f>
        <v>916.18905902000006</v>
      </c>
      <c r="W56" s="36">
        <f>SUMIFS(СВЦЭМ!$D$33:$D$776,СВЦЭМ!$A$33:$A$776,$A56,СВЦЭМ!$B$33:$B$776,W$47)+'СЕТ СН'!$F$14+СВЦЭМ!$D$10+'СЕТ СН'!$F$6-'СЕТ СН'!$F$26</f>
        <v>912.83994150000001</v>
      </c>
      <c r="X56" s="36">
        <f>SUMIFS(СВЦЭМ!$D$33:$D$776,СВЦЭМ!$A$33:$A$776,$A56,СВЦЭМ!$B$33:$B$776,X$47)+'СЕТ СН'!$F$14+СВЦЭМ!$D$10+'СЕТ СН'!$F$6-'СЕТ СН'!$F$26</f>
        <v>913.23933870000008</v>
      </c>
      <c r="Y56" s="36">
        <f>SUMIFS(СВЦЭМ!$D$33:$D$776,СВЦЭМ!$A$33:$A$776,$A56,СВЦЭМ!$B$33:$B$776,Y$47)+'СЕТ СН'!$F$14+СВЦЭМ!$D$10+'СЕТ СН'!$F$6-'СЕТ СН'!$F$26</f>
        <v>932.76097187000005</v>
      </c>
    </row>
    <row r="57" spans="1:25" ht="15.75" x14ac:dyDescent="0.2">
      <c r="A57" s="35">
        <f t="shared" si="1"/>
        <v>44022</v>
      </c>
      <c r="B57" s="36">
        <f>SUMIFS(СВЦЭМ!$D$33:$D$776,СВЦЭМ!$A$33:$A$776,$A57,СВЦЭМ!$B$33:$B$776,B$47)+'СЕТ СН'!$F$14+СВЦЭМ!$D$10+'СЕТ СН'!$F$6-'СЕТ СН'!$F$26</f>
        <v>1029.80019189</v>
      </c>
      <c r="C57" s="36">
        <f>SUMIFS(СВЦЭМ!$D$33:$D$776,СВЦЭМ!$A$33:$A$776,$A57,СВЦЭМ!$B$33:$B$776,C$47)+'СЕТ СН'!$F$14+СВЦЭМ!$D$10+'СЕТ СН'!$F$6-'СЕТ СН'!$F$26</f>
        <v>1006.2542358400001</v>
      </c>
      <c r="D57" s="36">
        <f>SUMIFS(СВЦЭМ!$D$33:$D$776,СВЦЭМ!$A$33:$A$776,$A57,СВЦЭМ!$B$33:$B$776,D$47)+'СЕТ СН'!$F$14+СВЦЭМ!$D$10+'СЕТ СН'!$F$6-'СЕТ СН'!$F$26</f>
        <v>1001.2683218200001</v>
      </c>
      <c r="E57" s="36">
        <f>SUMIFS(СВЦЭМ!$D$33:$D$776,СВЦЭМ!$A$33:$A$776,$A57,СВЦЭМ!$B$33:$B$776,E$47)+'СЕТ СН'!$F$14+СВЦЭМ!$D$10+'СЕТ СН'!$F$6-'СЕТ СН'!$F$26</f>
        <v>1020.60659347</v>
      </c>
      <c r="F57" s="36">
        <f>SUMIFS(СВЦЭМ!$D$33:$D$776,СВЦЭМ!$A$33:$A$776,$A57,СВЦЭМ!$B$33:$B$776,F$47)+'СЕТ СН'!$F$14+СВЦЭМ!$D$10+'СЕТ СН'!$F$6-'СЕТ СН'!$F$26</f>
        <v>1041.9637812799999</v>
      </c>
      <c r="G57" s="36">
        <f>SUMIFS(СВЦЭМ!$D$33:$D$776,СВЦЭМ!$A$33:$A$776,$A57,СВЦЭМ!$B$33:$B$776,G$47)+'СЕТ СН'!$F$14+СВЦЭМ!$D$10+'СЕТ СН'!$F$6-'СЕТ СН'!$F$26</f>
        <v>1081.55514857</v>
      </c>
      <c r="H57" s="36">
        <f>SUMIFS(СВЦЭМ!$D$33:$D$776,СВЦЭМ!$A$33:$A$776,$A57,СВЦЭМ!$B$33:$B$776,H$47)+'СЕТ СН'!$F$14+СВЦЭМ!$D$10+'СЕТ СН'!$F$6-'СЕТ СН'!$F$26</f>
        <v>1104.7263794099999</v>
      </c>
      <c r="I57" s="36">
        <f>SUMIFS(СВЦЭМ!$D$33:$D$776,СВЦЭМ!$A$33:$A$776,$A57,СВЦЭМ!$B$33:$B$776,I$47)+'СЕТ СН'!$F$14+СВЦЭМ!$D$10+'СЕТ СН'!$F$6-'СЕТ СН'!$F$26</f>
        <v>1025.07746438</v>
      </c>
      <c r="J57" s="36">
        <f>SUMIFS(СВЦЭМ!$D$33:$D$776,СВЦЭМ!$A$33:$A$776,$A57,СВЦЭМ!$B$33:$B$776,J$47)+'СЕТ СН'!$F$14+СВЦЭМ!$D$10+'СЕТ СН'!$F$6-'СЕТ СН'!$F$26</f>
        <v>978.91603730000008</v>
      </c>
      <c r="K57" s="36">
        <f>SUMIFS(СВЦЭМ!$D$33:$D$776,СВЦЭМ!$A$33:$A$776,$A57,СВЦЭМ!$B$33:$B$776,K$47)+'СЕТ СН'!$F$14+СВЦЭМ!$D$10+'СЕТ СН'!$F$6-'СЕТ СН'!$F$26</f>
        <v>906.53953893000005</v>
      </c>
      <c r="L57" s="36">
        <f>SUMIFS(СВЦЭМ!$D$33:$D$776,СВЦЭМ!$A$33:$A$776,$A57,СВЦЭМ!$B$33:$B$776,L$47)+'СЕТ СН'!$F$14+СВЦЭМ!$D$10+'СЕТ СН'!$F$6-'СЕТ СН'!$F$26</f>
        <v>900.16899862000002</v>
      </c>
      <c r="M57" s="36">
        <f>SUMIFS(СВЦЭМ!$D$33:$D$776,СВЦЭМ!$A$33:$A$776,$A57,СВЦЭМ!$B$33:$B$776,M$47)+'СЕТ СН'!$F$14+СВЦЭМ!$D$10+'СЕТ СН'!$F$6-'СЕТ СН'!$F$26</f>
        <v>907.06878700000004</v>
      </c>
      <c r="N57" s="36">
        <f>SUMIFS(СВЦЭМ!$D$33:$D$776,СВЦЭМ!$A$33:$A$776,$A57,СВЦЭМ!$B$33:$B$776,N$47)+'СЕТ СН'!$F$14+СВЦЭМ!$D$10+'СЕТ СН'!$F$6-'СЕТ СН'!$F$26</f>
        <v>900.3107527300001</v>
      </c>
      <c r="O57" s="36">
        <f>SUMIFS(СВЦЭМ!$D$33:$D$776,СВЦЭМ!$A$33:$A$776,$A57,СВЦЭМ!$B$33:$B$776,O$47)+'СЕТ СН'!$F$14+СВЦЭМ!$D$10+'СЕТ СН'!$F$6-'СЕТ СН'!$F$26</f>
        <v>902.47149114000001</v>
      </c>
      <c r="P57" s="36">
        <f>SUMIFS(СВЦЭМ!$D$33:$D$776,СВЦЭМ!$A$33:$A$776,$A57,СВЦЭМ!$B$33:$B$776,P$47)+'СЕТ СН'!$F$14+СВЦЭМ!$D$10+'СЕТ СН'!$F$6-'СЕТ СН'!$F$26</f>
        <v>890.08702902000005</v>
      </c>
      <c r="Q57" s="36">
        <f>SUMIFS(СВЦЭМ!$D$33:$D$776,СВЦЭМ!$A$33:$A$776,$A57,СВЦЭМ!$B$33:$B$776,Q$47)+'СЕТ СН'!$F$14+СВЦЭМ!$D$10+'СЕТ СН'!$F$6-'СЕТ СН'!$F$26</f>
        <v>901.39011959000004</v>
      </c>
      <c r="R57" s="36">
        <f>SUMIFS(СВЦЭМ!$D$33:$D$776,СВЦЭМ!$A$33:$A$776,$A57,СВЦЭМ!$B$33:$B$776,R$47)+'СЕТ СН'!$F$14+СВЦЭМ!$D$10+'СЕТ СН'!$F$6-'СЕТ СН'!$F$26</f>
        <v>919.42117638000002</v>
      </c>
      <c r="S57" s="36">
        <f>SUMIFS(СВЦЭМ!$D$33:$D$776,СВЦЭМ!$A$33:$A$776,$A57,СВЦЭМ!$B$33:$B$776,S$47)+'СЕТ СН'!$F$14+СВЦЭМ!$D$10+'СЕТ СН'!$F$6-'СЕТ СН'!$F$26</f>
        <v>923.24164289000009</v>
      </c>
      <c r="T57" s="36">
        <f>SUMIFS(СВЦЭМ!$D$33:$D$776,СВЦЭМ!$A$33:$A$776,$A57,СВЦЭМ!$B$33:$B$776,T$47)+'СЕТ СН'!$F$14+СВЦЭМ!$D$10+'СЕТ СН'!$F$6-'СЕТ СН'!$F$26</f>
        <v>916.47756806000007</v>
      </c>
      <c r="U57" s="36">
        <f>SUMIFS(СВЦЭМ!$D$33:$D$776,СВЦЭМ!$A$33:$A$776,$A57,СВЦЭМ!$B$33:$B$776,U$47)+'СЕТ СН'!$F$14+СВЦЭМ!$D$10+'СЕТ СН'!$F$6-'СЕТ СН'!$F$26</f>
        <v>901.93023712000002</v>
      </c>
      <c r="V57" s="36">
        <f>SUMIFS(СВЦЭМ!$D$33:$D$776,СВЦЭМ!$A$33:$A$776,$A57,СВЦЭМ!$B$33:$B$776,V$47)+'СЕТ СН'!$F$14+СВЦЭМ!$D$10+'СЕТ СН'!$F$6-'СЕТ СН'!$F$26</f>
        <v>879.25393140000006</v>
      </c>
      <c r="W57" s="36">
        <f>SUMIFS(СВЦЭМ!$D$33:$D$776,СВЦЭМ!$A$33:$A$776,$A57,СВЦЭМ!$B$33:$B$776,W$47)+'СЕТ СН'!$F$14+СВЦЭМ!$D$10+'СЕТ СН'!$F$6-'СЕТ СН'!$F$26</f>
        <v>893.77503432000003</v>
      </c>
      <c r="X57" s="36">
        <f>SUMIFS(СВЦЭМ!$D$33:$D$776,СВЦЭМ!$A$33:$A$776,$A57,СВЦЭМ!$B$33:$B$776,X$47)+'СЕТ СН'!$F$14+СВЦЭМ!$D$10+'СЕТ СН'!$F$6-'СЕТ СН'!$F$26</f>
        <v>882.62713586000007</v>
      </c>
      <c r="Y57" s="36">
        <f>SUMIFS(СВЦЭМ!$D$33:$D$776,СВЦЭМ!$A$33:$A$776,$A57,СВЦЭМ!$B$33:$B$776,Y$47)+'СЕТ СН'!$F$14+СВЦЭМ!$D$10+'СЕТ СН'!$F$6-'СЕТ СН'!$F$26</f>
        <v>915.06736053000009</v>
      </c>
    </row>
    <row r="58" spans="1:25" ht="15.75" x14ac:dyDescent="0.2">
      <c r="A58" s="35">
        <f t="shared" si="1"/>
        <v>44023</v>
      </c>
      <c r="B58" s="36">
        <f>SUMIFS(СВЦЭМ!$D$33:$D$776,СВЦЭМ!$A$33:$A$776,$A58,СВЦЭМ!$B$33:$B$776,B$47)+'СЕТ СН'!$F$14+СВЦЭМ!$D$10+'СЕТ СН'!$F$6-'СЕТ СН'!$F$26</f>
        <v>1032.96619102</v>
      </c>
      <c r="C58" s="36">
        <f>SUMIFS(СВЦЭМ!$D$33:$D$776,СВЦЭМ!$A$33:$A$776,$A58,СВЦЭМ!$B$33:$B$776,C$47)+'СЕТ СН'!$F$14+СВЦЭМ!$D$10+'СЕТ СН'!$F$6-'СЕТ СН'!$F$26</f>
        <v>1007.1825617000001</v>
      </c>
      <c r="D58" s="36">
        <f>SUMIFS(СВЦЭМ!$D$33:$D$776,СВЦЭМ!$A$33:$A$776,$A58,СВЦЭМ!$B$33:$B$776,D$47)+'СЕТ СН'!$F$14+СВЦЭМ!$D$10+'СЕТ СН'!$F$6-'СЕТ СН'!$F$26</f>
        <v>1032.4877822799999</v>
      </c>
      <c r="E58" s="36">
        <f>SUMIFS(СВЦЭМ!$D$33:$D$776,СВЦЭМ!$A$33:$A$776,$A58,СВЦЭМ!$B$33:$B$776,E$47)+'СЕТ СН'!$F$14+СВЦЭМ!$D$10+'СЕТ СН'!$F$6-'СЕТ СН'!$F$26</f>
        <v>1048.0995165300001</v>
      </c>
      <c r="F58" s="36">
        <f>SUMIFS(СВЦЭМ!$D$33:$D$776,СВЦЭМ!$A$33:$A$776,$A58,СВЦЭМ!$B$33:$B$776,F$47)+'СЕТ СН'!$F$14+СВЦЭМ!$D$10+'СЕТ СН'!$F$6-'СЕТ СН'!$F$26</f>
        <v>1038.5458346299999</v>
      </c>
      <c r="G58" s="36">
        <f>SUMIFS(СВЦЭМ!$D$33:$D$776,СВЦЭМ!$A$33:$A$776,$A58,СВЦЭМ!$B$33:$B$776,G$47)+'СЕТ СН'!$F$14+СВЦЭМ!$D$10+'СЕТ СН'!$F$6-'СЕТ СН'!$F$26</f>
        <v>1036.6628607099999</v>
      </c>
      <c r="H58" s="36">
        <f>SUMIFS(СВЦЭМ!$D$33:$D$776,СВЦЭМ!$A$33:$A$776,$A58,СВЦЭМ!$B$33:$B$776,H$47)+'СЕТ СН'!$F$14+СВЦЭМ!$D$10+'СЕТ СН'!$F$6-'СЕТ СН'!$F$26</f>
        <v>1022.0273011300001</v>
      </c>
      <c r="I58" s="36">
        <f>SUMIFS(СВЦЭМ!$D$33:$D$776,СВЦЭМ!$A$33:$A$776,$A58,СВЦЭМ!$B$33:$B$776,I$47)+'СЕТ СН'!$F$14+СВЦЭМ!$D$10+'СЕТ СН'!$F$6-'СЕТ СН'!$F$26</f>
        <v>1022.73934264</v>
      </c>
      <c r="J58" s="36">
        <f>SUMIFS(СВЦЭМ!$D$33:$D$776,СВЦЭМ!$A$33:$A$776,$A58,СВЦЭМ!$B$33:$B$776,J$47)+'СЕТ СН'!$F$14+СВЦЭМ!$D$10+'СЕТ СН'!$F$6-'СЕТ СН'!$F$26</f>
        <v>987.44190294000009</v>
      </c>
      <c r="K58" s="36">
        <f>SUMIFS(СВЦЭМ!$D$33:$D$776,СВЦЭМ!$A$33:$A$776,$A58,СВЦЭМ!$B$33:$B$776,K$47)+'СЕТ СН'!$F$14+СВЦЭМ!$D$10+'СЕТ СН'!$F$6-'СЕТ СН'!$F$26</f>
        <v>868.4644778600001</v>
      </c>
      <c r="L58" s="36">
        <f>SUMIFS(СВЦЭМ!$D$33:$D$776,СВЦЭМ!$A$33:$A$776,$A58,СВЦЭМ!$B$33:$B$776,L$47)+'СЕТ СН'!$F$14+СВЦЭМ!$D$10+'СЕТ СН'!$F$6-'СЕТ СН'!$F$26</f>
        <v>838.77651860000003</v>
      </c>
      <c r="M58" s="36">
        <f>SUMIFS(СВЦЭМ!$D$33:$D$776,СВЦЭМ!$A$33:$A$776,$A58,СВЦЭМ!$B$33:$B$776,M$47)+'СЕТ СН'!$F$14+СВЦЭМ!$D$10+'СЕТ СН'!$F$6-'СЕТ СН'!$F$26</f>
        <v>831.75867705000007</v>
      </c>
      <c r="N58" s="36">
        <f>SUMIFS(СВЦЭМ!$D$33:$D$776,СВЦЭМ!$A$33:$A$776,$A58,СВЦЭМ!$B$33:$B$776,N$47)+'СЕТ СН'!$F$14+СВЦЭМ!$D$10+'СЕТ СН'!$F$6-'СЕТ СН'!$F$26</f>
        <v>835.18914389000008</v>
      </c>
      <c r="O58" s="36">
        <f>SUMIFS(СВЦЭМ!$D$33:$D$776,СВЦЭМ!$A$33:$A$776,$A58,СВЦЭМ!$B$33:$B$776,O$47)+'СЕТ СН'!$F$14+СВЦЭМ!$D$10+'СЕТ СН'!$F$6-'СЕТ СН'!$F$26</f>
        <v>869.30530492000003</v>
      </c>
      <c r="P58" s="36">
        <f>SUMIFS(СВЦЭМ!$D$33:$D$776,СВЦЭМ!$A$33:$A$776,$A58,СВЦЭМ!$B$33:$B$776,P$47)+'СЕТ СН'!$F$14+СВЦЭМ!$D$10+'СЕТ СН'!$F$6-'СЕТ СН'!$F$26</f>
        <v>872.9250625300001</v>
      </c>
      <c r="Q58" s="36">
        <f>SUMIFS(СВЦЭМ!$D$33:$D$776,СВЦЭМ!$A$33:$A$776,$A58,СВЦЭМ!$B$33:$B$776,Q$47)+'СЕТ СН'!$F$14+СВЦЭМ!$D$10+'СЕТ СН'!$F$6-'СЕТ СН'!$F$26</f>
        <v>885.06243585000004</v>
      </c>
      <c r="R58" s="36">
        <f>SUMIFS(СВЦЭМ!$D$33:$D$776,СВЦЭМ!$A$33:$A$776,$A58,СВЦЭМ!$B$33:$B$776,R$47)+'СЕТ СН'!$F$14+СВЦЭМ!$D$10+'СЕТ СН'!$F$6-'СЕТ СН'!$F$26</f>
        <v>904.02970839000011</v>
      </c>
      <c r="S58" s="36">
        <f>SUMIFS(СВЦЭМ!$D$33:$D$776,СВЦЭМ!$A$33:$A$776,$A58,СВЦЭМ!$B$33:$B$776,S$47)+'СЕТ СН'!$F$14+СВЦЭМ!$D$10+'СЕТ СН'!$F$6-'СЕТ СН'!$F$26</f>
        <v>905.86193614000001</v>
      </c>
      <c r="T58" s="36">
        <f>SUMIFS(СВЦЭМ!$D$33:$D$776,СВЦЭМ!$A$33:$A$776,$A58,СВЦЭМ!$B$33:$B$776,T$47)+'СЕТ СН'!$F$14+СВЦЭМ!$D$10+'СЕТ СН'!$F$6-'СЕТ СН'!$F$26</f>
        <v>899.53228143000001</v>
      </c>
      <c r="U58" s="36">
        <f>SUMIFS(СВЦЭМ!$D$33:$D$776,СВЦЭМ!$A$33:$A$776,$A58,СВЦЭМ!$B$33:$B$776,U$47)+'СЕТ СН'!$F$14+СВЦЭМ!$D$10+'СЕТ СН'!$F$6-'СЕТ СН'!$F$26</f>
        <v>885.95659064000006</v>
      </c>
      <c r="V58" s="36">
        <f>SUMIFS(СВЦЭМ!$D$33:$D$776,СВЦЭМ!$A$33:$A$776,$A58,СВЦЭМ!$B$33:$B$776,V$47)+'СЕТ СН'!$F$14+СВЦЭМ!$D$10+'СЕТ СН'!$F$6-'СЕТ СН'!$F$26</f>
        <v>868.9674680600001</v>
      </c>
      <c r="W58" s="36">
        <f>SUMIFS(СВЦЭМ!$D$33:$D$776,СВЦЭМ!$A$33:$A$776,$A58,СВЦЭМ!$B$33:$B$776,W$47)+'СЕТ СН'!$F$14+СВЦЭМ!$D$10+'СЕТ СН'!$F$6-'СЕТ СН'!$F$26</f>
        <v>856.62352669000006</v>
      </c>
      <c r="X58" s="36">
        <f>SUMIFS(СВЦЭМ!$D$33:$D$776,СВЦЭМ!$A$33:$A$776,$A58,СВЦЭМ!$B$33:$B$776,X$47)+'СЕТ СН'!$F$14+СВЦЭМ!$D$10+'СЕТ СН'!$F$6-'СЕТ СН'!$F$26</f>
        <v>874.94294825000009</v>
      </c>
      <c r="Y58" s="36">
        <f>SUMIFS(СВЦЭМ!$D$33:$D$776,СВЦЭМ!$A$33:$A$776,$A58,СВЦЭМ!$B$33:$B$776,Y$47)+'СЕТ СН'!$F$14+СВЦЭМ!$D$10+'СЕТ СН'!$F$6-'СЕТ СН'!$F$26</f>
        <v>885.8326930500001</v>
      </c>
    </row>
    <row r="59" spans="1:25" ht="15.75" x14ac:dyDescent="0.2">
      <c r="A59" s="35">
        <f t="shared" si="1"/>
        <v>44024</v>
      </c>
      <c r="B59" s="36">
        <f>SUMIFS(СВЦЭМ!$D$33:$D$776,СВЦЭМ!$A$33:$A$776,$A59,СВЦЭМ!$B$33:$B$776,B$47)+'СЕТ СН'!$F$14+СВЦЭМ!$D$10+'СЕТ СН'!$F$6-'СЕТ СН'!$F$26</f>
        <v>1005.4905103000001</v>
      </c>
      <c r="C59" s="36">
        <f>SUMIFS(СВЦЭМ!$D$33:$D$776,СВЦЭМ!$A$33:$A$776,$A59,СВЦЭМ!$B$33:$B$776,C$47)+'СЕТ СН'!$F$14+СВЦЭМ!$D$10+'СЕТ СН'!$F$6-'СЕТ СН'!$F$26</f>
        <v>1063.29363674</v>
      </c>
      <c r="D59" s="36">
        <f>SUMIFS(СВЦЭМ!$D$33:$D$776,СВЦЭМ!$A$33:$A$776,$A59,СВЦЭМ!$B$33:$B$776,D$47)+'СЕТ СН'!$F$14+СВЦЭМ!$D$10+'СЕТ СН'!$F$6-'СЕТ СН'!$F$26</f>
        <v>1093.7600461699999</v>
      </c>
      <c r="E59" s="36">
        <f>SUMIFS(СВЦЭМ!$D$33:$D$776,СВЦЭМ!$A$33:$A$776,$A59,СВЦЭМ!$B$33:$B$776,E$47)+'СЕТ СН'!$F$14+СВЦЭМ!$D$10+'СЕТ СН'!$F$6-'СЕТ СН'!$F$26</f>
        <v>1114.8156858900002</v>
      </c>
      <c r="F59" s="36">
        <f>SUMIFS(СВЦЭМ!$D$33:$D$776,СВЦЭМ!$A$33:$A$776,$A59,СВЦЭМ!$B$33:$B$776,F$47)+'СЕТ СН'!$F$14+СВЦЭМ!$D$10+'СЕТ СН'!$F$6-'СЕТ СН'!$F$26</f>
        <v>1118.5439703500001</v>
      </c>
      <c r="G59" s="36">
        <f>SUMIFS(СВЦЭМ!$D$33:$D$776,СВЦЭМ!$A$33:$A$776,$A59,СВЦЭМ!$B$33:$B$776,G$47)+'СЕТ СН'!$F$14+СВЦЭМ!$D$10+'СЕТ СН'!$F$6-'СЕТ СН'!$F$26</f>
        <v>1124.85367735</v>
      </c>
      <c r="H59" s="36">
        <f>SUMIFS(СВЦЭМ!$D$33:$D$776,СВЦЭМ!$A$33:$A$776,$A59,СВЦЭМ!$B$33:$B$776,H$47)+'СЕТ СН'!$F$14+СВЦЭМ!$D$10+'СЕТ СН'!$F$6-'СЕТ СН'!$F$26</f>
        <v>1101.8750370600001</v>
      </c>
      <c r="I59" s="36">
        <f>SUMIFS(СВЦЭМ!$D$33:$D$776,СВЦЭМ!$A$33:$A$776,$A59,СВЦЭМ!$B$33:$B$776,I$47)+'СЕТ СН'!$F$14+СВЦЭМ!$D$10+'СЕТ СН'!$F$6-'СЕТ СН'!$F$26</f>
        <v>1066.3764693099999</v>
      </c>
      <c r="J59" s="36">
        <f>SUMIFS(СВЦЭМ!$D$33:$D$776,СВЦЭМ!$A$33:$A$776,$A59,СВЦЭМ!$B$33:$B$776,J$47)+'СЕТ СН'!$F$14+СВЦЭМ!$D$10+'СЕТ СН'!$F$6-'СЕТ СН'!$F$26</f>
        <v>977.70618435000006</v>
      </c>
      <c r="K59" s="36">
        <f>SUMIFS(СВЦЭМ!$D$33:$D$776,СВЦЭМ!$A$33:$A$776,$A59,СВЦЭМ!$B$33:$B$776,K$47)+'СЕТ СН'!$F$14+СВЦЭМ!$D$10+'СЕТ СН'!$F$6-'СЕТ СН'!$F$26</f>
        <v>836.02073210000003</v>
      </c>
      <c r="L59" s="36">
        <f>SUMIFS(СВЦЭМ!$D$33:$D$776,СВЦЭМ!$A$33:$A$776,$A59,СВЦЭМ!$B$33:$B$776,L$47)+'СЕТ СН'!$F$14+СВЦЭМ!$D$10+'СЕТ СН'!$F$6-'СЕТ СН'!$F$26</f>
        <v>800.25401284000009</v>
      </c>
      <c r="M59" s="36">
        <f>SUMIFS(СВЦЭМ!$D$33:$D$776,СВЦЭМ!$A$33:$A$776,$A59,СВЦЭМ!$B$33:$B$776,M$47)+'СЕТ СН'!$F$14+СВЦЭМ!$D$10+'СЕТ СН'!$F$6-'СЕТ СН'!$F$26</f>
        <v>797.65020375000006</v>
      </c>
      <c r="N59" s="36">
        <f>SUMIFS(СВЦЭМ!$D$33:$D$776,СВЦЭМ!$A$33:$A$776,$A59,СВЦЭМ!$B$33:$B$776,N$47)+'СЕТ СН'!$F$14+СВЦЭМ!$D$10+'СЕТ СН'!$F$6-'СЕТ СН'!$F$26</f>
        <v>804.11029306</v>
      </c>
      <c r="O59" s="36">
        <f>SUMIFS(СВЦЭМ!$D$33:$D$776,СВЦЭМ!$A$33:$A$776,$A59,СВЦЭМ!$B$33:$B$776,O$47)+'СЕТ СН'!$F$14+СВЦЭМ!$D$10+'СЕТ СН'!$F$6-'СЕТ СН'!$F$26</f>
        <v>806.49455503000001</v>
      </c>
      <c r="P59" s="36">
        <f>SUMIFS(СВЦЭМ!$D$33:$D$776,СВЦЭМ!$A$33:$A$776,$A59,СВЦЭМ!$B$33:$B$776,P$47)+'СЕТ СН'!$F$14+СВЦЭМ!$D$10+'СЕТ СН'!$F$6-'СЕТ СН'!$F$26</f>
        <v>812.97540278000008</v>
      </c>
      <c r="Q59" s="36">
        <f>SUMIFS(СВЦЭМ!$D$33:$D$776,СВЦЭМ!$A$33:$A$776,$A59,СВЦЭМ!$B$33:$B$776,Q$47)+'СЕТ СН'!$F$14+СВЦЭМ!$D$10+'СЕТ СН'!$F$6-'СЕТ СН'!$F$26</f>
        <v>830.3969106400001</v>
      </c>
      <c r="R59" s="36">
        <f>SUMIFS(СВЦЭМ!$D$33:$D$776,СВЦЭМ!$A$33:$A$776,$A59,СВЦЭМ!$B$33:$B$776,R$47)+'СЕТ СН'!$F$14+СВЦЭМ!$D$10+'СЕТ СН'!$F$6-'СЕТ СН'!$F$26</f>
        <v>829.73947112000008</v>
      </c>
      <c r="S59" s="36">
        <f>SUMIFS(СВЦЭМ!$D$33:$D$776,СВЦЭМ!$A$33:$A$776,$A59,СВЦЭМ!$B$33:$B$776,S$47)+'СЕТ СН'!$F$14+СВЦЭМ!$D$10+'СЕТ СН'!$F$6-'СЕТ СН'!$F$26</f>
        <v>835.15849102000004</v>
      </c>
      <c r="T59" s="36">
        <f>SUMIFS(СВЦЭМ!$D$33:$D$776,СВЦЭМ!$A$33:$A$776,$A59,СВЦЭМ!$B$33:$B$776,T$47)+'СЕТ СН'!$F$14+СВЦЭМ!$D$10+'СЕТ СН'!$F$6-'СЕТ СН'!$F$26</f>
        <v>831.7369719300001</v>
      </c>
      <c r="U59" s="36">
        <f>SUMIFS(СВЦЭМ!$D$33:$D$776,СВЦЭМ!$A$33:$A$776,$A59,СВЦЭМ!$B$33:$B$776,U$47)+'СЕТ СН'!$F$14+СВЦЭМ!$D$10+'СЕТ СН'!$F$6-'СЕТ СН'!$F$26</f>
        <v>810.29212885000004</v>
      </c>
      <c r="V59" s="36">
        <f>SUMIFS(СВЦЭМ!$D$33:$D$776,СВЦЭМ!$A$33:$A$776,$A59,СВЦЭМ!$B$33:$B$776,V$47)+'СЕТ СН'!$F$14+СВЦЭМ!$D$10+'СЕТ СН'!$F$6-'СЕТ СН'!$F$26</f>
        <v>812.07270761000007</v>
      </c>
      <c r="W59" s="36">
        <f>SUMIFS(СВЦЭМ!$D$33:$D$776,СВЦЭМ!$A$33:$A$776,$A59,СВЦЭМ!$B$33:$B$776,W$47)+'СЕТ СН'!$F$14+СВЦЭМ!$D$10+'СЕТ СН'!$F$6-'СЕТ СН'!$F$26</f>
        <v>804.42874651000011</v>
      </c>
      <c r="X59" s="36">
        <f>SUMIFS(СВЦЭМ!$D$33:$D$776,СВЦЭМ!$A$33:$A$776,$A59,СВЦЭМ!$B$33:$B$776,X$47)+'СЕТ СН'!$F$14+СВЦЭМ!$D$10+'СЕТ СН'!$F$6-'СЕТ СН'!$F$26</f>
        <v>811.7914066400001</v>
      </c>
      <c r="Y59" s="36">
        <f>SUMIFS(СВЦЭМ!$D$33:$D$776,СВЦЭМ!$A$33:$A$776,$A59,СВЦЭМ!$B$33:$B$776,Y$47)+'СЕТ СН'!$F$14+СВЦЭМ!$D$10+'СЕТ СН'!$F$6-'СЕТ СН'!$F$26</f>
        <v>912.23453788000006</v>
      </c>
    </row>
    <row r="60" spans="1:25" ht="15.75" x14ac:dyDescent="0.2">
      <c r="A60" s="35">
        <f t="shared" si="1"/>
        <v>44025</v>
      </c>
      <c r="B60" s="36">
        <f>SUMIFS(СВЦЭМ!$D$33:$D$776,СВЦЭМ!$A$33:$A$776,$A60,СВЦЭМ!$B$33:$B$776,B$47)+'СЕТ СН'!$F$14+СВЦЭМ!$D$10+'СЕТ СН'!$F$6-'СЕТ СН'!$F$26</f>
        <v>1001.8460095700001</v>
      </c>
      <c r="C60" s="36">
        <f>SUMIFS(СВЦЭМ!$D$33:$D$776,СВЦЭМ!$A$33:$A$776,$A60,СВЦЭМ!$B$33:$B$776,C$47)+'СЕТ СН'!$F$14+СВЦЭМ!$D$10+'СЕТ СН'!$F$6-'СЕТ СН'!$F$26</f>
        <v>972.24016000000006</v>
      </c>
      <c r="D60" s="36">
        <f>SUMIFS(СВЦЭМ!$D$33:$D$776,СВЦЭМ!$A$33:$A$776,$A60,СВЦЭМ!$B$33:$B$776,D$47)+'СЕТ СН'!$F$14+СВЦЭМ!$D$10+'СЕТ СН'!$F$6-'СЕТ СН'!$F$26</f>
        <v>997.21393767000006</v>
      </c>
      <c r="E60" s="36">
        <f>SUMIFS(СВЦЭМ!$D$33:$D$776,СВЦЭМ!$A$33:$A$776,$A60,СВЦЭМ!$B$33:$B$776,E$47)+'СЕТ СН'!$F$14+СВЦЭМ!$D$10+'СЕТ СН'!$F$6-'СЕТ СН'!$F$26</f>
        <v>1012.7136879400001</v>
      </c>
      <c r="F60" s="36">
        <f>SUMIFS(СВЦЭМ!$D$33:$D$776,СВЦЭМ!$A$33:$A$776,$A60,СВЦЭМ!$B$33:$B$776,F$47)+'СЕТ СН'!$F$14+СВЦЭМ!$D$10+'СЕТ СН'!$F$6-'СЕТ СН'!$F$26</f>
        <v>1003.9690410400001</v>
      </c>
      <c r="G60" s="36">
        <f>SUMIFS(СВЦЭМ!$D$33:$D$776,СВЦЭМ!$A$33:$A$776,$A60,СВЦЭМ!$B$33:$B$776,G$47)+'СЕТ СН'!$F$14+СВЦЭМ!$D$10+'СЕТ СН'!$F$6-'СЕТ СН'!$F$26</f>
        <v>1003.41653063</v>
      </c>
      <c r="H60" s="36">
        <f>SUMIFS(СВЦЭМ!$D$33:$D$776,СВЦЭМ!$A$33:$A$776,$A60,СВЦЭМ!$B$33:$B$776,H$47)+'СЕТ СН'!$F$14+СВЦЭМ!$D$10+'СЕТ СН'!$F$6-'СЕТ СН'!$F$26</f>
        <v>990.7263708700001</v>
      </c>
      <c r="I60" s="36">
        <f>SUMIFS(СВЦЭМ!$D$33:$D$776,СВЦЭМ!$A$33:$A$776,$A60,СВЦЭМ!$B$33:$B$776,I$47)+'СЕТ СН'!$F$14+СВЦЭМ!$D$10+'СЕТ СН'!$F$6-'СЕТ СН'!$F$26</f>
        <v>1011.4784591800001</v>
      </c>
      <c r="J60" s="36">
        <f>SUMIFS(СВЦЭМ!$D$33:$D$776,СВЦЭМ!$A$33:$A$776,$A60,СВЦЭМ!$B$33:$B$776,J$47)+'СЕТ СН'!$F$14+СВЦЭМ!$D$10+'СЕТ СН'!$F$6-'СЕТ СН'!$F$26</f>
        <v>1039.2360640300001</v>
      </c>
      <c r="K60" s="36">
        <f>SUMIFS(СВЦЭМ!$D$33:$D$776,СВЦЭМ!$A$33:$A$776,$A60,СВЦЭМ!$B$33:$B$776,K$47)+'СЕТ СН'!$F$14+СВЦЭМ!$D$10+'СЕТ СН'!$F$6-'СЕТ СН'!$F$26</f>
        <v>937.93858437000006</v>
      </c>
      <c r="L60" s="36">
        <f>SUMIFS(СВЦЭМ!$D$33:$D$776,СВЦЭМ!$A$33:$A$776,$A60,СВЦЭМ!$B$33:$B$776,L$47)+'СЕТ СН'!$F$14+СВЦЭМ!$D$10+'СЕТ СН'!$F$6-'СЕТ СН'!$F$26</f>
        <v>903.6924882400001</v>
      </c>
      <c r="M60" s="36">
        <f>SUMIFS(СВЦЭМ!$D$33:$D$776,СВЦЭМ!$A$33:$A$776,$A60,СВЦЭМ!$B$33:$B$776,M$47)+'СЕТ СН'!$F$14+СВЦЭМ!$D$10+'СЕТ СН'!$F$6-'СЕТ СН'!$F$26</f>
        <v>908.74525539000001</v>
      </c>
      <c r="N60" s="36">
        <f>SUMIFS(СВЦЭМ!$D$33:$D$776,СВЦЭМ!$A$33:$A$776,$A60,СВЦЭМ!$B$33:$B$776,N$47)+'СЕТ СН'!$F$14+СВЦЭМ!$D$10+'СЕТ СН'!$F$6-'СЕТ СН'!$F$26</f>
        <v>910.15457520000007</v>
      </c>
      <c r="O60" s="36">
        <f>SUMIFS(СВЦЭМ!$D$33:$D$776,СВЦЭМ!$A$33:$A$776,$A60,СВЦЭМ!$B$33:$B$776,O$47)+'СЕТ СН'!$F$14+СВЦЭМ!$D$10+'СЕТ СН'!$F$6-'СЕТ СН'!$F$26</f>
        <v>910.32519395000008</v>
      </c>
      <c r="P60" s="36">
        <f>SUMIFS(СВЦЭМ!$D$33:$D$776,СВЦЭМ!$A$33:$A$776,$A60,СВЦЭМ!$B$33:$B$776,P$47)+'СЕТ СН'!$F$14+СВЦЭМ!$D$10+'СЕТ СН'!$F$6-'СЕТ СН'!$F$26</f>
        <v>901.4932826700001</v>
      </c>
      <c r="Q60" s="36">
        <f>SUMIFS(СВЦЭМ!$D$33:$D$776,СВЦЭМ!$A$33:$A$776,$A60,СВЦЭМ!$B$33:$B$776,Q$47)+'СЕТ СН'!$F$14+СВЦЭМ!$D$10+'СЕТ СН'!$F$6-'СЕТ СН'!$F$26</f>
        <v>887.62321943000006</v>
      </c>
      <c r="R60" s="36">
        <f>SUMIFS(СВЦЭМ!$D$33:$D$776,СВЦЭМ!$A$33:$A$776,$A60,СВЦЭМ!$B$33:$B$776,R$47)+'СЕТ СН'!$F$14+СВЦЭМ!$D$10+'СЕТ СН'!$F$6-'СЕТ СН'!$F$26</f>
        <v>916.62226841000006</v>
      </c>
      <c r="S60" s="36">
        <f>SUMIFS(СВЦЭМ!$D$33:$D$776,СВЦЭМ!$A$33:$A$776,$A60,СВЦЭМ!$B$33:$B$776,S$47)+'СЕТ СН'!$F$14+СВЦЭМ!$D$10+'СЕТ СН'!$F$6-'СЕТ СН'!$F$26</f>
        <v>946.71312287000001</v>
      </c>
      <c r="T60" s="36">
        <f>SUMIFS(СВЦЭМ!$D$33:$D$776,СВЦЭМ!$A$33:$A$776,$A60,СВЦЭМ!$B$33:$B$776,T$47)+'СЕТ СН'!$F$14+СВЦЭМ!$D$10+'СЕТ СН'!$F$6-'СЕТ СН'!$F$26</f>
        <v>915.96162052000011</v>
      </c>
      <c r="U60" s="36">
        <f>SUMIFS(СВЦЭМ!$D$33:$D$776,СВЦЭМ!$A$33:$A$776,$A60,СВЦЭМ!$B$33:$B$776,U$47)+'СЕТ СН'!$F$14+СВЦЭМ!$D$10+'СЕТ СН'!$F$6-'СЕТ СН'!$F$26</f>
        <v>897.79901138000002</v>
      </c>
      <c r="V60" s="36">
        <f>SUMIFS(СВЦЭМ!$D$33:$D$776,СВЦЭМ!$A$33:$A$776,$A60,СВЦЭМ!$B$33:$B$776,V$47)+'СЕТ СН'!$F$14+СВЦЭМ!$D$10+'СЕТ СН'!$F$6-'СЕТ СН'!$F$26</f>
        <v>890.7172118200001</v>
      </c>
      <c r="W60" s="36">
        <f>SUMIFS(СВЦЭМ!$D$33:$D$776,СВЦЭМ!$A$33:$A$776,$A60,СВЦЭМ!$B$33:$B$776,W$47)+'СЕТ СН'!$F$14+СВЦЭМ!$D$10+'СЕТ СН'!$F$6-'СЕТ СН'!$F$26</f>
        <v>867.38721480000004</v>
      </c>
      <c r="X60" s="36">
        <f>SUMIFS(СВЦЭМ!$D$33:$D$776,СВЦЭМ!$A$33:$A$776,$A60,СВЦЭМ!$B$33:$B$776,X$47)+'СЕТ СН'!$F$14+СВЦЭМ!$D$10+'СЕТ СН'!$F$6-'СЕТ СН'!$F$26</f>
        <v>847.26592524</v>
      </c>
      <c r="Y60" s="36">
        <f>SUMIFS(СВЦЭМ!$D$33:$D$776,СВЦЭМ!$A$33:$A$776,$A60,СВЦЭМ!$B$33:$B$776,Y$47)+'СЕТ СН'!$F$14+СВЦЭМ!$D$10+'СЕТ СН'!$F$6-'СЕТ СН'!$F$26</f>
        <v>920.65113649000011</v>
      </c>
    </row>
    <row r="61" spans="1:25" ht="15.75" x14ac:dyDescent="0.2">
      <c r="A61" s="35">
        <f t="shared" si="1"/>
        <v>44026</v>
      </c>
      <c r="B61" s="36">
        <f>SUMIFS(СВЦЭМ!$D$33:$D$776,СВЦЭМ!$A$33:$A$776,$A61,СВЦЭМ!$B$33:$B$776,B$47)+'СЕТ СН'!$F$14+СВЦЭМ!$D$10+'СЕТ СН'!$F$6-'СЕТ СН'!$F$26</f>
        <v>1000.42303069</v>
      </c>
      <c r="C61" s="36">
        <f>SUMIFS(СВЦЭМ!$D$33:$D$776,СВЦЭМ!$A$33:$A$776,$A61,СВЦЭМ!$B$33:$B$776,C$47)+'СЕТ СН'!$F$14+СВЦЭМ!$D$10+'СЕТ СН'!$F$6-'СЕТ СН'!$F$26</f>
        <v>972.12709728000004</v>
      </c>
      <c r="D61" s="36">
        <f>SUMIFS(СВЦЭМ!$D$33:$D$776,СВЦЭМ!$A$33:$A$776,$A61,СВЦЭМ!$B$33:$B$776,D$47)+'СЕТ СН'!$F$14+СВЦЭМ!$D$10+'СЕТ СН'!$F$6-'СЕТ СН'!$F$26</f>
        <v>988.13363894000008</v>
      </c>
      <c r="E61" s="36">
        <f>SUMIFS(СВЦЭМ!$D$33:$D$776,СВЦЭМ!$A$33:$A$776,$A61,СВЦЭМ!$B$33:$B$776,E$47)+'СЕТ СН'!$F$14+СВЦЭМ!$D$10+'СЕТ СН'!$F$6-'СЕТ СН'!$F$26</f>
        <v>1009.0501562600001</v>
      </c>
      <c r="F61" s="36">
        <f>SUMIFS(СВЦЭМ!$D$33:$D$776,СВЦЭМ!$A$33:$A$776,$A61,СВЦЭМ!$B$33:$B$776,F$47)+'СЕТ СН'!$F$14+СВЦЭМ!$D$10+'СЕТ СН'!$F$6-'СЕТ СН'!$F$26</f>
        <v>1008.5017373600001</v>
      </c>
      <c r="G61" s="36">
        <f>SUMIFS(СВЦЭМ!$D$33:$D$776,СВЦЭМ!$A$33:$A$776,$A61,СВЦЭМ!$B$33:$B$776,G$47)+'СЕТ СН'!$F$14+СВЦЭМ!$D$10+'СЕТ СН'!$F$6-'СЕТ СН'!$F$26</f>
        <v>1013.5189105400001</v>
      </c>
      <c r="H61" s="36">
        <f>SUMIFS(СВЦЭМ!$D$33:$D$776,СВЦЭМ!$A$33:$A$776,$A61,СВЦЭМ!$B$33:$B$776,H$47)+'СЕТ СН'!$F$14+СВЦЭМ!$D$10+'СЕТ СН'!$F$6-'СЕТ СН'!$F$26</f>
        <v>996.8234212000001</v>
      </c>
      <c r="I61" s="36">
        <f>SUMIFS(СВЦЭМ!$D$33:$D$776,СВЦЭМ!$A$33:$A$776,$A61,СВЦЭМ!$B$33:$B$776,I$47)+'СЕТ СН'!$F$14+СВЦЭМ!$D$10+'СЕТ СН'!$F$6-'СЕТ СН'!$F$26</f>
        <v>1051.69154669</v>
      </c>
      <c r="J61" s="36">
        <f>SUMIFS(СВЦЭМ!$D$33:$D$776,СВЦЭМ!$A$33:$A$776,$A61,СВЦЭМ!$B$33:$B$776,J$47)+'СЕТ СН'!$F$14+СВЦЭМ!$D$10+'СЕТ СН'!$F$6-'СЕТ СН'!$F$26</f>
        <v>999.94560157000001</v>
      </c>
      <c r="K61" s="36">
        <f>SUMIFS(СВЦЭМ!$D$33:$D$776,СВЦЭМ!$A$33:$A$776,$A61,СВЦЭМ!$B$33:$B$776,K$47)+'СЕТ СН'!$F$14+СВЦЭМ!$D$10+'СЕТ СН'!$F$6-'СЕТ СН'!$F$26</f>
        <v>918.19331304000002</v>
      </c>
      <c r="L61" s="36">
        <f>SUMIFS(СВЦЭМ!$D$33:$D$776,СВЦЭМ!$A$33:$A$776,$A61,СВЦЭМ!$B$33:$B$776,L$47)+'СЕТ СН'!$F$14+СВЦЭМ!$D$10+'СЕТ СН'!$F$6-'СЕТ СН'!$F$26</f>
        <v>918.03483137000001</v>
      </c>
      <c r="M61" s="36">
        <f>SUMIFS(СВЦЭМ!$D$33:$D$776,СВЦЭМ!$A$33:$A$776,$A61,СВЦЭМ!$B$33:$B$776,M$47)+'СЕТ СН'!$F$14+СВЦЭМ!$D$10+'СЕТ СН'!$F$6-'СЕТ СН'!$F$26</f>
        <v>920.43524317000004</v>
      </c>
      <c r="N61" s="36">
        <f>SUMIFS(СВЦЭМ!$D$33:$D$776,СВЦЭМ!$A$33:$A$776,$A61,СВЦЭМ!$B$33:$B$776,N$47)+'СЕТ СН'!$F$14+СВЦЭМ!$D$10+'СЕТ СН'!$F$6-'СЕТ СН'!$F$26</f>
        <v>918.6789477100001</v>
      </c>
      <c r="O61" s="36">
        <f>SUMIFS(СВЦЭМ!$D$33:$D$776,СВЦЭМ!$A$33:$A$776,$A61,СВЦЭМ!$B$33:$B$776,O$47)+'СЕТ СН'!$F$14+СВЦЭМ!$D$10+'СЕТ СН'!$F$6-'СЕТ СН'!$F$26</f>
        <v>948.54558950000001</v>
      </c>
      <c r="P61" s="36">
        <f>SUMIFS(СВЦЭМ!$D$33:$D$776,СВЦЭМ!$A$33:$A$776,$A61,СВЦЭМ!$B$33:$B$776,P$47)+'СЕТ СН'!$F$14+СВЦЭМ!$D$10+'СЕТ СН'!$F$6-'СЕТ СН'!$F$26</f>
        <v>949.93589254000005</v>
      </c>
      <c r="Q61" s="36">
        <f>SUMIFS(СВЦЭМ!$D$33:$D$776,СВЦЭМ!$A$33:$A$776,$A61,СВЦЭМ!$B$33:$B$776,Q$47)+'СЕТ СН'!$F$14+СВЦЭМ!$D$10+'СЕТ СН'!$F$6-'СЕТ СН'!$F$26</f>
        <v>950.30686005000007</v>
      </c>
      <c r="R61" s="36">
        <f>SUMIFS(СВЦЭМ!$D$33:$D$776,СВЦЭМ!$A$33:$A$776,$A61,СВЦЭМ!$B$33:$B$776,R$47)+'СЕТ СН'!$F$14+СВЦЭМ!$D$10+'СЕТ СН'!$F$6-'СЕТ СН'!$F$26</f>
        <v>942.02586837000001</v>
      </c>
      <c r="S61" s="36">
        <f>SUMIFS(СВЦЭМ!$D$33:$D$776,СВЦЭМ!$A$33:$A$776,$A61,СВЦЭМ!$B$33:$B$776,S$47)+'СЕТ СН'!$F$14+СВЦЭМ!$D$10+'СЕТ СН'!$F$6-'СЕТ СН'!$F$26</f>
        <v>941.64134845000001</v>
      </c>
      <c r="T61" s="36">
        <f>SUMIFS(СВЦЭМ!$D$33:$D$776,СВЦЭМ!$A$33:$A$776,$A61,СВЦЭМ!$B$33:$B$776,T$47)+'СЕТ СН'!$F$14+СВЦЭМ!$D$10+'СЕТ СН'!$F$6-'СЕТ СН'!$F$26</f>
        <v>939.84514782000008</v>
      </c>
      <c r="U61" s="36">
        <f>SUMIFS(СВЦЭМ!$D$33:$D$776,СВЦЭМ!$A$33:$A$776,$A61,СВЦЭМ!$B$33:$B$776,U$47)+'СЕТ СН'!$F$14+СВЦЭМ!$D$10+'СЕТ СН'!$F$6-'СЕТ СН'!$F$26</f>
        <v>937.80389107000008</v>
      </c>
      <c r="V61" s="36">
        <f>SUMIFS(СВЦЭМ!$D$33:$D$776,СВЦЭМ!$A$33:$A$776,$A61,СВЦЭМ!$B$33:$B$776,V$47)+'СЕТ СН'!$F$14+СВЦЭМ!$D$10+'СЕТ СН'!$F$6-'СЕТ СН'!$F$26</f>
        <v>921.88910511000006</v>
      </c>
      <c r="W61" s="36">
        <f>SUMIFS(СВЦЭМ!$D$33:$D$776,СВЦЭМ!$A$33:$A$776,$A61,СВЦЭМ!$B$33:$B$776,W$47)+'СЕТ СН'!$F$14+СВЦЭМ!$D$10+'СЕТ СН'!$F$6-'СЕТ СН'!$F$26</f>
        <v>920.2159281700001</v>
      </c>
      <c r="X61" s="36">
        <f>SUMIFS(СВЦЭМ!$D$33:$D$776,СВЦЭМ!$A$33:$A$776,$A61,СВЦЭМ!$B$33:$B$776,X$47)+'СЕТ СН'!$F$14+СВЦЭМ!$D$10+'СЕТ СН'!$F$6-'СЕТ СН'!$F$26</f>
        <v>904.77835203000006</v>
      </c>
      <c r="Y61" s="36">
        <f>SUMIFS(СВЦЭМ!$D$33:$D$776,СВЦЭМ!$A$33:$A$776,$A61,СВЦЭМ!$B$33:$B$776,Y$47)+'СЕТ СН'!$F$14+СВЦЭМ!$D$10+'СЕТ СН'!$F$6-'СЕТ СН'!$F$26</f>
        <v>905.87524143000007</v>
      </c>
    </row>
    <row r="62" spans="1:25" ht="15.75" x14ac:dyDescent="0.2">
      <c r="A62" s="35">
        <f t="shared" si="1"/>
        <v>44027</v>
      </c>
      <c r="B62" s="36">
        <f>SUMIFS(СВЦЭМ!$D$33:$D$776,СВЦЭМ!$A$33:$A$776,$A62,СВЦЭМ!$B$33:$B$776,B$47)+'СЕТ СН'!$F$14+СВЦЭМ!$D$10+'СЕТ СН'!$F$6-'СЕТ СН'!$F$26</f>
        <v>1101.3100281900001</v>
      </c>
      <c r="C62" s="36">
        <f>SUMIFS(СВЦЭМ!$D$33:$D$776,СВЦЭМ!$A$33:$A$776,$A62,СВЦЭМ!$B$33:$B$776,C$47)+'СЕТ СН'!$F$14+СВЦЭМ!$D$10+'СЕТ СН'!$F$6-'СЕТ СН'!$F$26</f>
        <v>1136.23761681</v>
      </c>
      <c r="D62" s="36">
        <f>SUMIFS(СВЦЭМ!$D$33:$D$776,СВЦЭМ!$A$33:$A$776,$A62,СВЦЭМ!$B$33:$B$776,D$47)+'СЕТ СН'!$F$14+СВЦЭМ!$D$10+'СЕТ СН'!$F$6-'СЕТ СН'!$F$26</f>
        <v>1121.7009267100002</v>
      </c>
      <c r="E62" s="36">
        <f>SUMIFS(СВЦЭМ!$D$33:$D$776,СВЦЭМ!$A$33:$A$776,$A62,СВЦЭМ!$B$33:$B$776,E$47)+'СЕТ СН'!$F$14+СВЦЭМ!$D$10+'СЕТ СН'!$F$6-'СЕТ СН'!$F$26</f>
        <v>1133.0539247300001</v>
      </c>
      <c r="F62" s="36">
        <f>SUMIFS(СВЦЭМ!$D$33:$D$776,СВЦЭМ!$A$33:$A$776,$A62,СВЦЭМ!$B$33:$B$776,F$47)+'СЕТ СН'!$F$14+СВЦЭМ!$D$10+'СЕТ СН'!$F$6-'СЕТ СН'!$F$26</f>
        <v>1127.5409193</v>
      </c>
      <c r="G62" s="36">
        <f>SUMIFS(СВЦЭМ!$D$33:$D$776,СВЦЭМ!$A$33:$A$776,$A62,СВЦЭМ!$B$33:$B$776,G$47)+'СЕТ СН'!$F$14+СВЦЭМ!$D$10+'СЕТ СН'!$F$6-'СЕТ СН'!$F$26</f>
        <v>1128.23358405</v>
      </c>
      <c r="H62" s="36">
        <f>SUMIFS(СВЦЭМ!$D$33:$D$776,СВЦЭМ!$A$33:$A$776,$A62,СВЦЭМ!$B$33:$B$776,H$47)+'СЕТ СН'!$F$14+СВЦЭМ!$D$10+'СЕТ СН'!$F$6-'СЕТ СН'!$F$26</f>
        <v>1141.1918199400002</v>
      </c>
      <c r="I62" s="36">
        <f>SUMIFS(СВЦЭМ!$D$33:$D$776,СВЦЭМ!$A$33:$A$776,$A62,СВЦЭМ!$B$33:$B$776,I$47)+'СЕТ СН'!$F$14+СВЦЭМ!$D$10+'СЕТ СН'!$F$6-'СЕТ СН'!$F$26</f>
        <v>1168.8538893</v>
      </c>
      <c r="J62" s="36">
        <f>SUMIFS(СВЦЭМ!$D$33:$D$776,СВЦЭМ!$A$33:$A$776,$A62,СВЦЭМ!$B$33:$B$776,J$47)+'СЕТ СН'!$F$14+СВЦЭМ!$D$10+'СЕТ СН'!$F$6-'СЕТ СН'!$F$26</f>
        <v>1044.4914991000001</v>
      </c>
      <c r="K62" s="36">
        <f>SUMIFS(СВЦЭМ!$D$33:$D$776,СВЦЭМ!$A$33:$A$776,$A62,СВЦЭМ!$B$33:$B$776,K$47)+'СЕТ СН'!$F$14+СВЦЭМ!$D$10+'СЕТ СН'!$F$6-'СЕТ СН'!$F$26</f>
        <v>892.6273484300001</v>
      </c>
      <c r="L62" s="36">
        <f>SUMIFS(СВЦЭМ!$D$33:$D$776,СВЦЭМ!$A$33:$A$776,$A62,СВЦЭМ!$B$33:$B$776,L$47)+'СЕТ СН'!$F$14+СВЦЭМ!$D$10+'СЕТ СН'!$F$6-'СЕТ СН'!$F$26</f>
        <v>864.86275176000004</v>
      </c>
      <c r="M62" s="36">
        <f>SUMIFS(СВЦЭМ!$D$33:$D$776,СВЦЭМ!$A$33:$A$776,$A62,СВЦЭМ!$B$33:$B$776,M$47)+'СЕТ СН'!$F$14+СВЦЭМ!$D$10+'СЕТ СН'!$F$6-'СЕТ СН'!$F$26</f>
        <v>870.65868200000011</v>
      </c>
      <c r="N62" s="36">
        <f>SUMIFS(СВЦЭМ!$D$33:$D$776,СВЦЭМ!$A$33:$A$776,$A62,СВЦЭМ!$B$33:$B$776,N$47)+'СЕТ СН'!$F$14+СВЦЭМ!$D$10+'СЕТ СН'!$F$6-'СЕТ СН'!$F$26</f>
        <v>870.07973635000008</v>
      </c>
      <c r="O62" s="36">
        <f>SUMIFS(СВЦЭМ!$D$33:$D$776,СВЦЭМ!$A$33:$A$776,$A62,СВЦЭМ!$B$33:$B$776,O$47)+'СЕТ СН'!$F$14+СВЦЭМ!$D$10+'СЕТ СН'!$F$6-'СЕТ СН'!$F$26</f>
        <v>873.03227881000009</v>
      </c>
      <c r="P62" s="36">
        <f>SUMIFS(СВЦЭМ!$D$33:$D$776,СВЦЭМ!$A$33:$A$776,$A62,СВЦЭМ!$B$33:$B$776,P$47)+'СЕТ СН'!$F$14+СВЦЭМ!$D$10+'СЕТ СН'!$F$6-'СЕТ СН'!$F$26</f>
        <v>871.31662021000011</v>
      </c>
      <c r="Q62" s="36">
        <f>SUMIFS(СВЦЭМ!$D$33:$D$776,СВЦЭМ!$A$33:$A$776,$A62,СВЦЭМ!$B$33:$B$776,Q$47)+'СЕТ СН'!$F$14+СВЦЭМ!$D$10+'СЕТ СН'!$F$6-'СЕТ СН'!$F$26</f>
        <v>872.11053951000008</v>
      </c>
      <c r="R62" s="36">
        <f>SUMIFS(СВЦЭМ!$D$33:$D$776,СВЦЭМ!$A$33:$A$776,$A62,СВЦЭМ!$B$33:$B$776,R$47)+'СЕТ СН'!$F$14+СВЦЭМ!$D$10+'СЕТ СН'!$F$6-'СЕТ СН'!$F$26</f>
        <v>866.23504584000011</v>
      </c>
      <c r="S62" s="36">
        <f>SUMIFS(СВЦЭМ!$D$33:$D$776,СВЦЭМ!$A$33:$A$776,$A62,СВЦЭМ!$B$33:$B$776,S$47)+'СЕТ СН'!$F$14+СВЦЭМ!$D$10+'СЕТ СН'!$F$6-'СЕТ СН'!$F$26</f>
        <v>867.39226737000001</v>
      </c>
      <c r="T62" s="36">
        <f>SUMIFS(СВЦЭМ!$D$33:$D$776,СВЦЭМ!$A$33:$A$776,$A62,СВЦЭМ!$B$33:$B$776,T$47)+'СЕТ СН'!$F$14+СВЦЭМ!$D$10+'СЕТ СН'!$F$6-'СЕТ СН'!$F$26</f>
        <v>867.86919698000008</v>
      </c>
      <c r="U62" s="36">
        <f>SUMIFS(СВЦЭМ!$D$33:$D$776,СВЦЭМ!$A$33:$A$776,$A62,СВЦЭМ!$B$33:$B$776,U$47)+'СЕТ СН'!$F$14+СВЦЭМ!$D$10+'СЕТ СН'!$F$6-'СЕТ СН'!$F$26</f>
        <v>853.43121070000007</v>
      </c>
      <c r="V62" s="36">
        <f>SUMIFS(СВЦЭМ!$D$33:$D$776,СВЦЭМ!$A$33:$A$776,$A62,СВЦЭМ!$B$33:$B$776,V$47)+'СЕТ СН'!$F$14+СВЦЭМ!$D$10+'СЕТ СН'!$F$6-'СЕТ СН'!$F$26</f>
        <v>844.94264119000002</v>
      </c>
      <c r="W62" s="36">
        <f>SUMIFS(СВЦЭМ!$D$33:$D$776,СВЦЭМ!$A$33:$A$776,$A62,СВЦЭМ!$B$33:$B$776,W$47)+'СЕТ СН'!$F$14+СВЦЭМ!$D$10+'СЕТ СН'!$F$6-'СЕТ СН'!$F$26</f>
        <v>856.16007779000006</v>
      </c>
      <c r="X62" s="36">
        <f>SUMIFS(СВЦЭМ!$D$33:$D$776,СВЦЭМ!$A$33:$A$776,$A62,СВЦЭМ!$B$33:$B$776,X$47)+'СЕТ СН'!$F$14+СВЦЭМ!$D$10+'СЕТ СН'!$F$6-'СЕТ СН'!$F$26</f>
        <v>874.36873386000002</v>
      </c>
      <c r="Y62" s="36">
        <f>SUMIFS(СВЦЭМ!$D$33:$D$776,СВЦЭМ!$A$33:$A$776,$A62,СВЦЭМ!$B$33:$B$776,Y$47)+'СЕТ СН'!$F$14+СВЦЭМ!$D$10+'СЕТ СН'!$F$6-'СЕТ СН'!$F$26</f>
        <v>917.68515881000008</v>
      </c>
    </row>
    <row r="63" spans="1:25" ht="15.75" x14ac:dyDescent="0.2">
      <c r="A63" s="35">
        <f t="shared" si="1"/>
        <v>44028</v>
      </c>
      <c r="B63" s="36">
        <f>SUMIFS(СВЦЭМ!$D$33:$D$776,СВЦЭМ!$A$33:$A$776,$A63,СВЦЭМ!$B$33:$B$776,B$47)+'СЕТ СН'!$F$14+СВЦЭМ!$D$10+'СЕТ СН'!$F$6-'СЕТ СН'!$F$26</f>
        <v>1068.86415564</v>
      </c>
      <c r="C63" s="36">
        <f>SUMIFS(СВЦЭМ!$D$33:$D$776,СВЦЭМ!$A$33:$A$776,$A63,СВЦЭМ!$B$33:$B$776,C$47)+'СЕТ СН'!$F$14+СВЦЭМ!$D$10+'СЕТ СН'!$F$6-'СЕТ СН'!$F$26</f>
        <v>1133.1827727800001</v>
      </c>
      <c r="D63" s="36">
        <f>SUMIFS(СВЦЭМ!$D$33:$D$776,СВЦЭМ!$A$33:$A$776,$A63,СВЦЭМ!$B$33:$B$776,D$47)+'СЕТ СН'!$F$14+СВЦЭМ!$D$10+'СЕТ СН'!$F$6-'СЕТ СН'!$F$26</f>
        <v>1124.91252076</v>
      </c>
      <c r="E63" s="36">
        <f>SUMIFS(СВЦЭМ!$D$33:$D$776,СВЦЭМ!$A$33:$A$776,$A63,СВЦЭМ!$B$33:$B$776,E$47)+'СЕТ СН'!$F$14+СВЦЭМ!$D$10+'СЕТ СН'!$F$6-'СЕТ СН'!$F$26</f>
        <v>1138.6533122400001</v>
      </c>
      <c r="F63" s="36">
        <f>SUMIFS(СВЦЭМ!$D$33:$D$776,СВЦЭМ!$A$33:$A$776,$A63,СВЦЭМ!$B$33:$B$776,F$47)+'СЕТ СН'!$F$14+СВЦЭМ!$D$10+'СЕТ СН'!$F$6-'СЕТ СН'!$F$26</f>
        <v>1133.18325084</v>
      </c>
      <c r="G63" s="36">
        <f>SUMIFS(СВЦЭМ!$D$33:$D$776,СВЦЭМ!$A$33:$A$776,$A63,СВЦЭМ!$B$33:$B$776,G$47)+'СЕТ СН'!$F$14+СВЦЭМ!$D$10+'СЕТ СН'!$F$6-'СЕТ СН'!$F$26</f>
        <v>1127.8800920900001</v>
      </c>
      <c r="H63" s="36">
        <f>SUMIFS(СВЦЭМ!$D$33:$D$776,СВЦЭМ!$A$33:$A$776,$A63,СВЦЭМ!$B$33:$B$776,H$47)+'СЕТ СН'!$F$14+СВЦЭМ!$D$10+'СЕТ СН'!$F$6-'СЕТ СН'!$F$26</f>
        <v>1143.78301517</v>
      </c>
      <c r="I63" s="36">
        <f>SUMIFS(СВЦЭМ!$D$33:$D$776,СВЦЭМ!$A$33:$A$776,$A63,СВЦЭМ!$B$33:$B$776,I$47)+'СЕТ СН'!$F$14+СВЦЭМ!$D$10+'СЕТ СН'!$F$6-'СЕТ СН'!$F$26</f>
        <v>1117.7128279000001</v>
      </c>
      <c r="J63" s="36">
        <f>SUMIFS(СВЦЭМ!$D$33:$D$776,СВЦЭМ!$A$33:$A$776,$A63,СВЦЭМ!$B$33:$B$776,J$47)+'СЕТ СН'!$F$14+СВЦЭМ!$D$10+'СЕТ СН'!$F$6-'СЕТ СН'!$F$26</f>
        <v>1074.8033070199999</v>
      </c>
      <c r="K63" s="36">
        <f>SUMIFS(СВЦЭМ!$D$33:$D$776,СВЦЭМ!$A$33:$A$776,$A63,СВЦЭМ!$B$33:$B$776,K$47)+'СЕТ СН'!$F$14+СВЦЭМ!$D$10+'СЕТ СН'!$F$6-'СЕТ СН'!$F$26</f>
        <v>895.20742123000002</v>
      </c>
      <c r="L63" s="36">
        <f>SUMIFS(СВЦЭМ!$D$33:$D$776,СВЦЭМ!$A$33:$A$776,$A63,СВЦЭМ!$B$33:$B$776,L$47)+'СЕТ СН'!$F$14+СВЦЭМ!$D$10+'СЕТ СН'!$F$6-'СЕТ СН'!$F$26</f>
        <v>844.08875186</v>
      </c>
      <c r="M63" s="36">
        <f>SUMIFS(СВЦЭМ!$D$33:$D$776,СВЦЭМ!$A$33:$A$776,$A63,СВЦЭМ!$B$33:$B$776,M$47)+'СЕТ СН'!$F$14+СВЦЭМ!$D$10+'СЕТ СН'!$F$6-'СЕТ СН'!$F$26</f>
        <v>827.61583150000001</v>
      </c>
      <c r="N63" s="36">
        <f>SUMIFS(СВЦЭМ!$D$33:$D$776,СВЦЭМ!$A$33:$A$776,$A63,СВЦЭМ!$B$33:$B$776,N$47)+'СЕТ СН'!$F$14+СВЦЭМ!$D$10+'СЕТ СН'!$F$6-'СЕТ СН'!$F$26</f>
        <v>852.01326284000004</v>
      </c>
      <c r="O63" s="36">
        <f>SUMIFS(СВЦЭМ!$D$33:$D$776,СВЦЭМ!$A$33:$A$776,$A63,СВЦЭМ!$B$33:$B$776,O$47)+'СЕТ СН'!$F$14+СВЦЭМ!$D$10+'СЕТ СН'!$F$6-'СЕТ СН'!$F$26</f>
        <v>847.91204964000008</v>
      </c>
      <c r="P63" s="36">
        <f>SUMIFS(СВЦЭМ!$D$33:$D$776,СВЦЭМ!$A$33:$A$776,$A63,СВЦЭМ!$B$33:$B$776,P$47)+'СЕТ СН'!$F$14+СВЦЭМ!$D$10+'СЕТ СН'!$F$6-'СЕТ СН'!$F$26</f>
        <v>849.29801942000006</v>
      </c>
      <c r="Q63" s="36">
        <f>SUMIFS(СВЦЭМ!$D$33:$D$776,СВЦЭМ!$A$33:$A$776,$A63,СВЦЭМ!$B$33:$B$776,Q$47)+'СЕТ СН'!$F$14+СВЦЭМ!$D$10+'СЕТ СН'!$F$6-'СЕТ СН'!$F$26</f>
        <v>861.04523723000011</v>
      </c>
      <c r="R63" s="36">
        <f>SUMIFS(СВЦЭМ!$D$33:$D$776,СВЦЭМ!$A$33:$A$776,$A63,СВЦЭМ!$B$33:$B$776,R$47)+'СЕТ СН'!$F$14+СВЦЭМ!$D$10+'СЕТ СН'!$F$6-'СЕТ СН'!$F$26</f>
        <v>857.30803747000004</v>
      </c>
      <c r="S63" s="36">
        <f>SUMIFS(СВЦЭМ!$D$33:$D$776,СВЦЭМ!$A$33:$A$776,$A63,СВЦЭМ!$B$33:$B$776,S$47)+'СЕТ СН'!$F$14+СВЦЭМ!$D$10+'СЕТ СН'!$F$6-'СЕТ СН'!$F$26</f>
        <v>854.66137201000004</v>
      </c>
      <c r="T63" s="36">
        <f>SUMIFS(СВЦЭМ!$D$33:$D$776,СВЦЭМ!$A$33:$A$776,$A63,СВЦЭМ!$B$33:$B$776,T$47)+'СЕТ СН'!$F$14+СВЦЭМ!$D$10+'СЕТ СН'!$F$6-'СЕТ СН'!$F$26</f>
        <v>854.38364606000005</v>
      </c>
      <c r="U63" s="36">
        <f>SUMIFS(СВЦЭМ!$D$33:$D$776,СВЦЭМ!$A$33:$A$776,$A63,СВЦЭМ!$B$33:$B$776,U$47)+'СЕТ СН'!$F$14+СВЦЭМ!$D$10+'СЕТ СН'!$F$6-'СЕТ СН'!$F$26</f>
        <v>853.43017649000001</v>
      </c>
      <c r="V63" s="36">
        <f>SUMIFS(СВЦЭМ!$D$33:$D$776,СВЦЭМ!$A$33:$A$776,$A63,СВЦЭМ!$B$33:$B$776,V$47)+'СЕТ СН'!$F$14+СВЦЭМ!$D$10+'СЕТ СН'!$F$6-'СЕТ СН'!$F$26</f>
        <v>846.9671291300001</v>
      </c>
      <c r="W63" s="36">
        <f>SUMIFS(СВЦЭМ!$D$33:$D$776,СВЦЭМ!$A$33:$A$776,$A63,СВЦЭМ!$B$33:$B$776,W$47)+'СЕТ СН'!$F$14+СВЦЭМ!$D$10+'СЕТ СН'!$F$6-'СЕТ СН'!$F$26</f>
        <v>849.66928124000003</v>
      </c>
      <c r="X63" s="36">
        <f>SUMIFS(СВЦЭМ!$D$33:$D$776,СВЦЭМ!$A$33:$A$776,$A63,СВЦЭМ!$B$33:$B$776,X$47)+'СЕТ СН'!$F$14+СВЦЭМ!$D$10+'СЕТ СН'!$F$6-'СЕТ СН'!$F$26</f>
        <v>893.7885564500001</v>
      </c>
      <c r="Y63" s="36">
        <f>SUMIFS(СВЦЭМ!$D$33:$D$776,СВЦЭМ!$A$33:$A$776,$A63,СВЦЭМ!$B$33:$B$776,Y$47)+'СЕТ СН'!$F$14+СВЦЭМ!$D$10+'СЕТ СН'!$F$6-'СЕТ СН'!$F$26</f>
        <v>927.80948159000002</v>
      </c>
    </row>
    <row r="64" spans="1:25" ht="15.75" x14ac:dyDescent="0.2">
      <c r="A64" s="35">
        <f t="shared" si="1"/>
        <v>44029</v>
      </c>
      <c r="B64" s="36">
        <f>SUMIFS(СВЦЭМ!$D$33:$D$776,СВЦЭМ!$A$33:$A$776,$A64,СВЦЭМ!$B$33:$B$776,B$47)+'СЕТ СН'!$F$14+СВЦЭМ!$D$10+'СЕТ СН'!$F$6-'СЕТ СН'!$F$26</f>
        <v>1088.0128091500001</v>
      </c>
      <c r="C64" s="36">
        <f>SUMIFS(СВЦЭМ!$D$33:$D$776,СВЦЭМ!$A$33:$A$776,$A64,СВЦЭМ!$B$33:$B$776,C$47)+'СЕТ СН'!$F$14+СВЦЭМ!$D$10+'СЕТ СН'!$F$6-'СЕТ СН'!$F$26</f>
        <v>1209.50622026</v>
      </c>
      <c r="D64" s="36">
        <f>SUMIFS(СВЦЭМ!$D$33:$D$776,СВЦЭМ!$A$33:$A$776,$A64,СВЦЭМ!$B$33:$B$776,D$47)+'СЕТ СН'!$F$14+СВЦЭМ!$D$10+'СЕТ СН'!$F$6-'СЕТ СН'!$F$26</f>
        <v>1178.7259508</v>
      </c>
      <c r="E64" s="36">
        <f>SUMIFS(СВЦЭМ!$D$33:$D$776,СВЦЭМ!$A$33:$A$776,$A64,СВЦЭМ!$B$33:$B$776,E$47)+'СЕТ СН'!$F$14+СВЦЭМ!$D$10+'СЕТ СН'!$F$6-'СЕТ СН'!$F$26</f>
        <v>1156.5549548900001</v>
      </c>
      <c r="F64" s="36">
        <f>SUMIFS(СВЦЭМ!$D$33:$D$776,СВЦЭМ!$A$33:$A$776,$A64,СВЦЭМ!$B$33:$B$776,F$47)+'СЕТ СН'!$F$14+СВЦЭМ!$D$10+'СЕТ СН'!$F$6-'СЕТ СН'!$F$26</f>
        <v>1158.99492986</v>
      </c>
      <c r="G64" s="36">
        <f>SUMIFS(СВЦЭМ!$D$33:$D$776,СВЦЭМ!$A$33:$A$776,$A64,СВЦЭМ!$B$33:$B$776,G$47)+'СЕТ СН'!$F$14+СВЦЭМ!$D$10+'СЕТ СН'!$F$6-'СЕТ СН'!$F$26</f>
        <v>1137.1378149400002</v>
      </c>
      <c r="H64" s="36">
        <f>SUMIFS(СВЦЭМ!$D$33:$D$776,СВЦЭМ!$A$33:$A$776,$A64,СВЦЭМ!$B$33:$B$776,H$47)+'СЕТ СН'!$F$14+СВЦЭМ!$D$10+'СЕТ СН'!$F$6-'СЕТ СН'!$F$26</f>
        <v>1115.9560472000001</v>
      </c>
      <c r="I64" s="36">
        <f>SUMIFS(СВЦЭМ!$D$33:$D$776,СВЦЭМ!$A$33:$A$776,$A64,СВЦЭМ!$B$33:$B$776,I$47)+'СЕТ СН'!$F$14+СВЦЭМ!$D$10+'СЕТ СН'!$F$6-'СЕТ СН'!$F$26</f>
        <v>1069.0006074</v>
      </c>
      <c r="J64" s="36">
        <f>SUMIFS(СВЦЭМ!$D$33:$D$776,СВЦЭМ!$A$33:$A$776,$A64,СВЦЭМ!$B$33:$B$776,J$47)+'СЕТ СН'!$F$14+СВЦЭМ!$D$10+'СЕТ СН'!$F$6-'СЕТ СН'!$F$26</f>
        <v>1004.37641093</v>
      </c>
      <c r="K64" s="36">
        <f>SUMIFS(СВЦЭМ!$D$33:$D$776,СВЦЭМ!$A$33:$A$776,$A64,СВЦЭМ!$B$33:$B$776,K$47)+'СЕТ СН'!$F$14+СВЦЭМ!$D$10+'СЕТ СН'!$F$6-'СЕТ СН'!$F$26</f>
        <v>898.86395548000007</v>
      </c>
      <c r="L64" s="36">
        <f>SUMIFS(СВЦЭМ!$D$33:$D$776,СВЦЭМ!$A$33:$A$776,$A64,СВЦЭМ!$B$33:$B$776,L$47)+'СЕТ СН'!$F$14+СВЦЭМ!$D$10+'СЕТ СН'!$F$6-'СЕТ СН'!$F$26</f>
        <v>809.16524343000003</v>
      </c>
      <c r="M64" s="36">
        <f>SUMIFS(СВЦЭМ!$D$33:$D$776,СВЦЭМ!$A$33:$A$776,$A64,СВЦЭМ!$B$33:$B$776,M$47)+'СЕТ СН'!$F$14+СВЦЭМ!$D$10+'СЕТ СН'!$F$6-'СЕТ СН'!$F$26</f>
        <v>777.36919923000005</v>
      </c>
      <c r="N64" s="36">
        <f>SUMIFS(СВЦЭМ!$D$33:$D$776,СВЦЭМ!$A$33:$A$776,$A64,СВЦЭМ!$B$33:$B$776,N$47)+'СЕТ СН'!$F$14+СВЦЭМ!$D$10+'СЕТ СН'!$F$6-'СЕТ СН'!$F$26</f>
        <v>792.18837803000008</v>
      </c>
      <c r="O64" s="36">
        <f>SUMIFS(СВЦЭМ!$D$33:$D$776,СВЦЭМ!$A$33:$A$776,$A64,СВЦЭМ!$B$33:$B$776,O$47)+'СЕТ СН'!$F$14+СВЦЭМ!$D$10+'СЕТ СН'!$F$6-'СЕТ СН'!$F$26</f>
        <v>789.32274072000007</v>
      </c>
      <c r="P64" s="36">
        <f>SUMIFS(СВЦЭМ!$D$33:$D$776,СВЦЭМ!$A$33:$A$776,$A64,СВЦЭМ!$B$33:$B$776,P$47)+'СЕТ СН'!$F$14+СВЦЭМ!$D$10+'СЕТ СН'!$F$6-'СЕТ СН'!$F$26</f>
        <v>793.99343231</v>
      </c>
      <c r="Q64" s="36">
        <f>SUMIFS(СВЦЭМ!$D$33:$D$776,СВЦЭМ!$A$33:$A$776,$A64,СВЦЭМ!$B$33:$B$776,Q$47)+'СЕТ СН'!$F$14+СВЦЭМ!$D$10+'СЕТ СН'!$F$6-'СЕТ СН'!$F$26</f>
        <v>799.55499678000001</v>
      </c>
      <c r="R64" s="36">
        <f>SUMIFS(СВЦЭМ!$D$33:$D$776,СВЦЭМ!$A$33:$A$776,$A64,СВЦЭМ!$B$33:$B$776,R$47)+'СЕТ СН'!$F$14+СВЦЭМ!$D$10+'СЕТ СН'!$F$6-'СЕТ СН'!$F$26</f>
        <v>822.95619289000001</v>
      </c>
      <c r="S64" s="36">
        <f>SUMIFS(СВЦЭМ!$D$33:$D$776,СВЦЭМ!$A$33:$A$776,$A64,СВЦЭМ!$B$33:$B$776,S$47)+'СЕТ СН'!$F$14+СВЦЭМ!$D$10+'СЕТ СН'!$F$6-'СЕТ СН'!$F$26</f>
        <v>835.08095722000007</v>
      </c>
      <c r="T64" s="36">
        <f>SUMIFS(СВЦЭМ!$D$33:$D$776,СВЦЭМ!$A$33:$A$776,$A64,СВЦЭМ!$B$33:$B$776,T$47)+'СЕТ СН'!$F$14+СВЦЭМ!$D$10+'СЕТ СН'!$F$6-'СЕТ СН'!$F$26</f>
        <v>834.54066937000005</v>
      </c>
      <c r="U64" s="36">
        <f>SUMIFS(СВЦЭМ!$D$33:$D$776,СВЦЭМ!$A$33:$A$776,$A64,СВЦЭМ!$B$33:$B$776,U$47)+'СЕТ СН'!$F$14+СВЦЭМ!$D$10+'СЕТ СН'!$F$6-'СЕТ СН'!$F$26</f>
        <v>828.17311757000004</v>
      </c>
      <c r="V64" s="36">
        <f>SUMIFS(СВЦЭМ!$D$33:$D$776,СВЦЭМ!$A$33:$A$776,$A64,СВЦЭМ!$B$33:$B$776,V$47)+'СЕТ СН'!$F$14+СВЦЭМ!$D$10+'СЕТ СН'!$F$6-'СЕТ СН'!$F$26</f>
        <v>814.77781889000005</v>
      </c>
      <c r="W64" s="36">
        <f>SUMIFS(СВЦЭМ!$D$33:$D$776,СВЦЭМ!$A$33:$A$776,$A64,СВЦЭМ!$B$33:$B$776,W$47)+'СЕТ СН'!$F$14+СВЦЭМ!$D$10+'СЕТ СН'!$F$6-'СЕТ СН'!$F$26</f>
        <v>799.33059205000006</v>
      </c>
      <c r="X64" s="36">
        <f>SUMIFS(СВЦЭМ!$D$33:$D$776,СВЦЭМ!$A$33:$A$776,$A64,СВЦЭМ!$B$33:$B$776,X$47)+'СЕТ СН'!$F$14+СВЦЭМ!$D$10+'СЕТ СН'!$F$6-'СЕТ СН'!$F$26</f>
        <v>868.95660590000011</v>
      </c>
      <c r="Y64" s="36">
        <f>SUMIFS(СВЦЭМ!$D$33:$D$776,СВЦЭМ!$A$33:$A$776,$A64,СВЦЭМ!$B$33:$B$776,Y$47)+'СЕТ СН'!$F$14+СВЦЭМ!$D$10+'СЕТ СН'!$F$6-'СЕТ СН'!$F$26</f>
        <v>942.3038558500001</v>
      </c>
    </row>
    <row r="65" spans="1:25" ht="15.75" x14ac:dyDescent="0.2">
      <c r="A65" s="35">
        <f t="shared" si="1"/>
        <v>44030</v>
      </c>
      <c r="B65" s="36">
        <f>SUMIFS(СВЦЭМ!$D$33:$D$776,СВЦЭМ!$A$33:$A$776,$A65,СВЦЭМ!$B$33:$B$776,B$47)+'СЕТ СН'!$F$14+СВЦЭМ!$D$10+'СЕТ СН'!$F$6-'СЕТ СН'!$F$26</f>
        <v>1112.34493776</v>
      </c>
      <c r="C65" s="36">
        <f>SUMIFS(СВЦЭМ!$D$33:$D$776,СВЦЭМ!$A$33:$A$776,$A65,СВЦЭМ!$B$33:$B$776,C$47)+'СЕТ СН'!$F$14+СВЦЭМ!$D$10+'СЕТ СН'!$F$6-'СЕТ СН'!$F$26</f>
        <v>1214.68697318</v>
      </c>
      <c r="D65" s="36">
        <f>SUMIFS(СВЦЭМ!$D$33:$D$776,СВЦЭМ!$A$33:$A$776,$A65,СВЦЭМ!$B$33:$B$776,D$47)+'СЕТ СН'!$F$14+СВЦЭМ!$D$10+'СЕТ СН'!$F$6-'СЕТ СН'!$F$26</f>
        <v>1222.2470862</v>
      </c>
      <c r="E65" s="36">
        <f>SUMIFS(СВЦЭМ!$D$33:$D$776,СВЦЭМ!$A$33:$A$776,$A65,СВЦЭМ!$B$33:$B$776,E$47)+'СЕТ СН'!$F$14+СВЦЭМ!$D$10+'СЕТ СН'!$F$6-'СЕТ СН'!$F$26</f>
        <v>1215.86346121</v>
      </c>
      <c r="F65" s="36">
        <f>SUMIFS(СВЦЭМ!$D$33:$D$776,СВЦЭМ!$A$33:$A$776,$A65,СВЦЭМ!$B$33:$B$776,F$47)+'СЕТ СН'!$F$14+СВЦЭМ!$D$10+'СЕТ СН'!$F$6-'СЕТ СН'!$F$26</f>
        <v>1205.43105363</v>
      </c>
      <c r="G65" s="36">
        <f>SUMIFS(СВЦЭМ!$D$33:$D$776,СВЦЭМ!$A$33:$A$776,$A65,СВЦЭМ!$B$33:$B$776,G$47)+'СЕТ СН'!$F$14+СВЦЭМ!$D$10+'СЕТ СН'!$F$6-'СЕТ СН'!$F$26</f>
        <v>1214.28692649</v>
      </c>
      <c r="H65" s="36">
        <f>SUMIFS(СВЦЭМ!$D$33:$D$776,СВЦЭМ!$A$33:$A$776,$A65,СВЦЭМ!$B$33:$B$776,H$47)+'СЕТ СН'!$F$14+СВЦЭМ!$D$10+'СЕТ СН'!$F$6-'СЕТ СН'!$F$26</f>
        <v>1215.4689332400001</v>
      </c>
      <c r="I65" s="36">
        <f>SUMIFS(СВЦЭМ!$D$33:$D$776,СВЦЭМ!$A$33:$A$776,$A65,СВЦЭМ!$B$33:$B$776,I$47)+'СЕТ СН'!$F$14+СВЦЭМ!$D$10+'СЕТ СН'!$F$6-'СЕТ СН'!$F$26</f>
        <v>1201.0940056500001</v>
      </c>
      <c r="J65" s="36">
        <f>SUMIFS(СВЦЭМ!$D$33:$D$776,СВЦЭМ!$A$33:$A$776,$A65,СВЦЭМ!$B$33:$B$776,J$47)+'СЕТ СН'!$F$14+СВЦЭМ!$D$10+'СЕТ СН'!$F$6-'СЕТ СН'!$F$26</f>
        <v>1127.7559074999999</v>
      </c>
      <c r="K65" s="36">
        <f>SUMIFS(СВЦЭМ!$D$33:$D$776,СВЦЭМ!$A$33:$A$776,$A65,СВЦЭМ!$B$33:$B$776,K$47)+'СЕТ СН'!$F$14+СВЦЭМ!$D$10+'СЕТ СН'!$F$6-'СЕТ СН'!$F$26</f>
        <v>944.48586970000008</v>
      </c>
      <c r="L65" s="36">
        <f>SUMIFS(СВЦЭМ!$D$33:$D$776,СВЦЭМ!$A$33:$A$776,$A65,СВЦЭМ!$B$33:$B$776,L$47)+'СЕТ СН'!$F$14+СВЦЭМ!$D$10+'СЕТ СН'!$F$6-'СЕТ СН'!$F$26</f>
        <v>796.8222451800001</v>
      </c>
      <c r="M65" s="36">
        <f>SUMIFS(СВЦЭМ!$D$33:$D$776,СВЦЭМ!$A$33:$A$776,$A65,СВЦЭМ!$B$33:$B$776,M$47)+'СЕТ СН'!$F$14+СВЦЭМ!$D$10+'СЕТ СН'!$F$6-'СЕТ СН'!$F$26</f>
        <v>778.53640076000011</v>
      </c>
      <c r="N65" s="36">
        <f>SUMIFS(СВЦЭМ!$D$33:$D$776,СВЦЭМ!$A$33:$A$776,$A65,СВЦЭМ!$B$33:$B$776,N$47)+'СЕТ СН'!$F$14+СВЦЭМ!$D$10+'СЕТ СН'!$F$6-'СЕТ СН'!$F$26</f>
        <v>795.05969473000005</v>
      </c>
      <c r="O65" s="36">
        <f>SUMIFS(СВЦЭМ!$D$33:$D$776,СВЦЭМ!$A$33:$A$776,$A65,СВЦЭМ!$B$33:$B$776,O$47)+'СЕТ СН'!$F$14+СВЦЭМ!$D$10+'СЕТ СН'!$F$6-'СЕТ СН'!$F$26</f>
        <v>793.86330869000005</v>
      </c>
      <c r="P65" s="36">
        <f>SUMIFS(СВЦЭМ!$D$33:$D$776,СВЦЭМ!$A$33:$A$776,$A65,СВЦЭМ!$B$33:$B$776,P$47)+'СЕТ СН'!$F$14+СВЦЭМ!$D$10+'СЕТ СН'!$F$6-'СЕТ СН'!$F$26</f>
        <v>797.95865100000003</v>
      </c>
      <c r="Q65" s="36">
        <f>SUMIFS(СВЦЭМ!$D$33:$D$776,СВЦЭМ!$A$33:$A$776,$A65,СВЦЭМ!$B$33:$B$776,Q$47)+'СЕТ СН'!$F$14+СВЦЭМ!$D$10+'СЕТ СН'!$F$6-'СЕТ СН'!$F$26</f>
        <v>799.6009316300001</v>
      </c>
      <c r="R65" s="36">
        <f>SUMIFS(СВЦЭМ!$D$33:$D$776,СВЦЭМ!$A$33:$A$776,$A65,СВЦЭМ!$B$33:$B$776,R$47)+'СЕТ СН'!$F$14+СВЦЭМ!$D$10+'СЕТ СН'!$F$6-'СЕТ СН'!$F$26</f>
        <v>794.55670206000002</v>
      </c>
      <c r="S65" s="36">
        <f>SUMIFS(СВЦЭМ!$D$33:$D$776,СВЦЭМ!$A$33:$A$776,$A65,СВЦЭМ!$B$33:$B$776,S$47)+'СЕТ СН'!$F$14+СВЦЭМ!$D$10+'СЕТ СН'!$F$6-'СЕТ СН'!$F$26</f>
        <v>802.89666088000001</v>
      </c>
      <c r="T65" s="36">
        <f>SUMIFS(СВЦЭМ!$D$33:$D$776,СВЦЭМ!$A$33:$A$776,$A65,СВЦЭМ!$B$33:$B$776,T$47)+'СЕТ СН'!$F$14+СВЦЭМ!$D$10+'СЕТ СН'!$F$6-'СЕТ СН'!$F$26</f>
        <v>829.80652078000003</v>
      </c>
      <c r="U65" s="36">
        <f>SUMIFS(СВЦЭМ!$D$33:$D$776,СВЦЭМ!$A$33:$A$776,$A65,СВЦЭМ!$B$33:$B$776,U$47)+'СЕТ СН'!$F$14+СВЦЭМ!$D$10+'СЕТ СН'!$F$6-'СЕТ СН'!$F$26</f>
        <v>825.51330303000009</v>
      </c>
      <c r="V65" s="36">
        <f>SUMIFS(СВЦЭМ!$D$33:$D$776,СВЦЭМ!$A$33:$A$776,$A65,СВЦЭМ!$B$33:$B$776,V$47)+'СЕТ СН'!$F$14+СВЦЭМ!$D$10+'СЕТ СН'!$F$6-'СЕТ СН'!$F$26</f>
        <v>818.09761291000007</v>
      </c>
      <c r="W65" s="36">
        <f>SUMIFS(СВЦЭМ!$D$33:$D$776,СВЦЭМ!$A$33:$A$776,$A65,СВЦЭМ!$B$33:$B$776,W$47)+'СЕТ СН'!$F$14+СВЦЭМ!$D$10+'СЕТ СН'!$F$6-'СЕТ СН'!$F$26</f>
        <v>790.49741268000002</v>
      </c>
      <c r="X65" s="36">
        <f>SUMIFS(СВЦЭМ!$D$33:$D$776,СВЦЭМ!$A$33:$A$776,$A65,СВЦЭМ!$B$33:$B$776,X$47)+'СЕТ СН'!$F$14+СВЦЭМ!$D$10+'СЕТ СН'!$F$6-'СЕТ СН'!$F$26</f>
        <v>858.54775823000011</v>
      </c>
      <c r="Y65" s="36">
        <f>SUMIFS(СВЦЭМ!$D$33:$D$776,СВЦЭМ!$A$33:$A$776,$A65,СВЦЭМ!$B$33:$B$776,Y$47)+'СЕТ СН'!$F$14+СВЦЭМ!$D$10+'СЕТ СН'!$F$6-'СЕТ СН'!$F$26</f>
        <v>996.03261328000008</v>
      </c>
    </row>
    <row r="66" spans="1:25" ht="15.75" x14ac:dyDescent="0.2">
      <c r="A66" s="35">
        <f t="shared" si="1"/>
        <v>44031</v>
      </c>
      <c r="B66" s="36">
        <f>SUMIFS(СВЦЭМ!$D$33:$D$776,СВЦЭМ!$A$33:$A$776,$A66,СВЦЭМ!$B$33:$B$776,B$47)+'СЕТ СН'!$F$14+СВЦЭМ!$D$10+'СЕТ СН'!$F$6-'СЕТ СН'!$F$26</f>
        <v>1053.5069366800001</v>
      </c>
      <c r="C66" s="36">
        <f>SUMIFS(СВЦЭМ!$D$33:$D$776,СВЦЭМ!$A$33:$A$776,$A66,СВЦЭМ!$B$33:$B$776,C$47)+'СЕТ СН'!$F$14+СВЦЭМ!$D$10+'СЕТ СН'!$F$6-'СЕТ СН'!$F$26</f>
        <v>1098.61498334</v>
      </c>
      <c r="D66" s="36">
        <f>SUMIFS(СВЦЭМ!$D$33:$D$776,СВЦЭМ!$A$33:$A$776,$A66,СВЦЭМ!$B$33:$B$776,D$47)+'СЕТ СН'!$F$14+СВЦЭМ!$D$10+'СЕТ СН'!$F$6-'СЕТ СН'!$F$26</f>
        <v>1088.8244374200001</v>
      </c>
      <c r="E66" s="36">
        <f>SUMIFS(СВЦЭМ!$D$33:$D$776,СВЦЭМ!$A$33:$A$776,$A66,СВЦЭМ!$B$33:$B$776,E$47)+'СЕТ СН'!$F$14+СВЦЭМ!$D$10+'СЕТ СН'!$F$6-'СЕТ СН'!$F$26</f>
        <v>1074.85062561</v>
      </c>
      <c r="F66" s="36">
        <f>SUMIFS(СВЦЭМ!$D$33:$D$776,СВЦЭМ!$A$33:$A$776,$A66,СВЦЭМ!$B$33:$B$776,F$47)+'СЕТ СН'!$F$14+СВЦЭМ!$D$10+'СЕТ СН'!$F$6-'СЕТ СН'!$F$26</f>
        <v>1062.4087554299999</v>
      </c>
      <c r="G66" s="36">
        <f>SUMIFS(СВЦЭМ!$D$33:$D$776,СВЦЭМ!$A$33:$A$776,$A66,СВЦЭМ!$B$33:$B$776,G$47)+'СЕТ СН'!$F$14+СВЦЭМ!$D$10+'СЕТ СН'!$F$6-'СЕТ СН'!$F$26</f>
        <v>1076.52447394</v>
      </c>
      <c r="H66" s="36">
        <f>SUMIFS(СВЦЭМ!$D$33:$D$776,СВЦЭМ!$A$33:$A$776,$A66,СВЦЭМ!$B$33:$B$776,H$47)+'СЕТ СН'!$F$14+СВЦЭМ!$D$10+'СЕТ СН'!$F$6-'СЕТ СН'!$F$26</f>
        <v>1098.5381675799999</v>
      </c>
      <c r="I66" s="36">
        <f>SUMIFS(СВЦЭМ!$D$33:$D$776,СВЦЭМ!$A$33:$A$776,$A66,СВЦЭМ!$B$33:$B$776,I$47)+'СЕТ СН'!$F$14+СВЦЭМ!$D$10+'СЕТ СН'!$F$6-'СЕТ СН'!$F$26</f>
        <v>1133.34877796</v>
      </c>
      <c r="J66" s="36">
        <f>SUMIFS(СВЦЭМ!$D$33:$D$776,СВЦЭМ!$A$33:$A$776,$A66,СВЦЭМ!$B$33:$B$776,J$47)+'СЕТ СН'!$F$14+СВЦЭМ!$D$10+'СЕТ СН'!$F$6-'СЕТ СН'!$F$26</f>
        <v>1125.3318347200002</v>
      </c>
      <c r="K66" s="36">
        <f>SUMIFS(СВЦЭМ!$D$33:$D$776,СВЦЭМ!$A$33:$A$776,$A66,СВЦЭМ!$B$33:$B$776,K$47)+'СЕТ СН'!$F$14+СВЦЭМ!$D$10+'СЕТ СН'!$F$6-'СЕТ СН'!$F$26</f>
        <v>959.53009211000006</v>
      </c>
      <c r="L66" s="36">
        <f>SUMIFS(СВЦЭМ!$D$33:$D$776,СВЦЭМ!$A$33:$A$776,$A66,СВЦЭМ!$B$33:$B$776,L$47)+'СЕТ СН'!$F$14+СВЦЭМ!$D$10+'СЕТ СН'!$F$6-'СЕТ СН'!$F$26</f>
        <v>876.93917507000003</v>
      </c>
      <c r="M66" s="36">
        <f>SUMIFS(СВЦЭМ!$D$33:$D$776,СВЦЭМ!$A$33:$A$776,$A66,СВЦЭМ!$B$33:$B$776,M$47)+'СЕТ СН'!$F$14+СВЦЭМ!$D$10+'СЕТ СН'!$F$6-'СЕТ СН'!$F$26</f>
        <v>828.02600582000002</v>
      </c>
      <c r="N66" s="36">
        <f>SUMIFS(СВЦЭМ!$D$33:$D$776,СВЦЭМ!$A$33:$A$776,$A66,СВЦЭМ!$B$33:$B$776,N$47)+'СЕТ СН'!$F$14+СВЦЭМ!$D$10+'СЕТ СН'!$F$6-'СЕТ СН'!$F$26</f>
        <v>832.52526171000011</v>
      </c>
      <c r="O66" s="36">
        <f>SUMIFS(СВЦЭМ!$D$33:$D$776,СВЦЭМ!$A$33:$A$776,$A66,СВЦЭМ!$B$33:$B$776,O$47)+'СЕТ СН'!$F$14+СВЦЭМ!$D$10+'СЕТ СН'!$F$6-'СЕТ СН'!$F$26</f>
        <v>833.91127599000004</v>
      </c>
      <c r="P66" s="36">
        <f>SUMIFS(СВЦЭМ!$D$33:$D$776,СВЦЭМ!$A$33:$A$776,$A66,СВЦЭМ!$B$33:$B$776,P$47)+'СЕТ СН'!$F$14+СВЦЭМ!$D$10+'СЕТ СН'!$F$6-'СЕТ СН'!$F$26</f>
        <v>833.07976702000008</v>
      </c>
      <c r="Q66" s="36">
        <f>SUMIFS(СВЦЭМ!$D$33:$D$776,СВЦЭМ!$A$33:$A$776,$A66,СВЦЭМ!$B$33:$B$776,Q$47)+'СЕТ СН'!$F$14+СВЦЭМ!$D$10+'СЕТ СН'!$F$6-'СЕТ СН'!$F$26</f>
        <v>832.8089930000001</v>
      </c>
      <c r="R66" s="36">
        <f>SUMIFS(СВЦЭМ!$D$33:$D$776,СВЦЭМ!$A$33:$A$776,$A66,СВЦЭМ!$B$33:$B$776,R$47)+'СЕТ СН'!$F$14+СВЦЭМ!$D$10+'СЕТ СН'!$F$6-'СЕТ СН'!$F$26</f>
        <v>845.18866618000004</v>
      </c>
      <c r="S66" s="36">
        <f>SUMIFS(СВЦЭМ!$D$33:$D$776,СВЦЭМ!$A$33:$A$776,$A66,СВЦЭМ!$B$33:$B$776,S$47)+'СЕТ СН'!$F$14+СВЦЭМ!$D$10+'СЕТ СН'!$F$6-'СЕТ СН'!$F$26</f>
        <v>854.68263062000005</v>
      </c>
      <c r="T66" s="36">
        <f>SUMIFS(СВЦЭМ!$D$33:$D$776,СВЦЭМ!$A$33:$A$776,$A66,СВЦЭМ!$B$33:$B$776,T$47)+'СЕТ СН'!$F$14+СВЦЭМ!$D$10+'СЕТ СН'!$F$6-'СЕТ СН'!$F$26</f>
        <v>852.92062190000001</v>
      </c>
      <c r="U66" s="36">
        <f>SUMIFS(СВЦЭМ!$D$33:$D$776,СВЦЭМ!$A$33:$A$776,$A66,СВЦЭМ!$B$33:$B$776,U$47)+'СЕТ СН'!$F$14+СВЦЭМ!$D$10+'СЕТ СН'!$F$6-'СЕТ СН'!$F$26</f>
        <v>851.90942289000009</v>
      </c>
      <c r="V66" s="36">
        <f>SUMIFS(СВЦЭМ!$D$33:$D$776,СВЦЭМ!$A$33:$A$776,$A66,СВЦЭМ!$B$33:$B$776,V$47)+'СЕТ СН'!$F$14+СВЦЭМ!$D$10+'СЕТ СН'!$F$6-'СЕТ СН'!$F$26</f>
        <v>845.42800233000003</v>
      </c>
      <c r="W66" s="36">
        <f>SUMIFS(СВЦЭМ!$D$33:$D$776,СВЦЭМ!$A$33:$A$776,$A66,СВЦЭМ!$B$33:$B$776,W$47)+'СЕТ СН'!$F$14+СВЦЭМ!$D$10+'СЕТ СН'!$F$6-'СЕТ СН'!$F$26</f>
        <v>794.23991844000011</v>
      </c>
      <c r="X66" s="36">
        <f>SUMIFS(СВЦЭМ!$D$33:$D$776,СВЦЭМ!$A$33:$A$776,$A66,СВЦЭМ!$B$33:$B$776,X$47)+'СЕТ СН'!$F$14+СВЦЭМ!$D$10+'СЕТ СН'!$F$6-'СЕТ СН'!$F$26</f>
        <v>864.64818663000005</v>
      </c>
      <c r="Y66" s="36">
        <f>SUMIFS(СВЦЭМ!$D$33:$D$776,СВЦЭМ!$A$33:$A$776,$A66,СВЦЭМ!$B$33:$B$776,Y$47)+'СЕТ СН'!$F$14+СВЦЭМ!$D$10+'СЕТ СН'!$F$6-'СЕТ СН'!$F$26</f>
        <v>1057.2463806000001</v>
      </c>
    </row>
    <row r="67" spans="1:25" ht="15.75" x14ac:dyDescent="0.2">
      <c r="A67" s="35">
        <f t="shared" si="1"/>
        <v>44032</v>
      </c>
      <c r="B67" s="36">
        <f>SUMIFS(СВЦЭМ!$D$33:$D$776,СВЦЭМ!$A$33:$A$776,$A67,СВЦЭМ!$B$33:$B$776,B$47)+'СЕТ СН'!$F$14+СВЦЭМ!$D$10+'СЕТ СН'!$F$6-'СЕТ СН'!$F$26</f>
        <v>1030.4010227199999</v>
      </c>
      <c r="C67" s="36">
        <f>SUMIFS(СВЦЭМ!$D$33:$D$776,СВЦЭМ!$A$33:$A$776,$A67,СВЦЭМ!$B$33:$B$776,C$47)+'СЕТ СН'!$F$14+СВЦЭМ!$D$10+'СЕТ СН'!$F$6-'СЕТ СН'!$F$26</f>
        <v>1000.3417159600001</v>
      </c>
      <c r="D67" s="36">
        <f>SUMIFS(СВЦЭМ!$D$33:$D$776,СВЦЭМ!$A$33:$A$776,$A67,СВЦЭМ!$B$33:$B$776,D$47)+'СЕТ СН'!$F$14+СВЦЭМ!$D$10+'СЕТ СН'!$F$6-'СЕТ СН'!$F$26</f>
        <v>1129.4655919800002</v>
      </c>
      <c r="E67" s="36">
        <f>SUMIFS(СВЦЭМ!$D$33:$D$776,СВЦЭМ!$A$33:$A$776,$A67,СВЦЭМ!$B$33:$B$776,E$47)+'СЕТ СН'!$F$14+СВЦЭМ!$D$10+'СЕТ СН'!$F$6-'СЕТ СН'!$F$26</f>
        <v>1111.7890697100001</v>
      </c>
      <c r="F67" s="36">
        <f>SUMIFS(СВЦЭМ!$D$33:$D$776,СВЦЭМ!$A$33:$A$776,$A67,СВЦЭМ!$B$33:$B$776,F$47)+'СЕТ СН'!$F$14+СВЦЭМ!$D$10+'СЕТ СН'!$F$6-'СЕТ СН'!$F$26</f>
        <v>1109.56526482</v>
      </c>
      <c r="G67" s="36">
        <f>SUMIFS(СВЦЭМ!$D$33:$D$776,СВЦЭМ!$A$33:$A$776,$A67,СВЦЭМ!$B$33:$B$776,G$47)+'СЕТ СН'!$F$14+СВЦЭМ!$D$10+'СЕТ СН'!$F$6-'СЕТ СН'!$F$26</f>
        <v>1110.21604546</v>
      </c>
      <c r="H67" s="36">
        <f>SUMIFS(СВЦЭМ!$D$33:$D$776,СВЦЭМ!$A$33:$A$776,$A67,СВЦЭМ!$B$33:$B$776,H$47)+'СЕТ СН'!$F$14+СВЦЭМ!$D$10+'СЕТ СН'!$F$6-'СЕТ СН'!$F$26</f>
        <v>1146.2352888600001</v>
      </c>
      <c r="I67" s="36">
        <f>SUMIFS(СВЦЭМ!$D$33:$D$776,СВЦЭМ!$A$33:$A$776,$A67,СВЦЭМ!$B$33:$B$776,I$47)+'СЕТ СН'!$F$14+СВЦЭМ!$D$10+'СЕТ СН'!$F$6-'СЕТ СН'!$F$26</f>
        <v>1039.44981792</v>
      </c>
      <c r="J67" s="36">
        <f>SUMIFS(СВЦЭМ!$D$33:$D$776,СВЦЭМ!$A$33:$A$776,$A67,СВЦЭМ!$B$33:$B$776,J$47)+'СЕТ СН'!$F$14+СВЦЭМ!$D$10+'СЕТ СН'!$F$6-'СЕТ СН'!$F$26</f>
        <v>1092.58939424</v>
      </c>
      <c r="K67" s="36">
        <f>SUMIFS(СВЦЭМ!$D$33:$D$776,СВЦЭМ!$A$33:$A$776,$A67,СВЦЭМ!$B$33:$B$776,K$47)+'СЕТ СН'!$F$14+СВЦЭМ!$D$10+'СЕТ СН'!$F$6-'СЕТ СН'!$F$26</f>
        <v>1033.2327075000001</v>
      </c>
      <c r="L67" s="36">
        <f>SUMIFS(СВЦЭМ!$D$33:$D$776,СВЦЭМ!$A$33:$A$776,$A67,СВЦЭМ!$B$33:$B$776,L$47)+'СЕТ СН'!$F$14+СВЦЭМ!$D$10+'СЕТ СН'!$F$6-'СЕТ СН'!$F$26</f>
        <v>890.19480807000002</v>
      </c>
      <c r="M67" s="36">
        <f>SUMIFS(СВЦЭМ!$D$33:$D$776,СВЦЭМ!$A$33:$A$776,$A67,СВЦЭМ!$B$33:$B$776,M$47)+'СЕТ СН'!$F$14+СВЦЭМ!$D$10+'СЕТ СН'!$F$6-'СЕТ СН'!$F$26</f>
        <v>873.67650786000002</v>
      </c>
      <c r="N67" s="36">
        <f>SUMIFS(СВЦЭМ!$D$33:$D$776,СВЦЭМ!$A$33:$A$776,$A67,СВЦЭМ!$B$33:$B$776,N$47)+'СЕТ СН'!$F$14+СВЦЭМ!$D$10+'СЕТ СН'!$F$6-'СЕТ СН'!$F$26</f>
        <v>878.77929308</v>
      </c>
      <c r="O67" s="36">
        <f>SUMIFS(СВЦЭМ!$D$33:$D$776,СВЦЭМ!$A$33:$A$776,$A67,СВЦЭМ!$B$33:$B$776,O$47)+'СЕТ СН'!$F$14+СВЦЭМ!$D$10+'СЕТ СН'!$F$6-'СЕТ СН'!$F$26</f>
        <v>876.44467889000009</v>
      </c>
      <c r="P67" s="36">
        <f>SUMIFS(СВЦЭМ!$D$33:$D$776,СВЦЭМ!$A$33:$A$776,$A67,СВЦЭМ!$B$33:$B$776,P$47)+'СЕТ СН'!$F$14+СВЦЭМ!$D$10+'СЕТ СН'!$F$6-'СЕТ СН'!$F$26</f>
        <v>864.34552645000008</v>
      </c>
      <c r="Q67" s="36">
        <f>SUMIFS(СВЦЭМ!$D$33:$D$776,СВЦЭМ!$A$33:$A$776,$A67,СВЦЭМ!$B$33:$B$776,Q$47)+'СЕТ СН'!$F$14+СВЦЭМ!$D$10+'СЕТ СН'!$F$6-'СЕТ СН'!$F$26</f>
        <v>864.68062236000003</v>
      </c>
      <c r="R67" s="36">
        <f>SUMIFS(СВЦЭМ!$D$33:$D$776,СВЦЭМ!$A$33:$A$776,$A67,СВЦЭМ!$B$33:$B$776,R$47)+'СЕТ СН'!$F$14+СВЦЭМ!$D$10+'СЕТ СН'!$F$6-'СЕТ СН'!$F$26</f>
        <v>865.22049014000004</v>
      </c>
      <c r="S67" s="36">
        <f>SUMIFS(СВЦЭМ!$D$33:$D$776,СВЦЭМ!$A$33:$A$776,$A67,СВЦЭМ!$B$33:$B$776,S$47)+'СЕТ СН'!$F$14+СВЦЭМ!$D$10+'СЕТ СН'!$F$6-'СЕТ СН'!$F$26</f>
        <v>866.02336649000006</v>
      </c>
      <c r="T67" s="36">
        <f>SUMIFS(СВЦЭМ!$D$33:$D$776,СВЦЭМ!$A$33:$A$776,$A67,СВЦЭМ!$B$33:$B$776,T$47)+'СЕТ СН'!$F$14+СВЦЭМ!$D$10+'СЕТ СН'!$F$6-'СЕТ СН'!$F$26</f>
        <v>862.32946888000004</v>
      </c>
      <c r="U67" s="36">
        <f>SUMIFS(СВЦЭМ!$D$33:$D$776,СВЦЭМ!$A$33:$A$776,$A67,СВЦЭМ!$B$33:$B$776,U$47)+'СЕТ СН'!$F$14+СВЦЭМ!$D$10+'СЕТ СН'!$F$6-'СЕТ СН'!$F$26</f>
        <v>858.11347479000005</v>
      </c>
      <c r="V67" s="36">
        <f>SUMIFS(СВЦЭМ!$D$33:$D$776,СВЦЭМ!$A$33:$A$776,$A67,СВЦЭМ!$B$33:$B$776,V$47)+'СЕТ СН'!$F$14+СВЦЭМ!$D$10+'СЕТ СН'!$F$6-'СЕТ СН'!$F$26</f>
        <v>862.33897049000007</v>
      </c>
      <c r="W67" s="36">
        <f>SUMIFS(СВЦЭМ!$D$33:$D$776,СВЦЭМ!$A$33:$A$776,$A67,СВЦЭМ!$B$33:$B$776,W$47)+'СЕТ СН'!$F$14+СВЦЭМ!$D$10+'СЕТ СН'!$F$6-'СЕТ СН'!$F$26</f>
        <v>860.39334266000003</v>
      </c>
      <c r="X67" s="36">
        <f>SUMIFS(СВЦЭМ!$D$33:$D$776,СВЦЭМ!$A$33:$A$776,$A67,СВЦЭМ!$B$33:$B$776,X$47)+'СЕТ СН'!$F$14+СВЦЭМ!$D$10+'СЕТ СН'!$F$6-'СЕТ СН'!$F$26</f>
        <v>891.31786582000007</v>
      </c>
      <c r="Y67" s="36">
        <f>SUMIFS(СВЦЭМ!$D$33:$D$776,СВЦЭМ!$A$33:$A$776,$A67,СВЦЭМ!$B$33:$B$776,Y$47)+'СЕТ СН'!$F$14+СВЦЭМ!$D$10+'СЕТ СН'!$F$6-'СЕТ СН'!$F$26</f>
        <v>1044.59462424</v>
      </c>
    </row>
    <row r="68" spans="1:25" ht="15.75" x14ac:dyDescent="0.2">
      <c r="A68" s="35">
        <f t="shared" si="1"/>
        <v>44033</v>
      </c>
      <c r="B68" s="36">
        <f>SUMIFS(СВЦЭМ!$D$33:$D$776,СВЦЭМ!$A$33:$A$776,$A68,СВЦЭМ!$B$33:$B$776,B$47)+'СЕТ СН'!$F$14+СВЦЭМ!$D$10+'СЕТ СН'!$F$6-'СЕТ СН'!$F$26</f>
        <v>1075.18983626</v>
      </c>
      <c r="C68" s="36">
        <f>SUMIFS(СВЦЭМ!$D$33:$D$776,СВЦЭМ!$A$33:$A$776,$A68,СВЦЭМ!$B$33:$B$776,C$47)+'СЕТ СН'!$F$14+СВЦЭМ!$D$10+'СЕТ СН'!$F$6-'СЕТ СН'!$F$26</f>
        <v>1033.3340629700001</v>
      </c>
      <c r="D68" s="36">
        <f>SUMIFS(СВЦЭМ!$D$33:$D$776,СВЦЭМ!$A$33:$A$776,$A68,СВЦЭМ!$B$33:$B$776,D$47)+'СЕТ СН'!$F$14+СВЦЭМ!$D$10+'СЕТ СН'!$F$6-'СЕТ СН'!$F$26</f>
        <v>1013.02513652</v>
      </c>
      <c r="E68" s="36">
        <f>SUMIFS(СВЦЭМ!$D$33:$D$776,СВЦЭМ!$A$33:$A$776,$A68,СВЦЭМ!$B$33:$B$776,E$47)+'СЕТ СН'!$F$14+СВЦЭМ!$D$10+'СЕТ СН'!$F$6-'СЕТ СН'!$F$26</f>
        <v>1011.46859495</v>
      </c>
      <c r="F68" s="36">
        <f>SUMIFS(СВЦЭМ!$D$33:$D$776,СВЦЭМ!$A$33:$A$776,$A68,СВЦЭМ!$B$33:$B$776,F$47)+'СЕТ СН'!$F$14+СВЦЭМ!$D$10+'СЕТ СН'!$F$6-'СЕТ СН'!$F$26</f>
        <v>1002.7734060500001</v>
      </c>
      <c r="G68" s="36">
        <f>SUMIFS(СВЦЭМ!$D$33:$D$776,СВЦЭМ!$A$33:$A$776,$A68,СВЦЭМ!$B$33:$B$776,G$47)+'СЕТ СН'!$F$14+СВЦЭМ!$D$10+'СЕТ СН'!$F$6-'СЕТ СН'!$F$26</f>
        <v>993.92360526000004</v>
      </c>
      <c r="H68" s="36">
        <f>SUMIFS(СВЦЭМ!$D$33:$D$776,СВЦЭМ!$A$33:$A$776,$A68,СВЦЭМ!$B$33:$B$776,H$47)+'СЕТ СН'!$F$14+СВЦЭМ!$D$10+'СЕТ СН'!$F$6-'СЕТ СН'!$F$26</f>
        <v>1019.7068692300001</v>
      </c>
      <c r="I68" s="36">
        <f>SUMIFS(СВЦЭМ!$D$33:$D$776,СВЦЭМ!$A$33:$A$776,$A68,СВЦЭМ!$B$33:$B$776,I$47)+'СЕТ СН'!$F$14+СВЦЭМ!$D$10+'СЕТ СН'!$F$6-'СЕТ СН'!$F$26</f>
        <v>1068.84189844</v>
      </c>
      <c r="J68" s="36">
        <f>SUMIFS(СВЦЭМ!$D$33:$D$776,СВЦЭМ!$A$33:$A$776,$A68,СВЦЭМ!$B$33:$B$776,J$47)+'СЕТ СН'!$F$14+СВЦЭМ!$D$10+'СЕТ СН'!$F$6-'СЕТ СН'!$F$26</f>
        <v>1094.62244882</v>
      </c>
      <c r="K68" s="36">
        <f>SUMIFS(СВЦЭМ!$D$33:$D$776,СВЦЭМ!$A$33:$A$776,$A68,СВЦЭМ!$B$33:$B$776,K$47)+'СЕТ СН'!$F$14+СВЦЭМ!$D$10+'СЕТ СН'!$F$6-'СЕТ СН'!$F$26</f>
        <v>994.23252058000003</v>
      </c>
      <c r="L68" s="36">
        <f>SUMIFS(СВЦЭМ!$D$33:$D$776,СВЦЭМ!$A$33:$A$776,$A68,СВЦЭМ!$B$33:$B$776,L$47)+'СЕТ СН'!$F$14+СВЦЭМ!$D$10+'СЕТ СН'!$F$6-'СЕТ СН'!$F$26</f>
        <v>893.05257889000006</v>
      </c>
      <c r="M68" s="36">
        <f>SUMIFS(СВЦЭМ!$D$33:$D$776,СВЦЭМ!$A$33:$A$776,$A68,СВЦЭМ!$B$33:$B$776,M$47)+'СЕТ СН'!$F$14+СВЦЭМ!$D$10+'СЕТ СН'!$F$6-'СЕТ СН'!$F$26</f>
        <v>890.23755477000009</v>
      </c>
      <c r="N68" s="36">
        <f>SUMIFS(СВЦЭМ!$D$33:$D$776,СВЦЭМ!$A$33:$A$776,$A68,СВЦЭМ!$B$33:$B$776,N$47)+'СЕТ СН'!$F$14+СВЦЭМ!$D$10+'СЕТ СН'!$F$6-'СЕТ СН'!$F$26</f>
        <v>891.62553875000003</v>
      </c>
      <c r="O68" s="36">
        <f>SUMIFS(СВЦЭМ!$D$33:$D$776,СВЦЭМ!$A$33:$A$776,$A68,СВЦЭМ!$B$33:$B$776,O$47)+'СЕТ СН'!$F$14+СВЦЭМ!$D$10+'СЕТ СН'!$F$6-'СЕТ СН'!$F$26</f>
        <v>897.98418052000011</v>
      </c>
      <c r="P68" s="36">
        <f>SUMIFS(СВЦЭМ!$D$33:$D$776,СВЦЭМ!$A$33:$A$776,$A68,СВЦЭМ!$B$33:$B$776,P$47)+'СЕТ СН'!$F$14+СВЦЭМ!$D$10+'СЕТ СН'!$F$6-'СЕТ СН'!$F$26</f>
        <v>899.41781485000001</v>
      </c>
      <c r="Q68" s="36">
        <f>SUMIFS(СВЦЭМ!$D$33:$D$776,СВЦЭМ!$A$33:$A$776,$A68,СВЦЭМ!$B$33:$B$776,Q$47)+'СЕТ СН'!$F$14+СВЦЭМ!$D$10+'СЕТ СН'!$F$6-'СЕТ СН'!$F$26</f>
        <v>904.83391690000008</v>
      </c>
      <c r="R68" s="36">
        <f>SUMIFS(СВЦЭМ!$D$33:$D$776,СВЦЭМ!$A$33:$A$776,$A68,СВЦЭМ!$B$33:$B$776,R$47)+'СЕТ СН'!$F$14+СВЦЭМ!$D$10+'СЕТ СН'!$F$6-'СЕТ СН'!$F$26</f>
        <v>895.52910886000006</v>
      </c>
      <c r="S68" s="36">
        <f>SUMIFS(СВЦЭМ!$D$33:$D$776,СВЦЭМ!$A$33:$A$776,$A68,СВЦЭМ!$B$33:$B$776,S$47)+'СЕТ СН'!$F$14+СВЦЭМ!$D$10+'СЕТ СН'!$F$6-'СЕТ СН'!$F$26</f>
        <v>896.64309262000006</v>
      </c>
      <c r="T68" s="36">
        <f>SUMIFS(СВЦЭМ!$D$33:$D$776,СВЦЭМ!$A$33:$A$776,$A68,СВЦЭМ!$B$33:$B$776,T$47)+'СЕТ СН'!$F$14+СВЦЭМ!$D$10+'СЕТ СН'!$F$6-'СЕТ СН'!$F$26</f>
        <v>890.18741855000007</v>
      </c>
      <c r="U68" s="36">
        <f>SUMIFS(СВЦЭМ!$D$33:$D$776,СВЦЭМ!$A$33:$A$776,$A68,СВЦЭМ!$B$33:$B$776,U$47)+'СЕТ СН'!$F$14+СВЦЭМ!$D$10+'СЕТ СН'!$F$6-'СЕТ СН'!$F$26</f>
        <v>890.50754675000007</v>
      </c>
      <c r="V68" s="36">
        <f>SUMIFS(СВЦЭМ!$D$33:$D$776,СВЦЭМ!$A$33:$A$776,$A68,СВЦЭМ!$B$33:$B$776,V$47)+'СЕТ СН'!$F$14+СВЦЭМ!$D$10+'СЕТ СН'!$F$6-'СЕТ СН'!$F$26</f>
        <v>888.61075564000009</v>
      </c>
      <c r="W68" s="36">
        <f>SUMIFS(СВЦЭМ!$D$33:$D$776,СВЦЭМ!$A$33:$A$776,$A68,СВЦЭМ!$B$33:$B$776,W$47)+'СЕТ СН'!$F$14+СВЦЭМ!$D$10+'СЕТ СН'!$F$6-'СЕТ СН'!$F$26</f>
        <v>896.55810458000008</v>
      </c>
      <c r="X68" s="36">
        <f>SUMIFS(СВЦЭМ!$D$33:$D$776,СВЦЭМ!$A$33:$A$776,$A68,СВЦЭМ!$B$33:$B$776,X$47)+'СЕТ СН'!$F$14+СВЦЭМ!$D$10+'СЕТ СН'!$F$6-'СЕТ СН'!$F$26</f>
        <v>941.53689101000009</v>
      </c>
      <c r="Y68" s="36">
        <f>SUMIFS(СВЦЭМ!$D$33:$D$776,СВЦЭМ!$A$33:$A$776,$A68,СВЦЭМ!$B$33:$B$776,Y$47)+'СЕТ СН'!$F$14+СВЦЭМ!$D$10+'СЕТ СН'!$F$6-'СЕТ СН'!$F$26</f>
        <v>1071.41681963</v>
      </c>
    </row>
    <row r="69" spans="1:25" ht="15.75" x14ac:dyDescent="0.2">
      <c r="A69" s="35">
        <f t="shared" si="1"/>
        <v>44034</v>
      </c>
      <c r="B69" s="36">
        <f>SUMIFS(СВЦЭМ!$D$33:$D$776,СВЦЭМ!$A$33:$A$776,$A69,СВЦЭМ!$B$33:$B$776,B$47)+'СЕТ СН'!$F$14+СВЦЭМ!$D$10+'СЕТ СН'!$F$6-'СЕТ СН'!$F$26</f>
        <v>1070.9457562099999</v>
      </c>
      <c r="C69" s="36">
        <f>SUMIFS(СВЦЭМ!$D$33:$D$776,СВЦЭМ!$A$33:$A$776,$A69,СВЦЭМ!$B$33:$B$776,C$47)+'СЕТ СН'!$F$14+СВЦЭМ!$D$10+'СЕТ СН'!$F$6-'СЕТ СН'!$F$26</f>
        <v>1043.4084462400001</v>
      </c>
      <c r="D69" s="36">
        <f>SUMIFS(СВЦЭМ!$D$33:$D$776,СВЦЭМ!$A$33:$A$776,$A69,СВЦЭМ!$B$33:$B$776,D$47)+'СЕТ СН'!$F$14+СВЦЭМ!$D$10+'СЕТ СН'!$F$6-'СЕТ СН'!$F$26</f>
        <v>1034.1036981100001</v>
      </c>
      <c r="E69" s="36">
        <f>SUMIFS(СВЦЭМ!$D$33:$D$776,СВЦЭМ!$A$33:$A$776,$A69,СВЦЭМ!$B$33:$B$776,E$47)+'СЕТ СН'!$F$14+СВЦЭМ!$D$10+'СЕТ СН'!$F$6-'СЕТ СН'!$F$26</f>
        <v>1054.5800493700001</v>
      </c>
      <c r="F69" s="36">
        <f>SUMIFS(СВЦЭМ!$D$33:$D$776,СВЦЭМ!$A$33:$A$776,$A69,СВЦЭМ!$B$33:$B$776,F$47)+'СЕТ СН'!$F$14+СВЦЭМ!$D$10+'СЕТ СН'!$F$6-'СЕТ СН'!$F$26</f>
        <v>1060.94160186</v>
      </c>
      <c r="G69" s="36">
        <f>SUMIFS(СВЦЭМ!$D$33:$D$776,СВЦЭМ!$A$33:$A$776,$A69,СВЦЭМ!$B$33:$B$776,G$47)+'СЕТ СН'!$F$14+СВЦЭМ!$D$10+'СЕТ СН'!$F$6-'СЕТ СН'!$F$26</f>
        <v>1061.7884622700001</v>
      </c>
      <c r="H69" s="36">
        <f>SUMIFS(СВЦЭМ!$D$33:$D$776,СВЦЭМ!$A$33:$A$776,$A69,СВЦЭМ!$B$33:$B$776,H$47)+'СЕТ СН'!$F$14+СВЦЭМ!$D$10+'СЕТ СН'!$F$6-'СЕТ СН'!$F$26</f>
        <v>1043.9624087699999</v>
      </c>
      <c r="I69" s="36">
        <f>SUMIFS(СВЦЭМ!$D$33:$D$776,СВЦЭМ!$A$33:$A$776,$A69,СВЦЭМ!$B$33:$B$776,I$47)+'СЕТ СН'!$F$14+СВЦЭМ!$D$10+'СЕТ СН'!$F$6-'СЕТ СН'!$F$26</f>
        <v>1097.80285942</v>
      </c>
      <c r="J69" s="36">
        <f>SUMIFS(СВЦЭМ!$D$33:$D$776,СВЦЭМ!$A$33:$A$776,$A69,СВЦЭМ!$B$33:$B$776,J$47)+'СЕТ СН'!$F$14+СВЦЭМ!$D$10+'СЕТ СН'!$F$6-'СЕТ СН'!$F$26</f>
        <v>1113.7125639300002</v>
      </c>
      <c r="K69" s="36">
        <f>SUMIFS(СВЦЭМ!$D$33:$D$776,СВЦЭМ!$A$33:$A$776,$A69,СВЦЭМ!$B$33:$B$776,K$47)+'СЕТ СН'!$F$14+СВЦЭМ!$D$10+'СЕТ СН'!$F$6-'СЕТ СН'!$F$26</f>
        <v>993.15547063000008</v>
      </c>
      <c r="L69" s="36">
        <f>SUMIFS(СВЦЭМ!$D$33:$D$776,СВЦЭМ!$A$33:$A$776,$A69,СВЦЭМ!$B$33:$B$776,L$47)+'СЕТ СН'!$F$14+СВЦЭМ!$D$10+'СЕТ СН'!$F$6-'СЕТ СН'!$F$26</f>
        <v>854.46646967000004</v>
      </c>
      <c r="M69" s="36">
        <f>SUMIFS(СВЦЭМ!$D$33:$D$776,СВЦЭМ!$A$33:$A$776,$A69,СВЦЭМ!$B$33:$B$776,M$47)+'СЕТ СН'!$F$14+СВЦЭМ!$D$10+'СЕТ СН'!$F$6-'СЕТ СН'!$F$26</f>
        <v>833.99891892000005</v>
      </c>
      <c r="N69" s="36">
        <f>SUMIFS(СВЦЭМ!$D$33:$D$776,СВЦЭМ!$A$33:$A$776,$A69,СВЦЭМ!$B$33:$B$776,N$47)+'СЕТ СН'!$F$14+СВЦЭМ!$D$10+'СЕТ СН'!$F$6-'СЕТ СН'!$F$26</f>
        <v>867.70712093000009</v>
      </c>
      <c r="O69" s="36">
        <f>SUMIFS(СВЦЭМ!$D$33:$D$776,СВЦЭМ!$A$33:$A$776,$A69,СВЦЭМ!$B$33:$B$776,O$47)+'СЕТ СН'!$F$14+СВЦЭМ!$D$10+'СЕТ СН'!$F$6-'СЕТ СН'!$F$26</f>
        <v>867.94403150000005</v>
      </c>
      <c r="P69" s="36">
        <f>SUMIFS(СВЦЭМ!$D$33:$D$776,СВЦЭМ!$A$33:$A$776,$A69,СВЦЭМ!$B$33:$B$776,P$47)+'СЕТ СН'!$F$14+СВЦЭМ!$D$10+'СЕТ СН'!$F$6-'СЕТ СН'!$F$26</f>
        <v>881.7965753200001</v>
      </c>
      <c r="Q69" s="36">
        <f>SUMIFS(СВЦЭМ!$D$33:$D$776,СВЦЭМ!$A$33:$A$776,$A69,СВЦЭМ!$B$33:$B$776,Q$47)+'СЕТ СН'!$F$14+СВЦЭМ!$D$10+'СЕТ СН'!$F$6-'СЕТ СН'!$F$26</f>
        <v>892.86040707000006</v>
      </c>
      <c r="R69" s="36">
        <f>SUMIFS(СВЦЭМ!$D$33:$D$776,СВЦЭМ!$A$33:$A$776,$A69,СВЦЭМ!$B$33:$B$776,R$47)+'СЕТ СН'!$F$14+СВЦЭМ!$D$10+'СЕТ СН'!$F$6-'СЕТ СН'!$F$26</f>
        <v>869.37822670000003</v>
      </c>
      <c r="S69" s="36">
        <f>SUMIFS(СВЦЭМ!$D$33:$D$776,СВЦЭМ!$A$33:$A$776,$A69,СВЦЭМ!$B$33:$B$776,S$47)+'СЕТ СН'!$F$14+СВЦЭМ!$D$10+'СЕТ СН'!$F$6-'СЕТ СН'!$F$26</f>
        <v>872.68177946000003</v>
      </c>
      <c r="T69" s="36">
        <f>SUMIFS(СВЦЭМ!$D$33:$D$776,СВЦЭМ!$A$33:$A$776,$A69,СВЦЭМ!$B$33:$B$776,T$47)+'СЕТ СН'!$F$14+СВЦЭМ!$D$10+'СЕТ СН'!$F$6-'СЕТ СН'!$F$26</f>
        <v>905.10313130000009</v>
      </c>
      <c r="U69" s="36">
        <f>SUMIFS(СВЦЭМ!$D$33:$D$776,СВЦЭМ!$A$33:$A$776,$A69,СВЦЭМ!$B$33:$B$776,U$47)+'СЕТ СН'!$F$14+СВЦЭМ!$D$10+'СЕТ СН'!$F$6-'СЕТ СН'!$F$26</f>
        <v>923.24366795000003</v>
      </c>
      <c r="V69" s="36">
        <f>SUMIFS(СВЦЭМ!$D$33:$D$776,СВЦЭМ!$A$33:$A$776,$A69,СВЦЭМ!$B$33:$B$776,V$47)+'СЕТ СН'!$F$14+СВЦЭМ!$D$10+'СЕТ СН'!$F$6-'СЕТ СН'!$F$26</f>
        <v>932.64652715000011</v>
      </c>
      <c r="W69" s="36">
        <f>SUMIFS(СВЦЭМ!$D$33:$D$776,СВЦЭМ!$A$33:$A$776,$A69,СВЦЭМ!$B$33:$B$776,W$47)+'СЕТ СН'!$F$14+СВЦЭМ!$D$10+'СЕТ СН'!$F$6-'СЕТ СН'!$F$26</f>
        <v>895.96261623000009</v>
      </c>
      <c r="X69" s="36">
        <f>SUMIFS(СВЦЭМ!$D$33:$D$776,СВЦЭМ!$A$33:$A$776,$A69,СВЦЭМ!$B$33:$B$776,X$47)+'СЕТ СН'!$F$14+СВЦЭМ!$D$10+'СЕТ СН'!$F$6-'СЕТ СН'!$F$26</f>
        <v>960.33171363000008</v>
      </c>
      <c r="Y69" s="36">
        <f>SUMIFS(СВЦЭМ!$D$33:$D$776,СВЦЭМ!$A$33:$A$776,$A69,СВЦЭМ!$B$33:$B$776,Y$47)+'СЕТ СН'!$F$14+СВЦЭМ!$D$10+'СЕТ СН'!$F$6-'СЕТ СН'!$F$26</f>
        <v>1046.5796764300001</v>
      </c>
    </row>
    <row r="70" spans="1:25" ht="15.75" x14ac:dyDescent="0.2">
      <c r="A70" s="35">
        <f t="shared" si="1"/>
        <v>44035</v>
      </c>
      <c r="B70" s="36">
        <f>SUMIFS(СВЦЭМ!$D$33:$D$776,СВЦЭМ!$A$33:$A$776,$A70,СВЦЭМ!$B$33:$B$776,B$47)+'СЕТ СН'!$F$14+СВЦЭМ!$D$10+'СЕТ СН'!$F$6-'СЕТ СН'!$F$26</f>
        <v>1014.08170364</v>
      </c>
      <c r="C70" s="36">
        <f>SUMIFS(СВЦЭМ!$D$33:$D$776,СВЦЭМ!$A$33:$A$776,$A70,СВЦЭМ!$B$33:$B$776,C$47)+'СЕТ СН'!$F$14+СВЦЭМ!$D$10+'СЕТ СН'!$F$6-'СЕТ СН'!$F$26</f>
        <v>1019.8957015300001</v>
      </c>
      <c r="D70" s="36">
        <f>SUMIFS(СВЦЭМ!$D$33:$D$776,СВЦЭМ!$A$33:$A$776,$A70,СВЦЭМ!$B$33:$B$776,D$47)+'СЕТ СН'!$F$14+СВЦЭМ!$D$10+'СЕТ СН'!$F$6-'СЕТ СН'!$F$26</f>
        <v>1042.82484421</v>
      </c>
      <c r="E70" s="36">
        <f>SUMIFS(СВЦЭМ!$D$33:$D$776,СВЦЭМ!$A$33:$A$776,$A70,СВЦЭМ!$B$33:$B$776,E$47)+'СЕТ СН'!$F$14+СВЦЭМ!$D$10+'СЕТ СН'!$F$6-'СЕТ СН'!$F$26</f>
        <v>1076.67778456</v>
      </c>
      <c r="F70" s="36">
        <f>SUMIFS(СВЦЭМ!$D$33:$D$776,СВЦЭМ!$A$33:$A$776,$A70,СВЦЭМ!$B$33:$B$776,F$47)+'СЕТ СН'!$F$14+СВЦЭМ!$D$10+'СЕТ СН'!$F$6-'СЕТ СН'!$F$26</f>
        <v>1064.0248960500001</v>
      </c>
      <c r="G70" s="36">
        <f>SUMIFS(СВЦЭМ!$D$33:$D$776,СВЦЭМ!$A$33:$A$776,$A70,СВЦЭМ!$B$33:$B$776,G$47)+'СЕТ СН'!$F$14+СВЦЭМ!$D$10+'СЕТ СН'!$F$6-'СЕТ СН'!$F$26</f>
        <v>1055.3376975399999</v>
      </c>
      <c r="H70" s="36">
        <f>SUMIFS(СВЦЭМ!$D$33:$D$776,СВЦЭМ!$A$33:$A$776,$A70,СВЦЭМ!$B$33:$B$776,H$47)+'СЕТ СН'!$F$14+СВЦЭМ!$D$10+'СЕТ СН'!$F$6-'СЕТ СН'!$F$26</f>
        <v>1013.4034497800001</v>
      </c>
      <c r="I70" s="36">
        <f>SUMIFS(СВЦЭМ!$D$33:$D$776,СВЦЭМ!$A$33:$A$776,$A70,СВЦЭМ!$B$33:$B$776,I$47)+'СЕТ СН'!$F$14+СВЦЭМ!$D$10+'СЕТ СН'!$F$6-'СЕТ СН'!$F$26</f>
        <v>945.65112491000002</v>
      </c>
      <c r="J70" s="36">
        <f>SUMIFS(СВЦЭМ!$D$33:$D$776,СВЦЭМ!$A$33:$A$776,$A70,СВЦЭМ!$B$33:$B$776,J$47)+'СЕТ СН'!$F$14+СВЦЭМ!$D$10+'СЕТ СН'!$F$6-'СЕТ СН'!$F$26</f>
        <v>972.07610518000001</v>
      </c>
      <c r="K70" s="36">
        <f>SUMIFS(СВЦЭМ!$D$33:$D$776,СВЦЭМ!$A$33:$A$776,$A70,СВЦЭМ!$B$33:$B$776,K$47)+'СЕТ СН'!$F$14+СВЦЭМ!$D$10+'СЕТ СН'!$F$6-'СЕТ СН'!$F$26</f>
        <v>999.99527287000001</v>
      </c>
      <c r="L70" s="36">
        <f>SUMIFS(СВЦЭМ!$D$33:$D$776,СВЦЭМ!$A$33:$A$776,$A70,СВЦЭМ!$B$33:$B$776,L$47)+'СЕТ СН'!$F$14+СВЦЭМ!$D$10+'СЕТ СН'!$F$6-'СЕТ СН'!$F$26</f>
        <v>906.00632270000006</v>
      </c>
      <c r="M70" s="36">
        <f>SUMIFS(СВЦЭМ!$D$33:$D$776,СВЦЭМ!$A$33:$A$776,$A70,СВЦЭМ!$B$33:$B$776,M$47)+'СЕТ СН'!$F$14+СВЦЭМ!$D$10+'СЕТ СН'!$F$6-'СЕТ СН'!$F$26</f>
        <v>887.40253655000004</v>
      </c>
      <c r="N70" s="36">
        <f>SUMIFS(СВЦЭМ!$D$33:$D$776,СВЦЭМ!$A$33:$A$776,$A70,СВЦЭМ!$B$33:$B$776,N$47)+'СЕТ СН'!$F$14+СВЦЭМ!$D$10+'СЕТ СН'!$F$6-'СЕТ СН'!$F$26</f>
        <v>904.85608296000009</v>
      </c>
      <c r="O70" s="36">
        <f>SUMIFS(СВЦЭМ!$D$33:$D$776,СВЦЭМ!$A$33:$A$776,$A70,СВЦЭМ!$B$33:$B$776,O$47)+'СЕТ СН'!$F$14+СВЦЭМ!$D$10+'СЕТ СН'!$F$6-'СЕТ СН'!$F$26</f>
        <v>916.20438356000011</v>
      </c>
      <c r="P70" s="36">
        <f>SUMIFS(СВЦЭМ!$D$33:$D$776,СВЦЭМ!$A$33:$A$776,$A70,СВЦЭМ!$B$33:$B$776,P$47)+'СЕТ СН'!$F$14+СВЦЭМ!$D$10+'СЕТ СН'!$F$6-'СЕТ СН'!$F$26</f>
        <v>932.21511624000004</v>
      </c>
      <c r="Q70" s="36">
        <f>SUMIFS(СВЦЭМ!$D$33:$D$776,СВЦЭМ!$A$33:$A$776,$A70,СВЦЭМ!$B$33:$B$776,Q$47)+'СЕТ СН'!$F$14+СВЦЭМ!$D$10+'СЕТ СН'!$F$6-'СЕТ СН'!$F$26</f>
        <v>951.23247125</v>
      </c>
      <c r="R70" s="36">
        <f>SUMIFS(СВЦЭМ!$D$33:$D$776,СВЦЭМ!$A$33:$A$776,$A70,СВЦЭМ!$B$33:$B$776,R$47)+'СЕТ СН'!$F$14+СВЦЭМ!$D$10+'СЕТ СН'!$F$6-'СЕТ СН'!$F$26</f>
        <v>948.14043666000009</v>
      </c>
      <c r="S70" s="36">
        <f>SUMIFS(СВЦЭМ!$D$33:$D$776,СВЦЭМ!$A$33:$A$776,$A70,СВЦЭМ!$B$33:$B$776,S$47)+'СЕТ СН'!$F$14+СВЦЭМ!$D$10+'СЕТ СН'!$F$6-'СЕТ СН'!$F$26</f>
        <v>955.10776241000008</v>
      </c>
      <c r="T70" s="36">
        <f>SUMIFS(СВЦЭМ!$D$33:$D$776,СВЦЭМ!$A$33:$A$776,$A70,СВЦЭМ!$B$33:$B$776,T$47)+'СЕТ СН'!$F$14+СВЦЭМ!$D$10+'СЕТ СН'!$F$6-'СЕТ СН'!$F$26</f>
        <v>973.34046550000005</v>
      </c>
      <c r="U70" s="36">
        <f>SUMIFS(СВЦЭМ!$D$33:$D$776,СВЦЭМ!$A$33:$A$776,$A70,СВЦЭМ!$B$33:$B$776,U$47)+'СЕТ СН'!$F$14+СВЦЭМ!$D$10+'СЕТ СН'!$F$6-'СЕТ СН'!$F$26</f>
        <v>964.28709229000003</v>
      </c>
      <c r="V70" s="36">
        <f>SUMIFS(СВЦЭМ!$D$33:$D$776,СВЦЭМ!$A$33:$A$776,$A70,СВЦЭМ!$B$33:$B$776,V$47)+'СЕТ СН'!$F$14+СВЦЭМ!$D$10+'СЕТ СН'!$F$6-'СЕТ СН'!$F$26</f>
        <v>950.6408636000001</v>
      </c>
      <c r="W70" s="36">
        <f>SUMIFS(СВЦЭМ!$D$33:$D$776,СВЦЭМ!$A$33:$A$776,$A70,СВЦЭМ!$B$33:$B$776,W$47)+'СЕТ СН'!$F$14+СВЦЭМ!$D$10+'СЕТ СН'!$F$6-'СЕТ СН'!$F$26</f>
        <v>911.67591305000008</v>
      </c>
      <c r="X70" s="36">
        <f>SUMIFS(СВЦЭМ!$D$33:$D$776,СВЦЭМ!$A$33:$A$776,$A70,СВЦЭМ!$B$33:$B$776,X$47)+'СЕТ СН'!$F$14+СВЦЭМ!$D$10+'СЕТ СН'!$F$6-'СЕТ СН'!$F$26</f>
        <v>914.55269001000011</v>
      </c>
      <c r="Y70" s="36">
        <f>SUMIFS(СВЦЭМ!$D$33:$D$776,СВЦЭМ!$A$33:$A$776,$A70,СВЦЭМ!$B$33:$B$776,Y$47)+'СЕТ СН'!$F$14+СВЦЭМ!$D$10+'СЕТ СН'!$F$6-'СЕТ СН'!$F$26</f>
        <v>1042.64750491</v>
      </c>
    </row>
    <row r="71" spans="1:25" ht="15.75" x14ac:dyDescent="0.2">
      <c r="A71" s="35">
        <f t="shared" si="1"/>
        <v>44036</v>
      </c>
      <c r="B71" s="36">
        <f>SUMIFS(СВЦЭМ!$D$33:$D$776,СВЦЭМ!$A$33:$A$776,$A71,СВЦЭМ!$B$33:$B$776,B$47)+'СЕТ СН'!$F$14+СВЦЭМ!$D$10+'СЕТ СН'!$F$6-'СЕТ СН'!$F$26</f>
        <v>1008.7959593700001</v>
      </c>
      <c r="C71" s="36">
        <f>SUMIFS(СВЦЭМ!$D$33:$D$776,СВЦЭМ!$A$33:$A$776,$A71,СВЦЭМ!$B$33:$B$776,C$47)+'СЕТ СН'!$F$14+СВЦЭМ!$D$10+'СЕТ СН'!$F$6-'СЕТ СН'!$F$26</f>
        <v>984.0179632600001</v>
      </c>
      <c r="D71" s="36">
        <f>SUMIFS(СВЦЭМ!$D$33:$D$776,СВЦЭМ!$A$33:$A$776,$A71,СВЦЭМ!$B$33:$B$776,D$47)+'СЕТ СН'!$F$14+СВЦЭМ!$D$10+'СЕТ СН'!$F$6-'СЕТ СН'!$F$26</f>
        <v>987.06741719000001</v>
      </c>
      <c r="E71" s="36">
        <f>SUMIFS(СВЦЭМ!$D$33:$D$776,СВЦЭМ!$A$33:$A$776,$A71,СВЦЭМ!$B$33:$B$776,E$47)+'СЕТ СН'!$F$14+СВЦЭМ!$D$10+'СЕТ СН'!$F$6-'СЕТ СН'!$F$26</f>
        <v>1019.48501306</v>
      </c>
      <c r="F71" s="36">
        <f>SUMIFS(СВЦЭМ!$D$33:$D$776,СВЦЭМ!$A$33:$A$776,$A71,СВЦЭМ!$B$33:$B$776,F$47)+'СЕТ СН'!$F$14+СВЦЭМ!$D$10+'СЕТ СН'!$F$6-'СЕТ СН'!$F$26</f>
        <v>1022.5107756100001</v>
      </c>
      <c r="G71" s="36">
        <f>SUMIFS(СВЦЭМ!$D$33:$D$776,СВЦЭМ!$A$33:$A$776,$A71,СВЦЭМ!$B$33:$B$776,G$47)+'СЕТ СН'!$F$14+СВЦЭМ!$D$10+'СЕТ СН'!$F$6-'СЕТ СН'!$F$26</f>
        <v>1010.1165318200001</v>
      </c>
      <c r="H71" s="36">
        <f>SUMIFS(СВЦЭМ!$D$33:$D$776,СВЦЭМ!$A$33:$A$776,$A71,СВЦЭМ!$B$33:$B$776,H$47)+'СЕТ СН'!$F$14+СВЦЭМ!$D$10+'СЕТ СН'!$F$6-'СЕТ СН'!$F$26</f>
        <v>962.13950183000009</v>
      </c>
      <c r="I71" s="36">
        <f>SUMIFS(СВЦЭМ!$D$33:$D$776,СВЦЭМ!$A$33:$A$776,$A71,СВЦЭМ!$B$33:$B$776,I$47)+'СЕТ СН'!$F$14+СВЦЭМ!$D$10+'СЕТ СН'!$F$6-'СЕТ СН'!$F$26</f>
        <v>938.70294695000007</v>
      </c>
      <c r="J71" s="36">
        <f>SUMIFS(СВЦЭМ!$D$33:$D$776,СВЦЭМ!$A$33:$A$776,$A71,СВЦЭМ!$B$33:$B$776,J$47)+'СЕТ СН'!$F$14+СВЦЭМ!$D$10+'СЕТ СН'!$F$6-'СЕТ СН'!$F$26</f>
        <v>973.49530565000009</v>
      </c>
      <c r="K71" s="36">
        <f>SUMIFS(СВЦЭМ!$D$33:$D$776,СВЦЭМ!$A$33:$A$776,$A71,СВЦЭМ!$B$33:$B$776,K$47)+'СЕТ СН'!$F$14+СВЦЭМ!$D$10+'СЕТ СН'!$F$6-'СЕТ СН'!$F$26</f>
        <v>990.95490300000006</v>
      </c>
      <c r="L71" s="36">
        <f>SUMIFS(СВЦЭМ!$D$33:$D$776,СВЦЭМ!$A$33:$A$776,$A71,СВЦЭМ!$B$33:$B$776,L$47)+'СЕТ СН'!$F$14+СВЦЭМ!$D$10+'СЕТ СН'!$F$6-'СЕТ СН'!$F$26</f>
        <v>915.95973881000009</v>
      </c>
      <c r="M71" s="36">
        <f>SUMIFS(СВЦЭМ!$D$33:$D$776,СВЦЭМ!$A$33:$A$776,$A71,СВЦЭМ!$B$33:$B$776,M$47)+'СЕТ СН'!$F$14+СВЦЭМ!$D$10+'СЕТ СН'!$F$6-'СЕТ СН'!$F$26</f>
        <v>910.03510881000011</v>
      </c>
      <c r="N71" s="36">
        <f>SUMIFS(СВЦЭМ!$D$33:$D$776,СВЦЭМ!$A$33:$A$776,$A71,СВЦЭМ!$B$33:$B$776,N$47)+'СЕТ СН'!$F$14+СВЦЭМ!$D$10+'СЕТ СН'!$F$6-'СЕТ СН'!$F$26</f>
        <v>924.46744582000008</v>
      </c>
      <c r="O71" s="36">
        <f>SUMIFS(СВЦЭМ!$D$33:$D$776,СВЦЭМ!$A$33:$A$776,$A71,СВЦЭМ!$B$33:$B$776,O$47)+'СЕТ СН'!$F$14+СВЦЭМ!$D$10+'СЕТ СН'!$F$6-'СЕТ СН'!$F$26</f>
        <v>929.49085754000009</v>
      </c>
      <c r="P71" s="36">
        <f>SUMIFS(СВЦЭМ!$D$33:$D$776,СВЦЭМ!$A$33:$A$776,$A71,СВЦЭМ!$B$33:$B$776,P$47)+'СЕТ СН'!$F$14+СВЦЭМ!$D$10+'СЕТ СН'!$F$6-'СЕТ СН'!$F$26</f>
        <v>931.44495776000008</v>
      </c>
      <c r="Q71" s="36">
        <f>SUMIFS(СВЦЭМ!$D$33:$D$776,СВЦЭМ!$A$33:$A$776,$A71,СВЦЭМ!$B$33:$B$776,Q$47)+'СЕТ СН'!$F$14+СВЦЭМ!$D$10+'СЕТ СН'!$F$6-'СЕТ СН'!$F$26</f>
        <v>934.93477479000001</v>
      </c>
      <c r="R71" s="36">
        <f>SUMIFS(СВЦЭМ!$D$33:$D$776,СВЦЭМ!$A$33:$A$776,$A71,СВЦЭМ!$B$33:$B$776,R$47)+'СЕТ СН'!$F$14+СВЦЭМ!$D$10+'СЕТ СН'!$F$6-'СЕТ СН'!$F$26</f>
        <v>937.67173157000002</v>
      </c>
      <c r="S71" s="36">
        <f>SUMIFS(СВЦЭМ!$D$33:$D$776,СВЦЭМ!$A$33:$A$776,$A71,СВЦЭМ!$B$33:$B$776,S$47)+'СЕТ СН'!$F$14+СВЦЭМ!$D$10+'СЕТ СН'!$F$6-'СЕТ СН'!$F$26</f>
        <v>942.86099004000005</v>
      </c>
      <c r="T71" s="36">
        <f>SUMIFS(СВЦЭМ!$D$33:$D$776,СВЦЭМ!$A$33:$A$776,$A71,СВЦЭМ!$B$33:$B$776,T$47)+'СЕТ СН'!$F$14+СВЦЭМ!$D$10+'СЕТ СН'!$F$6-'СЕТ СН'!$F$26</f>
        <v>942.63835772000004</v>
      </c>
      <c r="U71" s="36">
        <f>SUMIFS(СВЦЭМ!$D$33:$D$776,СВЦЭМ!$A$33:$A$776,$A71,СВЦЭМ!$B$33:$B$776,U$47)+'СЕТ СН'!$F$14+СВЦЭМ!$D$10+'СЕТ СН'!$F$6-'СЕТ СН'!$F$26</f>
        <v>932.32363513000007</v>
      </c>
      <c r="V71" s="36">
        <f>SUMIFS(СВЦЭМ!$D$33:$D$776,СВЦЭМ!$A$33:$A$776,$A71,СВЦЭМ!$B$33:$B$776,V$47)+'СЕТ СН'!$F$14+СВЦЭМ!$D$10+'СЕТ СН'!$F$6-'СЕТ СН'!$F$26</f>
        <v>917.60510956000007</v>
      </c>
      <c r="W71" s="36">
        <f>SUMIFS(СВЦЭМ!$D$33:$D$776,СВЦЭМ!$A$33:$A$776,$A71,СВЦЭМ!$B$33:$B$776,W$47)+'СЕТ СН'!$F$14+СВЦЭМ!$D$10+'СЕТ СН'!$F$6-'СЕТ СН'!$F$26</f>
        <v>893.17896904000008</v>
      </c>
      <c r="X71" s="36">
        <f>SUMIFS(СВЦЭМ!$D$33:$D$776,СВЦЭМ!$A$33:$A$776,$A71,СВЦЭМ!$B$33:$B$776,X$47)+'СЕТ СН'!$F$14+СВЦЭМ!$D$10+'СЕТ СН'!$F$6-'СЕТ СН'!$F$26</f>
        <v>957.78647870000009</v>
      </c>
      <c r="Y71" s="36">
        <f>SUMIFS(СВЦЭМ!$D$33:$D$776,СВЦЭМ!$A$33:$A$776,$A71,СВЦЭМ!$B$33:$B$776,Y$47)+'СЕТ СН'!$F$14+СВЦЭМ!$D$10+'СЕТ СН'!$F$6-'СЕТ СН'!$F$26</f>
        <v>1057.6248908099999</v>
      </c>
    </row>
    <row r="72" spans="1:25" ht="15.75" x14ac:dyDescent="0.2">
      <c r="A72" s="35">
        <f t="shared" si="1"/>
        <v>44037</v>
      </c>
      <c r="B72" s="36">
        <f>SUMIFS(СВЦЭМ!$D$33:$D$776,СВЦЭМ!$A$33:$A$776,$A72,СВЦЭМ!$B$33:$B$776,B$47)+'СЕТ СН'!$F$14+СВЦЭМ!$D$10+'СЕТ СН'!$F$6-'СЕТ СН'!$F$26</f>
        <v>1039.3576291500001</v>
      </c>
      <c r="C72" s="36">
        <f>SUMIFS(СВЦЭМ!$D$33:$D$776,СВЦЭМ!$A$33:$A$776,$A72,СВЦЭМ!$B$33:$B$776,C$47)+'СЕТ СН'!$F$14+СВЦЭМ!$D$10+'СЕТ СН'!$F$6-'СЕТ СН'!$F$26</f>
        <v>1099.20681053</v>
      </c>
      <c r="D72" s="36">
        <f>SUMIFS(СВЦЭМ!$D$33:$D$776,СВЦЭМ!$A$33:$A$776,$A72,СВЦЭМ!$B$33:$B$776,D$47)+'СЕТ СН'!$F$14+СВЦЭМ!$D$10+'СЕТ СН'!$F$6-'СЕТ СН'!$F$26</f>
        <v>1135.5961897500001</v>
      </c>
      <c r="E72" s="36">
        <f>SUMIFS(СВЦЭМ!$D$33:$D$776,СВЦЭМ!$A$33:$A$776,$A72,СВЦЭМ!$B$33:$B$776,E$47)+'СЕТ СН'!$F$14+СВЦЭМ!$D$10+'СЕТ СН'!$F$6-'СЕТ СН'!$F$26</f>
        <v>1157.53385026</v>
      </c>
      <c r="F72" s="36">
        <f>SUMIFS(СВЦЭМ!$D$33:$D$776,СВЦЭМ!$A$33:$A$776,$A72,СВЦЭМ!$B$33:$B$776,F$47)+'СЕТ СН'!$F$14+СВЦЭМ!$D$10+'СЕТ СН'!$F$6-'СЕТ СН'!$F$26</f>
        <v>1156.6625930800001</v>
      </c>
      <c r="G72" s="36">
        <f>SUMIFS(СВЦЭМ!$D$33:$D$776,СВЦЭМ!$A$33:$A$776,$A72,СВЦЭМ!$B$33:$B$776,G$47)+'СЕТ СН'!$F$14+СВЦЭМ!$D$10+'СЕТ СН'!$F$6-'СЕТ СН'!$F$26</f>
        <v>1152.75353262</v>
      </c>
      <c r="H72" s="36">
        <f>SUMIFS(СВЦЭМ!$D$33:$D$776,СВЦЭМ!$A$33:$A$776,$A72,СВЦЭМ!$B$33:$B$776,H$47)+'СЕТ СН'!$F$14+СВЦЭМ!$D$10+'СЕТ СН'!$F$6-'СЕТ СН'!$F$26</f>
        <v>1153.5235222000001</v>
      </c>
      <c r="I72" s="36">
        <f>SUMIFS(СВЦЭМ!$D$33:$D$776,СВЦЭМ!$A$33:$A$776,$A72,СВЦЭМ!$B$33:$B$776,I$47)+'СЕТ СН'!$F$14+СВЦЭМ!$D$10+'СЕТ СН'!$F$6-'СЕТ СН'!$F$26</f>
        <v>1175.5921391700001</v>
      </c>
      <c r="J72" s="36">
        <f>SUMIFS(СВЦЭМ!$D$33:$D$776,СВЦЭМ!$A$33:$A$776,$A72,СВЦЭМ!$B$33:$B$776,J$47)+'СЕТ СН'!$F$14+СВЦЭМ!$D$10+'СЕТ СН'!$F$6-'СЕТ СН'!$F$26</f>
        <v>1124.27381027</v>
      </c>
      <c r="K72" s="36">
        <f>SUMIFS(СВЦЭМ!$D$33:$D$776,СВЦЭМ!$A$33:$A$776,$A72,СВЦЭМ!$B$33:$B$776,K$47)+'СЕТ СН'!$F$14+СВЦЭМ!$D$10+'СЕТ СН'!$F$6-'СЕТ СН'!$F$26</f>
        <v>972.78087922000009</v>
      </c>
      <c r="L72" s="36">
        <f>SUMIFS(СВЦЭМ!$D$33:$D$776,СВЦЭМ!$A$33:$A$776,$A72,СВЦЭМ!$B$33:$B$776,L$47)+'СЕТ СН'!$F$14+СВЦЭМ!$D$10+'СЕТ СН'!$F$6-'СЕТ СН'!$F$26</f>
        <v>865.67076821000001</v>
      </c>
      <c r="M72" s="36">
        <f>SUMIFS(СВЦЭМ!$D$33:$D$776,СВЦЭМ!$A$33:$A$776,$A72,СВЦЭМ!$B$33:$B$776,M$47)+'СЕТ СН'!$F$14+СВЦЭМ!$D$10+'СЕТ СН'!$F$6-'СЕТ СН'!$F$26</f>
        <v>842.80089908000002</v>
      </c>
      <c r="N72" s="36">
        <f>SUMIFS(СВЦЭМ!$D$33:$D$776,СВЦЭМ!$A$33:$A$776,$A72,СВЦЭМ!$B$33:$B$776,N$47)+'СЕТ СН'!$F$14+СВЦЭМ!$D$10+'СЕТ СН'!$F$6-'СЕТ СН'!$F$26</f>
        <v>824.12565034000011</v>
      </c>
      <c r="O72" s="36">
        <f>SUMIFS(СВЦЭМ!$D$33:$D$776,СВЦЭМ!$A$33:$A$776,$A72,СВЦЭМ!$B$33:$B$776,O$47)+'СЕТ СН'!$F$14+СВЦЭМ!$D$10+'СЕТ СН'!$F$6-'СЕТ СН'!$F$26</f>
        <v>820.03740605000007</v>
      </c>
      <c r="P72" s="36">
        <f>SUMIFS(СВЦЭМ!$D$33:$D$776,СВЦЭМ!$A$33:$A$776,$A72,СВЦЭМ!$B$33:$B$776,P$47)+'СЕТ СН'!$F$14+СВЦЭМ!$D$10+'СЕТ СН'!$F$6-'СЕТ СН'!$F$26</f>
        <v>829.39447471000005</v>
      </c>
      <c r="Q72" s="36">
        <f>SUMIFS(СВЦЭМ!$D$33:$D$776,СВЦЭМ!$A$33:$A$776,$A72,СВЦЭМ!$B$33:$B$776,Q$47)+'СЕТ СН'!$F$14+СВЦЭМ!$D$10+'СЕТ СН'!$F$6-'СЕТ СН'!$F$26</f>
        <v>835.36982939000006</v>
      </c>
      <c r="R72" s="36">
        <f>SUMIFS(СВЦЭМ!$D$33:$D$776,СВЦЭМ!$A$33:$A$776,$A72,СВЦЭМ!$B$33:$B$776,R$47)+'СЕТ СН'!$F$14+СВЦЭМ!$D$10+'СЕТ СН'!$F$6-'СЕТ СН'!$F$26</f>
        <v>842.2983307400001</v>
      </c>
      <c r="S72" s="36">
        <f>SUMIFS(СВЦЭМ!$D$33:$D$776,СВЦЭМ!$A$33:$A$776,$A72,СВЦЭМ!$B$33:$B$776,S$47)+'СЕТ СН'!$F$14+СВЦЭМ!$D$10+'СЕТ СН'!$F$6-'СЕТ СН'!$F$26</f>
        <v>842.72740137000005</v>
      </c>
      <c r="T72" s="36">
        <f>SUMIFS(СВЦЭМ!$D$33:$D$776,СВЦЭМ!$A$33:$A$776,$A72,СВЦЭМ!$B$33:$B$776,T$47)+'СЕТ СН'!$F$14+СВЦЭМ!$D$10+'СЕТ СН'!$F$6-'СЕТ СН'!$F$26</f>
        <v>856.58708524000008</v>
      </c>
      <c r="U72" s="36">
        <f>SUMIFS(СВЦЭМ!$D$33:$D$776,СВЦЭМ!$A$33:$A$776,$A72,СВЦЭМ!$B$33:$B$776,U$47)+'СЕТ СН'!$F$14+СВЦЭМ!$D$10+'СЕТ СН'!$F$6-'СЕТ СН'!$F$26</f>
        <v>846.67052555000009</v>
      </c>
      <c r="V72" s="36">
        <f>SUMIFS(СВЦЭМ!$D$33:$D$776,СВЦЭМ!$A$33:$A$776,$A72,СВЦЭМ!$B$33:$B$776,V$47)+'СЕТ СН'!$F$14+СВЦЭМ!$D$10+'СЕТ СН'!$F$6-'СЕТ СН'!$F$26</f>
        <v>833.55256381000004</v>
      </c>
      <c r="W72" s="36">
        <f>SUMIFS(СВЦЭМ!$D$33:$D$776,СВЦЭМ!$A$33:$A$776,$A72,СВЦЭМ!$B$33:$B$776,W$47)+'СЕТ СН'!$F$14+СВЦЭМ!$D$10+'СЕТ СН'!$F$6-'СЕТ СН'!$F$26</f>
        <v>808.15081543000008</v>
      </c>
      <c r="X72" s="36">
        <f>SUMIFS(СВЦЭМ!$D$33:$D$776,СВЦЭМ!$A$33:$A$776,$A72,СВЦЭМ!$B$33:$B$776,X$47)+'СЕТ СН'!$F$14+СВЦЭМ!$D$10+'СЕТ СН'!$F$6-'СЕТ СН'!$F$26</f>
        <v>857.46644535000007</v>
      </c>
      <c r="Y72" s="36">
        <f>SUMIFS(СВЦЭМ!$D$33:$D$776,СВЦЭМ!$A$33:$A$776,$A72,СВЦЭМ!$B$33:$B$776,Y$47)+'СЕТ СН'!$F$14+СВЦЭМ!$D$10+'СЕТ СН'!$F$6-'СЕТ СН'!$F$26</f>
        <v>1002.69290648</v>
      </c>
    </row>
    <row r="73" spans="1:25" ht="15.75" x14ac:dyDescent="0.2">
      <c r="A73" s="35">
        <f t="shared" si="1"/>
        <v>44038</v>
      </c>
      <c r="B73" s="36">
        <f>SUMIFS(СВЦЭМ!$D$33:$D$776,СВЦЭМ!$A$33:$A$776,$A73,СВЦЭМ!$B$33:$B$776,B$47)+'СЕТ СН'!$F$14+СВЦЭМ!$D$10+'СЕТ СН'!$F$6-'СЕТ СН'!$F$26</f>
        <v>962.43241340000009</v>
      </c>
      <c r="C73" s="36">
        <f>SUMIFS(СВЦЭМ!$D$33:$D$776,СВЦЭМ!$A$33:$A$776,$A73,СВЦЭМ!$B$33:$B$776,C$47)+'СЕТ СН'!$F$14+СВЦЭМ!$D$10+'СЕТ СН'!$F$6-'СЕТ СН'!$F$26</f>
        <v>985.79124273000002</v>
      </c>
      <c r="D73" s="36">
        <f>SUMIFS(СВЦЭМ!$D$33:$D$776,СВЦЭМ!$A$33:$A$776,$A73,СВЦЭМ!$B$33:$B$776,D$47)+'СЕТ СН'!$F$14+СВЦЭМ!$D$10+'СЕТ СН'!$F$6-'СЕТ СН'!$F$26</f>
        <v>985.94457589000001</v>
      </c>
      <c r="E73" s="36">
        <f>SUMIFS(СВЦЭМ!$D$33:$D$776,СВЦЭМ!$A$33:$A$776,$A73,СВЦЭМ!$B$33:$B$776,E$47)+'СЕТ СН'!$F$14+СВЦЭМ!$D$10+'СЕТ СН'!$F$6-'СЕТ СН'!$F$26</f>
        <v>998.26622169000007</v>
      </c>
      <c r="F73" s="36">
        <f>SUMIFS(СВЦЭМ!$D$33:$D$776,СВЦЭМ!$A$33:$A$776,$A73,СВЦЭМ!$B$33:$B$776,F$47)+'СЕТ СН'!$F$14+СВЦЭМ!$D$10+'СЕТ СН'!$F$6-'СЕТ СН'!$F$26</f>
        <v>1010.2528183500001</v>
      </c>
      <c r="G73" s="36">
        <f>SUMIFS(СВЦЭМ!$D$33:$D$776,СВЦЭМ!$A$33:$A$776,$A73,СВЦЭМ!$B$33:$B$776,G$47)+'СЕТ СН'!$F$14+СВЦЭМ!$D$10+'СЕТ СН'!$F$6-'СЕТ СН'!$F$26</f>
        <v>1017.57413006</v>
      </c>
      <c r="H73" s="36">
        <f>SUMIFS(СВЦЭМ!$D$33:$D$776,СВЦЭМ!$A$33:$A$776,$A73,СВЦЭМ!$B$33:$B$776,H$47)+'СЕТ СН'!$F$14+СВЦЭМ!$D$10+'СЕТ СН'!$F$6-'СЕТ СН'!$F$26</f>
        <v>1032.25110202</v>
      </c>
      <c r="I73" s="36">
        <f>SUMIFS(СВЦЭМ!$D$33:$D$776,СВЦЭМ!$A$33:$A$776,$A73,СВЦЭМ!$B$33:$B$776,I$47)+'СЕТ СН'!$F$14+СВЦЭМ!$D$10+'СЕТ СН'!$F$6-'СЕТ СН'!$F$26</f>
        <v>1046.48385259</v>
      </c>
      <c r="J73" s="36">
        <f>SUMIFS(СВЦЭМ!$D$33:$D$776,СВЦЭМ!$A$33:$A$776,$A73,СВЦЭМ!$B$33:$B$776,J$47)+'СЕТ СН'!$F$14+СВЦЭМ!$D$10+'СЕТ СН'!$F$6-'СЕТ СН'!$F$26</f>
        <v>985.98776214000009</v>
      </c>
      <c r="K73" s="36">
        <f>SUMIFS(СВЦЭМ!$D$33:$D$776,СВЦЭМ!$A$33:$A$776,$A73,СВЦЭМ!$B$33:$B$776,K$47)+'СЕТ СН'!$F$14+СВЦЭМ!$D$10+'СЕТ СН'!$F$6-'СЕТ СН'!$F$26</f>
        <v>898.1362836400001</v>
      </c>
      <c r="L73" s="36">
        <f>SUMIFS(СВЦЭМ!$D$33:$D$776,СВЦЭМ!$A$33:$A$776,$A73,СВЦЭМ!$B$33:$B$776,L$47)+'СЕТ СН'!$F$14+СВЦЭМ!$D$10+'СЕТ СН'!$F$6-'СЕТ СН'!$F$26</f>
        <v>793.22772932000009</v>
      </c>
      <c r="M73" s="36">
        <f>SUMIFS(СВЦЭМ!$D$33:$D$776,СВЦЭМ!$A$33:$A$776,$A73,СВЦЭМ!$B$33:$B$776,M$47)+'СЕТ СН'!$F$14+СВЦЭМ!$D$10+'СЕТ СН'!$F$6-'СЕТ СН'!$F$26</f>
        <v>761.60709220000001</v>
      </c>
      <c r="N73" s="36">
        <f>SUMIFS(СВЦЭМ!$D$33:$D$776,СВЦЭМ!$A$33:$A$776,$A73,СВЦЭМ!$B$33:$B$776,N$47)+'СЕТ СН'!$F$14+СВЦЭМ!$D$10+'СЕТ СН'!$F$6-'СЕТ СН'!$F$26</f>
        <v>742.12698220000004</v>
      </c>
      <c r="O73" s="36">
        <f>SUMIFS(СВЦЭМ!$D$33:$D$776,СВЦЭМ!$A$33:$A$776,$A73,СВЦЭМ!$B$33:$B$776,O$47)+'СЕТ СН'!$F$14+СВЦЭМ!$D$10+'СЕТ СН'!$F$6-'СЕТ СН'!$F$26</f>
        <v>752.87123176</v>
      </c>
      <c r="P73" s="36">
        <f>SUMIFS(СВЦЭМ!$D$33:$D$776,СВЦЭМ!$A$33:$A$776,$A73,СВЦЭМ!$B$33:$B$776,P$47)+'СЕТ СН'!$F$14+СВЦЭМ!$D$10+'СЕТ СН'!$F$6-'СЕТ СН'!$F$26</f>
        <v>757.56560269000011</v>
      </c>
      <c r="Q73" s="36">
        <f>SUMIFS(СВЦЭМ!$D$33:$D$776,СВЦЭМ!$A$33:$A$776,$A73,СВЦЭМ!$B$33:$B$776,Q$47)+'СЕТ СН'!$F$14+СВЦЭМ!$D$10+'СЕТ СН'!$F$6-'СЕТ СН'!$F$26</f>
        <v>767.0989880300001</v>
      </c>
      <c r="R73" s="36">
        <f>SUMIFS(СВЦЭМ!$D$33:$D$776,СВЦЭМ!$A$33:$A$776,$A73,СВЦЭМ!$B$33:$B$776,R$47)+'СЕТ СН'!$F$14+СВЦЭМ!$D$10+'СЕТ СН'!$F$6-'СЕТ СН'!$F$26</f>
        <v>778.73800741000002</v>
      </c>
      <c r="S73" s="36">
        <f>SUMIFS(СВЦЭМ!$D$33:$D$776,СВЦЭМ!$A$33:$A$776,$A73,СВЦЭМ!$B$33:$B$776,S$47)+'СЕТ СН'!$F$14+СВЦЭМ!$D$10+'СЕТ СН'!$F$6-'СЕТ СН'!$F$26</f>
        <v>782.64868645000001</v>
      </c>
      <c r="T73" s="36">
        <f>SUMIFS(СВЦЭМ!$D$33:$D$776,СВЦЭМ!$A$33:$A$776,$A73,СВЦЭМ!$B$33:$B$776,T$47)+'СЕТ СН'!$F$14+СВЦЭМ!$D$10+'СЕТ СН'!$F$6-'СЕТ СН'!$F$26</f>
        <v>789.42795598000009</v>
      </c>
      <c r="U73" s="36">
        <f>SUMIFS(СВЦЭМ!$D$33:$D$776,СВЦЭМ!$A$33:$A$776,$A73,СВЦЭМ!$B$33:$B$776,U$47)+'СЕТ СН'!$F$14+СВЦЭМ!$D$10+'СЕТ СН'!$F$6-'СЕТ СН'!$F$26</f>
        <v>772.70258690000003</v>
      </c>
      <c r="V73" s="36">
        <f>SUMIFS(СВЦЭМ!$D$33:$D$776,СВЦЭМ!$A$33:$A$776,$A73,СВЦЭМ!$B$33:$B$776,V$47)+'СЕТ СН'!$F$14+СВЦЭМ!$D$10+'СЕТ СН'!$F$6-'СЕТ СН'!$F$26</f>
        <v>758.47074219000001</v>
      </c>
      <c r="W73" s="36">
        <f>SUMIFS(СВЦЭМ!$D$33:$D$776,СВЦЭМ!$A$33:$A$776,$A73,СВЦЭМ!$B$33:$B$776,W$47)+'СЕТ СН'!$F$14+СВЦЭМ!$D$10+'СЕТ СН'!$F$6-'СЕТ СН'!$F$26</f>
        <v>742.28296447000002</v>
      </c>
      <c r="X73" s="36">
        <f>SUMIFS(СВЦЭМ!$D$33:$D$776,СВЦЭМ!$A$33:$A$776,$A73,СВЦЭМ!$B$33:$B$776,X$47)+'СЕТ СН'!$F$14+СВЦЭМ!$D$10+'СЕТ СН'!$F$6-'СЕТ СН'!$F$26</f>
        <v>779.48639170000001</v>
      </c>
      <c r="Y73" s="36">
        <f>SUMIFS(СВЦЭМ!$D$33:$D$776,СВЦЭМ!$A$33:$A$776,$A73,СВЦЭМ!$B$33:$B$776,Y$47)+'СЕТ СН'!$F$14+СВЦЭМ!$D$10+'СЕТ СН'!$F$6-'СЕТ СН'!$F$26</f>
        <v>915.42759601</v>
      </c>
    </row>
    <row r="74" spans="1:25" ht="15.75" x14ac:dyDescent="0.2">
      <c r="A74" s="35">
        <f t="shared" si="1"/>
        <v>44039</v>
      </c>
      <c r="B74" s="36">
        <f>SUMIFS(СВЦЭМ!$D$33:$D$776,СВЦЭМ!$A$33:$A$776,$A74,СВЦЭМ!$B$33:$B$776,B$47)+'СЕТ СН'!$F$14+СВЦЭМ!$D$10+'СЕТ СН'!$F$6-'СЕТ СН'!$F$26</f>
        <v>1003.3611702500001</v>
      </c>
      <c r="C74" s="36">
        <f>SUMIFS(СВЦЭМ!$D$33:$D$776,СВЦЭМ!$A$33:$A$776,$A74,СВЦЭМ!$B$33:$B$776,C$47)+'СЕТ СН'!$F$14+СВЦЭМ!$D$10+'СЕТ СН'!$F$6-'СЕТ СН'!$F$26</f>
        <v>982.18222594000008</v>
      </c>
      <c r="D74" s="36">
        <f>SUMIFS(СВЦЭМ!$D$33:$D$776,СВЦЭМ!$A$33:$A$776,$A74,СВЦЭМ!$B$33:$B$776,D$47)+'СЕТ СН'!$F$14+СВЦЭМ!$D$10+'СЕТ СН'!$F$6-'СЕТ СН'!$F$26</f>
        <v>982.65310482000007</v>
      </c>
      <c r="E74" s="36">
        <f>SUMIFS(СВЦЭМ!$D$33:$D$776,СВЦЭМ!$A$33:$A$776,$A74,СВЦЭМ!$B$33:$B$776,E$47)+'СЕТ СН'!$F$14+СВЦЭМ!$D$10+'СЕТ СН'!$F$6-'СЕТ СН'!$F$26</f>
        <v>992.22433534000004</v>
      </c>
      <c r="F74" s="36">
        <f>SUMIFS(СВЦЭМ!$D$33:$D$776,СВЦЭМ!$A$33:$A$776,$A74,СВЦЭМ!$B$33:$B$776,F$47)+'СЕТ СН'!$F$14+СВЦЭМ!$D$10+'СЕТ СН'!$F$6-'СЕТ СН'!$F$26</f>
        <v>990.36496347000002</v>
      </c>
      <c r="G74" s="36">
        <f>SUMIFS(СВЦЭМ!$D$33:$D$776,СВЦЭМ!$A$33:$A$776,$A74,СВЦЭМ!$B$33:$B$776,G$47)+'СЕТ СН'!$F$14+СВЦЭМ!$D$10+'СЕТ СН'!$F$6-'СЕТ СН'!$F$26</f>
        <v>983.22011261</v>
      </c>
      <c r="H74" s="36">
        <f>SUMIFS(СВЦЭМ!$D$33:$D$776,СВЦЭМ!$A$33:$A$776,$A74,СВЦЭМ!$B$33:$B$776,H$47)+'СЕТ СН'!$F$14+СВЦЭМ!$D$10+'СЕТ СН'!$F$6-'СЕТ СН'!$F$26</f>
        <v>973.94947203000004</v>
      </c>
      <c r="I74" s="36">
        <f>SUMIFS(СВЦЭМ!$D$33:$D$776,СВЦЭМ!$A$33:$A$776,$A74,СВЦЭМ!$B$33:$B$776,I$47)+'СЕТ СН'!$F$14+СВЦЭМ!$D$10+'СЕТ СН'!$F$6-'СЕТ СН'!$F$26</f>
        <v>1008.63154921</v>
      </c>
      <c r="J74" s="36">
        <f>SUMIFS(СВЦЭМ!$D$33:$D$776,СВЦЭМ!$A$33:$A$776,$A74,СВЦЭМ!$B$33:$B$776,J$47)+'СЕТ СН'!$F$14+СВЦЭМ!$D$10+'СЕТ СН'!$F$6-'СЕТ СН'!$F$26</f>
        <v>967.10108997000009</v>
      </c>
      <c r="K74" s="36">
        <f>SUMIFS(СВЦЭМ!$D$33:$D$776,СВЦЭМ!$A$33:$A$776,$A74,СВЦЭМ!$B$33:$B$776,K$47)+'СЕТ СН'!$F$14+СВЦЭМ!$D$10+'СЕТ СН'!$F$6-'СЕТ СН'!$F$26</f>
        <v>848.62158781000005</v>
      </c>
      <c r="L74" s="36">
        <f>SUMIFS(СВЦЭМ!$D$33:$D$776,СВЦЭМ!$A$33:$A$776,$A74,СВЦЭМ!$B$33:$B$776,L$47)+'СЕТ СН'!$F$14+СВЦЭМ!$D$10+'СЕТ СН'!$F$6-'СЕТ СН'!$F$26</f>
        <v>758.39282244000003</v>
      </c>
      <c r="M74" s="36">
        <f>SUMIFS(СВЦЭМ!$D$33:$D$776,СВЦЭМ!$A$33:$A$776,$A74,СВЦЭМ!$B$33:$B$776,M$47)+'СЕТ СН'!$F$14+СВЦЭМ!$D$10+'СЕТ СН'!$F$6-'СЕТ СН'!$F$26</f>
        <v>734.05636068000001</v>
      </c>
      <c r="N74" s="36">
        <f>SUMIFS(СВЦЭМ!$D$33:$D$776,СВЦЭМ!$A$33:$A$776,$A74,СВЦЭМ!$B$33:$B$776,N$47)+'СЕТ СН'!$F$14+СВЦЭМ!$D$10+'СЕТ СН'!$F$6-'СЕТ СН'!$F$26</f>
        <v>710.27603747000001</v>
      </c>
      <c r="O74" s="36">
        <f>SUMIFS(СВЦЭМ!$D$33:$D$776,СВЦЭМ!$A$33:$A$776,$A74,СВЦЭМ!$B$33:$B$776,O$47)+'СЕТ СН'!$F$14+СВЦЭМ!$D$10+'СЕТ СН'!$F$6-'СЕТ СН'!$F$26</f>
        <v>716.78872511000009</v>
      </c>
      <c r="P74" s="36">
        <f>SUMIFS(СВЦЭМ!$D$33:$D$776,СВЦЭМ!$A$33:$A$776,$A74,СВЦЭМ!$B$33:$B$776,P$47)+'СЕТ СН'!$F$14+СВЦЭМ!$D$10+'СЕТ СН'!$F$6-'СЕТ СН'!$F$26</f>
        <v>728.25414864000004</v>
      </c>
      <c r="Q74" s="36">
        <f>SUMIFS(СВЦЭМ!$D$33:$D$776,СВЦЭМ!$A$33:$A$776,$A74,СВЦЭМ!$B$33:$B$776,Q$47)+'СЕТ СН'!$F$14+СВЦЭМ!$D$10+'СЕТ СН'!$F$6-'СЕТ СН'!$F$26</f>
        <v>743.8949372300001</v>
      </c>
      <c r="R74" s="36">
        <f>SUMIFS(СВЦЭМ!$D$33:$D$776,СВЦЭМ!$A$33:$A$776,$A74,СВЦЭМ!$B$33:$B$776,R$47)+'СЕТ СН'!$F$14+СВЦЭМ!$D$10+'СЕТ СН'!$F$6-'СЕТ СН'!$F$26</f>
        <v>745.7006736400001</v>
      </c>
      <c r="S74" s="36">
        <f>SUMIFS(СВЦЭМ!$D$33:$D$776,СВЦЭМ!$A$33:$A$776,$A74,СВЦЭМ!$B$33:$B$776,S$47)+'СЕТ СН'!$F$14+СВЦЭМ!$D$10+'СЕТ СН'!$F$6-'СЕТ СН'!$F$26</f>
        <v>756.99430347000009</v>
      </c>
      <c r="T74" s="36">
        <f>SUMIFS(СВЦЭМ!$D$33:$D$776,СВЦЭМ!$A$33:$A$776,$A74,СВЦЭМ!$B$33:$B$776,T$47)+'СЕТ СН'!$F$14+СВЦЭМ!$D$10+'СЕТ СН'!$F$6-'СЕТ СН'!$F$26</f>
        <v>772.8264625700001</v>
      </c>
      <c r="U74" s="36">
        <f>SUMIFS(СВЦЭМ!$D$33:$D$776,СВЦЭМ!$A$33:$A$776,$A74,СВЦЭМ!$B$33:$B$776,U$47)+'СЕТ СН'!$F$14+СВЦЭМ!$D$10+'СЕТ СН'!$F$6-'СЕТ СН'!$F$26</f>
        <v>759.58690554000009</v>
      </c>
      <c r="V74" s="36">
        <f>SUMIFS(СВЦЭМ!$D$33:$D$776,СВЦЭМ!$A$33:$A$776,$A74,СВЦЭМ!$B$33:$B$776,V$47)+'СЕТ СН'!$F$14+СВЦЭМ!$D$10+'СЕТ СН'!$F$6-'СЕТ СН'!$F$26</f>
        <v>753.91727862000005</v>
      </c>
      <c r="W74" s="36">
        <f>SUMIFS(СВЦЭМ!$D$33:$D$776,СВЦЭМ!$A$33:$A$776,$A74,СВЦЭМ!$B$33:$B$776,W$47)+'СЕТ СН'!$F$14+СВЦЭМ!$D$10+'СЕТ СН'!$F$6-'СЕТ СН'!$F$26</f>
        <v>744.70986873000004</v>
      </c>
      <c r="X74" s="36">
        <f>SUMIFS(СВЦЭМ!$D$33:$D$776,СВЦЭМ!$A$33:$A$776,$A74,СВЦЭМ!$B$33:$B$776,X$47)+'СЕТ СН'!$F$14+СВЦЭМ!$D$10+'СЕТ СН'!$F$6-'СЕТ СН'!$F$26</f>
        <v>810.93948148000004</v>
      </c>
      <c r="Y74" s="36">
        <f>SUMIFS(СВЦЭМ!$D$33:$D$776,СВЦЭМ!$A$33:$A$776,$A74,СВЦЭМ!$B$33:$B$776,Y$47)+'СЕТ СН'!$F$14+СВЦЭМ!$D$10+'СЕТ СН'!$F$6-'СЕТ СН'!$F$26</f>
        <v>927.52853234000008</v>
      </c>
    </row>
    <row r="75" spans="1:25" ht="15.75" x14ac:dyDescent="0.2">
      <c r="A75" s="35">
        <f t="shared" si="1"/>
        <v>44040</v>
      </c>
      <c r="B75" s="36">
        <f>SUMIFS(СВЦЭМ!$D$33:$D$776,СВЦЭМ!$A$33:$A$776,$A75,СВЦЭМ!$B$33:$B$776,B$47)+'СЕТ СН'!$F$14+СВЦЭМ!$D$10+'СЕТ СН'!$F$6-'СЕТ СН'!$F$26</f>
        <v>923.95716903000005</v>
      </c>
      <c r="C75" s="36">
        <f>SUMIFS(СВЦЭМ!$D$33:$D$776,СВЦЭМ!$A$33:$A$776,$A75,СВЦЭМ!$B$33:$B$776,C$47)+'СЕТ СН'!$F$14+СВЦЭМ!$D$10+'СЕТ СН'!$F$6-'СЕТ СН'!$F$26</f>
        <v>985.25132367000003</v>
      </c>
      <c r="D75" s="36">
        <f>SUMIFS(СВЦЭМ!$D$33:$D$776,СВЦЭМ!$A$33:$A$776,$A75,СВЦЭМ!$B$33:$B$776,D$47)+'СЕТ СН'!$F$14+СВЦЭМ!$D$10+'СЕТ СН'!$F$6-'СЕТ СН'!$F$26</f>
        <v>995.38016884000001</v>
      </c>
      <c r="E75" s="36">
        <f>SUMIFS(СВЦЭМ!$D$33:$D$776,СВЦЭМ!$A$33:$A$776,$A75,СВЦЭМ!$B$33:$B$776,E$47)+'СЕТ СН'!$F$14+СВЦЭМ!$D$10+'СЕТ СН'!$F$6-'СЕТ СН'!$F$26</f>
        <v>1009.2021685300001</v>
      </c>
      <c r="F75" s="36">
        <f>SUMIFS(СВЦЭМ!$D$33:$D$776,СВЦЭМ!$A$33:$A$776,$A75,СВЦЭМ!$B$33:$B$776,F$47)+'СЕТ СН'!$F$14+СВЦЭМ!$D$10+'СЕТ СН'!$F$6-'СЕТ СН'!$F$26</f>
        <v>997.75082311000006</v>
      </c>
      <c r="G75" s="36">
        <f>SUMIFS(СВЦЭМ!$D$33:$D$776,СВЦЭМ!$A$33:$A$776,$A75,СВЦЭМ!$B$33:$B$776,G$47)+'СЕТ СН'!$F$14+СВЦЭМ!$D$10+'СЕТ СН'!$F$6-'СЕТ СН'!$F$26</f>
        <v>1013.7676255</v>
      </c>
      <c r="H75" s="36">
        <f>SUMIFS(СВЦЭМ!$D$33:$D$776,СВЦЭМ!$A$33:$A$776,$A75,СВЦЭМ!$B$33:$B$776,H$47)+'СЕТ СН'!$F$14+СВЦЭМ!$D$10+'СЕТ СН'!$F$6-'СЕТ СН'!$F$26</f>
        <v>1015.96736906</v>
      </c>
      <c r="I75" s="36">
        <f>SUMIFS(СВЦЭМ!$D$33:$D$776,СВЦЭМ!$A$33:$A$776,$A75,СВЦЭМ!$B$33:$B$776,I$47)+'СЕТ СН'!$F$14+СВЦЭМ!$D$10+'СЕТ СН'!$F$6-'СЕТ СН'!$F$26</f>
        <v>1027.8421518600001</v>
      </c>
      <c r="J75" s="36">
        <f>SUMIFS(СВЦЭМ!$D$33:$D$776,СВЦЭМ!$A$33:$A$776,$A75,СВЦЭМ!$B$33:$B$776,J$47)+'СЕТ СН'!$F$14+СВЦЭМ!$D$10+'СЕТ СН'!$F$6-'СЕТ СН'!$F$26</f>
        <v>1008.6550888700001</v>
      </c>
      <c r="K75" s="36">
        <f>SUMIFS(СВЦЭМ!$D$33:$D$776,СВЦЭМ!$A$33:$A$776,$A75,СВЦЭМ!$B$33:$B$776,K$47)+'СЕТ СН'!$F$14+СВЦЭМ!$D$10+'СЕТ СН'!$F$6-'СЕТ СН'!$F$26</f>
        <v>887.71656417000008</v>
      </c>
      <c r="L75" s="36">
        <f>SUMIFS(СВЦЭМ!$D$33:$D$776,СВЦЭМ!$A$33:$A$776,$A75,СВЦЭМ!$B$33:$B$776,L$47)+'СЕТ СН'!$F$14+СВЦЭМ!$D$10+'СЕТ СН'!$F$6-'СЕТ СН'!$F$26</f>
        <v>772.50352523000004</v>
      </c>
      <c r="M75" s="36">
        <f>SUMIFS(СВЦЭМ!$D$33:$D$776,СВЦЭМ!$A$33:$A$776,$A75,СВЦЭМ!$B$33:$B$776,M$47)+'СЕТ СН'!$F$14+СВЦЭМ!$D$10+'СЕТ СН'!$F$6-'СЕТ СН'!$F$26</f>
        <v>751.75603500000011</v>
      </c>
      <c r="N75" s="36">
        <f>SUMIFS(СВЦЭМ!$D$33:$D$776,СВЦЭМ!$A$33:$A$776,$A75,СВЦЭМ!$B$33:$B$776,N$47)+'СЕТ СН'!$F$14+СВЦЭМ!$D$10+'СЕТ СН'!$F$6-'СЕТ СН'!$F$26</f>
        <v>748.96996553000008</v>
      </c>
      <c r="O75" s="36">
        <f>SUMIFS(СВЦЭМ!$D$33:$D$776,СВЦЭМ!$A$33:$A$776,$A75,СВЦЭМ!$B$33:$B$776,O$47)+'СЕТ СН'!$F$14+СВЦЭМ!$D$10+'СЕТ СН'!$F$6-'СЕТ СН'!$F$26</f>
        <v>760.3709325100001</v>
      </c>
      <c r="P75" s="36">
        <f>SUMIFS(СВЦЭМ!$D$33:$D$776,СВЦЭМ!$A$33:$A$776,$A75,СВЦЭМ!$B$33:$B$776,P$47)+'СЕТ СН'!$F$14+СВЦЭМ!$D$10+'СЕТ СН'!$F$6-'СЕТ СН'!$F$26</f>
        <v>762.2418846700001</v>
      </c>
      <c r="Q75" s="36">
        <f>SUMIFS(СВЦЭМ!$D$33:$D$776,СВЦЭМ!$A$33:$A$776,$A75,СВЦЭМ!$B$33:$B$776,Q$47)+'СЕТ СН'!$F$14+СВЦЭМ!$D$10+'СЕТ СН'!$F$6-'СЕТ СН'!$F$26</f>
        <v>772.23880176</v>
      </c>
      <c r="R75" s="36">
        <f>SUMIFS(СВЦЭМ!$D$33:$D$776,СВЦЭМ!$A$33:$A$776,$A75,СВЦЭМ!$B$33:$B$776,R$47)+'СЕТ СН'!$F$14+СВЦЭМ!$D$10+'СЕТ СН'!$F$6-'СЕТ СН'!$F$26</f>
        <v>773.83490867</v>
      </c>
      <c r="S75" s="36">
        <f>SUMIFS(СВЦЭМ!$D$33:$D$776,СВЦЭМ!$A$33:$A$776,$A75,СВЦЭМ!$B$33:$B$776,S$47)+'СЕТ СН'!$F$14+СВЦЭМ!$D$10+'СЕТ СН'!$F$6-'СЕТ СН'!$F$26</f>
        <v>779.16256850000002</v>
      </c>
      <c r="T75" s="36">
        <f>SUMIFS(СВЦЭМ!$D$33:$D$776,СВЦЭМ!$A$33:$A$776,$A75,СВЦЭМ!$B$33:$B$776,T$47)+'СЕТ СН'!$F$14+СВЦЭМ!$D$10+'СЕТ СН'!$F$6-'СЕТ СН'!$F$26</f>
        <v>782.43934775000002</v>
      </c>
      <c r="U75" s="36">
        <f>SUMIFS(СВЦЭМ!$D$33:$D$776,СВЦЭМ!$A$33:$A$776,$A75,СВЦЭМ!$B$33:$B$776,U$47)+'СЕТ СН'!$F$14+СВЦЭМ!$D$10+'СЕТ СН'!$F$6-'СЕТ СН'!$F$26</f>
        <v>767.06714678000003</v>
      </c>
      <c r="V75" s="36">
        <f>SUMIFS(СВЦЭМ!$D$33:$D$776,СВЦЭМ!$A$33:$A$776,$A75,СВЦЭМ!$B$33:$B$776,V$47)+'СЕТ СН'!$F$14+СВЦЭМ!$D$10+'СЕТ СН'!$F$6-'СЕТ СН'!$F$26</f>
        <v>778.91013862000011</v>
      </c>
      <c r="W75" s="36">
        <f>SUMIFS(СВЦЭМ!$D$33:$D$776,СВЦЭМ!$A$33:$A$776,$A75,СВЦЭМ!$B$33:$B$776,W$47)+'СЕТ СН'!$F$14+СВЦЭМ!$D$10+'СЕТ СН'!$F$6-'СЕТ СН'!$F$26</f>
        <v>780.98764595</v>
      </c>
      <c r="X75" s="36">
        <f>SUMIFS(СВЦЭМ!$D$33:$D$776,СВЦЭМ!$A$33:$A$776,$A75,СВЦЭМ!$B$33:$B$776,X$47)+'СЕТ СН'!$F$14+СВЦЭМ!$D$10+'СЕТ СН'!$F$6-'СЕТ СН'!$F$26</f>
        <v>824.77233985000009</v>
      </c>
      <c r="Y75" s="36">
        <f>SUMIFS(СВЦЭМ!$D$33:$D$776,СВЦЭМ!$A$33:$A$776,$A75,СВЦЭМ!$B$33:$B$776,Y$47)+'СЕТ СН'!$F$14+СВЦЭМ!$D$10+'СЕТ СН'!$F$6-'СЕТ СН'!$F$26</f>
        <v>940.33281038000007</v>
      </c>
    </row>
    <row r="76" spans="1:25" ht="15.75" x14ac:dyDescent="0.2">
      <c r="A76" s="35">
        <f t="shared" si="1"/>
        <v>44041</v>
      </c>
      <c r="B76" s="36">
        <f>SUMIFS(СВЦЭМ!$D$33:$D$776,СВЦЭМ!$A$33:$A$776,$A76,СВЦЭМ!$B$33:$B$776,B$47)+'СЕТ СН'!$F$14+СВЦЭМ!$D$10+'СЕТ СН'!$F$6-'СЕТ СН'!$F$26</f>
        <v>1046.30189002</v>
      </c>
      <c r="C76" s="36">
        <f>SUMIFS(СВЦЭМ!$D$33:$D$776,СВЦЭМ!$A$33:$A$776,$A76,СВЦЭМ!$B$33:$B$776,C$47)+'СЕТ СН'!$F$14+СВЦЭМ!$D$10+'СЕТ СН'!$F$6-'СЕТ СН'!$F$26</f>
        <v>1090.8091078699999</v>
      </c>
      <c r="D76" s="36">
        <f>SUMIFS(СВЦЭМ!$D$33:$D$776,СВЦЭМ!$A$33:$A$776,$A76,СВЦЭМ!$B$33:$B$776,D$47)+'СЕТ СН'!$F$14+СВЦЭМ!$D$10+'СЕТ СН'!$F$6-'СЕТ СН'!$F$26</f>
        <v>1125.13514218</v>
      </c>
      <c r="E76" s="36">
        <f>SUMIFS(СВЦЭМ!$D$33:$D$776,СВЦЭМ!$A$33:$A$776,$A76,СВЦЭМ!$B$33:$B$776,E$47)+'СЕТ СН'!$F$14+СВЦЭМ!$D$10+'СЕТ СН'!$F$6-'СЕТ СН'!$F$26</f>
        <v>1149.7140142500002</v>
      </c>
      <c r="F76" s="36">
        <f>SUMIFS(СВЦЭМ!$D$33:$D$776,СВЦЭМ!$A$33:$A$776,$A76,СВЦЭМ!$B$33:$B$776,F$47)+'СЕТ СН'!$F$14+СВЦЭМ!$D$10+'СЕТ СН'!$F$6-'СЕТ СН'!$F$26</f>
        <v>1111.9704667999999</v>
      </c>
      <c r="G76" s="36">
        <f>SUMIFS(СВЦЭМ!$D$33:$D$776,СВЦЭМ!$A$33:$A$776,$A76,СВЦЭМ!$B$33:$B$776,G$47)+'СЕТ СН'!$F$14+СВЦЭМ!$D$10+'СЕТ СН'!$F$6-'СЕТ СН'!$F$26</f>
        <v>1110.2607596800001</v>
      </c>
      <c r="H76" s="36">
        <f>SUMIFS(СВЦЭМ!$D$33:$D$776,СВЦЭМ!$A$33:$A$776,$A76,СВЦЭМ!$B$33:$B$776,H$47)+'СЕТ СН'!$F$14+СВЦЭМ!$D$10+'СЕТ СН'!$F$6-'СЕТ СН'!$F$26</f>
        <v>1081.8596204600001</v>
      </c>
      <c r="I76" s="36">
        <f>SUMIFS(СВЦЭМ!$D$33:$D$776,СВЦЭМ!$A$33:$A$776,$A76,СВЦЭМ!$B$33:$B$776,I$47)+'СЕТ СН'!$F$14+СВЦЭМ!$D$10+'СЕТ СН'!$F$6-'СЕТ СН'!$F$26</f>
        <v>1062.87603042</v>
      </c>
      <c r="J76" s="36">
        <f>SUMIFS(СВЦЭМ!$D$33:$D$776,СВЦЭМ!$A$33:$A$776,$A76,СВЦЭМ!$B$33:$B$776,J$47)+'СЕТ СН'!$F$14+СВЦЭМ!$D$10+'СЕТ СН'!$F$6-'СЕТ СН'!$F$26</f>
        <v>985.17006734000006</v>
      </c>
      <c r="K76" s="36">
        <f>SUMIFS(СВЦЭМ!$D$33:$D$776,СВЦЭМ!$A$33:$A$776,$A76,СВЦЭМ!$B$33:$B$776,K$47)+'СЕТ СН'!$F$14+СВЦЭМ!$D$10+'СЕТ СН'!$F$6-'СЕТ СН'!$F$26</f>
        <v>829.29460491000009</v>
      </c>
      <c r="L76" s="36">
        <f>SUMIFS(СВЦЭМ!$D$33:$D$776,СВЦЭМ!$A$33:$A$776,$A76,СВЦЭМ!$B$33:$B$776,L$47)+'СЕТ СН'!$F$14+СВЦЭМ!$D$10+'СЕТ СН'!$F$6-'СЕТ СН'!$F$26</f>
        <v>770.27138860000002</v>
      </c>
      <c r="M76" s="36">
        <f>SUMIFS(СВЦЭМ!$D$33:$D$776,СВЦЭМ!$A$33:$A$776,$A76,СВЦЭМ!$B$33:$B$776,M$47)+'СЕТ СН'!$F$14+СВЦЭМ!$D$10+'СЕТ СН'!$F$6-'СЕТ СН'!$F$26</f>
        <v>750.40369191000002</v>
      </c>
      <c r="N76" s="36">
        <f>SUMIFS(СВЦЭМ!$D$33:$D$776,СВЦЭМ!$A$33:$A$776,$A76,СВЦЭМ!$B$33:$B$776,N$47)+'СЕТ СН'!$F$14+СВЦЭМ!$D$10+'СЕТ СН'!$F$6-'СЕТ СН'!$F$26</f>
        <v>722.55643953000003</v>
      </c>
      <c r="O76" s="36">
        <f>SUMIFS(СВЦЭМ!$D$33:$D$776,СВЦЭМ!$A$33:$A$776,$A76,СВЦЭМ!$B$33:$B$776,O$47)+'СЕТ СН'!$F$14+СВЦЭМ!$D$10+'СЕТ СН'!$F$6-'СЕТ СН'!$F$26</f>
        <v>717.0456479500001</v>
      </c>
      <c r="P76" s="36">
        <f>SUMIFS(СВЦЭМ!$D$33:$D$776,СВЦЭМ!$A$33:$A$776,$A76,СВЦЭМ!$B$33:$B$776,P$47)+'СЕТ СН'!$F$14+СВЦЭМ!$D$10+'СЕТ СН'!$F$6-'СЕТ СН'!$F$26</f>
        <v>717.84352380000007</v>
      </c>
      <c r="Q76" s="36">
        <f>SUMIFS(СВЦЭМ!$D$33:$D$776,СВЦЭМ!$A$33:$A$776,$A76,СВЦЭМ!$B$33:$B$776,Q$47)+'СЕТ СН'!$F$14+СВЦЭМ!$D$10+'СЕТ СН'!$F$6-'СЕТ СН'!$F$26</f>
        <v>728.48132073000011</v>
      </c>
      <c r="R76" s="36">
        <f>SUMIFS(СВЦЭМ!$D$33:$D$776,СВЦЭМ!$A$33:$A$776,$A76,СВЦЭМ!$B$33:$B$776,R$47)+'СЕТ СН'!$F$14+СВЦЭМ!$D$10+'СЕТ СН'!$F$6-'СЕТ СН'!$F$26</f>
        <v>735.24470842000005</v>
      </c>
      <c r="S76" s="36">
        <f>SUMIFS(СВЦЭМ!$D$33:$D$776,СВЦЭМ!$A$33:$A$776,$A76,СВЦЭМ!$B$33:$B$776,S$47)+'СЕТ СН'!$F$14+СВЦЭМ!$D$10+'СЕТ СН'!$F$6-'СЕТ СН'!$F$26</f>
        <v>738.66706226000008</v>
      </c>
      <c r="T76" s="36">
        <f>SUMIFS(СВЦЭМ!$D$33:$D$776,СВЦЭМ!$A$33:$A$776,$A76,СВЦЭМ!$B$33:$B$776,T$47)+'СЕТ СН'!$F$14+СВЦЭМ!$D$10+'СЕТ СН'!$F$6-'СЕТ СН'!$F$26</f>
        <v>766.32140271000003</v>
      </c>
      <c r="U76" s="36">
        <f>SUMIFS(СВЦЭМ!$D$33:$D$776,СВЦЭМ!$A$33:$A$776,$A76,СВЦЭМ!$B$33:$B$776,U$47)+'СЕТ СН'!$F$14+СВЦЭМ!$D$10+'СЕТ СН'!$F$6-'СЕТ СН'!$F$26</f>
        <v>760.62226143000009</v>
      </c>
      <c r="V76" s="36">
        <f>SUMIFS(СВЦЭМ!$D$33:$D$776,СВЦЭМ!$A$33:$A$776,$A76,СВЦЭМ!$B$33:$B$776,V$47)+'СЕТ СН'!$F$14+СВЦЭМ!$D$10+'СЕТ СН'!$F$6-'СЕТ СН'!$F$26</f>
        <v>750.84891244000005</v>
      </c>
      <c r="W76" s="36">
        <f>SUMIFS(СВЦЭМ!$D$33:$D$776,СВЦЭМ!$A$33:$A$776,$A76,СВЦЭМ!$B$33:$B$776,W$47)+'СЕТ СН'!$F$14+СВЦЭМ!$D$10+'СЕТ СН'!$F$6-'СЕТ СН'!$F$26</f>
        <v>727.17025780000006</v>
      </c>
      <c r="X76" s="36">
        <f>SUMIFS(СВЦЭМ!$D$33:$D$776,СВЦЭМ!$A$33:$A$776,$A76,СВЦЭМ!$B$33:$B$776,X$47)+'СЕТ СН'!$F$14+СВЦЭМ!$D$10+'СЕТ СН'!$F$6-'СЕТ СН'!$F$26</f>
        <v>783.76089463000005</v>
      </c>
      <c r="Y76" s="36">
        <f>SUMIFS(СВЦЭМ!$D$33:$D$776,СВЦЭМ!$A$33:$A$776,$A76,СВЦЭМ!$B$33:$B$776,Y$47)+'СЕТ СН'!$F$14+СВЦЭМ!$D$10+'СЕТ СН'!$F$6-'СЕТ СН'!$F$26</f>
        <v>896.07604712000011</v>
      </c>
    </row>
    <row r="77" spans="1:25" ht="15.75" x14ac:dyDescent="0.2">
      <c r="A77" s="35">
        <f t="shared" si="1"/>
        <v>44042</v>
      </c>
      <c r="B77" s="36">
        <f>SUMIFS(СВЦЭМ!$D$33:$D$776,СВЦЭМ!$A$33:$A$776,$A77,СВЦЭМ!$B$33:$B$776,B$47)+'СЕТ СН'!$F$14+СВЦЭМ!$D$10+'СЕТ СН'!$F$6-'СЕТ СН'!$F$26</f>
        <v>930.22217956000009</v>
      </c>
      <c r="C77" s="36">
        <f>SUMIFS(СВЦЭМ!$D$33:$D$776,СВЦЭМ!$A$33:$A$776,$A77,СВЦЭМ!$B$33:$B$776,C$47)+'СЕТ СН'!$F$14+СВЦЭМ!$D$10+'СЕТ СН'!$F$6-'СЕТ СН'!$F$26</f>
        <v>978.36331421000011</v>
      </c>
      <c r="D77" s="36">
        <f>SUMIFS(СВЦЭМ!$D$33:$D$776,СВЦЭМ!$A$33:$A$776,$A77,СВЦЭМ!$B$33:$B$776,D$47)+'СЕТ СН'!$F$14+СВЦЭМ!$D$10+'СЕТ СН'!$F$6-'СЕТ СН'!$F$26</f>
        <v>995.4166211700001</v>
      </c>
      <c r="E77" s="36">
        <f>SUMIFS(СВЦЭМ!$D$33:$D$776,СВЦЭМ!$A$33:$A$776,$A77,СВЦЭМ!$B$33:$B$776,E$47)+'СЕТ СН'!$F$14+СВЦЭМ!$D$10+'СЕТ СН'!$F$6-'СЕТ СН'!$F$26</f>
        <v>1002.6643725600001</v>
      </c>
      <c r="F77" s="36">
        <f>SUMIFS(СВЦЭМ!$D$33:$D$776,СВЦЭМ!$A$33:$A$776,$A77,СВЦЭМ!$B$33:$B$776,F$47)+'СЕТ СН'!$F$14+СВЦЭМ!$D$10+'СЕТ СН'!$F$6-'СЕТ СН'!$F$26</f>
        <v>997.09597220000001</v>
      </c>
      <c r="G77" s="36">
        <f>SUMIFS(СВЦЭМ!$D$33:$D$776,СВЦЭМ!$A$33:$A$776,$A77,СВЦЭМ!$B$33:$B$776,G$47)+'СЕТ СН'!$F$14+СВЦЭМ!$D$10+'СЕТ СН'!$F$6-'СЕТ СН'!$F$26</f>
        <v>1002.96814295</v>
      </c>
      <c r="H77" s="36">
        <f>SUMIFS(СВЦЭМ!$D$33:$D$776,СВЦЭМ!$A$33:$A$776,$A77,СВЦЭМ!$B$33:$B$776,H$47)+'СЕТ СН'!$F$14+СВЦЭМ!$D$10+'СЕТ СН'!$F$6-'СЕТ СН'!$F$26</f>
        <v>985.10983040000008</v>
      </c>
      <c r="I77" s="36">
        <f>SUMIFS(СВЦЭМ!$D$33:$D$776,СВЦЭМ!$A$33:$A$776,$A77,СВЦЭМ!$B$33:$B$776,I$47)+'СЕТ СН'!$F$14+СВЦЭМ!$D$10+'СЕТ СН'!$F$6-'СЕТ СН'!$F$26</f>
        <v>946.21686997000006</v>
      </c>
      <c r="J77" s="36">
        <f>SUMIFS(СВЦЭМ!$D$33:$D$776,СВЦЭМ!$A$33:$A$776,$A77,СВЦЭМ!$B$33:$B$776,J$47)+'СЕТ СН'!$F$14+СВЦЭМ!$D$10+'СЕТ СН'!$F$6-'СЕТ СН'!$F$26</f>
        <v>861.23545945000001</v>
      </c>
      <c r="K77" s="36">
        <f>SUMIFS(СВЦЭМ!$D$33:$D$776,СВЦЭМ!$A$33:$A$776,$A77,СВЦЭМ!$B$33:$B$776,K$47)+'СЕТ СН'!$F$14+СВЦЭМ!$D$10+'СЕТ СН'!$F$6-'СЕТ СН'!$F$26</f>
        <v>802.99945771</v>
      </c>
      <c r="L77" s="36">
        <f>SUMIFS(СВЦЭМ!$D$33:$D$776,СВЦЭМ!$A$33:$A$776,$A77,СВЦЭМ!$B$33:$B$776,L$47)+'СЕТ СН'!$F$14+СВЦЭМ!$D$10+'СЕТ СН'!$F$6-'СЕТ СН'!$F$26</f>
        <v>824.08802156000002</v>
      </c>
      <c r="M77" s="36">
        <f>SUMIFS(СВЦЭМ!$D$33:$D$776,СВЦЭМ!$A$33:$A$776,$A77,СВЦЭМ!$B$33:$B$776,M$47)+'СЕТ СН'!$F$14+СВЦЭМ!$D$10+'СЕТ СН'!$F$6-'СЕТ СН'!$F$26</f>
        <v>818.81943938000006</v>
      </c>
      <c r="N77" s="36">
        <f>SUMIFS(СВЦЭМ!$D$33:$D$776,СВЦЭМ!$A$33:$A$776,$A77,СВЦЭМ!$B$33:$B$776,N$47)+'СЕТ СН'!$F$14+СВЦЭМ!$D$10+'СЕТ СН'!$F$6-'СЕТ СН'!$F$26</f>
        <v>806.95147224000004</v>
      </c>
      <c r="O77" s="36">
        <f>SUMIFS(СВЦЭМ!$D$33:$D$776,СВЦЭМ!$A$33:$A$776,$A77,СВЦЭМ!$B$33:$B$776,O$47)+'СЕТ СН'!$F$14+СВЦЭМ!$D$10+'СЕТ СН'!$F$6-'СЕТ СН'!$F$26</f>
        <v>807.53398956000001</v>
      </c>
      <c r="P77" s="36">
        <f>SUMIFS(СВЦЭМ!$D$33:$D$776,СВЦЭМ!$A$33:$A$776,$A77,СВЦЭМ!$B$33:$B$776,P$47)+'СЕТ СН'!$F$14+СВЦЭМ!$D$10+'СЕТ СН'!$F$6-'СЕТ СН'!$F$26</f>
        <v>808.82022522000011</v>
      </c>
      <c r="Q77" s="36">
        <f>SUMIFS(СВЦЭМ!$D$33:$D$776,СВЦЭМ!$A$33:$A$776,$A77,СВЦЭМ!$B$33:$B$776,Q$47)+'СЕТ СН'!$F$14+СВЦЭМ!$D$10+'СЕТ СН'!$F$6-'СЕТ СН'!$F$26</f>
        <v>812.45213190000004</v>
      </c>
      <c r="R77" s="36">
        <f>SUMIFS(СВЦЭМ!$D$33:$D$776,СВЦЭМ!$A$33:$A$776,$A77,СВЦЭМ!$B$33:$B$776,R$47)+'СЕТ СН'!$F$14+СВЦЭМ!$D$10+'СЕТ СН'!$F$6-'СЕТ СН'!$F$26</f>
        <v>807.9501527000001</v>
      </c>
      <c r="S77" s="36">
        <f>SUMIFS(СВЦЭМ!$D$33:$D$776,СВЦЭМ!$A$33:$A$776,$A77,СВЦЭМ!$B$33:$B$776,S$47)+'СЕТ СН'!$F$14+СВЦЭМ!$D$10+'СЕТ СН'!$F$6-'СЕТ СН'!$F$26</f>
        <v>809.11218916000007</v>
      </c>
      <c r="T77" s="36">
        <f>SUMIFS(СВЦЭМ!$D$33:$D$776,СВЦЭМ!$A$33:$A$776,$A77,СВЦЭМ!$B$33:$B$776,T$47)+'СЕТ СН'!$F$14+СВЦЭМ!$D$10+'СЕТ СН'!$F$6-'СЕТ СН'!$F$26</f>
        <v>817.70100285000001</v>
      </c>
      <c r="U77" s="36">
        <f>SUMIFS(СВЦЭМ!$D$33:$D$776,СВЦЭМ!$A$33:$A$776,$A77,СВЦЭМ!$B$33:$B$776,U$47)+'СЕТ СН'!$F$14+СВЦЭМ!$D$10+'СЕТ СН'!$F$6-'СЕТ СН'!$F$26</f>
        <v>812.55611069000008</v>
      </c>
      <c r="V77" s="36">
        <f>SUMIFS(СВЦЭМ!$D$33:$D$776,СВЦЭМ!$A$33:$A$776,$A77,СВЦЭМ!$B$33:$B$776,V$47)+'СЕТ СН'!$F$14+СВЦЭМ!$D$10+'СЕТ СН'!$F$6-'СЕТ СН'!$F$26</f>
        <v>804.62800707000008</v>
      </c>
      <c r="W77" s="36">
        <f>SUMIFS(СВЦЭМ!$D$33:$D$776,СВЦЭМ!$A$33:$A$776,$A77,СВЦЭМ!$B$33:$B$776,W$47)+'СЕТ СН'!$F$14+СВЦЭМ!$D$10+'СЕТ СН'!$F$6-'СЕТ СН'!$F$26</f>
        <v>832.86592380000002</v>
      </c>
      <c r="X77" s="36">
        <f>SUMIFS(СВЦЭМ!$D$33:$D$776,СВЦЭМ!$A$33:$A$776,$A77,СВЦЭМ!$B$33:$B$776,X$47)+'СЕТ СН'!$F$14+СВЦЭМ!$D$10+'СЕТ СН'!$F$6-'СЕТ СН'!$F$26</f>
        <v>929.34819155000002</v>
      </c>
      <c r="Y77" s="36">
        <f>SUMIFS(СВЦЭМ!$D$33:$D$776,СВЦЭМ!$A$33:$A$776,$A77,СВЦЭМ!$B$33:$B$776,Y$47)+'СЕТ СН'!$F$14+СВЦЭМ!$D$10+'СЕТ СН'!$F$6-'СЕТ СН'!$F$26</f>
        <v>891.23988169000006</v>
      </c>
    </row>
    <row r="78" spans="1:25" ht="15.75" x14ac:dyDescent="0.2">
      <c r="A78" s="35">
        <f t="shared" si="1"/>
        <v>44043</v>
      </c>
      <c r="B78" s="36">
        <f>SUMIFS(СВЦЭМ!$D$33:$D$776,СВЦЭМ!$A$33:$A$776,$A78,СВЦЭМ!$B$33:$B$776,B$47)+'СЕТ СН'!$F$14+СВЦЭМ!$D$10+'СЕТ СН'!$F$6-'СЕТ СН'!$F$26</f>
        <v>936.85667966000005</v>
      </c>
      <c r="C78" s="36">
        <f>SUMIFS(СВЦЭМ!$D$33:$D$776,СВЦЭМ!$A$33:$A$776,$A78,СВЦЭМ!$B$33:$B$776,C$47)+'СЕТ СН'!$F$14+СВЦЭМ!$D$10+'СЕТ СН'!$F$6-'СЕТ СН'!$F$26</f>
        <v>1048.17644933</v>
      </c>
      <c r="D78" s="36">
        <f>SUMIFS(СВЦЭМ!$D$33:$D$776,СВЦЭМ!$A$33:$A$776,$A78,СВЦЭМ!$B$33:$B$776,D$47)+'СЕТ СН'!$F$14+СВЦЭМ!$D$10+'СЕТ СН'!$F$6-'СЕТ СН'!$F$26</f>
        <v>1057.40404526</v>
      </c>
      <c r="E78" s="36">
        <f>SUMIFS(СВЦЭМ!$D$33:$D$776,СВЦЭМ!$A$33:$A$776,$A78,СВЦЭМ!$B$33:$B$776,E$47)+'СЕТ СН'!$F$14+СВЦЭМ!$D$10+'СЕТ СН'!$F$6-'СЕТ СН'!$F$26</f>
        <v>1060.5447105000001</v>
      </c>
      <c r="F78" s="36">
        <f>SUMIFS(СВЦЭМ!$D$33:$D$776,СВЦЭМ!$A$33:$A$776,$A78,СВЦЭМ!$B$33:$B$776,F$47)+'СЕТ СН'!$F$14+СВЦЭМ!$D$10+'СЕТ СН'!$F$6-'СЕТ СН'!$F$26</f>
        <v>1054.9470495999999</v>
      </c>
      <c r="G78" s="36">
        <f>SUMIFS(СВЦЭМ!$D$33:$D$776,СВЦЭМ!$A$33:$A$776,$A78,СВЦЭМ!$B$33:$B$776,G$47)+'СЕТ СН'!$F$14+СВЦЭМ!$D$10+'СЕТ СН'!$F$6-'СЕТ СН'!$F$26</f>
        <v>1087.3316668499999</v>
      </c>
      <c r="H78" s="36">
        <f>SUMIFS(СВЦЭМ!$D$33:$D$776,СВЦЭМ!$A$33:$A$776,$A78,СВЦЭМ!$B$33:$B$776,H$47)+'СЕТ СН'!$F$14+СВЦЭМ!$D$10+'СЕТ СН'!$F$6-'СЕТ СН'!$F$26</f>
        <v>1034.4487122600001</v>
      </c>
      <c r="I78" s="36">
        <f>SUMIFS(СВЦЭМ!$D$33:$D$776,СВЦЭМ!$A$33:$A$776,$A78,СВЦЭМ!$B$33:$B$776,I$47)+'СЕТ СН'!$F$14+СВЦЭМ!$D$10+'СЕТ СН'!$F$6-'СЕТ СН'!$F$26</f>
        <v>1010.0063959600001</v>
      </c>
      <c r="J78" s="36">
        <f>SUMIFS(СВЦЭМ!$D$33:$D$776,СВЦЭМ!$A$33:$A$776,$A78,СВЦЭМ!$B$33:$B$776,J$47)+'СЕТ СН'!$F$14+СВЦЭМ!$D$10+'СЕТ СН'!$F$6-'СЕТ СН'!$F$26</f>
        <v>979.25269837000008</v>
      </c>
      <c r="K78" s="36">
        <f>SUMIFS(СВЦЭМ!$D$33:$D$776,СВЦЭМ!$A$33:$A$776,$A78,СВЦЭМ!$B$33:$B$776,K$47)+'СЕТ СН'!$F$14+СВЦЭМ!$D$10+'СЕТ СН'!$F$6-'СЕТ СН'!$F$26</f>
        <v>897.26119155000004</v>
      </c>
      <c r="L78" s="36">
        <f>SUMIFS(СВЦЭМ!$D$33:$D$776,СВЦЭМ!$A$33:$A$776,$A78,СВЦЭМ!$B$33:$B$776,L$47)+'СЕТ СН'!$F$14+СВЦЭМ!$D$10+'СЕТ СН'!$F$6-'СЕТ СН'!$F$26</f>
        <v>768.9100718200001</v>
      </c>
      <c r="M78" s="36">
        <f>SUMIFS(СВЦЭМ!$D$33:$D$776,СВЦЭМ!$A$33:$A$776,$A78,СВЦЭМ!$B$33:$B$776,M$47)+'СЕТ СН'!$F$14+СВЦЭМ!$D$10+'СЕТ СН'!$F$6-'СЕТ СН'!$F$26</f>
        <v>749.36194914000009</v>
      </c>
      <c r="N78" s="36">
        <f>SUMIFS(СВЦЭМ!$D$33:$D$776,СВЦЭМ!$A$33:$A$776,$A78,СВЦЭМ!$B$33:$B$776,N$47)+'СЕТ СН'!$F$14+СВЦЭМ!$D$10+'СЕТ СН'!$F$6-'СЕТ СН'!$F$26</f>
        <v>755.43495206</v>
      </c>
      <c r="O78" s="36">
        <f>SUMIFS(СВЦЭМ!$D$33:$D$776,СВЦЭМ!$A$33:$A$776,$A78,СВЦЭМ!$B$33:$B$776,O$47)+'СЕТ СН'!$F$14+СВЦЭМ!$D$10+'СЕТ СН'!$F$6-'СЕТ СН'!$F$26</f>
        <v>761.73151913000004</v>
      </c>
      <c r="P78" s="36">
        <f>SUMIFS(СВЦЭМ!$D$33:$D$776,СВЦЭМ!$A$33:$A$776,$A78,СВЦЭМ!$B$33:$B$776,P$47)+'СЕТ СН'!$F$14+СВЦЭМ!$D$10+'СЕТ СН'!$F$6-'СЕТ СН'!$F$26</f>
        <v>765.49528661000011</v>
      </c>
      <c r="Q78" s="36">
        <f>SUMIFS(СВЦЭМ!$D$33:$D$776,СВЦЭМ!$A$33:$A$776,$A78,СВЦЭМ!$B$33:$B$776,Q$47)+'СЕТ СН'!$F$14+СВЦЭМ!$D$10+'СЕТ СН'!$F$6-'СЕТ СН'!$F$26</f>
        <v>764.73689724000008</v>
      </c>
      <c r="R78" s="36">
        <f>SUMIFS(СВЦЭМ!$D$33:$D$776,СВЦЭМ!$A$33:$A$776,$A78,СВЦЭМ!$B$33:$B$776,R$47)+'СЕТ СН'!$F$14+СВЦЭМ!$D$10+'СЕТ СН'!$F$6-'СЕТ СН'!$F$26</f>
        <v>757.1377121700001</v>
      </c>
      <c r="S78" s="36">
        <f>SUMIFS(СВЦЭМ!$D$33:$D$776,СВЦЭМ!$A$33:$A$776,$A78,СВЦЭМ!$B$33:$B$776,S$47)+'СЕТ СН'!$F$14+СВЦЭМ!$D$10+'СЕТ СН'!$F$6-'СЕТ СН'!$F$26</f>
        <v>769.92597042000011</v>
      </c>
      <c r="T78" s="36">
        <f>SUMIFS(СВЦЭМ!$D$33:$D$776,СВЦЭМ!$A$33:$A$776,$A78,СВЦЭМ!$B$33:$B$776,T$47)+'СЕТ СН'!$F$14+СВЦЭМ!$D$10+'СЕТ СН'!$F$6-'СЕТ СН'!$F$26</f>
        <v>775.26989852000008</v>
      </c>
      <c r="U78" s="36">
        <f>SUMIFS(СВЦЭМ!$D$33:$D$776,СВЦЭМ!$A$33:$A$776,$A78,СВЦЭМ!$B$33:$B$776,U$47)+'СЕТ СН'!$F$14+СВЦЭМ!$D$10+'СЕТ СН'!$F$6-'СЕТ СН'!$F$26</f>
        <v>785.41651904000003</v>
      </c>
      <c r="V78" s="36">
        <f>SUMIFS(СВЦЭМ!$D$33:$D$776,СВЦЭМ!$A$33:$A$776,$A78,СВЦЭМ!$B$33:$B$776,V$47)+'СЕТ СН'!$F$14+СВЦЭМ!$D$10+'СЕТ СН'!$F$6-'СЕТ СН'!$F$26</f>
        <v>781.98320607000005</v>
      </c>
      <c r="W78" s="36">
        <f>SUMIFS(СВЦЭМ!$D$33:$D$776,СВЦЭМ!$A$33:$A$776,$A78,СВЦЭМ!$B$33:$B$776,W$47)+'СЕТ СН'!$F$14+СВЦЭМ!$D$10+'СЕТ СН'!$F$6-'СЕТ СН'!$F$26</f>
        <v>764.37775184000009</v>
      </c>
      <c r="X78" s="36">
        <f>SUMIFS(СВЦЭМ!$D$33:$D$776,СВЦЭМ!$A$33:$A$776,$A78,СВЦЭМ!$B$33:$B$776,X$47)+'СЕТ СН'!$F$14+СВЦЭМ!$D$10+'СЕТ СН'!$F$6-'СЕТ СН'!$F$26</f>
        <v>766.67420798000001</v>
      </c>
      <c r="Y78" s="36">
        <f>SUMIFS(СВЦЭМ!$D$33:$D$776,СВЦЭМ!$A$33:$A$776,$A78,СВЦЭМ!$B$33:$B$776,Y$47)+'СЕТ СН'!$F$14+СВЦЭМ!$D$10+'СЕТ СН'!$F$6-'СЕТ СН'!$F$26</f>
        <v>826.31542817000002</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6"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01.07.2020</v>
      </c>
      <c r="B84" s="36">
        <f>SUMIFS(СВЦЭМ!$D$33:$D$776,СВЦЭМ!$A$33:$A$776,$A84,СВЦЭМ!$B$33:$B$776,B$83)+'СЕТ СН'!$G$14+СВЦЭМ!$D$10+'СЕТ СН'!$G$6-'СЕТ СН'!$G$26</f>
        <v>1640.1913830499998</v>
      </c>
      <c r="C84" s="36">
        <f>SUMIFS(СВЦЭМ!$D$33:$D$776,СВЦЭМ!$A$33:$A$776,$A84,СВЦЭМ!$B$33:$B$776,C$83)+'СЕТ СН'!$G$14+СВЦЭМ!$D$10+'СЕТ СН'!$G$6-'СЕТ СН'!$G$26</f>
        <v>1648.36667184</v>
      </c>
      <c r="D84" s="36">
        <f>SUMIFS(СВЦЭМ!$D$33:$D$776,СВЦЭМ!$A$33:$A$776,$A84,СВЦЭМ!$B$33:$B$776,D$83)+'СЕТ СН'!$G$14+СВЦЭМ!$D$10+'СЕТ СН'!$G$6-'СЕТ СН'!$G$26</f>
        <v>1625.0769687000002</v>
      </c>
      <c r="E84" s="36">
        <f>SUMIFS(СВЦЭМ!$D$33:$D$776,СВЦЭМ!$A$33:$A$776,$A84,СВЦЭМ!$B$33:$B$776,E$83)+'СЕТ СН'!$G$14+СВЦЭМ!$D$10+'СЕТ СН'!$G$6-'СЕТ СН'!$G$26</f>
        <v>1606.77199135</v>
      </c>
      <c r="F84" s="36">
        <f>SUMIFS(СВЦЭМ!$D$33:$D$776,СВЦЭМ!$A$33:$A$776,$A84,СВЦЭМ!$B$33:$B$776,F$83)+'СЕТ СН'!$G$14+СВЦЭМ!$D$10+'СЕТ СН'!$G$6-'СЕТ СН'!$G$26</f>
        <v>1593.21592295</v>
      </c>
      <c r="G84" s="36">
        <f>SUMIFS(СВЦЭМ!$D$33:$D$776,СВЦЭМ!$A$33:$A$776,$A84,СВЦЭМ!$B$33:$B$776,G$83)+'СЕТ СН'!$G$14+СВЦЭМ!$D$10+'СЕТ СН'!$G$6-'СЕТ СН'!$G$26</f>
        <v>1597.84112869</v>
      </c>
      <c r="H84" s="36">
        <f>SUMIFS(СВЦЭМ!$D$33:$D$776,СВЦЭМ!$A$33:$A$776,$A84,СВЦЭМ!$B$33:$B$776,H$83)+'СЕТ СН'!$G$14+СВЦЭМ!$D$10+'СЕТ СН'!$G$6-'СЕТ СН'!$G$26</f>
        <v>1620.2872292900001</v>
      </c>
      <c r="I84" s="36">
        <f>SUMIFS(СВЦЭМ!$D$33:$D$776,СВЦЭМ!$A$33:$A$776,$A84,СВЦЭМ!$B$33:$B$776,I$83)+'СЕТ СН'!$G$14+СВЦЭМ!$D$10+'СЕТ СН'!$G$6-'СЕТ СН'!$G$26</f>
        <v>1604.5468998700001</v>
      </c>
      <c r="J84" s="36">
        <f>SUMIFS(СВЦЭМ!$D$33:$D$776,СВЦЭМ!$A$33:$A$776,$A84,СВЦЭМ!$B$33:$B$776,J$83)+'СЕТ СН'!$G$14+СВЦЭМ!$D$10+'СЕТ СН'!$G$6-'СЕТ СН'!$G$26</f>
        <v>1561.63879694</v>
      </c>
      <c r="K84" s="36">
        <f>SUMIFS(СВЦЭМ!$D$33:$D$776,СВЦЭМ!$A$33:$A$776,$A84,СВЦЭМ!$B$33:$B$776,K$83)+'СЕТ СН'!$G$14+СВЦЭМ!$D$10+'СЕТ СН'!$G$6-'СЕТ СН'!$G$26</f>
        <v>1459.0333467600001</v>
      </c>
      <c r="L84" s="36">
        <f>SUMIFS(СВЦЭМ!$D$33:$D$776,СВЦЭМ!$A$33:$A$776,$A84,СВЦЭМ!$B$33:$B$776,L$83)+'СЕТ СН'!$G$14+СВЦЭМ!$D$10+'СЕТ СН'!$G$6-'СЕТ СН'!$G$26</f>
        <v>1362.75462814</v>
      </c>
      <c r="M84" s="36">
        <f>SUMIFS(СВЦЭМ!$D$33:$D$776,СВЦЭМ!$A$33:$A$776,$A84,СВЦЭМ!$B$33:$B$776,M$83)+'СЕТ СН'!$G$14+СВЦЭМ!$D$10+'СЕТ СН'!$G$6-'СЕТ СН'!$G$26</f>
        <v>1354.0454433800001</v>
      </c>
      <c r="N84" s="36">
        <f>SUMIFS(СВЦЭМ!$D$33:$D$776,СВЦЭМ!$A$33:$A$776,$A84,СВЦЭМ!$B$33:$B$776,N$83)+'СЕТ СН'!$G$14+СВЦЭМ!$D$10+'СЕТ СН'!$G$6-'СЕТ СН'!$G$26</f>
        <v>1406.49297385</v>
      </c>
      <c r="O84" s="36">
        <f>SUMIFS(СВЦЭМ!$D$33:$D$776,СВЦЭМ!$A$33:$A$776,$A84,СВЦЭМ!$B$33:$B$776,O$83)+'СЕТ СН'!$G$14+СВЦЭМ!$D$10+'СЕТ СН'!$G$6-'СЕТ СН'!$G$26</f>
        <v>1388.56234864</v>
      </c>
      <c r="P84" s="36">
        <f>SUMIFS(СВЦЭМ!$D$33:$D$776,СВЦЭМ!$A$33:$A$776,$A84,СВЦЭМ!$B$33:$B$776,P$83)+'СЕТ СН'!$G$14+СВЦЭМ!$D$10+'СЕТ СН'!$G$6-'СЕТ СН'!$G$26</f>
        <v>1312.7529024200001</v>
      </c>
      <c r="Q84" s="36">
        <f>SUMIFS(СВЦЭМ!$D$33:$D$776,СВЦЭМ!$A$33:$A$776,$A84,СВЦЭМ!$B$33:$B$776,Q$83)+'СЕТ СН'!$G$14+СВЦЭМ!$D$10+'СЕТ СН'!$G$6-'СЕТ СН'!$G$26</f>
        <v>1316.0255880700001</v>
      </c>
      <c r="R84" s="36">
        <f>SUMIFS(СВЦЭМ!$D$33:$D$776,СВЦЭМ!$A$33:$A$776,$A84,СВЦЭМ!$B$33:$B$776,R$83)+'СЕТ СН'!$G$14+СВЦЭМ!$D$10+'СЕТ СН'!$G$6-'СЕТ СН'!$G$26</f>
        <v>1328.77078661</v>
      </c>
      <c r="S84" s="36">
        <f>SUMIFS(СВЦЭМ!$D$33:$D$776,СВЦЭМ!$A$33:$A$776,$A84,СВЦЭМ!$B$33:$B$776,S$83)+'СЕТ СН'!$G$14+СВЦЭМ!$D$10+'СЕТ СН'!$G$6-'СЕТ СН'!$G$26</f>
        <v>1333.6117724999999</v>
      </c>
      <c r="T84" s="36">
        <f>SUMIFS(СВЦЭМ!$D$33:$D$776,СВЦЭМ!$A$33:$A$776,$A84,СВЦЭМ!$B$33:$B$776,T$83)+'СЕТ СН'!$G$14+СВЦЭМ!$D$10+'СЕТ СН'!$G$6-'СЕТ СН'!$G$26</f>
        <v>1326.1097721000001</v>
      </c>
      <c r="U84" s="36">
        <f>SUMIFS(СВЦЭМ!$D$33:$D$776,СВЦЭМ!$A$33:$A$776,$A84,СВЦЭМ!$B$33:$B$776,U$83)+'СЕТ СН'!$G$14+СВЦЭМ!$D$10+'СЕТ СН'!$G$6-'СЕТ СН'!$G$26</f>
        <v>1319.4625630099999</v>
      </c>
      <c r="V84" s="36">
        <f>SUMIFS(СВЦЭМ!$D$33:$D$776,СВЦЭМ!$A$33:$A$776,$A84,СВЦЭМ!$B$33:$B$776,V$83)+'СЕТ СН'!$G$14+СВЦЭМ!$D$10+'СЕТ СН'!$G$6-'СЕТ СН'!$G$26</f>
        <v>1317.0036397200001</v>
      </c>
      <c r="W84" s="36">
        <f>SUMIFS(СВЦЭМ!$D$33:$D$776,СВЦЭМ!$A$33:$A$776,$A84,СВЦЭМ!$B$33:$B$776,W$83)+'СЕТ СН'!$G$14+СВЦЭМ!$D$10+'СЕТ СН'!$G$6-'СЕТ СН'!$G$26</f>
        <v>1294.0663342500002</v>
      </c>
      <c r="X84" s="36">
        <f>SUMIFS(СВЦЭМ!$D$33:$D$776,СВЦЭМ!$A$33:$A$776,$A84,СВЦЭМ!$B$33:$B$776,X$83)+'СЕТ СН'!$G$14+СВЦЭМ!$D$10+'СЕТ СН'!$G$6-'СЕТ СН'!$G$26</f>
        <v>1341.1097256200001</v>
      </c>
      <c r="Y84" s="36">
        <f>SUMIFS(СВЦЭМ!$D$33:$D$776,СВЦЭМ!$A$33:$A$776,$A84,СВЦЭМ!$B$33:$B$776,Y$83)+'СЕТ СН'!$G$14+СВЦЭМ!$D$10+'СЕТ СН'!$G$6-'СЕТ СН'!$G$26</f>
        <v>1501.6935564300002</v>
      </c>
      <c r="AA84" s="45"/>
    </row>
    <row r="85" spans="1:27" ht="15.75" x14ac:dyDescent="0.2">
      <c r="A85" s="35">
        <f>A84+1</f>
        <v>44014</v>
      </c>
      <c r="B85" s="36">
        <f>SUMIFS(СВЦЭМ!$D$33:$D$776,СВЦЭМ!$A$33:$A$776,$A85,СВЦЭМ!$B$33:$B$776,B$83)+'СЕТ СН'!$G$14+СВЦЭМ!$D$10+'СЕТ СН'!$G$6-'СЕТ СН'!$G$26</f>
        <v>1590.4200634200001</v>
      </c>
      <c r="C85" s="36">
        <f>SUMIFS(СВЦЭМ!$D$33:$D$776,СВЦЭМ!$A$33:$A$776,$A85,СВЦЭМ!$B$33:$B$776,C$83)+'СЕТ СН'!$G$14+СВЦЭМ!$D$10+'СЕТ СН'!$G$6-'СЕТ СН'!$G$26</f>
        <v>1566.28682428</v>
      </c>
      <c r="D85" s="36">
        <f>SUMIFS(СВЦЭМ!$D$33:$D$776,СВЦЭМ!$A$33:$A$776,$A85,СВЦЭМ!$B$33:$B$776,D$83)+'СЕТ СН'!$G$14+СВЦЭМ!$D$10+'СЕТ СН'!$G$6-'СЕТ СН'!$G$26</f>
        <v>1537.95912443</v>
      </c>
      <c r="E85" s="36">
        <f>SUMIFS(СВЦЭМ!$D$33:$D$776,СВЦЭМ!$A$33:$A$776,$A85,СВЦЭМ!$B$33:$B$776,E$83)+'СЕТ СН'!$G$14+СВЦЭМ!$D$10+'СЕТ СН'!$G$6-'СЕТ СН'!$G$26</f>
        <v>1531.3931494000001</v>
      </c>
      <c r="F85" s="36">
        <f>SUMIFS(СВЦЭМ!$D$33:$D$776,СВЦЭМ!$A$33:$A$776,$A85,СВЦЭМ!$B$33:$B$776,F$83)+'СЕТ СН'!$G$14+СВЦЭМ!$D$10+'СЕТ СН'!$G$6-'СЕТ СН'!$G$26</f>
        <v>1517.2079191100001</v>
      </c>
      <c r="G85" s="36">
        <f>SUMIFS(СВЦЭМ!$D$33:$D$776,СВЦЭМ!$A$33:$A$776,$A85,СВЦЭМ!$B$33:$B$776,G$83)+'СЕТ СН'!$G$14+СВЦЭМ!$D$10+'СЕТ СН'!$G$6-'СЕТ СН'!$G$26</f>
        <v>1532.1251170400001</v>
      </c>
      <c r="H85" s="36">
        <f>SUMIFS(СВЦЭМ!$D$33:$D$776,СВЦЭМ!$A$33:$A$776,$A85,СВЦЭМ!$B$33:$B$776,H$83)+'СЕТ СН'!$G$14+СВЦЭМ!$D$10+'СЕТ СН'!$G$6-'СЕТ СН'!$G$26</f>
        <v>1563.9606013800001</v>
      </c>
      <c r="I85" s="36">
        <f>SUMIFS(СВЦЭМ!$D$33:$D$776,СВЦЭМ!$A$33:$A$776,$A85,СВЦЭМ!$B$33:$B$776,I$83)+'СЕТ СН'!$G$14+СВЦЭМ!$D$10+'СЕТ СН'!$G$6-'СЕТ СН'!$G$26</f>
        <v>1576.1658306200002</v>
      </c>
      <c r="J85" s="36">
        <f>SUMIFS(СВЦЭМ!$D$33:$D$776,СВЦЭМ!$A$33:$A$776,$A85,СВЦЭМ!$B$33:$B$776,J$83)+'СЕТ СН'!$G$14+СВЦЭМ!$D$10+'СЕТ СН'!$G$6-'СЕТ СН'!$G$26</f>
        <v>1567.4933390599999</v>
      </c>
      <c r="K85" s="36">
        <f>SUMIFS(СВЦЭМ!$D$33:$D$776,СВЦЭМ!$A$33:$A$776,$A85,СВЦЭМ!$B$33:$B$776,K$83)+'СЕТ СН'!$G$14+СВЦЭМ!$D$10+'СЕТ СН'!$G$6-'СЕТ СН'!$G$26</f>
        <v>1462.2158011000001</v>
      </c>
      <c r="L85" s="36">
        <f>SUMIFS(СВЦЭМ!$D$33:$D$776,СВЦЭМ!$A$33:$A$776,$A85,СВЦЭМ!$B$33:$B$776,L$83)+'СЕТ СН'!$G$14+СВЦЭМ!$D$10+'СЕТ СН'!$G$6-'СЕТ СН'!$G$26</f>
        <v>1364.1981154800001</v>
      </c>
      <c r="M85" s="36">
        <f>SUMIFS(СВЦЭМ!$D$33:$D$776,СВЦЭМ!$A$33:$A$776,$A85,СВЦЭМ!$B$33:$B$776,M$83)+'СЕТ СН'!$G$14+СВЦЭМ!$D$10+'СЕТ СН'!$G$6-'СЕТ СН'!$G$26</f>
        <v>1349.1931050799999</v>
      </c>
      <c r="N85" s="36">
        <f>SUMIFS(СВЦЭМ!$D$33:$D$776,СВЦЭМ!$A$33:$A$776,$A85,СВЦЭМ!$B$33:$B$776,N$83)+'СЕТ СН'!$G$14+СВЦЭМ!$D$10+'СЕТ СН'!$G$6-'СЕТ СН'!$G$26</f>
        <v>1373.7993994600001</v>
      </c>
      <c r="O85" s="36">
        <f>SUMIFS(СВЦЭМ!$D$33:$D$776,СВЦЭМ!$A$33:$A$776,$A85,СВЦЭМ!$B$33:$B$776,O$83)+'СЕТ СН'!$G$14+СВЦЭМ!$D$10+'СЕТ СН'!$G$6-'СЕТ СН'!$G$26</f>
        <v>1382.47321758</v>
      </c>
      <c r="P85" s="36">
        <f>SUMIFS(СВЦЭМ!$D$33:$D$776,СВЦЭМ!$A$33:$A$776,$A85,СВЦЭМ!$B$33:$B$776,P$83)+'СЕТ СН'!$G$14+СВЦЭМ!$D$10+'СЕТ СН'!$G$6-'СЕТ СН'!$G$26</f>
        <v>1361.3370264600001</v>
      </c>
      <c r="Q85" s="36">
        <f>SUMIFS(СВЦЭМ!$D$33:$D$776,СВЦЭМ!$A$33:$A$776,$A85,СВЦЭМ!$B$33:$B$776,Q$83)+'СЕТ СН'!$G$14+СВЦЭМ!$D$10+'СЕТ СН'!$G$6-'СЕТ СН'!$G$26</f>
        <v>1375.2796040400001</v>
      </c>
      <c r="R85" s="36">
        <f>SUMIFS(СВЦЭМ!$D$33:$D$776,СВЦЭМ!$A$33:$A$776,$A85,СВЦЭМ!$B$33:$B$776,R$83)+'СЕТ СН'!$G$14+СВЦЭМ!$D$10+'СЕТ СН'!$G$6-'СЕТ СН'!$G$26</f>
        <v>1396.06445003</v>
      </c>
      <c r="S85" s="36">
        <f>SUMIFS(СВЦЭМ!$D$33:$D$776,СВЦЭМ!$A$33:$A$776,$A85,СВЦЭМ!$B$33:$B$776,S$83)+'СЕТ СН'!$G$14+СВЦЭМ!$D$10+'СЕТ СН'!$G$6-'СЕТ СН'!$G$26</f>
        <v>1399.04171208</v>
      </c>
      <c r="T85" s="36">
        <f>SUMIFS(СВЦЭМ!$D$33:$D$776,СВЦЭМ!$A$33:$A$776,$A85,СВЦЭМ!$B$33:$B$776,T$83)+'СЕТ СН'!$G$14+СВЦЭМ!$D$10+'СЕТ СН'!$G$6-'СЕТ СН'!$G$26</f>
        <v>1390.41351042</v>
      </c>
      <c r="U85" s="36">
        <f>SUMIFS(СВЦЭМ!$D$33:$D$776,СВЦЭМ!$A$33:$A$776,$A85,СВЦЭМ!$B$33:$B$776,U$83)+'СЕТ СН'!$G$14+СВЦЭМ!$D$10+'СЕТ СН'!$G$6-'СЕТ СН'!$G$26</f>
        <v>1379.07455856</v>
      </c>
      <c r="V85" s="36">
        <f>SUMIFS(СВЦЭМ!$D$33:$D$776,СВЦЭМ!$A$33:$A$776,$A85,СВЦЭМ!$B$33:$B$776,V$83)+'СЕТ СН'!$G$14+СВЦЭМ!$D$10+'СЕТ СН'!$G$6-'СЕТ СН'!$G$26</f>
        <v>1359.9068267900002</v>
      </c>
      <c r="W85" s="36">
        <f>SUMIFS(СВЦЭМ!$D$33:$D$776,СВЦЭМ!$A$33:$A$776,$A85,СВЦЭМ!$B$33:$B$776,W$83)+'СЕТ СН'!$G$14+СВЦЭМ!$D$10+'СЕТ СН'!$G$6-'СЕТ СН'!$G$26</f>
        <v>1324.66719076</v>
      </c>
      <c r="X85" s="36">
        <f>SUMIFS(СВЦЭМ!$D$33:$D$776,СВЦЭМ!$A$33:$A$776,$A85,СВЦЭМ!$B$33:$B$776,X$83)+'СЕТ СН'!$G$14+СВЦЭМ!$D$10+'СЕТ СН'!$G$6-'СЕТ СН'!$G$26</f>
        <v>1376.4663544700002</v>
      </c>
      <c r="Y85" s="36">
        <f>SUMIFS(СВЦЭМ!$D$33:$D$776,СВЦЭМ!$A$33:$A$776,$A85,СВЦЭМ!$B$33:$B$776,Y$83)+'СЕТ СН'!$G$14+СВЦЭМ!$D$10+'СЕТ СН'!$G$6-'СЕТ СН'!$G$26</f>
        <v>1517.35046169</v>
      </c>
    </row>
    <row r="86" spans="1:27" ht="15.75" x14ac:dyDescent="0.2">
      <c r="A86" s="35">
        <f t="shared" ref="A86:A114" si="2">A85+1</f>
        <v>44015</v>
      </c>
      <c r="B86" s="36">
        <f>SUMIFS(СВЦЭМ!$D$33:$D$776,СВЦЭМ!$A$33:$A$776,$A86,СВЦЭМ!$B$33:$B$776,B$83)+'СЕТ СН'!$G$14+СВЦЭМ!$D$10+'СЕТ СН'!$G$6-'СЕТ СН'!$G$26</f>
        <v>1624.9072129199999</v>
      </c>
      <c r="C86" s="36">
        <f>SUMIFS(СВЦЭМ!$D$33:$D$776,СВЦЭМ!$A$33:$A$776,$A86,СВЦЭМ!$B$33:$B$776,C$83)+'СЕТ СН'!$G$14+СВЦЭМ!$D$10+'СЕТ СН'!$G$6-'СЕТ СН'!$G$26</f>
        <v>1607.88553247</v>
      </c>
      <c r="D86" s="36">
        <f>SUMIFS(СВЦЭМ!$D$33:$D$776,СВЦЭМ!$A$33:$A$776,$A86,СВЦЭМ!$B$33:$B$776,D$83)+'СЕТ СН'!$G$14+СВЦЭМ!$D$10+'СЕТ СН'!$G$6-'СЕТ СН'!$G$26</f>
        <v>1579.32132301</v>
      </c>
      <c r="E86" s="36">
        <f>SUMIFS(СВЦЭМ!$D$33:$D$776,СВЦЭМ!$A$33:$A$776,$A86,СВЦЭМ!$B$33:$B$776,E$83)+'СЕТ СН'!$G$14+СВЦЭМ!$D$10+'СЕТ СН'!$G$6-'СЕТ СН'!$G$26</f>
        <v>1560.99145847</v>
      </c>
      <c r="F86" s="36">
        <f>SUMIFS(СВЦЭМ!$D$33:$D$776,СВЦЭМ!$A$33:$A$776,$A86,СВЦЭМ!$B$33:$B$776,F$83)+'СЕТ СН'!$G$14+СВЦЭМ!$D$10+'СЕТ СН'!$G$6-'СЕТ СН'!$G$26</f>
        <v>1547.0178808200001</v>
      </c>
      <c r="G86" s="36">
        <f>SUMIFS(СВЦЭМ!$D$33:$D$776,СВЦЭМ!$A$33:$A$776,$A86,СВЦЭМ!$B$33:$B$776,G$83)+'СЕТ СН'!$G$14+СВЦЭМ!$D$10+'СЕТ СН'!$G$6-'СЕТ СН'!$G$26</f>
        <v>1561.2322254999999</v>
      </c>
      <c r="H86" s="36">
        <f>SUMIFS(СВЦЭМ!$D$33:$D$776,СВЦЭМ!$A$33:$A$776,$A86,СВЦЭМ!$B$33:$B$776,H$83)+'СЕТ СН'!$G$14+СВЦЭМ!$D$10+'СЕТ СН'!$G$6-'СЕТ СН'!$G$26</f>
        <v>1597.6702108100001</v>
      </c>
      <c r="I86" s="36">
        <f>SUMIFS(СВЦЭМ!$D$33:$D$776,СВЦЭМ!$A$33:$A$776,$A86,СВЦЭМ!$B$33:$B$776,I$83)+'СЕТ СН'!$G$14+СВЦЭМ!$D$10+'СЕТ СН'!$G$6-'СЕТ СН'!$G$26</f>
        <v>1614.1210013899999</v>
      </c>
      <c r="J86" s="36">
        <f>SUMIFS(СВЦЭМ!$D$33:$D$776,СВЦЭМ!$A$33:$A$776,$A86,СВЦЭМ!$B$33:$B$776,J$83)+'СЕТ СН'!$G$14+СВЦЭМ!$D$10+'СЕТ СН'!$G$6-'СЕТ СН'!$G$26</f>
        <v>1540.36380635</v>
      </c>
      <c r="K86" s="36">
        <f>SUMIFS(СВЦЭМ!$D$33:$D$776,СВЦЭМ!$A$33:$A$776,$A86,СВЦЭМ!$B$33:$B$776,K$83)+'СЕТ СН'!$G$14+СВЦЭМ!$D$10+'СЕТ СН'!$G$6-'СЕТ СН'!$G$26</f>
        <v>1407.2586651300001</v>
      </c>
      <c r="L86" s="36">
        <f>SUMIFS(СВЦЭМ!$D$33:$D$776,СВЦЭМ!$A$33:$A$776,$A86,СВЦЭМ!$B$33:$B$776,L$83)+'СЕТ СН'!$G$14+СВЦЭМ!$D$10+'СЕТ СН'!$G$6-'СЕТ СН'!$G$26</f>
        <v>1307.7748934000001</v>
      </c>
      <c r="M86" s="36">
        <f>SUMIFS(СВЦЭМ!$D$33:$D$776,СВЦЭМ!$A$33:$A$776,$A86,СВЦЭМ!$B$33:$B$776,M$83)+'СЕТ СН'!$G$14+СВЦЭМ!$D$10+'СЕТ СН'!$G$6-'СЕТ СН'!$G$26</f>
        <v>1294.05203523</v>
      </c>
      <c r="N86" s="36">
        <f>SUMIFS(СВЦЭМ!$D$33:$D$776,СВЦЭМ!$A$33:$A$776,$A86,СВЦЭМ!$B$33:$B$776,N$83)+'СЕТ СН'!$G$14+СВЦЭМ!$D$10+'СЕТ СН'!$G$6-'СЕТ СН'!$G$26</f>
        <v>1329.42306278</v>
      </c>
      <c r="O86" s="36">
        <f>SUMIFS(СВЦЭМ!$D$33:$D$776,СВЦЭМ!$A$33:$A$776,$A86,СВЦЭМ!$B$33:$B$776,O$83)+'СЕТ СН'!$G$14+СВЦЭМ!$D$10+'СЕТ СН'!$G$6-'СЕТ СН'!$G$26</f>
        <v>1292.5001063</v>
      </c>
      <c r="P86" s="36">
        <f>SUMIFS(СВЦЭМ!$D$33:$D$776,СВЦЭМ!$A$33:$A$776,$A86,СВЦЭМ!$B$33:$B$776,P$83)+'СЕТ СН'!$G$14+СВЦЭМ!$D$10+'СЕТ СН'!$G$6-'СЕТ СН'!$G$26</f>
        <v>1318.57162485</v>
      </c>
      <c r="Q86" s="36">
        <f>SUMIFS(СВЦЭМ!$D$33:$D$776,СВЦЭМ!$A$33:$A$776,$A86,СВЦЭМ!$B$33:$B$776,Q$83)+'СЕТ СН'!$G$14+СВЦЭМ!$D$10+'СЕТ СН'!$G$6-'СЕТ СН'!$G$26</f>
        <v>1324.2880195600001</v>
      </c>
      <c r="R86" s="36">
        <f>SUMIFS(СВЦЭМ!$D$33:$D$776,СВЦЭМ!$A$33:$A$776,$A86,СВЦЭМ!$B$33:$B$776,R$83)+'СЕТ СН'!$G$14+СВЦЭМ!$D$10+'СЕТ СН'!$G$6-'СЕТ СН'!$G$26</f>
        <v>1318.1698975899999</v>
      </c>
      <c r="S86" s="36">
        <f>SUMIFS(СВЦЭМ!$D$33:$D$776,СВЦЭМ!$A$33:$A$776,$A86,СВЦЭМ!$B$33:$B$776,S$83)+'СЕТ СН'!$G$14+СВЦЭМ!$D$10+'СЕТ СН'!$G$6-'СЕТ СН'!$G$26</f>
        <v>1325.5598839899999</v>
      </c>
      <c r="T86" s="36">
        <f>SUMIFS(СВЦЭМ!$D$33:$D$776,СВЦЭМ!$A$33:$A$776,$A86,СВЦЭМ!$B$33:$B$776,T$83)+'СЕТ СН'!$G$14+СВЦЭМ!$D$10+'СЕТ СН'!$G$6-'СЕТ СН'!$G$26</f>
        <v>1320.1725152200002</v>
      </c>
      <c r="U86" s="36">
        <f>SUMIFS(СВЦЭМ!$D$33:$D$776,СВЦЭМ!$A$33:$A$776,$A86,СВЦЭМ!$B$33:$B$776,U$83)+'СЕТ СН'!$G$14+СВЦЭМ!$D$10+'СЕТ СН'!$G$6-'СЕТ СН'!$G$26</f>
        <v>1312.5617516299999</v>
      </c>
      <c r="V86" s="36">
        <f>SUMIFS(СВЦЭМ!$D$33:$D$776,СВЦЭМ!$A$33:$A$776,$A86,СВЦЭМ!$B$33:$B$776,V$83)+'СЕТ СН'!$G$14+СВЦЭМ!$D$10+'СЕТ СН'!$G$6-'СЕТ СН'!$G$26</f>
        <v>1282.95978343</v>
      </c>
      <c r="W86" s="36">
        <f>SUMIFS(СВЦЭМ!$D$33:$D$776,СВЦЭМ!$A$33:$A$776,$A86,СВЦЭМ!$B$33:$B$776,W$83)+'СЕТ СН'!$G$14+СВЦЭМ!$D$10+'СЕТ СН'!$G$6-'СЕТ СН'!$G$26</f>
        <v>1252.9718940299999</v>
      </c>
      <c r="X86" s="36">
        <f>SUMIFS(СВЦЭМ!$D$33:$D$776,СВЦЭМ!$A$33:$A$776,$A86,СВЦЭМ!$B$33:$B$776,X$83)+'СЕТ СН'!$G$14+СВЦЭМ!$D$10+'СЕТ СН'!$G$6-'СЕТ СН'!$G$26</f>
        <v>1316.0925442100001</v>
      </c>
      <c r="Y86" s="36">
        <f>SUMIFS(СВЦЭМ!$D$33:$D$776,СВЦЭМ!$A$33:$A$776,$A86,СВЦЭМ!$B$33:$B$776,Y$83)+'СЕТ СН'!$G$14+СВЦЭМ!$D$10+'СЕТ СН'!$G$6-'СЕТ СН'!$G$26</f>
        <v>1429.67005926</v>
      </c>
    </row>
    <row r="87" spans="1:27" ht="15.75" x14ac:dyDescent="0.2">
      <c r="A87" s="35">
        <f t="shared" si="2"/>
        <v>44016</v>
      </c>
      <c r="B87" s="36">
        <f>SUMIFS(СВЦЭМ!$D$33:$D$776,СВЦЭМ!$A$33:$A$776,$A87,СВЦЭМ!$B$33:$B$776,B$83)+'СЕТ СН'!$G$14+СВЦЭМ!$D$10+'СЕТ СН'!$G$6-'СЕТ СН'!$G$26</f>
        <v>1624.37529576</v>
      </c>
      <c r="C87" s="36">
        <f>SUMIFS(СВЦЭМ!$D$33:$D$776,СВЦЭМ!$A$33:$A$776,$A87,СВЦЭМ!$B$33:$B$776,C$83)+'СЕТ СН'!$G$14+СВЦЭМ!$D$10+'СЕТ СН'!$G$6-'СЕТ СН'!$G$26</f>
        <v>1632.1873244799999</v>
      </c>
      <c r="D87" s="36">
        <f>SUMIFS(СВЦЭМ!$D$33:$D$776,СВЦЭМ!$A$33:$A$776,$A87,СВЦЭМ!$B$33:$B$776,D$83)+'СЕТ СН'!$G$14+СВЦЭМ!$D$10+'СЕТ СН'!$G$6-'СЕТ СН'!$G$26</f>
        <v>1647.85228611</v>
      </c>
      <c r="E87" s="36">
        <f>SUMIFS(СВЦЭМ!$D$33:$D$776,СВЦЭМ!$A$33:$A$776,$A87,СВЦЭМ!$B$33:$B$776,E$83)+'СЕТ СН'!$G$14+СВЦЭМ!$D$10+'СЕТ СН'!$G$6-'СЕТ СН'!$G$26</f>
        <v>1649.2252213400002</v>
      </c>
      <c r="F87" s="36">
        <f>SUMIFS(СВЦЭМ!$D$33:$D$776,СВЦЭМ!$A$33:$A$776,$A87,СВЦЭМ!$B$33:$B$776,F$83)+'СЕТ СН'!$G$14+СВЦЭМ!$D$10+'СЕТ СН'!$G$6-'СЕТ СН'!$G$26</f>
        <v>1651.56661841</v>
      </c>
      <c r="G87" s="36">
        <f>SUMIFS(СВЦЭМ!$D$33:$D$776,СВЦЭМ!$A$33:$A$776,$A87,СВЦЭМ!$B$33:$B$776,G$83)+'СЕТ СН'!$G$14+СВЦЭМ!$D$10+'СЕТ СН'!$G$6-'СЕТ СН'!$G$26</f>
        <v>1638.0343881399999</v>
      </c>
      <c r="H87" s="36">
        <f>SUMIFS(СВЦЭМ!$D$33:$D$776,СВЦЭМ!$A$33:$A$776,$A87,СВЦЭМ!$B$33:$B$776,H$83)+'СЕТ СН'!$G$14+СВЦЭМ!$D$10+'СЕТ СН'!$G$6-'СЕТ СН'!$G$26</f>
        <v>1615.12057228</v>
      </c>
      <c r="I87" s="36">
        <f>SUMIFS(СВЦЭМ!$D$33:$D$776,СВЦЭМ!$A$33:$A$776,$A87,СВЦЭМ!$B$33:$B$776,I$83)+'СЕТ СН'!$G$14+СВЦЭМ!$D$10+'СЕТ СН'!$G$6-'СЕТ СН'!$G$26</f>
        <v>1627.6215104799999</v>
      </c>
      <c r="J87" s="36">
        <f>SUMIFS(СВЦЭМ!$D$33:$D$776,СВЦЭМ!$A$33:$A$776,$A87,СВЦЭМ!$B$33:$B$776,J$83)+'СЕТ СН'!$G$14+СВЦЭМ!$D$10+'СЕТ СН'!$G$6-'СЕТ СН'!$G$26</f>
        <v>1520.5123403800001</v>
      </c>
      <c r="K87" s="36">
        <f>SUMIFS(СВЦЭМ!$D$33:$D$776,СВЦЭМ!$A$33:$A$776,$A87,СВЦЭМ!$B$33:$B$776,K$83)+'СЕТ СН'!$G$14+СВЦЭМ!$D$10+'СЕТ СН'!$G$6-'СЕТ СН'!$G$26</f>
        <v>1389.7148206100001</v>
      </c>
      <c r="L87" s="36">
        <f>SUMIFS(СВЦЭМ!$D$33:$D$776,СВЦЭМ!$A$33:$A$776,$A87,СВЦЭМ!$B$33:$B$776,L$83)+'СЕТ СН'!$G$14+СВЦЭМ!$D$10+'СЕТ СН'!$G$6-'СЕТ СН'!$G$26</f>
        <v>1310.92878234</v>
      </c>
      <c r="M87" s="36">
        <f>SUMIFS(СВЦЭМ!$D$33:$D$776,СВЦЭМ!$A$33:$A$776,$A87,СВЦЭМ!$B$33:$B$776,M$83)+'СЕТ СН'!$G$14+СВЦЭМ!$D$10+'СЕТ СН'!$G$6-'СЕТ СН'!$G$26</f>
        <v>1292.8048446299999</v>
      </c>
      <c r="N87" s="36">
        <f>SUMIFS(СВЦЭМ!$D$33:$D$776,СВЦЭМ!$A$33:$A$776,$A87,СВЦЭМ!$B$33:$B$776,N$83)+'СЕТ СН'!$G$14+СВЦЭМ!$D$10+'СЕТ СН'!$G$6-'СЕТ СН'!$G$26</f>
        <v>1300.5486721500001</v>
      </c>
      <c r="O87" s="36">
        <f>SUMIFS(СВЦЭМ!$D$33:$D$776,СВЦЭМ!$A$33:$A$776,$A87,СВЦЭМ!$B$33:$B$776,O$83)+'СЕТ СН'!$G$14+СВЦЭМ!$D$10+'СЕТ СН'!$G$6-'СЕТ СН'!$G$26</f>
        <v>1293.3637071799999</v>
      </c>
      <c r="P87" s="36">
        <f>SUMIFS(СВЦЭМ!$D$33:$D$776,СВЦЭМ!$A$33:$A$776,$A87,СВЦЭМ!$B$33:$B$776,P$83)+'СЕТ СН'!$G$14+СВЦЭМ!$D$10+'СЕТ СН'!$G$6-'СЕТ СН'!$G$26</f>
        <v>1291.04442543</v>
      </c>
      <c r="Q87" s="36">
        <f>SUMIFS(СВЦЭМ!$D$33:$D$776,СВЦЭМ!$A$33:$A$776,$A87,СВЦЭМ!$B$33:$B$776,Q$83)+'СЕТ СН'!$G$14+СВЦЭМ!$D$10+'СЕТ СН'!$G$6-'СЕТ СН'!$G$26</f>
        <v>1294.95669275</v>
      </c>
      <c r="R87" s="36">
        <f>SUMIFS(СВЦЭМ!$D$33:$D$776,СВЦЭМ!$A$33:$A$776,$A87,СВЦЭМ!$B$33:$B$776,R$83)+'СЕТ СН'!$G$14+СВЦЭМ!$D$10+'СЕТ СН'!$G$6-'СЕТ СН'!$G$26</f>
        <v>1261.0625182700001</v>
      </c>
      <c r="S87" s="36">
        <f>SUMIFS(СВЦЭМ!$D$33:$D$776,СВЦЭМ!$A$33:$A$776,$A87,СВЦЭМ!$B$33:$B$776,S$83)+'СЕТ СН'!$G$14+СВЦЭМ!$D$10+'СЕТ СН'!$G$6-'СЕТ СН'!$G$26</f>
        <v>1264.40409088</v>
      </c>
      <c r="T87" s="36">
        <f>SUMIFS(СВЦЭМ!$D$33:$D$776,СВЦЭМ!$A$33:$A$776,$A87,СВЦЭМ!$B$33:$B$776,T$83)+'СЕТ СН'!$G$14+СВЦЭМ!$D$10+'СЕТ СН'!$G$6-'СЕТ СН'!$G$26</f>
        <v>1291.17744791</v>
      </c>
      <c r="U87" s="36">
        <f>SUMIFS(СВЦЭМ!$D$33:$D$776,СВЦЭМ!$A$33:$A$776,$A87,СВЦЭМ!$B$33:$B$776,U$83)+'СЕТ СН'!$G$14+СВЦЭМ!$D$10+'СЕТ СН'!$G$6-'СЕТ СН'!$G$26</f>
        <v>1300.5500173</v>
      </c>
      <c r="V87" s="36">
        <f>SUMIFS(СВЦЭМ!$D$33:$D$776,СВЦЭМ!$A$33:$A$776,$A87,СВЦЭМ!$B$33:$B$776,V$83)+'СЕТ СН'!$G$14+СВЦЭМ!$D$10+'СЕТ СН'!$G$6-'СЕТ СН'!$G$26</f>
        <v>1289.1755072999999</v>
      </c>
      <c r="W87" s="36">
        <f>SUMIFS(СВЦЭМ!$D$33:$D$776,СВЦЭМ!$A$33:$A$776,$A87,СВЦЭМ!$B$33:$B$776,W$83)+'СЕТ СН'!$G$14+СВЦЭМ!$D$10+'СЕТ СН'!$G$6-'СЕТ СН'!$G$26</f>
        <v>1292.6307070800001</v>
      </c>
      <c r="X87" s="36">
        <f>SUMIFS(СВЦЭМ!$D$33:$D$776,СВЦЭМ!$A$33:$A$776,$A87,СВЦЭМ!$B$33:$B$776,X$83)+'СЕТ СН'!$G$14+СВЦЭМ!$D$10+'СЕТ СН'!$G$6-'СЕТ СН'!$G$26</f>
        <v>1327.8452459499999</v>
      </c>
      <c r="Y87" s="36">
        <f>SUMIFS(СВЦЭМ!$D$33:$D$776,СВЦЭМ!$A$33:$A$776,$A87,СВЦЭМ!$B$33:$B$776,Y$83)+'СЕТ СН'!$G$14+СВЦЭМ!$D$10+'СЕТ СН'!$G$6-'СЕТ СН'!$G$26</f>
        <v>1434.4586130900002</v>
      </c>
    </row>
    <row r="88" spans="1:27" ht="15.75" x14ac:dyDescent="0.2">
      <c r="A88" s="35">
        <f t="shared" si="2"/>
        <v>44017</v>
      </c>
      <c r="B88" s="36">
        <f>SUMIFS(СВЦЭМ!$D$33:$D$776,СВЦЭМ!$A$33:$A$776,$A88,СВЦЭМ!$B$33:$B$776,B$83)+'СЕТ СН'!$G$14+СВЦЭМ!$D$10+'СЕТ СН'!$G$6-'СЕТ СН'!$G$26</f>
        <v>1516.4223925599999</v>
      </c>
      <c r="C88" s="36">
        <f>SUMIFS(СВЦЭМ!$D$33:$D$776,СВЦЭМ!$A$33:$A$776,$A88,СВЦЭМ!$B$33:$B$776,C$83)+'СЕТ СН'!$G$14+СВЦЭМ!$D$10+'СЕТ СН'!$G$6-'СЕТ СН'!$G$26</f>
        <v>1553.9573016600002</v>
      </c>
      <c r="D88" s="36">
        <f>SUMIFS(СВЦЭМ!$D$33:$D$776,СВЦЭМ!$A$33:$A$776,$A88,СВЦЭМ!$B$33:$B$776,D$83)+'СЕТ СН'!$G$14+СВЦЭМ!$D$10+'СЕТ СН'!$G$6-'СЕТ СН'!$G$26</f>
        <v>1604.70827923</v>
      </c>
      <c r="E88" s="36">
        <f>SUMIFS(СВЦЭМ!$D$33:$D$776,СВЦЭМ!$A$33:$A$776,$A88,СВЦЭМ!$B$33:$B$776,E$83)+'СЕТ СН'!$G$14+СВЦЭМ!$D$10+'СЕТ СН'!$G$6-'СЕТ СН'!$G$26</f>
        <v>1578.0996864700001</v>
      </c>
      <c r="F88" s="36">
        <f>SUMIFS(СВЦЭМ!$D$33:$D$776,СВЦЭМ!$A$33:$A$776,$A88,СВЦЭМ!$B$33:$B$776,F$83)+'СЕТ СН'!$G$14+СВЦЭМ!$D$10+'СЕТ СН'!$G$6-'СЕТ СН'!$G$26</f>
        <v>1546.7445638700001</v>
      </c>
      <c r="G88" s="36">
        <f>SUMIFS(СВЦЭМ!$D$33:$D$776,СВЦЭМ!$A$33:$A$776,$A88,СВЦЭМ!$B$33:$B$776,G$83)+'СЕТ СН'!$G$14+СВЦЭМ!$D$10+'СЕТ СН'!$G$6-'СЕТ СН'!$G$26</f>
        <v>1532.6841463599999</v>
      </c>
      <c r="H88" s="36">
        <f>SUMIFS(СВЦЭМ!$D$33:$D$776,СВЦЭМ!$A$33:$A$776,$A88,СВЦЭМ!$B$33:$B$776,H$83)+'СЕТ СН'!$G$14+СВЦЭМ!$D$10+'СЕТ СН'!$G$6-'СЕТ СН'!$G$26</f>
        <v>1514.1721664300001</v>
      </c>
      <c r="I88" s="36">
        <f>SUMIFS(СВЦЭМ!$D$33:$D$776,СВЦЭМ!$A$33:$A$776,$A88,СВЦЭМ!$B$33:$B$776,I$83)+'СЕТ СН'!$G$14+СВЦЭМ!$D$10+'СЕТ СН'!$G$6-'СЕТ СН'!$G$26</f>
        <v>1527.3205992600001</v>
      </c>
      <c r="J88" s="36">
        <f>SUMIFS(СВЦЭМ!$D$33:$D$776,СВЦЭМ!$A$33:$A$776,$A88,СВЦЭМ!$B$33:$B$776,J$83)+'СЕТ СН'!$G$14+СВЦЭМ!$D$10+'СЕТ СН'!$G$6-'СЕТ СН'!$G$26</f>
        <v>1446.6939224100001</v>
      </c>
      <c r="K88" s="36">
        <f>SUMIFS(СВЦЭМ!$D$33:$D$776,СВЦЭМ!$A$33:$A$776,$A88,СВЦЭМ!$B$33:$B$776,K$83)+'СЕТ СН'!$G$14+СВЦЭМ!$D$10+'СЕТ СН'!$G$6-'СЕТ СН'!$G$26</f>
        <v>1337.41741557</v>
      </c>
      <c r="L88" s="36">
        <f>SUMIFS(СВЦЭМ!$D$33:$D$776,СВЦЭМ!$A$33:$A$776,$A88,СВЦЭМ!$B$33:$B$776,L$83)+'СЕТ СН'!$G$14+СВЦЭМ!$D$10+'СЕТ СН'!$G$6-'СЕТ СН'!$G$26</f>
        <v>1273.2968894599999</v>
      </c>
      <c r="M88" s="36">
        <f>SUMIFS(СВЦЭМ!$D$33:$D$776,СВЦЭМ!$A$33:$A$776,$A88,СВЦЭМ!$B$33:$B$776,M$83)+'СЕТ СН'!$G$14+СВЦЭМ!$D$10+'СЕТ СН'!$G$6-'СЕТ СН'!$G$26</f>
        <v>1227.2298733299999</v>
      </c>
      <c r="N88" s="36">
        <f>SUMIFS(СВЦЭМ!$D$33:$D$776,СВЦЭМ!$A$33:$A$776,$A88,СВЦЭМ!$B$33:$B$776,N$83)+'СЕТ СН'!$G$14+СВЦЭМ!$D$10+'СЕТ СН'!$G$6-'СЕТ СН'!$G$26</f>
        <v>1245.33206316</v>
      </c>
      <c r="O88" s="36">
        <f>SUMIFS(СВЦЭМ!$D$33:$D$776,СВЦЭМ!$A$33:$A$776,$A88,СВЦЭМ!$B$33:$B$776,O$83)+'СЕТ СН'!$G$14+СВЦЭМ!$D$10+'СЕТ СН'!$G$6-'СЕТ СН'!$G$26</f>
        <v>1256.41671677</v>
      </c>
      <c r="P88" s="36">
        <f>SUMIFS(СВЦЭМ!$D$33:$D$776,СВЦЭМ!$A$33:$A$776,$A88,СВЦЭМ!$B$33:$B$776,P$83)+'СЕТ СН'!$G$14+СВЦЭМ!$D$10+'СЕТ СН'!$G$6-'СЕТ СН'!$G$26</f>
        <v>1243.1374256200002</v>
      </c>
      <c r="Q88" s="36">
        <f>SUMIFS(СВЦЭМ!$D$33:$D$776,СВЦЭМ!$A$33:$A$776,$A88,СВЦЭМ!$B$33:$B$776,Q$83)+'СЕТ СН'!$G$14+СВЦЭМ!$D$10+'СЕТ СН'!$G$6-'СЕТ СН'!$G$26</f>
        <v>1248.7007974100002</v>
      </c>
      <c r="R88" s="36">
        <f>SUMIFS(СВЦЭМ!$D$33:$D$776,СВЦЭМ!$A$33:$A$776,$A88,СВЦЭМ!$B$33:$B$776,R$83)+'СЕТ СН'!$G$14+СВЦЭМ!$D$10+'СЕТ СН'!$G$6-'СЕТ СН'!$G$26</f>
        <v>1269.3575375700002</v>
      </c>
      <c r="S88" s="36">
        <f>SUMIFS(СВЦЭМ!$D$33:$D$776,СВЦЭМ!$A$33:$A$776,$A88,СВЦЭМ!$B$33:$B$776,S$83)+'СЕТ СН'!$G$14+СВЦЭМ!$D$10+'СЕТ СН'!$G$6-'СЕТ СН'!$G$26</f>
        <v>1279.5062126900002</v>
      </c>
      <c r="T88" s="36">
        <f>SUMIFS(СВЦЭМ!$D$33:$D$776,СВЦЭМ!$A$33:$A$776,$A88,СВЦЭМ!$B$33:$B$776,T$83)+'СЕТ СН'!$G$14+СВЦЭМ!$D$10+'СЕТ СН'!$G$6-'СЕТ СН'!$G$26</f>
        <v>1273.70921079</v>
      </c>
      <c r="U88" s="36">
        <f>SUMIFS(СВЦЭМ!$D$33:$D$776,СВЦЭМ!$A$33:$A$776,$A88,СВЦЭМ!$B$33:$B$776,U$83)+'СЕТ СН'!$G$14+СВЦЭМ!$D$10+'СЕТ СН'!$G$6-'СЕТ СН'!$G$26</f>
        <v>1265.4008264200002</v>
      </c>
      <c r="V88" s="36">
        <f>SUMIFS(СВЦЭМ!$D$33:$D$776,СВЦЭМ!$A$33:$A$776,$A88,СВЦЭМ!$B$33:$B$776,V$83)+'СЕТ СН'!$G$14+СВЦЭМ!$D$10+'СЕТ СН'!$G$6-'СЕТ СН'!$G$26</f>
        <v>1247.7925076700001</v>
      </c>
      <c r="W88" s="36">
        <f>SUMIFS(СВЦЭМ!$D$33:$D$776,СВЦЭМ!$A$33:$A$776,$A88,СВЦЭМ!$B$33:$B$776,W$83)+'СЕТ СН'!$G$14+СВЦЭМ!$D$10+'СЕТ СН'!$G$6-'СЕТ СН'!$G$26</f>
        <v>1237.5465631900001</v>
      </c>
      <c r="X88" s="36">
        <f>SUMIFS(СВЦЭМ!$D$33:$D$776,СВЦЭМ!$A$33:$A$776,$A88,СВЦЭМ!$B$33:$B$776,X$83)+'СЕТ СН'!$G$14+СВЦЭМ!$D$10+'СЕТ СН'!$G$6-'СЕТ СН'!$G$26</f>
        <v>1285.6006601300001</v>
      </c>
      <c r="Y88" s="36">
        <f>SUMIFS(СВЦЭМ!$D$33:$D$776,СВЦЭМ!$A$33:$A$776,$A88,СВЦЭМ!$B$33:$B$776,Y$83)+'СЕТ СН'!$G$14+СВЦЭМ!$D$10+'СЕТ СН'!$G$6-'СЕТ СН'!$G$26</f>
        <v>1431.0315983600001</v>
      </c>
    </row>
    <row r="89" spans="1:27" ht="15.75" x14ac:dyDescent="0.2">
      <c r="A89" s="35">
        <f t="shared" si="2"/>
        <v>44018</v>
      </c>
      <c r="B89" s="36">
        <f>SUMIFS(СВЦЭМ!$D$33:$D$776,СВЦЭМ!$A$33:$A$776,$A89,СВЦЭМ!$B$33:$B$776,B$83)+'СЕТ СН'!$G$14+СВЦЭМ!$D$10+'СЕТ СН'!$G$6-'СЕТ СН'!$G$26</f>
        <v>1483.2862062899999</v>
      </c>
      <c r="C89" s="36">
        <f>SUMIFS(СВЦЭМ!$D$33:$D$776,СВЦЭМ!$A$33:$A$776,$A89,СВЦЭМ!$B$33:$B$776,C$83)+'СЕТ СН'!$G$14+СВЦЭМ!$D$10+'СЕТ СН'!$G$6-'СЕТ СН'!$G$26</f>
        <v>1583.65054532</v>
      </c>
      <c r="D89" s="36">
        <f>SUMIFS(СВЦЭМ!$D$33:$D$776,СВЦЭМ!$A$33:$A$776,$A89,СВЦЭМ!$B$33:$B$776,D$83)+'СЕТ СН'!$G$14+СВЦЭМ!$D$10+'СЕТ СН'!$G$6-'СЕТ СН'!$G$26</f>
        <v>1614.8192152700001</v>
      </c>
      <c r="E89" s="36">
        <f>SUMIFS(СВЦЭМ!$D$33:$D$776,СВЦЭМ!$A$33:$A$776,$A89,СВЦЭМ!$B$33:$B$776,E$83)+'СЕТ СН'!$G$14+СВЦЭМ!$D$10+'СЕТ СН'!$G$6-'СЕТ СН'!$G$26</f>
        <v>1671.0823701700001</v>
      </c>
      <c r="F89" s="36">
        <f>SUMIFS(СВЦЭМ!$D$33:$D$776,СВЦЭМ!$A$33:$A$776,$A89,СВЦЭМ!$B$33:$B$776,F$83)+'СЕТ СН'!$G$14+СВЦЭМ!$D$10+'СЕТ СН'!$G$6-'СЕТ СН'!$G$26</f>
        <v>1663.0866819399998</v>
      </c>
      <c r="G89" s="36">
        <f>SUMIFS(СВЦЭМ!$D$33:$D$776,СВЦЭМ!$A$33:$A$776,$A89,СВЦЭМ!$B$33:$B$776,G$83)+'СЕТ СН'!$G$14+СВЦЭМ!$D$10+'СЕТ СН'!$G$6-'СЕТ СН'!$G$26</f>
        <v>1654.5051581600001</v>
      </c>
      <c r="H89" s="36">
        <f>SUMIFS(СВЦЭМ!$D$33:$D$776,СВЦЭМ!$A$33:$A$776,$A89,СВЦЭМ!$B$33:$B$776,H$83)+'СЕТ СН'!$G$14+СВЦЭМ!$D$10+'СЕТ СН'!$G$6-'СЕТ СН'!$G$26</f>
        <v>1561.4594918500002</v>
      </c>
      <c r="I89" s="36">
        <f>SUMIFS(СВЦЭМ!$D$33:$D$776,СВЦЭМ!$A$33:$A$776,$A89,СВЦЭМ!$B$33:$B$776,I$83)+'СЕТ СН'!$G$14+СВЦЭМ!$D$10+'СЕТ СН'!$G$6-'СЕТ СН'!$G$26</f>
        <v>1583.28989157</v>
      </c>
      <c r="J89" s="36">
        <f>SUMIFS(СВЦЭМ!$D$33:$D$776,СВЦЭМ!$A$33:$A$776,$A89,СВЦЭМ!$B$33:$B$776,J$83)+'СЕТ СН'!$G$14+СВЦЭМ!$D$10+'СЕТ СН'!$G$6-'СЕТ СН'!$G$26</f>
        <v>1545.1657503599999</v>
      </c>
      <c r="K89" s="36">
        <f>SUMIFS(СВЦЭМ!$D$33:$D$776,СВЦЭМ!$A$33:$A$776,$A89,СВЦЭМ!$B$33:$B$776,K$83)+'СЕТ СН'!$G$14+СВЦЭМ!$D$10+'СЕТ СН'!$G$6-'СЕТ СН'!$G$26</f>
        <v>1413.52843368</v>
      </c>
      <c r="L89" s="36">
        <f>SUMIFS(СВЦЭМ!$D$33:$D$776,СВЦЭМ!$A$33:$A$776,$A89,СВЦЭМ!$B$33:$B$776,L$83)+'СЕТ СН'!$G$14+СВЦЭМ!$D$10+'СЕТ СН'!$G$6-'СЕТ СН'!$G$26</f>
        <v>1329.0576723300001</v>
      </c>
      <c r="M89" s="36">
        <f>SUMIFS(СВЦЭМ!$D$33:$D$776,СВЦЭМ!$A$33:$A$776,$A89,СВЦЭМ!$B$33:$B$776,M$83)+'СЕТ СН'!$G$14+СВЦЭМ!$D$10+'СЕТ СН'!$G$6-'СЕТ СН'!$G$26</f>
        <v>1293.5154750000002</v>
      </c>
      <c r="N89" s="36">
        <f>SUMIFS(СВЦЭМ!$D$33:$D$776,СВЦЭМ!$A$33:$A$776,$A89,СВЦЭМ!$B$33:$B$776,N$83)+'СЕТ СН'!$G$14+СВЦЭМ!$D$10+'СЕТ СН'!$G$6-'СЕТ СН'!$G$26</f>
        <v>1313.04798845</v>
      </c>
      <c r="O89" s="36">
        <f>SUMIFS(СВЦЭМ!$D$33:$D$776,СВЦЭМ!$A$33:$A$776,$A89,СВЦЭМ!$B$33:$B$776,O$83)+'СЕТ СН'!$G$14+СВЦЭМ!$D$10+'СЕТ СН'!$G$6-'СЕТ СН'!$G$26</f>
        <v>1363.86432642</v>
      </c>
      <c r="P89" s="36">
        <f>SUMIFS(СВЦЭМ!$D$33:$D$776,СВЦЭМ!$A$33:$A$776,$A89,СВЦЭМ!$B$33:$B$776,P$83)+'СЕТ СН'!$G$14+СВЦЭМ!$D$10+'СЕТ СН'!$G$6-'СЕТ СН'!$G$26</f>
        <v>1340.02431572</v>
      </c>
      <c r="Q89" s="36">
        <f>SUMIFS(СВЦЭМ!$D$33:$D$776,СВЦЭМ!$A$33:$A$776,$A89,СВЦЭМ!$B$33:$B$776,Q$83)+'СЕТ СН'!$G$14+СВЦЭМ!$D$10+'СЕТ СН'!$G$6-'СЕТ СН'!$G$26</f>
        <v>1342.75851343</v>
      </c>
      <c r="R89" s="36">
        <f>SUMIFS(СВЦЭМ!$D$33:$D$776,СВЦЭМ!$A$33:$A$776,$A89,СВЦЭМ!$B$33:$B$776,R$83)+'СЕТ СН'!$G$14+СВЦЭМ!$D$10+'СЕТ СН'!$G$6-'СЕТ СН'!$G$26</f>
        <v>1375.4100339500001</v>
      </c>
      <c r="S89" s="36">
        <f>SUMIFS(СВЦЭМ!$D$33:$D$776,СВЦЭМ!$A$33:$A$776,$A89,СВЦЭМ!$B$33:$B$776,S$83)+'СЕТ СН'!$G$14+СВЦЭМ!$D$10+'СЕТ СН'!$G$6-'СЕТ СН'!$G$26</f>
        <v>1379.3586316000001</v>
      </c>
      <c r="T89" s="36">
        <f>SUMIFS(СВЦЭМ!$D$33:$D$776,СВЦЭМ!$A$33:$A$776,$A89,СВЦЭМ!$B$33:$B$776,T$83)+'СЕТ СН'!$G$14+СВЦЭМ!$D$10+'СЕТ СН'!$G$6-'СЕТ СН'!$G$26</f>
        <v>1374.7569505400002</v>
      </c>
      <c r="U89" s="36">
        <f>SUMIFS(СВЦЭМ!$D$33:$D$776,СВЦЭМ!$A$33:$A$776,$A89,СВЦЭМ!$B$33:$B$776,U$83)+'СЕТ СН'!$G$14+СВЦЭМ!$D$10+'СЕТ СН'!$G$6-'СЕТ СН'!$G$26</f>
        <v>1363.7132995900001</v>
      </c>
      <c r="V89" s="36">
        <f>SUMIFS(СВЦЭМ!$D$33:$D$776,СВЦЭМ!$A$33:$A$776,$A89,СВЦЭМ!$B$33:$B$776,V$83)+'СЕТ СН'!$G$14+СВЦЭМ!$D$10+'СЕТ СН'!$G$6-'СЕТ СН'!$G$26</f>
        <v>1356.2512043000002</v>
      </c>
      <c r="W89" s="36">
        <f>SUMIFS(СВЦЭМ!$D$33:$D$776,СВЦЭМ!$A$33:$A$776,$A89,СВЦЭМ!$B$33:$B$776,W$83)+'СЕТ СН'!$G$14+СВЦЭМ!$D$10+'СЕТ СН'!$G$6-'СЕТ СН'!$G$26</f>
        <v>1316.4149157100001</v>
      </c>
      <c r="X89" s="36">
        <f>SUMIFS(СВЦЭМ!$D$33:$D$776,СВЦЭМ!$A$33:$A$776,$A89,СВЦЭМ!$B$33:$B$776,X$83)+'СЕТ СН'!$G$14+СВЦЭМ!$D$10+'СЕТ СН'!$G$6-'СЕТ СН'!$G$26</f>
        <v>1344.5775342000002</v>
      </c>
      <c r="Y89" s="36">
        <f>SUMIFS(СВЦЭМ!$D$33:$D$776,СВЦЭМ!$A$33:$A$776,$A89,СВЦЭМ!$B$33:$B$776,Y$83)+'СЕТ СН'!$G$14+СВЦЭМ!$D$10+'СЕТ СН'!$G$6-'СЕТ СН'!$G$26</f>
        <v>1486.2659580700001</v>
      </c>
    </row>
    <row r="90" spans="1:27" ht="15.75" x14ac:dyDescent="0.2">
      <c r="A90" s="35">
        <f t="shared" si="2"/>
        <v>44019</v>
      </c>
      <c r="B90" s="36">
        <f>SUMIFS(СВЦЭМ!$D$33:$D$776,СВЦЭМ!$A$33:$A$776,$A90,СВЦЭМ!$B$33:$B$776,B$83)+'СЕТ СН'!$G$14+СВЦЭМ!$D$10+'СЕТ СН'!$G$6-'СЕТ СН'!$G$26</f>
        <v>1518.5599549799999</v>
      </c>
      <c r="C90" s="36">
        <f>SUMIFS(СВЦЭМ!$D$33:$D$776,СВЦЭМ!$A$33:$A$776,$A90,СВЦЭМ!$B$33:$B$776,C$83)+'СЕТ СН'!$G$14+СВЦЭМ!$D$10+'СЕТ СН'!$G$6-'СЕТ СН'!$G$26</f>
        <v>1527.67801925</v>
      </c>
      <c r="D90" s="36">
        <f>SUMIFS(СВЦЭМ!$D$33:$D$776,СВЦЭМ!$A$33:$A$776,$A90,СВЦЭМ!$B$33:$B$776,D$83)+'СЕТ СН'!$G$14+СВЦЭМ!$D$10+'СЕТ СН'!$G$6-'СЕТ СН'!$G$26</f>
        <v>1531.9854811099999</v>
      </c>
      <c r="E90" s="36">
        <f>SUMIFS(СВЦЭМ!$D$33:$D$776,СВЦЭМ!$A$33:$A$776,$A90,СВЦЭМ!$B$33:$B$776,E$83)+'СЕТ СН'!$G$14+СВЦЭМ!$D$10+'СЕТ СН'!$G$6-'СЕТ СН'!$G$26</f>
        <v>1539.2459826200002</v>
      </c>
      <c r="F90" s="36">
        <f>SUMIFS(СВЦЭМ!$D$33:$D$776,СВЦЭМ!$A$33:$A$776,$A90,СВЦЭМ!$B$33:$B$776,F$83)+'СЕТ СН'!$G$14+СВЦЭМ!$D$10+'СЕТ СН'!$G$6-'СЕТ СН'!$G$26</f>
        <v>1540.2074819200002</v>
      </c>
      <c r="G90" s="36">
        <f>SUMIFS(СВЦЭМ!$D$33:$D$776,СВЦЭМ!$A$33:$A$776,$A90,СВЦЭМ!$B$33:$B$776,G$83)+'СЕТ СН'!$G$14+СВЦЭМ!$D$10+'СЕТ СН'!$G$6-'СЕТ СН'!$G$26</f>
        <v>1542.75960747</v>
      </c>
      <c r="H90" s="36">
        <f>SUMIFS(СВЦЭМ!$D$33:$D$776,СВЦЭМ!$A$33:$A$776,$A90,СВЦЭМ!$B$33:$B$776,H$83)+'СЕТ СН'!$G$14+СВЦЭМ!$D$10+'СЕТ СН'!$G$6-'СЕТ СН'!$G$26</f>
        <v>1536.6724687800001</v>
      </c>
      <c r="I90" s="36">
        <f>SUMIFS(СВЦЭМ!$D$33:$D$776,СВЦЭМ!$A$33:$A$776,$A90,СВЦЭМ!$B$33:$B$776,I$83)+'СЕТ СН'!$G$14+СВЦЭМ!$D$10+'СЕТ СН'!$G$6-'СЕТ СН'!$G$26</f>
        <v>1505.5885501</v>
      </c>
      <c r="J90" s="36">
        <f>SUMIFS(СВЦЭМ!$D$33:$D$776,СВЦЭМ!$A$33:$A$776,$A90,СВЦЭМ!$B$33:$B$776,J$83)+'СЕТ СН'!$G$14+СВЦЭМ!$D$10+'СЕТ СН'!$G$6-'СЕТ СН'!$G$26</f>
        <v>1534.9105126200002</v>
      </c>
      <c r="K90" s="36">
        <f>SUMIFS(СВЦЭМ!$D$33:$D$776,СВЦЭМ!$A$33:$A$776,$A90,СВЦЭМ!$B$33:$B$776,K$83)+'СЕТ СН'!$G$14+СВЦЭМ!$D$10+'СЕТ СН'!$G$6-'СЕТ СН'!$G$26</f>
        <v>1457.41146824</v>
      </c>
      <c r="L90" s="36">
        <f>SUMIFS(СВЦЭМ!$D$33:$D$776,СВЦЭМ!$A$33:$A$776,$A90,СВЦЭМ!$B$33:$B$776,L$83)+'СЕТ СН'!$G$14+СВЦЭМ!$D$10+'СЕТ СН'!$G$6-'СЕТ СН'!$G$26</f>
        <v>1423.8027506399999</v>
      </c>
      <c r="M90" s="36">
        <f>SUMIFS(СВЦЭМ!$D$33:$D$776,СВЦЭМ!$A$33:$A$776,$A90,СВЦЭМ!$B$33:$B$776,M$83)+'СЕТ СН'!$G$14+СВЦЭМ!$D$10+'СЕТ СН'!$G$6-'СЕТ СН'!$G$26</f>
        <v>1404.90653084</v>
      </c>
      <c r="N90" s="36">
        <f>SUMIFS(СВЦЭМ!$D$33:$D$776,СВЦЭМ!$A$33:$A$776,$A90,СВЦЭМ!$B$33:$B$776,N$83)+'СЕТ СН'!$G$14+СВЦЭМ!$D$10+'СЕТ СН'!$G$6-'СЕТ СН'!$G$26</f>
        <v>1406.29539176</v>
      </c>
      <c r="O90" s="36">
        <f>SUMIFS(СВЦЭМ!$D$33:$D$776,СВЦЭМ!$A$33:$A$776,$A90,СВЦЭМ!$B$33:$B$776,O$83)+'СЕТ СН'!$G$14+СВЦЭМ!$D$10+'СЕТ СН'!$G$6-'СЕТ СН'!$G$26</f>
        <v>1411.9504002399999</v>
      </c>
      <c r="P90" s="36">
        <f>SUMIFS(СВЦЭМ!$D$33:$D$776,СВЦЭМ!$A$33:$A$776,$A90,СВЦЭМ!$B$33:$B$776,P$83)+'СЕТ СН'!$G$14+СВЦЭМ!$D$10+'СЕТ СН'!$G$6-'СЕТ СН'!$G$26</f>
        <v>1406.9770354500001</v>
      </c>
      <c r="Q90" s="36">
        <f>SUMIFS(СВЦЭМ!$D$33:$D$776,СВЦЭМ!$A$33:$A$776,$A90,СВЦЭМ!$B$33:$B$776,Q$83)+'СЕТ СН'!$G$14+СВЦЭМ!$D$10+'СЕТ СН'!$G$6-'СЕТ СН'!$G$26</f>
        <v>1413.6508221900001</v>
      </c>
      <c r="R90" s="36">
        <f>SUMIFS(СВЦЭМ!$D$33:$D$776,СВЦЭМ!$A$33:$A$776,$A90,СВЦЭМ!$B$33:$B$776,R$83)+'СЕТ СН'!$G$14+СВЦЭМ!$D$10+'СЕТ СН'!$G$6-'СЕТ СН'!$G$26</f>
        <v>1417.1022465999999</v>
      </c>
      <c r="S90" s="36">
        <f>SUMIFS(СВЦЭМ!$D$33:$D$776,СВЦЭМ!$A$33:$A$776,$A90,СВЦЭМ!$B$33:$B$776,S$83)+'СЕТ СН'!$G$14+СВЦЭМ!$D$10+'СЕТ СН'!$G$6-'СЕТ СН'!$G$26</f>
        <v>1422.9016882800001</v>
      </c>
      <c r="T90" s="36">
        <f>SUMIFS(СВЦЭМ!$D$33:$D$776,СВЦЭМ!$A$33:$A$776,$A90,СВЦЭМ!$B$33:$B$776,T$83)+'СЕТ СН'!$G$14+СВЦЭМ!$D$10+'СЕТ СН'!$G$6-'СЕТ СН'!$G$26</f>
        <v>1425.9276413500002</v>
      </c>
      <c r="U90" s="36">
        <f>SUMIFS(СВЦЭМ!$D$33:$D$776,СВЦЭМ!$A$33:$A$776,$A90,СВЦЭМ!$B$33:$B$776,U$83)+'СЕТ СН'!$G$14+СВЦЭМ!$D$10+'СЕТ СН'!$G$6-'СЕТ СН'!$G$26</f>
        <v>1419.7924728799999</v>
      </c>
      <c r="V90" s="36">
        <f>SUMIFS(СВЦЭМ!$D$33:$D$776,СВЦЭМ!$A$33:$A$776,$A90,СВЦЭМ!$B$33:$B$776,V$83)+'СЕТ СН'!$G$14+СВЦЭМ!$D$10+'СЕТ СН'!$G$6-'СЕТ СН'!$G$26</f>
        <v>1419.9469561800001</v>
      </c>
      <c r="W90" s="36">
        <f>SUMIFS(СВЦЭМ!$D$33:$D$776,СВЦЭМ!$A$33:$A$776,$A90,СВЦЭМ!$B$33:$B$776,W$83)+'СЕТ СН'!$G$14+СВЦЭМ!$D$10+'СЕТ СН'!$G$6-'СЕТ СН'!$G$26</f>
        <v>1410.5088329300002</v>
      </c>
      <c r="X90" s="36">
        <f>SUMIFS(СВЦЭМ!$D$33:$D$776,СВЦЭМ!$A$33:$A$776,$A90,СВЦЭМ!$B$33:$B$776,X$83)+'СЕТ СН'!$G$14+СВЦЭМ!$D$10+'СЕТ СН'!$G$6-'СЕТ СН'!$G$26</f>
        <v>1441.9708095800002</v>
      </c>
      <c r="Y90" s="36">
        <f>SUMIFS(СВЦЭМ!$D$33:$D$776,СВЦЭМ!$A$33:$A$776,$A90,СВЦЭМ!$B$33:$B$776,Y$83)+'СЕТ СН'!$G$14+СВЦЭМ!$D$10+'СЕТ СН'!$G$6-'СЕТ СН'!$G$26</f>
        <v>1531.07841721</v>
      </c>
    </row>
    <row r="91" spans="1:27" ht="15.75" x14ac:dyDescent="0.2">
      <c r="A91" s="35">
        <f t="shared" si="2"/>
        <v>44020</v>
      </c>
      <c r="B91" s="36">
        <f>SUMIFS(СВЦЭМ!$D$33:$D$776,СВЦЭМ!$A$33:$A$776,$A91,СВЦЭМ!$B$33:$B$776,B$83)+'СЕТ СН'!$G$14+СВЦЭМ!$D$10+'СЕТ СН'!$G$6-'СЕТ СН'!$G$26</f>
        <v>1485.12699608</v>
      </c>
      <c r="C91" s="36">
        <f>SUMIFS(СВЦЭМ!$D$33:$D$776,СВЦЭМ!$A$33:$A$776,$A91,СВЦЭМ!$B$33:$B$776,C$83)+'СЕТ СН'!$G$14+СВЦЭМ!$D$10+'СЕТ СН'!$G$6-'СЕТ СН'!$G$26</f>
        <v>1496.80077886</v>
      </c>
      <c r="D91" s="36">
        <f>SUMIFS(СВЦЭМ!$D$33:$D$776,СВЦЭМ!$A$33:$A$776,$A91,СВЦЭМ!$B$33:$B$776,D$83)+'СЕТ СН'!$G$14+СВЦЭМ!$D$10+'СЕТ СН'!$G$6-'СЕТ СН'!$G$26</f>
        <v>1524.5499967000001</v>
      </c>
      <c r="E91" s="36">
        <f>SUMIFS(СВЦЭМ!$D$33:$D$776,СВЦЭМ!$A$33:$A$776,$A91,СВЦЭМ!$B$33:$B$776,E$83)+'СЕТ СН'!$G$14+СВЦЭМ!$D$10+'СЕТ СН'!$G$6-'СЕТ СН'!$G$26</f>
        <v>1549.09925036</v>
      </c>
      <c r="F91" s="36">
        <f>SUMIFS(СВЦЭМ!$D$33:$D$776,СВЦЭМ!$A$33:$A$776,$A91,СВЦЭМ!$B$33:$B$776,F$83)+'СЕТ СН'!$G$14+СВЦЭМ!$D$10+'СЕТ СН'!$G$6-'СЕТ СН'!$G$26</f>
        <v>1558.7278508700001</v>
      </c>
      <c r="G91" s="36">
        <f>SUMIFS(СВЦЭМ!$D$33:$D$776,СВЦЭМ!$A$33:$A$776,$A91,СВЦЭМ!$B$33:$B$776,G$83)+'СЕТ СН'!$G$14+СВЦЭМ!$D$10+'СЕТ СН'!$G$6-'СЕТ СН'!$G$26</f>
        <v>1566.2498161200001</v>
      </c>
      <c r="H91" s="36">
        <f>SUMIFS(СВЦЭМ!$D$33:$D$776,СВЦЭМ!$A$33:$A$776,$A91,СВЦЭМ!$B$33:$B$776,H$83)+'СЕТ СН'!$G$14+СВЦЭМ!$D$10+'СЕТ СН'!$G$6-'СЕТ СН'!$G$26</f>
        <v>1519.4416777400002</v>
      </c>
      <c r="I91" s="36">
        <f>SUMIFS(СВЦЭМ!$D$33:$D$776,СВЦЭМ!$A$33:$A$776,$A91,СВЦЭМ!$B$33:$B$776,I$83)+'СЕТ СН'!$G$14+СВЦЭМ!$D$10+'СЕТ СН'!$G$6-'СЕТ СН'!$G$26</f>
        <v>1453.9396735</v>
      </c>
      <c r="J91" s="36">
        <f>SUMIFS(СВЦЭМ!$D$33:$D$776,СВЦЭМ!$A$33:$A$776,$A91,СВЦЭМ!$B$33:$B$776,J$83)+'СЕТ СН'!$G$14+СВЦЭМ!$D$10+'СЕТ СН'!$G$6-'СЕТ СН'!$G$26</f>
        <v>1407.7618694299999</v>
      </c>
      <c r="K91" s="36">
        <f>SUMIFS(СВЦЭМ!$D$33:$D$776,СВЦЭМ!$A$33:$A$776,$A91,СВЦЭМ!$B$33:$B$776,K$83)+'СЕТ СН'!$G$14+СВЦЭМ!$D$10+'СЕТ СН'!$G$6-'СЕТ СН'!$G$26</f>
        <v>1423.5249489600001</v>
      </c>
      <c r="L91" s="36">
        <f>SUMIFS(СВЦЭМ!$D$33:$D$776,СВЦЭМ!$A$33:$A$776,$A91,СВЦЭМ!$B$33:$B$776,L$83)+'СЕТ СН'!$G$14+СВЦЭМ!$D$10+'СЕТ СН'!$G$6-'СЕТ СН'!$G$26</f>
        <v>1415.7129089800001</v>
      </c>
      <c r="M91" s="36">
        <f>SUMIFS(СВЦЭМ!$D$33:$D$776,СВЦЭМ!$A$33:$A$776,$A91,СВЦЭМ!$B$33:$B$776,M$83)+'СЕТ СН'!$G$14+СВЦЭМ!$D$10+'СЕТ СН'!$G$6-'СЕТ СН'!$G$26</f>
        <v>1401.55899907</v>
      </c>
      <c r="N91" s="36">
        <f>SUMIFS(СВЦЭМ!$D$33:$D$776,СВЦЭМ!$A$33:$A$776,$A91,СВЦЭМ!$B$33:$B$776,N$83)+'СЕТ СН'!$G$14+СВЦЭМ!$D$10+'СЕТ СН'!$G$6-'СЕТ СН'!$G$26</f>
        <v>1409.1403828500002</v>
      </c>
      <c r="O91" s="36">
        <f>SUMIFS(СВЦЭМ!$D$33:$D$776,СВЦЭМ!$A$33:$A$776,$A91,СВЦЭМ!$B$33:$B$776,O$83)+'СЕТ СН'!$G$14+СВЦЭМ!$D$10+'СЕТ СН'!$G$6-'СЕТ СН'!$G$26</f>
        <v>1417.1460632600001</v>
      </c>
      <c r="P91" s="36">
        <f>SUMIFS(СВЦЭМ!$D$33:$D$776,СВЦЭМ!$A$33:$A$776,$A91,СВЦЭМ!$B$33:$B$776,P$83)+'СЕТ СН'!$G$14+СВЦЭМ!$D$10+'СЕТ СН'!$G$6-'СЕТ СН'!$G$26</f>
        <v>1408.02944028</v>
      </c>
      <c r="Q91" s="36">
        <f>SUMIFS(СВЦЭМ!$D$33:$D$776,СВЦЭМ!$A$33:$A$776,$A91,СВЦЭМ!$B$33:$B$776,Q$83)+'СЕТ СН'!$G$14+СВЦЭМ!$D$10+'СЕТ СН'!$G$6-'СЕТ СН'!$G$26</f>
        <v>1412.1854379800002</v>
      </c>
      <c r="R91" s="36">
        <f>SUMIFS(СВЦЭМ!$D$33:$D$776,СВЦЭМ!$A$33:$A$776,$A91,СВЦЭМ!$B$33:$B$776,R$83)+'СЕТ СН'!$G$14+СВЦЭМ!$D$10+'СЕТ СН'!$G$6-'СЕТ СН'!$G$26</f>
        <v>1417.81257497</v>
      </c>
      <c r="S91" s="36">
        <f>SUMIFS(СВЦЭМ!$D$33:$D$776,СВЦЭМ!$A$33:$A$776,$A91,СВЦЭМ!$B$33:$B$776,S$83)+'СЕТ СН'!$G$14+СВЦЭМ!$D$10+'СЕТ СН'!$G$6-'СЕТ СН'!$G$26</f>
        <v>1422.7447109300001</v>
      </c>
      <c r="T91" s="36">
        <f>SUMIFS(СВЦЭМ!$D$33:$D$776,СВЦЭМ!$A$33:$A$776,$A91,СВЦЭМ!$B$33:$B$776,T$83)+'СЕТ СН'!$G$14+СВЦЭМ!$D$10+'СЕТ СН'!$G$6-'СЕТ СН'!$G$26</f>
        <v>1423.66103705</v>
      </c>
      <c r="U91" s="36">
        <f>SUMIFS(СВЦЭМ!$D$33:$D$776,СВЦЭМ!$A$33:$A$776,$A91,СВЦЭМ!$B$33:$B$776,U$83)+'СЕТ СН'!$G$14+СВЦЭМ!$D$10+'СЕТ СН'!$G$6-'СЕТ СН'!$G$26</f>
        <v>1417.3406139799999</v>
      </c>
      <c r="V91" s="36">
        <f>SUMIFS(СВЦЭМ!$D$33:$D$776,СВЦЭМ!$A$33:$A$776,$A91,СВЦЭМ!$B$33:$B$776,V$83)+'СЕТ СН'!$G$14+СВЦЭМ!$D$10+'СЕТ СН'!$G$6-'СЕТ СН'!$G$26</f>
        <v>1405.5130751000002</v>
      </c>
      <c r="W91" s="36">
        <f>SUMIFS(СВЦЭМ!$D$33:$D$776,СВЦЭМ!$A$33:$A$776,$A91,СВЦЭМ!$B$33:$B$776,W$83)+'СЕТ СН'!$G$14+СВЦЭМ!$D$10+'СЕТ СН'!$G$6-'СЕТ СН'!$G$26</f>
        <v>1415.2574829600001</v>
      </c>
      <c r="X91" s="36">
        <f>SUMIFS(СВЦЭМ!$D$33:$D$776,СВЦЭМ!$A$33:$A$776,$A91,СВЦЭМ!$B$33:$B$776,X$83)+'СЕТ СН'!$G$14+СВЦЭМ!$D$10+'СЕТ СН'!$G$6-'СЕТ СН'!$G$26</f>
        <v>1396.7548594</v>
      </c>
      <c r="Y91" s="36">
        <f>SUMIFS(СВЦЭМ!$D$33:$D$776,СВЦЭМ!$A$33:$A$776,$A91,СВЦЭМ!$B$33:$B$776,Y$83)+'СЕТ СН'!$G$14+СВЦЭМ!$D$10+'СЕТ СН'!$G$6-'СЕТ СН'!$G$26</f>
        <v>1456.8155682700001</v>
      </c>
    </row>
    <row r="92" spans="1:27" ht="15.75" x14ac:dyDescent="0.2">
      <c r="A92" s="35">
        <f t="shared" si="2"/>
        <v>44021</v>
      </c>
      <c r="B92" s="36">
        <f>SUMIFS(СВЦЭМ!$D$33:$D$776,СВЦЭМ!$A$33:$A$776,$A92,СВЦЭМ!$B$33:$B$776,B$83)+'СЕТ СН'!$G$14+СВЦЭМ!$D$10+'СЕТ СН'!$G$6-'СЕТ СН'!$G$26</f>
        <v>1531.6137926000001</v>
      </c>
      <c r="C92" s="36">
        <f>SUMIFS(СВЦЭМ!$D$33:$D$776,СВЦЭМ!$A$33:$A$776,$A92,СВЦЭМ!$B$33:$B$776,C$83)+'СЕТ СН'!$G$14+СВЦЭМ!$D$10+'СЕТ СН'!$G$6-'СЕТ СН'!$G$26</f>
        <v>1551.1107014700001</v>
      </c>
      <c r="D92" s="36">
        <f>SUMIFS(СВЦЭМ!$D$33:$D$776,СВЦЭМ!$A$33:$A$776,$A92,СВЦЭМ!$B$33:$B$776,D$83)+'СЕТ СН'!$G$14+СВЦЭМ!$D$10+'СЕТ СН'!$G$6-'СЕТ СН'!$G$26</f>
        <v>1546.0246540400001</v>
      </c>
      <c r="E92" s="36">
        <f>SUMIFS(СВЦЭМ!$D$33:$D$776,СВЦЭМ!$A$33:$A$776,$A92,СВЦЭМ!$B$33:$B$776,E$83)+'СЕТ СН'!$G$14+СВЦЭМ!$D$10+'СЕТ СН'!$G$6-'СЕТ СН'!$G$26</f>
        <v>1555.867827</v>
      </c>
      <c r="F92" s="36">
        <f>SUMIFS(СВЦЭМ!$D$33:$D$776,СВЦЭМ!$A$33:$A$776,$A92,СВЦЭМ!$B$33:$B$776,F$83)+'СЕТ СН'!$G$14+СВЦЭМ!$D$10+'СЕТ СН'!$G$6-'СЕТ СН'!$G$26</f>
        <v>1543.79005553</v>
      </c>
      <c r="G92" s="36">
        <f>SUMIFS(СВЦЭМ!$D$33:$D$776,СВЦЭМ!$A$33:$A$776,$A92,СВЦЭМ!$B$33:$B$776,G$83)+'СЕТ СН'!$G$14+СВЦЭМ!$D$10+'СЕТ СН'!$G$6-'СЕТ СН'!$G$26</f>
        <v>1551.12429638</v>
      </c>
      <c r="H92" s="36">
        <f>SUMIFS(СВЦЭМ!$D$33:$D$776,СВЦЭМ!$A$33:$A$776,$A92,СВЦЭМ!$B$33:$B$776,H$83)+'СЕТ СН'!$G$14+СВЦЭМ!$D$10+'СЕТ СН'!$G$6-'СЕТ СН'!$G$26</f>
        <v>1552.29941179</v>
      </c>
      <c r="I92" s="36">
        <f>SUMIFS(СВЦЭМ!$D$33:$D$776,СВЦЭМ!$A$33:$A$776,$A92,СВЦЭМ!$B$33:$B$776,I$83)+'СЕТ СН'!$G$14+СВЦЭМ!$D$10+'СЕТ СН'!$G$6-'СЕТ СН'!$G$26</f>
        <v>1471.65515643</v>
      </c>
      <c r="J92" s="36">
        <f>SUMIFS(СВЦЭМ!$D$33:$D$776,СВЦЭМ!$A$33:$A$776,$A92,СВЦЭМ!$B$33:$B$776,J$83)+'СЕТ СН'!$G$14+СВЦЭМ!$D$10+'СЕТ СН'!$G$6-'СЕТ СН'!$G$26</f>
        <v>1456.33897688</v>
      </c>
      <c r="K92" s="36">
        <f>SUMIFS(СВЦЭМ!$D$33:$D$776,СВЦЭМ!$A$33:$A$776,$A92,СВЦЭМ!$B$33:$B$776,K$83)+'СЕТ СН'!$G$14+СВЦЭМ!$D$10+'СЕТ СН'!$G$6-'СЕТ СН'!$G$26</f>
        <v>1443.7121692200001</v>
      </c>
      <c r="L92" s="36">
        <f>SUMIFS(СВЦЭМ!$D$33:$D$776,СВЦЭМ!$A$33:$A$776,$A92,СВЦЭМ!$B$33:$B$776,L$83)+'СЕТ СН'!$G$14+СВЦЭМ!$D$10+'СЕТ СН'!$G$6-'СЕТ СН'!$G$26</f>
        <v>1420.0388026099999</v>
      </c>
      <c r="M92" s="36">
        <f>SUMIFS(СВЦЭМ!$D$33:$D$776,СВЦЭМ!$A$33:$A$776,$A92,СВЦЭМ!$B$33:$B$776,M$83)+'СЕТ СН'!$G$14+СВЦЭМ!$D$10+'СЕТ СН'!$G$6-'СЕТ СН'!$G$26</f>
        <v>1430.5466262899999</v>
      </c>
      <c r="N92" s="36">
        <f>SUMIFS(СВЦЭМ!$D$33:$D$776,СВЦЭМ!$A$33:$A$776,$A92,СВЦЭМ!$B$33:$B$776,N$83)+'СЕТ СН'!$G$14+СВЦЭМ!$D$10+'СЕТ СН'!$G$6-'СЕТ СН'!$G$26</f>
        <v>1426.38227127</v>
      </c>
      <c r="O92" s="36">
        <f>SUMIFS(СВЦЭМ!$D$33:$D$776,СВЦЭМ!$A$33:$A$776,$A92,СВЦЭМ!$B$33:$B$776,O$83)+'СЕТ СН'!$G$14+СВЦЭМ!$D$10+'СЕТ СН'!$G$6-'СЕТ СН'!$G$26</f>
        <v>1433.2843063300002</v>
      </c>
      <c r="P92" s="36">
        <f>SUMIFS(СВЦЭМ!$D$33:$D$776,СВЦЭМ!$A$33:$A$776,$A92,СВЦЭМ!$B$33:$B$776,P$83)+'СЕТ СН'!$G$14+СВЦЭМ!$D$10+'СЕТ СН'!$G$6-'СЕТ СН'!$G$26</f>
        <v>1421.86866173</v>
      </c>
      <c r="Q92" s="36">
        <f>SUMIFS(СВЦЭМ!$D$33:$D$776,СВЦЭМ!$A$33:$A$776,$A92,СВЦЭМ!$B$33:$B$776,Q$83)+'СЕТ СН'!$G$14+СВЦЭМ!$D$10+'СЕТ СН'!$G$6-'СЕТ СН'!$G$26</f>
        <v>1427.75552191</v>
      </c>
      <c r="R92" s="36">
        <f>SUMIFS(СВЦЭМ!$D$33:$D$776,СВЦЭМ!$A$33:$A$776,$A92,СВЦЭМ!$B$33:$B$776,R$83)+'СЕТ СН'!$G$14+СВЦЭМ!$D$10+'СЕТ СН'!$G$6-'СЕТ СН'!$G$26</f>
        <v>1440.00212835</v>
      </c>
      <c r="S92" s="36">
        <f>SUMIFS(СВЦЭМ!$D$33:$D$776,СВЦЭМ!$A$33:$A$776,$A92,СВЦЭМ!$B$33:$B$776,S$83)+'СЕТ СН'!$G$14+СВЦЭМ!$D$10+'СЕТ СН'!$G$6-'СЕТ СН'!$G$26</f>
        <v>1444.7510797899999</v>
      </c>
      <c r="T92" s="36">
        <f>SUMIFS(СВЦЭМ!$D$33:$D$776,СВЦЭМ!$A$33:$A$776,$A92,СВЦЭМ!$B$33:$B$776,T$83)+'СЕТ СН'!$G$14+СВЦЭМ!$D$10+'СЕТ СН'!$G$6-'СЕТ СН'!$G$26</f>
        <v>1448.6737887200002</v>
      </c>
      <c r="U92" s="36">
        <f>SUMIFS(СВЦЭМ!$D$33:$D$776,СВЦЭМ!$A$33:$A$776,$A92,СВЦЭМ!$B$33:$B$776,U$83)+'СЕТ СН'!$G$14+СВЦЭМ!$D$10+'СЕТ СН'!$G$6-'СЕТ СН'!$G$26</f>
        <v>1446.6656721300001</v>
      </c>
      <c r="V92" s="36">
        <f>SUMIFS(СВЦЭМ!$D$33:$D$776,СВЦЭМ!$A$33:$A$776,$A92,СВЦЭМ!$B$33:$B$776,V$83)+'СЕТ СН'!$G$14+СВЦЭМ!$D$10+'СЕТ СН'!$G$6-'СЕТ СН'!$G$26</f>
        <v>1438.0790590199999</v>
      </c>
      <c r="W92" s="36">
        <f>SUMIFS(СВЦЭМ!$D$33:$D$776,СВЦЭМ!$A$33:$A$776,$A92,СВЦЭМ!$B$33:$B$776,W$83)+'СЕТ СН'!$G$14+СВЦЭМ!$D$10+'СЕТ СН'!$G$6-'СЕТ СН'!$G$26</f>
        <v>1434.7299415</v>
      </c>
      <c r="X92" s="36">
        <f>SUMIFS(СВЦЭМ!$D$33:$D$776,СВЦЭМ!$A$33:$A$776,$A92,СВЦЭМ!$B$33:$B$776,X$83)+'СЕТ СН'!$G$14+СВЦЭМ!$D$10+'СЕТ СН'!$G$6-'СЕТ СН'!$G$26</f>
        <v>1435.1293387000001</v>
      </c>
      <c r="Y92" s="36">
        <f>SUMIFS(СВЦЭМ!$D$33:$D$776,СВЦЭМ!$A$33:$A$776,$A92,СВЦЭМ!$B$33:$B$776,Y$83)+'СЕТ СН'!$G$14+СВЦЭМ!$D$10+'СЕТ СН'!$G$6-'СЕТ СН'!$G$26</f>
        <v>1454.6509718699999</v>
      </c>
    </row>
    <row r="93" spans="1:27" ht="15.75" x14ac:dyDescent="0.2">
      <c r="A93" s="35">
        <f t="shared" si="2"/>
        <v>44022</v>
      </c>
      <c r="B93" s="36">
        <f>SUMIFS(СВЦЭМ!$D$33:$D$776,СВЦЭМ!$A$33:$A$776,$A93,СВЦЭМ!$B$33:$B$776,B$83)+'СЕТ СН'!$G$14+СВЦЭМ!$D$10+'СЕТ СН'!$G$6-'СЕТ СН'!$G$26</f>
        <v>1551.6901918900001</v>
      </c>
      <c r="C93" s="36">
        <f>SUMIFS(СВЦЭМ!$D$33:$D$776,СВЦЭМ!$A$33:$A$776,$A93,СВЦЭМ!$B$33:$B$776,C$83)+'СЕТ СН'!$G$14+СВЦЭМ!$D$10+'СЕТ СН'!$G$6-'СЕТ СН'!$G$26</f>
        <v>1528.14423584</v>
      </c>
      <c r="D93" s="36">
        <f>SUMIFS(СВЦЭМ!$D$33:$D$776,СВЦЭМ!$A$33:$A$776,$A93,СВЦЭМ!$B$33:$B$776,D$83)+'СЕТ СН'!$G$14+СВЦЭМ!$D$10+'СЕТ СН'!$G$6-'СЕТ СН'!$G$26</f>
        <v>1523.1583218200001</v>
      </c>
      <c r="E93" s="36">
        <f>SUMIFS(СВЦЭМ!$D$33:$D$776,СВЦЭМ!$A$33:$A$776,$A93,СВЦЭМ!$B$33:$B$776,E$83)+'СЕТ СН'!$G$14+СВЦЭМ!$D$10+'СЕТ СН'!$G$6-'СЕТ СН'!$G$26</f>
        <v>1542.4965934699999</v>
      </c>
      <c r="F93" s="36">
        <f>SUMIFS(СВЦЭМ!$D$33:$D$776,СВЦЭМ!$A$33:$A$776,$A93,СВЦЭМ!$B$33:$B$776,F$83)+'СЕТ СН'!$G$14+СВЦЭМ!$D$10+'СЕТ СН'!$G$6-'СЕТ СН'!$G$26</f>
        <v>1563.85378128</v>
      </c>
      <c r="G93" s="36">
        <f>SUMIFS(СВЦЭМ!$D$33:$D$776,СВЦЭМ!$A$33:$A$776,$A93,СВЦЭМ!$B$33:$B$776,G$83)+'СЕТ СН'!$G$14+СВЦЭМ!$D$10+'СЕТ СН'!$G$6-'СЕТ СН'!$G$26</f>
        <v>1603.4451485700001</v>
      </c>
      <c r="H93" s="36">
        <f>SUMIFS(СВЦЭМ!$D$33:$D$776,СВЦЭМ!$A$33:$A$776,$A93,СВЦЭМ!$B$33:$B$776,H$83)+'СЕТ СН'!$G$14+СВЦЭМ!$D$10+'СЕТ СН'!$G$6-'СЕТ СН'!$G$26</f>
        <v>1626.6163794099998</v>
      </c>
      <c r="I93" s="36">
        <f>SUMIFS(СВЦЭМ!$D$33:$D$776,СВЦЭМ!$A$33:$A$776,$A93,СВЦЭМ!$B$33:$B$776,I$83)+'СЕТ СН'!$G$14+СВЦЭМ!$D$10+'СЕТ СН'!$G$6-'СЕТ СН'!$G$26</f>
        <v>1546.9674643799999</v>
      </c>
      <c r="J93" s="36">
        <f>SUMIFS(СВЦЭМ!$D$33:$D$776,СВЦЭМ!$A$33:$A$776,$A93,СВЦЭМ!$B$33:$B$776,J$83)+'СЕТ СН'!$G$14+СВЦЭМ!$D$10+'СЕТ СН'!$G$6-'СЕТ СН'!$G$26</f>
        <v>1500.8060373000001</v>
      </c>
      <c r="K93" s="36">
        <f>SUMIFS(СВЦЭМ!$D$33:$D$776,СВЦЭМ!$A$33:$A$776,$A93,СВЦЭМ!$B$33:$B$776,K$83)+'СЕТ СН'!$G$14+СВЦЭМ!$D$10+'СЕТ СН'!$G$6-'СЕТ СН'!$G$26</f>
        <v>1428.42953893</v>
      </c>
      <c r="L93" s="36">
        <f>SUMIFS(СВЦЭМ!$D$33:$D$776,СВЦЭМ!$A$33:$A$776,$A93,СВЦЭМ!$B$33:$B$776,L$83)+'СЕТ СН'!$G$14+СВЦЭМ!$D$10+'СЕТ СН'!$G$6-'СЕТ СН'!$G$26</f>
        <v>1422.05899862</v>
      </c>
      <c r="M93" s="36">
        <f>SUMIFS(СВЦЭМ!$D$33:$D$776,СВЦЭМ!$A$33:$A$776,$A93,СВЦЭМ!$B$33:$B$776,M$83)+'СЕТ СН'!$G$14+СВЦЭМ!$D$10+'СЕТ СН'!$G$6-'СЕТ СН'!$G$26</f>
        <v>1428.958787</v>
      </c>
      <c r="N93" s="36">
        <f>SUMIFS(СВЦЭМ!$D$33:$D$776,СВЦЭМ!$A$33:$A$776,$A93,СВЦЭМ!$B$33:$B$776,N$83)+'СЕТ СН'!$G$14+СВЦЭМ!$D$10+'СЕТ СН'!$G$6-'СЕТ СН'!$G$26</f>
        <v>1422.2007527300002</v>
      </c>
      <c r="O93" s="36">
        <f>SUMIFS(СВЦЭМ!$D$33:$D$776,СВЦЭМ!$A$33:$A$776,$A93,СВЦЭМ!$B$33:$B$776,O$83)+'СЕТ СН'!$G$14+СВЦЭМ!$D$10+'СЕТ СН'!$G$6-'СЕТ СН'!$G$26</f>
        <v>1424.36149114</v>
      </c>
      <c r="P93" s="36">
        <f>SUMIFS(СВЦЭМ!$D$33:$D$776,СВЦЭМ!$A$33:$A$776,$A93,СВЦЭМ!$B$33:$B$776,P$83)+'СЕТ СН'!$G$14+СВЦЭМ!$D$10+'СЕТ СН'!$G$6-'СЕТ СН'!$G$26</f>
        <v>1411.9770290199999</v>
      </c>
      <c r="Q93" s="36">
        <f>SUMIFS(СВЦЭМ!$D$33:$D$776,СВЦЭМ!$A$33:$A$776,$A93,СВЦЭМ!$B$33:$B$776,Q$83)+'СЕТ СН'!$G$14+СВЦЭМ!$D$10+'СЕТ СН'!$G$6-'СЕТ СН'!$G$26</f>
        <v>1423.2801195900001</v>
      </c>
      <c r="R93" s="36">
        <f>SUMIFS(СВЦЭМ!$D$33:$D$776,СВЦЭМ!$A$33:$A$776,$A93,СВЦЭМ!$B$33:$B$776,R$83)+'СЕТ СН'!$G$14+СВЦЭМ!$D$10+'СЕТ СН'!$G$6-'СЕТ СН'!$G$26</f>
        <v>1441.31117638</v>
      </c>
      <c r="S93" s="36">
        <f>SUMIFS(СВЦЭМ!$D$33:$D$776,СВЦЭМ!$A$33:$A$776,$A93,СВЦЭМ!$B$33:$B$776,S$83)+'СЕТ СН'!$G$14+СВЦЭМ!$D$10+'СЕТ СН'!$G$6-'СЕТ СН'!$G$26</f>
        <v>1445.13164289</v>
      </c>
      <c r="T93" s="36">
        <f>SUMIFS(СВЦЭМ!$D$33:$D$776,СВЦЭМ!$A$33:$A$776,$A93,СВЦЭМ!$B$33:$B$776,T$83)+'СЕТ СН'!$G$14+СВЦЭМ!$D$10+'СЕТ СН'!$G$6-'СЕТ СН'!$G$26</f>
        <v>1438.3675680599999</v>
      </c>
      <c r="U93" s="36">
        <f>SUMIFS(СВЦЭМ!$D$33:$D$776,СВЦЭМ!$A$33:$A$776,$A93,СВЦЭМ!$B$33:$B$776,U$83)+'СЕТ СН'!$G$14+СВЦЭМ!$D$10+'СЕТ СН'!$G$6-'СЕТ СН'!$G$26</f>
        <v>1423.82023712</v>
      </c>
      <c r="V93" s="36">
        <f>SUMIFS(СВЦЭМ!$D$33:$D$776,СВЦЭМ!$A$33:$A$776,$A93,СВЦЭМ!$B$33:$B$776,V$83)+'СЕТ СН'!$G$14+СВЦЭМ!$D$10+'СЕТ СН'!$G$6-'СЕТ СН'!$G$26</f>
        <v>1401.1439313999999</v>
      </c>
      <c r="W93" s="36">
        <f>SUMIFS(СВЦЭМ!$D$33:$D$776,СВЦЭМ!$A$33:$A$776,$A93,СВЦЭМ!$B$33:$B$776,W$83)+'СЕТ СН'!$G$14+СВЦЭМ!$D$10+'СЕТ СН'!$G$6-'СЕТ СН'!$G$26</f>
        <v>1415.6650343199999</v>
      </c>
      <c r="X93" s="36">
        <f>SUMIFS(СВЦЭМ!$D$33:$D$776,СВЦЭМ!$A$33:$A$776,$A93,СВЦЭМ!$B$33:$B$776,X$83)+'СЕТ СН'!$G$14+СВЦЭМ!$D$10+'СЕТ СН'!$G$6-'СЕТ СН'!$G$26</f>
        <v>1404.5171358600001</v>
      </c>
      <c r="Y93" s="36">
        <f>SUMIFS(СВЦЭМ!$D$33:$D$776,СВЦЭМ!$A$33:$A$776,$A93,СВЦЭМ!$B$33:$B$776,Y$83)+'СЕТ СН'!$G$14+СВЦЭМ!$D$10+'СЕТ СН'!$G$6-'СЕТ СН'!$G$26</f>
        <v>1436.9573605300002</v>
      </c>
    </row>
    <row r="94" spans="1:27" ht="15.75" x14ac:dyDescent="0.2">
      <c r="A94" s="35">
        <f t="shared" si="2"/>
        <v>44023</v>
      </c>
      <c r="B94" s="36">
        <f>SUMIFS(СВЦЭМ!$D$33:$D$776,СВЦЭМ!$A$33:$A$776,$A94,СВЦЭМ!$B$33:$B$776,B$83)+'СЕТ СН'!$G$14+СВЦЭМ!$D$10+'СЕТ СН'!$G$6-'СЕТ СН'!$G$26</f>
        <v>1554.8561910200001</v>
      </c>
      <c r="C94" s="36">
        <f>SUMIFS(СВЦЭМ!$D$33:$D$776,СВЦЭМ!$A$33:$A$776,$A94,СВЦЭМ!$B$33:$B$776,C$83)+'СЕТ СН'!$G$14+СВЦЭМ!$D$10+'СЕТ СН'!$G$6-'СЕТ СН'!$G$26</f>
        <v>1529.0725617000001</v>
      </c>
      <c r="D94" s="36">
        <f>SUMIFS(СВЦЭМ!$D$33:$D$776,СВЦЭМ!$A$33:$A$776,$A94,СВЦЭМ!$B$33:$B$776,D$83)+'СЕТ СН'!$G$14+СВЦЭМ!$D$10+'СЕТ СН'!$G$6-'СЕТ СН'!$G$26</f>
        <v>1554.37778228</v>
      </c>
      <c r="E94" s="36">
        <f>SUMIFS(СВЦЭМ!$D$33:$D$776,СВЦЭМ!$A$33:$A$776,$A94,СВЦЭМ!$B$33:$B$776,E$83)+'СЕТ СН'!$G$14+СВЦЭМ!$D$10+'СЕТ СН'!$G$6-'СЕТ СН'!$G$26</f>
        <v>1569.9895165299999</v>
      </c>
      <c r="F94" s="36">
        <f>SUMIFS(СВЦЭМ!$D$33:$D$776,СВЦЭМ!$A$33:$A$776,$A94,СВЦЭМ!$B$33:$B$776,F$83)+'СЕТ СН'!$G$14+СВЦЭМ!$D$10+'СЕТ СН'!$G$6-'СЕТ СН'!$G$26</f>
        <v>1560.43583463</v>
      </c>
      <c r="G94" s="36">
        <f>SUMIFS(СВЦЭМ!$D$33:$D$776,СВЦЭМ!$A$33:$A$776,$A94,СВЦЭМ!$B$33:$B$776,G$83)+'СЕТ СН'!$G$14+СВЦЭМ!$D$10+'СЕТ СН'!$G$6-'СЕТ СН'!$G$26</f>
        <v>1558.55286071</v>
      </c>
      <c r="H94" s="36">
        <f>SUMIFS(СВЦЭМ!$D$33:$D$776,СВЦЭМ!$A$33:$A$776,$A94,СВЦЭМ!$B$33:$B$776,H$83)+'СЕТ СН'!$G$14+СВЦЭМ!$D$10+'СЕТ СН'!$G$6-'СЕТ СН'!$G$26</f>
        <v>1543.9173011299999</v>
      </c>
      <c r="I94" s="36">
        <f>SUMIFS(СВЦЭМ!$D$33:$D$776,СВЦЭМ!$A$33:$A$776,$A94,СВЦЭМ!$B$33:$B$776,I$83)+'СЕТ СН'!$G$14+СВЦЭМ!$D$10+'СЕТ СН'!$G$6-'СЕТ СН'!$G$26</f>
        <v>1544.62934264</v>
      </c>
      <c r="J94" s="36">
        <f>SUMIFS(СВЦЭМ!$D$33:$D$776,СВЦЭМ!$A$33:$A$776,$A94,СВЦЭМ!$B$33:$B$776,J$83)+'СЕТ СН'!$G$14+СВЦЭМ!$D$10+'СЕТ СН'!$G$6-'СЕТ СН'!$G$26</f>
        <v>1509.33190294</v>
      </c>
      <c r="K94" s="36">
        <f>SUMIFS(СВЦЭМ!$D$33:$D$776,СВЦЭМ!$A$33:$A$776,$A94,СВЦЭМ!$B$33:$B$776,K$83)+'СЕТ СН'!$G$14+СВЦЭМ!$D$10+'СЕТ СН'!$G$6-'СЕТ СН'!$G$26</f>
        <v>1390.3544778600001</v>
      </c>
      <c r="L94" s="36">
        <f>SUMIFS(СВЦЭМ!$D$33:$D$776,СВЦЭМ!$A$33:$A$776,$A94,СВЦЭМ!$B$33:$B$776,L$83)+'СЕТ СН'!$G$14+СВЦЭМ!$D$10+'СЕТ СН'!$G$6-'СЕТ СН'!$G$26</f>
        <v>1360.6665186</v>
      </c>
      <c r="M94" s="36">
        <f>SUMIFS(СВЦЭМ!$D$33:$D$776,СВЦЭМ!$A$33:$A$776,$A94,СВЦЭМ!$B$33:$B$776,M$83)+'СЕТ СН'!$G$14+СВЦЭМ!$D$10+'СЕТ СН'!$G$6-'СЕТ СН'!$G$26</f>
        <v>1353.6486770500001</v>
      </c>
      <c r="N94" s="36">
        <f>SUMIFS(СВЦЭМ!$D$33:$D$776,СВЦЭМ!$A$33:$A$776,$A94,СВЦЭМ!$B$33:$B$776,N$83)+'СЕТ СН'!$G$14+СВЦЭМ!$D$10+'СЕТ СН'!$G$6-'СЕТ СН'!$G$26</f>
        <v>1357.0791438900001</v>
      </c>
      <c r="O94" s="36">
        <f>SUMIFS(СВЦЭМ!$D$33:$D$776,СВЦЭМ!$A$33:$A$776,$A94,СВЦЭМ!$B$33:$B$776,O$83)+'СЕТ СН'!$G$14+СВЦЭМ!$D$10+'СЕТ СН'!$G$6-'СЕТ СН'!$G$26</f>
        <v>1391.1953049200001</v>
      </c>
      <c r="P94" s="36">
        <f>SUMIFS(СВЦЭМ!$D$33:$D$776,СВЦЭМ!$A$33:$A$776,$A94,СВЦЭМ!$B$33:$B$776,P$83)+'СЕТ СН'!$G$14+СВЦЭМ!$D$10+'СЕТ СН'!$G$6-'СЕТ СН'!$G$26</f>
        <v>1394.81506253</v>
      </c>
      <c r="Q94" s="36">
        <f>SUMIFS(СВЦЭМ!$D$33:$D$776,СВЦЭМ!$A$33:$A$776,$A94,СВЦЭМ!$B$33:$B$776,Q$83)+'СЕТ СН'!$G$14+СВЦЭМ!$D$10+'СЕТ СН'!$G$6-'СЕТ СН'!$G$26</f>
        <v>1406.95243585</v>
      </c>
      <c r="R94" s="36">
        <f>SUMIFS(СВЦЭМ!$D$33:$D$776,СВЦЭМ!$A$33:$A$776,$A94,СВЦЭМ!$B$33:$B$776,R$83)+'СЕТ СН'!$G$14+СВЦЭМ!$D$10+'СЕТ СН'!$G$6-'СЕТ СН'!$G$26</f>
        <v>1425.9197083900001</v>
      </c>
      <c r="S94" s="36">
        <f>SUMIFS(СВЦЭМ!$D$33:$D$776,СВЦЭМ!$A$33:$A$776,$A94,СВЦЭМ!$B$33:$B$776,S$83)+'СЕТ СН'!$G$14+СВЦЭМ!$D$10+'СЕТ СН'!$G$6-'СЕТ СН'!$G$26</f>
        <v>1427.75193614</v>
      </c>
      <c r="T94" s="36">
        <f>SUMIFS(СВЦЭМ!$D$33:$D$776,СВЦЭМ!$A$33:$A$776,$A94,СВЦЭМ!$B$33:$B$776,T$83)+'СЕТ СН'!$G$14+СВЦЭМ!$D$10+'СЕТ СН'!$G$6-'СЕТ СН'!$G$26</f>
        <v>1421.4222814300001</v>
      </c>
      <c r="U94" s="36">
        <f>SUMIFS(СВЦЭМ!$D$33:$D$776,СВЦЭМ!$A$33:$A$776,$A94,СВЦЭМ!$B$33:$B$776,U$83)+'СЕТ СН'!$G$14+СВЦЭМ!$D$10+'СЕТ СН'!$G$6-'СЕТ СН'!$G$26</f>
        <v>1407.8465906400002</v>
      </c>
      <c r="V94" s="36">
        <f>SUMIFS(СВЦЭМ!$D$33:$D$776,СВЦЭМ!$A$33:$A$776,$A94,СВЦЭМ!$B$33:$B$776,V$83)+'СЕТ СН'!$G$14+СВЦЭМ!$D$10+'СЕТ СН'!$G$6-'СЕТ СН'!$G$26</f>
        <v>1390.85746806</v>
      </c>
      <c r="W94" s="36">
        <f>SUMIFS(СВЦЭМ!$D$33:$D$776,СВЦЭМ!$A$33:$A$776,$A94,СВЦЭМ!$B$33:$B$776,W$83)+'СЕТ СН'!$G$14+СВЦЭМ!$D$10+'СЕТ СН'!$G$6-'СЕТ СН'!$G$26</f>
        <v>1378.5135266900002</v>
      </c>
      <c r="X94" s="36">
        <f>SUMIFS(СВЦЭМ!$D$33:$D$776,СВЦЭМ!$A$33:$A$776,$A94,СВЦЭМ!$B$33:$B$776,X$83)+'СЕТ СН'!$G$14+СВЦЭМ!$D$10+'СЕТ СН'!$G$6-'СЕТ СН'!$G$26</f>
        <v>1396.8329482500001</v>
      </c>
      <c r="Y94" s="36">
        <f>SUMIFS(СВЦЭМ!$D$33:$D$776,СВЦЭМ!$A$33:$A$776,$A94,СВЦЭМ!$B$33:$B$776,Y$83)+'СЕТ СН'!$G$14+СВЦЭМ!$D$10+'СЕТ СН'!$G$6-'СЕТ СН'!$G$26</f>
        <v>1407.7226930500001</v>
      </c>
    </row>
    <row r="95" spans="1:27" ht="15.75" x14ac:dyDescent="0.2">
      <c r="A95" s="35">
        <f t="shared" si="2"/>
        <v>44024</v>
      </c>
      <c r="B95" s="36">
        <f>SUMIFS(СВЦЭМ!$D$33:$D$776,СВЦЭМ!$A$33:$A$776,$A95,СВЦЭМ!$B$33:$B$776,B$83)+'СЕТ СН'!$G$14+СВЦЭМ!$D$10+'СЕТ СН'!$G$6-'СЕТ СН'!$G$26</f>
        <v>1527.3805103</v>
      </c>
      <c r="C95" s="36">
        <f>SUMIFS(СВЦЭМ!$D$33:$D$776,СВЦЭМ!$A$33:$A$776,$A95,СВЦЭМ!$B$33:$B$776,C$83)+'СЕТ СН'!$G$14+СВЦЭМ!$D$10+'СЕТ СН'!$G$6-'СЕТ СН'!$G$26</f>
        <v>1585.1836367400001</v>
      </c>
      <c r="D95" s="36">
        <f>SUMIFS(СВЦЭМ!$D$33:$D$776,СВЦЭМ!$A$33:$A$776,$A95,СВЦЭМ!$B$33:$B$776,D$83)+'СЕТ СН'!$G$14+СВЦЭМ!$D$10+'СЕТ СН'!$G$6-'СЕТ СН'!$G$26</f>
        <v>1615.65004617</v>
      </c>
      <c r="E95" s="36">
        <f>SUMIFS(СВЦЭМ!$D$33:$D$776,СВЦЭМ!$A$33:$A$776,$A95,СВЦЭМ!$B$33:$B$776,E$83)+'СЕТ СН'!$G$14+СВЦЭМ!$D$10+'СЕТ СН'!$G$6-'СЕТ СН'!$G$26</f>
        <v>1636.70568589</v>
      </c>
      <c r="F95" s="36">
        <f>SUMIFS(СВЦЭМ!$D$33:$D$776,СВЦЭМ!$A$33:$A$776,$A95,СВЦЭМ!$B$33:$B$776,F$83)+'СЕТ СН'!$G$14+СВЦЭМ!$D$10+'СЕТ СН'!$G$6-'СЕТ СН'!$G$26</f>
        <v>1640.43397035</v>
      </c>
      <c r="G95" s="36">
        <f>SUMIFS(СВЦЭМ!$D$33:$D$776,СВЦЭМ!$A$33:$A$776,$A95,СВЦЭМ!$B$33:$B$776,G$83)+'СЕТ СН'!$G$14+СВЦЭМ!$D$10+'СЕТ СН'!$G$6-'СЕТ СН'!$G$26</f>
        <v>1646.7436773499999</v>
      </c>
      <c r="H95" s="36">
        <f>SUMIFS(СВЦЭМ!$D$33:$D$776,СВЦЭМ!$A$33:$A$776,$A95,СВЦЭМ!$B$33:$B$776,H$83)+'СЕТ СН'!$G$14+СВЦЭМ!$D$10+'СЕТ СН'!$G$6-'СЕТ СН'!$G$26</f>
        <v>1623.7650370599999</v>
      </c>
      <c r="I95" s="36">
        <f>SUMIFS(СВЦЭМ!$D$33:$D$776,СВЦЭМ!$A$33:$A$776,$A95,СВЦЭМ!$B$33:$B$776,I$83)+'СЕТ СН'!$G$14+СВЦЭМ!$D$10+'СЕТ СН'!$G$6-'СЕТ СН'!$G$26</f>
        <v>1588.26646931</v>
      </c>
      <c r="J95" s="36">
        <f>SUMIFS(СВЦЭМ!$D$33:$D$776,СВЦЭМ!$A$33:$A$776,$A95,СВЦЭМ!$B$33:$B$776,J$83)+'СЕТ СН'!$G$14+СВЦЭМ!$D$10+'СЕТ СН'!$G$6-'СЕТ СН'!$G$26</f>
        <v>1499.5961843499999</v>
      </c>
      <c r="K95" s="36">
        <f>SUMIFS(СВЦЭМ!$D$33:$D$776,СВЦЭМ!$A$33:$A$776,$A95,СВЦЭМ!$B$33:$B$776,K$83)+'СЕТ СН'!$G$14+СВЦЭМ!$D$10+'СЕТ СН'!$G$6-'СЕТ СН'!$G$26</f>
        <v>1357.9107321000001</v>
      </c>
      <c r="L95" s="36">
        <f>SUMIFS(СВЦЭМ!$D$33:$D$776,СВЦЭМ!$A$33:$A$776,$A95,СВЦЭМ!$B$33:$B$776,L$83)+'СЕТ СН'!$G$14+СВЦЭМ!$D$10+'СЕТ СН'!$G$6-'СЕТ СН'!$G$26</f>
        <v>1322.14401284</v>
      </c>
      <c r="M95" s="36">
        <f>SUMIFS(СВЦЭМ!$D$33:$D$776,СВЦЭМ!$A$33:$A$776,$A95,СВЦЭМ!$B$33:$B$776,M$83)+'СЕТ СН'!$G$14+СВЦЭМ!$D$10+'СЕТ СН'!$G$6-'СЕТ СН'!$G$26</f>
        <v>1319.54020375</v>
      </c>
      <c r="N95" s="36">
        <f>SUMIFS(СВЦЭМ!$D$33:$D$776,СВЦЭМ!$A$33:$A$776,$A95,СВЦЭМ!$B$33:$B$776,N$83)+'СЕТ СН'!$G$14+СВЦЭМ!$D$10+'СЕТ СН'!$G$6-'СЕТ СН'!$G$26</f>
        <v>1326.0002930599999</v>
      </c>
      <c r="O95" s="36">
        <f>SUMIFS(СВЦЭМ!$D$33:$D$776,СВЦЭМ!$A$33:$A$776,$A95,СВЦЭМ!$B$33:$B$776,O$83)+'СЕТ СН'!$G$14+СВЦЭМ!$D$10+'СЕТ СН'!$G$6-'СЕТ СН'!$G$26</f>
        <v>1328.38455503</v>
      </c>
      <c r="P95" s="36">
        <f>SUMIFS(СВЦЭМ!$D$33:$D$776,СВЦЭМ!$A$33:$A$776,$A95,СВЦЭМ!$B$33:$B$776,P$83)+'СЕТ СН'!$G$14+СВЦЭМ!$D$10+'СЕТ СН'!$G$6-'СЕТ СН'!$G$26</f>
        <v>1334.8654027800001</v>
      </c>
      <c r="Q95" s="36">
        <f>SUMIFS(СВЦЭМ!$D$33:$D$776,СВЦЭМ!$A$33:$A$776,$A95,СВЦЭМ!$B$33:$B$776,Q$83)+'СЕТ СН'!$G$14+СВЦЭМ!$D$10+'СЕТ СН'!$G$6-'СЕТ СН'!$G$26</f>
        <v>1352.2869106400001</v>
      </c>
      <c r="R95" s="36">
        <f>SUMIFS(СВЦЭМ!$D$33:$D$776,СВЦЭМ!$A$33:$A$776,$A95,СВЦЭМ!$B$33:$B$776,R$83)+'СЕТ СН'!$G$14+СВЦЭМ!$D$10+'СЕТ СН'!$G$6-'СЕТ СН'!$G$26</f>
        <v>1351.6294711200001</v>
      </c>
      <c r="S95" s="36">
        <f>SUMIFS(СВЦЭМ!$D$33:$D$776,СВЦЭМ!$A$33:$A$776,$A95,СВЦЭМ!$B$33:$B$776,S$83)+'СЕТ СН'!$G$14+СВЦЭМ!$D$10+'СЕТ СН'!$G$6-'СЕТ СН'!$G$26</f>
        <v>1357.04849102</v>
      </c>
      <c r="T95" s="36">
        <f>SUMIFS(СВЦЭМ!$D$33:$D$776,СВЦЭМ!$A$33:$A$776,$A95,СВЦЭМ!$B$33:$B$776,T$83)+'СЕТ СН'!$G$14+СВЦЭМ!$D$10+'СЕТ СН'!$G$6-'СЕТ СН'!$G$26</f>
        <v>1353.6269719300001</v>
      </c>
      <c r="U95" s="36">
        <f>SUMIFS(СВЦЭМ!$D$33:$D$776,СВЦЭМ!$A$33:$A$776,$A95,СВЦЭМ!$B$33:$B$776,U$83)+'СЕТ СН'!$G$14+СВЦЭМ!$D$10+'СЕТ СН'!$G$6-'СЕТ СН'!$G$26</f>
        <v>1332.18212885</v>
      </c>
      <c r="V95" s="36">
        <f>SUMIFS(СВЦЭМ!$D$33:$D$776,СВЦЭМ!$A$33:$A$776,$A95,СВЦЭМ!$B$33:$B$776,V$83)+'СЕТ СН'!$G$14+СВЦЭМ!$D$10+'СЕТ СН'!$G$6-'СЕТ СН'!$G$26</f>
        <v>1333.9627076100001</v>
      </c>
      <c r="W95" s="36">
        <f>SUMIFS(СВЦЭМ!$D$33:$D$776,СВЦЭМ!$A$33:$A$776,$A95,СВЦЭМ!$B$33:$B$776,W$83)+'СЕТ СН'!$G$14+СВЦЭМ!$D$10+'СЕТ СН'!$G$6-'СЕТ СН'!$G$26</f>
        <v>1326.31874651</v>
      </c>
      <c r="X95" s="36">
        <f>SUMIFS(СВЦЭМ!$D$33:$D$776,СВЦЭМ!$A$33:$A$776,$A95,СВЦЭМ!$B$33:$B$776,X$83)+'СЕТ СН'!$G$14+СВЦЭМ!$D$10+'СЕТ СН'!$G$6-'СЕТ СН'!$G$26</f>
        <v>1333.6814066400002</v>
      </c>
      <c r="Y95" s="36">
        <f>SUMIFS(СВЦЭМ!$D$33:$D$776,СВЦЭМ!$A$33:$A$776,$A95,СВЦЭМ!$B$33:$B$776,Y$83)+'СЕТ СН'!$G$14+СВЦЭМ!$D$10+'СЕТ СН'!$G$6-'СЕТ СН'!$G$26</f>
        <v>1434.1245378799999</v>
      </c>
    </row>
    <row r="96" spans="1:27" ht="15.75" x14ac:dyDescent="0.2">
      <c r="A96" s="35">
        <f t="shared" si="2"/>
        <v>44025</v>
      </c>
      <c r="B96" s="36">
        <f>SUMIFS(СВЦЭМ!$D$33:$D$776,СВЦЭМ!$A$33:$A$776,$A96,СВЦЭМ!$B$33:$B$776,B$83)+'СЕТ СН'!$G$14+СВЦЭМ!$D$10+'СЕТ СН'!$G$6-'СЕТ СН'!$G$26</f>
        <v>1523.7360095700001</v>
      </c>
      <c r="C96" s="36">
        <f>SUMIFS(СВЦЭМ!$D$33:$D$776,СВЦЭМ!$A$33:$A$776,$A96,СВЦЭМ!$B$33:$B$776,C$83)+'СЕТ СН'!$G$14+СВЦЭМ!$D$10+'СЕТ СН'!$G$6-'СЕТ СН'!$G$26</f>
        <v>1494.1301600000002</v>
      </c>
      <c r="D96" s="36">
        <f>SUMIFS(СВЦЭМ!$D$33:$D$776,СВЦЭМ!$A$33:$A$776,$A96,СВЦЭМ!$B$33:$B$776,D$83)+'СЕТ СН'!$G$14+СВЦЭМ!$D$10+'СЕТ СН'!$G$6-'СЕТ СН'!$G$26</f>
        <v>1519.1039376700001</v>
      </c>
      <c r="E96" s="36">
        <f>SUMIFS(СВЦЭМ!$D$33:$D$776,СВЦЭМ!$A$33:$A$776,$A96,СВЦЭМ!$B$33:$B$776,E$83)+'СЕТ СН'!$G$14+СВЦЭМ!$D$10+'СЕТ СН'!$G$6-'СЕТ СН'!$G$26</f>
        <v>1534.6036879400001</v>
      </c>
      <c r="F96" s="36">
        <f>SUMIFS(СВЦЭМ!$D$33:$D$776,СВЦЭМ!$A$33:$A$776,$A96,СВЦЭМ!$B$33:$B$776,F$83)+'СЕТ СН'!$G$14+СВЦЭМ!$D$10+'СЕТ СН'!$G$6-'СЕТ СН'!$G$26</f>
        <v>1525.8590410400002</v>
      </c>
      <c r="G96" s="36">
        <f>SUMIFS(СВЦЭМ!$D$33:$D$776,СВЦЭМ!$A$33:$A$776,$A96,СВЦЭМ!$B$33:$B$776,G$83)+'СЕТ СН'!$G$14+СВЦЭМ!$D$10+'СЕТ СН'!$G$6-'СЕТ СН'!$G$26</f>
        <v>1525.30653063</v>
      </c>
      <c r="H96" s="36">
        <f>SUMIFS(СВЦЭМ!$D$33:$D$776,СВЦЭМ!$A$33:$A$776,$A96,СВЦЭМ!$B$33:$B$776,H$83)+'СЕТ СН'!$G$14+СВЦЭМ!$D$10+'СЕТ СН'!$G$6-'СЕТ СН'!$G$26</f>
        <v>1512.6163708700001</v>
      </c>
      <c r="I96" s="36">
        <f>SUMIFS(СВЦЭМ!$D$33:$D$776,СВЦЭМ!$A$33:$A$776,$A96,СВЦЭМ!$B$33:$B$776,I$83)+'СЕТ СН'!$G$14+СВЦЭМ!$D$10+'СЕТ СН'!$G$6-'СЕТ СН'!$G$26</f>
        <v>1533.3684591800002</v>
      </c>
      <c r="J96" s="36">
        <f>SUMIFS(СВЦЭМ!$D$33:$D$776,СВЦЭМ!$A$33:$A$776,$A96,СВЦЭМ!$B$33:$B$776,J$83)+'СЕТ СН'!$G$14+СВЦЭМ!$D$10+'СЕТ СН'!$G$6-'СЕТ СН'!$G$26</f>
        <v>1561.1260640300002</v>
      </c>
      <c r="K96" s="36">
        <f>SUMIFS(СВЦЭМ!$D$33:$D$776,СВЦЭМ!$A$33:$A$776,$A96,СВЦЭМ!$B$33:$B$776,K$83)+'СЕТ СН'!$G$14+СВЦЭМ!$D$10+'СЕТ СН'!$G$6-'СЕТ СН'!$G$26</f>
        <v>1459.82858437</v>
      </c>
      <c r="L96" s="36">
        <f>SUMIFS(СВЦЭМ!$D$33:$D$776,СВЦЭМ!$A$33:$A$776,$A96,СВЦЭМ!$B$33:$B$776,L$83)+'СЕТ СН'!$G$14+СВЦЭМ!$D$10+'СЕТ СН'!$G$6-'СЕТ СН'!$G$26</f>
        <v>1425.5824882400002</v>
      </c>
      <c r="M96" s="36">
        <f>SUMIFS(СВЦЭМ!$D$33:$D$776,СВЦЭМ!$A$33:$A$776,$A96,СВЦЭМ!$B$33:$B$776,M$83)+'СЕТ СН'!$G$14+СВЦЭМ!$D$10+'СЕТ СН'!$G$6-'СЕТ СН'!$G$26</f>
        <v>1430.6352553900001</v>
      </c>
      <c r="N96" s="36">
        <f>SUMIFS(СВЦЭМ!$D$33:$D$776,СВЦЭМ!$A$33:$A$776,$A96,СВЦЭМ!$B$33:$B$776,N$83)+'СЕТ СН'!$G$14+СВЦЭМ!$D$10+'СЕТ СН'!$G$6-'СЕТ СН'!$G$26</f>
        <v>1432.0445752000001</v>
      </c>
      <c r="O96" s="36">
        <f>SUMIFS(СВЦЭМ!$D$33:$D$776,СВЦЭМ!$A$33:$A$776,$A96,СВЦЭМ!$B$33:$B$776,O$83)+'СЕТ СН'!$G$14+СВЦЭМ!$D$10+'СЕТ СН'!$G$6-'СЕТ СН'!$G$26</f>
        <v>1432.21519395</v>
      </c>
      <c r="P96" s="36">
        <f>SUMIFS(СВЦЭМ!$D$33:$D$776,СВЦЭМ!$A$33:$A$776,$A96,СВЦЭМ!$B$33:$B$776,P$83)+'СЕТ СН'!$G$14+СВЦЭМ!$D$10+'СЕТ СН'!$G$6-'СЕТ СН'!$G$26</f>
        <v>1423.38328267</v>
      </c>
      <c r="Q96" s="36">
        <f>SUMIFS(СВЦЭМ!$D$33:$D$776,СВЦЭМ!$A$33:$A$776,$A96,СВЦЭМ!$B$33:$B$776,Q$83)+'СЕТ СН'!$G$14+СВЦЭМ!$D$10+'СЕТ СН'!$G$6-'СЕТ СН'!$G$26</f>
        <v>1409.5132194299999</v>
      </c>
      <c r="R96" s="36">
        <f>SUMIFS(СВЦЭМ!$D$33:$D$776,СВЦЭМ!$A$33:$A$776,$A96,СВЦЭМ!$B$33:$B$776,R$83)+'СЕТ СН'!$G$14+СВЦЭМ!$D$10+'СЕТ СН'!$G$6-'СЕТ СН'!$G$26</f>
        <v>1438.5122684100002</v>
      </c>
      <c r="S96" s="36">
        <f>SUMIFS(СВЦЭМ!$D$33:$D$776,СВЦЭМ!$A$33:$A$776,$A96,СВЦЭМ!$B$33:$B$776,S$83)+'СЕТ СН'!$G$14+СВЦЭМ!$D$10+'СЕТ СН'!$G$6-'СЕТ СН'!$G$26</f>
        <v>1468.6031228699999</v>
      </c>
      <c r="T96" s="36">
        <f>SUMIFS(СВЦЭМ!$D$33:$D$776,СВЦЭМ!$A$33:$A$776,$A96,СВЦЭМ!$B$33:$B$776,T$83)+'СЕТ СН'!$G$14+СВЦЭМ!$D$10+'СЕТ СН'!$G$6-'СЕТ СН'!$G$26</f>
        <v>1437.8516205200001</v>
      </c>
      <c r="U96" s="36">
        <f>SUMIFS(СВЦЭМ!$D$33:$D$776,СВЦЭМ!$A$33:$A$776,$A96,СВЦЭМ!$B$33:$B$776,U$83)+'СЕТ СН'!$G$14+СВЦЭМ!$D$10+'СЕТ СН'!$G$6-'СЕТ СН'!$G$26</f>
        <v>1419.68901138</v>
      </c>
      <c r="V96" s="36">
        <f>SUMIFS(СВЦЭМ!$D$33:$D$776,СВЦЭМ!$A$33:$A$776,$A96,СВЦЭМ!$B$33:$B$776,V$83)+'СЕТ СН'!$G$14+СВЦЭМ!$D$10+'СЕТ СН'!$G$6-'СЕТ СН'!$G$26</f>
        <v>1412.60721182</v>
      </c>
      <c r="W96" s="36">
        <f>SUMIFS(СВЦЭМ!$D$33:$D$776,СВЦЭМ!$A$33:$A$776,$A96,СВЦЭМ!$B$33:$B$776,W$83)+'СЕТ СН'!$G$14+СВЦЭМ!$D$10+'СЕТ СН'!$G$6-'СЕТ СН'!$G$26</f>
        <v>1389.2772147999999</v>
      </c>
      <c r="X96" s="36">
        <f>SUMIFS(СВЦЭМ!$D$33:$D$776,СВЦЭМ!$A$33:$A$776,$A96,СВЦЭМ!$B$33:$B$776,X$83)+'СЕТ СН'!$G$14+СВЦЭМ!$D$10+'СЕТ СН'!$G$6-'СЕТ СН'!$G$26</f>
        <v>1369.15592524</v>
      </c>
      <c r="Y96" s="36">
        <f>SUMIFS(СВЦЭМ!$D$33:$D$776,СВЦЭМ!$A$33:$A$776,$A96,СВЦЭМ!$B$33:$B$776,Y$83)+'СЕТ СН'!$G$14+СВЦЭМ!$D$10+'СЕТ СН'!$G$6-'СЕТ СН'!$G$26</f>
        <v>1442.5411364900001</v>
      </c>
    </row>
    <row r="97" spans="1:25" ht="15.75" x14ac:dyDescent="0.2">
      <c r="A97" s="35">
        <f t="shared" si="2"/>
        <v>44026</v>
      </c>
      <c r="B97" s="36">
        <f>SUMIFS(СВЦЭМ!$D$33:$D$776,СВЦЭМ!$A$33:$A$776,$A97,СВЦЭМ!$B$33:$B$776,B$83)+'СЕТ СН'!$G$14+СВЦЭМ!$D$10+'СЕТ СН'!$G$6-'СЕТ СН'!$G$26</f>
        <v>1522.31303069</v>
      </c>
      <c r="C97" s="36">
        <f>SUMIFS(СВЦЭМ!$D$33:$D$776,СВЦЭМ!$A$33:$A$776,$A97,СВЦЭМ!$B$33:$B$776,C$83)+'СЕТ СН'!$G$14+СВЦЭМ!$D$10+'СЕТ СН'!$G$6-'СЕТ СН'!$G$26</f>
        <v>1494.0170972800001</v>
      </c>
      <c r="D97" s="36">
        <f>SUMIFS(СВЦЭМ!$D$33:$D$776,СВЦЭМ!$A$33:$A$776,$A97,СВЦЭМ!$B$33:$B$776,D$83)+'СЕТ СН'!$G$14+СВЦЭМ!$D$10+'СЕТ СН'!$G$6-'СЕТ СН'!$G$26</f>
        <v>1510.0236389400002</v>
      </c>
      <c r="E97" s="36">
        <f>SUMIFS(СВЦЭМ!$D$33:$D$776,СВЦЭМ!$A$33:$A$776,$A97,СВЦЭМ!$B$33:$B$776,E$83)+'СЕТ СН'!$G$14+СВЦЭМ!$D$10+'СЕТ СН'!$G$6-'СЕТ СН'!$G$26</f>
        <v>1530.9401562600001</v>
      </c>
      <c r="F97" s="36">
        <f>SUMIFS(СВЦЭМ!$D$33:$D$776,СВЦЭМ!$A$33:$A$776,$A97,СВЦЭМ!$B$33:$B$776,F$83)+'СЕТ СН'!$G$14+СВЦЭМ!$D$10+'СЕТ СН'!$G$6-'СЕТ СН'!$G$26</f>
        <v>1530.3917373600002</v>
      </c>
      <c r="G97" s="36">
        <f>SUMIFS(СВЦЭМ!$D$33:$D$776,СВЦЭМ!$A$33:$A$776,$A97,СВЦЭМ!$B$33:$B$776,G$83)+'СЕТ СН'!$G$14+СВЦЭМ!$D$10+'СЕТ СН'!$G$6-'СЕТ СН'!$G$26</f>
        <v>1535.4089105400001</v>
      </c>
      <c r="H97" s="36">
        <f>SUMIFS(СВЦЭМ!$D$33:$D$776,СВЦЭМ!$A$33:$A$776,$A97,СВЦЭМ!$B$33:$B$776,H$83)+'СЕТ СН'!$G$14+СВЦЭМ!$D$10+'СЕТ СН'!$G$6-'СЕТ СН'!$G$26</f>
        <v>1518.7134212000001</v>
      </c>
      <c r="I97" s="36">
        <f>SUMIFS(СВЦЭМ!$D$33:$D$776,СВЦЭМ!$A$33:$A$776,$A97,СВЦЭМ!$B$33:$B$776,I$83)+'СЕТ СН'!$G$14+СВЦЭМ!$D$10+'СЕТ СН'!$G$6-'СЕТ СН'!$G$26</f>
        <v>1573.5815466900001</v>
      </c>
      <c r="J97" s="36">
        <f>SUMIFS(СВЦЭМ!$D$33:$D$776,СВЦЭМ!$A$33:$A$776,$A97,СВЦЭМ!$B$33:$B$776,J$83)+'СЕТ СН'!$G$14+СВЦЭМ!$D$10+'СЕТ СН'!$G$6-'СЕТ СН'!$G$26</f>
        <v>1521.8356015700001</v>
      </c>
      <c r="K97" s="36">
        <f>SUMIFS(СВЦЭМ!$D$33:$D$776,СВЦЭМ!$A$33:$A$776,$A97,СВЦЭМ!$B$33:$B$776,K$83)+'СЕТ СН'!$G$14+СВЦЭМ!$D$10+'СЕТ СН'!$G$6-'СЕТ СН'!$G$26</f>
        <v>1440.0833130400001</v>
      </c>
      <c r="L97" s="36">
        <f>SUMIFS(СВЦЭМ!$D$33:$D$776,СВЦЭМ!$A$33:$A$776,$A97,СВЦЭМ!$B$33:$B$776,L$83)+'СЕТ СН'!$G$14+СВЦЭМ!$D$10+'СЕТ СН'!$G$6-'СЕТ СН'!$G$26</f>
        <v>1439.92483137</v>
      </c>
      <c r="M97" s="36">
        <f>SUMIFS(СВЦЭМ!$D$33:$D$776,СВЦЭМ!$A$33:$A$776,$A97,СВЦЭМ!$B$33:$B$776,M$83)+'СЕТ СН'!$G$14+СВЦЭМ!$D$10+'СЕТ СН'!$G$6-'СЕТ СН'!$G$26</f>
        <v>1442.32524317</v>
      </c>
      <c r="N97" s="36">
        <f>SUMIFS(СВЦЭМ!$D$33:$D$776,СВЦЭМ!$A$33:$A$776,$A97,СВЦЭМ!$B$33:$B$776,N$83)+'СЕТ СН'!$G$14+СВЦЭМ!$D$10+'СЕТ СН'!$G$6-'СЕТ СН'!$G$26</f>
        <v>1440.56894771</v>
      </c>
      <c r="O97" s="36">
        <f>SUMIFS(СВЦЭМ!$D$33:$D$776,СВЦЭМ!$A$33:$A$776,$A97,СВЦЭМ!$B$33:$B$776,O$83)+'СЕТ СН'!$G$14+СВЦЭМ!$D$10+'СЕТ СН'!$G$6-'СЕТ СН'!$G$26</f>
        <v>1470.4355894999999</v>
      </c>
      <c r="P97" s="36">
        <f>SUMIFS(СВЦЭМ!$D$33:$D$776,СВЦЭМ!$A$33:$A$776,$A97,СВЦЭМ!$B$33:$B$776,P$83)+'СЕТ СН'!$G$14+СВЦЭМ!$D$10+'СЕТ СН'!$G$6-'СЕТ СН'!$G$26</f>
        <v>1471.82589254</v>
      </c>
      <c r="Q97" s="36">
        <f>SUMIFS(СВЦЭМ!$D$33:$D$776,СВЦЭМ!$A$33:$A$776,$A97,СВЦЭМ!$B$33:$B$776,Q$83)+'СЕТ СН'!$G$14+СВЦЭМ!$D$10+'СЕТ СН'!$G$6-'СЕТ СН'!$G$26</f>
        <v>1472.1968600499999</v>
      </c>
      <c r="R97" s="36">
        <f>SUMIFS(СВЦЭМ!$D$33:$D$776,СВЦЭМ!$A$33:$A$776,$A97,СВЦЭМ!$B$33:$B$776,R$83)+'СЕТ СН'!$G$14+СВЦЭМ!$D$10+'СЕТ СН'!$G$6-'СЕТ СН'!$G$26</f>
        <v>1463.91586837</v>
      </c>
      <c r="S97" s="36">
        <f>SUMIFS(СВЦЭМ!$D$33:$D$776,СВЦЭМ!$A$33:$A$776,$A97,СВЦЭМ!$B$33:$B$776,S$83)+'СЕТ СН'!$G$14+СВЦЭМ!$D$10+'СЕТ СН'!$G$6-'СЕТ СН'!$G$26</f>
        <v>1463.53134845</v>
      </c>
      <c r="T97" s="36">
        <f>SUMIFS(СВЦЭМ!$D$33:$D$776,СВЦЭМ!$A$33:$A$776,$A97,СВЦЭМ!$B$33:$B$776,T$83)+'СЕТ СН'!$G$14+СВЦЭМ!$D$10+'СЕТ СН'!$G$6-'СЕТ СН'!$G$26</f>
        <v>1461.7351478200001</v>
      </c>
      <c r="U97" s="36">
        <f>SUMIFS(СВЦЭМ!$D$33:$D$776,СВЦЭМ!$A$33:$A$776,$A97,СВЦЭМ!$B$33:$B$776,U$83)+'СЕТ СН'!$G$14+СВЦЭМ!$D$10+'СЕТ СН'!$G$6-'СЕТ СН'!$G$26</f>
        <v>1459.6938910700001</v>
      </c>
      <c r="V97" s="36">
        <f>SUMIFS(СВЦЭМ!$D$33:$D$776,СВЦЭМ!$A$33:$A$776,$A97,СВЦЭМ!$B$33:$B$776,V$83)+'СЕТ СН'!$G$14+СВЦЭМ!$D$10+'СЕТ СН'!$G$6-'СЕТ СН'!$G$26</f>
        <v>1443.77910511</v>
      </c>
      <c r="W97" s="36">
        <f>SUMIFS(СВЦЭМ!$D$33:$D$776,СВЦЭМ!$A$33:$A$776,$A97,СВЦЭМ!$B$33:$B$776,W$83)+'СЕТ СН'!$G$14+СВЦЭМ!$D$10+'СЕТ СН'!$G$6-'СЕТ СН'!$G$26</f>
        <v>1442.10592817</v>
      </c>
      <c r="X97" s="36">
        <f>SUMIFS(СВЦЭМ!$D$33:$D$776,СВЦЭМ!$A$33:$A$776,$A97,СВЦЭМ!$B$33:$B$776,X$83)+'СЕТ СН'!$G$14+СВЦЭМ!$D$10+'СЕТ СН'!$G$6-'СЕТ СН'!$G$26</f>
        <v>1426.6683520300001</v>
      </c>
      <c r="Y97" s="36">
        <f>SUMIFS(СВЦЭМ!$D$33:$D$776,СВЦЭМ!$A$33:$A$776,$A97,СВЦЭМ!$B$33:$B$776,Y$83)+'СЕТ СН'!$G$14+СВЦЭМ!$D$10+'СЕТ СН'!$G$6-'СЕТ СН'!$G$26</f>
        <v>1427.7652414300001</v>
      </c>
    </row>
    <row r="98" spans="1:25" ht="15.75" x14ac:dyDescent="0.2">
      <c r="A98" s="35">
        <f t="shared" si="2"/>
        <v>44027</v>
      </c>
      <c r="B98" s="36">
        <f>SUMIFS(СВЦЭМ!$D$33:$D$776,СВЦЭМ!$A$33:$A$776,$A98,СВЦЭМ!$B$33:$B$776,B$83)+'СЕТ СН'!$G$14+СВЦЭМ!$D$10+'СЕТ СН'!$G$6-'СЕТ СН'!$G$26</f>
        <v>1623.20002819</v>
      </c>
      <c r="C98" s="36">
        <f>SUMIFS(СВЦЭМ!$D$33:$D$776,СВЦЭМ!$A$33:$A$776,$A98,СВЦЭМ!$B$33:$B$776,C$83)+'СЕТ СН'!$G$14+СВЦЭМ!$D$10+'СЕТ СН'!$G$6-'СЕТ СН'!$G$26</f>
        <v>1658.1276168099998</v>
      </c>
      <c r="D98" s="36">
        <f>SUMIFS(СВЦЭМ!$D$33:$D$776,СВЦЭМ!$A$33:$A$776,$A98,СВЦЭМ!$B$33:$B$776,D$83)+'СЕТ СН'!$G$14+СВЦЭМ!$D$10+'СЕТ СН'!$G$6-'СЕТ СН'!$G$26</f>
        <v>1643.5909267100001</v>
      </c>
      <c r="E98" s="36">
        <f>SUMIFS(СВЦЭМ!$D$33:$D$776,СВЦЭМ!$A$33:$A$776,$A98,СВЦЭМ!$B$33:$B$776,E$83)+'СЕТ СН'!$G$14+СВЦЭМ!$D$10+'СЕТ СН'!$G$6-'СЕТ СН'!$G$26</f>
        <v>1654.9439247300002</v>
      </c>
      <c r="F98" s="36">
        <f>SUMIFS(СВЦЭМ!$D$33:$D$776,СВЦЭМ!$A$33:$A$776,$A98,СВЦЭМ!$B$33:$B$776,F$83)+'СЕТ СН'!$G$14+СВЦЭМ!$D$10+'СЕТ СН'!$G$6-'СЕТ СН'!$G$26</f>
        <v>1649.4309192999999</v>
      </c>
      <c r="G98" s="36">
        <f>SUMIFS(СВЦЭМ!$D$33:$D$776,СВЦЭМ!$A$33:$A$776,$A98,СВЦЭМ!$B$33:$B$776,G$83)+'СЕТ СН'!$G$14+СВЦЭМ!$D$10+'СЕТ СН'!$G$6-'СЕТ СН'!$G$26</f>
        <v>1650.1235840499999</v>
      </c>
      <c r="H98" s="36">
        <f>SUMIFS(СВЦЭМ!$D$33:$D$776,СВЦЭМ!$A$33:$A$776,$A98,СВЦЭМ!$B$33:$B$776,H$83)+'СЕТ СН'!$G$14+СВЦЭМ!$D$10+'СЕТ СН'!$G$6-'СЕТ СН'!$G$26</f>
        <v>1663.0818199400001</v>
      </c>
      <c r="I98" s="36">
        <f>SUMIFS(СВЦЭМ!$D$33:$D$776,СВЦЭМ!$A$33:$A$776,$A98,СВЦЭМ!$B$33:$B$776,I$83)+'СЕТ СН'!$G$14+СВЦЭМ!$D$10+'СЕТ СН'!$G$6-'СЕТ СН'!$G$26</f>
        <v>1690.7438892999999</v>
      </c>
      <c r="J98" s="36">
        <f>SUMIFS(СВЦЭМ!$D$33:$D$776,СВЦЭМ!$A$33:$A$776,$A98,СВЦЭМ!$B$33:$B$776,J$83)+'СЕТ СН'!$G$14+СВЦЭМ!$D$10+'СЕТ СН'!$G$6-'СЕТ СН'!$G$26</f>
        <v>1566.3814990999999</v>
      </c>
      <c r="K98" s="36">
        <f>SUMIFS(СВЦЭМ!$D$33:$D$776,СВЦЭМ!$A$33:$A$776,$A98,СВЦЭМ!$B$33:$B$776,K$83)+'СЕТ СН'!$G$14+СВЦЭМ!$D$10+'СЕТ СН'!$G$6-'СЕТ СН'!$G$26</f>
        <v>1414.5173484300001</v>
      </c>
      <c r="L98" s="36">
        <f>SUMIFS(СВЦЭМ!$D$33:$D$776,СВЦЭМ!$A$33:$A$776,$A98,СВЦЭМ!$B$33:$B$776,L$83)+'СЕТ СН'!$G$14+СВЦЭМ!$D$10+'СЕТ СН'!$G$6-'СЕТ СН'!$G$26</f>
        <v>1386.7527517600001</v>
      </c>
      <c r="M98" s="36">
        <f>SUMIFS(СВЦЭМ!$D$33:$D$776,СВЦЭМ!$A$33:$A$776,$A98,СВЦЭМ!$B$33:$B$776,M$83)+'СЕТ СН'!$G$14+СВЦЭМ!$D$10+'СЕТ СН'!$G$6-'СЕТ СН'!$G$26</f>
        <v>1392.5486820000001</v>
      </c>
      <c r="N98" s="36">
        <f>SUMIFS(СВЦЭМ!$D$33:$D$776,СВЦЭМ!$A$33:$A$776,$A98,СВЦЭМ!$B$33:$B$776,N$83)+'СЕТ СН'!$G$14+СВЦЭМ!$D$10+'СЕТ СН'!$G$6-'СЕТ СН'!$G$26</f>
        <v>1391.9697363499999</v>
      </c>
      <c r="O98" s="36">
        <f>SUMIFS(СВЦЭМ!$D$33:$D$776,СВЦЭМ!$A$33:$A$776,$A98,СВЦЭМ!$B$33:$B$776,O$83)+'СЕТ СН'!$G$14+СВЦЭМ!$D$10+'СЕТ СН'!$G$6-'СЕТ СН'!$G$26</f>
        <v>1394.9222788100001</v>
      </c>
      <c r="P98" s="36">
        <f>SUMIFS(СВЦЭМ!$D$33:$D$776,СВЦЭМ!$A$33:$A$776,$A98,СВЦЭМ!$B$33:$B$776,P$83)+'СЕТ СН'!$G$14+СВЦЭМ!$D$10+'СЕТ СН'!$G$6-'СЕТ СН'!$G$26</f>
        <v>1393.20662021</v>
      </c>
      <c r="Q98" s="36">
        <f>SUMIFS(СВЦЭМ!$D$33:$D$776,СВЦЭМ!$A$33:$A$776,$A98,СВЦЭМ!$B$33:$B$776,Q$83)+'СЕТ СН'!$G$14+СВЦЭМ!$D$10+'СЕТ СН'!$G$6-'СЕТ СН'!$G$26</f>
        <v>1394.0005395100002</v>
      </c>
      <c r="R98" s="36">
        <f>SUMIFS(СВЦЭМ!$D$33:$D$776,СВЦЭМ!$A$33:$A$776,$A98,СВЦЭМ!$B$33:$B$776,R$83)+'СЕТ СН'!$G$14+СВЦЭМ!$D$10+'СЕТ СН'!$G$6-'СЕТ СН'!$G$26</f>
        <v>1388.12504584</v>
      </c>
      <c r="S98" s="36">
        <f>SUMIFS(СВЦЭМ!$D$33:$D$776,СВЦЭМ!$A$33:$A$776,$A98,СВЦЭМ!$B$33:$B$776,S$83)+'СЕТ СН'!$G$14+СВЦЭМ!$D$10+'СЕТ СН'!$G$6-'СЕТ СН'!$G$26</f>
        <v>1389.28226737</v>
      </c>
      <c r="T98" s="36">
        <f>SUMIFS(СВЦЭМ!$D$33:$D$776,СВЦЭМ!$A$33:$A$776,$A98,СВЦЭМ!$B$33:$B$776,T$83)+'СЕТ СН'!$G$14+СВЦЭМ!$D$10+'СЕТ СН'!$G$6-'СЕТ СН'!$G$26</f>
        <v>1389.7591969800001</v>
      </c>
      <c r="U98" s="36">
        <f>SUMIFS(СВЦЭМ!$D$33:$D$776,СВЦЭМ!$A$33:$A$776,$A98,СВЦЭМ!$B$33:$B$776,U$83)+'СЕТ СН'!$G$14+СВЦЭМ!$D$10+'СЕТ СН'!$G$6-'СЕТ СН'!$G$26</f>
        <v>1375.3212106999999</v>
      </c>
      <c r="V98" s="36">
        <f>SUMIFS(СВЦЭМ!$D$33:$D$776,СВЦЭМ!$A$33:$A$776,$A98,СВЦЭМ!$B$33:$B$776,V$83)+'СЕТ СН'!$G$14+СВЦЭМ!$D$10+'СЕТ СН'!$G$6-'СЕТ СН'!$G$26</f>
        <v>1366.83264119</v>
      </c>
      <c r="W98" s="36">
        <f>SUMIFS(СВЦЭМ!$D$33:$D$776,СВЦЭМ!$A$33:$A$776,$A98,СВЦЭМ!$B$33:$B$776,W$83)+'СЕТ СН'!$G$14+СВЦЭМ!$D$10+'СЕТ СН'!$G$6-'СЕТ СН'!$G$26</f>
        <v>1378.0500777900002</v>
      </c>
      <c r="X98" s="36">
        <f>SUMIFS(СВЦЭМ!$D$33:$D$776,СВЦЭМ!$A$33:$A$776,$A98,СВЦЭМ!$B$33:$B$776,X$83)+'СЕТ СН'!$G$14+СВЦЭМ!$D$10+'СЕТ СН'!$G$6-'СЕТ СН'!$G$26</f>
        <v>1396.2587338600001</v>
      </c>
      <c r="Y98" s="36">
        <f>SUMIFS(СВЦЭМ!$D$33:$D$776,СВЦЭМ!$A$33:$A$776,$A98,СВЦЭМ!$B$33:$B$776,Y$83)+'СЕТ СН'!$G$14+СВЦЭМ!$D$10+'СЕТ СН'!$G$6-'СЕТ СН'!$G$26</f>
        <v>1439.5751588100002</v>
      </c>
    </row>
    <row r="99" spans="1:25" ht="15.75" x14ac:dyDescent="0.2">
      <c r="A99" s="35">
        <f t="shared" si="2"/>
        <v>44028</v>
      </c>
      <c r="B99" s="36">
        <f>SUMIFS(СВЦЭМ!$D$33:$D$776,СВЦЭМ!$A$33:$A$776,$A99,СВЦЭМ!$B$33:$B$776,B$83)+'СЕТ СН'!$G$14+СВЦЭМ!$D$10+'СЕТ СН'!$G$6-'СЕТ СН'!$G$26</f>
        <v>1590.7541556400001</v>
      </c>
      <c r="C99" s="36">
        <f>SUMIFS(СВЦЭМ!$D$33:$D$776,СВЦЭМ!$A$33:$A$776,$A99,СВЦЭМ!$B$33:$B$776,C$83)+'СЕТ СН'!$G$14+СВЦЭМ!$D$10+'СЕТ СН'!$G$6-'СЕТ СН'!$G$26</f>
        <v>1655.0727727799999</v>
      </c>
      <c r="D99" s="36">
        <f>SUMIFS(СВЦЭМ!$D$33:$D$776,СВЦЭМ!$A$33:$A$776,$A99,СВЦЭМ!$B$33:$B$776,D$83)+'СЕТ СН'!$G$14+СВЦЭМ!$D$10+'СЕТ СН'!$G$6-'СЕТ СН'!$G$26</f>
        <v>1646.8025207599999</v>
      </c>
      <c r="E99" s="36">
        <f>SUMIFS(СВЦЭМ!$D$33:$D$776,СВЦЭМ!$A$33:$A$776,$A99,СВЦЭМ!$B$33:$B$776,E$83)+'СЕТ СН'!$G$14+СВЦЭМ!$D$10+'СЕТ СН'!$G$6-'СЕТ СН'!$G$26</f>
        <v>1660.54331224</v>
      </c>
      <c r="F99" s="36">
        <f>SUMIFS(СВЦЭМ!$D$33:$D$776,СВЦЭМ!$A$33:$A$776,$A99,СВЦЭМ!$B$33:$B$776,F$83)+'СЕТ СН'!$G$14+СВЦЭМ!$D$10+'СЕТ СН'!$G$6-'СЕТ СН'!$G$26</f>
        <v>1655.0732508400001</v>
      </c>
      <c r="G99" s="36">
        <f>SUMIFS(СВЦЭМ!$D$33:$D$776,СВЦЭМ!$A$33:$A$776,$A99,СВЦЭМ!$B$33:$B$776,G$83)+'СЕТ СН'!$G$14+СВЦЭМ!$D$10+'СЕТ СН'!$G$6-'СЕТ СН'!$G$26</f>
        <v>1649.7700920900002</v>
      </c>
      <c r="H99" s="36">
        <f>SUMIFS(СВЦЭМ!$D$33:$D$776,СВЦЭМ!$A$33:$A$776,$A99,СВЦЭМ!$B$33:$B$776,H$83)+'СЕТ СН'!$G$14+СВЦЭМ!$D$10+'СЕТ СН'!$G$6-'СЕТ СН'!$G$26</f>
        <v>1665.6730151699999</v>
      </c>
      <c r="I99" s="36">
        <f>SUMIFS(СВЦЭМ!$D$33:$D$776,СВЦЭМ!$A$33:$A$776,$A99,СВЦЭМ!$B$33:$B$776,I$83)+'СЕТ СН'!$G$14+СВЦЭМ!$D$10+'СЕТ СН'!$G$6-'СЕТ СН'!$G$26</f>
        <v>1639.6028279000002</v>
      </c>
      <c r="J99" s="36">
        <f>SUMIFS(СВЦЭМ!$D$33:$D$776,СВЦЭМ!$A$33:$A$776,$A99,СВЦЭМ!$B$33:$B$776,J$83)+'СЕТ СН'!$G$14+СВЦЭМ!$D$10+'СЕТ СН'!$G$6-'СЕТ СН'!$G$26</f>
        <v>1596.69330702</v>
      </c>
      <c r="K99" s="36">
        <f>SUMIFS(СВЦЭМ!$D$33:$D$776,СВЦЭМ!$A$33:$A$776,$A99,СВЦЭМ!$B$33:$B$776,K$83)+'СЕТ СН'!$G$14+СВЦЭМ!$D$10+'СЕТ СН'!$G$6-'СЕТ СН'!$G$26</f>
        <v>1417.09742123</v>
      </c>
      <c r="L99" s="36">
        <f>SUMIFS(СВЦЭМ!$D$33:$D$776,СВЦЭМ!$A$33:$A$776,$A99,СВЦЭМ!$B$33:$B$776,L$83)+'СЕТ СН'!$G$14+СВЦЭМ!$D$10+'СЕТ СН'!$G$6-'СЕТ СН'!$G$26</f>
        <v>1365.9787518600001</v>
      </c>
      <c r="M99" s="36">
        <f>SUMIFS(СВЦЭМ!$D$33:$D$776,СВЦЭМ!$A$33:$A$776,$A99,СВЦЭМ!$B$33:$B$776,M$83)+'СЕТ СН'!$G$14+СВЦЭМ!$D$10+'СЕТ СН'!$G$6-'СЕТ СН'!$G$26</f>
        <v>1349.5058315000001</v>
      </c>
      <c r="N99" s="36">
        <f>SUMIFS(СВЦЭМ!$D$33:$D$776,СВЦЭМ!$A$33:$A$776,$A99,СВЦЭМ!$B$33:$B$776,N$83)+'СЕТ СН'!$G$14+СВЦЭМ!$D$10+'СЕТ СН'!$G$6-'СЕТ СН'!$G$26</f>
        <v>1373.90326284</v>
      </c>
      <c r="O99" s="36">
        <f>SUMIFS(СВЦЭМ!$D$33:$D$776,СВЦЭМ!$A$33:$A$776,$A99,СВЦЭМ!$B$33:$B$776,O$83)+'СЕТ СН'!$G$14+СВЦЭМ!$D$10+'СЕТ СН'!$G$6-'СЕТ СН'!$G$26</f>
        <v>1369.80204964</v>
      </c>
      <c r="P99" s="36">
        <f>SUMIFS(СВЦЭМ!$D$33:$D$776,СВЦЭМ!$A$33:$A$776,$A99,СВЦЭМ!$B$33:$B$776,P$83)+'СЕТ СН'!$G$14+СВЦЭМ!$D$10+'СЕТ СН'!$G$6-'СЕТ СН'!$G$26</f>
        <v>1371.18801942</v>
      </c>
      <c r="Q99" s="36">
        <f>SUMIFS(СВЦЭМ!$D$33:$D$776,СВЦЭМ!$A$33:$A$776,$A99,СВЦЭМ!$B$33:$B$776,Q$83)+'СЕТ СН'!$G$14+СВЦЭМ!$D$10+'СЕТ СН'!$G$6-'СЕТ СН'!$G$26</f>
        <v>1382.93523723</v>
      </c>
      <c r="R99" s="36">
        <f>SUMIFS(СВЦЭМ!$D$33:$D$776,СВЦЭМ!$A$33:$A$776,$A99,СВЦЭМ!$B$33:$B$776,R$83)+'СЕТ СН'!$G$14+СВЦЭМ!$D$10+'СЕТ СН'!$G$6-'СЕТ СН'!$G$26</f>
        <v>1379.1980374700001</v>
      </c>
      <c r="S99" s="36">
        <f>SUMIFS(СВЦЭМ!$D$33:$D$776,СВЦЭМ!$A$33:$A$776,$A99,СВЦЭМ!$B$33:$B$776,S$83)+'СЕТ СН'!$G$14+СВЦЭМ!$D$10+'СЕТ СН'!$G$6-'СЕТ СН'!$G$26</f>
        <v>1376.55137201</v>
      </c>
      <c r="T99" s="36">
        <f>SUMIFS(СВЦЭМ!$D$33:$D$776,СВЦЭМ!$A$33:$A$776,$A99,СВЦЭМ!$B$33:$B$776,T$83)+'СЕТ СН'!$G$14+СВЦЭМ!$D$10+'СЕТ СН'!$G$6-'СЕТ СН'!$G$26</f>
        <v>1376.2736460599999</v>
      </c>
      <c r="U99" s="36">
        <f>SUMIFS(СВЦЭМ!$D$33:$D$776,СВЦЭМ!$A$33:$A$776,$A99,СВЦЭМ!$B$33:$B$776,U$83)+'СЕТ СН'!$G$14+СВЦЭМ!$D$10+'СЕТ СН'!$G$6-'СЕТ СН'!$G$26</f>
        <v>1375.32017649</v>
      </c>
      <c r="V99" s="36">
        <f>SUMIFS(СВЦЭМ!$D$33:$D$776,СВЦЭМ!$A$33:$A$776,$A99,СВЦЭМ!$B$33:$B$776,V$83)+'СЕТ СН'!$G$14+СВЦЭМ!$D$10+'СЕТ СН'!$G$6-'СЕТ СН'!$G$26</f>
        <v>1368.85712913</v>
      </c>
      <c r="W99" s="36">
        <f>SUMIFS(СВЦЭМ!$D$33:$D$776,СВЦЭМ!$A$33:$A$776,$A99,СВЦЭМ!$B$33:$B$776,W$83)+'СЕТ СН'!$G$14+СВЦЭМ!$D$10+'СЕТ СН'!$G$6-'СЕТ СН'!$G$26</f>
        <v>1371.55928124</v>
      </c>
      <c r="X99" s="36">
        <f>SUMIFS(СВЦЭМ!$D$33:$D$776,СВЦЭМ!$A$33:$A$776,$A99,СВЦЭМ!$B$33:$B$776,X$83)+'СЕТ СН'!$G$14+СВЦЭМ!$D$10+'СЕТ СН'!$G$6-'СЕТ СН'!$G$26</f>
        <v>1415.6785564500001</v>
      </c>
      <c r="Y99" s="36">
        <f>SUMIFS(СВЦЭМ!$D$33:$D$776,СВЦЭМ!$A$33:$A$776,$A99,СВЦЭМ!$B$33:$B$776,Y$83)+'СЕТ СН'!$G$14+СВЦЭМ!$D$10+'СЕТ СН'!$G$6-'СЕТ СН'!$G$26</f>
        <v>1449.69948159</v>
      </c>
    </row>
    <row r="100" spans="1:25" ht="15.75" x14ac:dyDescent="0.2">
      <c r="A100" s="35">
        <f t="shared" si="2"/>
        <v>44029</v>
      </c>
      <c r="B100" s="36">
        <f>SUMIFS(СВЦЭМ!$D$33:$D$776,СВЦЭМ!$A$33:$A$776,$A100,СВЦЭМ!$B$33:$B$776,B$83)+'СЕТ СН'!$G$14+СВЦЭМ!$D$10+'СЕТ СН'!$G$6-'СЕТ СН'!$G$26</f>
        <v>1609.9028091499999</v>
      </c>
      <c r="C100" s="36">
        <f>SUMIFS(СВЦЭМ!$D$33:$D$776,СВЦЭМ!$A$33:$A$776,$A100,СВЦЭМ!$B$33:$B$776,C$83)+'СЕТ СН'!$G$14+СВЦЭМ!$D$10+'СЕТ СН'!$G$6-'СЕТ СН'!$G$26</f>
        <v>1731.3962202600001</v>
      </c>
      <c r="D100" s="36">
        <f>SUMIFS(СВЦЭМ!$D$33:$D$776,СВЦЭМ!$A$33:$A$776,$A100,СВЦЭМ!$B$33:$B$776,D$83)+'СЕТ СН'!$G$14+СВЦЭМ!$D$10+'СЕТ СН'!$G$6-'СЕТ СН'!$G$26</f>
        <v>1700.6159508000001</v>
      </c>
      <c r="E100" s="36">
        <f>SUMIFS(СВЦЭМ!$D$33:$D$776,СВЦЭМ!$A$33:$A$776,$A100,СВЦЭМ!$B$33:$B$776,E$83)+'СЕТ СН'!$G$14+СВЦЭМ!$D$10+'СЕТ СН'!$G$6-'СЕТ СН'!$G$26</f>
        <v>1678.4449548900002</v>
      </c>
      <c r="F100" s="36">
        <f>SUMIFS(СВЦЭМ!$D$33:$D$776,СВЦЭМ!$A$33:$A$776,$A100,СВЦЭМ!$B$33:$B$776,F$83)+'СЕТ СН'!$G$14+СВЦЭМ!$D$10+'СЕТ СН'!$G$6-'СЕТ СН'!$G$26</f>
        <v>1680.8849298599998</v>
      </c>
      <c r="G100" s="36">
        <f>SUMIFS(СВЦЭМ!$D$33:$D$776,СВЦЭМ!$A$33:$A$776,$A100,СВЦЭМ!$B$33:$B$776,G$83)+'СЕТ СН'!$G$14+СВЦЭМ!$D$10+'СЕТ СН'!$G$6-'СЕТ СН'!$G$26</f>
        <v>1659.0278149400001</v>
      </c>
      <c r="H100" s="36">
        <f>SUMIFS(СВЦЭМ!$D$33:$D$776,СВЦЭМ!$A$33:$A$776,$A100,СВЦЭМ!$B$33:$B$776,H$83)+'СЕТ СН'!$G$14+СВЦЭМ!$D$10+'СЕТ СН'!$G$6-'СЕТ СН'!$G$26</f>
        <v>1637.8460472000002</v>
      </c>
      <c r="I100" s="36">
        <f>SUMIFS(СВЦЭМ!$D$33:$D$776,СВЦЭМ!$A$33:$A$776,$A100,СВЦЭМ!$B$33:$B$776,I$83)+'СЕТ СН'!$G$14+СВЦЭМ!$D$10+'СЕТ СН'!$G$6-'СЕТ СН'!$G$26</f>
        <v>1590.8906074000001</v>
      </c>
      <c r="J100" s="36">
        <f>SUMIFS(СВЦЭМ!$D$33:$D$776,СВЦЭМ!$A$33:$A$776,$A100,СВЦЭМ!$B$33:$B$776,J$83)+'СЕТ СН'!$G$14+СВЦЭМ!$D$10+'СЕТ СН'!$G$6-'СЕТ СН'!$G$26</f>
        <v>1526.2664109299999</v>
      </c>
      <c r="K100" s="36">
        <f>SUMIFS(СВЦЭМ!$D$33:$D$776,СВЦЭМ!$A$33:$A$776,$A100,СВЦЭМ!$B$33:$B$776,K$83)+'СЕТ СН'!$G$14+СВЦЭМ!$D$10+'СЕТ СН'!$G$6-'СЕТ СН'!$G$26</f>
        <v>1420.7539554800001</v>
      </c>
      <c r="L100" s="36">
        <f>SUMIFS(СВЦЭМ!$D$33:$D$776,СВЦЭМ!$A$33:$A$776,$A100,СВЦЭМ!$B$33:$B$776,L$83)+'СЕТ СН'!$G$14+СВЦЭМ!$D$10+'СЕТ СН'!$G$6-'СЕТ СН'!$G$26</f>
        <v>1331.05524343</v>
      </c>
      <c r="M100" s="36">
        <f>SUMIFS(СВЦЭМ!$D$33:$D$776,СВЦЭМ!$A$33:$A$776,$A100,СВЦЭМ!$B$33:$B$776,M$83)+'СЕТ СН'!$G$14+СВЦЭМ!$D$10+'СЕТ СН'!$G$6-'СЕТ СН'!$G$26</f>
        <v>1299.2591992299999</v>
      </c>
      <c r="N100" s="36">
        <f>SUMIFS(СВЦЭМ!$D$33:$D$776,СВЦЭМ!$A$33:$A$776,$A100,СВЦЭМ!$B$33:$B$776,N$83)+'СЕТ СН'!$G$14+СВЦЭМ!$D$10+'СЕТ СН'!$G$6-'СЕТ СН'!$G$26</f>
        <v>1314.0783780300001</v>
      </c>
      <c r="O100" s="36">
        <f>SUMIFS(СВЦЭМ!$D$33:$D$776,СВЦЭМ!$A$33:$A$776,$A100,СВЦЭМ!$B$33:$B$776,O$83)+'СЕТ СН'!$G$14+СВЦЭМ!$D$10+'СЕТ СН'!$G$6-'СЕТ СН'!$G$26</f>
        <v>1311.2127407200001</v>
      </c>
      <c r="P100" s="36">
        <f>SUMIFS(СВЦЭМ!$D$33:$D$776,СВЦЭМ!$A$33:$A$776,$A100,СВЦЭМ!$B$33:$B$776,P$83)+'СЕТ СН'!$G$14+СВЦЭМ!$D$10+'СЕТ СН'!$G$6-'СЕТ СН'!$G$26</f>
        <v>1315.88343231</v>
      </c>
      <c r="Q100" s="36">
        <f>SUMIFS(СВЦЭМ!$D$33:$D$776,СВЦЭМ!$A$33:$A$776,$A100,СВЦЭМ!$B$33:$B$776,Q$83)+'СЕТ СН'!$G$14+СВЦЭМ!$D$10+'СЕТ СН'!$G$6-'СЕТ СН'!$G$26</f>
        <v>1321.4449967800001</v>
      </c>
      <c r="R100" s="36">
        <f>SUMIFS(СВЦЭМ!$D$33:$D$776,СВЦЭМ!$A$33:$A$776,$A100,СВЦЭМ!$B$33:$B$776,R$83)+'СЕТ СН'!$G$14+СВЦЭМ!$D$10+'СЕТ СН'!$G$6-'СЕТ СН'!$G$26</f>
        <v>1344.8461928900001</v>
      </c>
      <c r="S100" s="36">
        <f>SUMIFS(СВЦЭМ!$D$33:$D$776,СВЦЭМ!$A$33:$A$776,$A100,СВЦЭМ!$B$33:$B$776,S$83)+'СЕТ СН'!$G$14+СВЦЭМ!$D$10+'СЕТ СН'!$G$6-'СЕТ СН'!$G$26</f>
        <v>1356.9709572199999</v>
      </c>
      <c r="T100" s="36">
        <f>SUMIFS(СВЦЭМ!$D$33:$D$776,СВЦЭМ!$A$33:$A$776,$A100,СВЦЭМ!$B$33:$B$776,T$83)+'СЕТ СН'!$G$14+СВЦЭМ!$D$10+'СЕТ СН'!$G$6-'СЕТ СН'!$G$26</f>
        <v>1356.43066937</v>
      </c>
      <c r="U100" s="36">
        <f>SUMIFS(СВЦЭМ!$D$33:$D$776,СВЦЭМ!$A$33:$A$776,$A100,СВЦЭМ!$B$33:$B$776,U$83)+'СЕТ СН'!$G$14+СВЦЭМ!$D$10+'СЕТ СН'!$G$6-'СЕТ СН'!$G$26</f>
        <v>1350.06311757</v>
      </c>
      <c r="V100" s="36">
        <f>SUMIFS(СВЦЭМ!$D$33:$D$776,СВЦЭМ!$A$33:$A$776,$A100,СВЦЭМ!$B$33:$B$776,V$83)+'СЕТ СН'!$G$14+СВЦЭМ!$D$10+'СЕТ СН'!$G$6-'СЕТ СН'!$G$26</f>
        <v>1336.66781889</v>
      </c>
      <c r="W100" s="36">
        <f>SUMIFS(СВЦЭМ!$D$33:$D$776,СВЦЭМ!$A$33:$A$776,$A100,СВЦЭМ!$B$33:$B$776,W$83)+'СЕТ СН'!$G$14+СВЦЭМ!$D$10+'СЕТ СН'!$G$6-'СЕТ СН'!$G$26</f>
        <v>1321.2205920500001</v>
      </c>
      <c r="X100" s="36">
        <f>SUMIFS(СВЦЭМ!$D$33:$D$776,СВЦЭМ!$A$33:$A$776,$A100,СВЦЭМ!$B$33:$B$776,X$83)+'СЕТ СН'!$G$14+СВЦЭМ!$D$10+'СЕТ СН'!$G$6-'СЕТ СН'!$G$26</f>
        <v>1390.8466059000002</v>
      </c>
      <c r="Y100" s="36">
        <f>SUMIFS(СВЦЭМ!$D$33:$D$776,СВЦЭМ!$A$33:$A$776,$A100,СВЦЭМ!$B$33:$B$776,Y$83)+'СЕТ СН'!$G$14+СВЦЭМ!$D$10+'СЕТ СН'!$G$6-'СЕТ СН'!$G$26</f>
        <v>1464.1938558500001</v>
      </c>
    </row>
    <row r="101" spans="1:25" ht="15.75" x14ac:dyDescent="0.2">
      <c r="A101" s="35">
        <f t="shared" si="2"/>
        <v>44030</v>
      </c>
      <c r="B101" s="36">
        <f>SUMIFS(СВЦЭМ!$D$33:$D$776,СВЦЭМ!$A$33:$A$776,$A101,СВЦЭМ!$B$33:$B$776,B$83)+'СЕТ СН'!$G$14+СВЦЭМ!$D$10+'СЕТ СН'!$G$6-'СЕТ СН'!$G$26</f>
        <v>1634.2349377599999</v>
      </c>
      <c r="C101" s="36">
        <f>SUMIFS(СВЦЭМ!$D$33:$D$776,СВЦЭМ!$A$33:$A$776,$A101,СВЦЭМ!$B$33:$B$776,C$83)+'СЕТ СН'!$G$14+СВЦЭМ!$D$10+'СЕТ СН'!$G$6-'СЕТ СН'!$G$26</f>
        <v>1736.5769731800001</v>
      </c>
      <c r="D101" s="36">
        <f>SUMIFS(СВЦЭМ!$D$33:$D$776,СВЦЭМ!$A$33:$A$776,$A101,СВЦЭМ!$B$33:$B$776,D$83)+'СЕТ СН'!$G$14+СВЦЭМ!$D$10+'СЕТ СН'!$G$6-'СЕТ СН'!$G$26</f>
        <v>1744.1370861999999</v>
      </c>
      <c r="E101" s="36">
        <f>SUMIFS(СВЦЭМ!$D$33:$D$776,СВЦЭМ!$A$33:$A$776,$A101,СВЦЭМ!$B$33:$B$776,E$83)+'СЕТ СН'!$G$14+СВЦЭМ!$D$10+'СЕТ СН'!$G$6-'СЕТ СН'!$G$26</f>
        <v>1737.7534612099998</v>
      </c>
      <c r="F101" s="36">
        <f>SUMIFS(СВЦЭМ!$D$33:$D$776,СВЦЭМ!$A$33:$A$776,$A101,СВЦЭМ!$B$33:$B$776,F$83)+'СЕТ СН'!$G$14+СВЦЭМ!$D$10+'СЕТ СН'!$G$6-'СЕТ СН'!$G$26</f>
        <v>1727.3210536299998</v>
      </c>
      <c r="G101" s="36">
        <f>SUMIFS(СВЦЭМ!$D$33:$D$776,СВЦЭМ!$A$33:$A$776,$A101,СВЦЭМ!$B$33:$B$776,G$83)+'СЕТ СН'!$G$14+СВЦЭМ!$D$10+'СЕТ СН'!$G$6-'СЕТ СН'!$G$26</f>
        <v>1736.1769264899999</v>
      </c>
      <c r="H101" s="36">
        <f>SUMIFS(СВЦЭМ!$D$33:$D$776,СВЦЭМ!$A$33:$A$776,$A101,СВЦЭМ!$B$33:$B$776,H$83)+'СЕТ СН'!$G$14+СВЦЭМ!$D$10+'СЕТ СН'!$G$6-'СЕТ СН'!$G$26</f>
        <v>1737.3589332400002</v>
      </c>
      <c r="I101" s="36">
        <f>SUMIFS(СВЦЭМ!$D$33:$D$776,СВЦЭМ!$A$33:$A$776,$A101,СВЦЭМ!$B$33:$B$776,I$83)+'СЕТ СН'!$G$14+СВЦЭМ!$D$10+'СЕТ СН'!$G$6-'СЕТ СН'!$G$26</f>
        <v>1722.9840056500002</v>
      </c>
      <c r="J101" s="36">
        <f>SUMIFS(СВЦЭМ!$D$33:$D$776,СВЦЭМ!$A$33:$A$776,$A101,СВЦЭМ!$B$33:$B$776,J$83)+'СЕТ СН'!$G$14+СВЦЭМ!$D$10+'СЕТ СН'!$G$6-'СЕТ СН'!$G$26</f>
        <v>1649.6459074999998</v>
      </c>
      <c r="K101" s="36">
        <f>SUMIFS(СВЦЭМ!$D$33:$D$776,СВЦЭМ!$A$33:$A$776,$A101,СВЦЭМ!$B$33:$B$776,K$83)+'СЕТ СН'!$G$14+СВЦЭМ!$D$10+'СЕТ СН'!$G$6-'СЕТ СН'!$G$26</f>
        <v>1466.3758697000001</v>
      </c>
      <c r="L101" s="36">
        <f>SUMIFS(СВЦЭМ!$D$33:$D$776,СВЦЭМ!$A$33:$A$776,$A101,СВЦЭМ!$B$33:$B$776,L$83)+'СЕТ СН'!$G$14+СВЦЭМ!$D$10+'СЕТ СН'!$G$6-'СЕТ СН'!$G$26</f>
        <v>1318.7122451800001</v>
      </c>
      <c r="M101" s="36">
        <f>SUMIFS(СВЦЭМ!$D$33:$D$776,СВЦЭМ!$A$33:$A$776,$A101,СВЦЭМ!$B$33:$B$776,M$83)+'СЕТ СН'!$G$14+СВЦЭМ!$D$10+'СЕТ СН'!$G$6-'СЕТ СН'!$G$26</f>
        <v>1300.42640076</v>
      </c>
      <c r="N101" s="36">
        <f>SUMIFS(СВЦЭМ!$D$33:$D$776,СВЦЭМ!$A$33:$A$776,$A101,СВЦЭМ!$B$33:$B$776,N$83)+'СЕТ СН'!$G$14+СВЦЭМ!$D$10+'СЕТ СН'!$G$6-'СЕТ СН'!$G$26</f>
        <v>1316.9496947299999</v>
      </c>
      <c r="O101" s="36">
        <f>SUMIFS(СВЦЭМ!$D$33:$D$776,СВЦЭМ!$A$33:$A$776,$A101,СВЦЭМ!$B$33:$B$776,O$83)+'СЕТ СН'!$G$14+СВЦЭМ!$D$10+'СЕТ СН'!$G$6-'СЕТ СН'!$G$26</f>
        <v>1315.75330869</v>
      </c>
      <c r="P101" s="36">
        <f>SUMIFS(СВЦЭМ!$D$33:$D$776,СВЦЭМ!$A$33:$A$776,$A101,СВЦЭМ!$B$33:$B$776,P$83)+'СЕТ СН'!$G$14+СВЦЭМ!$D$10+'СЕТ СН'!$G$6-'СЕТ СН'!$G$26</f>
        <v>1319.848651</v>
      </c>
      <c r="Q101" s="36">
        <f>SUMIFS(СВЦЭМ!$D$33:$D$776,СВЦЭМ!$A$33:$A$776,$A101,СВЦЭМ!$B$33:$B$776,Q$83)+'СЕТ СН'!$G$14+СВЦЭМ!$D$10+'СЕТ СН'!$G$6-'СЕТ СН'!$G$26</f>
        <v>1321.49093163</v>
      </c>
      <c r="R101" s="36">
        <f>SUMIFS(СВЦЭМ!$D$33:$D$776,СВЦЭМ!$A$33:$A$776,$A101,СВЦЭМ!$B$33:$B$776,R$83)+'СЕТ СН'!$G$14+СВЦЭМ!$D$10+'СЕТ СН'!$G$6-'СЕТ СН'!$G$26</f>
        <v>1316.44670206</v>
      </c>
      <c r="S101" s="36">
        <f>SUMIFS(СВЦЭМ!$D$33:$D$776,СВЦЭМ!$A$33:$A$776,$A101,СВЦЭМ!$B$33:$B$776,S$83)+'СЕТ СН'!$G$14+СВЦЭМ!$D$10+'СЕТ СН'!$G$6-'СЕТ СН'!$G$26</f>
        <v>1324.78666088</v>
      </c>
      <c r="T101" s="36">
        <f>SUMIFS(СВЦЭМ!$D$33:$D$776,СВЦЭМ!$A$33:$A$776,$A101,СВЦЭМ!$B$33:$B$776,T$83)+'СЕТ СН'!$G$14+СВЦЭМ!$D$10+'СЕТ СН'!$G$6-'СЕТ СН'!$G$26</f>
        <v>1351.6965207799999</v>
      </c>
      <c r="U101" s="36">
        <f>SUMIFS(СВЦЭМ!$D$33:$D$776,СВЦЭМ!$A$33:$A$776,$A101,СВЦЭМ!$B$33:$B$776,U$83)+'СЕТ СН'!$G$14+СВЦЭМ!$D$10+'СЕТ СН'!$G$6-'СЕТ СН'!$G$26</f>
        <v>1347.4033030300002</v>
      </c>
      <c r="V101" s="36">
        <f>SUMIFS(СВЦЭМ!$D$33:$D$776,СВЦЭМ!$A$33:$A$776,$A101,СВЦЭМ!$B$33:$B$776,V$83)+'СЕТ СН'!$G$14+СВЦЭМ!$D$10+'СЕТ СН'!$G$6-'СЕТ СН'!$G$26</f>
        <v>1339.9876129100001</v>
      </c>
      <c r="W101" s="36">
        <f>SUMIFS(СВЦЭМ!$D$33:$D$776,СВЦЭМ!$A$33:$A$776,$A101,СВЦЭМ!$B$33:$B$776,W$83)+'СЕТ СН'!$G$14+СВЦЭМ!$D$10+'СЕТ СН'!$G$6-'СЕТ СН'!$G$26</f>
        <v>1312.3874126800001</v>
      </c>
      <c r="X101" s="36">
        <f>SUMIFS(СВЦЭМ!$D$33:$D$776,СВЦЭМ!$A$33:$A$776,$A101,СВЦЭМ!$B$33:$B$776,X$83)+'СЕТ СН'!$G$14+СВЦЭМ!$D$10+'СЕТ СН'!$G$6-'СЕТ СН'!$G$26</f>
        <v>1380.4377582300001</v>
      </c>
      <c r="Y101" s="36">
        <f>SUMIFS(СВЦЭМ!$D$33:$D$776,СВЦЭМ!$A$33:$A$776,$A101,СВЦЭМ!$B$33:$B$776,Y$83)+'СЕТ СН'!$G$14+СВЦЭМ!$D$10+'СЕТ СН'!$G$6-'СЕТ СН'!$G$26</f>
        <v>1517.92261328</v>
      </c>
    </row>
    <row r="102" spans="1:25" ht="15.75" x14ac:dyDescent="0.2">
      <c r="A102" s="35">
        <f t="shared" si="2"/>
        <v>44031</v>
      </c>
      <c r="B102" s="36">
        <f>SUMIFS(СВЦЭМ!$D$33:$D$776,СВЦЭМ!$A$33:$A$776,$A102,СВЦЭМ!$B$33:$B$776,B$83)+'СЕТ СН'!$G$14+СВЦЭМ!$D$10+'СЕТ СН'!$G$6-'СЕТ СН'!$G$26</f>
        <v>1575.3969366800002</v>
      </c>
      <c r="C102" s="36">
        <f>SUMIFS(СВЦЭМ!$D$33:$D$776,СВЦЭМ!$A$33:$A$776,$A102,СВЦЭМ!$B$33:$B$776,C$83)+'СЕТ СН'!$G$14+СВЦЭМ!$D$10+'СЕТ СН'!$G$6-'СЕТ СН'!$G$26</f>
        <v>1620.5049833399999</v>
      </c>
      <c r="D102" s="36">
        <f>SUMIFS(СВЦЭМ!$D$33:$D$776,СВЦЭМ!$A$33:$A$776,$A102,СВЦЭМ!$B$33:$B$776,D$83)+'СЕТ СН'!$G$14+СВЦЭМ!$D$10+'СЕТ СН'!$G$6-'СЕТ СН'!$G$26</f>
        <v>1610.7144374200002</v>
      </c>
      <c r="E102" s="36">
        <f>SUMIFS(СВЦЭМ!$D$33:$D$776,СВЦЭМ!$A$33:$A$776,$A102,СВЦЭМ!$B$33:$B$776,E$83)+'СЕТ СН'!$G$14+СВЦЭМ!$D$10+'СЕТ СН'!$G$6-'СЕТ СН'!$G$26</f>
        <v>1596.7406256100001</v>
      </c>
      <c r="F102" s="36">
        <f>SUMIFS(СВЦЭМ!$D$33:$D$776,СВЦЭМ!$A$33:$A$776,$A102,СВЦЭМ!$B$33:$B$776,F$83)+'СЕТ СН'!$G$14+СВЦЭМ!$D$10+'СЕТ СН'!$G$6-'СЕТ СН'!$G$26</f>
        <v>1584.29875543</v>
      </c>
      <c r="G102" s="36">
        <f>SUMIFS(СВЦЭМ!$D$33:$D$776,СВЦЭМ!$A$33:$A$776,$A102,СВЦЭМ!$B$33:$B$776,G$83)+'СЕТ СН'!$G$14+СВЦЭМ!$D$10+'СЕТ СН'!$G$6-'СЕТ СН'!$G$26</f>
        <v>1598.4144739399999</v>
      </c>
      <c r="H102" s="36">
        <f>SUMIFS(СВЦЭМ!$D$33:$D$776,СВЦЭМ!$A$33:$A$776,$A102,СВЦЭМ!$B$33:$B$776,H$83)+'СЕТ СН'!$G$14+СВЦЭМ!$D$10+'СЕТ СН'!$G$6-'СЕТ СН'!$G$26</f>
        <v>1620.4281675799998</v>
      </c>
      <c r="I102" s="36">
        <f>SUMIFS(СВЦЭМ!$D$33:$D$776,СВЦЭМ!$A$33:$A$776,$A102,СВЦЭМ!$B$33:$B$776,I$83)+'СЕТ СН'!$G$14+СВЦЭМ!$D$10+'СЕТ СН'!$G$6-'СЕТ СН'!$G$26</f>
        <v>1655.2387779599999</v>
      </c>
      <c r="J102" s="36">
        <f>SUMIFS(СВЦЭМ!$D$33:$D$776,СВЦЭМ!$A$33:$A$776,$A102,СВЦЭМ!$B$33:$B$776,J$83)+'СЕТ СН'!$G$14+СВЦЭМ!$D$10+'СЕТ СН'!$G$6-'СЕТ СН'!$G$26</f>
        <v>1647.2218347200001</v>
      </c>
      <c r="K102" s="36">
        <f>SUMIFS(СВЦЭМ!$D$33:$D$776,СВЦЭМ!$A$33:$A$776,$A102,СВЦЭМ!$B$33:$B$776,K$83)+'СЕТ СН'!$G$14+СВЦЭМ!$D$10+'СЕТ СН'!$G$6-'СЕТ СН'!$G$26</f>
        <v>1481.42009211</v>
      </c>
      <c r="L102" s="36">
        <f>SUMIFS(СВЦЭМ!$D$33:$D$776,СВЦЭМ!$A$33:$A$776,$A102,СВЦЭМ!$B$33:$B$776,L$83)+'СЕТ СН'!$G$14+СВЦЭМ!$D$10+'СЕТ СН'!$G$6-'СЕТ СН'!$G$26</f>
        <v>1398.82917507</v>
      </c>
      <c r="M102" s="36">
        <f>SUMIFS(СВЦЭМ!$D$33:$D$776,СВЦЭМ!$A$33:$A$776,$A102,СВЦЭМ!$B$33:$B$776,M$83)+'СЕТ СН'!$G$14+СВЦЭМ!$D$10+'СЕТ СН'!$G$6-'СЕТ СН'!$G$26</f>
        <v>1349.91600582</v>
      </c>
      <c r="N102" s="36">
        <f>SUMIFS(СВЦЭМ!$D$33:$D$776,СВЦЭМ!$A$33:$A$776,$A102,СВЦЭМ!$B$33:$B$776,N$83)+'СЕТ СН'!$G$14+СВЦЭМ!$D$10+'СЕТ СН'!$G$6-'СЕТ СН'!$G$26</f>
        <v>1354.4152617100001</v>
      </c>
      <c r="O102" s="36">
        <f>SUMIFS(СВЦЭМ!$D$33:$D$776,СВЦЭМ!$A$33:$A$776,$A102,СВЦЭМ!$B$33:$B$776,O$83)+'СЕТ СН'!$G$14+СВЦЭМ!$D$10+'СЕТ СН'!$G$6-'СЕТ СН'!$G$26</f>
        <v>1355.80127599</v>
      </c>
      <c r="P102" s="36">
        <f>SUMIFS(СВЦЭМ!$D$33:$D$776,СВЦЭМ!$A$33:$A$776,$A102,СВЦЭМ!$B$33:$B$776,P$83)+'СЕТ СН'!$G$14+СВЦЭМ!$D$10+'СЕТ СН'!$G$6-'СЕТ СН'!$G$26</f>
        <v>1354.9697670200001</v>
      </c>
      <c r="Q102" s="36">
        <f>SUMIFS(СВЦЭМ!$D$33:$D$776,СВЦЭМ!$A$33:$A$776,$A102,СВЦЭМ!$B$33:$B$776,Q$83)+'СЕТ СН'!$G$14+СВЦЭМ!$D$10+'СЕТ СН'!$G$6-'СЕТ СН'!$G$26</f>
        <v>1354.698993</v>
      </c>
      <c r="R102" s="36">
        <f>SUMIFS(СВЦЭМ!$D$33:$D$776,СВЦЭМ!$A$33:$A$776,$A102,СВЦЭМ!$B$33:$B$776,R$83)+'СЕТ СН'!$G$14+СВЦЭМ!$D$10+'СЕТ СН'!$G$6-'СЕТ СН'!$G$26</f>
        <v>1367.07866618</v>
      </c>
      <c r="S102" s="36">
        <f>SUMIFS(СВЦЭМ!$D$33:$D$776,СВЦЭМ!$A$33:$A$776,$A102,СВЦЭМ!$B$33:$B$776,S$83)+'СЕТ СН'!$G$14+СВЦЭМ!$D$10+'СЕТ СН'!$G$6-'СЕТ СН'!$G$26</f>
        <v>1376.5726306199999</v>
      </c>
      <c r="T102" s="36">
        <f>SUMIFS(СВЦЭМ!$D$33:$D$776,СВЦЭМ!$A$33:$A$776,$A102,СВЦЭМ!$B$33:$B$776,T$83)+'СЕТ СН'!$G$14+СВЦЭМ!$D$10+'СЕТ СН'!$G$6-'СЕТ СН'!$G$26</f>
        <v>1374.8106219000001</v>
      </c>
      <c r="U102" s="36">
        <f>SUMIFS(СВЦЭМ!$D$33:$D$776,СВЦЭМ!$A$33:$A$776,$A102,СВЦЭМ!$B$33:$B$776,U$83)+'СЕТ СН'!$G$14+СВЦЭМ!$D$10+'СЕТ СН'!$G$6-'СЕТ СН'!$G$26</f>
        <v>1373.7994228900002</v>
      </c>
      <c r="V102" s="36">
        <f>SUMIFS(СВЦЭМ!$D$33:$D$776,СВЦЭМ!$A$33:$A$776,$A102,СВЦЭМ!$B$33:$B$776,V$83)+'СЕТ СН'!$G$14+СВЦЭМ!$D$10+'СЕТ СН'!$G$6-'СЕТ СН'!$G$26</f>
        <v>1367.3180023300001</v>
      </c>
      <c r="W102" s="36">
        <f>SUMIFS(СВЦЭМ!$D$33:$D$776,СВЦЭМ!$A$33:$A$776,$A102,СВЦЭМ!$B$33:$B$776,W$83)+'СЕТ СН'!$G$14+СВЦЭМ!$D$10+'СЕТ СН'!$G$6-'СЕТ СН'!$G$26</f>
        <v>1316.12991844</v>
      </c>
      <c r="X102" s="36">
        <f>SUMIFS(СВЦЭМ!$D$33:$D$776,СВЦЭМ!$A$33:$A$776,$A102,СВЦЭМ!$B$33:$B$776,X$83)+'СЕТ СН'!$G$14+СВЦЭМ!$D$10+'СЕТ СН'!$G$6-'СЕТ СН'!$G$26</f>
        <v>1386.5381866299999</v>
      </c>
      <c r="Y102" s="36">
        <f>SUMIFS(СВЦЭМ!$D$33:$D$776,СВЦЭМ!$A$33:$A$776,$A102,СВЦЭМ!$B$33:$B$776,Y$83)+'СЕТ СН'!$G$14+СВЦЭМ!$D$10+'СЕТ СН'!$G$6-'СЕТ СН'!$G$26</f>
        <v>1579.1363805999999</v>
      </c>
    </row>
    <row r="103" spans="1:25" ht="15.75" x14ac:dyDescent="0.2">
      <c r="A103" s="35">
        <f t="shared" si="2"/>
        <v>44032</v>
      </c>
      <c r="B103" s="36">
        <f>SUMIFS(СВЦЭМ!$D$33:$D$776,СВЦЭМ!$A$33:$A$776,$A103,СВЦЭМ!$B$33:$B$776,B$83)+'СЕТ СН'!$G$14+СВЦЭМ!$D$10+'СЕТ СН'!$G$6-'СЕТ СН'!$G$26</f>
        <v>1552.29102272</v>
      </c>
      <c r="C103" s="36">
        <f>SUMIFS(СВЦЭМ!$D$33:$D$776,СВЦЭМ!$A$33:$A$776,$A103,СВЦЭМ!$B$33:$B$776,C$83)+'СЕТ СН'!$G$14+СВЦЭМ!$D$10+'СЕТ СН'!$G$6-'СЕТ СН'!$G$26</f>
        <v>1522.2317159600002</v>
      </c>
      <c r="D103" s="36">
        <f>SUMIFS(СВЦЭМ!$D$33:$D$776,СВЦЭМ!$A$33:$A$776,$A103,СВЦЭМ!$B$33:$B$776,D$83)+'СЕТ СН'!$G$14+СВЦЭМ!$D$10+'СЕТ СН'!$G$6-'СЕТ СН'!$G$26</f>
        <v>1651.3555919800001</v>
      </c>
      <c r="E103" s="36">
        <f>SUMIFS(СВЦЭМ!$D$33:$D$776,СВЦЭМ!$A$33:$A$776,$A103,СВЦЭМ!$B$33:$B$776,E$83)+'СЕТ СН'!$G$14+СВЦЭМ!$D$10+'СЕТ СН'!$G$6-'СЕТ СН'!$G$26</f>
        <v>1633.67906971</v>
      </c>
      <c r="F103" s="36">
        <f>SUMIFS(СВЦЭМ!$D$33:$D$776,СВЦЭМ!$A$33:$A$776,$A103,СВЦЭМ!$B$33:$B$776,F$83)+'СЕТ СН'!$G$14+СВЦЭМ!$D$10+'СЕТ СН'!$G$6-'СЕТ СН'!$G$26</f>
        <v>1631.4552648200001</v>
      </c>
      <c r="G103" s="36">
        <f>SUMIFS(СВЦЭМ!$D$33:$D$776,СВЦЭМ!$A$33:$A$776,$A103,СВЦЭМ!$B$33:$B$776,G$83)+'СЕТ СН'!$G$14+СВЦЭМ!$D$10+'СЕТ СН'!$G$6-'СЕТ СН'!$G$26</f>
        <v>1632.1060454600001</v>
      </c>
      <c r="H103" s="36">
        <f>SUMIFS(СВЦЭМ!$D$33:$D$776,СВЦЭМ!$A$33:$A$776,$A103,СВЦЭМ!$B$33:$B$776,H$83)+'СЕТ СН'!$G$14+СВЦЭМ!$D$10+'СЕТ СН'!$G$6-'СЕТ СН'!$G$26</f>
        <v>1668.1252888600002</v>
      </c>
      <c r="I103" s="36">
        <f>SUMIFS(СВЦЭМ!$D$33:$D$776,СВЦЭМ!$A$33:$A$776,$A103,СВЦЭМ!$B$33:$B$776,I$83)+'СЕТ СН'!$G$14+СВЦЭМ!$D$10+'СЕТ СН'!$G$6-'СЕТ СН'!$G$26</f>
        <v>1561.3398179200001</v>
      </c>
      <c r="J103" s="36">
        <f>SUMIFS(СВЦЭМ!$D$33:$D$776,СВЦЭМ!$A$33:$A$776,$A103,СВЦЭМ!$B$33:$B$776,J$83)+'СЕТ СН'!$G$14+СВЦЭМ!$D$10+'СЕТ СН'!$G$6-'СЕТ СН'!$G$26</f>
        <v>1614.4793942400001</v>
      </c>
      <c r="K103" s="36">
        <f>SUMIFS(СВЦЭМ!$D$33:$D$776,СВЦЭМ!$A$33:$A$776,$A103,СВЦЭМ!$B$33:$B$776,K$83)+'СЕТ СН'!$G$14+СВЦЭМ!$D$10+'СЕТ СН'!$G$6-'СЕТ СН'!$G$26</f>
        <v>1555.1227075000002</v>
      </c>
      <c r="L103" s="36">
        <f>SUMIFS(СВЦЭМ!$D$33:$D$776,СВЦЭМ!$A$33:$A$776,$A103,СВЦЭМ!$B$33:$B$776,L$83)+'СЕТ СН'!$G$14+СВЦЭМ!$D$10+'СЕТ СН'!$G$6-'СЕТ СН'!$G$26</f>
        <v>1412.08480807</v>
      </c>
      <c r="M103" s="36">
        <f>SUMIFS(СВЦЭМ!$D$33:$D$776,СВЦЭМ!$A$33:$A$776,$A103,СВЦЭМ!$B$33:$B$776,M$83)+'СЕТ СН'!$G$14+СВЦЭМ!$D$10+'СЕТ СН'!$G$6-'СЕТ СН'!$G$26</f>
        <v>1395.56650786</v>
      </c>
      <c r="N103" s="36">
        <f>SUMIFS(СВЦЭМ!$D$33:$D$776,СВЦЭМ!$A$33:$A$776,$A103,СВЦЭМ!$B$33:$B$776,N$83)+'СЕТ СН'!$G$14+СВЦЭМ!$D$10+'СЕТ СН'!$G$6-'СЕТ СН'!$G$26</f>
        <v>1400.66929308</v>
      </c>
      <c r="O103" s="36">
        <f>SUMIFS(СВЦЭМ!$D$33:$D$776,СВЦЭМ!$A$33:$A$776,$A103,СВЦЭМ!$B$33:$B$776,O$83)+'СЕТ СН'!$G$14+СВЦЭМ!$D$10+'СЕТ СН'!$G$6-'СЕТ СН'!$G$26</f>
        <v>1398.3346788900001</v>
      </c>
      <c r="P103" s="36">
        <f>SUMIFS(СВЦЭМ!$D$33:$D$776,СВЦЭМ!$A$33:$A$776,$A103,СВЦЭМ!$B$33:$B$776,P$83)+'СЕТ СН'!$G$14+СВЦЭМ!$D$10+'СЕТ СН'!$G$6-'СЕТ СН'!$G$26</f>
        <v>1386.2355264500002</v>
      </c>
      <c r="Q103" s="36">
        <f>SUMIFS(СВЦЭМ!$D$33:$D$776,СВЦЭМ!$A$33:$A$776,$A103,СВЦЭМ!$B$33:$B$776,Q$83)+'СЕТ СН'!$G$14+СВЦЭМ!$D$10+'СЕТ СН'!$G$6-'СЕТ СН'!$G$26</f>
        <v>1386.57062236</v>
      </c>
      <c r="R103" s="36">
        <f>SUMIFS(СВЦЭМ!$D$33:$D$776,СВЦЭМ!$A$33:$A$776,$A103,СВЦЭМ!$B$33:$B$776,R$83)+'СЕТ СН'!$G$14+СВЦЭМ!$D$10+'СЕТ СН'!$G$6-'СЕТ СН'!$G$26</f>
        <v>1387.1104901399999</v>
      </c>
      <c r="S103" s="36">
        <f>SUMIFS(СВЦЭМ!$D$33:$D$776,СВЦЭМ!$A$33:$A$776,$A103,СВЦЭМ!$B$33:$B$776,S$83)+'СЕТ СН'!$G$14+СВЦЭМ!$D$10+'СЕТ СН'!$G$6-'СЕТ СН'!$G$26</f>
        <v>1387.91336649</v>
      </c>
      <c r="T103" s="36">
        <f>SUMIFS(СВЦЭМ!$D$33:$D$776,СВЦЭМ!$A$33:$A$776,$A103,СВЦЭМ!$B$33:$B$776,T$83)+'СЕТ СН'!$G$14+СВЦЭМ!$D$10+'СЕТ СН'!$G$6-'СЕТ СН'!$G$26</f>
        <v>1384.21946888</v>
      </c>
      <c r="U103" s="36">
        <f>SUMIFS(СВЦЭМ!$D$33:$D$776,СВЦЭМ!$A$33:$A$776,$A103,СВЦЭМ!$B$33:$B$776,U$83)+'СЕТ СН'!$G$14+СВЦЭМ!$D$10+'СЕТ СН'!$G$6-'СЕТ СН'!$G$26</f>
        <v>1380.0034747899999</v>
      </c>
      <c r="V103" s="36">
        <f>SUMIFS(СВЦЭМ!$D$33:$D$776,СВЦЭМ!$A$33:$A$776,$A103,СВЦЭМ!$B$33:$B$776,V$83)+'СЕТ СН'!$G$14+СВЦЭМ!$D$10+'СЕТ СН'!$G$6-'СЕТ СН'!$G$26</f>
        <v>1384.2289704899999</v>
      </c>
      <c r="W103" s="36">
        <f>SUMIFS(СВЦЭМ!$D$33:$D$776,СВЦЭМ!$A$33:$A$776,$A103,СВЦЭМ!$B$33:$B$776,W$83)+'СЕТ СН'!$G$14+СВЦЭМ!$D$10+'СЕТ СН'!$G$6-'СЕТ СН'!$G$26</f>
        <v>1382.28334266</v>
      </c>
      <c r="X103" s="36">
        <f>SUMIFS(СВЦЭМ!$D$33:$D$776,СВЦЭМ!$A$33:$A$776,$A103,СВЦЭМ!$B$33:$B$776,X$83)+'СЕТ СН'!$G$14+СВЦЭМ!$D$10+'СЕТ СН'!$G$6-'СЕТ СН'!$G$26</f>
        <v>1413.2078658200001</v>
      </c>
      <c r="Y103" s="36">
        <f>SUMIFS(СВЦЭМ!$D$33:$D$776,СВЦЭМ!$A$33:$A$776,$A103,СВЦЭМ!$B$33:$B$776,Y$83)+'СЕТ СН'!$G$14+СВЦЭМ!$D$10+'СЕТ СН'!$G$6-'СЕТ СН'!$G$26</f>
        <v>1566.4846242399999</v>
      </c>
    </row>
    <row r="104" spans="1:25" ht="15.75" x14ac:dyDescent="0.2">
      <c r="A104" s="35">
        <f t="shared" si="2"/>
        <v>44033</v>
      </c>
      <c r="B104" s="36">
        <f>SUMIFS(СВЦЭМ!$D$33:$D$776,СВЦЭМ!$A$33:$A$776,$A104,СВЦЭМ!$B$33:$B$776,B$83)+'СЕТ СН'!$G$14+СВЦЭМ!$D$10+'СЕТ СН'!$G$6-'СЕТ СН'!$G$26</f>
        <v>1597.0798362600001</v>
      </c>
      <c r="C104" s="36">
        <f>SUMIFS(СВЦЭМ!$D$33:$D$776,СВЦЭМ!$A$33:$A$776,$A104,СВЦЭМ!$B$33:$B$776,C$83)+'СЕТ СН'!$G$14+СВЦЭМ!$D$10+'СЕТ СН'!$G$6-'СЕТ СН'!$G$26</f>
        <v>1555.22406297</v>
      </c>
      <c r="D104" s="36">
        <f>SUMIFS(СВЦЭМ!$D$33:$D$776,СВЦЭМ!$A$33:$A$776,$A104,СВЦЭМ!$B$33:$B$776,D$83)+'СЕТ СН'!$G$14+СВЦЭМ!$D$10+'СЕТ СН'!$G$6-'СЕТ СН'!$G$26</f>
        <v>1534.91513652</v>
      </c>
      <c r="E104" s="36">
        <f>SUMIFS(СВЦЭМ!$D$33:$D$776,СВЦЭМ!$A$33:$A$776,$A104,СВЦЭМ!$B$33:$B$776,E$83)+'СЕТ СН'!$G$14+СВЦЭМ!$D$10+'СЕТ СН'!$G$6-'СЕТ СН'!$G$26</f>
        <v>1533.35859495</v>
      </c>
      <c r="F104" s="36">
        <f>SUMIFS(СВЦЭМ!$D$33:$D$776,СВЦЭМ!$A$33:$A$776,$A104,СВЦЭМ!$B$33:$B$776,F$83)+'СЕТ СН'!$G$14+СВЦЭМ!$D$10+'СЕТ СН'!$G$6-'СЕТ СН'!$G$26</f>
        <v>1524.66340605</v>
      </c>
      <c r="G104" s="36">
        <f>SUMIFS(СВЦЭМ!$D$33:$D$776,СВЦЭМ!$A$33:$A$776,$A104,СВЦЭМ!$B$33:$B$776,G$83)+'СЕТ СН'!$G$14+СВЦЭМ!$D$10+'СЕТ СН'!$G$6-'СЕТ СН'!$G$26</f>
        <v>1515.81360526</v>
      </c>
      <c r="H104" s="36">
        <f>SUMIFS(СВЦЭМ!$D$33:$D$776,СВЦЭМ!$A$33:$A$776,$A104,СВЦЭМ!$B$33:$B$776,H$83)+'СЕТ СН'!$G$14+СВЦЭМ!$D$10+'СЕТ СН'!$G$6-'СЕТ СН'!$G$26</f>
        <v>1541.59686923</v>
      </c>
      <c r="I104" s="36">
        <f>SUMIFS(СВЦЭМ!$D$33:$D$776,СВЦЭМ!$A$33:$A$776,$A104,СВЦЭМ!$B$33:$B$776,I$83)+'СЕТ СН'!$G$14+СВЦЭМ!$D$10+'СЕТ СН'!$G$6-'СЕТ СН'!$G$26</f>
        <v>1590.7318984399999</v>
      </c>
      <c r="J104" s="36">
        <f>SUMIFS(СВЦЭМ!$D$33:$D$776,СВЦЭМ!$A$33:$A$776,$A104,СВЦЭМ!$B$33:$B$776,J$83)+'СЕТ СН'!$G$14+СВЦЭМ!$D$10+'СЕТ СН'!$G$6-'СЕТ СН'!$G$26</f>
        <v>1616.5124488199999</v>
      </c>
      <c r="K104" s="36">
        <f>SUMIFS(СВЦЭМ!$D$33:$D$776,СВЦЭМ!$A$33:$A$776,$A104,СВЦЭМ!$B$33:$B$776,K$83)+'СЕТ СН'!$G$14+СВЦЭМ!$D$10+'СЕТ СН'!$G$6-'СЕТ СН'!$G$26</f>
        <v>1516.1225205800001</v>
      </c>
      <c r="L104" s="36">
        <f>SUMIFS(СВЦЭМ!$D$33:$D$776,СВЦЭМ!$A$33:$A$776,$A104,СВЦЭМ!$B$33:$B$776,L$83)+'СЕТ СН'!$G$14+СВЦЭМ!$D$10+'СЕТ СН'!$G$6-'СЕТ СН'!$G$26</f>
        <v>1414.94257889</v>
      </c>
      <c r="M104" s="36">
        <f>SUMIFS(СВЦЭМ!$D$33:$D$776,СВЦЭМ!$A$33:$A$776,$A104,СВЦЭМ!$B$33:$B$776,M$83)+'СЕТ СН'!$G$14+СВЦЭМ!$D$10+'СЕТ СН'!$G$6-'СЕТ СН'!$G$26</f>
        <v>1412.1275547700002</v>
      </c>
      <c r="N104" s="36">
        <f>SUMIFS(СВЦЭМ!$D$33:$D$776,СВЦЭМ!$A$33:$A$776,$A104,СВЦЭМ!$B$33:$B$776,N$83)+'СЕТ СН'!$G$14+СВЦЭМ!$D$10+'СЕТ СН'!$G$6-'СЕТ СН'!$G$26</f>
        <v>1413.5155387499999</v>
      </c>
      <c r="O104" s="36">
        <f>SUMIFS(СВЦЭМ!$D$33:$D$776,СВЦЭМ!$A$33:$A$776,$A104,СВЦЭМ!$B$33:$B$776,O$83)+'СЕТ СН'!$G$14+СВЦЭМ!$D$10+'СЕТ СН'!$G$6-'СЕТ СН'!$G$26</f>
        <v>1419.8741805200002</v>
      </c>
      <c r="P104" s="36">
        <f>SUMIFS(СВЦЭМ!$D$33:$D$776,СВЦЭМ!$A$33:$A$776,$A104,СВЦЭМ!$B$33:$B$776,P$83)+'СЕТ СН'!$G$14+СВЦЭМ!$D$10+'СЕТ СН'!$G$6-'СЕТ СН'!$G$26</f>
        <v>1421.3078148499999</v>
      </c>
      <c r="Q104" s="36">
        <f>SUMIFS(СВЦЭМ!$D$33:$D$776,СВЦЭМ!$A$33:$A$776,$A104,СВЦЭМ!$B$33:$B$776,Q$83)+'СЕТ СН'!$G$14+СВЦЭМ!$D$10+'СЕТ СН'!$G$6-'СЕТ СН'!$G$26</f>
        <v>1426.7239168999999</v>
      </c>
      <c r="R104" s="36">
        <f>SUMIFS(СВЦЭМ!$D$33:$D$776,СВЦЭМ!$A$33:$A$776,$A104,СВЦЭМ!$B$33:$B$776,R$83)+'СЕТ СН'!$G$14+СВЦЭМ!$D$10+'СЕТ СН'!$G$6-'СЕТ СН'!$G$26</f>
        <v>1417.4191088600001</v>
      </c>
      <c r="S104" s="36">
        <f>SUMIFS(СВЦЭМ!$D$33:$D$776,СВЦЭМ!$A$33:$A$776,$A104,СВЦЭМ!$B$33:$B$776,S$83)+'СЕТ СН'!$G$14+СВЦЭМ!$D$10+'СЕТ СН'!$G$6-'СЕТ СН'!$G$26</f>
        <v>1418.5330926199999</v>
      </c>
      <c r="T104" s="36">
        <f>SUMIFS(СВЦЭМ!$D$33:$D$776,СВЦЭМ!$A$33:$A$776,$A104,СВЦЭМ!$B$33:$B$776,T$83)+'СЕТ СН'!$G$14+СВЦЭМ!$D$10+'СЕТ СН'!$G$6-'СЕТ СН'!$G$26</f>
        <v>1412.0774185499999</v>
      </c>
      <c r="U104" s="36">
        <f>SUMIFS(СВЦЭМ!$D$33:$D$776,СВЦЭМ!$A$33:$A$776,$A104,СВЦЭМ!$B$33:$B$776,U$83)+'СЕТ СН'!$G$14+СВЦЭМ!$D$10+'СЕТ СН'!$G$6-'СЕТ СН'!$G$26</f>
        <v>1412.3975467499999</v>
      </c>
      <c r="V104" s="36">
        <f>SUMIFS(СВЦЭМ!$D$33:$D$776,СВЦЭМ!$A$33:$A$776,$A104,СВЦЭМ!$B$33:$B$776,V$83)+'СЕТ СН'!$G$14+СВЦЭМ!$D$10+'СЕТ СН'!$G$6-'СЕТ СН'!$G$26</f>
        <v>1410.5007556400001</v>
      </c>
      <c r="W104" s="36">
        <f>SUMIFS(СВЦЭМ!$D$33:$D$776,СВЦЭМ!$A$33:$A$776,$A104,СВЦЭМ!$B$33:$B$776,W$83)+'СЕТ СН'!$G$14+СВЦЭМ!$D$10+'СЕТ СН'!$G$6-'СЕТ СН'!$G$26</f>
        <v>1418.4481045800001</v>
      </c>
      <c r="X104" s="36">
        <f>SUMIFS(СВЦЭМ!$D$33:$D$776,СВЦЭМ!$A$33:$A$776,$A104,СВЦЭМ!$B$33:$B$776,X$83)+'СЕТ СН'!$G$14+СВЦЭМ!$D$10+'СЕТ СН'!$G$6-'СЕТ СН'!$G$26</f>
        <v>1463.42689101</v>
      </c>
      <c r="Y104" s="36">
        <f>SUMIFS(СВЦЭМ!$D$33:$D$776,СВЦЭМ!$A$33:$A$776,$A104,СВЦЭМ!$B$33:$B$776,Y$83)+'СЕТ СН'!$G$14+СВЦЭМ!$D$10+'СЕТ СН'!$G$6-'СЕТ СН'!$G$26</f>
        <v>1593.3068196300001</v>
      </c>
    </row>
    <row r="105" spans="1:25" ht="15.75" x14ac:dyDescent="0.2">
      <c r="A105" s="35">
        <f t="shared" si="2"/>
        <v>44034</v>
      </c>
      <c r="B105" s="36">
        <f>SUMIFS(СВЦЭМ!$D$33:$D$776,СВЦЭМ!$A$33:$A$776,$A105,СВЦЭМ!$B$33:$B$776,B$83)+'СЕТ СН'!$G$14+СВЦЭМ!$D$10+'СЕТ СН'!$G$6-'СЕТ СН'!$G$26</f>
        <v>1592.83575621</v>
      </c>
      <c r="C105" s="36">
        <f>SUMIFS(СВЦЭМ!$D$33:$D$776,СВЦЭМ!$A$33:$A$776,$A105,СВЦЭМ!$B$33:$B$776,C$83)+'СЕТ СН'!$G$14+СВЦЭМ!$D$10+'СЕТ СН'!$G$6-'СЕТ СН'!$G$26</f>
        <v>1565.29844624</v>
      </c>
      <c r="D105" s="36">
        <f>SUMIFS(СВЦЭМ!$D$33:$D$776,СВЦЭМ!$A$33:$A$776,$A105,СВЦЭМ!$B$33:$B$776,D$83)+'СЕТ СН'!$G$14+СВЦЭМ!$D$10+'СЕТ СН'!$G$6-'СЕТ СН'!$G$26</f>
        <v>1555.99369811</v>
      </c>
      <c r="E105" s="36">
        <f>SUMIFS(СВЦЭМ!$D$33:$D$776,СВЦЭМ!$A$33:$A$776,$A105,СВЦЭМ!$B$33:$B$776,E$83)+'СЕТ СН'!$G$14+СВЦЭМ!$D$10+'СЕТ СН'!$G$6-'СЕТ СН'!$G$26</f>
        <v>1576.4700493700002</v>
      </c>
      <c r="F105" s="36">
        <f>SUMIFS(СВЦЭМ!$D$33:$D$776,СВЦЭМ!$A$33:$A$776,$A105,СВЦЭМ!$B$33:$B$776,F$83)+'СЕТ СН'!$G$14+СВЦЭМ!$D$10+'СЕТ СН'!$G$6-'СЕТ СН'!$G$26</f>
        <v>1582.8316018600001</v>
      </c>
      <c r="G105" s="36">
        <f>SUMIFS(СВЦЭМ!$D$33:$D$776,СВЦЭМ!$A$33:$A$776,$A105,СВЦЭМ!$B$33:$B$776,G$83)+'СЕТ СН'!$G$14+СВЦЭМ!$D$10+'СЕТ СН'!$G$6-'СЕТ СН'!$G$26</f>
        <v>1583.6784622700002</v>
      </c>
      <c r="H105" s="36">
        <f>SUMIFS(СВЦЭМ!$D$33:$D$776,СВЦЭМ!$A$33:$A$776,$A105,СВЦЭМ!$B$33:$B$776,H$83)+'СЕТ СН'!$G$14+СВЦЭМ!$D$10+'СЕТ СН'!$G$6-'СЕТ СН'!$G$26</f>
        <v>1565.85240877</v>
      </c>
      <c r="I105" s="36">
        <f>SUMIFS(СВЦЭМ!$D$33:$D$776,СВЦЭМ!$A$33:$A$776,$A105,СВЦЭМ!$B$33:$B$776,I$83)+'СЕТ СН'!$G$14+СВЦЭМ!$D$10+'СЕТ СН'!$G$6-'СЕТ СН'!$G$26</f>
        <v>1619.6928594199999</v>
      </c>
      <c r="J105" s="36">
        <f>SUMIFS(СВЦЭМ!$D$33:$D$776,СВЦЭМ!$A$33:$A$776,$A105,СВЦЭМ!$B$33:$B$776,J$83)+'СЕТ СН'!$G$14+СВЦЭМ!$D$10+'СЕТ СН'!$G$6-'СЕТ СН'!$G$26</f>
        <v>1635.6025639300001</v>
      </c>
      <c r="K105" s="36">
        <f>SUMIFS(СВЦЭМ!$D$33:$D$776,СВЦЭМ!$A$33:$A$776,$A105,СВЦЭМ!$B$33:$B$776,K$83)+'СЕТ СН'!$G$14+СВЦЭМ!$D$10+'СЕТ СН'!$G$6-'СЕТ СН'!$G$26</f>
        <v>1515.0454706300002</v>
      </c>
      <c r="L105" s="36">
        <f>SUMIFS(СВЦЭМ!$D$33:$D$776,СВЦЭМ!$A$33:$A$776,$A105,СВЦЭМ!$B$33:$B$776,L$83)+'СЕТ СН'!$G$14+СВЦЭМ!$D$10+'СЕТ СН'!$G$6-'СЕТ СН'!$G$26</f>
        <v>1376.35646967</v>
      </c>
      <c r="M105" s="36">
        <f>SUMIFS(СВЦЭМ!$D$33:$D$776,СВЦЭМ!$A$33:$A$776,$A105,СВЦЭМ!$B$33:$B$776,M$83)+'СЕТ СН'!$G$14+СВЦЭМ!$D$10+'СЕТ СН'!$G$6-'СЕТ СН'!$G$26</f>
        <v>1355.8889189199999</v>
      </c>
      <c r="N105" s="36">
        <f>SUMIFS(СВЦЭМ!$D$33:$D$776,СВЦЭМ!$A$33:$A$776,$A105,СВЦЭМ!$B$33:$B$776,N$83)+'СЕТ СН'!$G$14+СВЦЭМ!$D$10+'СЕТ СН'!$G$6-'СЕТ СН'!$G$26</f>
        <v>1389.5971209300001</v>
      </c>
      <c r="O105" s="36">
        <f>SUMIFS(СВЦЭМ!$D$33:$D$776,СВЦЭМ!$A$33:$A$776,$A105,СВЦЭМ!$B$33:$B$776,O$83)+'СЕТ СН'!$G$14+СВЦЭМ!$D$10+'СЕТ СН'!$G$6-'СЕТ СН'!$G$26</f>
        <v>1389.8340315</v>
      </c>
      <c r="P105" s="36">
        <f>SUMIFS(СВЦЭМ!$D$33:$D$776,СВЦЭМ!$A$33:$A$776,$A105,СВЦЭМ!$B$33:$B$776,P$83)+'СЕТ СН'!$G$14+СВЦЭМ!$D$10+'СЕТ СН'!$G$6-'СЕТ СН'!$G$26</f>
        <v>1403.68657532</v>
      </c>
      <c r="Q105" s="36">
        <f>SUMIFS(СВЦЭМ!$D$33:$D$776,СВЦЭМ!$A$33:$A$776,$A105,СВЦЭМ!$B$33:$B$776,Q$83)+'СЕТ СН'!$G$14+СВЦЭМ!$D$10+'СЕТ СН'!$G$6-'СЕТ СН'!$G$26</f>
        <v>1414.7504070700002</v>
      </c>
      <c r="R105" s="36">
        <f>SUMIFS(СВЦЭМ!$D$33:$D$776,СВЦЭМ!$A$33:$A$776,$A105,СВЦЭМ!$B$33:$B$776,R$83)+'СЕТ СН'!$G$14+СВЦЭМ!$D$10+'СЕТ СН'!$G$6-'СЕТ СН'!$G$26</f>
        <v>1391.2682267</v>
      </c>
      <c r="S105" s="36">
        <f>SUMIFS(СВЦЭМ!$D$33:$D$776,СВЦЭМ!$A$33:$A$776,$A105,СВЦЭМ!$B$33:$B$776,S$83)+'СЕТ СН'!$G$14+СВЦЭМ!$D$10+'СЕТ СН'!$G$6-'СЕТ СН'!$G$26</f>
        <v>1394.57177946</v>
      </c>
      <c r="T105" s="36">
        <f>SUMIFS(СВЦЭМ!$D$33:$D$776,СВЦЭМ!$A$33:$A$776,$A105,СВЦЭМ!$B$33:$B$776,T$83)+'СЕТ СН'!$G$14+СВЦЭМ!$D$10+'СЕТ СН'!$G$6-'СЕТ СН'!$G$26</f>
        <v>1426.9931313000002</v>
      </c>
      <c r="U105" s="36">
        <f>SUMIFS(СВЦЭМ!$D$33:$D$776,СВЦЭМ!$A$33:$A$776,$A105,СВЦЭМ!$B$33:$B$776,U$83)+'СЕТ СН'!$G$14+СВЦЭМ!$D$10+'СЕТ СН'!$G$6-'СЕТ СН'!$G$26</f>
        <v>1445.13366795</v>
      </c>
      <c r="V105" s="36">
        <f>SUMIFS(СВЦЭМ!$D$33:$D$776,СВЦЭМ!$A$33:$A$776,$A105,СВЦЭМ!$B$33:$B$776,V$83)+'СЕТ СН'!$G$14+СВЦЭМ!$D$10+'СЕТ СН'!$G$6-'СЕТ СН'!$G$26</f>
        <v>1454.53652715</v>
      </c>
      <c r="W105" s="36">
        <f>SUMIFS(СВЦЭМ!$D$33:$D$776,СВЦЭМ!$A$33:$A$776,$A105,СВЦЭМ!$B$33:$B$776,W$83)+'СЕТ СН'!$G$14+СВЦЭМ!$D$10+'СЕТ СН'!$G$6-'СЕТ СН'!$G$26</f>
        <v>1417.85261623</v>
      </c>
      <c r="X105" s="36">
        <f>SUMIFS(СВЦЭМ!$D$33:$D$776,СВЦЭМ!$A$33:$A$776,$A105,СВЦЭМ!$B$33:$B$776,X$83)+'СЕТ СН'!$G$14+СВЦЭМ!$D$10+'СЕТ СН'!$G$6-'СЕТ СН'!$G$26</f>
        <v>1482.2217136300001</v>
      </c>
      <c r="Y105" s="36">
        <f>SUMIFS(СВЦЭМ!$D$33:$D$776,СВЦЭМ!$A$33:$A$776,$A105,СВЦЭМ!$B$33:$B$776,Y$83)+'СЕТ СН'!$G$14+СВЦЭМ!$D$10+'СЕТ СН'!$G$6-'СЕТ СН'!$G$26</f>
        <v>1568.4696764300002</v>
      </c>
    </row>
    <row r="106" spans="1:25" ht="15.75" x14ac:dyDescent="0.2">
      <c r="A106" s="35">
        <f t="shared" si="2"/>
        <v>44035</v>
      </c>
      <c r="B106" s="36">
        <f>SUMIFS(СВЦЭМ!$D$33:$D$776,СВЦЭМ!$A$33:$A$776,$A106,СВЦЭМ!$B$33:$B$776,B$83)+'СЕТ СН'!$G$14+СВЦЭМ!$D$10+'СЕТ СН'!$G$6-'СЕТ СН'!$G$26</f>
        <v>1535.97170364</v>
      </c>
      <c r="C106" s="36">
        <f>SUMIFS(СВЦЭМ!$D$33:$D$776,СВЦЭМ!$A$33:$A$776,$A106,СВЦЭМ!$B$33:$B$776,C$83)+'СЕТ СН'!$G$14+СВЦЭМ!$D$10+'СЕТ СН'!$G$6-'СЕТ СН'!$G$26</f>
        <v>1541.7857015300001</v>
      </c>
      <c r="D106" s="36">
        <f>SUMIFS(СВЦЭМ!$D$33:$D$776,СВЦЭМ!$A$33:$A$776,$A106,СВЦЭМ!$B$33:$B$776,D$83)+'СЕТ СН'!$G$14+СВЦЭМ!$D$10+'СЕТ СН'!$G$6-'СЕТ СН'!$G$26</f>
        <v>1564.7148442100001</v>
      </c>
      <c r="E106" s="36">
        <f>SUMIFS(СВЦЭМ!$D$33:$D$776,СВЦЭМ!$A$33:$A$776,$A106,СВЦЭМ!$B$33:$B$776,E$83)+'СЕТ СН'!$G$14+СВЦЭМ!$D$10+'СЕТ СН'!$G$6-'СЕТ СН'!$G$26</f>
        <v>1598.5677845600001</v>
      </c>
      <c r="F106" s="36">
        <f>SUMIFS(СВЦЭМ!$D$33:$D$776,СВЦЭМ!$A$33:$A$776,$A106,СВЦЭМ!$B$33:$B$776,F$83)+'СЕТ СН'!$G$14+СВЦЭМ!$D$10+'СЕТ СН'!$G$6-'СЕТ СН'!$G$26</f>
        <v>1585.9148960500002</v>
      </c>
      <c r="G106" s="36">
        <f>SUMIFS(СВЦЭМ!$D$33:$D$776,СВЦЭМ!$A$33:$A$776,$A106,СВЦЭМ!$B$33:$B$776,G$83)+'СЕТ СН'!$G$14+СВЦЭМ!$D$10+'СЕТ СН'!$G$6-'СЕТ СН'!$G$26</f>
        <v>1577.22769754</v>
      </c>
      <c r="H106" s="36">
        <f>SUMIFS(СВЦЭМ!$D$33:$D$776,СВЦЭМ!$A$33:$A$776,$A106,СВЦЭМ!$B$33:$B$776,H$83)+'СЕТ СН'!$G$14+СВЦЭМ!$D$10+'СЕТ СН'!$G$6-'СЕТ СН'!$G$26</f>
        <v>1535.2934497800002</v>
      </c>
      <c r="I106" s="36">
        <f>SUMIFS(СВЦЭМ!$D$33:$D$776,СВЦЭМ!$A$33:$A$776,$A106,СВЦЭМ!$B$33:$B$776,I$83)+'СЕТ СН'!$G$14+СВЦЭМ!$D$10+'СЕТ СН'!$G$6-'СЕТ СН'!$G$26</f>
        <v>1467.54112491</v>
      </c>
      <c r="J106" s="36">
        <f>SUMIFS(СВЦЭМ!$D$33:$D$776,СВЦЭМ!$A$33:$A$776,$A106,СВЦЭМ!$B$33:$B$776,J$83)+'СЕТ СН'!$G$14+СВЦЭМ!$D$10+'СЕТ СН'!$G$6-'СЕТ СН'!$G$26</f>
        <v>1493.9661051799999</v>
      </c>
      <c r="K106" s="36">
        <f>SUMIFS(СВЦЭМ!$D$33:$D$776,СВЦЭМ!$A$33:$A$776,$A106,СВЦЭМ!$B$33:$B$776,K$83)+'СЕТ СН'!$G$14+СВЦЭМ!$D$10+'СЕТ СН'!$G$6-'СЕТ СН'!$G$26</f>
        <v>1521.8852728699999</v>
      </c>
      <c r="L106" s="36">
        <f>SUMIFS(СВЦЭМ!$D$33:$D$776,СВЦЭМ!$A$33:$A$776,$A106,СВЦЭМ!$B$33:$B$776,L$83)+'СЕТ СН'!$G$14+СВЦЭМ!$D$10+'СЕТ СН'!$G$6-'СЕТ СН'!$G$26</f>
        <v>1427.8963226999999</v>
      </c>
      <c r="M106" s="36">
        <f>SUMIFS(СВЦЭМ!$D$33:$D$776,СВЦЭМ!$A$33:$A$776,$A106,СВЦЭМ!$B$33:$B$776,M$83)+'СЕТ СН'!$G$14+СВЦЭМ!$D$10+'СЕТ СН'!$G$6-'СЕТ СН'!$G$26</f>
        <v>1409.29253655</v>
      </c>
      <c r="N106" s="36">
        <f>SUMIFS(СВЦЭМ!$D$33:$D$776,СВЦЭМ!$A$33:$A$776,$A106,СВЦЭМ!$B$33:$B$776,N$83)+'СЕТ СН'!$G$14+СВЦЭМ!$D$10+'СЕТ СН'!$G$6-'СЕТ СН'!$G$26</f>
        <v>1426.74608296</v>
      </c>
      <c r="O106" s="36">
        <f>SUMIFS(СВЦЭМ!$D$33:$D$776,СВЦЭМ!$A$33:$A$776,$A106,СВЦЭМ!$B$33:$B$776,O$83)+'СЕТ СН'!$G$14+СВЦЭМ!$D$10+'СЕТ СН'!$G$6-'СЕТ СН'!$G$26</f>
        <v>1438.0943835600001</v>
      </c>
      <c r="P106" s="36">
        <f>SUMIFS(СВЦЭМ!$D$33:$D$776,СВЦЭМ!$A$33:$A$776,$A106,СВЦЭМ!$B$33:$B$776,P$83)+'СЕТ СН'!$G$14+СВЦЭМ!$D$10+'СЕТ СН'!$G$6-'СЕТ СН'!$G$26</f>
        <v>1454.1051162399999</v>
      </c>
      <c r="Q106" s="36">
        <f>SUMIFS(СВЦЭМ!$D$33:$D$776,СВЦЭМ!$A$33:$A$776,$A106,СВЦЭМ!$B$33:$B$776,Q$83)+'СЕТ СН'!$G$14+СВЦЭМ!$D$10+'СЕТ СН'!$G$6-'СЕТ СН'!$G$26</f>
        <v>1473.12247125</v>
      </c>
      <c r="R106" s="36">
        <f>SUMIFS(СВЦЭМ!$D$33:$D$776,СВЦЭМ!$A$33:$A$776,$A106,СВЦЭМ!$B$33:$B$776,R$83)+'СЕТ СН'!$G$14+СВЦЭМ!$D$10+'СЕТ СН'!$G$6-'СЕТ СН'!$G$26</f>
        <v>1470.0304366600001</v>
      </c>
      <c r="S106" s="36">
        <f>SUMIFS(СВЦЭМ!$D$33:$D$776,СВЦЭМ!$A$33:$A$776,$A106,СВЦЭМ!$B$33:$B$776,S$83)+'СЕТ СН'!$G$14+СВЦЭМ!$D$10+'СЕТ СН'!$G$6-'СЕТ СН'!$G$26</f>
        <v>1476.9977624100002</v>
      </c>
      <c r="T106" s="36">
        <f>SUMIFS(СВЦЭМ!$D$33:$D$776,СВЦЭМ!$A$33:$A$776,$A106,СВЦЭМ!$B$33:$B$776,T$83)+'СЕТ СН'!$G$14+СВЦЭМ!$D$10+'СЕТ СН'!$G$6-'СЕТ СН'!$G$26</f>
        <v>1495.2304655</v>
      </c>
      <c r="U106" s="36">
        <f>SUMIFS(СВЦЭМ!$D$33:$D$776,СВЦЭМ!$A$33:$A$776,$A106,СВЦЭМ!$B$33:$B$776,U$83)+'СЕТ СН'!$G$14+СВЦЭМ!$D$10+'СЕТ СН'!$G$6-'СЕТ СН'!$G$26</f>
        <v>1486.17709229</v>
      </c>
      <c r="V106" s="36">
        <f>SUMIFS(СВЦЭМ!$D$33:$D$776,СВЦЭМ!$A$33:$A$776,$A106,СВЦЭМ!$B$33:$B$776,V$83)+'СЕТ СН'!$G$14+СВЦЭМ!$D$10+'СЕТ СН'!$G$6-'СЕТ СН'!$G$26</f>
        <v>1472.5308636</v>
      </c>
      <c r="W106" s="36">
        <f>SUMIFS(СВЦЭМ!$D$33:$D$776,СВЦЭМ!$A$33:$A$776,$A106,СВЦЭМ!$B$33:$B$776,W$83)+'СЕТ СН'!$G$14+СВЦЭМ!$D$10+'СЕТ СН'!$G$6-'СЕТ СН'!$G$26</f>
        <v>1433.5659130500001</v>
      </c>
      <c r="X106" s="36">
        <f>SUMIFS(СВЦЭМ!$D$33:$D$776,СВЦЭМ!$A$33:$A$776,$A106,СВЦЭМ!$B$33:$B$776,X$83)+'СЕТ СН'!$G$14+СВЦЭМ!$D$10+'СЕТ СН'!$G$6-'СЕТ СН'!$G$26</f>
        <v>1436.4426900100002</v>
      </c>
      <c r="Y106" s="36">
        <f>SUMIFS(СВЦЭМ!$D$33:$D$776,СВЦЭМ!$A$33:$A$776,$A106,СВЦЭМ!$B$33:$B$776,Y$83)+'СЕТ СН'!$G$14+СВЦЭМ!$D$10+'СЕТ СН'!$G$6-'СЕТ СН'!$G$26</f>
        <v>1564.5375049100001</v>
      </c>
    </row>
    <row r="107" spans="1:25" ht="15.75" x14ac:dyDescent="0.2">
      <c r="A107" s="35">
        <f t="shared" si="2"/>
        <v>44036</v>
      </c>
      <c r="B107" s="36">
        <f>SUMIFS(СВЦЭМ!$D$33:$D$776,СВЦЭМ!$A$33:$A$776,$A107,СВЦЭМ!$B$33:$B$776,B$83)+'СЕТ СН'!$G$14+СВЦЭМ!$D$10+'СЕТ СН'!$G$6-'СЕТ СН'!$G$26</f>
        <v>1530.6859593700001</v>
      </c>
      <c r="C107" s="36">
        <f>SUMIFS(СВЦЭМ!$D$33:$D$776,СВЦЭМ!$A$33:$A$776,$A107,СВЦЭМ!$B$33:$B$776,C$83)+'СЕТ СН'!$G$14+СВЦЭМ!$D$10+'СЕТ СН'!$G$6-'СЕТ СН'!$G$26</f>
        <v>1505.9079632600001</v>
      </c>
      <c r="D107" s="36">
        <f>SUMIFS(СВЦЭМ!$D$33:$D$776,СВЦЭМ!$A$33:$A$776,$A107,СВЦЭМ!$B$33:$B$776,D$83)+'СЕТ СН'!$G$14+СВЦЭМ!$D$10+'СЕТ СН'!$G$6-'СЕТ СН'!$G$26</f>
        <v>1508.9574171899999</v>
      </c>
      <c r="E107" s="36">
        <f>SUMIFS(СВЦЭМ!$D$33:$D$776,СВЦЭМ!$A$33:$A$776,$A107,СВЦЭМ!$B$33:$B$776,E$83)+'СЕТ СН'!$G$14+СВЦЭМ!$D$10+'СЕТ СН'!$G$6-'СЕТ СН'!$G$26</f>
        <v>1541.3750130600001</v>
      </c>
      <c r="F107" s="36">
        <f>SUMIFS(СВЦЭМ!$D$33:$D$776,СВЦЭМ!$A$33:$A$776,$A107,СВЦЭМ!$B$33:$B$776,F$83)+'СЕТ СН'!$G$14+СВЦЭМ!$D$10+'СЕТ СН'!$G$6-'СЕТ СН'!$G$26</f>
        <v>1544.40077561</v>
      </c>
      <c r="G107" s="36">
        <f>SUMIFS(СВЦЭМ!$D$33:$D$776,СВЦЭМ!$A$33:$A$776,$A107,СВЦЭМ!$B$33:$B$776,G$83)+'СЕТ СН'!$G$14+СВЦЭМ!$D$10+'СЕТ СН'!$G$6-'СЕТ СН'!$G$26</f>
        <v>1532.00653182</v>
      </c>
      <c r="H107" s="36">
        <f>SUMIFS(СВЦЭМ!$D$33:$D$776,СВЦЭМ!$A$33:$A$776,$A107,СВЦЭМ!$B$33:$B$776,H$83)+'СЕТ СН'!$G$14+СВЦЭМ!$D$10+'СЕТ СН'!$G$6-'СЕТ СН'!$G$26</f>
        <v>1484.0295018300001</v>
      </c>
      <c r="I107" s="36">
        <f>SUMIFS(СВЦЭМ!$D$33:$D$776,СВЦЭМ!$A$33:$A$776,$A107,СВЦЭМ!$B$33:$B$776,I$83)+'СЕТ СН'!$G$14+СВЦЭМ!$D$10+'СЕТ СН'!$G$6-'СЕТ СН'!$G$26</f>
        <v>1460.5929469500002</v>
      </c>
      <c r="J107" s="36">
        <f>SUMIFS(СВЦЭМ!$D$33:$D$776,СВЦЭМ!$A$33:$A$776,$A107,СВЦЭМ!$B$33:$B$776,J$83)+'СЕТ СН'!$G$14+СВЦЭМ!$D$10+'СЕТ СН'!$G$6-'СЕТ СН'!$G$26</f>
        <v>1495.3853056500002</v>
      </c>
      <c r="K107" s="36">
        <f>SUMIFS(СВЦЭМ!$D$33:$D$776,СВЦЭМ!$A$33:$A$776,$A107,СВЦЭМ!$B$33:$B$776,K$83)+'СЕТ СН'!$G$14+СВЦЭМ!$D$10+'СЕТ СН'!$G$6-'СЕТ СН'!$G$26</f>
        <v>1512.8449030000002</v>
      </c>
      <c r="L107" s="36">
        <f>SUMIFS(СВЦЭМ!$D$33:$D$776,СВЦЭМ!$A$33:$A$776,$A107,СВЦЭМ!$B$33:$B$776,L$83)+'СЕТ СН'!$G$14+СВЦЭМ!$D$10+'СЕТ СН'!$G$6-'СЕТ СН'!$G$26</f>
        <v>1437.84973881</v>
      </c>
      <c r="M107" s="36">
        <f>SUMIFS(СВЦЭМ!$D$33:$D$776,СВЦЭМ!$A$33:$A$776,$A107,СВЦЭМ!$B$33:$B$776,M$83)+'СЕТ СН'!$G$14+СВЦЭМ!$D$10+'СЕТ СН'!$G$6-'СЕТ СН'!$G$26</f>
        <v>1431.92510881</v>
      </c>
      <c r="N107" s="36">
        <f>SUMIFS(СВЦЭМ!$D$33:$D$776,СВЦЭМ!$A$33:$A$776,$A107,СВЦЭМ!$B$33:$B$776,N$83)+'СЕТ СН'!$G$14+СВЦЭМ!$D$10+'СЕТ СН'!$G$6-'СЕТ СН'!$G$26</f>
        <v>1446.3574458200001</v>
      </c>
      <c r="O107" s="36">
        <f>SUMIFS(СВЦЭМ!$D$33:$D$776,СВЦЭМ!$A$33:$A$776,$A107,СВЦЭМ!$B$33:$B$776,O$83)+'СЕТ СН'!$G$14+СВЦЭМ!$D$10+'СЕТ СН'!$G$6-'СЕТ СН'!$G$26</f>
        <v>1451.3808575400001</v>
      </c>
      <c r="P107" s="36">
        <f>SUMIFS(СВЦЭМ!$D$33:$D$776,СВЦЭМ!$A$33:$A$776,$A107,СВЦЭМ!$B$33:$B$776,P$83)+'СЕТ СН'!$G$14+СВЦЭМ!$D$10+'СЕТ СН'!$G$6-'СЕТ СН'!$G$26</f>
        <v>1453.3349577600002</v>
      </c>
      <c r="Q107" s="36">
        <f>SUMIFS(СВЦЭМ!$D$33:$D$776,СВЦЭМ!$A$33:$A$776,$A107,СВЦЭМ!$B$33:$B$776,Q$83)+'СЕТ СН'!$G$14+СВЦЭМ!$D$10+'СЕТ СН'!$G$6-'СЕТ СН'!$G$26</f>
        <v>1456.82477479</v>
      </c>
      <c r="R107" s="36">
        <f>SUMIFS(СВЦЭМ!$D$33:$D$776,СВЦЭМ!$A$33:$A$776,$A107,СВЦЭМ!$B$33:$B$776,R$83)+'СЕТ СН'!$G$14+СВЦЭМ!$D$10+'СЕТ СН'!$G$6-'СЕТ СН'!$G$26</f>
        <v>1459.5617315700001</v>
      </c>
      <c r="S107" s="36">
        <f>SUMIFS(СВЦЭМ!$D$33:$D$776,СВЦЭМ!$A$33:$A$776,$A107,СВЦЭМ!$B$33:$B$776,S$83)+'СЕТ СН'!$G$14+СВЦЭМ!$D$10+'СЕТ СН'!$G$6-'СЕТ СН'!$G$26</f>
        <v>1464.75099004</v>
      </c>
      <c r="T107" s="36">
        <f>SUMIFS(СВЦЭМ!$D$33:$D$776,СВЦЭМ!$A$33:$A$776,$A107,СВЦЭМ!$B$33:$B$776,T$83)+'СЕТ СН'!$G$14+СВЦЭМ!$D$10+'СЕТ СН'!$G$6-'СЕТ СН'!$G$26</f>
        <v>1464.52835772</v>
      </c>
      <c r="U107" s="36">
        <f>SUMIFS(СВЦЭМ!$D$33:$D$776,СВЦЭМ!$A$33:$A$776,$A107,СВЦЭМ!$B$33:$B$776,U$83)+'СЕТ СН'!$G$14+СВЦЭМ!$D$10+'СЕТ СН'!$G$6-'СЕТ СН'!$G$26</f>
        <v>1454.2136351300001</v>
      </c>
      <c r="V107" s="36">
        <f>SUMIFS(СВЦЭМ!$D$33:$D$776,СВЦЭМ!$A$33:$A$776,$A107,СВЦЭМ!$B$33:$B$776,V$83)+'СЕТ СН'!$G$14+СВЦЭМ!$D$10+'СЕТ СН'!$G$6-'СЕТ СН'!$G$26</f>
        <v>1439.4951095599999</v>
      </c>
      <c r="W107" s="36">
        <f>SUMIFS(СВЦЭМ!$D$33:$D$776,СВЦЭМ!$A$33:$A$776,$A107,СВЦЭМ!$B$33:$B$776,W$83)+'СЕТ СН'!$G$14+СВЦЭМ!$D$10+'СЕТ СН'!$G$6-'СЕТ СН'!$G$26</f>
        <v>1415.06896904</v>
      </c>
      <c r="X107" s="36">
        <f>SUMIFS(СВЦЭМ!$D$33:$D$776,СВЦЭМ!$A$33:$A$776,$A107,СВЦЭМ!$B$33:$B$776,X$83)+'СЕТ СН'!$G$14+СВЦЭМ!$D$10+'СЕТ СН'!$G$6-'СЕТ СН'!$G$26</f>
        <v>1479.6764787000002</v>
      </c>
      <c r="Y107" s="36">
        <f>SUMIFS(СВЦЭМ!$D$33:$D$776,СВЦЭМ!$A$33:$A$776,$A107,СВЦЭМ!$B$33:$B$776,Y$83)+'СЕТ СН'!$G$14+СВЦЭМ!$D$10+'СЕТ СН'!$G$6-'СЕТ СН'!$G$26</f>
        <v>1579.51489081</v>
      </c>
    </row>
    <row r="108" spans="1:25" ht="15.75" x14ac:dyDescent="0.2">
      <c r="A108" s="35">
        <f t="shared" si="2"/>
        <v>44037</v>
      </c>
      <c r="B108" s="36">
        <f>SUMIFS(СВЦЭМ!$D$33:$D$776,СВЦЭМ!$A$33:$A$776,$A108,СВЦЭМ!$B$33:$B$776,B$83)+'СЕТ СН'!$G$14+СВЦЭМ!$D$10+'СЕТ СН'!$G$6-'СЕТ СН'!$G$26</f>
        <v>1561.2476291500002</v>
      </c>
      <c r="C108" s="36">
        <f>SUMIFS(СВЦЭМ!$D$33:$D$776,СВЦЭМ!$A$33:$A$776,$A108,СВЦЭМ!$B$33:$B$776,C$83)+'СЕТ СН'!$G$14+СВЦЭМ!$D$10+'СЕТ СН'!$G$6-'СЕТ СН'!$G$26</f>
        <v>1621.0968105299999</v>
      </c>
      <c r="D108" s="36">
        <f>SUMIFS(СВЦЭМ!$D$33:$D$776,СВЦЭМ!$A$33:$A$776,$A108,СВЦЭМ!$B$33:$B$776,D$83)+'СЕТ СН'!$G$14+СВЦЭМ!$D$10+'СЕТ СН'!$G$6-'СЕТ СН'!$G$26</f>
        <v>1657.48618975</v>
      </c>
      <c r="E108" s="36">
        <f>SUMIFS(СВЦЭМ!$D$33:$D$776,СВЦЭМ!$A$33:$A$776,$A108,СВЦЭМ!$B$33:$B$776,E$83)+'СЕТ СН'!$G$14+СВЦЭМ!$D$10+'СЕТ СН'!$G$6-'СЕТ СН'!$G$26</f>
        <v>1679.4238502600001</v>
      </c>
      <c r="F108" s="36">
        <f>SUMIFS(СВЦЭМ!$D$33:$D$776,СВЦЭМ!$A$33:$A$776,$A108,СВЦЭМ!$B$33:$B$776,F$83)+'СЕТ СН'!$G$14+СВЦЭМ!$D$10+'СЕТ СН'!$G$6-'СЕТ СН'!$G$26</f>
        <v>1678.55259308</v>
      </c>
      <c r="G108" s="36">
        <f>SUMIFS(СВЦЭМ!$D$33:$D$776,СВЦЭМ!$A$33:$A$776,$A108,СВЦЭМ!$B$33:$B$776,G$83)+'СЕТ СН'!$G$14+СВЦЭМ!$D$10+'СЕТ СН'!$G$6-'СЕТ СН'!$G$26</f>
        <v>1674.6435326199999</v>
      </c>
      <c r="H108" s="36">
        <f>SUMIFS(СВЦЭМ!$D$33:$D$776,СВЦЭМ!$A$33:$A$776,$A108,СВЦЭМ!$B$33:$B$776,H$83)+'СЕТ СН'!$G$14+СВЦЭМ!$D$10+'СЕТ СН'!$G$6-'СЕТ СН'!$G$26</f>
        <v>1675.4135222</v>
      </c>
      <c r="I108" s="36">
        <f>SUMIFS(СВЦЭМ!$D$33:$D$776,СВЦЭМ!$A$33:$A$776,$A108,СВЦЭМ!$B$33:$B$776,I$83)+'СЕТ СН'!$G$14+СВЦЭМ!$D$10+'СЕТ СН'!$G$6-'СЕТ СН'!$G$26</f>
        <v>1697.4821391700002</v>
      </c>
      <c r="J108" s="36">
        <f>SUMIFS(СВЦЭМ!$D$33:$D$776,СВЦЭМ!$A$33:$A$776,$A108,СВЦЭМ!$B$33:$B$776,J$83)+'СЕТ СН'!$G$14+СВЦЭМ!$D$10+'СЕТ СН'!$G$6-'СЕТ СН'!$G$26</f>
        <v>1646.1638102699999</v>
      </c>
      <c r="K108" s="36">
        <f>SUMIFS(СВЦЭМ!$D$33:$D$776,СВЦЭМ!$A$33:$A$776,$A108,СВЦЭМ!$B$33:$B$776,K$83)+'СЕТ СН'!$G$14+СВЦЭМ!$D$10+'СЕТ СН'!$G$6-'СЕТ СН'!$G$26</f>
        <v>1494.6708792200002</v>
      </c>
      <c r="L108" s="36">
        <f>SUMIFS(СВЦЭМ!$D$33:$D$776,СВЦЭМ!$A$33:$A$776,$A108,СВЦЭМ!$B$33:$B$776,L$83)+'СЕТ СН'!$G$14+СВЦЭМ!$D$10+'СЕТ СН'!$G$6-'СЕТ СН'!$G$26</f>
        <v>1387.5607682099999</v>
      </c>
      <c r="M108" s="36">
        <f>SUMIFS(СВЦЭМ!$D$33:$D$776,СВЦЭМ!$A$33:$A$776,$A108,СВЦЭМ!$B$33:$B$776,M$83)+'СЕТ СН'!$G$14+СВЦЭМ!$D$10+'СЕТ СН'!$G$6-'СЕТ СН'!$G$26</f>
        <v>1364.69089908</v>
      </c>
      <c r="N108" s="36">
        <f>SUMIFS(СВЦЭМ!$D$33:$D$776,СВЦЭМ!$A$33:$A$776,$A108,СВЦЭМ!$B$33:$B$776,N$83)+'СЕТ СН'!$G$14+СВЦЭМ!$D$10+'СЕТ СН'!$G$6-'СЕТ СН'!$G$26</f>
        <v>1346.0156503400001</v>
      </c>
      <c r="O108" s="36">
        <f>SUMIFS(СВЦЭМ!$D$33:$D$776,СВЦЭМ!$A$33:$A$776,$A108,СВЦЭМ!$B$33:$B$776,O$83)+'СЕТ СН'!$G$14+СВЦЭМ!$D$10+'СЕТ СН'!$G$6-'СЕТ СН'!$G$26</f>
        <v>1341.9274060500002</v>
      </c>
      <c r="P108" s="36">
        <f>SUMIFS(СВЦЭМ!$D$33:$D$776,СВЦЭМ!$A$33:$A$776,$A108,СВЦЭМ!$B$33:$B$776,P$83)+'СЕТ СН'!$G$14+СВЦЭМ!$D$10+'СЕТ СН'!$G$6-'СЕТ СН'!$G$26</f>
        <v>1351.28447471</v>
      </c>
      <c r="Q108" s="36">
        <f>SUMIFS(СВЦЭМ!$D$33:$D$776,СВЦЭМ!$A$33:$A$776,$A108,СВЦЭМ!$B$33:$B$776,Q$83)+'СЕТ СН'!$G$14+СВЦЭМ!$D$10+'СЕТ СН'!$G$6-'СЕТ СН'!$G$26</f>
        <v>1357.25982939</v>
      </c>
      <c r="R108" s="36">
        <f>SUMIFS(СВЦЭМ!$D$33:$D$776,СВЦЭМ!$A$33:$A$776,$A108,СВЦЭМ!$B$33:$B$776,R$83)+'СЕТ СН'!$G$14+СВЦЭМ!$D$10+'СЕТ СН'!$G$6-'СЕТ СН'!$G$26</f>
        <v>1364.1883307400001</v>
      </c>
      <c r="S108" s="36">
        <f>SUMIFS(СВЦЭМ!$D$33:$D$776,СВЦЭМ!$A$33:$A$776,$A108,СВЦЭМ!$B$33:$B$776,S$83)+'СЕТ СН'!$G$14+СВЦЭМ!$D$10+'СЕТ СН'!$G$6-'СЕТ СН'!$G$26</f>
        <v>1364.6174013700002</v>
      </c>
      <c r="T108" s="36">
        <f>SUMIFS(СВЦЭМ!$D$33:$D$776,СВЦЭМ!$A$33:$A$776,$A108,СВЦЭМ!$B$33:$B$776,T$83)+'СЕТ СН'!$G$14+СВЦЭМ!$D$10+'СЕТ СН'!$G$6-'СЕТ СН'!$G$26</f>
        <v>1378.4770852400002</v>
      </c>
      <c r="U108" s="36">
        <f>SUMIFS(СВЦЭМ!$D$33:$D$776,СВЦЭМ!$A$33:$A$776,$A108,СВЦЭМ!$B$33:$B$776,U$83)+'СЕТ СН'!$G$14+СВЦЭМ!$D$10+'СЕТ СН'!$G$6-'СЕТ СН'!$G$26</f>
        <v>1368.56052555</v>
      </c>
      <c r="V108" s="36">
        <f>SUMIFS(СВЦЭМ!$D$33:$D$776,СВЦЭМ!$A$33:$A$776,$A108,СВЦЭМ!$B$33:$B$776,V$83)+'СЕТ СН'!$G$14+СВЦЭМ!$D$10+'СЕТ СН'!$G$6-'СЕТ СН'!$G$26</f>
        <v>1355.4425638100001</v>
      </c>
      <c r="W108" s="36">
        <f>SUMIFS(СВЦЭМ!$D$33:$D$776,СВЦЭМ!$A$33:$A$776,$A108,СВЦЭМ!$B$33:$B$776,W$83)+'СЕТ СН'!$G$14+СВЦЭМ!$D$10+'СЕТ СН'!$G$6-'СЕТ СН'!$G$26</f>
        <v>1330.0408154300001</v>
      </c>
      <c r="X108" s="36">
        <f>SUMIFS(СВЦЭМ!$D$33:$D$776,СВЦЭМ!$A$33:$A$776,$A108,СВЦЭМ!$B$33:$B$776,X$83)+'СЕТ СН'!$G$14+СВЦЭМ!$D$10+'СЕТ СН'!$G$6-'СЕТ СН'!$G$26</f>
        <v>1379.3564453500001</v>
      </c>
      <c r="Y108" s="36">
        <f>SUMIFS(СВЦЭМ!$D$33:$D$776,СВЦЭМ!$A$33:$A$776,$A108,СВЦЭМ!$B$33:$B$776,Y$83)+'СЕТ СН'!$G$14+СВЦЭМ!$D$10+'СЕТ СН'!$G$6-'СЕТ СН'!$G$26</f>
        <v>1524.58290648</v>
      </c>
    </row>
    <row r="109" spans="1:25" ht="15.75" x14ac:dyDescent="0.2">
      <c r="A109" s="35">
        <f t="shared" si="2"/>
        <v>44038</v>
      </c>
      <c r="B109" s="36">
        <f>SUMIFS(СВЦЭМ!$D$33:$D$776,СВЦЭМ!$A$33:$A$776,$A109,СВЦЭМ!$B$33:$B$776,B$83)+'СЕТ СН'!$G$14+СВЦЭМ!$D$10+'СЕТ СН'!$G$6-'СЕТ СН'!$G$26</f>
        <v>1484.3224134000002</v>
      </c>
      <c r="C109" s="36">
        <f>SUMIFS(СВЦЭМ!$D$33:$D$776,СВЦЭМ!$A$33:$A$776,$A109,СВЦЭМ!$B$33:$B$776,C$83)+'СЕТ СН'!$G$14+СВЦЭМ!$D$10+'СЕТ СН'!$G$6-'СЕТ СН'!$G$26</f>
        <v>1507.6812427300001</v>
      </c>
      <c r="D109" s="36">
        <f>SUMIFS(СВЦЭМ!$D$33:$D$776,СВЦЭМ!$A$33:$A$776,$A109,СВЦЭМ!$B$33:$B$776,D$83)+'СЕТ СН'!$G$14+СВЦЭМ!$D$10+'СЕТ СН'!$G$6-'СЕТ СН'!$G$26</f>
        <v>1507.83457589</v>
      </c>
      <c r="E109" s="36">
        <f>SUMIFS(СВЦЭМ!$D$33:$D$776,СВЦЭМ!$A$33:$A$776,$A109,СВЦЭМ!$B$33:$B$776,E$83)+'СЕТ СН'!$G$14+СВЦЭМ!$D$10+'СЕТ СН'!$G$6-'СЕТ СН'!$G$26</f>
        <v>1520.1562216900002</v>
      </c>
      <c r="F109" s="36">
        <f>SUMIFS(СВЦЭМ!$D$33:$D$776,СВЦЭМ!$A$33:$A$776,$A109,СВЦЭМ!$B$33:$B$776,F$83)+'СЕТ СН'!$G$14+СВЦЭМ!$D$10+'СЕТ СН'!$G$6-'СЕТ СН'!$G$26</f>
        <v>1532.1428183500002</v>
      </c>
      <c r="G109" s="36">
        <f>SUMIFS(СВЦЭМ!$D$33:$D$776,СВЦЭМ!$A$33:$A$776,$A109,СВЦЭМ!$B$33:$B$776,G$83)+'СЕТ СН'!$G$14+СВЦЭМ!$D$10+'СЕТ СН'!$G$6-'СЕТ СН'!$G$26</f>
        <v>1539.4641300600001</v>
      </c>
      <c r="H109" s="36">
        <f>SUMIFS(СВЦЭМ!$D$33:$D$776,СВЦЭМ!$A$33:$A$776,$A109,СВЦЭМ!$B$33:$B$776,H$83)+'СЕТ СН'!$G$14+СВЦЭМ!$D$10+'СЕТ СН'!$G$6-'СЕТ СН'!$G$26</f>
        <v>1554.1411020200001</v>
      </c>
      <c r="I109" s="36">
        <f>SUMIFS(СВЦЭМ!$D$33:$D$776,СВЦЭМ!$A$33:$A$776,$A109,СВЦЭМ!$B$33:$B$776,I$83)+'СЕТ СН'!$G$14+СВЦЭМ!$D$10+'СЕТ СН'!$G$6-'СЕТ СН'!$G$26</f>
        <v>1568.3738525900001</v>
      </c>
      <c r="J109" s="36">
        <f>SUMIFS(СВЦЭМ!$D$33:$D$776,СВЦЭМ!$A$33:$A$776,$A109,СВЦЭМ!$B$33:$B$776,J$83)+'СЕТ СН'!$G$14+СВЦЭМ!$D$10+'СЕТ СН'!$G$6-'СЕТ СН'!$G$26</f>
        <v>1507.87776214</v>
      </c>
      <c r="K109" s="36">
        <f>SUMIFS(СВЦЭМ!$D$33:$D$776,СВЦЭМ!$A$33:$A$776,$A109,СВЦЭМ!$B$33:$B$776,K$83)+'СЕТ СН'!$G$14+СВЦЭМ!$D$10+'СЕТ СН'!$G$6-'СЕТ СН'!$G$26</f>
        <v>1420.0262836400002</v>
      </c>
      <c r="L109" s="36">
        <f>SUMIFS(СВЦЭМ!$D$33:$D$776,СВЦЭМ!$A$33:$A$776,$A109,СВЦЭМ!$B$33:$B$776,L$83)+'СЕТ СН'!$G$14+СВЦЭМ!$D$10+'СЕТ СН'!$G$6-'СЕТ СН'!$G$26</f>
        <v>1315.1177293200001</v>
      </c>
      <c r="M109" s="36">
        <f>SUMIFS(СВЦЭМ!$D$33:$D$776,СВЦЭМ!$A$33:$A$776,$A109,СВЦЭМ!$B$33:$B$776,M$83)+'СЕТ СН'!$G$14+СВЦЭМ!$D$10+'СЕТ СН'!$G$6-'СЕТ СН'!$G$26</f>
        <v>1283.4970922</v>
      </c>
      <c r="N109" s="36">
        <f>SUMIFS(СВЦЭМ!$D$33:$D$776,СВЦЭМ!$A$33:$A$776,$A109,СВЦЭМ!$B$33:$B$776,N$83)+'СЕТ СН'!$G$14+СВЦЭМ!$D$10+'СЕТ СН'!$G$6-'СЕТ СН'!$G$26</f>
        <v>1264.0169822</v>
      </c>
      <c r="O109" s="36">
        <f>SUMIFS(СВЦЭМ!$D$33:$D$776,СВЦЭМ!$A$33:$A$776,$A109,СВЦЭМ!$B$33:$B$776,O$83)+'СЕТ СН'!$G$14+СВЦЭМ!$D$10+'СЕТ СН'!$G$6-'СЕТ СН'!$G$26</f>
        <v>1274.7612317600001</v>
      </c>
      <c r="P109" s="36">
        <f>SUMIFS(СВЦЭМ!$D$33:$D$776,СВЦЭМ!$A$33:$A$776,$A109,СВЦЭМ!$B$33:$B$776,P$83)+'СЕТ СН'!$G$14+СВЦЭМ!$D$10+'СЕТ СН'!$G$6-'СЕТ СН'!$G$26</f>
        <v>1279.45560269</v>
      </c>
      <c r="Q109" s="36">
        <f>SUMIFS(СВЦЭМ!$D$33:$D$776,СВЦЭМ!$A$33:$A$776,$A109,СВЦЭМ!$B$33:$B$776,Q$83)+'СЕТ СН'!$G$14+СВЦЭМ!$D$10+'СЕТ СН'!$G$6-'СЕТ СН'!$G$26</f>
        <v>1288.9889880300002</v>
      </c>
      <c r="R109" s="36">
        <f>SUMIFS(СВЦЭМ!$D$33:$D$776,СВЦЭМ!$A$33:$A$776,$A109,СВЦЭМ!$B$33:$B$776,R$83)+'СЕТ СН'!$G$14+СВЦЭМ!$D$10+'СЕТ СН'!$G$6-'СЕТ СН'!$G$26</f>
        <v>1300.62800741</v>
      </c>
      <c r="S109" s="36">
        <f>SUMIFS(СВЦЭМ!$D$33:$D$776,СВЦЭМ!$A$33:$A$776,$A109,СВЦЭМ!$B$33:$B$776,S$83)+'СЕТ СН'!$G$14+СВЦЭМ!$D$10+'СЕТ СН'!$G$6-'СЕТ СН'!$G$26</f>
        <v>1304.5386864500001</v>
      </c>
      <c r="T109" s="36">
        <f>SUMIFS(СВЦЭМ!$D$33:$D$776,СВЦЭМ!$A$33:$A$776,$A109,СВЦЭМ!$B$33:$B$776,T$83)+'СЕТ СН'!$G$14+СВЦЭМ!$D$10+'СЕТ СН'!$G$6-'СЕТ СН'!$G$26</f>
        <v>1311.3179559800001</v>
      </c>
      <c r="U109" s="36">
        <f>SUMIFS(СВЦЭМ!$D$33:$D$776,СВЦЭМ!$A$33:$A$776,$A109,СВЦЭМ!$B$33:$B$776,U$83)+'СЕТ СН'!$G$14+СВЦЭМ!$D$10+'СЕТ СН'!$G$6-'СЕТ СН'!$G$26</f>
        <v>1294.5925869</v>
      </c>
      <c r="V109" s="36">
        <f>SUMIFS(СВЦЭМ!$D$33:$D$776,СВЦЭМ!$A$33:$A$776,$A109,СВЦЭМ!$B$33:$B$776,V$83)+'СЕТ СН'!$G$14+СВЦЭМ!$D$10+'СЕТ СН'!$G$6-'СЕТ СН'!$G$26</f>
        <v>1280.3607421900001</v>
      </c>
      <c r="W109" s="36">
        <f>SUMIFS(СВЦЭМ!$D$33:$D$776,СВЦЭМ!$A$33:$A$776,$A109,СВЦЭМ!$B$33:$B$776,W$83)+'СЕТ СН'!$G$14+СВЦЭМ!$D$10+'СЕТ СН'!$G$6-'СЕТ СН'!$G$26</f>
        <v>1264.1729644699999</v>
      </c>
      <c r="X109" s="36">
        <f>SUMIFS(СВЦЭМ!$D$33:$D$776,СВЦЭМ!$A$33:$A$776,$A109,СВЦЭМ!$B$33:$B$776,X$83)+'СЕТ СН'!$G$14+СВЦЭМ!$D$10+'СЕТ СН'!$G$6-'СЕТ СН'!$G$26</f>
        <v>1301.3763917000001</v>
      </c>
      <c r="Y109" s="36">
        <f>SUMIFS(СВЦЭМ!$D$33:$D$776,СВЦЭМ!$A$33:$A$776,$A109,СВЦЭМ!$B$33:$B$776,Y$83)+'СЕТ СН'!$G$14+СВЦЭМ!$D$10+'СЕТ СН'!$G$6-'СЕТ СН'!$G$26</f>
        <v>1437.31759601</v>
      </c>
    </row>
    <row r="110" spans="1:25" ht="15.75" x14ac:dyDescent="0.2">
      <c r="A110" s="35">
        <f t="shared" si="2"/>
        <v>44039</v>
      </c>
      <c r="B110" s="36">
        <f>SUMIFS(СВЦЭМ!$D$33:$D$776,СВЦЭМ!$A$33:$A$776,$A110,СВЦЭМ!$B$33:$B$776,B$83)+'СЕТ СН'!$G$14+СВЦЭМ!$D$10+'СЕТ СН'!$G$6-'СЕТ СН'!$G$26</f>
        <v>1525.2511702500001</v>
      </c>
      <c r="C110" s="36">
        <f>SUMIFS(СВЦЭМ!$D$33:$D$776,СВЦЭМ!$A$33:$A$776,$A110,СВЦЭМ!$B$33:$B$776,C$83)+'СЕТ СН'!$G$14+СВЦЭМ!$D$10+'СЕТ СН'!$G$6-'СЕТ СН'!$G$26</f>
        <v>1504.07222594</v>
      </c>
      <c r="D110" s="36">
        <f>SUMIFS(СВЦЭМ!$D$33:$D$776,СВЦЭМ!$A$33:$A$776,$A110,СВЦЭМ!$B$33:$B$776,D$83)+'СЕТ СН'!$G$14+СВЦЭМ!$D$10+'СЕТ СН'!$G$6-'СЕТ СН'!$G$26</f>
        <v>1504.5431048200001</v>
      </c>
      <c r="E110" s="36">
        <f>SUMIFS(СВЦЭМ!$D$33:$D$776,СВЦЭМ!$A$33:$A$776,$A110,СВЦЭМ!$B$33:$B$776,E$83)+'СЕТ СН'!$G$14+СВЦЭМ!$D$10+'СЕТ СН'!$G$6-'СЕТ СН'!$G$26</f>
        <v>1514.11433534</v>
      </c>
      <c r="F110" s="36">
        <f>SUMIFS(СВЦЭМ!$D$33:$D$776,СВЦЭМ!$A$33:$A$776,$A110,СВЦЭМ!$B$33:$B$776,F$83)+'СЕТ СН'!$G$14+СВЦЭМ!$D$10+'СЕТ СН'!$G$6-'СЕТ СН'!$G$26</f>
        <v>1512.2549634699999</v>
      </c>
      <c r="G110" s="36">
        <f>SUMIFS(СВЦЭМ!$D$33:$D$776,СВЦЭМ!$A$33:$A$776,$A110,СВЦЭМ!$B$33:$B$776,G$83)+'СЕТ СН'!$G$14+СВЦЭМ!$D$10+'СЕТ СН'!$G$6-'СЕТ СН'!$G$26</f>
        <v>1505.11011261</v>
      </c>
      <c r="H110" s="36">
        <f>SUMIFS(СВЦЭМ!$D$33:$D$776,СВЦЭМ!$A$33:$A$776,$A110,СВЦЭМ!$B$33:$B$776,H$83)+'СЕТ СН'!$G$14+СВЦЭМ!$D$10+'СЕТ СН'!$G$6-'СЕТ СН'!$G$26</f>
        <v>1495.83947203</v>
      </c>
      <c r="I110" s="36">
        <f>SUMIFS(СВЦЭМ!$D$33:$D$776,СВЦЭМ!$A$33:$A$776,$A110,СВЦЭМ!$B$33:$B$776,I$83)+'СЕТ СН'!$G$14+СВЦЭМ!$D$10+'СЕТ СН'!$G$6-'СЕТ СН'!$G$26</f>
        <v>1530.5215492100001</v>
      </c>
      <c r="J110" s="36">
        <f>SUMIFS(СВЦЭМ!$D$33:$D$776,СВЦЭМ!$A$33:$A$776,$A110,СВЦЭМ!$B$33:$B$776,J$83)+'СЕТ СН'!$G$14+СВЦЭМ!$D$10+'СЕТ СН'!$G$6-'СЕТ СН'!$G$26</f>
        <v>1488.9910899700001</v>
      </c>
      <c r="K110" s="36">
        <f>SUMIFS(СВЦЭМ!$D$33:$D$776,СВЦЭМ!$A$33:$A$776,$A110,СВЦЭМ!$B$33:$B$776,K$83)+'СЕТ СН'!$G$14+СВЦЭМ!$D$10+'СЕТ СН'!$G$6-'СЕТ СН'!$G$26</f>
        <v>1370.51158781</v>
      </c>
      <c r="L110" s="36">
        <f>SUMIFS(СВЦЭМ!$D$33:$D$776,СВЦЭМ!$A$33:$A$776,$A110,СВЦЭМ!$B$33:$B$776,L$83)+'СЕТ СН'!$G$14+СВЦЭМ!$D$10+'СЕТ СН'!$G$6-'СЕТ СН'!$G$26</f>
        <v>1280.28282244</v>
      </c>
      <c r="M110" s="36">
        <f>SUMIFS(СВЦЭМ!$D$33:$D$776,СВЦЭМ!$A$33:$A$776,$A110,СВЦЭМ!$B$33:$B$776,M$83)+'СЕТ СН'!$G$14+СВЦЭМ!$D$10+'СЕТ СН'!$G$6-'СЕТ СН'!$G$26</f>
        <v>1255.94636068</v>
      </c>
      <c r="N110" s="36">
        <f>SUMIFS(СВЦЭМ!$D$33:$D$776,СВЦЭМ!$A$33:$A$776,$A110,СВЦЭМ!$B$33:$B$776,N$83)+'СЕТ СН'!$G$14+СВЦЭМ!$D$10+'СЕТ СН'!$G$6-'СЕТ СН'!$G$26</f>
        <v>1232.16603747</v>
      </c>
      <c r="O110" s="36">
        <f>SUMIFS(СВЦЭМ!$D$33:$D$776,СВЦЭМ!$A$33:$A$776,$A110,СВЦЭМ!$B$33:$B$776,O$83)+'СЕТ СН'!$G$14+СВЦЭМ!$D$10+'СЕТ СН'!$G$6-'СЕТ СН'!$G$26</f>
        <v>1238.67872511</v>
      </c>
      <c r="P110" s="36">
        <f>SUMIFS(СВЦЭМ!$D$33:$D$776,СВЦЭМ!$A$33:$A$776,$A110,СВЦЭМ!$B$33:$B$776,P$83)+'СЕТ СН'!$G$14+СВЦЭМ!$D$10+'СЕТ СН'!$G$6-'СЕТ СН'!$G$26</f>
        <v>1250.1441486399999</v>
      </c>
      <c r="Q110" s="36">
        <f>SUMIFS(СВЦЭМ!$D$33:$D$776,СВЦЭМ!$A$33:$A$776,$A110,СВЦЭМ!$B$33:$B$776,Q$83)+'СЕТ СН'!$G$14+СВЦЭМ!$D$10+'СЕТ СН'!$G$6-'СЕТ СН'!$G$26</f>
        <v>1265.7849372300002</v>
      </c>
      <c r="R110" s="36">
        <f>SUMIFS(СВЦЭМ!$D$33:$D$776,СВЦЭМ!$A$33:$A$776,$A110,СВЦЭМ!$B$33:$B$776,R$83)+'СЕТ СН'!$G$14+СВЦЭМ!$D$10+'СЕТ СН'!$G$6-'СЕТ СН'!$G$26</f>
        <v>1267.5906736400002</v>
      </c>
      <c r="S110" s="36">
        <f>SUMIFS(СВЦЭМ!$D$33:$D$776,СВЦЭМ!$A$33:$A$776,$A110,СВЦЭМ!$B$33:$B$776,S$83)+'СЕТ СН'!$G$14+СВЦЭМ!$D$10+'СЕТ СН'!$G$6-'СЕТ СН'!$G$26</f>
        <v>1278.8843034700001</v>
      </c>
      <c r="T110" s="36">
        <f>SUMIFS(СВЦЭМ!$D$33:$D$776,СВЦЭМ!$A$33:$A$776,$A110,СВЦЭМ!$B$33:$B$776,T$83)+'СЕТ СН'!$G$14+СВЦЭМ!$D$10+'СЕТ СН'!$G$6-'СЕТ СН'!$G$26</f>
        <v>1294.7164625700002</v>
      </c>
      <c r="U110" s="36">
        <f>SUMIFS(СВЦЭМ!$D$33:$D$776,СВЦЭМ!$A$33:$A$776,$A110,СВЦЭМ!$B$33:$B$776,U$83)+'СЕТ СН'!$G$14+СВЦЭМ!$D$10+'СЕТ СН'!$G$6-'СЕТ СН'!$G$26</f>
        <v>1281.4769055400002</v>
      </c>
      <c r="V110" s="36">
        <f>SUMIFS(СВЦЭМ!$D$33:$D$776,СВЦЭМ!$A$33:$A$776,$A110,СВЦЭМ!$B$33:$B$776,V$83)+'СЕТ СН'!$G$14+СВЦЭМ!$D$10+'СЕТ СН'!$G$6-'СЕТ СН'!$G$26</f>
        <v>1275.80727862</v>
      </c>
      <c r="W110" s="36">
        <f>SUMIFS(СВЦЭМ!$D$33:$D$776,СВЦЭМ!$A$33:$A$776,$A110,СВЦЭМ!$B$33:$B$776,W$83)+'СЕТ СН'!$G$14+СВЦЭМ!$D$10+'СЕТ СН'!$G$6-'СЕТ СН'!$G$26</f>
        <v>1266.59986873</v>
      </c>
      <c r="X110" s="36">
        <f>SUMIFS(СВЦЭМ!$D$33:$D$776,СВЦЭМ!$A$33:$A$776,$A110,СВЦЭМ!$B$33:$B$776,X$83)+'СЕТ СН'!$G$14+СВЦЭМ!$D$10+'СЕТ СН'!$G$6-'СЕТ СН'!$G$26</f>
        <v>1332.8294814800001</v>
      </c>
      <c r="Y110" s="36">
        <f>SUMIFS(СВЦЭМ!$D$33:$D$776,СВЦЭМ!$A$33:$A$776,$A110,СВЦЭМ!$B$33:$B$776,Y$83)+'СЕТ СН'!$G$14+СВЦЭМ!$D$10+'СЕТ СН'!$G$6-'СЕТ СН'!$G$26</f>
        <v>1449.4185323400002</v>
      </c>
    </row>
    <row r="111" spans="1:25" ht="15.75" x14ac:dyDescent="0.2">
      <c r="A111" s="35">
        <f t="shared" si="2"/>
        <v>44040</v>
      </c>
      <c r="B111" s="36">
        <f>SUMIFS(СВЦЭМ!$D$33:$D$776,СВЦЭМ!$A$33:$A$776,$A111,СВЦЭМ!$B$33:$B$776,B$83)+'СЕТ СН'!$G$14+СВЦЭМ!$D$10+'СЕТ СН'!$G$6-'СЕТ СН'!$G$26</f>
        <v>1445.84716903</v>
      </c>
      <c r="C111" s="36">
        <f>SUMIFS(СВЦЭМ!$D$33:$D$776,СВЦЭМ!$A$33:$A$776,$A111,СВЦЭМ!$B$33:$B$776,C$83)+'СЕТ СН'!$G$14+СВЦЭМ!$D$10+'СЕТ СН'!$G$6-'СЕТ СН'!$G$26</f>
        <v>1507.14132367</v>
      </c>
      <c r="D111" s="36">
        <f>SUMIFS(СВЦЭМ!$D$33:$D$776,СВЦЭМ!$A$33:$A$776,$A111,СВЦЭМ!$B$33:$B$776,D$83)+'СЕТ СН'!$G$14+СВЦЭМ!$D$10+'СЕТ СН'!$G$6-'СЕТ СН'!$G$26</f>
        <v>1517.27016884</v>
      </c>
      <c r="E111" s="36">
        <f>SUMIFS(СВЦЭМ!$D$33:$D$776,СВЦЭМ!$A$33:$A$776,$A111,СВЦЭМ!$B$33:$B$776,E$83)+'СЕТ СН'!$G$14+СВЦЭМ!$D$10+'СЕТ СН'!$G$6-'СЕТ СН'!$G$26</f>
        <v>1531.09216853</v>
      </c>
      <c r="F111" s="36">
        <f>SUMIFS(СВЦЭМ!$D$33:$D$776,СВЦЭМ!$A$33:$A$776,$A111,СВЦЭМ!$B$33:$B$776,F$83)+'СЕТ СН'!$G$14+СВЦЭМ!$D$10+'СЕТ СН'!$G$6-'СЕТ СН'!$G$26</f>
        <v>1519.6408231099999</v>
      </c>
      <c r="G111" s="36">
        <f>SUMIFS(СВЦЭМ!$D$33:$D$776,СВЦЭМ!$A$33:$A$776,$A111,СВЦЭМ!$B$33:$B$776,G$83)+'СЕТ СН'!$G$14+СВЦЭМ!$D$10+'СЕТ СН'!$G$6-'СЕТ СН'!$G$26</f>
        <v>1535.6576255</v>
      </c>
      <c r="H111" s="36">
        <f>SUMIFS(СВЦЭМ!$D$33:$D$776,СВЦЭМ!$A$33:$A$776,$A111,СВЦЭМ!$B$33:$B$776,H$83)+'СЕТ СН'!$G$14+СВЦЭМ!$D$10+'СЕТ СН'!$G$6-'СЕТ СН'!$G$26</f>
        <v>1537.8573690600001</v>
      </c>
      <c r="I111" s="36">
        <f>SUMIFS(СВЦЭМ!$D$33:$D$776,СВЦЭМ!$A$33:$A$776,$A111,СВЦЭМ!$B$33:$B$776,I$83)+'СЕТ СН'!$G$14+СВЦЭМ!$D$10+'СЕТ СН'!$G$6-'СЕТ СН'!$G$26</f>
        <v>1549.7321518600002</v>
      </c>
      <c r="J111" s="36">
        <f>SUMIFS(СВЦЭМ!$D$33:$D$776,СВЦЭМ!$A$33:$A$776,$A111,СВЦЭМ!$B$33:$B$776,J$83)+'СЕТ СН'!$G$14+СВЦЭМ!$D$10+'СЕТ СН'!$G$6-'СЕТ СН'!$G$26</f>
        <v>1530.5450888700002</v>
      </c>
      <c r="K111" s="36">
        <f>SUMIFS(СВЦЭМ!$D$33:$D$776,СВЦЭМ!$A$33:$A$776,$A111,СВЦЭМ!$B$33:$B$776,K$83)+'СЕТ СН'!$G$14+СВЦЭМ!$D$10+'СЕТ СН'!$G$6-'СЕТ СН'!$G$26</f>
        <v>1409.6065641700002</v>
      </c>
      <c r="L111" s="36">
        <f>SUMIFS(СВЦЭМ!$D$33:$D$776,СВЦЭМ!$A$33:$A$776,$A111,СВЦЭМ!$B$33:$B$776,L$83)+'СЕТ СН'!$G$14+СВЦЭМ!$D$10+'СЕТ СН'!$G$6-'СЕТ СН'!$G$26</f>
        <v>1294.39352523</v>
      </c>
      <c r="M111" s="36">
        <f>SUMIFS(СВЦЭМ!$D$33:$D$776,СВЦЭМ!$A$33:$A$776,$A111,СВЦЭМ!$B$33:$B$776,M$83)+'СЕТ СН'!$G$14+СВЦЭМ!$D$10+'СЕТ СН'!$G$6-'СЕТ СН'!$G$26</f>
        <v>1273.6460350000002</v>
      </c>
      <c r="N111" s="36">
        <f>SUMIFS(СВЦЭМ!$D$33:$D$776,СВЦЭМ!$A$33:$A$776,$A111,СВЦЭМ!$B$33:$B$776,N$83)+'СЕТ СН'!$G$14+СВЦЭМ!$D$10+'СЕТ СН'!$G$6-'СЕТ СН'!$G$26</f>
        <v>1270.85996553</v>
      </c>
      <c r="O111" s="36">
        <f>SUMIFS(СВЦЭМ!$D$33:$D$776,СВЦЭМ!$A$33:$A$776,$A111,СВЦЭМ!$B$33:$B$776,O$83)+'СЕТ СН'!$G$14+СВЦЭМ!$D$10+'СЕТ СН'!$G$6-'СЕТ СН'!$G$26</f>
        <v>1282.2609325100002</v>
      </c>
      <c r="P111" s="36">
        <f>SUMIFS(СВЦЭМ!$D$33:$D$776,СВЦЭМ!$A$33:$A$776,$A111,СВЦЭМ!$B$33:$B$776,P$83)+'СЕТ СН'!$G$14+СВЦЭМ!$D$10+'СЕТ СН'!$G$6-'СЕТ СН'!$G$26</f>
        <v>1284.1318846700001</v>
      </c>
      <c r="Q111" s="36">
        <f>SUMIFS(СВЦЭМ!$D$33:$D$776,СВЦЭМ!$A$33:$A$776,$A111,СВЦЭМ!$B$33:$B$776,Q$83)+'СЕТ СН'!$G$14+СВЦЭМ!$D$10+'СЕТ СН'!$G$6-'СЕТ СН'!$G$26</f>
        <v>1294.12880176</v>
      </c>
      <c r="R111" s="36">
        <f>SUMIFS(СВЦЭМ!$D$33:$D$776,СВЦЭМ!$A$33:$A$776,$A111,СВЦЭМ!$B$33:$B$776,R$83)+'СЕТ СН'!$G$14+СВЦЭМ!$D$10+'СЕТ СН'!$G$6-'СЕТ СН'!$G$26</f>
        <v>1295.7249086699999</v>
      </c>
      <c r="S111" s="36">
        <f>SUMIFS(СВЦЭМ!$D$33:$D$776,СВЦЭМ!$A$33:$A$776,$A111,СВЦЭМ!$B$33:$B$776,S$83)+'СЕТ СН'!$G$14+СВЦЭМ!$D$10+'СЕТ СН'!$G$6-'СЕТ СН'!$G$26</f>
        <v>1301.0525685</v>
      </c>
      <c r="T111" s="36">
        <f>SUMIFS(СВЦЭМ!$D$33:$D$776,СВЦЭМ!$A$33:$A$776,$A111,СВЦЭМ!$B$33:$B$776,T$83)+'СЕТ СН'!$G$14+СВЦЭМ!$D$10+'СЕТ СН'!$G$6-'СЕТ СН'!$G$26</f>
        <v>1304.3293477500001</v>
      </c>
      <c r="U111" s="36">
        <f>SUMIFS(СВЦЭМ!$D$33:$D$776,СВЦЭМ!$A$33:$A$776,$A111,СВЦЭМ!$B$33:$B$776,U$83)+'СЕТ СН'!$G$14+СВЦЭМ!$D$10+'СЕТ СН'!$G$6-'СЕТ СН'!$G$26</f>
        <v>1288.9571467800001</v>
      </c>
      <c r="V111" s="36">
        <f>SUMIFS(СВЦЭМ!$D$33:$D$776,СВЦЭМ!$A$33:$A$776,$A111,СВЦЭМ!$B$33:$B$776,V$83)+'СЕТ СН'!$G$14+СВЦЭМ!$D$10+'СЕТ СН'!$G$6-'СЕТ СН'!$G$26</f>
        <v>1300.8001386200001</v>
      </c>
      <c r="W111" s="36">
        <f>SUMIFS(СВЦЭМ!$D$33:$D$776,СВЦЭМ!$A$33:$A$776,$A111,СВЦЭМ!$B$33:$B$776,W$83)+'СЕТ СН'!$G$14+СВЦЭМ!$D$10+'СЕТ СН'!$G$6-'СЕТ СН'!$G$26</f>
        <v>1302.87764595</v>
      </c>
      <c r="X111" s="36">
        <f>SUMIFS(СВЦЭМ!$D$33:$D$776,СВЦЭМ!$A$33:$A$776,$A111,СВЦЭМ!$B$33:$B$776,X$83)+'СЕТ СН'!$G$14+СВЦЭМ!$D$10+'СЕТ СН'!$G$6-'СЕТ СН'!$G$26</f>
        <v>1346.6623398500001</v>
      </c>
      <c r="Y111" s="36">
        <f>SUMIFS(СВЦЭМ!$D$33:$D$776,СВЦЭМ!$A$33:$A$776,$A111,СВЦЭМ!$B$33:$B$776,Y$83)+'СЕТ СН'!$G$14+СВЦЭМ!$D$10+'СЕТ СН'!$G$6-'СЕТ СН'!$G$26</f>
        <v>1462.2228103800001</v>
      </c>
    </row>
    <row r="112" spans="1:25" ht="15.75" x14ac:dyDescent="0.2">
      <c r="A112" s="35">
        <f t="shared" si="2"/>
        <v>44041</v>
      </c>
      <c r="B112" s="36">
        <f>SUMIFS(СВЦЭМ!$D$33:$D$776,СВЦЭМ!$A$33:$A$776,$A112,СВЦЭМ!$B$33:$B$776,B$83)+'СЕТ СН'!$G$14+СВЦЭМ!$D$10+'СЕТ СН'!$G$6-'СЕТ СН'!$G$26</f>
        <v>1568.1918900200001</v>
      </c>
      <c r="C112" s="36">
        <f>SUMIFS(СВЦЭМ!$D$33:$D$776,СВЦЭМ!$A$33:$A$776,$A112,СВЦЭМ!$B$33:$B$776,C$83)+'СЕТ СН'!$G$14+СВЦЭМ!$D$10+'СЕТ СН'!$G$6-'СЕТ СН'!$G$26</f>
        <v>1612.69910787</v>
      </c>
      <c r="D112" s="36">
        <f>SUMIFS(СВЦЭМ!$D$33:$D$776,СВЦЭМ!$A$33:$A$776,$A112,СВЦЭМ!$B$33:$B$776,D$83)+'СЕТ СН'!$G$14+СВЦЭМ!$D$10+'СЕТ СН'!$G$6-'СЕТ СН'!$G$26</f>
        <v>1647.0251421799999</v>
      </c>
      <c r="E112" s="36">
        <f>SUMIFS(СВЦЭМ!$D$33:$D$776,СВЦЭМ!$A$33:$A$776,$A112,СВЦЭМ!$B$33:$B$776,E$83)+'СЕТ СН'!$G$14+СВЦЭМ!$D$10+'СЕТ СН'!$G$6-'СЕТ СН'!$G$26</f>
        <v>1671.6040142500001</v>
      </c>
      <c r="F112" s="36">
        <f>SUMIFS(СВЦЭМ!$D$33:$D$776,СВЦЭМ!$A$33:$A$776,$A112,СВЦЭМ!$B$33:$B$776,F$83)+'СЕТ СН'!$G$14+СВЦЭМ!$D$10+'СЕТ СН'!$G$6-'СЕТ СН'!$G$26</f>
        <v>1633.8604667999998</v>
      </c>
      <c r="G112" s="36">
        <f>SUMIFS(СВЦЭМ!$D$33:$D$776,СВЦЭМ!$A$33:$A$776,$A112,СВЦЭМ!$B$33:$B$776,G$83)+'СЕТ СН'!$G$14+СВЦЭМ!$D$10+'СЕТ СН'!$G$6-'СЕТ СН'!$G$26</f>
        <v>1632.1507596800002</v>
      </c>
      <c r="H112" s="36">
        <f>SUMIFS(СВЦЭМ!$D$33:$D$776,СВЦЭМ!$A$33:$A$776,$A112,СВЦЭМ!$B$33:$B$776,H$83)+'СЕТ СН'!$G$14+СВЦЭМ!$D$10+'СЕТ СН'!$G$6-'СЕТ СН'!$G$26</f>
        <v>1603.7496204600002</v>
      </c>
      <c r="I112" s="36">
        <f>SUMIFS(СВЦЭМ!$D$33:$D$776,СВЦЭМ!$A$33:$A$776,$A112,СВЦЭМ!$B$33:$B$776,I$83)+'СЕТ СН'!$G$14+СВЦЭМ!$D$10+'СЕТ СН'!$G$6-'СЕТ СН'!$G$26</f>
        <v>1584.7660304199999</v>
      </c>
      <c r="J112" s="36">
        <f>SUMIFS(СВЦЭМ!$D$33:$D$776,СВЦЭМ!$A$33:$A$776,$A112,СВЦЭМ!$B$33:$B$776,J$83)+'СЕТ СН'!$G$14+СВЦЭМ!$D$10+'СЕТ СН'!$G$6-'СЕТ СН'!$G$26</f>
        <v>1507.0600673399999</v>
      </c>
      <c r="K112" s="36">
        <f>SUMIFS(СВЦЭМ!$D$33:$D$776,СВЦЭМ!$A$33:$A$776,$A112,СВЦЭМ!$B$33:$B$776,K$83)+'СЕТ СН'!$G$14+СВЦЭМ!$D$10+'СЕТ СН'!$G$6-'СЕТ СН'!$G$26</f>
        <v>1351.18460491</v>
      </c>
      <c r="L112" s="36">
        <f>SUMIFS(СВЦЭМ!$D$33:$D$776,СВЦЭМ!$A$33:$A$776,$A112,СВЦЭМ!$B$33:$B$776,L$83)+'СЕТ СН'!$G$14+СВЦЭМ!$D$10+'СЕТ СН'!$G$6-'СЕТ СН'!$G$26</f>
        <v>1292.1613886</v>
      </c>
      <c r="M112" s="36">
        <f>SUMIFS(СВЦЭМ!$D$33:$D$776,СВЦЭМ!$A$33:$A$776,$A112,СВЦЭМ!$B$33:$B$776,M$83)+'СЕТ СН'!$G$14+СВЦЭМ!$D$10+'СЕТ СН'!$G$6-'СЕТ СН'!$G$26</f>
        <v>1272.29369191</v>
      </c>
      <c r="N112" s="36">
        <f>SUMIFS(СВЦЭМ!$D$33:$D$776,СВЦЭМ!$A$33:$A$776,$A112,СВЦЭМ!$B$33:$B$776,N$83)+'СЕТ СН'!$G$14+СВЦЭМ!$D$10+'СЕТ СН'!$G$6-'СЕТ СН'!$G$26</f>
        <v>1244.4464395300001</v>
      </c>
      <c r="O112" s="36">
        <f>SUMIFS(СВЦЭМ!$D$33:$D$776,СВЦЭМ!$A$33:$A$776,$A112,СВЦЭМ!$B$33:$B$776,O$83)+'СЕТ СН'!$G$14+СВЦЭМ!$D$10+'СЕТ СН'!$G$6-'СЕТ СН'!$G$26</f>
        <v>1238.9356479500002</v>
      </c>
      <c r="P112" s="36">
        <f>SUMIFS(СВЦЭМ!$D$33:$D$776,СВЦЭМ!$A$33:$A$776,$A112,СВЦЭМ!$B$33:$B$776,P$83)+'СЕТ СН'!$G$14+СВЦЭМ!$D$10+'СЕТ СН'!$G$6-'СЕТ СН'!$G$26</f>
        <v>1239.7335238000001</v>
      </c>
      <c r="Q112" s="36">
        <f>SUMIFS(СВЦЭМ!$D$33:$D$776,СВЦЭМ!$A$33:$A$776,$A112,СВЦЭМ!$B$33:$B$776,Q$83)+'СЕТ СН'!$G$14+СВЦЭМ!$D$10+'СЕТ СН'!$G$6-'СЕТ СН'!$G$26</f>
        <v>1250.3713207300002</v>
      </c>
      <c r="R112" s="36">
        <f>SUMIFS(СВЦЭМ!$D$33:$D$776,СВЦЭМ!$A$33:$A$776,$A112,СВЦЭМ!$B$33:$B$776,R$83)+'СЕТ СН'!$G$14+СВЦЭМ!$D$10+'СЕТ СН'!$G$6-'СЕТ СН'!$G$26</f>
        <v>1257.1347084200002</v>
      </c>
      <c r="S112" s="36">
        <f>SUMIFS(СВЦЭМ!$D$33:$D$776,СВЦЭМ!$A$33:$A$776,$A112,СВЦЭМ!$B$33:$B$776,S$83)+'СЕТ СН'!$G$14+СВЦЭМ!$D$10+'СЕТ СН'!$G$6-'СЕТ СН'!$G$26</f>
        <v>1260.5570622600001</v>
      </c>
      <c r="T112" s="36">
        <f>SUMIFS(СВЦЭМ!$D$33:$D$776,СВЦЭМ!$A$33:$A$776,$A112,СВЦЭМ!$B$33:$B$776,T$83)+'СЕТ СН'!$G$14+СВЦЭМ!$D$10+'СЕТ СН'!$G$6-'СЕТ СН'!$G$26</f>
        <v>1288.2114027100001</v>
      </c>
      <c r="U112" s="36">
        <f>SUMIFS(СВЦЭМ!$D$33:$D$776,СВЦЭМ!$A$33:$A$776,$A112,СВЦЭМ!$B$33:$B$776,U$83)+'СЕТ СН'!$G$14+СВЦЭМ!$D$10+'СЕТ СН'!$G$6-'СЕТ СН'!$G$26</f>
        <v>1282.5122614300001</v>
      </c>
      <c r="V112" s="36">
        <f>SUMIFS(СВЦЭМ!$D$33:$D$776,СВЦЭМ!$A$33:$A$776,$A112,СВЦЭМ!$B$33:$B$776,V$83)+'СЕТ СН'!$G$14+СВЦЭМ!$D$10+'СЕТ СН'!$G$6-'СЕТ СН'!$G$26</f>
        <v>1272.7389124400001</v>
      </c>
      <c r="W112" s="36">
        <f>SUMIFS(СВЦЭМ!$D$33:$D$776,СВЦЭМ!$A$33:$A$776,$A112,СВЦЭМ!$B$33:$B$776,W$83)+'СЕТ СН'!$G$14+СВЦЭМ!$D$10+'СЕТ СН'!$G$6-'СЕТ СН'!$G$26</f>
        <v>1249.0602578</v>
      </c>
      <c r="X112" s="36">
        <f>SUMIFS(СВЦЭМ!$D$33:$D$776,СВЦЭМ!$A$33:$A$776,$A112,СВЦЭМ!$B$33:$B$776,X$83)+'СЕТ СН'!$G$14+СВЦЭМ!$D$10+'СЕТ СН'!$G$6-'СЕТ СН'!$G$26</f>
        <v>1305.65089463</v>
      </c>
      <c r="Y112" s="36">
        <f>SUMIFS(СВЦЭМ!$D$33:$D$776,СВЦЭМ!$A$33:$A$776,$A112,СВЦЭМ!$B$33:$B$776,Y$83)+'СЕТ СН'!$G$14+СВЦЭМ!$D$10+'СЕТ СН'!$G$6-'СЕТ СН'!$G$26</f>
        <v>1417.96604712</v>
      </c>
    </row>
    <row r="113" spans="1:27" ht="15.75" x14ac:dyDescent="0.2">
      <c r="A113" s="35">
        <f t="shared" si="2"/>
        <v>44042</v>
      </c>
      <c r="B113" s="36">
        <f>SUMIFS(СВЦЭМ!$D$33:$D$776,СВЦЭМ!$A$33:$A$776,$A113,СВЦЭМ!$B$33:$B$776,B$83)+'СЕТ СН'!$G$14+СВЦЭМ!$D$10+'СЕТ СН'!$G$6-'СЕТ СН'!$G$26</f>
        <v>1452.1121795600002</v>
      </c>
      <c r="C113" s="36">
        <f>SUMIFS(СВЦЭМ!$D$33:$D$776,СВЦЭМ!$A$33:$A$776,$A113,СВЦЭМ!$B$33:$B$776,C$83)+'СЕТ СН'!$G$14+СВЦЭМ!$D$10+'СЕТ СН'!$G$6-'СЕТ СН'!$G$26</f>
        <v>1500.2533142100001</v>
      </c>
      <c r="D113" s="36">
        <f>SUMIFS(СВЦЭМ!$D$33:$D$776,СВЦЭМ!$A$33:$A$776,$A113,СВЦЭМ!$B$33:$B$776,D$83)+'СЕТ СН'!$G$14+СВЦЭМ!$D$10+'СЕТ СН'!$G$6-'СЕТ СН'!$G$26</f>
        <v>1517.3066211700002</v>
      </c>
      <c r="E113" s="36">
        <f>SUMIFS(СВЦЭМ!$D$33:$D$776,СВЦЭМ!$A$33:$A$776,$A113,СВЦЭМ!$B$33:$B$776,E$83)+'СЕТ СН'!$G$14+СВЦЭМ!$D$10+'СЕТ СН'!$G$6-'СЕТ СН'!$G$26</f>
        <v>1524.55437256</v>
      </c>
      <c r="F113" s="36">
        <f>SUMIFS(СВЦЭМ!$D$33:$D$776,СВЦЭМ!$A$33:$A$776,$A113,СВЦЭМ!$B$33:$B$776,F$83)+'СЕТ СН'!$G$14+СВЦЭМ!$D$10+'СЕТ СН'!$G$6-'СЕТ СН'!$G$26</f>
        <v>1518.9859722000001</v>
      </c>
      <c r="G113" s="36">
        <f>SUMIFS(СВЦЭМ!$D$33:$D$776,СВЦЭМ!$A$33:$A$776,$A113,СВЦЭМ!$B$33:$B$776,G$83)+'СЕТ СН'!$G$14+СВЦЭМ!$D$10+'СЕТ СН'!$G$6-'СЕТ СН'!$G$26</f>
        <v>1524.85814295</v>
      </c>
      <c r="H113" s="36">
        <f>SUMIFS(СВЦЭМ!$D$33:$D$776,СВЦЭМ!$A$33:$A$776,$A113,СВЦЭМ!$B$33:$B$776,H$83)+'СЕТ СН'!$G$14+СВЦЭМ!$D$10+'СЕТ СН'!$G$6-'СЕТ СН'!$G$26</f>
        <v>1506.9998304000001</v>
      </c>
      <c r="I113" s="36">
        <f>SUMIFS(СВЦЭМ!$D$33:$D$776,СВЦЭМ!$A$33:$A$776,$A113,СВЦЭМ!$B$33:$B$776,I$83)+'СЕТ СН'!$G$14+СВЦЭМ!$D$10+'СЕТ СН'!$G$6-'СЕТ СН'!$G$26</f>
        <v>1468.1068699699999</v>
      </c>
      <c r="J113" s="36">
        <f>SUMIFS(СВЦЭМ!$D$33:$D$776,СВЦЭМ!$A$33:$A$776,$A113,СВЦЭМ!$B$33:$B$776,J$83)+'СЕТ СН'!$G$14+СВЦЭМ!$D$10+'СЕТ СН'!$G$6-'СЕТ СН'!$G$26</f>
        <v>1383.1254594500001</v>
      </c>
      <c r="K113" s="36">
        <f>SUMIFS(СВЦЭМ!$D$33:$D$776,СВЦЭМ!$A$33:$A$776,$A113,СВЦЭМ!$B$33:$B$776,K$83)+'СЕТ СН'!$G$14+СВЦЭМ!$D$10+'СЕТ СН'!$G$6-'СЕТ СН'!$G$26</f>
        <v>1324.88945771</v>
      </c>
      <c r="L113" s="36">
        <f>SUMIFS(СВЦЭМ!$D$33:$D$776,СВЦЭМ!$A$33:$A$776,$A113,СВЦЭМ!$B$33:$B$776,L$83)+'СЕТ СН'!$G$14+СВЦЭМ!$D$10+'СЕТ СН'!$G$6-'СЕТ СН'!$G$26</f>
        <v>1345.9780215599999</v>
      </c>
      <c r="M113" s="36">
        <f>SUMIFS(СВЦЭМ!$D$33:$D$776,СВЦЭМ!$A$33:$A$776,$A113,СВЦЭМ!$B$33:$B$776,M$83)+'СЕТ СН'!$G$14+СВЦЭМ!$D$10+'СЕТ СН'!$G$6-'СЕТ СН'!$G$26</f>
        <v>1340.70943938</v>
      </c>
      <c r="N113" s="36">
        <f>SUMIFS(СВЦЭМ!$D$33:$D$776,СВЦЭМ!$A$33:$A$776,$A113,СВЦЭМ!$B$33:$B$776,N$83)+'СЕТ СН'!$G$14+СВЦЭМ!$D$10+'СЕТ СН'!$G$6-'СЕТ СН'!$G$26</f>
        <v>1328.84147224</v>
      </c>
      <c r="O113" s="36">
        <f>SUMIFS(СВЦЭМ!$D$33:$D$776,СВЦЭМ!$A$33:$A$776,$A113,СВЦЭМ!$B$33:$B$776,O$83)+'СЕТ СН'!$G$14+СВЦЭМ!$D$10+'СЕТ СН'!$G$6-'СЕТ СН'!$G$26</f>
        <v>1329.4239895599999</v>
      </c>
      <c r="P113" s="36">
        <f>SUMIFS(СВЦЭМ!$D$33:$D$776,СВЦЭМ!$A$33:$A$776,$A113,СВЦЭМ!$B$33:$B$776,P$83)+'СЕТ СН'!$G$14+СВЦЭМ!$D$10+'СЕТ СН'!$G$6-'СЕТ СН'!$G$26</f>
        <v>1330.7102252200002</v>
      </c>
      <c r="Q113" s="36">
        <f>SUMIFS(СВЦЭМ!$D$33:$D$776,СВЦЭМ!$A$33:$A$776,$A113,СВЦЭМ!$B$33:$B$776,Q$83)+'СЕТ СН'!$G$14+СВЦЭМ!$D$10+'СЕТ СН'!$G$6-'СЕТ СН'!$G$26</f>
        <v>1334.3421318999999</v>
      </c>
      <c r="R113" s="36">
        <f>SUMIFS(СВЦЭМ!$D$33:$D$776,СВЦЭМ!$A$33:$A$776,$A113,СВЦЭМ!$B$33:$B$776,R$83)+'СЕТ СН'!$G$14+СВЦЭМ!$D$10+'СЕТ СН'!$G$6-'СЕТ СН'!$G$26</f>
        <v>1329.8401527000001</v>
      </c>
      <c r="S113" s="36">
        <f>SUMIFS(СВЦЭМ!$D$33:$D$776,СВЦЭМ!$A$33:$A$776,$A113,СВЦЭМ!$B$33:$B$776,S$83)+'СЕТ СН'!$G$14+СВЦЭМ!$D$10+'СЕТ СН'!$G$6-'СЕТ СН'!$G$26</f>
        <v>1331.0021891599999</v>
      </c>
      <c r="T113" s="36">
        <f>SUMIFS(СВЦЭМ!$D$33:$D$776,СВЦЭМ!$A$33:$A$776,$A113,СВЦЭМ!$B$33:$B$776,T$83)+'СЕТ СН'!$G$14+СВЦЭМ!$D$10+'СЕТ СН'!$G$6-'СЕТ СН'!$G$26</f>
        <v>1339.59100285</v>
      </c>
      <c r="U113" s="36">
        <f>SUMIFS(СВЦЭМ!$D$33:$D$776,СВЦЭМ!$A$33:$A$776,$A113,СВЦЭМ!$B$33:$B$776,U$83)+'СЕТ СН'!$G$14+СВЦЭМ!$D$10+'СЕТ СН'!$G$6-'СЕТ СН'!$G$26</f>
        <v>1334.4461106900001</v>
      </c>
      <c r="V113" s="36">
        <f>SUMIFS(СВЦЭМ!$D$33:$D$776,СВЦЭМ!$A$33:$A$776,$A113,СВЦЭМ!$B$33:$B$776,V$83)+'СЕТ СН'!$G$14+СВЦЭМ!$D$10+'СЕТ СН'!$G$6-'СЕТ СН'!$G$26</f>
        <v>1326.5180070700001</v>
      </c>
      <c r="W113" s="36">
        <f>SUMIFS(СВЦЭМ!$D$33:$D$776,СВЦЭМ!$A$33:$A$776,$A113,СВЦЭМ!$B$33:$B$776,W$83)+'СЕТ СН'!$G$14+СВЦЭМ!$D$10+'СЕТ СН'!$G$6-'СЕТ СН'!$G$26</f>
        <v>1354.7559237999999</v>
      </c>
      <c r="X113" s="36">
        <f>SUMIFS(СВЦЭМ!$D$33:$D$776,СВЦЭМ!$A$33:$A$776,$A113,СВЦЭМ!$B$33:$B$776,X$83)+'СЕТ СН'!$G$14+СВЦЭМ!$D$10+'СЕТ СН'!$G$6-'СЕТ СН'!$G$26</f>
        <v>1451.23819155</v>
      </c>
      <c r="Y113" s="36">
        <f>SUMIFS(СВЦЭМ!$D$33:$D$776,СВЦЭМ!$A$33:$A$776,$A113,СВЦЭМ!$B$33:$B$776,Y$83)+'СЕТ СН'!$G$14+СВЦЭМ!$D$10+'СЕТ СН'!$G$6-'СЕТ СН'!$G$26</f>
        <v>1413.12988169</v>
      </c>
    </row>
    <row r="114" spans="1:27" ht="15.75" x14ac:dyDescent="0.2">
      <c r="A114" s="35">
        <f t="shared" si="2"/>
        <v>44043</v>
      </c>
      <c r="B114" s="36">
        <f>SUMIFS(СВЦЭМ!$D$33:$D$776,СВЦЭМ!$A$33:$A$776,$A114,СВЦЭМ!$B$33:$B$776,B$83)+'СЕТ СН'!$G$14+СВЦЭМ!$D$10+'СЕТ СН'!$G$6-'СЕТ СН'!$G$26</f>
        <v>1458.7466796600002</v>
      </c>
      <c r="C114" s="36">
        <f>SUMIFS(СВЦЭМ!$D$33:$D$776,СВЦЭМ!$A$33:$A$776,$A114,СВЦЭМ!$B$33:$B$776,C$83)+'СЕТ СН'!$G$14+СВЦЭМ!$D$10+'СЕТ СН'!$G$6-'СЕТ СН'!$G$26</f>
        <v>1570.0664493300001</v>
      </c>
      <c r="D114" s="36">
        <f>SUMIFS(СВЦЭМ!$D$33:$D$776,СВЦЭМ!$A$33:$A$776,$A114,СВЦЭМ!$B$33:$B$776,D$83)+'СЕТ СН'!$G$14+СВЦЭМ!$D$10+'СЕТ СН'!$G$6-'СЕТ СН'!$G$26</f>
        <v>1579.2940452600001</v>
      </c>
      <c r="E114" s="36">
        <f>SUMIFS(СВЦЭМ!$D$33:$D$776,СВЦЭМ!$A$33:$A$776,$A114,СВЦЭМ!$B$33:$B$776,E$83)+'СЕТ СН'!$G$14+СВЦЭМ!$D$10+'СЕТ СН'!$G$6-'СЕТ СН'!$G$26</f>
        <v>1582.4347105000002</v>
      </c>
      <c r="F114" s="36">
        <f>SUMIFS(СВЦЭМ!$D$33:$D$776,СВЦЭМ!$A$33:$A$776,$A114,СВЦЭМ!$B$33:$B$776,F$83)+'СЕТ СН'!$G$14+СВЦЭМ!$D$10+'СЕТ СН'!$G$6-'СЕТ СН'!$G$26</f>
        <v>1576.8370496</v>
      </c>
      <c r="G114" s="36">
        <f>SUMIFS(СВЦЭМ!$D$33:$D$776,СВЦЭМ!$A$33:$A$776,$A114,СВЦЭМ!$B$33:$B$776,G$83)+'СЕТ СН'!$G$14+СВЦЭМ!$D$10+'СЕТ СН'!$G$6-'СЕТ СН'!$G$26</f>
        <v>1609.22166685</v>
      </c>
      <c r="H114" s="36">
        <f>SUMIFS(СВЦЭМ!$D$33:$D$776,СВЦЭМ!$A$33:$A$776,$A114,СВЦЭМ!$B$33:$B$776,H$83)+'СЕТ СН'!$G$14+СВЦЭМ!$D$10+'СЕТ СН'!$G$6-'СЕТ СН'!$G$26</f>
        <v>1556.3387122600002</v>
      </c>
      <c r="I114" s="36">
        <f>SUMIFS(СВЦЭМ!$D$33:$D$776,СВЦЭМ!$A$33:$A$776,$A114,СВЦЭМ!$B$33:$B$776,I$83)+'СЕТ СН'!$G$14+СВЦЭМ!$D$10+'СЕТ СН'!$G$6-'СЕТ СН'!$G$26</f>
        <v>1531.8963959600001</v>
      </c>
      <c r="J114" s="36">
        <f>SUMIFS(СВЦЭМ!$D$33:$D$776,СВЦЭМ!$A$33:$A$776,$A114,СВЦЭМ!$B$33:$B$776,J$83)+'СЕТ СН'!$G$14+СВЦЭМ!$D$10+'СЕТ СН'!$G$6-'СЕТ СН'!$G$26</f>
        <v>1501.1426983700001</v>
      </c>
      <c r="K114" s="36">
        <f>SUMIFS(СВЦЭМ!$D$33:$D$776,СВЦЭМ!$A$33:$A$776,$A114,СВЦЭМ!$B$33:$B$776,K$83)+'СЕТ СН'!$G$14+СВЦЭМ!$D$10+'СЕТ СН'!$G$6-'СЕТ СН'!$G$26</f>
        <v>1419.15119155</v>
      </c>
      <c r="L114" s="36">
        <f>SUMIFS(СВЦЭМ!$D$33:$D$776,СВЦЭМ!$A$33:$A$776,$A114,СВЦЭМ!$B$33:$B$776,L$83)+'СЕТ СН'!$G$14+СВЦЭМ!$D$10+'СЕТ СН'!$G$6-'СЕТ СН'!$G$26</f>
        <v>1290.8000718200001</v>
      </c>
      <c r="M114" s="36">
        <f>SUMIFS(СВЦЭМ!$D$33:$D$776,СВЦЭМ!$A$33:$A$776,$A114,СВЦЭМ!$B$33:$B$776,M$83)+'СЕТ СН'!$G$14+СВЦЭМ!$D$10+'СЕТ СН'!$G$6-'СЕТ СН'!$G$26</f>
        <v>1271.2519491400001</v>
      </c>
      <c r="N114" s="36">
        <f>SUMIFS(СВЦЭМ!$D$33:$D$776,СВЦЭМ!$A$33:$A$776,$A114,СВЦЭМ!$B$33:$B$776,N$83)+'СЕТ СН'!$G$14+СВЦЭМ!$D$10+'СЕТ СН'!$G$6-'СЕТ СН'!$G$26</f>
        <v>1277.32495206</v>
      </c>
      <c r="O114" s="36">
        <f>SUMIFS(СВЦЭМ!$D$33:$D$776,СВЦЭМ!$A$33:$A$776,$A114,СВЦЭМ!$B$33:$B$776,O$83)+'СЕТ СН'!$G$14+СВЦЭМ!$D$10+'СЕТ СН'!$G$6-'СЕТ СН'!$G$26</f>
        <v>1283.62151913</v>
      </c>
      <c r="P114" s="36">
        <f>SUMIFS(СВЦЭМ!$D$33:$D$776,СВЦЭМ!$A$33:$A$776,$A114,СВЦЭМ!$B$33:$B$776,P$83)+'СЕТ СН'!$G$14+СВЦЭМ!$D$10+'СЕТ СН'!$G$6-'СЕТ СН'!$G$26</f>
        <v>1287.3852866100001</v>
      </c>
      <c r="Q114" s="36">
        <f>SUMIFS(СВЦЭМ!$D$33:$D$776,СВЦЭМ!$A$33:$A$776,$A114,СВЦЭМ!$B$33:$B$776,Q$83)+'СЕТ СН'!$G$14+СВЦЭМ!$D$10+'СЕТ СН'!$G$6-'СЕТ СН'!$G$26</f>
        <v>1286.6268972400001</v>
      </c>
      <c r="R114" s="36">
        <f>SUMIFS(СВЦЭМ!$D$33:$D$776,СВЦЭМ!$A$33:$A$776,$A114,СВЦЭМ!$B$33:$B$776,R$83)+'СЕТ СН'!$G$14+СВЦЭМ!$D$10+'СЕТ СН'!$G$6-'СЕТ СН'!$G$26</f>
        <v>1279.0277121700001</v>
      </c>
      <c r="S114" s="36">
        <f>SUMIFS(СВЦЭМ!$D$33:$D$776,СВЦЭМ!$A$33:$A$776,$A114,СВЦЭМ!$B$33:$B$776,S$83)+'СЕТ СН'!$G$14+СВЦЭМ!$D$10+'СЕТ СН'!$G$6-'СЕТ СН'!$G$26</f>
        <v>1291.8159704200002</v>
      </c>
      <c r="T114" s="36">
        <f>SUMIFS(СВЦЭМ!$D$33:$D$776,СВЦЭМ!$A$33:$A$776,$A114,СВЦЭМ!$B$33:$B$776,T$83)+'СЕТ СН'!$G$14+СВЦЭМ!$D$10+'СЕТ СН'!$G$6-'СЕТ СН'!$G$26</f>
        <v>1297.1598985200001</v>
      </c>
      <c r="U114" s="36">
        <f>SUMIFS(СВЦЭМ!$D$33:$D$776,СВЦЭМ!$A$33:$A$776,$A114,СВЦЭМ!$B$33:$B$776,U$83)+'СЕТ СН'!$G$14+СВЦЭМ!$D$10+'СЕТ СН'!$G$6-'СЕТ СН'!$G$26</f>
        <v>1307.30651904</v>
      </c>
      <c r="V114" s="36">
        <f>SUMIFS(СВЦЭМ!$D$33:$D$776,СВЦЭМ!$A$33:$A$776,$A114,СВЦЭМ!$B$33:$B$776,V$83)+'СЕТ СН'!$G$14+СВЦЭМ!$D$10+'СЕТ СН'!$G$6-'СЕТ СН'!$G$26</f>
        <v>1303.8732060699999</v>
      </c>
      <c r="W114" s="36">
        <f>SUMIFS(СВЦЭМ!$D$33:$D$776,СВЦЭМ!$A$33:$A$776,$A114,СВЦЭМ!$B$33:$B$776,W$83)+'СЕТ СН'!$G$14+СВЦЭМ!$D$10+'СЕТ СН'!$G$6-'СЕТ СН'!$G$26</f>
        <v>1286.2677518400001</v>
      </c>
      <c r="X114" s="36">
        <f>SUMIFS(СВЦЭМ!$D$33:$D$776,СВЦЭМ!$A$33:$A$776,$A114,СВЦЭМ!$B$33:$B$776,X$83)+'СЕТ СН'!$G$14+СВЦЭМ!$D$10+'СЕТ СН'!$G$6-'СЕТ СН'!$G$26</f>
        <v>1288.56420798</v>
      </c>
      <c r="Y114" s="36">
        <f>SUMIFS(СВЦЭМ!$D$33:$D$776,СВЦЭМ!$A$33:$A$776,$A114,СВЦЭМ!$B$33:$B$776,Y$83)+'СЕТ СН'!$G$14+СВЦЭМ!$D$10+'СЕТ СН'!$G$6-'СЕТ СН'!$G$26</f>
        <v>1348.20542817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01.07.2020</v>
      </c>
      <c r="B120" s="36">
        <f>SUMIFS(СВЦЭМ!$D$33:$D$776,СВЦЭМ!$A$33:$A$776,$A120,СВЦЭМ!$B$33:$B$776,B$119)+'СЕТ СН'!$H$14+СВЦЭМ!$D$10+'СЕТ СН'!$H$6-'СЕТ СН'!$H$26</f>
        <v>1454.47138305</v>
      </c>
      <c r="C120" s="36">
        <f>SUMIFS(СВЦЭМ!$D$33:$D$776,СВЦЭМ!$A$33:$A$776,$A120,СВЦЭМ!$B$33:$B$776,C$119)+'СЕТ СН'!$H$14+СВЦЭМ!$D$10+'СЕТ СН'!$H$6-'СЕТ СН'!$H$26</f>
        <v>1462.6466718400002</v>
      </c>
      <c r="D120" s="36">
        <f>SUMIFS(СВЦЭМ!$D$33:$D$776,СВЦЭМ!$A$33:$A$776,$A120,СВЦЭМ!$B$33:$B$776,D$119)+'СЕТ СН'!$H$14+СВЦЭМ!$D$10+'СЕТ СН'!$H$6-'СЕТ СН'!$H$26</f>
        <v>1439.3569686999999</v>
      </c>
      <c r="E120" s="36">
        <f>SUMIFS(СВЦЭМ!$D$33:$D$776,СВЦЭМ!$A$33:$A$776,$A120,СВЦЭМ!$B$33:$B$776,E$119)+'СЕТ СН'!$H$14+СВЦЭМ!$D$10+'СЕТ СН'!$H$6-'СЕТ СН'!$H$26</f>
        <v>1421.05199135</v>
      </c>
      <c r="F120" s="36">
        <f>SUMIFS(СВЦЭМ!$D$33:$D$776,СВЦЭМ!$A$33:$A$776,$A120,СВЦЭМ!$B$33:$B$776,F$119)+'СЕТ СН'!$H$14+СВЦЭМ!$D$10+'СЕТ СН'!$H$6-'СЕТ СН'!$H$26</f>
        <v>1407.49592295</v>
      </c>
      <c r="G120" s="36">
        <f>SUMIFS(СВЦЭМ!$D$33:$D$776,СВЦЭМ!$A$33:$A$776,$A120,СВЦЭМ!$B$33:$B$776,G$119)+'СЕТ СН'!$H$14+СВЦЭМ!$D$10+'СЕТ СН'!$H$6-'СЕТ СН'!$H$26</f>
        <v>1412.12112869</v>
      </c>
      <c r="H120" s="36">
        <f>SUMIFS(СВЦЭМ!$D$33:$D$776,СВЦЭМ!$A$33:$A$776,$A120,СВЦЭМ!$B$33:$B$776,H$119)+'СЕТ СН'!$H$14+СВЦЭМ!$D$10+'СЕТ СН'!$H$6-'СЕТ СН'!$H$26</f>
        <v>1434.5672292899999</v>
      </c>
      <c r="I120" s="36">
        <f>SUMIFS(СВЦЭМ!$D$33:$D$776,СВЦЭМ!$A$33:$A$776,$A120,СВЦЭМ!$B$33:$B$776,I$119)+'СЕТ СН'!$H$14+СВЦЭМ!$D$10+'СЕТ СН'!$H$6-'СЕТ СН'!$H$26</f>
        <v>1418.82689987</v>
      </c>
      <c r="J120" s="36">
        <f>SUMIFS(СВЦЭМ!$D$33:$D$776,СВЦЭМ!$A$33:$A$776,$A120,СВЦЭМ!$B$33:$B$776,J$119)+'СЕТ СН'!$H$14+СВЦЭМ!$D$10+'СЕТ СН'!$H$6-'СЕТ СН'!$H$26</f>
        <v>1375.91879694</v>
      </c>
      <c r="K120" s="36">
        <f>SUMIFS(СВЦЭМ!$D$33:$D$776,СВЦЭМ!$A$33:$A$776,$A120,СВЦЭМ!$B$33:$B$776,K$119)+'СЕТ СН'!$H$14+СВЦЭМ!$D$10+'СЕТ СН'!$H$6-'СЕТ СН'!$H$26</f>
        <v>1273.3133467600001</v>
      </c>
      <c r="L120" s="36">
        <f>SUMIFS(СВЦЭМ!$D$33:$D$776,СВЦЭМ!$A$33:$A$776,$A120,СВЦЭМ!$B$33:$B$776,L$119)+'СЕТ СН'!$H$14+СВЦЭМ!$D$10+'СЕТ СН'!$H$6-'СЕТ СН'!$H$26</f>
        <v>1177.03462814</v>
      </c>
      <c r="M120" s="36">
        <f>SUMIFS(СВЦЭМ!$D$33:$D$776,СВЦЭМ!$A$33:$A$776,$A120,СВЦЭМ!$B$33:$B$776,M$119)+'СЕТ СН'!$H$14+СВЦЭМ!$D$10+'СЕТ СН'!$H$6-'СЕТ СН'!$H$26</f>
        <v>1168.32544338</v>
      </c>
      <c r="N120" s="36">
        <f>SUMIFS(СВЦЭМ!$D$33:$D$776,СВЦЭМ!$A$33:$A$776,$A120,СВЦЭМ!$B$33:$B$776,N$119)+'СЕТ СН'!$H$14+СВЦЭМ!$D$10+'СЕТ СН'!$H$6-'СЕТ СН'!$H$26</f>
        <v>1220.77297385</v>
      </c>
      <c r="O120" s="36">
        <f>SUMIFS(СВЦЭМ!$D$33:$D$776,СВЦЭМ!$A$33:$A$776,$A120,СВЦЭМ!$B$33:$B$776,O$119)+'СЕТ СН'!$H$14+СВЦЭМ!$D$10+'СЕТ СН'!$H$6-'СЕТ СН'!$H$26</f>
        <v>1202.8423486400002</v>
      </c>
      <c r="P120" s="36">
        <f>SUMIFS(СВЦЭМ!$D$33:$D$776,СВЦЭМ!$A$33:$A$776,$A120,СВЦЭМ!$B$33:$B$776,P$119)+'СЕТ СН'!$H$14+СВЦЭМ!$D$10+'СЕТ СН'!$H$6-'СЕТ СН'!$H$26</f>
        <v>1127.03290242</v>
      </c>
      <c r="Q120" s="36">
        <f>SUMIFS(СВЦЭМ!$D$33:$D$776,СВЦЭМ!$A$33:$A$776,$A120,СВЦЭМ!$B$33:$B$776,Q$119)+'СЕТ СН'!$H$14+СВЦЭМ!$D$10+'СЕТ СН'!$H$6-'СЕТ СН'!$H$26</f>
        <v>1130.3055880699999</v>
      </c>
      <c r="R120" s="36">
        <f>SUMIFS(СВЦЭМ!$D$33:$D$776,СВЦЭМ!$A$33:$A$776,$A120,СВЦЭМ!$B$33:$B$776,R$119)+'СЕТ СН'!$H$14+СВЦЭМ!$D$10+'СЕТ СН'!$H$6-'СЕТ СН'!$H$26</f>
        <v>1143.0507866100002</v>
      </c>
      <c r="S120" s="36">
        <f>SUMIFS(СВЦЭМ!$D$33:$D$776,СВЦЭМ!$A$33:$A$776,$A120,СВЦЭМ!$B$33:$B$776,S$119)+'СЕТ СН'!$H$14+СВЦЭМ!$D$10+'СЕТ СН'!$H$6-'СЕТ СН'!$H$26</f>
        <v>1147.8917725000001</v>
      </c>
      <c r="T120" s="36">
        <f>SUMIFS(СВЦЭМ!$D$33:$D$776,СВЦЭМ!$A$33:$A$776,$A120,СВЦЭМ!$B$33:$B$776,T$119)+'СЕТ СН'!$H$14+СВЦЭМ!$D$10+'СЕТ СН'!$H$6-'СЕТ СН'!$H$26</f>
        <v>1140.3897721000001</v>
      </c>
      <c r="U120" s="36">
        <f>SUMIFS(СВЦЭМ!$D$33:$D$776,СВЦЭМ!$A$33:$A$776,$A120,СВЦЭМ!$B$33:$B$776,U$119)+'СЕТ СН'!$H$14+СВЦЭМ!$D$10+'СЕТ СН'!$H$6-'СЕТ СН'!$H$26</f>
        <v>1133.7425630100001</v>
      </c>
      <c r="V120" s="36">
        <f>SUMIFS(СВЦЭМ!$D$33:$D$776,СВЦЭМ!$A$33:$A$776,$A120,СВЦЭМ!$B$33:$B$776,V$119)+'СЕТ СН'!$H$14+СВЦЭМ!$D$10+'СЕТ СН'!$H$6-'СЕТ СН'!$H$26</f>
        <v>1131.2836397199999</v>
      </c>
      <c r="W120" s="36">
        <f>SUMIFS(СВЦЭМ!$D$33:$D$776,СВЦЭМ!$A$33:$A$776,$A120,СВЦЭМ!$B$33:$B$776,W$119)+'СЕТ СН'!$H$14+СВЦЭМ!$D$10+'СЕТ СН'!$H$6-'СЕТ СН'!$H$26</f>
        <v>1108.3463342499999</v>
      </c>
      <c r="X120" s="36">
        <f>SUMIFS(СВЦЭМ!$D$33:$D$776,СВЦЭМ!$A$33:$A$776,$A120,СВЦЭМ!$B$33:$B$776,X$119)+'СЕТ СН'!$H$14+СВЦЭМ!$D$10+'СЕТ СН'!$H$6-'СЕТ СН'!$H$26</f>
        <v>1155.38972562</v>
      </c>
      <c r="Y120" s="36">
        <f>SUMIFS(СВЦЭМ!$D$33:$D$776,СВЦЭМ!$A$33:$A$776,$A120,СВЦЭМ!$B$33:$B$776,Y$119)+'СЕТ СН'!$H$14+СВЦЭМ!$D$10+'СЕТ СН'!$H$6-'СЕТ СН'!$H$26</f>
        <v>1315.9735564299999</v>
      </c>
      <c r="AA120" s="45"/>
    </row>
    <row r="121" spans="1:27" ht="15.75" x14ac:dyDescent="0.2">
      <c r="A121" s="35">
        <f>A120+1</f>
        <v>44014</v>
      </c>
      <c r="B121" s="36">
        <f>SUMIFS(СВЦЭМ!$D$33:$D$776,СВЦЭМ!$A$33:$A$776,$A121,СВЦЭМ!$B$33:$B$776,B$119)+'СЕТ СН'!$H$14+СВЦЭМ!$D$10+'СЕТ СН'!$H$6-'СЕТ СН'!$H$26</f>
        <v>1404.7000634199999</v>
      </c>
      <c r="C121" s="36">
        <f>SUMIFS(СВЦЭМ!$D$33:$D$776,СВЦЭМ!$A$33:$A$776,$A121,СВЦЭМ!$B$33:$B$776,C$119)+'СЕТ СН'!$H$14+СВЦЭМ!$D$10+'СЕТ СН'!$H$6-'СЕТ СН'!$H$26</f>
        <v>1380.56682428</v>
      </c>
      <c r="D121" s="36">
        <f>SUMIFS(СВЦЭМ!$D$33:$D$776,СВЦЭМ!$A$33:$A$776,$A121,СВЦЭМ!$B$33:$B$776,D$119)+'СЕТ СН'!$H$14+СВЦЭМ!$D$10+'СЕТ СН'!$H$6-'СЕТ СН'!$H$26</f>
        <v>1352.2391244300002</v>
      </c>
      <c r="E121" s="36">
        <f>SUMIFS(СВЦЭМ!$D$33:$D$776,СВЦЭМ!$A$33:$A$776,$A121,СВЦЭМ!$B$33:$B$776,E$119)+'СЕТ СН'!$H$14+СВЦЭМ!$D$10+'СЕТ СН'!$H$6-'СЕТ СН'!$H$26</f>
        <v>1345.6731494000001</v>
      </c>
      <c r="F121" s="36">
        <f>SUMIFS(СВЦЭМ!$D$33:$D$776,СВЦЭМ!$A$33:$A$776,$A121,СВЦЭМ!$B$33:$B$776,F$119)+'СЕТ СН'!$H$14+СВЦЭМ!$D$10+'СЕТ СН'!$H$6-'СЕТ СН'!$H$26</f>
        <v>1331.4879191099999</v>
      </c>
      <c r="G121" s="36">
        <f>SUMIFS(СВЦЭМ!$D$33:$D$776,СВЦЭМ!$A$33:$A$776,$A121,СВЦЭМ!$B$33:$B$776,G$119)+'СЕТ СН'!$H$14+СВЦЭМ!$D$10+'СЕТ СН'!$H$6-'СЕТ СН'!$H$26</f>
        <v>1346.4051170400001</v>
      </c>
      <c r="H121" s="36">
        <f>SUMIFS(СВЦЭМ!$D$33:$D$776,СВЦЭМ!$A$33:$A$776,$A121,СВЦЭМ!$B$33:$B$776,H$119)+'СЕТ СН'!$H$14+СВЦЭМ!$D$10+'СЕТ СН'!$H$6-'СЕТ СН'!$H$26</f>
        <v>1378.24060138</v>
      </c>
      <c r="I121" s="36">
        <f>SUMIFS(СВЦЭМ!$D$33:$D$776,СВЦЭМ!$A$33:$A$776,$A121,СВЦЭМ!$B$33:$B$776,I$119)+'СЕТ СН'!$H$14+СВЦЭМ!$D$10+'СЕТ СН'!$H$6-'СЕТ СН'!$H$26</f>
        <v>1390.4458306199999</v>
      </c>
      <c r="J121" s="36">
        <f>SUMIFS(СВЦЭМ!$D$33:$D$776,СВЦЭМ!$A$33:$A$776,$A121,СВЦЭМ!$B$33:$B$776,J$119)+'СЕТ СН'!$H$14+СВЦЭМ!$D$10+'СЕТ СН'!$H$6-'СЕТ СН'!$H$26</f>
        <v>1381.7733390600001</v>
      </c>
      <c r="K121" s="36">
        <f>SUMIFS(СВЦЭМ!$D$33:$D$776,СВЦЭМ!$A$33:$A$776,$A121,СВЦЭМ!$B$33:$B$776,K$119)+'СЕТ СН'!$H$14+СВЦЭМ!$D$10+'СЕТ СН'!$H$6-'СЕТ СН'!$H$26</f>
        <v>1276.4958010999999</v>
      </c>
      <c r="L121" s="36">
        <f>SUMIFS(СВЦЭМ!$D$33:$D$776,СВЦЭМ!$A$33:$A$776,$A121,СВЦЭМ!$B$33:$B$776,L$119)+'СЕТ СН'!$H$14+СВЦЭМ!$D$10+'СЕТ СН'!$H$6-'СЕТ СН'!$H$26</f>
        <v>1178.47811548</v>
      </c>
      <c r="M121" s="36">
        <f>SUMIFS(СВЦЭМ!$D$33:$D$776,СВЦЭМ!$A$33:$A$776,$A121,СВЦЭМ!$B$33:$B$776,M$119)+'СЕТ СН'!$H$14+СВЦЭМ!$D$10+'СЕТ СН'!$H$6-'СЕТ СН'!$H$26</f>
        <v>1163.4731050800001</v>
      </c>
      <c r="N121" s="36">
        <f>SUMIFS(СВЦЭМ!$D$33:$D$776,СВЦЭМ!$A$33:$A$776,$A121,СВЦЭМ!$B$33:$B$776,N$119)+'СЕТ СН'!$H$14+СВЦЭМ!$D$10+'СЕТ СН'!$H$6-'СЕТ СН'!$H$26</f>
        <v>1188.0793994599999</v>
      </c>
      <c r="O121" s="36">
        <f>SUMIFS(СВЦЭМ!$D$33:$D$776,СВЦЭМ!$A$33:$A$776,$A121,СВЦЭМ!$B$33:$B$776,O$119)+'СЕТ СН'!$H$14+СВЦЭМ!$D$10+'СЕТ СН'!$H$6-'СЕТ СН'!$H$26</f>
        <v>1196.7532175800002</v>
      </c>
      <c r="P121" s="36">
        <f>SUMIFS(СВЦЭМ!$D$33:$D$776,СВЦЭМ!$A$33:$A$776,$A121,СВЦЭМ!$B$33:$B$776,P$119)+'СЕТ СН'!$H$14+СВЦЭМ!$D$10+'СЕТ СН'!$H$6-'СЕТ СН'!$H$26</f>
        <v>1175.61702646</v>
      </c>
      <c r="Q121" s="36">
        <f>SUMIFS(СВЦЭМ!$D$33:$D$776,СВЦЭМ!$A$33:$A$776,$A121,СВЦЭМ!$B$33:$B$776,Q$119)+'СЕТ СН'!$H$14+СВЦЭМ!$D$10+'СЕТ СН'!$H$6-'СЕТ СН'!$H$26</f>
        <v>1189.5596040400001</v>
      </c>
      <c r="R121" s="36">
        <f>SUMIFS(СВЦЭМ!$D$33:$D$776,СВЦЭМ!$A$33:$A$776,$A121,СВЦЭМ!$B$33:$B$776,R$119)+'СЕТ СН'!$H$14+СВЦЭМ!$D$10+'СЕТ СН'!$H$6-'СЕТ СН'!$H$26</f>
        <v>1210.34445003</v>
      </c>
      <c r="S121" s="36">
        <f>SUMIFS(СВЦЭМ!$D$33:$D$776,СВЦЭМ!$A$33:$A$776,$A121,СВЦЭМ!$B$33:$B$776,S$119)+'СЕТ СН'!$H$14+СВЦЭМ!$D$10+'СЕТ СН'!$H$6-'СЕТ СН'!$H$26</f>
        <v>1213.32171208</v>
      </c>
      <c r="T121" s="36">
        <f>SUMIFS(СВЦЭМ!$D$33:$D$776,СВЦЭМ!$A$33:$A$776,$A121,СВЦЭМ!$B$33:$B$776,T$119)+'СЕТ СН'!$H$14+СВЦЭМ!$D$10+'СЕТ СН'!$H$6-'СЕТ СН'!$H$26</f>
        <v>1204.6935104200002</v>
      </c>
      <c r="U121" s="36">
        <f>SUMIFS(СВЦЭМ!$D$33:$D$776,СВЦЭМ!$A$33:$A$776,$A121,СВЦЭМ!$B$33:$B$776,U$119)+'СЕТ СН'!$H$14+СВЦЭМ!$D$10+'СЕТ СН'!$H$6-'СЕТ СН'!$H$26</f>
        <v>1193.35455856</v>
      </c>
      <c r="V121" s="36">
        <f>SUMIFS(СВЦЭМ!$D$33:$D$776,СВЦЭМ!$A$33:$A$776,$A121,СВЦЭМ!$B$33:$B$776,V$119)+'СЕТ СН'!$H$14+СВЦЭМ!$D$10+'СЕТ СН'!$H$6-'СЕТ СН'!$H$26</f>
        <v>1174.1868267899999</v>
      </c>
      <c r="W121" s="36">
        <f>SUMIFS(СВЦЭМ!$D$33:$D$776,СВЦЭМ!$A$33:$A$776,$A121,СВЦЭМ!$B$33:$B$776,W$119)+'СЕТ СН'!$H$14+СВЦЭМ!$D$10+'СЕТ СН'!$H$6-'СЕТ СН'!$H$26</f>
        <v>1138.94719076</v>
      </c>
      <c r="X121" s="36">
        <f>SUMIFS(СВЦЭМ!$D$33:$D$776,СВЦЭМ!$A$33:$A$776,$A121,СВЦЭМ!$B$33:$B$776,X$119)+'СЕТ СН'!$H$14+СВЦЭМ!$D$10+'СЕТ СН'!$H$6-'СЕТ СН'!$H$26</f>
        <v>1190.7463544699999</v>
      </c>
      <c r="Y121" s="36">
        <f>SUMIFS(СВЦЭМ!$D$33:$D$776,СВЦЭМ!$A$33:$A$776,$A121,СВЦЭМ!$B$33:$B$776,Y$119)+'СЕТ СН'!$H$14+СВЦЭМ!$D$10+'СЕТ СН'!$H$6-'СЕТ СН'!$H$26</f>
        <v>1331.6304616900002</v>
      </c>
    </row>
    <row r="122" spans="1:27" ht="15.75" x14ac:dyDescent="0.2">
      <c r="A122" s="35">
        <f t="shared" ref="A122:A150" si="3">A121+1</f>
        <v>44015</v>
      </c>
      <c r="B122" s="36">
        <f>SUMIFS(СВЦЭМ!$D$33:$D$776,СВЦЭМ!$A$33:$A$776,$A122,СВЦЭМ!$B$33:$B$776,B$119)+'СЕТ СН'!$H$14+СВЦЭМ!$D$10+'СЕТ СН'!$H$6-'СЕТ СН'!$H$26</f>
        <v>1439.1872129200001</v>
      </c>
      <c r="C122" s="36">
        <f>SUMIFS(СВЦЭМ!$D$33:$D$776,СВЦЭМ!$A$33:$A$776,$A122,СВЦЭМ!$B$33:$B$776,C$119)+'СЕТ СН'!$H$14+СВЦЭМ!$D$10+'СЕТ СН'!$H$6-'СЕТ СН'!$H$26</f>
        <v>1422.16553247</v>
      </c>
      <c r="D122" s="36">
        <f>SUMIFS(СВЦЭМ!$D$33:$D$776,СВЦЭМ!$A$33:$A$776,$A122,СВЦЭМ!$B$33:$B$776,D$119)+'СЕТ СН'!$H$14+СВЦЭМ!$D$10+'СЕТ СН'!$H$6-'СЕТ СН'!$H$26</f>
        <v>1393.60132301</v>
      </c>
      <c r="E122" s="36">
        <f>SUMIFS(СВЦЭМ!$D$33:$D$776,СВЦЭМ!$A$33:$A$776,$A122,СВЦЭМ!$B$33:$B$776,E$119)+'СЕТ СН'!$H$14+СВЦЭМ!$D$10+'СЕТ СН'!$H$6-'СЕТ СН'!$H$26</f>
        <v>1375.27145847</v>
      </c>
      <c r="F122" s="36">
        <f>SUMIFS(СВЦЭМ!$D$33:$D$776,СВЦЭМ!$A$33:$A$776,$A122,СВЦЭМ!$B$33:$B$776,F$119)+'СЕТ СН'!$H$14+СВЦЭМ!$D$10+'СЕТ СН'!$H$6-'СЕТ СН'!$H$26</f>
        <v>1361.29788082</v>
      </c>
      <c r="G122" s="36">
        <f>SUMIFS(СВЦЭМ!$D$33:$D$776,СВЦЭМ!$A$33:$A$776,$A122,СВЦЭМ!$B$33:$B$776,G$119)+'СЕТ СН'!$H$14+СВЦЭМ!$D$10+'СЕТ СН'!$H$6-'СЕТ СН'!$H$26</f>
        <v>1375.5122255000001</v>
      </c>
      <c r="H122" s="36">
        <f>SUMIFS(СВЦЭМ!$D$33:$D$776,СВЦЭМ!$A$33:$A$776,$A122,СВЦЭМ!$B$33:$B$776,H$119)+'СЕТ СН'!$H$14+СВЦЭМ!$D$10+'СЕТ СН'!$H$6-'СЕТ СН'!$H$26</f>
        <v>1411.95021081</v>
      </c>
      <c r="I122" s="36">
        <f>SUMIFS(СВЦЭМ!$D$33:$D$776,СВЦЭМ!$A$33:$A$776,$A122,СВЦЭМ!$B$33:$B$776,I$119)+'СЕТ СН'!$H$14+СВЦЭМ!$D$10+'СЕТ СН'!$H$6-'СЕТ СН'!$H$26</f>
        <v>1428.4010013900001</v>
      </c>
      <c r="J122" s="36">
        <f>SUMIFS(СВЦЭМ!$D$33:$D$776,СВЦЭМ!$A$33:$A$776,$A122,СВЦЭМ!$B$33:$B$776,J$119)+'СЕТ СН'!$H$14+СВЦЭМ!$D$10+'СЕТ СН'!$H$6-'СЕТ СН'!$H$26</f>
        <v>1354.64380635</v>
      </c>
      <c r="K122" s="36">
        <f>SUMIFS(СВЦЭМ!$D$33:$D$776,СВЦЭМ!$A$33:$A$776,$A122,СВЦЭМ!$B$33:$B$776,K$119)+'СЕТ СН'!$H$14+СВЦЭМ!$D$10+'СЕТ СН'!$H$6-'СЕТ СН'!$H$26</f>
        <v>1221.53866513</v>
      </c>
      <c r="L122" s="36">
        <f>SUMIFS(СВЦЭМ!$D$33:$D$776,СВЦЭМ!$A$33:$A$776,$A122,СВЦЭМ!$B$33:$B$776,L$119)+'СЕТ СН'!$H$14+СВЦЭМ!$D$10+'СЕТ СН'!$H$6-'СЕТ СН'!$H$26</f>
        <v>1122.0548933999999</v>
      </c>
      <c r="M122" s="36">
        <f>SUMIFS(СВЦЭМ!$D$33:$D$776,СВЦЭМ!$A$33:$A$776,$A122,СВЦЭМ!$B$33:$B$776,M$119)+'СЕТ СН'!$H$14+СВЦЭМ!$D$10+'СЕТ СН'!$H$6-'СЕТ СН'!$H$26</f>
        <v>1108.33203523</v>
      </c>
      <c r="N122" s="36">
        <f>SUMIFS(СВЦЭМ!$D$33:$D$776,СВЦЭМ!$A$33:$A$776,$A122,СВЦЭМ!$B$33:$B$776,N$119)+'СЕТ СН'!$H$14+СВЦЭМ!$D$10+'СЕТ СН'!$H$6-'СЕТ СН'!$H$26</f>
        <v>1143.70306278</v>
      </c>
      <c r="O122" s="36">
        <f>SUMIFS(СВЦЭМ!$D$33:$D$776,СВЦЭМ!$A$33:$A$776,$A122,СВЦЭМ!$B$33:$B$776,O$119)+'СЕТ СН'!$H$14+СВЦЭМ!$D$10+'СЕТ СН'!$H$6-'СЕТ СН'!$H$26</f>
        <v>1106.7801063000002</v>
      </c>
      <c r="P122" s="36">
        <f>SUMIFS(СВЦЭМ!$D$33:$D$776,СВЦЭМ!$A$33:$A$776,$A122,СВЦЭМ!$B$33:$B$776,P$119)+'СЕТ СН'!$H$14+СВЦЭМ!$D$10+'СЕТ СН'!$H$6-'СЕТ СН'!$H$26</f>
        <v>1132.85162485</v>
      </c>
      <c r="Q122" s="36">
        <f>SUMIFS(СВЦЭМ!$D$33:$D$776,СВЦЭМ!$A$33:$A$776,$A122,СВЦЭМ!$B$33:$B$776,Q$119)+'СЕТ СН'!$H$14+СВЦЭМ!$D$10+'СЕТ СН'!$H$6-'СЕТ СН'!$H$26</f>
        <v>1138.56801956</v>
      </c>
      <c r="R122" s="36">
        <f>SUMIFS(СВЦЭМ!$D$33:$D$776,СВЦЭМ!$A$33:$A$776,$A122,СВЦЭМ!$B$33:$B$776,R$119)+'СЕТ СН'!$H$14+СВЦЭМ!$D$10+'СЕТ СН'!$H$6-'СЕТ СН'!$H$26</f>
        <v>1132.4498975900001</v>
      </c>
      <c r="S122" s="36">
        <f>SUMIFS(СВЦЭМ!$D$33:$D$776,СВЦЭМ!$A$33:$A$776,$A122,СВЦЭМ!$B$33:$B$776,S$119)+'СЕТ СН'!$H$14+СВЦЭМ!$D$10+'СЕТ СН'!$H$6-'СЕТ СН'!$H$26</f>
        <v>1139.8398839900001</v>
      </c>
      <c r="T122" s="36">
        <f>SUMIFS(СВЦЭМ!$D$33:$D$776,СВЦЭМ!$A$33:$A$776,$A122,СВЦЭМ!$B$33:$B$776,T$119)+'СЕТ СН'!$H$14+СВЦЭМ!$D$10+'СЕТ СН'!$H$6-'СЕТ СН'!$H$26</f>
        <v>1134.4525152199999</v>
      </c>
      <c r="U122" s="36">
        <f>SUMIFS(СВЦЭМ!$D$33:$D$776,СВЦЭМ!$A$33:$A$776,$A122,СВЦЭМ!$B$33:$B$776,U$119)+'СЕТ СН'!$H$14+СВЦЭМ!$D$10+'СЕТ СН'!$H$6-'СЕТ СН'!$H$26</f>
        <v>1126.8417516300001</v>
      </c>
      <c r="V122" s="36">
        <f>SUMIFS(СВЦЭМ!$D$33:$D$776,СВЦЭМ!$A$33:$A$776,$A122,СВЦЭМ!$B$33:$B$776,V$119)+'СЕТ СН'!$H$14+СВЦЭМ!$D$10+'СЕТ СН'!$H$6-'СЕТ СН'!$H$26</f>
        <v>1097.23978343</v>
      </c>
      <c r="W122" s="36">
        <f>SUMIFS(СВЦЭМ!$D$33:$D$776,СВЦЭМ!$A$33:$A$776,$A122,СВЦЭМ!$B$33:$B$776,W$119)+'СЕТ СН'!$H$14+СВЦЭМ!$D$10+'СЕТ СН'!$H$6-'СЕТ СН'!$H$26</f>
        <v>1067.2518940300001</v>
      </c>
      <c r="X122" s="36">
        <f>SUMIFS(СВЦЭМ!$D$33:$D$776,СВЦЭМ!$A$33:$A$776,$A122,СВЦЭМ!$B$33:$B$776,X$119)+'СЕТ СН'!$H$14+СВЦЭМ!$D$10+'СЕТ СН'!$H$6-'СЕТ СН'!$H$26</f>
        <v>1130.3725442099999</v>
      </c>
      <c r="Y122" s="36">
        <f>SUMIFS(СВЦЭМ!$D$33:$D$776,СВЦЭМ!$A$33:$A$776,$A122,СВЦЭМ!$B$33:$B$776,Y$119)+'СЕТ СН'!$H$14+СВЦЭМ!$D$10+'СЕТ СН'!$H$6-'СЕТ СН'!$H$26</f>
        <v>1243.95005926</v>
      </c>
    </row>
    <row r="123" spans="1:27" ht="15.75" x14ac:dyDescent="0.2">
      <c r="A123" s="35">
        <f t="shared" si="3"/>
        <v>44016</v>
      </c>
      <c r="B123" s="36">
        <f>SUMIFS(СВЦЭМ!$D$33:$D$776,СВЦЭМ!$A$33:$A$776,$A123,СВЦЭМ!$B$33:$B$776,B$119)+'СЕТ СН'!$H$14+СВЦЭМ!$D$10+'СЕТ СН'!$H$6-'СЕТ СН'!$H$26</f>
        <v>1438.6552957600002</v>
      </c>
      <c r="C123" s="36">
        <f>SUMIFS(СВЦЭМ!$D$33:$D$776,СВЦЭМ!$A$33:$A$776,$A123,СВЦЭМ!$B$33:$B$776,C$119)+'СЕТ СН'!$H$14+СВЦЭМ!$D$10+'СЕТ СН'!$H$6-'СЕТ СН'!$H$26</f>
        <v>1446.4673244800001</v>
      </c>
      <c r="D123" s="36">
        <f>SUMIFS(СВЦЭМ!$D$33:$D$776,СВЦЭМ!$A$33:$A$776,$A123,СВЦЭМ!$B$33:$B$776,D$119)+'СЕТ СН'!$H$14+СВЦЭМ!$D$10+'СЕТ СН'!$H$6-'СЕТ СН'!$H$26</f>
        <v>1462.1322861100002</v>
      </c>
      <c r="E123" s="36">
        <f>SUMIFS(СВЦЭМ!$D$33:$D$776,СВЦЭМ!$A$33:$A$776,$A123,СВЦЭМ!$B$33:$B$776,E$119)+'СЕТ СН'!$H$14+СВЦЭМ!$D$10+'СЕТ СН'!$H$6-'СЕТ СН'!$H$26</f>
        <v>1463.5052213399999</v>
      </c>
      <c r="F123" s="36">
        <f>SUMIFS(СВЦЭМ!$D$33:$D$776,СВЦЭМ!$A$33:$A$776,$A123,СВЦЭМ!$B$33:$B$776,F$119)+'СЕТ СН'!$H$14+СВЦЭМ!$D$10+'СЕТ СН'!$H$6-'СЕТ СН'!$H$26</f>
        <v>1465.8466184100002</v>
      </c>
      <c r="G123" s="36">
        <f>SUMIFS(СВЦЭМ!$D$33:$D$776,СВЦЭМ!$A$33:$A$776,$A123,СВЦЭМ!$B$33:$B$776,G$119)+'СЕТ СН'!$H$14+СВЦЭМ!$D$10+'СЕТ СН'!$H$6-'СЕТ СН'!$H$26</f>
        <v>1452.3143881400001</v>
      </c>
      <c r="H123" s="36">
        <f>SUMIFS(СВЦЭМ!$D$33:$D$776,СВЦЭМ!$A$33:$A$776,$A123,СВЦЭМ!$B$33:$B$776,H$119)+'СЕТ СН'!$H$14+СВЦЭМ!$D$10+'СЕТ СН'!$H$6-'СЕТ СН'!$H$26</f>
        <v>1429.40057228</v>
      </c>
      <c r="I123" s="36">
        <f>SUMIFS(СВЦЭМ!$D$33:$D$776,СВЦЭМ!$A$33:$A$776,$A123,СВЦЭМ!$B$33:$B$776,I$119)+'СЕТ СН'!$H$14+СВЦЭМ!$D$10+'СЕТ СН'!$H$6-'СЕТ СН'!$H$26</f>
        <v>1441.9015104800001</v>
      </c>
      <c r="J123" s="36">
        <f>SUMIFS(СВЦЭМ!$D$33:$D$776,СВЦЭМ!$A$33:$A$776,$A123,СВЦЭМ!$B$33:$B$776,J$119)+'СЕТ СН'!$H$14+СВЦЭМ!$D$10+'СЕТ СН'!$H$6-'СЕТ СН'!$H$26</f>
        <v>1334.79234038</v>
      </c>
      <c r="K123" s="36">
        <f>SUMIFS(СВЦЭМ!$D$33:$D$776,СВЦЭМ!$A$33:$A$776,$A123,СВЦЭМ!$B$33:$B$776,K$119)+'СЕТ СН'!$H$14+СВЦЭМ!$D$10+'СЕТ СН'!$H$6-'СЕТ СН'!$H$26</f>
        <v>1203.99482061</v>
      </c>
      <c r="L123" s="36">
        <f>SUMIFS(СВЦЭМ!$D$33:$D$776,СВЦЭМ!$A$33:$A$776,$A123,СВЦЭМ!$B$33:$B$776,L$119)+'СЕТ СН'!$H$14+СВЦЭМ!$D$10+'СЕТ СН'!$H$6-'СЕТ СН'!$H$26</f>
        <v>1125.20878234</v>
      </c>
      <c r="M123" s="36">
        <f>SUMIFS(СВЦЭМ!$D$33:$D$776,СВЦЭМ!$A$33:$A$776,$A123,СВЦЭМ!$B$33:$B$776,M$119)+'СЕТ СН'!$H$14+СВЦЭМ!$D$10+'СЕТ СН'!$H$6-'СЕТ СН'!$H$26</f>
        <v>1107.0848446300001</v>
      </c>
      <c r="N123" s="36">
        <f>SUMIFS(СВЦЭМ!$D$33:$D$776,СВЦЭМ!$A$33:$A$776,$A123,СВЦЭМ!$B$33:$B$776,N$119)+'СЕТ СН'!$H$14+СВЦЭМ!$D$10+'СЕТ СН'!$H$6-'СЕТ СН'!$H$26</f>
        <v>1114.8286721499999</v>
      </c>
      <c r="O123" s="36">
        <f>SUMIFS(СВЦЭМ!$D$33:$D$776,СВЦЭМ!$A$33:$A$776,$A123,СВЦЭМ!$B$33:$B$776,O$119)+'СЕТ СН'!$H$14+СВЦЭМ!$D$10+'СЕТ СН'!$H$6-'СЕТ СН'!$H$26</f>
        <v>1107.6437071800001</v>
      </c>
      <c r="P123" s="36">
        <f>SUMIFS(СВЦЭМ!$D$33:$D$776,СВЦЭМ!$A$33:$A$776,$A123,СВЦЭМ!$B$33:$B$776,P$119)+'СЕТ СН'!$H$14+СВЦЭМ!$D$10+'СЕТ СН'!$H$6-'СЕТ СН'!$H$26</f>
        <v>1105.32442543</v>
      </c>
      <c r="Q123" s="36">
        <f>SUMIFS(СВЦЭМ!$D$33:$D$776,СВЦЭМ!$A$33:$A$776,$A123,СВЦЭМ!$B$33:$B$776,Q$119)+'СЕТ СН'!$H$14+СВЦЭМ!$D$10+'СЕТ СН'!$H$6-'СЕТ СН'!$H$26</f>
        <v>1109.23669275</v>
      </c>
      <c r="R123" s="36">
        <f>SUMIFS(СВЦЭМ!$D$33:$D$776,СВЦЭМ!$A$33:$A$776,$A123,СВЦЭМ!$B$33:$B$776,R$119)+'СЕТ СН'!$H$14+СВЦЭМ!$D$10+'СЕТ СН'!$H$6-'СЕТ СН'!$H$26</f>
        <v>1075.34251827</v>
      </c>
      <c r="S123" s="36">
        <f>SUMIFS(СВЦЭМ!$D$33:$D$776,СВЦЭМ!$A$33:$A$776,$A123,СВЦЭМ!$B$33:$B$776,S$119)+'СЕТ СН'!$H$14+СВЦЭМ!$D$10+'СЕТ СН'!$H$6-'СЕТ СН'!$H$26</f>
        <v>1078.68409088</v>
      </c>
      <c r="T123" s="36">
        <f>SUMIFS(СВЦЭМ!$D$33:$D$776,СВЦЭМ!$A$33:$A$776,$A123,СВЦЭМ!$B$33:$B$776,T$119)+'СЕТ СН'!$H$14+СВЦЭМ!$D$10+'СЕТ СН'!$H$6-'СЕТ СН'!$H$26</f>
        <v>1105.4574479100002</v>
      </c>
      <c r="U123" s="36">
        <f>SUMIFS(СВЦЭМ!$D$33:$D$776,СВЦЭМ!$A$33:$A$776,$A123,СВЦЭМ!$B$33:$B$776,U$119)+'СЕТ СН'!$H$14+СВЦЭМ!$D$10+'СЕТ СН'!$H$6-'СЕТ СН'!$H$26</f>
        <v>1114.8300173</v>
      </c>
      <c r="V123" s="36">
        <f>SUMIFS(СВЦЭМ!$D$33:$D$776,СВЦЭМ!$A$33:$A$776,$A123,СВЦЭМ!$B$33:$B$776,V$119)+'СЕТ СН'!$H$14+СВЦЭМ!$D$10+'СЕТ СН'!$H$6-'СЕТ СН'!$H$26</f>
        <v>1103.4555073000001</v>
      </c>
      <c r="W123" s="36">
        <f>SUMIFS(СВЦЭМ!$D$33:$D$776,СВЦЭМ!$A$33:$A$776,$A123,СВЦЭМ!$B$33:$B$776,W$119)+'СЕТ СН'!$H$14+СВЦЭМ!$D$10+'СЕТ СН'!$H$6-'СЕТ СН'!$H$26</f>
        <v>1106.9107070800001</v>
      </c>
      <c r="X123" s="36">
        <f>SUMIFS(СВЦЭМ!$D$33:$D$776,СВЦЭМ!$A$33:$A$776,$A123,СВЦЭМ!$B$33:$B$776,X$119)+'СЕТ СН'!$H$14+СВЦЭМ!$D$10+'СЕТ СН'!$H$6-'СЕТ СН'!$H$26</f>
        <v>1142.1252459500001</v>
      </c>
      <c r="Y123" s="36">
        <f>SUMIFS(СВЦЭМ!$D$33:$D$776,СВЦЭМ!$A$33:$A$776,$A123,СВЦЭМ!$B$33:$B$776,Y$119)+'СЕТ СН'!$H$14+СВЦЭМ!$D$10+'СЕТ СН'!$H$6-'СЕТ СН'!$H$26</f>
        <v>1248.7386130899999</v>
      </c>
    </row>
    <row r="124" spans="1:27" ht="15.75" x14ac:dyDescent="0.2">
      <c r="A124" s="35">
        <f t="shared" si="3"/>
        <v>44017</v>
      </c>
      <c r="B124" s="36">
        <f>SUMIFS(СВЦЭМ!$D$33:$D$776,СВЦЭМ!$A$33:$A$776,$A124,СВЦЭМ!$B$33:$B$776,B$119)+'СЕТ СН'!$H$14+СВЦЭМ!$D$10+'СЕТ СН'!$H$6-'СЕТ СН'!$H$26</f>
        <v>1330.7023925600001</v>
      </c>
      <c r="C124" s="36">
        <f>SUMIFS(СВЦЭМ!$D$33:$D$776,СВЦЭМ!$A$33:$A$776,$A124,СВЦЭМ!$B$33:$B$776,C$119)+'СЕТ СН'!$H$14+СВЦЭМ!$D$10+'СЕТ СН'!$H$6-'СЕТ СН'!$H$26</f>
        <v>1368.23730166</v>
      </c>
      <c r="D124" s="36">
        <f>SUMIFS(СВЦЭМ!$D$33:$D$776,СВЦЭМ!$A$33:$A$776,$A124,СВЦЭМ!$B$33:$B$776,D$119)+'СЕТ СН'!$H$14+СВЦЭМ!$D$10+'СЕТ СН'!$H$6-'СЕТ СН'!$H$26</f>
        <v>1418.98827923</v>
      </c>
      <c r="E124" s="36">
        <f>SUMIFS(СВЦЭМ!$D$33:$D$776,СВЦЭМ!$A$33:$A$776,$A124,СВЦЭМ!$B$33:$B$776,E$119)+'СЕТ СН'!$H$14+СВЦЭМ!$D$10+'СЕТ СН'!$H$6-'СЕТ СН'!$H$26</f>
        <v>1392.37968647</v>
      </c>
      <c r="F124" s="36">
        <f>SUMIFS(СВЦЭМ!$D$33:$D$776,СВЦЭМ!$A$33:$A$776,$A124,СВЦЭМ!$B$33:$B$776,F$119)+'СЕТ СН'!$H$14+СВЦЭМ!$D$10+'СЕТ СН'!$H$6-'СЕТ СН'!$H$26</f>
        <v>1361.0245638700001</v>
      </c>
      <c r="G124" s="36">
        <f>SUMIFS(СВЦЭМ!$D$33:$D$776,СВЦЭМ!$A$33:$A$776,$A124,СВЦЭМ!$B$33:$B$776,G$119)+'СЕТ СН'!$H$14+СВЦЭМ!$D$10+'СЕТ СН'!$H$6-'СЕТ СН'!$H$26</f>
        <v>1346.9641463600001</v>
      </c>
      <c r="H124" s="36">
        <f>SUMIFS(СВЦЭМ!$D$33:$D$776,СВЦЭМ!$A$33:$A$776,$A124,СВЦЭМ!$B$33:$B$776,H$119)+'СЕТ СН'!$H$14+СВЦЭМ!$D$10+'СЕТ СН'!$H$6-'СЕТ СН'!$H$26</f>
        <v>1328.45216643</v>
      </c>
      <c r="I124" s="36">
        <f>SUMIFS(СВЦЭМ!$D$33:$D$776,СВЦЭМ!$A$33:$A$776,$A124,СВЦЭМ!$B$33:$B$776,I$119)+'СЕТ СН'!$H$14+СВЦЭМ!$D$10+'СЕТ СН'!$H$6-'СЕТ СН'!$H$26</f>
        <v>1341.6005992599999</v>
      </c>
      <c r="J124" s="36">
        <f>SUMIFS(СВЦЭМ!$D$33:$D$776,СВЦЭМ!$A$33:$A$776,$A124,СВЦЭМ!$B$33:$B$776,J$119)+'СЕТ СН'!$H$14+СВЦЭМ!$D$10+'СЕТ СН'!$H$6-'СЕТ СН'!$H$26</f>
        <v>1260.9739224099999</v>
      </c>
      <c r="K124" s="36">
        <f>SUMIFS(СВЦЭМ!$D$33:$D$776,СВЦЭМ!$A$33:$A$776,$A124,СВЦЭМ!$B$33:$B$776,K$119)+'СЕТ СН'!$H$14+СВЦЭМ!$D$10+'СЕТ СН'!$H$6-'СЕТ СН'!$H$26</f>
        <v>1151.69741557</v>
      </c>
      <c r="L124" s="36">
        <f>SUMIFS(СВЦЭМ!$D$33:$D$776,СВЦЭМ!$A$33:$A$776,$A124,СВЦЭМ!$B$33:$B$776,L$119)+'СЕТ СН'!$H$14+СВЦЭМ!$D$10+'СЕТ СН'!$H$6-'СЕТ СН'!$H$26</f>
        <v>1087.5768894600001</v>
      </c>
      <c r="M124" s="36">
        <f>SUMIFS(СВЦЭМ!$D$33:$D$776,СВЦЭМ!$A$33:$A$776,$A124,СВЦЭМ!$B$33:$B$776,M$119)+'СЕТ СН'!$H$14+СВЦЭМ!$D$10+'СЕТ СН'!$H$6-'СЕТ СН'!$H$26</f>
        <v>1041.5098733300001</v>
      </c>
      <c r="N124" s="36">
        <f>SUMIFS(СВЦЭМ!$D$33:$D$776,СВЦЭМ!$A$33:$A$776,$A124,СВЦЭМ!$B$33:$B$776,N$119)+'СЕТ СН'!$H$14+СВЦЭМ!$D$10+'СЕТ СН'!$H$6-'СЕТ СН'!$H$26</f>
        <v>1059.6120631600002</v>
      </c>
      <c r="O124" s="36">
        <f>SUMIFS(СВЦЭМ!$D$33:$D$776,СВЦЭМ!$A$33:$A$776,$A124,СВЦЭМ!$B$33:$B$776,O$119)+'СЕТ СН'!$H$14+СВЦЭМ!$D$10+'СЕТ СН'!$H$6-'СЕТ СН'!$H$26</f>
        <v>1070.69671677</v>
      </c>
      <c r="P124" s="36">
        <f>SUMIFS(СВЦЭМ!$D$33:$D$776,СВЦЭМ!$A$33:$A$776,$A124,СВЦЭМ!$B$33:$B$776,P$119)+'СЕТ СН'!$H$14+СВЦЭМ!$D$10+'СЕТ СН'!$H$6-'СЕТ СН'!$H$26</f>
        <v>1057.4174256199999</v>
      </c>
      <c r="Q124" s="36">
        <f>SUMIFS(СВЦЭМ!$D$33:$D$776,СВЦЭМ!$A$33:$A$776,$A124,СВЦЭМ!$B$33:$B$776,Q$119)+'СЕТ СН'!$H$14+СВЦЭМ!$D$10+'СЕТ СН'!$H$6-'СЕТ СН'!$H$26</f>
        <v>1062.9807974099999</v>
      </c>
      <c r="R124" s="36">
        <f>SUMIFS(СВЦЭМ!$D$33:$D$776,СВЦЭМ!$A$33:$A$776,$A124,СВЦЭМ!$B$33:$B$776,R$119)+'СЕТ СН'!$H$14+СВЦЭМ!$D$10+'СЕТ СН'!$H$6-'СЕТ СН'!$H$26</f>
        <v>1083.6375375699999</v>
      </c>
      <c r="S124" s="36">
        <f>SUMIFS(СВЦЭМ!$D$33:$D$776,СВЦЭМ!$A$33:$A$776,$A124,СВЦЭМ!$B$33:$B$776,S$119)+'СЕТ СН'!$H$14+СВЦЭМ!$D$10+'СЕТ СН'!$H$6-'СЕТ СН'!$H$26</f>
        <v>1093.78621269</v>
      </c>
      <c r="T124" s="36">
        <f>SUMIFS(СВЦЭМ!$D$33:$D$776,СВЦЭМ!$A$33:$A$776,$A124,СВЦЭМ!$B$33:$B$776,T$119)+'СЕТ СН'!$H$14+СВЦЭМ!$D$10+'СЕТ СН'!$H$6-'СЕТ СН'!$H$26</f>
        <v>1087.98921079</v>
      </c>
      <c r="U124" s="36">
        <f>SUMIFS(СВЦЭМ!$D$33:$D$776,СВЦЭМ!$A$33:$A$776,$A124,СВЦЭМ!$B$33:$B$776,U$119)+'СЕТ СН'!$H$14+СВЦЭМ!$D$10+'СЕТ СН'!$H$6-'СЕТ СН'!$H$26</f>
        <v>1079.6808264199999</v>
      </c>
      <c r="V124" s="36">
        <f>SUMIFS(СВЦЭМ!$D$33:$D$776,СВЦЭМ!$A$33:$A$776,$A124,СВЦЭМ!$B$33:$B$776,V$119)+'СЕТ СН'!$H$14+СВЦЭМ!$D$10+'СЕТ СН'!$H$6-'СЕТ СН'!$H$26</f>
        <v>1062.07250767</v>
      </c>
      <c r="W124" s="36">
        <f>SUMIFS(СВЦЭМ!$D$33:$D$776,СВЦЭМ!$A$33:$A$776,$A124,СВЦЭМ!$B$33:$B$776,W$119)+'СЕТ СН'!$H$14+СВЦЭМ!$D$10+'СЕТ СН'!$H$6-'СЕТ СН'!$H$26</f>
        <v>1051.8265631899999</v>
      </c>
      <c r="X124" s="36">
        <f>SUMIFS(СВЦЭМ!$D$33:$D$776,СВЦЭМ!$A$33:$A$776,$A124,СВЦЭМ!$B$33:$B$776,X$119)+'СЕТ СН'!$H$14+СВЦЭМ!$D$10+'СЕТ СН'!$H$6-'СЕТ СН'!$H$26</f>
        <v>1099.88066013</v>
      </c>
      <c r="Y124" s="36">
        <f>SUMIFS(СВЦЭМ!$D$33:$D$776,СВЦЭМ!$A$33:$A$776,$A124,СВЦЭМ!$B$33:$B$776,Y$119)+'СЕТ СН'!$H$14+СВЦЭМ!$D$10+'СЕТ СН'!$H$6-'СЕТ СН'!$H$26</f>
        <v>1245.3115983600001</v>
      </c>
    </row>
    <row r="125" spans="1:27" ht="15.75" x14ac:dyDescent="0.2">
      <c r="A125" s="35">
        <f t="shared" si="3"/>
        <v>44018</v>
      </c>
      <c r="B125" s="36">
        <f>SUMIFS(СВЦЭМ!$D$33:$D$776,СВЦЭМ!$A$33:$A$776,$A125,СВЦЭМ!$B$33:$B$776,B$119)+'СЕТ СН'!$H$14+СВЦЭМ!$D$10+'СЕТ СН'!$H$6-'СЕТ СН'!$H$26</f>
        <v>1297.5662062900001</v>
      </c>
      <c r="C125" s="36">
        <f>SUMIFS(СВЦЭМ!$D$33:$D$776,СВЦЭМ!$A$33:$A$776,$A125,СВЦЭМ!$B$33:$B$776,C$119)+'СЕТ СН'!$H$14+СВЦЭМ!$D$10+'СЕТ СН'!$H$6-'СЕТ СН'!$H$26</f>
        <v>1397.93054532</v>
      </c>
      <c r="D125" s="36">
        <f>SUMIFS(СВЦЭМ!$D$33:$D$776,СВЦЭМ!$A$33:$A$776,$A125,СВЦЭМ!$B$33:$B$776,D$119)+'СЕТ СН'!$H$14+СВЦЭМ!$D$10+'СЕТ СН'!$H$6-'СЕТ СН'!$H$26</f>
        <v>1429.0992152700001</v>
      </c>
      <c r="E125" s="36">
        <f>SUMIFS(СВЦЭМ!$D$33:$D$776,СВЦЭМ!$A$33:$A$776,$A125,СВЦЭМ!$B$33:$B$776,E$119)+'СЕТ СН'!$H$14+СВЦЭМ!$D$10+'СЕТ СН'!$H$6-'СЕТ СН'!$H$26</f>
        <v>1485.3623701699998</v>
      </c>
      <c r="F125" s="36">
        <f>SUMIFS(СВЦЭМ!$D$33:$D$776,СВЦЭМ!$A$33:$A$776,$A125,СВЦЭМ!$B$33:$B$776,F$119)+'СЕТ СН'!$H$14+СВЦЭМ!$D$10+'СЕТ СН'!$H$6-'СЕТ СН'!$H$26</f>
        <v>1477.36668194</v>
      </c>
      <c r="G125" s="36">
        <f>SUMIFS(СВЦЭМ!$D$33:$D$776,СВЦЭМ!$A$33:$A$776,$A125,СВЦЭМ!$B$33:$B$776,G$119)+'СЕТ СН'!$H$14+СВЦЭМ!$D$10+'СЕТ СН'!$H$6-'СЕТ СН'!$H$26</f>
        <v>1468.7851581600003</v>
      </c>
      <c r="H125" s="36">
        <f>SUMIFS(СВЦЭМ!$D$33:$D$776,СВЦЭМ!$A$33:$A$776,$A125,СВЦЭМ!$B$33:$B$776,H$119)+'СЕТ СН'!$H$14+СВЦЭМ!$D$10+'СЕТ СН'!$H$6-'СЕТ СН'!$H$26</f>
        <v>1375.7394918499999</v>
      </c>
      <c r="I125" s="36">
        <f>SUMIFS(СВЦЭМ!$D$33:$D$776,СВЦЭМ!$A$33:$A$776,$A125,СВЦЭМ!$B$33:$B$776,I$119)+'СЕТ СН'!$H$14+СВЦЭМ!$D$10+'СЕТ СН'!$H$6-'СЕТ СН'!$H$26</f>
        <v>1397.56989157</v>
      </c>
      <c r="J125" s="36">
        <f>SUMIFS(СВЦЭМ!$D$33:$D$776,СВЦЭМ!$A$33:$A$776,$A125,СВЦЭМ!$B$33:$B$776,J$119)+'СЕТ СН'!$H$14+СВЦЭМ!$D$10+'СЕТ СН'!$H$6-'СЕТ СН'!$H$26</f>
        <v>1359.4457503600001</v>
      </c>
      <c r="K125" s="36">
        <f>SUMIFS(СВЦЭМ!$D$33:$D$776,СВЦЭМ!$A$33:$A$776,$A125,СВЦЭМ!$B$33:$B$776,K$119)+'СЕТ СН'!$H$14+СВЦЭМ!$D$10+'СЕТ СН'!$H$6-'СЕТ СН'!$H$26</f>
        <v>1227.80843368</v>
      </c>
      <c r="L125" s="36">
        <f>SUMIFS(СВЦЭМ!$D$33:$D$776,СВЦЭМ!$A$33:$A$776,$A125,СВЦЭМ!$B$33:$B$776,L$119)+'СЕТ СН'!$H$14+СВЦЭМ!$D$10+'СЕТ СН'!$H$6-'СЕТ СН'!$H$26</f>
        <v>1143.33767233</v>
      </c>
      <c r="M125" s="36">
        <f>SUMIFS(СВЦЭМ!$D$33:$D$776,СВЦЭМ!$A$33:$A$776,$A125,СВЦЭМ!$B$33:$B$776,M$119)+'СЕТ СН'!$H$14+СВЦЭМ!$D$10+'СЕТ СН'!$H$6-'СЕТ СН'!$H$26</f>
        <v>1107.7954749999999</v>
      </c>
      <c r="N125" s="36">
        <f>SUMIFS(СВЦЭМ!$D$33:$D$776,СВЦЭМ!$A$33:$A$776,$A125,СВЦЭМ!$B$33:$B$776,N$119)+'СЕТ СН'!$H$14+СВЦЭМ!$D$10+'СЕТ СН'!$H$6-'СЕТ СН'!$H$26</f>
        <v>1127.32798845</v>
      </c>
      <c r="O125" s="36">
        <f>SUMIFS(СВЦЭМ!$D$33:$D$776,СВЦЭМ!$A$33:$A$776,$A125,СВЦЭМ!$B$33:$B$776,O$119)+'СЕТ СН'!$H$14+СВЦЭМ!$D$10+'СЕТ СН'!$H$6-'СЕТ СН'!$H$26</f>
        <v>1178.14432642</v>
      </c>
      <c r="P125" s="36">
        <f>SUMIFS(СВЦЭМ!$D$33:$D$776,СВЦЭМ!$A$33:$A$776,$A125,СВЦЭМ!$B$33:$B$776,P$119)+'СЕТ СН'!$H$14+СВЦЭМ!$D$10+'СЕТ СН'!$H$6-'СЕТ СН'!$H$26</f>
        <v>1154.30431572</v>
      </c>
      <c r="Q125" s="36">
        <f>SUMIFS(СВЦЭМ!$D$33:$D$776,СВЦЭМ!$A$33:$A$776,$A125,СВЦЭМ!$B$33:$B$776,Q$119)+'СЕТ СН'!$H$14+СВЦЭМ!$D$10+'СЕТ СН'!$H$6-'СЕТ СН'!$H$26</f>
        <v>1157.03851343</v>
      </c>
      <c r="R125" s="36">
        <f>SUMIFS(СВЦЭМ!$D$33:$D$776,СВЦЭМ!$A$33:$A$776,$A125,СВЦЭМ!$B$33:$B$776,R$119)+'СЕТ СН'!$H$14+СВЦЭМ!$D$10+'СЕТ СН'!$H$6-'СЕТ СН'!$H$26</f>
        <v>1189.69003395</v>
      </c>
      <c r="S125" s="36">
        <f>SUMIFS(СВЦЭМ!$D$33:$D$776,СВЦЭМ!$A$33:$A$776,$A125,СВЦЭМ!$B$33:$B$776,S$119)+'СЕТ СН'!$H$14+СВЦЭМ!$D$10+'СЕТ СН'!$H$6-'СЕТ СН'!$H$26</f>
        <v>1193.6386316000001</v>
      </c>
      <c r="T125" s="36">
        <f>SUMIFS(СВЦЭМ!$D$33:$D$776,СВЦЭМ!$A$33:$A$776,$A125,СВЦЭМ!$B$33:$B$776,T$119)+'СЕТ СН'!$H$14+СВЦЭМ!$D$10+'СЕТ СН'!$H$6-'СЕТ СН'!$H$26</f>
        <v>1189.0369505399999</v>
      </c>
      <c r="U125" s="36">
        <f>SUMIFS(СВЦЭМ!$D$33:$D$776,СВЦЭМ!$A$33:$A$776,$A125,СВЦЭМ!$B$33:$B$776,U$119)+'СЕТ СН'!$H$14+СВЦЭМ!$D$10+'СЕТ СН'!$H$6-'СЕТ СН'!$H$26</f>
        <v>1177.9932995899999</v>
      </c>
      <c r="V125" s="36">
        <f>SUMIFS(СВЦЭМ!$D$33:$D$776,СВЦЭМ!$A$33:$A$776,$A125,СВЦЭМ!$B$33:$B$776,V$119)+'СЕТ СН'!$H$14+СВЦЭМ!$D$10+'СЕТ СН'!$H$6-'СЕТ СН'!$H$26</f>
        <v>1170.5312042999999</v>
      </c>
      <c r="W125" s="36">
        <f>SUMIFS(СВЦЭМ!$D$33:$D$776,СВЦЭМ!$A$33:$A$776,$A125,СВЦЭМ!$B$33:$B$776,W$119)+'СЕТ СН'!$H$14+СВЦЭМ!$D$10+'СЕТ СН'!$H$6-'СЕТ СН'!$H$26</f>
        <v>1130.69491571</v>
      </c>
      <c r="X125" s="36">
        <f>SUMIFS(СВЦЭМ!$D$33:$D$776,СВЦЭМ!$A$33:$A$776,$A125,СВЦЭМ!$B$33:$B$776,X$119)+'СЕТ СН'!$H$14+СВЦЭМ!$D$10+'СЕТ СН'!$H$6-'СЕТ СН'!$H$26</f>
        <v>1158.8575341999999</v>
      </c>
      <c r="Y125" s="36">
        <f>SUMIFS(СВЦЭМ!$D$33:$D$776,СВЦЭМ!$A$33:$A$776,$A125,СВЦЭМ!$B$33:$B$776,Y$119)+'СЕТ СН'!$H$14+СВЦЭМ!$D$10+'СЕТ СН'!$H$6-'СЕТ СН'!$H$26</f>
        <v>1300.5459580699999</v>
      </c>
    </row>
    <row r="126" spans="1:27" ht="15.75" x14ac:dyDescent="0.2">
      <c r="A126" s="35">
        <f t="shared" si="3"/>
        <v>44019</v>
      </c>
      <c r="B126" s="36">
        <f>SUMIFS(СВЦЭМ!$D$33:$D$776,СВЦЭМ!$A$33:$A$776,$A126,СВЦЭМ!$B$33:$B$776,B$119)+'СЕТ СН'!$H$14+СВЦЭМ!$D$10+'СЕТ СН'!$H$6-'СЕТ СН'!$H$26</f>
        <v>1332.8399549800001</v>
      </c>
      <c r="C126" s="36">
        <f>SUMIFS(СВЦЭМ!$D$33:$D$776,СВЦЭМ!$A$33:$A$776,$A126,СВЦЭМ!$B$33:$B$776,C$119)+'СЕТ СН'!$H$14+СВЦЭМ!$D$10+'СЕТ СН'!$H$6-'СЕТ СН'!$H$26</f>
        <v>1341.95801925</v>
      </c>
      <c r="D126" s="36">
        <f>SUMIFS(СВЦЭМ!$D$33:$D$776,СВЦЭМ!$A$33:$A$776,$A126,СВЦЭМ!$B$33:$B$776,D$119)+'СЕТ СН'!$H$14+СВЦЭМ!$D$10+'СЕТ СН'!$H$6-'СЕТ СН'!$H$26</f>
        <v>1346.2654811100001</v>
      </c>
      <c r="E126" s="36">
        <f>SUMIFS(СВЦЭМ!$D$33:$D$776,СВЦЭМ!$A$33:$A$776,$A126,СВЦЭМ!$B$33:$B$776,E$119)+'СЕТ СН'!$H$14+СВЦЭМ!$D$10+'СЕТ СН'!$H$6-'СЕТ СН'!$H$26</f>
        <v>1353.5259826199999</v>
      </c>
      <c r="F126" s="36">
        <f>SUMIFS(СВЦЭМ!$D$33:$D$776,СВЦЭМ!$A$33:$A$776,$A126,СВЦЭМ!$B$33:$B$776,F$119)+'СЕТ СН'!$H$14+СВЦЭМ!$D$10+'СЕТ СН'!$H$6-'СЕТ СН'!$H$26</f>
        <v>1354.4874819199999</v>
      </c>
      <c r="G126" s="36">
        <f>SUMIFS(СВЦЭМ!$D$33:$D$776,СВЦЭМ!$A$33:$A$776,$A126,СВЦЭМ!$B$33:$B$776,G$119)+'СЕТ СН'!$H$14+СВЦЭМ!$D$10+'СЕТ СН'!$H$6-'СЕТ СН'!$H$26</f>
        <v>1357.03960747</v>
      </c>
      <c r="H126" s="36">
        <f>SUMIFS(СВЦЭМ!$D$33:$D$776,СВЦЭМ!$A$33:$A$776,$A126,СВЦЭМ!$B$33:$B$776,H$119)+'СЕТ СН'!$H$14+СВЦЭМ!$D$10+'СЕТ СН'!$H$6-'СЕТ СН'!$H$26</f>
        <v>1350.9524687799999</v>
      </c>
      <c r="I126" s="36">
        <f>SUMIFS(СВЦЭМ!$D$33:$D$776,СВЦЭМ!$A$33:$A$776,$A126,СВЦЭМ!$B$33:$B$776,I$119)+'СЕТ СН'!$H$14+СВЦЭМ!$D$10+'СЕТ СН'!$H$6-'СЕТ СН'!$H$26</f>
        <v>1319.8685501</v>
      </c>
      <c r="J126" s="36">
        <f>SUMIFS(СВЦЭМ!$D$33:$D$776,СВЦЭМ!$A$33:$A$776,$A126,СВЦЭМ!$B$33:$B$776,J$119)+'СЕТ СН'!$H$14+СВЦЭМ!$D$10+'СЕТ СН'!$H$6-'СЕТ СН'!$H$26</f>
        <v>1349.1905126199999</v>
      </c>
      <c r="K126" s="36">
        <f>SUMIFS(СВЦЭМ!$D$33:$D$776,СВЦЭМ!$A$33:$A$776,$A126,СВЦЭМ!$B$33:$B$776,K$119)+'СЕТ СН'!$H$14+СВЦЭМ!$D$10+'СЕТ СН'!$H$6-'СЕТ СН'!$H$26</f>
        <v>1271.6914682400002</v>
      </c>
      <c r="L126" s="36">
        <f>SUMIFS(СВЦЭМ!$D$33:$D$776,СВЦЭМ!$A$33:$A$776,$A126,СВЦЭМ!$B$33:$B$776,L$119)+'СЕТ СН'!$H$14+СВЦЭМ!$D$10+'СЕТ СН'!$H$6-'СЕТ СН'!$H$26</f>
        <v>1238.0827506400001</v>
      </c>
      <c r="M126" s="36">
        <f>SUMIFS(СВЦЭМ!$D$33:$D$776,СВЦЭМ!$A$33:$A$776,$A126,СВЦЭМ!$B$33:$B$776,M$119)+'СЕТ СН'!$H$14+СВЦЭМ!$D$10+'СЕТ СН'!$H$6-'СЕТ СН'!$H$26</f>
        <v>1219.1865308400002</v>
      </c>
      <c r="N126" s="36">
        <f>SUMIFS(СВЦЭМ!$D$33:$D$776,СВЦЭМ!$A$33:$A$776,$A126,СВЦЭМ!$B$33:$B$776,N$119)+'СЕТ СН'!$H$14+СВЦЭМ!$D$10+'СЕТ СН'!$H$6-'СЕТ СН'!$H$26</f>
        <v>1220.57539176</v>
      </c>
      <c r="O126" s="36">
        <f>SUMIFS(СВЦЭМ!$D$33:$D$776,СВЦЭМ!$A$33:$A$776,$A126,СВЦЭМ!$B$33:$B$776,O$119)+'СЕТ СН'!$H$14+СВЦЭМ!$D$10+'СЕТ СН'!$H$6-'СЕТ СН'!$H$26</f>
        <v>1226.2304002400001</v>
      </c>
      <c r="P126" s="36">
        <f>SUMIFS(СВЦЭМ!$D$33:$D$776,СВЦЭМ!$A$33:$A$776,$A126,СВЦЭМ!$B$33:$B$776,P$119)+'СЕТ СН'!$H$14+СВЦЭМ!$D$10+'СЕТ СН'!$H$6-'СЕТ СН'!$H$26</f>
        <v>1221.2570354499999</v>
      </c>
      <c r="Q126" s="36">
        <f>SUMIFS(СВЦЭМ!$D$33:$D$776,СВЦЭМ!$A$33:$A$776,$A126,СВЦЭМ!$B$33:$B$776,Q$119)+'СЕТ СН'!$H$14+СВЦЭМ!$D$10+'СЕТ СН'!$H$6-'СЕТ СН'!$H$26</f>
        <v>1227.9308221900001</v>
      </c>
      <c r="R126" s="36">
        <f>SUMIFS(СВЦЭМ!$D$33:$D$776,СВЦЭМ!$A$33:$A$776,$A126,СВЦЭМ!$B$33:$B$776,R$119)+'СЕТ СН'!$H$14+СВЦЭМ!$D$10+'СЕТ СН'!$H$6-'СЕТ СН'!$H$26</f>
        <v>1231.3822466000001</v>
      </c>
      <c r="S126" s="36">
        <f>SUMIFS(СВЦЭМ!$D$33:$D$776,СВЦЭМ!$A$33:$A$776,$A126,СВЦЭМ!$B$33:$B$776,S$119)+'СЕТ СН'!$H$14+СВЦЭМ!$D$10+'СЕТ СН'!$H$6-'СЕТ СН'!$H$26</f>
        <v>1237.1816882799999</v>
      </c>
      <c r="T126" s="36">
        <f>SUMIFS(СВЦЭМ!$D$33:$D$776,СВЦЭМ!$A$33:$A$776,$A126,СВЦЭМ!$B$33:$B$776,T$119)+'СЕТ СН'!$H$14+СВЦЭМ!$D$10+'СЕТ СН'!$H$6-'СЕТ СН'!$H$26</f>
        <v>1240.2076413499999</v>
      </c>
      <c r="U126" s="36">
        <f>SUMIFS(СВЦЭМ!$D$33:$D$776,СВЦЭМ!$A$33:$A$776,$A126,СВЦЭМ!$B$33:$B$776,U$119)+'СЕТ СН'!$H$14+СВЦЭМ!$D$10+'СЕТ СН'!$H$6-'СЕТ СН'!$H$26</f>
        <v>1234.0724728800001</v>
      </c>
      <c r="V126" s="36">
        <f>SUMIFS(СВЦЭМ!$D$33:$D$776,СВЦЭМ!$A$33:$A$776,$A126,СВЦЭМ!$B$33:$B$776,V$119)+'СЕТ СН'!$H$14+СВЦЭМ!$D$10+'СЕТ СН'!$H$6-'СЕТ СН'!$H$26</f>
        <v>1234.2269561799999</v>
      </c>
      <c r="W126" s="36">
        <f>SUMIFS(СВЦЭМ!$D$33:$D$776,СВЦЭМ!$A$33:$A$776,$A126,СВЦЭМ!$B$33:$B$776,W$119)+'СЕТ СН'!$H$14+СВЦЭМ!$D$10+'СЕТ СН'!$H$6-'СЕТ СН'!$H$26</f>
        <v>1224.7888329299999</v>
      </c>
      <c r="X126" s="36">
        <f>SUMIFS(СВЦЭМ!$D$33:$D$776,СВЦЭМ!$A$33:$A$776,$A126,СВЦЭМ!$B$33:$B$776,X$119)+'СЕТ СН'!$H$14+СВЦЭМ!$D$10+'СЕТ СН'!$H$6-'СЕТ СН'!$H$26</f>
        <v>1256.2508095799999</v>
      </c>
      <c r="Y126" s="36">
        <f>SUMIFS(СВЦЭМ!$D$33:$D$776,СВЦЭМ!$A$33:$A$776,$A126,СВЦЭМ!$B$33:$B$776,Y$119)+'СЕТ СН'!$H$14+СВЦЭМ!$D$10+'СЕТ СН'!$H$6-'СЕТ СН'!$H$26</f>
        <v>1345.35841721</v>
      </c>
    </row>
    <row r="127" spans="1:27" ht="15.75" x14ac:dyDescent="0.2">
      <c r="A127" s="35">
        <f t="shared" si="3"/>
        <v>44020</v>
      </c>
      <c r="B127" s="36">
        <f>SUMIFS(СВЦЭМ!$D$33:$D$776,СВЦЭМ!$A$33:$A$776,$A127,СВЦЭМ!$B$33:$B$776,B$119)+'СЕТ СН'!$H$14+СВЦЭМ!$D$10+'СЕТ СН'!$H$6-'СЕТ СН'!$H$26</f>
        <v>1299.40699608</v>
      </c>
      <c r="C127" s="36">
        <f>SUMIFS(СВЦЭМ!$D$33:$D$776,СВЦЭМ!$A$33:$A$776,$A127,СВЦЭМ!$B$33:$B$776,C$119)+'СЕТ СН'!$H$14+СВЦЭМ!$D$10+'СЕТ СН'!$H$6-'СЕТ СН'!$H$26</f>
        <v>1311.08077886</v>
      </c>
      <c r="D127" s="36">
        <f>SUMIFS(СВЦЭМ!$D$33:$D$776,СВЦЭМ!$A$33:$A$776,$A127,СВЦЭМ!$B$33:$B$776,D$119)+'СЕТ СН'!$H$14+СВЦЭМ!$D$10+'СЕТ СН'!$H$6-'СЕТ СН'!$H$26</f>
        <v>1338.8299967</v>
      </c>
      <c r="E127" s="36">
        <f>SUMIFS(СВЦЭМ!$D$33:$D$776,СВЦЭМ!$A$33:$A$776,$A127,СВЦЭМ!$B$33:$B$776,E$119)+'СЕТ СН'!$H$14+СВЦЭМ!$D$10+'СЕТ СН'!$H$6-'СЕТ СН'!$H$26</f>
        <v>1363.37925036</v>
      </c>
      <c r="F127" s="36">
        <f>SUMIFS(СВЦЭМ!$D$33:$D$776,СВЦЭМ!$A$33:$A$776,$A127,СВЦЭМ!$B$33:$B$776,F$119)+'СЕТ СН'!$H$14+СВЦЭМ!$D$10+'СЕТ СН'!$H$6-'СЕТ СН'!$H$26</f>
        <v>1373.0078508699999</v>
      </c>
      <c r="G127" s="36">
        <f>SUMIFS(СВЦЭМ!$D$33:$D$776,СВЦЭМ!$A$33:$A$776,$A127,СВЦЭМ!$B$33:$B$776,G$119)+'СЕТ СН'!$H$14+СВЦЭМ!$D$10+'СЕТ СН'!$H$6-'СЕТ СН'!$H$26</f>
        <v>1380.5298161199999</v>
      </c>
      <c r="H127" s="36">
        <f>SUMIFS(СВЦЭМ!$D$33:$D$776,СВЦЭМ!$A$33:$A$776,$A127,СВЦЭМ!$B$33:$B$776,H$119)+'СЕТ СН'!$H$14+СВЦЭМ!$D$10+'СЕТ СН'!$H$6-'СЕТ СН'!$H$26</f>
        <v>1333.7216777399999</v>
      </c>
      <c r="I127" s="36">
        <f>SUMIFS(СВЦЭМ!$D$33:$D$776,СВЦЭМ!$A$33:$A$776,$A127,СВЦЭМ!$B$33:$B$776,I$119)+'СЕТ СН'!$H$14+СВЦЭМ!$D$10+'СЕТ СН'!$H$6-'СЕТ СН'!$H$26</f>
        <v>1268.2196735</v>
      </c>
      <c r="J127" s="36">
        <f>SUMIFS(СВЦЭМ!$D$33:$D$776,СВЦЭМ!$A$33:$A$776,$A127,СВЦЭМ!$B$33:$B$776,J$119)+'СЕТ СН'!$H$14+СВЦЭМ!$D$10+'СЕТ СН'!$H$6-'СЕТ СН'!$H$26</f>
        <v>1222.0418694300001</v>
      </c>
      <c r="K127" s="36">
        <f>SUMIFS(СВЦЭМ!$D$33:$D$776,СВЦЭМ!$A$33:$A$776,$A127,СВЦЭМ!$B$33:$B$776,K$119)+'СЕТ СН'!$H$14+СВЦЭМ!$D$10+'СЕТ СН'!$H$6-'СЕТ СН'!$H$26</f>
        <v>1237.80494896</v>
      </c>
      <c r="L127" s="36">
        <f>SUMIFS(СВЦЭМ!$D$33:$D$776,СВЦЭМ!$A$33:$A$776,$A127,СВЦЭМ!$B$33:$B$776,L$119)+'СЕТ СН'!$H$14+СВЦЭМ!$D$10+'СЕТ СН'!$H$6-'СЕТ СН'!$H$26</f>
        <v>1229.99290898</v>
      </c>
      <c r="M127" s="36">
        <f>SUMIFS(СВЦЭМ!$D$33:$D$776,СВЦЭМ!$A$33:$A$776,$A127,СВЦЭМ!$B$33:$B$776,M$119)+'СЕТ СН'!$H$14+СВЦЭМ!$D$10+'СЕТ СН'!$H$6-'СЕТ СН'!$H$26</f>
        <v>1215.83899907</v>
      </c>
      <c r="N127" s="36">
        <f>SUMIFS(СВЦЭМ!$D$33:$D$776,СВЦЭМ!$A$33:$A$776,$A127,СВЦЭМ!$B$33:$B$776,N$119)+'СЕТ СН'!$H$14+СВЦЭМ!$D$10+'СЕТ СН'!$H$6-'СЕТ СН'!$H$26</f>
        <v>1223.4203828499999</v>
      </c>
      <c r="O127" s="36">
        <f>SUMIFS(СВЦЭМ!$D$33:$D$776,СВЦЭМ!$A$33:$A$776,$A127,СВЦЭМ!$B$33:$B$776,O$119)+'СЕТ СН'!$H$14+СВЦЭМ!$D$10+'СЕТ СН'!$H$6-'СЕТ СН'!$H$26</f>
        <v>1231.4260632599999</v>
      </c>
      <c r="P127" s="36">
        <f>SUMIFS(СВЦЭМ!$D$33:$D$776,СВЦЭМ!$A$33:$A$776,$A127,СВЦЭМ!$B$33:$B$776,P$119)+'СЕТ СН'!$H$14+СВЦЭМ!$D$10+'СЕТ СН'!$H$6-'СЕТ СН'!$H$26</f>
        <v>1222.30944028</v>
      </c>
      <c r="Q127" s="36">
        <f>SUMIFS(СВЦЭМ!$D$33:$D$776,СВЦЭМ!$A$33:$A$776,$A127,СВЦЭМ!$B$33:$B$776,Q$119)+'СЕТ СН'!$H$14+СВЦЭМ!$D$10+'СЕТ СН'!$H$6-'СЕТ СН'!$H$26</f>
        <v>1226.4654379799999</v>
      </c>
      <c r="R127" s="36">
        <f>SUMIFS(СВЦЭМ!$D$33:$D$776,СВЦЭМ!$A$33:$A$776,$A127,СВЦЭМ!$B$33:$B$776,R$119)+'СЕТ СН'!$H$14+СВЦЭМ!$D$10+'СЕТ СН'!$H$6-'СЕТ СН'!$H$26</f>
        <v>1232.09257497</v>
      </c>
      <c r="S127" s="36">
        <f>SUMIFS(СВЦЭМ!$D$33:$D$776,СВЦЭМ!$A$33:$A$776,$A127,СВЦЭМ!$B$33:$B$776,S$119)+'СЕТ СН'!$H$14+СВЦЭМ!$D$10+'СЕТ СН'!$H$6-'СЕТ СН'!$H$26</f>
        <v>1237.0247109299999</v>
      </c>
      <c r="T127" s="36">
        <f>SUMIFS(СВЦЭМ!$D$33:$D$776,СВЦЭМ!$A$33:$A$776,$A127,СВЦЭМ!$B$33:$B$776,T$119)+'СЕТ СН'!$H$14+СВЦЭМ!$D$10+'СЕТ СН'!$H$6-'СЕТ СН'!$H$26</f>
        <v>1237.94103705</v>
      </c>
      <c r="U127" s="36">
        <f>SUMIFS(СВЦЭМ!$D$33:$D$776,СВЦЭМ!$A$33:$A$776,$A127,СВЦЭМ!$B$33:$B$776,U$119)+'СЕТ СН'!$H$14+СВЦЭМ!$D$10+'СЕТ СН'!$H$6-'СЕТ СН'!$H$26</f>
        <v>1231.6206139800001</v>
      </c>
      <c r="V127" s="36">
        <f>SUMIFS(СВЦЭМ!$D$33:$D$776,СВЦЭМ!$A$33:$A$776,$A127,СВЦЭМ!$B$33:$B$776,V$119)+'СЕТ СН'!$H$14+СВЦЭМ!$D$10+'СЕТ СН'!$H$6-'СЕТ СН'!$H$26</f>
        <v>1219.7930750999999</v>
      </c>
      <c r="W127" s="36">
        <f>SUMIFS(СВЦЭМ!$D$33:$D$776,СВЦЭМ!$A$33:$A$776,$A127,СВЦЭМ!$B$33:$B$776,W$119)+'СЕТ СН'!$H$14+СВЦЭМ!$D$10+'СЕТ СН'!$H$6-'СЕТ СН'!$H$26</f>
        <v>1229.53748296</v>
      </c>
      <c r="X127" s="36">
        <f>SUMIFS(СВЦЭМ!$D$33:$D$776,СВЦЭМ!$A$33:$A$776,$A127,СВЦЭМ!$B$33:$B$776,X$119)+'СЕТ СН'!$H$14+СВЦЭМ!$D$10+'СЕТ СН'!$H$6-'СЕТ СН'!$H$26</f>
        <v>1211.0348594</v>
      </c>
      <c r="Y127" s="36">
        <f>SUMIFS(СВЦЭМ!$D$33:$D$776,СВЦЭМ!$A$33:$A$776,$A127,СВЦЭМ!$B$33:$B$776,Y$119)+'СЕТ СН'!$H$14+СВЦЭМ!$D$10+'СЕТ СН'!$H$6-'СЕТ СН'!$H$26</f>
        <v>1271.0955682700001</v>
      </c>
    </row>
    <row r="128" spans="1:27" ht="15.75" x14ac:dyDescent="0.2">
      <c r="A128" s="35">
        <f t="shared" si="3"/>
        <v>44021</v>
      </c>
      <c r="B128" s="36">
        <f>SUMIFS(СВЦЭМ!$D$33:$D$776,СВЦЭМ!$A$33:$A$776,$A128,СВЦЭМ!$B$33:$B$776,B$119)+'СЕТ СН'!$H$14+СВЦЭМ!$D$10+'СЕТ СН'!$H$6-'СЕТ СН'!$H$26</f>
        <v>1345.8937925999999</v>
      </c>
      <c r="C128" s="36">
        <f>SUMIFS(СВЦЭМ!$D$33:$D$776,СВЦЭМ!$A$33:$A$776,$A128,СВЦЭМ!$B$33:$B$776,C$119)+'СЕТ СН'!$H$14+СВЦЭМ!$D$10+'СЕТ СН'!$H$6-'СЕТ СН'!$H$26</f>
        <v>1365.3907014700001</v>
      </c>
      <c r="D128" s="36">
        <f>SUMIFS(СВЦЭМ!$D$33:$D$776,СВЦЭМ!$A$33:$A$776,$A128,СВЦЭМ!$B$33:$B$776,D$119)+'СЕТ СН'!$H$14+СВЦЭМ!$D$10+'СЕТ СН'!$H$6-'СЕТ СН'!$H$26</f>
        <v>1360.3046540400001</v>
      </c>
      <c r="E128" s="36">
        <f>SUMIFS(СВЦЭМ!$D$33:$D$776,СВЦЭМ!$A$33:$A$776,$A128,СВЦЭМ!$B$33:$B$776,E$119)+'СЕТ СН'!$H$14+СВЦЭМ!$D$10+'СЕТ СН'!$H$6-'СЕТ СН'!$H$26</f>
        <v>1370.147827</v>
      </c>
      <c r="F128" s="36">
        <f>SUMIFS(СВЦЭМ!$D$33:$D$776,СВЦЭМ!$A$33:$A$776,$A128,СВЦЭМ!$B$33:$B$776,F$119)+'СЕТ СН'!$H$14+СВЦЭМ!$D$10+'СЕТ СН'!$H$6-'СЕТ СН'!$H$26</f>
        <v>1358.07005553</v>
      </c>
      <c r="G128" s="36">
        <f>SUMIFS(СВЦЭМ!$D$33:$D$776,СВЦЭМ!$A$33:$A$776,$A128,СВЦЭМ!$B$33:$B$776,G$119)+'СЕТ СН'!$H$14+СВЦЭМ!$D$10+'СЕТ СН'!$H$6-'СЕТ СН'!$H$26</f>
        <v>1365.40429638</v>
      </c>
      <c r="H128" s="36">
        <f>SUMIFS(СВЦЭМ!$D$33:$D$776,СВЦЭМ!$A$33:$A$776,$A128,СВЦЭМ!$B$33:$B$776,H$119)+'СЕТ СН'!$H$14+СВЦЭМ!$D$10+'СЕТ СН'!$H$6-'СЕТ СН'!$H$26</f>
        <v>1366.57941179</v>
      </c>
      <c r="I128" s="36">
        <f>SUMIFS(СВЦЭМ!$D$33:$D$776,СВЦЭМ!$A$33:$A$776,$A128,СВЦЭМ!$B$33:$B$776,I$119)+'СЕТ СН'!$H$14+СВЦЭМ!$D$10+'СЕТ СН'!$H$6-'СЕТ СН'!$H$26</f>
        <v>1285.93515643</v>
      </c>
      <c r="J128" s="36">
        <f>SUMIFS(СВЦЭМ!$D$33:$D$776,СВЦЭМ!$A$33:$A$776,$A128,СВЦЭМ!$B$33:$B$776,J$119)+'СЕТ СН'!$H$14+СВЦЭМ!$D$10+'СЕТ СН'!$H$6-'СЕТ СН'!$H$26</f>
        <v>1270.61897688</v>
      </c>
      <c r="K128" s="36">
        <f>SUMIFS(СВЦЭМ!$D$33:$D$776,СВЦЭМ!$A$33:$A$776,$A128,СВЦЭМ!$B$33:$B$776,K$119)+'СЕТ СН'!$H$14+СВЦЭМ!$D$10+'СЕТ СН'!$H$6-'СЕТ СН'!$H$26</f>
        <v>1257.9921692200001</v>
      </c>
      <c r="L128" s="36">
        <f>SUMIFS(СВЦЭМ!$D$33:$D$776,СВЦЭМ!$A$33:$A$776,$A128,СВЦЭМ!$B$33:$B$776,L$119)+'СЕТ СН'!$H$14+СВЦЭМ!$D$10+'СЕТ СН'!$H$6-'СЕТ СН'!$H$26</f>
        <v>1234.3188026100001</v>
      </c>
      <c r="M128" s="36">
        <f>SUMIFS(СВЦЭМ!$D$33:$D$776,СВЦЭМ!$A$33:$A$776,$A128,СВЦЭМ!$B$33:$B$776,M$119)+'СЕТ СН'!$H$14+СВЦЭМ!$D$10+'СЕТ СН'!$H$6-'СЕТ СН'!$H$26</f>
        <v>1244.8266262900001</v>
      </c>
      <c r="N128" s="36">
        <f>SUMIFS(СВЦЭМ!$D$33:$D$776,СВЦЭМ!$A$33:$A$776,$A128,СВЦЭМ!$B$33:$B$776,N$119)+'СЕТ СН'!$H$14+СВЦЭМ!$D$10+'СЕТ СН'!$H$6-'СЕТ СН'!$H$26</f>
        <v>1240.66227127</v>
      </c>
      <c r="O128" s="36">
        <f>SUMIFS(СВЦЭМ!$D$33:$D$776,СВЦЭМ!$A$33:$A$776,$A128,СВЦЭМ!$B$33:$B$776,O$119)+'СЕТ СН'!$H$14+СВЦЭМ!$D$10+'СЕТ СН'!$H$6-'СЕТ СН'!$H$26</f>
        <v>1247.5643063299999</v>
      </c>
      <c r="P128" s="36">
        <f>SUMIFS(СВЦЭМ!$D$33:$D$776,СВЦЭМ!$A$33:$A$776,$A128,СВЦЭМ!$B$33:$B$776,P$119)+'СЕТ СН'!$H$14+СВЦЭМ!$D$10+'СЕТ СН'!$H$6-'СЕТ СН'!$H$26</f>
        <v>1236.1486617300002</v>
      </c>
      <c r="Q128" s="36">
        <f>SUMIFS(СВЦЭМ!$D$33:$D$776,СВЦЭМ!$A$33:$A$776,$A128,СВЦЭМ!$B$33:$B$776,Q$119)+'СЕТ СН'!$H$14+СВЦЭМ!$D$10+'СЕТ СН'!$H$6-'СЕТ СН'!$H$26</f>
        <v>1242.0355219100002</v>
      </c>
      <c r="R128" s="36">
        <f>SUMIFS(СВЦЭМ!$D$33:$D$776,СВЦЭМ!$A$33:$A$776,$A128,СВЦЭМ!$B$33:$B$776,R$119)+'СЕТ СН'!$H$14+СВЦЭМ!$D$10+'СЕТ СН'!$H$6-'СЕТ СН'!$H$26</f>
        <v>1254.28212835</v>
      </c>
      <c r="S128" s="36">
        <f>SUMIFS(СВЦЭМ!$D$33:$D$776,СВЦЭМ!$A$33:$A$776,$A128,СВЦЭМ!$B$33:$B$776,S$119)+'СЕТ СН'!$H$14+СВЦЭМ!$D$10+'СЕТ СН'!$H$6-'СЕТ СН'!$H$26</f>
        <v>1259.0310797900001</v>
      </c>
      <c r="T128" s="36">
        <f>SUMIFS(СВЦЭМ!$D$33:$D$776,СВЦЭМ!$A$33:$A$776,$A128,СВЦЭМ!$B$33:$B$776,T$119)+'СЕТ СН'!$H$14+СВЦЭМ!$D$10+'СЕТ СН'!$H$6-'СЕТ СН'!$H$26</f>
        <v>1262.9537887199999</v>
      </c>
      <c r="U128" s="36">
        <f>SUMIFS(СВЦЭМ!$D$33:$D$776,СВЦЭМ!$A$33:$A$776,$A128,СВЦЭМ!$B$33:$B$776,U$119)+'СЕТ СН'!$H$14+СВЦЭМ!$D$10+'СЕТ СН'!$H$6-'СЕТ СН'!$H$26</f>
        <v>1260.94567213</v>
      </c>
      <c r="V128" s="36">
        <f>SUMIFS(СВЦЭМ!$D$33:$D$776,СВЦЭМ!$A$33:$A$776,$A128,СВЦЭМ!$B$33:$B$776,V$119)+'СЕТ СН'!$H$14+СВЦЭМ!$D$10+'СЕТ СН'!$H$6-'СЕТ СН'!$H$26</f>
        <v>1252.3590590200001</v>
      </c>
      <c r="W128" s="36">
        <f>SUMIFS(СВЦЭМ!$D$33:$D$776,СВЦЭМ!$A$33:$A$776,$A128,СВЦЭМ!$B$33:$B$776,W$119)+'СЕТ СН'!$H$14+СВЦЭМ!$D$10+'СЕТ СН'!$H$6-'СЕТ СН'!$H$26</f>
        <v>1249.0099415</v>
      </c>
      <c r="X128" s="36">
        <f>SUMIFS(СВЦЭМ!$D$33:$D$776,СВЦЭМ!$A$33:$A$776,$A128,СВЦЭМ!$B$33:$B$776,X$119)+'СЕТ СН'!$H$14+СВЦЭМ!$D$10+'СЕТ СН'!$H$6-'СЕТ СН'!$H$26</f>
        <v>1249.4093387</v>
      </c>
      <c r="Y128" s="36">
        <f>SUMIFS(СВЦЭМ!$D$33:$D$776,СВЦЭМ!$A$33:$A$776,$A128,СВЦЭМ!$B$33:$B$776,Y$119)+'СЕТ СН'!$H$14+СВЦЭМ!$D$10+'СЕТ СН'!$H$6-'СЕТ СН'!$H$26</f>
        <v>1268.9309718700001</v>
      </c>
    </row>
    <row r="129" spans="1:25" ht="15.75" x14ac:dyDescent="0.2">
      <c r="A129" s="35">
        <f t="shared" si="3"/>
        <v>44022</v>
      </c>
      <c r="B129" s="36">
        <f>SUMIFS(СВЦЭМ!$D$33:$D$776,СВЦЭМ!$A$33:$A$776,$A129,СВЦЭМ!$B$33:$B$776,B$119)+'СЕТ СН'!$H$14+СВЦЭМ!$D$10+'СЕТ СН'!$H$6-'СЕТ СН'!$H$26</f>
        <v>1365.97019189</v>
      </c>
      <c r="C129" s="36">
        <f>SUMIFS(СВЦЭМ!$D$33:$D$776,СВЦЭМ!$A$33:$A$776,$A129,СВЦЭМ!$B$33:$B$776,C$119)+'СЕТ СН'!$H$14+СВЦЭМ!$D$10+'СЕТ СН'!$H$6-'СЕТ СН'!$H$26</f>
        <v>1342.4242358400002</v>
      </c>
      <c r="D129" s="36">
        <f>SUMIFS(СВЦЭМ!$D$33:$D$776,СВЦЭМ!$A$33:$A$776,$A129,СВЦЭМ!$B$33:$B$776,D$119)+'СЕТ СН'!$H$14+СВЦЭМ!$D$10+'СЕТ СН'!$H$6-'СЕТ СН'!$H$26</f>
        <v>1337.4383218200001</v>
      </c>
      <c r="E129" s="36">
        <f>SUMIFS(СВЦЭМ!$D$33:$D$776,СВЦЭМ!$A$33:$A$776,$A129,СВЦЭМ!$B$33:$B$776,E$119)+'СЕТ СН'!$H$14+СВЦЭМ!$D$10+'СЕТ СН'!$H$6-'СЕТ СН'!$H$26</f>
        <v>1356.7765934700001</v>
      </c>
      <c r="F129" s="36">
        <f>SUMIFS(СВЦЭМ!$D$33:$D$776,СВЦЭМ!$A$33:$A$776,$A129,СВЦЭМ!$B$33:$B$776,F$119)+'СЕТ СН'!$H$14+СВЦЭМ!$D$10+'СЕТ СН'!$H$6-'СЕТ СН'!$H$26</f>
        <v>1378.13378128</v>
      </c>
      <c r="G129" s="36">
        <f>SUMIFS(СВЦЭМ!$D$33:$D$776,СВЦЭМ!$A$33:$A$776,$A129,СВЦЭМ!$B$33:$B$776,G$119)+'СЕТ СН'!$H$14+СВЦЭМ!$D$10+'СЕТ СН'!$H$6-'СЕТ СН'!$H$26</f>
        <v>1417.7251485699999</v>
      </c>
      <c r="H129" s="36">
        <f>SUMIFS(СВЦЭМ!$D$33:$D$776,СВЦЭМ!$A$33:$A$776,$A129,СВЦЭМ!$B$33:$B$776,H$119)+'СЕТ СН'!$H$14+СВЦЭМ!$D$10+'СЕТ СН'!$H$6-'СЕТ СН'!$H$26</f>
        <v>1440.89637941</v>
      </c>
      <c r="I129" s="36">
        <f>SUMIFS(СВЦЭМ!$D$33:$D$776,СВЦЭМ!$A$33:$A$776,$A129,СВЦЭМ!$B$33:$B$776,I$119)+'СЕТ СН'!$H$14+СВЦЭМ!$D$10+'СЕТ СН'!$H$6-'СЕТ СН'!$H$26</f>
        <v>1361.2474643800001</v>
      </c>
      <c r="J129" s="36">
        <f>SUMIFS(СВЦЭМ!$D$33:$D$776,СВЦЭМ!$A$33:$A$776,$A129,СВЦЭМ!$B$33:$B$776,J$119)+'СЕТ СН'!$H$14+СВЦЭМ!$D$10+'СЕТ СН'!$H$6-'СЕТ СН'!$H$26</f>
        <v>1315.0860373</v>
      </c>
      <c r="K129" s="36">
        <f>SUMIFS(СВЦЭМ!$D$33:$D$776,СВЦЭМ!$A$33:$A$776,$A129,СВЦЭМ!$B$33:$B$776,K$119)+'СЕТ СН'!$H$14+СВЦЭМ!$D$10+'СЕТ СН'!$H$6-'СЕТ СН'!$H$26</f>
        <v>1242.70953893</v>
      </c>
      <c r="L129" s="36">
        <f>SUMIFS(СВЦЭМ!$D$33:$D$776,СВЦЭМ!$A$33:$A$776,$A129,СВЦЭМ!$B$33:$B$776,L$119)+'СЕТ СН'!$H$14+СВЦЭМ!$D$10+'СЕТ СН'!$H$6-'СЕТ СН'!$H$26</f>
        <v>1236.33899862</v>
      </c>
      <c r="M129" s="36">
        <f>SUMIFS(СВЦЭМ!$D$33:$D$776,СВЦЭМ!$A$33:$A$776,$A129,СВЦЭМ!$B$33:$B$776,M$119)+'СЕТ СН'!$H$14+СВЦЭМ!$D$10+'СЕТ СН'!$H$6-'СЕТ СН'!$H$26</f>
        <v>1243.238787</v>
      </c>
      <c r="N129" s="36">
        <f>SUMIFS(СВЦЭМ!$D$33:$D$776,СВЦЭМ!$A$33:$A$776,$A129,СВЦЭМ!$B$33:$B$776,N$119)+'СЕТ СН'!$H$14+СВЦЭМ!$D$10+'СЕТ СН'!$H$6-'СЕТ СН'!$H$26</f>
        <v>1236.4807527299999</v>
      </c>
      <c r="O129" s="36">
        <f>SUMIFS(СВЦЭМ!$D$33:$D$776,СВЦЭМ!$A$33:$A$776,$A129,СВЦЭМ!$B$33:$B$776,O$119)+'СЕТ СН'!$H$14+СВЦЭМ!$D$10+'СЕТ СН'!$H$6-'СЕТ СН'!$H$26</f>
        <v>1238.64149114</v>
      </c>
      <c r="P129" s="36">
        <f>SUMIFS(СВЦЭМ!$D$33:$D$776,СВЦЭМ!$A$33:$A$776,$A129,СВЦЭМ!$B$33:$B$776,P$119)+'СЕТ СН'!$H$14+СВЦЭМ!$D$10+'СЕТ СН'!$H$6-'СЕТ СН'!$H$26</f>
        <v>1226.2570290200001</v>
      </c>
      <c r="Q129" s="36">
        <f>SUMIFS(СВЦЭМ!$D$33:$D$776,СВЦЭМ!$A$33:$A$776,$A129,СВЦЭМ!$B$33:$B$776,Q$119)+'СЕТ СН'!$H$14+СВЦЭМ!$D$10+'СЕТ СН'!$H$6-'СЕТ СН'!$H$26</f>
        <v>1237.5601195899999</v>
      </c>
      <c r="R129" s="36">
        <f>SUMIFS(СВЦЭМ!$D$33:$D$776,СВЦЭМ!$A$33:$A$776,$A129,СВЦЭМ!$B$33:$B$776,R$119)+'СЕТ СН'!$H$14+СВЦЭМ!$D$10+'СЕТ СН'!$H$6-'СЕТ СН'!$H$26</f>
        <v>1255.59117638</v>
      </c>
      <c r="S129" s="36">
        <f>SUMIFS(СВЦЭМ!$D$33:$D$776,СВЦЭМ!$A$33:$A$776,$A129,СВЦЭМ!$B$33:$B$776,S$119)+'СЕТ СН'!$H$14+СВЦЭМ!$D$10+'СЕТ СН'!$H$6-'СЕТ СН'!$H$26</f>
        <v>1259.4116428900002</v>
      </c>
      <c r="T129" s="36">
        <f>SUMIFS(СВЦЭМ!$D$33:$D$776,СВЦЭМ!$A$33:$A$776,$A129,СВЦЭМ!$B$33:$B$776,T$119)+'СЕТ СН'!$H$14+СВЦЭМ!$D$10+'СЕТ СН'!$H$6-'СЕТ СН'!$H$26</f>
        <v>1252.6475680600001</v>
      </c>
      <c r="U129" s="36">
        <f>SUMIFS(СВЦЭМ!$D$33:$D$776,СВЦЭМ!$A$33:$A$776,$A129,СВЦЭМ!$B$33:$B$776,U$119)+'СЕТ СН'!$H$14+СВЦЭМ!$D$10+'СЕТ СН'!$H$6-'СЕТ СН'!$H$26</f>
        <v>1238.10023712</v>
      </c>
      <c r="V129" s="36">
        <f>SUMIFS(СВЦЭМ!$D$33:$D$776,СВЦЭМ!$A$33:$A$776,$A129,СВЦЭМ!$B$33:$B$776,V$119)+'СЕТ СН'!$H$14+СВЦЭМ!$D$10+'СЕТ СН'!$H$6-'СЕТ СН'!$H$26</f>
        <v>1215.4239314000001</v>
      </c>
      <c r="W129" s="36">
        <f>SUMIFS(СВЦЭМ!$D$33:$D$776,СВЦЭМ!$A$33:$A$776,$A129,СВЦЭМ!$B$33:$B$776,W$119)+'СЕТ СН'!$H$14+СВЦЭМ!$D$10+'СЕТ СН'!$H$6-'СЕТ СН'!$H$26</f>
        <v>1229.9450343200001</v>
      </c>
      <c r="X129" s="36">
        <f>SUMIFS(СВЦЭМ!$D$33:$D$776,СВЦЭМ!$A$33:$A$776,$A129,СВЦЭМ!$B$33:$B$776,X$119)+'СЕТ СН'!$H$14+СВЦЭМ!$D$10+'СЕТ СН'!$H$6-'СЕТ СН'!$H$26</f>
        <v>1218.79713586</v>
      </c>
      <c r="Y129" s="36">
        <f>SUMIFS(СВЦЭМ!$D$33:$D$776,СВЦЭМ!$A$33:$A$776,$A129,СВЦЭМ!$B$33:$B$776,Y$119)+'СЕТ СН'!$H$14+СВЦЭМ!$D$10+'СЕТ СН'!$H$6-'СЕТ СН'!$H$26</f>
        <v>1251.2373605299999</v>
      </c>
    </row>
    <row r="130" spans="1:25" ht="15.75" x14ac:dyDescent="0.2">
      <c r="A130" s="35">
        <f t="shared" si="3"/>
        <v>44023</v>
      </c>
      <c r="B130" s="36">
        <f>SUMIFS(СВЦЭМ!$D$33:$D$776,СВЦЭМ!$A$33:$A$776,$A130,СВЦЭМ!$B$33:$B$776,B$119)+'СЕТ СН'!$H$14+СВЦЭМ!$D$10+'СЕТ СН'!$H$6-'СЕТ СН'!$H$26</f>
        <v>1369.1361910200001</v>
      </c>
      <c r="C130" s="36">
        <f>SUMIFS(СВЦЭМ!$D$33:$D$776,СВЦЭМ!$A$33:$A$776,$A130,СВЦЭМ!$B$33:$B$776,C$119)+'СЕТ СН'!$H$14+СВЦЭМ!$D$10+'СЕТ СН'!$H$6-'СЕТ СН'!$H$26</f>
        <v>1343.3525617</v>
      </c>
      <c r="D130" s="36">
        <f>SUMIFS(СВЦЭМ!$D$33:$D$776,СВЦЭМ!$A$33:$A$776,$A130,СВЦЭМ!$B$33:$B$776,D$119)+'СЕТ СН'!$H$14+СВЦЭМ!$D$10+'СЕТ СН'!$H$6-'СЕТ СН'!$H$26</f>
        <v>1368.65778228</v>
      </c>
      <c r="E130" s="36">
        <f>SUMIFS(СВЦЭМ!$D$33:$D$776,СВЦЭМ!$A$33:$A$776,$A130,СВЦЭМ!$B$33:$B$776,E$119)+'СЕТ СН'!$H$14+СВЦЭМ!$D$10+'СЕТ СН'!$H$6-'СЕТ СН'!$H$26</f>
        <v>1384.2695165300001</v>
      </c>
      <c r="F130" s="36">
        <f>SUMIFS(СВЦЭМ!$D$33:$D$776,СВЦЭМ!$A$33:$A$776,$A130,СВЦЭМ!$B$33:$B$776,F$119)+'СЕТ СН'!$H$14+СВЦЭМ!$D$10+'СЕТ СН'!$H$6-'СЕТ СН'!$H$26</f>
        <v>1374.71583463</v>
      </c>
      <c r="G130" s="36">
        <f>SUMIFS(СВЦЭМ!$D$33:$D$776,СВЦЭМ!$A$33:$A$776,$A130,СВЦЭМ!$B$33:$B$776,G$119)+'СЕТ СН'!$H$14+СВЦЭМ!$D$10+'СЕТ СН'!$H$6-'СЕТ СН'!$H$26</f>
        <v>1372.83286071</v>
      </c>
      <c r="H130" s="36">
        <f>SUMIFS(СВЦЭМ!$D$33:$D$776,СВЦЭМ!$A$33:$A$776,$A130,СВЦЭМ!$B$33:$B$776,H$119)+'СЕТ СН'!$H$14+СВЦЭМ!$D$10+'СЕТ СН'!$H$6-'СЕТ СН'!$H$26</f>
        <v>1358.1973011300001</v>
      </c>
      <c r="I130" s="36">
        <f>SUMIFS(СВЦЭМ!$D$33:$D$776,СВЦЭМ!$A$33:$A$776,$A130,СВЦЭМ!$B$33:$B$776,I$119)+'СЕТ СН'!$H$14+СВЦЭМ!$D$10+'СЕТ СН'!$H$6-'СЕТ СН'!$H$26</f>
        <v>1358.90934264</v>
      </c>
      <c r="J130" s="36">
        <f>SUMIFS(СВЦЭМ!$D$33:$D$776,СВЦЭМ!$A$33:$A$776,$A130,СВЦЭМ!$B$33:$B$776,J$119)+'СЕТ СН'!$H$14+СВЦЭМ!$D$10+'СЕТ СН'!$H$6-'СЕТ СН'!$H$26</f>
        <v>1323.6119029400002</v>
      </c>
      <c r="K130" s="36">
        <f>SUMIFS(СВЦЭМ!$D$33:$D$776,СВЦЭМ!$A$33:$A$776,$A130,СВЦЭМ!$B$33:$B$776,K$119)+'СЕТ СН'!$H$14+СВЦЭМ!$D$10+'СЕТ СН'!$H$6-'СЕТ СН'!$H$26</f>
        <v>1204.6344778600001</v>
      </c>
      <c r="L130" s="36">
        <f>SUMIFS(СВЦЭМ!$D$33:$D$776,СВЦЭМ!$A$33:$A$776,$A130,СВЦЭМ!$B$33:$B$776,L$119)+'СЕТ СН'!$H$14+СВЦЭМ!$D$10+'СЕТ СН'!$H$6-'СЕТ СН'!$H$26</f>
        <v>1174.9465186</v>
      </c>
      <c r="M130" s="36">
        <f>SUMIFS(СВЦЭМ!$D$33:$D$776,СВЦЭМ!$A$33:$A$776,$A130,СВЦЭМ!$B$33:$B$776,M$119)+'СЕТ СН'!$H$14+СВЦЭМ!$D$10+'СЕТ СН'!$H$6-'СЕТ СН'!$H$26</f>
        <v>1167.92867705</v>
      </c>
      <c r="N130" s="36">
        <f>SUMIFS(СВЦЭМ!$D$33:$D$776,СВЦЭМ!$A$33:$A$776,$A130,СВЦЭМ!$B$33:$B$776,N$119)+'СЕТ СН'!$H$14+СВЦЭМ!$D$10+'СЕТ СН'!$H$6-'СЕТ СН'!$H$26</f>
        <v>1171.35914389</v>
      </c>
      <c r="O130" s="36">
        <f>SUMIFS(СВЦЭМ!$D$33:$D$776,СВЦЭМ!$A$33:$A$776,$A130,СВЦЭМ!$B$33:$B$776,O$119)+'СЕТ СН'!$H$14+СВЦЭМ!$D$10+'СЕТ СН'!$H$6-'СЕТ СН'!$H$26</f>
        <v>1205.4753049199999</v>
      </c>
      <c r="P130" s="36">
        <f>SUMIFS(СВЦЭМ!$D$33:$D$776,СВЦЭМ!$A$33:$A$776,$A130,СВЦЭМ!$B$33:$B$776,P$119)+'СЕТ СН'!$H$14+СВЦЭМ!$D$10+'СЕТ СН'!$H$6-'СЕТ СН'!$H$26</f>
        <v>1209.0950625300002</v>
      </c>
      <c r="Q130" s="36">
        <f>SUMIFS(СВЦЭМ!$D$33:$D$776,СВЦЭМ!$A$33:$A$776,$A130,СВЦЭМ!$B$33:$B$776,Q$119)+'СЕТ СН'!$H$14+СВЦЭМ!$D$10+'СЕТ СН'!$H$6-'СЕТ СН'!$H$26</f>
        <v>1221.23243585</v>
      </c>
      <c r="R130" s="36">
        <f>SUMIFS(СВЦЭМ!$D$33:$D$776,СВЦЭМ!$A$33:$A$776,$A130,СВЦЭМ!$B$33:$B$776,R$119)+'СЕТ СН'!$H$14+СВЦЭМ!$D$10+'СЕТ СН'!$H$6-'СЕТ СН'!$H$26</f>
        <v>1240.1997083900001</v>
      </c>
      <c r="S130" s="36">
        <f>SUMIFS(СВЦЭМ!$D$33:$D$776,СВЦЭМ!$A$33:$A$776,$A130,СВЦЭМ!$B$33:$B$776,S$119)+'СЕТ СН'!$H$14+СВЦЭМ!$D$10+'СЕТ СН'!$H$6-'СЕТ СН'!$H$26</f>
        <v>1242.03193614</v>
      </c>
      <c r="T130" s="36">
        <f>SUMIFS(СВЦЭМ!$D$33:$D$776,СВЦЭМ!$A$33:$A$776,$A130,СВЦЭМ!$B$33:$B$776,T$119)+'СЕТ СН'!$H$14+СВЦЭМ!$D$10+'СЕТ СН'!$H$6-'СЕТ СН'!$H$26</f>
        <v>1235.7022814299999</v>
      </c>
      <c r="U130" s="36">
        <f>SUMIFS(СВЦЭМ!$D$33:$D$776,СВЦЭМ!$A$33:$A$776,$A130,СВЦЭМ!$B$33:$B$776,U$119)+'СЕТ СН'!$H$14+СВЦЭМ!$D$10+'СЕТ СН'!$H$6-'СЕТ СН'!$H$26</f>
        <v>1222.1265906399999</v>
      </c>
      <c r="V130" s="36">
        <f>SUMIFS(СВЦЭМ!$D$33:$D$776,СВЦЭМ!$A$33:$A$776,$A130,СВЦЭМ!$B$33:$B$776,V$119)+'СЕТ СН'!$H$14+СВЦЭМ!$D$10+'СЕТ СН'!$H$6-'СЕТ СН'!$H$26</f>
        <v>1205.1374680600002</v>
      </c>
      <c r="W130" s="36">
        <f>SUMIFS(СВЦЭМ!$D$33:$D$776,СВЦЭМ!$A$33:$A$776,$A130,СВЦЭМ!$B$33:$B$776,W$119)+'СЕТ СН'!$H$14+СВЦЭМ!$D$10+'СЕТ СН'!$H$6-'СЕТ СН'!$H$26</f>
        <v>1192.7935266899999</v>
      </c>
      <c r="X130" s="36">
        <f>SUMIFS(СВЦЭМ!$D$33:$D$776,СВЦЭМ!$A$33:$A$776,$A130,СВЦЭМ!$B$33:$B$776,X$119)+'СЕТ СН'!$H$14+СВЦЭМ!$D$10+'СЕТ СН'!$H$6-'СЕТ СН'!$H$26</f>
        <v>1211.11294825</v>
      </c>
      <c r="Y130" s="36">
        <f>SUMIFS(СВЦЭМ!$D$33:$D$776,СВЦЭМ!$A$33:$A$776,$A130,СВЦЭМ!$B$33:$B$776,Y$119)+'СЕТ СН'!$H$14+СВЦЭМ!$D$10+'СЕТ СН'!$H$6-'СЕТ СН'!$H$26</f>
        <v>1222.0026930500001</v>
      </c>
    </row>
    <row r="131" spans="1:25" ht="15.75" x14ac:dyDescent="0.2">
      <c r="A131" s="35">
        <f t="shared" si="3"/>
        <v>44024</v>
      </c>
      <c r="B131" s="36">
        <f>SUMIFS(СВЦЭМ!$D$33:$D$776,СВЦЭМ!$A$33:$A$776,$A131,СВЦЭМ!$B$33:$B$776,B$119)+'СЕТ СН'!$H$14+СВЦЭМ!$D$10+'СЕТ СН'!$H$6-'СЕТ СН'!$H$26</f>
        <v>1341.6605103000002</v>
      </c>
      <c r="C131" s="36">
        <f>SUMIFS(СВЦЭМ!$D$33:$D$776,СВЦЭМ!$A$33:$A$776,$A131,СВЦЭМ!$B$33:$B$776,C$119)+'СЕТ СН'!$H$14+СВЦЭМ!$D$10+'СЕТ СН'!$H$6-'СЕТ СН'!$H$26</f>
        <v>1399.4636367399999</v>
      </c>
      <c r="D131" s="36">
        <f>SUMIFS(СВЦЭМ!$D$33:$D$776,СВЦЭМ!$A$33:$A$776,$A131,СВЦЭМ!$B$33:$B$776,D$119)+'СЕТ СН'!$H$14+СВЦЭМ!$D$10+'СЕТ СН'!$H$6-'СЕТ СН'!$H$26</f>
        <v>1429.93004617</v>
      </c>
      <c r="E131" s="36">
        <f>SUMIFS(СВЦЭМ!$D$33:$D$776,СВЦЭМ!$A$33:$A$776,$A131,СВЦЭМ!$B$33:$B$776,E$119)+'СЕТ СН'!$H$14+СВЦЭМ!$D$10+'СЕТ СН'!$H$6-'СЕТ СН'!$H$26</f>
        <v>1450.9856858900002</v>
      </c>
      <c r="F131" s="36">
        <f>SUMIFS(СВЦЭМ!$D$33:$D$776,СВЦЭМ!$A$33:$A$776,$A131,СВЦЭМ!$B$33:$B$776,F$119)+'СЕТ СН'!$H$14+СВЦЭМ!$D$10+'СЕТ СН'!$H$6-'СЕТ СН'!$H$26</f>
        <v>1454.7139703500002</v>
      </c>
      <c r="G131" s="36">
        <f>SUMIFS(СВЦЭМ!$D$33:$D$776,СВЦЭМ!$A$33:$A$776,$A131,СВЦЭМ!$B$33:$B$776,G$119)+'СЕТ СН'!$H$14+СВЦЭМ!$D$10+'СЕТ СН'!$H$6-'СЕТ СН'!$H$26</f>
        <v>1461.0236773500001</v>
      </c>
      <c r="H131" s="36">
        <f>SUMIFS(СВЦЭМ!$D$33:$D$776,СВЦЭМ!$A$33:$A$776,$A131,СВЦЭМ!$B$33:$B$776,H$119)+'СЕТ СН'!$H$14+СВЦЭМ!$D$10+'СЕТ СН'!$H$6-'СЕТ СН'!$H$26</f>
        <v>1438.0450370600001</v>
      </c>
      <c r="I131" s="36">
        <f>SUMIFS(СВЦЭМ!$D$33:$D$776,СВЦЭМ!$A$33:$A$776,$A131,СВЦЭМ!$B$33:$B$776,I$119)+'СЕТ СН'!$H$14+СВЦЭМ!$D$10+'СЕТ СН'!$H$6-'СЕТ СН'!$H$26</f>
        <v>1402.54646931</v>
      </c>
      <c r="J131" s="36">
        <f>SUMIFS(СВЦЭМ!$D$33:$D$776,СВЦЭМ!$A$33:$A$776,$A131,СВЦЭМ!$B$33:$B$776,J$119)+'СЕТ СН'!$H$14+СВЦЭМ!$D$10+'СЕТ СН'!$H$6-'СЕТ СН'!$H$26</f>
        <v>1313.8761843500001</v>
      </c>
      <c r="K131" s="36">
        <f>SUMIFS(СВЦЭМ!$D$33:$D$776,СВЦЭМ!$A$33:$A$776,$A131,СВЦЭМ!$B$33:$B$776,K$119)+'СЕТ СН'!$H$14+СВЦЭМ!$D$10+'СЕТ СН'!$H$6-'СЕТ СН'!$H$26</f>
        <v>1172.1907320999999</v>
      </c>
      <c r="L131" s="36">
        <f>SUMIFS(СВЦЭМ!$D$33:$D$776,СВЦЭМ!$A$33:$A$776,$A131,СВЦЭМ!$B$33:$B$776,L$119)+'СЕТ СН'!$H$14+СВЦЭМ!$D$10+'СЕТ СН'!$H$6-'СЕТ СН'!$H$26</f>
        <v>1136.4240128400002</v>
      </c>
      <c r="M131" s="36">
        <f>SUMIFS(СВЦЭМ!$D$33:$D$776,СВЦЭМ!$A$33:$A$776,$A131,СВЦЭМ!$B$33:$B$776,M$119)+'СЕТ СН'!$H$14+СВЦЭМ!$D$10+'СЕТ СН'!$H$6-'СЕТ СН'!$H$26</f>
        <v>1133.82020375</v>
      </c>
      <c r="N131" s="36">
        <f>SUMIFS(СВЦЭМ!$D$33:$D$776,СВЦЭМ!$A$33:$A$776,$A131,СВЦЭМ!$B$33:$B$776,N$119)+'СЕТ СН'!$H$14+СВЦЭМ!$D$10+'СЕТ СН'!$H$6-'СЕТ СН'!$H$26</f>
        <v>1140.2802930600001</v>
      </c>
      <c r="O131" s="36">
        <f>SUMIFS(СВЦЭМ!$D$33:$D$776,СВЦЭМ!$A$33:$A$776,$A131,СВЦЭМ!$B$33:$B$776,O$119)+'СЕТ СН'!$H$14+СВЦЭМ!$D$10+'СЕТ СН'!$H$6-'СЕТ СН'!$H$26</f>
        <v>1142.66455503</v>
      </c>
      <c r="P131" s="36">
        <f>SUMIFS(СВЦЭМ!$D$33:$D$776,СВЦЭМ!$A$33:$A$776,$A131,СВЦЭМ!$B$33:$B$776,P$119)+'СЕТ СН'!$H$14+СВЦЭМ!$D$10+'СЕТ СН'!$H$6-'СЕТ СН'!$H$26</f>
        <v>1149.14540278</v>
      </c>
      <c r="Q131" s="36">
        <f>SUMIFS(СВЦЭМ!$D$33:$D$776,СВЦЭМ!$A$33:$A$776,$A131,СВЦЭМ!$B$33:$B$776,Q$119)+'СЕТ СН'!$H$14+СВЦЭМ!$D$10+'СЕТ СН'!$H$6-'СЕТ СН'!$H$26</f>
        <v>1166.5669106400001</v>
      </c>
      <c r="R131" s="36">
        <f>SUMIFS(СВЦЭМ!$D$33:$D$776,СВЦЭМ!$A$33:$A$776,$A131,СВЦЭМ!$B$33:$B$776,R$119)+'СЕТ СН'!$H$14+СВЦЭМ!$D$10+'СЕТ СН'!$H$6-'СЕТ СН'!$H$26</f>
        <v>1165.90947112</v>
      </c>
      <c r="S131" s="36">
        <f>SUMIFS(СВЦЭМ!$D$33:$D$776,СВЦЭМ!$A$33:$A$776,$A131,СВЦЭМ!$B$33:$B$776,S$119)+'СЕТ СН'!$H$14+СВЦЭМ!$D$10+'СЕТ СН'!$H$6-'СЕТ СН'!$H$26</f>
        <v>1171.32849102</v>
      </c>
      <c r="T131" s="36">
        <f>SUMIFS(СВЦЭМ!$D$33:$D$776,СВЦЭМ!$A$33:$A$776,$A131,СВЦЭМ!$B$33:$B$776,T$119)+'СЕТ СН'!$H$14+СВЦЭМ!$D$10+'СЕТ СН'!$H$6-'СЕТ СН'!$H$26</f>
        <v>1167.9069719300001</v>
      </c>
      <c r="U131" s="36">
        <f>SUMIFS(СВЦЭМ!$D$33:$D$776,СВЦЭМ!$A$33:$A$776,$A131,СВЦЭМ!$B$33:$B$776,U$119)+'СЕТ СН'!$H$14+СВЦЭМ!$D$10+'СЕТ СН'!$H$6-'СЕТ СН'!$H$26</f>
        <v>1146.46212885</v>
      </c>
      <c r="V131" s="36">
        <f>SUMIFS(СВЦЭМ!$D$33:$D$776,СВЦЭМ!$A$33:$A$776,$A131,СВЦЭМ!$B$33:$B$776,V$119)+'СЕТ СН'!$H$14+СВЦЭМ!$D$10+'СЕТ СН'!$H$6-'СЕТ СН'!$H$26</f>
        <v>1148.24270761</v>
      </c>
      <c r="W131" s="36">
        <f>SUMIFS(СВЦЭМ!$D$33:$D$776,СВЦЭМ!$A$33:$A$776,$A131,СВЦЭМ!$B$33:$B$776,W$119)+'СЕТ СН'!$H$14+СВЦЭМ!$D$10+'СЕТ СН'!$H$6-'СЕТ СН'!$H$26</f>
        <v>1140.5987465100002</v>
      </c>
      <c r="X131" s="36">
        <f>SUMIFS(СВЦЭМ!$D$33:$D$776,СВЦЭМ!$A$33:$A$776,$A131,СВЦЭМ!$B$33:$B$776,X$119)+'СЕТ СН'!$H$14+СВЦЭМ!$D$10+'СЕТ СН'!$H$6-'СЕТ СН'!$H$26</f>
        <v>1147.96140664</v>
      </c>
      <c r="Y131" s="36">
        <f>SUMIFS(СВЦЭМ!$D$33:$D$776,СВЦЭМ!$A$33:$A$776,$A131,СВЦЭМ!$B$33:$B$776,Y$119)+'СЕТ СН'!$H$14+СВЦЭМ!$D$10+'СЕТ СН'!$H$6-'СЕТ СН'!$H$26</f>
        <v>1248.4045378800001</v>
      </c>
    </row>
    <row r="132" spans="1:25" ht="15.75" x14ac:dyDescent="0.2">
      <c r="A132" s="35">
        <f t="shared" si="3"/>
        <v>44025</v>
      </c>
      <c r="B132" s="36">
        <f>SUMIFS(СВЦЭМ!$D$33:$D$776,СВЦЭМ!$A$33:$A$776,$A132,СВЦЭМ!$B$33:$B$776,B$119)+'СЕТ СН'!$H$14+СВЦЭМ!$D$10+'СЕТ СН'!$H$6-'СЕТ СН'!$H$26</f>
        <v>1338.0160095700001</v>
      </c>
      <c r="C132" s="36">
        <f>SUMIFS(СВЦЭМ!$D$33:$D$776,СВЦЭМ!$A$33:$A$776,$A132,СВЦЭМ!$B$33:$B$776,C$119)+'СЕТ СН'!$H$14+СВЦЭМ!$D$10+'СЕТ СН'!$H$6-'СЕТ СН'!$H$26</f>
        <v>1308.4101599999999</v>
      </c>
      <c r="D132" s="36">
        <f>SUMIFS(СВЦЭМ!$D$33:$D$776,СВЦЭМ!$A$33:$A$776,$A132,СВЦЭМ!$B$33:$B$776,D$119)+'СЕТ СН'!$H$14+СВЦЭМ!$D$10+'СЕТ СН'!$H$6-'СЕТ СН'!$H$26</f>
        <v>1333.38393767</v>
      </c>
      <c r="E132" s="36">
        <f>SUMIFS(СВЦЭМ!$D$33:$D$776,СВЦЭМ!$A$33:$A$776,$A132,СВЦЭМ!$B$33:$B$776,E$119)+'СЕТ СН'!$H$14+СВЦЭМ!$D$10+'СЕТ СН'!$H$6-'СЕТ СН'!$H$26</f>
        <v>1348.8836879400001</v>
      </c>
      <c r="F132" s="36">
        <f>SUMIFS(СВЦЭМ!$D$33:$D$776,СВЦЭМ!$A$33:$A$776,$A132,СВЦЭМ!$B$33:$B$776,F$119)+'СЕТ СН'!$H$14+СВЦЭМ!$D$10+'СЕТ СН'!$H$6-'СЕТ СН'!$H$26</f>
        <v>1340.1390410399999</v>
      </c>
      <c r="G132" s="36">
        <f>SUMIFS(СВЦЭМ!$D$33:$D$776,СВЦЭМ!$A$33:$A$776,$A132,СВЦЭМ!$B$33:$B$776,G$119)+'СЕТ СН'!$H$14+СВЦЭМ!$D$10+'СЕТ СН'!$H$6-'СЕТ СН'!$H$26</f>
        <v>1339.58653063</v>
      </c>
      <c r="H132" s="36">
        <f>SUMIFS(СВЦЭМ!$D$33:$D$776,СВЦЭМ!$A$33:$A$776,$A132,СВЦЭМ!$B$33:$B$776,H$119)+'СЕТ СН'!$H$14+СВЦЭМ!$D$10+'СЕТ СН'!$H$6-'СЕТ СН'!$H$26</f>
        <v>1326.8963708700001</v>
      </c>
      <c r="I132" s="36">
        <f>SUMIFS(СВЦЭМ!$D$33:$D$776,СВЦЭМ!$A$33:$A$776,$A132,СВЦЭМ!$B$33:$B$776,I$119)+'СЕТ СН'!$H$14+СВЦЭМ!$D$10+'СЕТ СН'!$H$6-'СЕТ СН'!$H$26</f>
        <v>1347.6484591799999</v>
      </c>
      <c r="J132" s="36">
        <f>SUMIFS(СВЦЭМ!$D$33:$D$776,СВЦЭМ!$A$33:$A$776,$A132,СВЦЭМ!$B$33:$B$776,J$119)+'СЕТ СН'!$H$14+СВЦЭМ!$D$10+'СЕТ СН'!$H$6-'СЕТ СН'!$H$26</f>
        <v>1375.4060640299999</v>
      </c>
      <c r="K132" s="36">
        <f>SUMIFS(СВЦЭМ!$D$33:$D$776,СВЦЭМ!$A$33:$A$776,$A132,СВЦЭМ!$B$33:$B$776,K$119)+'СЕТ СН'!$H$14+СВЦЭМ!$D$10+'СЕТ СН'!$H$6-'СЕТ СН'!$H$26</f>
        <v>1274.10858437</v>
      </c>
      <c r="L132" s="36">
        <f>SUMIFS(СВЦЭМ!$D$33:$D$776,СВЦЭМ!$A$33:$A$776,$A132,СВЦЭМ!$B$33:$B$776,L$119)+'СЕТ СН'!$H$14+СВЦЭМ!$D$10+'СЕТ СН'!$H$6-'СЕТ СН'!$H$26</f>
        <v>1239.8624882399999</v>
      </c>
      <c r="M132" s="36">
        <f>SUMIFS(СВЦЭМ!$D$33:$D$776,СВЦЭМ!$A$33:$A$776,$A132,СВЦЭМ!$B$33:$B$776,M$119)+'СЕТ СН'!$H$14+СВЦЭМ!$D$10+'СЕТ СН'!$H$6-'СЕТ СН'!$H$26</f>
        <v>1244.9152553899999</v>
      </c>
      <c r="N132" s="36">
        <f>SUMIFS(СВЦЭМ!$D$33:$D$776,СВЦЭМ!$A$33:$A$776,$A132,СВЦЭМ!$B$33:$B$776,N$119)+'СЕТ СН'!$H$14+СВЦЭМ!$D$10+'СЕТ СН'!$H$6-'СЕТ СН'!$H$26</f>
        <v>1246.3245752</v>
      </c>
      <c r="O132" s="36">
        <f>SUMIFS(СВЦЭМ!$D$33:$D$776,СВЦЭМ!$A$33:$A$776,$A132,СВЦЭМ!$B$33:$B$776,O$119)+'СЕТ СН'!$H$14+СВЦЭМ!$D$10+'СЕТ СН'!$H$6-'СЕТ СН'!$H$26</f>
        <v>1246.4951939500002</v>
      </c>
      <c r="P132" s="36">
        <f>SUMIFS(СВЦЭМ!$D$33:$D$776,СВЦЭМ!$A$33:$A$776,$A132,СВЦЭМ!$B$33:$B$776,P$119)+'СЕТ СН'!$H$14+СВЦЭМ!$D$10+'СЕТ СН'!$H$6-'СЕТ СН'!$H$26</f>
        <v>1237.6632826700002</v>
      </c>
      <c r="Q132" s="36">
        <f>SUMIFS(СВЦЭМ!$D$33:$D$776,СВЦЭМ!$A$33:$A$776,$A132,СВЦЭМ!$B$33:$B$776,Q$119)+'СЕТ СН'!$H$14+СВЦЭМ!$D$10+'СЕТ СН'!$H$6-'СЕТ СН'!$H$26</f>
        <v>1223.7932194300001</v>
      </c>
      <c r="R132" s="36">
        <f>SUMIFS(СВЦЭМ!$D$33:$D$776,СВЦЭМ!$A$33:$A$776,$A132,СВЦЭМ!$B$33:$B$776,R$119)+'СЕТ СН'!$H$14+СВЦЭМ!$D$10+'СЕТ СН'!$H$6-'СЕТ СН'!$H$26</f>
        <v>1252.7922684099999</v>
      </c>
      <c r="S132" s="36">
        <f>SUMIFS(СВЦЭМ!$D$33:$D$776,СВЦЭМ!$A$33:$A$776,$A132,СВЦЭМ!$B$33:$B$776,S$119)+'СЕТ СН'!$H$14+СВЦЭМ!$D$10+'СЕТ СН'!$H$6-'СЕТ СН'!$H$26</f>
        <v>1282.8831228700001</v>
      </c>
      <c r="T132" s="36">
        <f>SUMIFS(СВЦЭМ!$D$33:$D$776,СВЦЭМ!$A$33:$A$776,$A132,СВЦЭМ!$B$33:$B$776,T$119)+'СЕТ СН'!$H$14+СВЦЭМ!$D$10+'СЕТ СН'!$H$6-'СЕТ СН'!$H$26</f>
        <v>1252.1316205200001</v>
      </c>
      <c r="U132" s="36">
        <f>SUMIFS(СВЦЭМ!$D$33:$D$776,СВЦЭМ!$A$33:$A$776,$A132,СВЦЭМ!$B$33:$B$776,U$119)+'СЕТ СН'!$H$14+СВЦЭМ!$D$10+'СЕТ СН'!$H$6-'СЕТ СН'!$H$26</f>
        <v>1233.96901138</v>
      </c>
      <c r="V132" s="36">
        <f>SUMIFS(СВЦЭМ!$D$33:$D$776,СВЦЭМ!$A$33:$A$776,$A132,СВЦЭМ!$B$33:$B$776,V$119)+'СЕТ СН'!$H$14+СВЦЭМ!$D$10+'СЕТ СН'!$H$6-'СЕТ СН'!$H$26</f>
        <v>1226.8872118200002</v>
      </c>
      <c r="W132" s="36">
        <f>SUMIFS(СВЦЭМ!$D$33:$D$776,СВЦЭМ!$A$33:$A$776,$A132,СВЦЭМ!$B$33:$B$776,W$119)+'СЕТ СН'!$H$14+СВЦЭМ!$D$10+'СЕТ СН'!$H$6-'СЕТ СН'!$H$26</f>
        <v>1203.5572148000001</v>
      </c>
      <c r="X132" s="36">
        <f>SUMIFS(СВЦЭМ!$D$33:$D$776,СВЦЭМ!$A$33:$A$776,$A132,СВЦЭМ!$B$33:$B$776,X$119)+'СЕТ СН'!$H$14+СВЦЭМ!$D$10+'СЕТ СН'!$H$6-'СЕТ СН'!$H$26</f>
        <v>1183.43592524</v>
      </c>
      <c r="Y132" s="36">
        <f>SUMIFS(СВЦЭМ!$D$33:$D$776,СВЦЭМ!$A$33:$A$776,$A132,СВЦЭМ!$B$33:$B$776,Y$119)+'СЕТ СН'!$H$14+СВЦЭМ!$D$10+'СЕТ СН'!$H$6-'СЕТ СН'!$H$26</f>
        <v>1256.8211364900001</v>
      </c>
    </row>
    <row r="133" spans="1:25" ht="15.75" x14ac:dyDescent="0.2">
      <c r="A133" s="35">
        <f t="shared" si="3"/>
        <v>44026</v>
      </c>
      <c r="B133" s="36">
        <f>SUMIFS(СВЦЭМ!$D$33:$D$776,СВЦЭМ!$A$33:$A$776,$A133,СВЦЭМ!$B$33:$B$776,B$119)+'СЕТ СН'!$H$14+СВЦЭМ!$D$10+'СЕТ СН'!$H$6-'СЕТ СН'!$H$26</f>
        <v>1336.59303069</v>
      </c>
      <c r="C133" s="36">
        <f>SUMIFS(СВЦЭМ!$D$33:$D$776,СВЦЭМ!$A$33:$A$776,$A133,СВЦЭМ!$B$33:$B$776,C$119)+'СЕТ СН'!$H$14+СВЦЭМ!$D$10+'СЕТ СН'!$H$6-'СЕТ СН'!$H$26</f>
        <v>1308.2970972799999</v>
      </c>
      <c r="D133" s="36">
        <f>SUMIFS(СВЦЭМ!$D$33:$D$776,СВЦЭМ!$A$33:$A$776,$A133,СВЦЭМ!$B$33:$B$776,D$119)+'СЕТ СН'!$H$14+СВЦЭМ!$D$10+'СЕТ СН'!$H$6-'СЕТ СН'!$H$26</f>
        <v>1324.3036389399999</v>
      </c>
      <c r="E133" s="36">
        <f>SUMIFS(СВЦЭМ!$D$33:$D$776,СВЦЭМ!$A$33:$A$776,$A133,СВЦЭМ!$B$33:$B$776,E$119)+'СЕТ СН'!$H$14+СВЦЭМ!$D$10+'СЕТ СН'!$H$6-'СЕТ СН'!$H$26</f>
        <v>1345.2201562600001</v>
      </c>
      <c r="F133" s="36">
        <f>SUMIFS(СВЦЭМ!$D$33:$D$776,СВЦЭМ!$A$33:$A$776,$A133,СВЦЭМ!$B$33:$B$776,F$119)+'СЕТ СН'!$H$14+СВЦЭМ!$D$10+'СЕТ СН'!$H$6-'СЕТ СН'!$H$26</f>
        <v>1344.67173736</v>
      </c>
      <c r="G133" s="36">
        <f>SUMIFS(СВЦЭМ!$D$33:$D$776,СВЦЭМ!$A$33:$A$776,$A133,СВЦЭМ!$B$33:$B$776,G$119)+'СЕТ СН'!$H$14+СВЦЭМ!$D$10+'СЕТ СН'!$H$6-'СЕТ СН'!$H$26</f>
        <v>1349.6889105400001</v>
      </c>
      <c r="H133" s="36">
        <f>SUMIFS(СВЦЭМ!$D$33:$D$776,СВЦЭМ!$A$33:$A$776,$A133,СВЦЭМ!$B$33:$B$776,H$119)+'СЕТ СН'!$H$14+СВЦЭМ!$D$10+'СЕТ СН'!$H$6-'СЕТ СН'!$H$26</f>
        <v>1332.9934212000001</v>
      </c>
      <c r="I133" s="36">
        <f>SUMIFS(СВЦЭМ!$D$33:$D$776,СВЦЭМ!$A$33:$A$776,$A133,СВЦЭМ!$B$33:$B$776,I$119)+'СЕТ СН'!$H$14+СВЦЭМ!$D$10+'СЕТ СН'!$H$6-'СЕТ СН'!$H$26</f>
        <v>1387.8615466900001</v>
      </c>
      <c r="J133" s="36">
        <f>SUMIFS(СВЦЭМ!$D$33:$D$776,СВЦЭМ!$A$33:$A$776,$A133,СВЦЭМ!$B$33:$B$776,J$119)+'СЕТ СН'!$H$14+СВЦЭМ!$D$10+'СЕТ СН'!$H$6-'СЕТ СН'!$H$26</f>
        <v>1336.1156015699999</v>
      </c>
      <c r="K133" s="36">
        <f>SUMIFS(СВЦЭМ!$D$33:$D$776,СВЦЭМ!$A$33:$A$776,$A133,СВЦЭМ!$B$33:$B$776,K$119)+'СЕТ СН'!$H$14+СВЦЭМ!$D$10+'СЕТ СН'!$H$6-'СЕТ СН'!$H$26</f>
        <v>1254.3633130399999</v>
      </c>
      <c r="L133" s="36">
        <f>SUMIFS(СВЦЭМ!$D$33:$D$776,СВЦЭМ!$A$33:$A$776,$A133,СВЦЭМ!$B$33:$B$776,L$119)+'СЕТ СН'!$H$14+СВЦЭМ!$D$10+'СЕТ СН'!$H$6-'СЕТ СН'!$H$26</f>
        <v>1254.20483137</v>
      </c>
      <c r="M133" s="36">
        <f>SUMIFS(СВЦЭМ!$D$33:$D$776,СВЦЭМ!$A$33:$A$776,$A133,СВЦЭМ!$B$33:$B$776,M$119)+'СЕТ СН'!$H$14+СВЦЭМ!$D$10+'СЕТ СН'!$H$6-'СЕТ СН'!$H$26</f>
        <v>1256.60524317</v>
      </c>
      <c r="N133" s="36">
        <f>SUMIFS(СВЦЭМ!$D$33:$D$776,СВЦЭМ!$A$33:$A$776,$A133,СВЦЭМ!$B$33:$B$776,N$119)+'СЕТ СН'!$H$14+СВЦЭМ!$D$10+'СЕТ СН'!$H$6-'СЕТ СН'!$H$26</f>
        <v>1254.8489477100002</v>
      </c>
      <c r="O133" s="36">
        <f>SUMIFS(СВЦЭМ!$D$33:$D$776,СВЦЭМ!$A$33:$A$776,$A133,СВЦЭМ!$B$33:$B$776,O$119)+'СЕТ СН'!$H$14+СВЦЭМ!$D$10+'СЕТ СН'!$H$6-'СЕТ СН'!$H$26</f>
        <v>1284.7155895000001</v>
      </c>
      <c r="P133" s="36">
        <f>SUMIFS(СВЦЭМ!$D$33:$D$776,СВЦЭМ!$A$33:$A$776,$A133,СВЦЭМ!$B$33:$B$776,P$119)+'СЕТ СН'!$H$14+СВЦЭМ!$D$10+'СЕТ СН'!$H$6-'СЕТ СН'!$H$26</f>
        <v>1286.10589254</v>
      </c>
      <c r="Q133" s="36">
        <f>SUMIFS(СВЦЭМ!$D$33:$D$776,СВЦЭМ!$A$33:$A$776,$A133,СВЦЭМ!$B$33:$B$776,Q$119)+'СЕТ СН'!$H$14+СВЦЭМ!$D$10+'СЕТ СН'!$H$6-'СЕТ СН'!$H$26</f>
        <v>1286.4768600500001</v>
      </c>
      <c r="R133" s="36">
        <f>SUMIFS(СВЦЭМ!$D$33:$D$776,СВЦЭМ!$A$33:$A$776,$A133,СВЦЭМ!$B$33:$B$776,R$119)+'СЕТ СН'!$H$14+СВЦЭМ!$D$10+'СЕТ СН'!$H$6-'СЕТ СН'!$H$26</f>
        <v>1278.19586837</v>
      </c>
      <c r="S133" s="36">
        <f>SUMIFS(СВЦЭМ!$D$33:$D$776,СВЦЭМ!$A$33:$A$776,$A133,СВЦЭМ!$B$33:$B$776,S$119)+'СЕТ СН'!$H$14+СВЦЭМ!$D$10+'СЕТ СН'!$H$6-'СЕТ СН'!$H$26</f>
        <v>1277.81134845</v>
      </c>
      <c r="T133" s="36">
        <f>SUMIFS(СВЦЭМ!$D$33:$D$776,СВЦЭМ!$A$33:$A$776,$A133,СВЦЭМ!$B$33:$B$776,T$119)+'СЕТ СН'!$H$14+СВЦЭМ!$D$10+'СЕТ СН'!$H$6-'СЕТ СН'!$H$26</f>
        <v>1276.01514782</v>
      </c>
      <c r="U133" s="36">
        <f>SUMIFS(СВЦЭМ!$D$33:$D$776,СВЦЭМ!$A$33:$A$776,$A133,СВЦЭМ!$B$33:$B$776,U$119)+'СЕТ СН'!$H$14+СВЦЭМ!$D$10+'СЕТ СН'!$H$6-'СЕТ СН'!$H$26</f>
        <v>1273.97389107</v>
      </c>
      <c r="V133" s="36">
        <f>SUMIFS(СВЦЭМ!$D$33:$D$776,СВЦЭМ!$A$33:$A$776,$A133,СВЦЭМ!$B$33:$B$776,V$119)+'СЕТ СН'!$H$14+СВЦЭМ!$D$10+'СЕТ СН'!$H$6-'СЕТ СН'!$H$26</f>
        <v>1258.05910511</v>
      </c>
      <c r="W133" s="36">
        <f>SUMIFS(СВЦЭМ!$D$33:$D$776,СВЦЭМ!$A$33:$A$776,$A133,СВЦЭМ!$B$33:$B$776,W$119)+'СЕТ СН'!$H$14+СВЦЭМ!$D$10+'СЕТ СН'!$H$6-'СЕТ СН'!$H$26</f>
        <v>1256.3859281700002</v>
      </c>
      <c r="X133" s="36">
        <f>SUMIFS(СВЦЭМ!$D$33:$D$776,СВЦЭМ!$A$33:$A$776,$A133,СВЦЭМ!$B$33:$B$776,X$119)+'СЕТ СН'!$H$14+СВЦЭМ!$D$10+'СЕТ СН'!$H$6-'СЕТ СН'!$H$26</f>
        <v>1240.94835203</v>
      </c>
      <c r="Y133" s="36">
        <f>SUMIFS(СВЦЭМ!$D$33:$D$776,СВЦЭМ!$A$33:$A$776,$A133,СВЦЭМ!$B$33:$B$776,Y$119)+'СЕТ СН'!$H$14+СВЦЭМ!$D$10+'СЕТ СН'!$H$6-'СЕТ СН'!$H$26</f>
        <v>1242.04524143</v>
      </c>
    </row>
    <row r="134" spans="1:25" ht="15.75" x14ac:dyDescent="0.2">
      <c r="A134" s="35">
        <f t="shared" si="3"/>
        <v>44027</v>
      </c>
      <c r="B134" s="36">
        <f>SUMIFS(СВЦЭМ!$D$33:$D$776,СВЦЭМ!$A$33:$A$776,$A134,СВЦЭМ!$B$33:$B$776,B$119)+'СЕТ СН'!$H$14+СВЦЭМ!$D$10+'СЕТ СН'!$H$6-'СЕТ СН'!$H$26</f>
        <v>1437.4800281900002</v>
      </c>
      <c r="C134" s="36">
        <f>SUMIFS(СВЦЭМ!$D$33:$D$776,СВЦЭМ!$A$33:$A$776,$A134,СВЦЭМ!$B$33:$B$776,C$119)+'СЕТ СН'!$H$14+СВЦЭМ!$D$10+'СЕТ СН'!$H$6-'СЕТ СН'!$H$26</f>
        <v>1472.40761681</v>
      </c>
      <c r="D134" s="36">
        <f>SUMIFS(СВЦЭМ!$D$33:$D$776,СВЦЭМ!$A$33:$A$776,$A134,СВЦЭМ!$B$33:$B$776,D$119)+'СЕТ СН'!$H$14+СВЦЭМ!$D$10+'СЕТ СН'!$H$6-'СЕТ СН'!$H$26</f>
        <v>1457.8709267100003</v>
      </c>
      <c r="E134" s="36">
        <f>SUMIFS(СВЦЭМ!$D$33:$D$776,СВЦЭМ!$A$33:$A$776,$A134,СВЦЭМ!$B$33:$B$776,E$119)+'СЕТ СН'!$H$14+СВЦЭМ!$D$10+'СЕТ СН'!$H$6-'СЕТ СН'!$H$26</f>
        <v>1469.2239247299999</v>
      </c>
      <c r="F134" s="36">
        <f>SUMIFS(СВЦЭМ!$D$33:$D$776,СВЦЭМ!$A$33:$A$776,$A134,СВЦЭМ!$B$33:$B$776,F$119)+'СЕТ СН'!$H$14+СВЦЭМ!$D$10+'СЕТ СН'!$H$6-'СЕТ СН'!$H$26</f>
        <v>1463.7109193000001</v>
      </c>
      <c r="G134" s="36">
        <f>SUMIFS(СВЦЭМ!$D$33:$D$776,СВЦЭМ!$A$33:$A$776,$A134,СВЦЭМ!$B$33:$B$776,G$119)+'СЕТ СН'!$H$14+СВЦЭМ!$D$10+'СЕТ СН'!$H$6-'СЕТ СН'!$H$26</f>
        <v>1464.4035840500001</v>
      </c>
      <c r="H134" s="36">
        <f>SUMIFS(СВЦЭМ!$D$33:$D$776,СВЦЭМ!$A$33:$A$776,$A134,СВЦЭМ!$B$33:$B$776,H$119)+'СЕТ СН'!$H$14+СВЦЭМ!$D$10+'СЕТ СН'!$H$6-'СЕТ СН'!$H$26</f>
        <v>1477.3618199400003</v>
      </c>
      <c r="I134" s="36">
        <f>SUMIFS(СВЦЭМ!$D$33:$D$776,СВЦЭМ!$A$33:$A$776,$A134,СВЦЭМ!$B$33:$B$776,I$119)+'СЕТ СН'!$H$14+СВЦЭМ!$D$10+'СЕТ СН'!$H$6-'СЕТ СН'!$H$26</f>
        <v>1505.0238893000001</v>
      </c>
      <c r="J134" s="36">
        <f>SUMIFS(СВЦЭМ!$D$33:$D$776,СВЦЭМ!$A$33:$A$776,$A134,СВЦЭМ!$B$33:$B$776,J$119)+'СЕТ СН'!$H$14+СВЦЭМ!$D$10+'СЕТ СН'!$H$6-'СЕТ СН'!$H$26</f>
        <v>1380.6614991000001</v>
      </c>
      <c r="K134" s="36">
        <f>SUMIFS(СВЦЭМ!$D$33:$D$776,СВЦЭМ!$A$33:$A$776,$A134,СВЦЭМ!$B$33:$B$776,K$119)+'СЕТ СН'!$H$14+СВЦЭМ!$D$10+'СЕТ СН'!$H$6-'СЕТ СН'!$H$26</f>
        <v>1228.7973484300001</v>
      </c>
      <c r="L134" s="36">
        <f>SUMIFS(СВЦЭМ!$D$33:$D$776,СВЦЭМ!$A$33:$A$776,$A134,СВЦЭМ!$B$33:$B$776,L$119)+'СЕТ СН'!$H$14+СВЦЭМ!$D$10+'СЕТ СН'!$H$6-'СЕТ СН'!$H$26</f>
        <v>1201.0327517599999</v>
      </c>
      <c r="M134" s="36">
        <f>SUMIFS(СВЦЭМ!$D$33:$D$776,СВЦЭМ!$A$33:$A$776,$A134,СВЦЭМ!$B$33:$B$776,M$119)+'СЕТ СН'!$H$14+СВЦЭМ!$D$10+'СЕТ СН'!$H$6-'СЕТ СН'!$H$26</f>
        <v>1206.8286820000001</v>
      </c>
      <c r="N134" s="36">
        <f>SUMIFS(СВЦЭМ!$D$33:$D$776,СВЦЭМ!$A$33:$A$776,$A134,СВЦЭМ!$B$33:$B$776,N$119)+'СЕТ СН'!$H$14+СВЦЭМ!$D$10+'СЕТ СН'!$H$6-'СЕТ СН'!$H$26</f>
        <v>1206.2497363500001</v>
      </c>
      <c r="O134" s="36">
        <f>SUMIFS(СВЦЭМ!$D$33:$D$776,СВЦЭМ!$A$33:$A$776,$A134,СВЦЭМ!$B$33:$B$776,O$119)+'СЕТ СН'!$H$14+СВЦЭМ!$D$10+'СЕТ СН'!$H$6-'СЕТ СН'!$H$26</f>
        <v>1209.2022788100001</v>
      </c>
      <c r="P134" s="36">
        <f>SUMIFS(СВЦЭМ!$D$33:$D$776,СВЦЭМ!$A$33:$A$776,$A134,СВЦЭМ!$B$33:$B$776,P$119)+'СЕТ СН'!$H$14+СВЦЭМ!$D$10+'СЕТ СН'!$H$6-'СЕТ СН'!$H$26</f>
        <v>1207.4866202100002</v>
      </c>
      <c r="Q134" s="36">
        <f>SUMIFS(СВЦЭМ!$D$33:$D$776,СВЦЭМ!$A$33:$A$776,$A134,СВЦЭМ!$B$33:$B$776,Q$119)+'СЕТ СН'!$H$14+СВЦЭМ!$D$10+'СЕТ СН'!$H$6-'СЕТ СН'!$H$26</f>
        <v>1208.2805395099999</v>
      </c>
      <c r="R134" s="36">
        <f>SUMIFS(СВЦЭМ!$D$33:$D$776,СВЦЭМ!$A$33:$A$776,$A134,СВЦЭМ!$B$33:$B$776,R$119)+'СЕТ СН'!$H$14+СВЦЭМ!$D$10+'СЕТ СН'!$H$6-'СЕТ СН'!$H$26</f>
        <v>1202.4050458400002</v>
      </c>
      <c r="S134" s="36">
        <f>SUMIFS(СВЦЭМ!$D$33:$D$776,СВЦЭМ!$A$33:$A$776,$A134,СВЦЭМ!$B$33:$B$776,S$119)+'СЕТ СН'!$H$14+СВЦЭМ!$D$10+'СЕТ СН'!$H$6-'СЕТ СН'!$H$26</f>
        <v>1203.56226737</v>
      </c>
      <c r="T134" s="36">
        <f>SUMIFS(СВЦЭМ!$D$33:$D$776,СВЦЭМ!$A$33:$A$776,$A134,СВЦЭМ!$B$33:$B$776,T$119)+'СЕТ СН'!$H$14+СВЦЭМ!$D$10+'СЕТ СН'!$H$6-'СЕТ СН'!$H$26</f>
        <v>1204.03919698</v>
      </c>
      <c r="U134" s="36">
        <f>SUMIFS(СВЦЭМ!$D$33:$D$776,СВЦЭМ!$A$33:$A$776,$A134,СВЦЭМ!$B$33:$B$776,U$119)+'СЕТ СН'!$H$14+СВЦЭМ!$D$10+'СЕТ СН'!$H$6-'СЕТ СН'!$H$26</f>
        <v>1189.6012107000001</v>
      </c>
      <c r="V134" s="36">
        <f>SUMIFS(СВЦЭМ!$D$33:$D$776,СВЦЭМ!$A$33:$A$776,$A134,СВЦЭМ!$B$33:$B$776,V$119)+'СЕТ СН'!$H$14+СВЦЭМ!$D$10+'СЕТ СН'!$H$6-'СЕТ СН'!$H$26</f>
        <v>1181.11264119</v>
      </c>
      <c r="W134" s="36">
        <f>SUMIFS(СВЦЭМ!$D$33:$D$776,СВЦЭМ!$A$33:$A$776,$A134,СВЦЭМ!$B$33:$B$776,W$119)+'СЕТ СН'!$H$14+СВЦЭМ!$D$10+'СЕТ СН'!$H$6-'СЕТ СН'!$H$26</f>
        <v>1192.3300777899999</v>
      </c>
      <c r="X134" s="36">
        <f>SUMIFS(СВЦЭМ!$D$33:$D$776,СВЦЭМ!$A$33:$A$776,$A134,СВЦЭМ!$B$33:$B$776,X$119)+'СЕТ СН'!$H$14+СВЦЭМ!$D$10+'СЕТ СН'!$H$6-'СЕТ СН'!$H$26</f>
        <v>1210.5387338599999</v>
      </c>
      <c r="Y134" s="36">
        <f>SUMIFS(СВЦЭМ!$D$33:$D$776,СВЦЭМ!$A$33:$A$776,$A134,СВЦЭМ!$B$33:$B$776,Y$119)+'СЕТ СН'!$H$14+СВЦЭМ!$D$10+'СЕТ СН'!$H$6-'СЕТ СН'!$H$26</f>
        <v>1253.8551588099999</v>
      </c>
    </row>
    <row r="135" spans="1:25" ht="15.75" x14ac:dyDescent="0.2">
      <c r="A135" s="35">
        <f t="shared" si="3"/>
        <v>44028</v>
      </c>
      <c r="B135" s="36">
        <f>SUMIFS(СВЦЭМ!$D$33:$D$776,СВЦЭМ!$A$33:$A$776,$A135,СВЦЭМ!$B$33:$B$776,B$119)+'СЕТ СН'!$H$14+СВЦЭМ!$D$10+'СЕТ СН'!$H$6-'СЕТ СН'!$H$26</f>
        <v>1405.0341556399999</v>
      </c>
      <c r="C135" s="36">
        <f>SUMIFS(СВЦЭМ!$D$33:$D$776,СВЦЭМ!$A$33:$A$776,$A135,СВЦЭМ!$B$33:$B$776,C$119)+'СЕТ СН'!$H$14+СВЦЭМ!$D$10+'СЕТ СН'!$H$6-'СЕТ СН'!$H$26</f>
        <v>1469.3527727800001</v>
      </c>
      <c r="D135" s="36">
        <f>SUMIFS(СВЦЭМ!$D$33:$D$776,СВЦЭМ!$A$33:$A$776,$A135,СВЦЭМ!$B$33:$B$776,D$119)+'СЕТ СН'!$H$14+СВЦЭМ!$D$10+'СЕТ СН'!$H$6-'СЕТ СН'!$H$26</f>
        <v>1461.0825207600001</v>
      </c>
      <c r="E135" s="36">
        <f>SUMIFS(СВЦЭМ!$D$33:$D$776,СВЦЭМ!$A$33:$A$776,$A135,СВЦЭМ!$B$33:$B$776,E$119)+'СЕТ СН'!$H$14+СВЦЭМ!$D$10+'СЕТ СН'!$H$6-'СЕТ СН'!$H$26</f>
        <v>1474.8233122400002</v>
      </c>
      <c r="F135" s="36">
        <f>SUMIFS(СВЦЭМ!$D$33:$D$776,СВЦЭМ!$A$33:$A$776,$A135,СВЦЭМ!$B$33:$B$776,F$119)+'СЕТ СН'!$H$14+СВЦЭМ!$D$10+'СЕТ СН'!$H$6-'СЕТ СН'!$H$26</f>
        <v>1469.3532508399999</v>
      </c>
      <c r="G135" s="36">
        <f>SUMIFS(СВЦЭМ!$D$33:$D$776,СВЦЭМ!$A$33:$A$776,$A135,СВЦЭМ!$B$33:$B$776,G$119)+'СЕТ СН'!$H$14+СВЦЭМ!$D$10+'СЕТ СН'!$H$6-'СЕТ СН'!$H$26</f>
        <v>1464.0500920899999</v>
      </c>
      <c r="H135" s="36">
        <f>SUMIFS(СВЦЭМ!$D$33:$D$776,СВЦЭМ!$A$33:$A$776,$A135,СВЦЭМ!$B$33:$B$776,H$119)+'СЕТ СН'!$H$14+СВЦЭМ!$D$10+'СЕТ СН'!$H$6-'СЕТ СН'!$H$26</f>
        <v>1479.9530151700001</v>
      </c>
      <c r="I135" s="36">
        <f>SUMIFS(СВЦЭМ!$D$33:$D$776,СВЦЭМ!$A$33:$A$776,$A135,СВЦЭМ!$B$33:$B$776,I$119)+'СЕТ СН'!$H$14+СВЦЭМ!$D$10+'СЕТ СН'!$H$6-'СЕТ СН'!$H$26</f>
        <v>1453.8828278999999</v>
      </c>
      <c r="J135" s="36">
        <f>SUMIFS(СВЦЭМ!$D$33:$D$776,СВЦЭМ!$A$33:$A$776,$A135,СВЦЭМ!$B$33:$B$776,J$119)+'СЕТ СН'!$H$14+СВЦЭМ!$D$10+'СЕТ СН'!$H$6-'СЕТ СН'!$H$26</f>
        <v>1410.97330702</v>
      </c>
      <c r="K135" s="36">
        <f>SUMIFS(СВЦЭМ!$D$33:$D$776,СВЦЭМ!$A$33:$A$776,$A135,СВЦЭМ!$B$33:$B$776,K$119)+'СЕТ СН'!$H$14+СВЦЭМ!$D$10+'СЕТ СН'!$H$6-'СЕТ СН'!$H$26</f>
        <v>1231.37742123</v>
      </c>
      <c r="L135" s="36">
        <f>SUMIFS(СВЦЭМ!$D$33:$D$776,СВЦЭМ!$A$33:$A$776,$A135,СВЦЭМ!$B$33:$B$776,L$119)+'СЕТ СН'!$H$14+СВЦЭМ!$D$10+'СЕТ СН'!$H$6-'СЕТ СН'!$H$26</f>
        <v>1180.2587518599998</v>
      </c>
      <c r="M135" s="36">
        <f>SUMIFS(СВЦЭМ!$D$33:$D$776,СВЦЭМ!$A$33:$A$776,$A135,СВЦЭМ!$B$33:$B$776,M$119)+'СЕТ СН'!$H$14+СВЦЭМ!$D$10+'СЕТ СН'!$H$6-'СЕТ СН'!$H$26</f>
        <v>1163.7858314999999</v>
      </c>
      <c r="N135" s="36">
        <f>SUMIFS(СВЦЭМ!$D$33:$D$776,СВЦЭМ!$A$33:$A$776,$A135,СВЦЭМ!$B$33:$B$776,N$119)+'СЕТ СН'!$H$14+СВЦЭМ!$D$10+'СЕТ СН'!$H$6-'СЕТ СН'!$H$26</f>
        <v>1188.18326284</v>
      </c>
      <c r="O135" s="36">
        <f>SUMIFS(СВЦЭМ!$D$33:$D$776,СВЦЭМ!$A$33:$A$776,$A135,СВЦЭМ!$B$33:$B$776,O$119)+'СЕТ СН'!$H$14+СВЦЭМ!$D$10+'СЕТ СН'!$H$6-'СЕТ СН'!$H$26</f>
        <v>1184.0820496400002</v>
      </c>
      <c r="P135" s="36">
        <f>SUMIFS(СВЦЭМ!$D$33:$D$776,СВЦЭМ!$A$33:$A$776,$A135,СВЦЭМ!$B$33:$B$776,P$119)+'СЕТ СН'!$H$14+СВЦЭМ!$D$10+'СЕТ СН'!$H$6-'СЕТ СН'!$H$26</f>
        <v>1185.46801942</v>
      </c>
      <c r="Q135" s="36">
        <f>SUMIFS(СВЦЭМ!$D$33:$D$776,СВЦЭМ!$A$33:$A$776,$A135,СВЦЭМ!$B$33:$B$776,Q$119)+'СЕТ СН'!$H$14+СВЦЭМ!$D$10+'СЕТ СН'!$H$6-'СЕТ СН'!$H$26</f>
        <v>1197.2152372300002</v>
      </c>
      <c r="R135" s="36">
        <f>SUMIFS(СВЦЭМ!$D$33:$D$776,СВЦЭМ!$A$33:$A$776,$A135,СВЦЭМ!$B$33:$B$776,R$119)+'СЕТ СН'!$H$14+СВЦЭМ!$D$10+'СЕТ СН'!$H$6-'СЕТ СН'!$H$26</f>
        <v>1193.4780374699999</v>
      </c>
      <c r="S135" s="36">
        <f>SUMIFS(СВЦЭМ!$D$33:$D$776,СВЦЭМ!$A$33:$A$776,$A135,СВЦЭМ!$B$33:$B$776,S$119)+'СЕТ СН'!$H$14+СВЦЭМ!$D$10+'СЕТ СН'!$H$6-'СЕТ СН'!$H$26</f>
        <v>1190.83137201</v>
      </c>
      <c r="T135" s="36">
        <f>SUMIFS(СВЦЭМ!$D$33:$D$776,СВЦЭМ!$A$33:$A$776,$A135,СВЦЭМ!$B$33:$B$776,T$119)+'СЕТ СН'!$H$14+СВЦЭМ!$D$10+'СЕТ СН'!$H$6-'СЕТ СН'!$H$26</f>
        <v>1190.5536460600001</v>
      </c>
      <c r="U135" s="36">
        <f>SUMIFS(СВЦЭМ!$D$33:$D$776,СВЦЭМ!$A$33:$A$776,$A135,СВЦЭМ!$B$33:$B$776,U$119)+'СЕТ СН'!$H$14+СВЦЭМ!$D$10+'СЕТ СН'!$H$6-'СЕТ СН'!$H$26</f>
        <v>1189.60017649</v>
      </c>
      <c r="V135" s="36">
        <f>SUMIFS(СВЦЭМ!$D$33:$D$776,СВЦЭМ!$A$33:$A$776,$A135,СВЦЭМ!$B$33:$B$776,V$119)+'СЕТ СН'!$H$14+СВЦЭМ!$D$10+'СЕТ СН'!$H$6-'СЕТ СН'!$H$26</f>
        <v>1183.1371291300002</v>
      </c>
      <c r="W135" s="36">
        <f>SUMIFS(СВЦЭМ!$D$33:$D$776,СВЦЭМ!$A$33:$A$776,$A135,СВЦЭМ!$B$33:$B$776,W$119)+'СЕТ СН'!$H$14+СВЦЭМ!$D$10+'СЕТ СН'!$H$6-'СЕТ СН'!$H$26</f>
        <v>1185.83928124</v>
      </c>
      <c r="X135" s="36">
        <f>SUMIFS(СВЦЭМ!$D$33:$D$776,СВЦЭМ!$A$33:$A$776,$A135,СВЦЭМ!$B$33:$B$776,X$119)+'СЕТ СН'!$H$14+СВЦЭМ!$D$10+'СЕТ СН'!$H$6-'СЕТ СН'!$H$26</f>
        <v>1229.9585564500001</v>
      </c>
      <c r="Y135" s="36">
        <f>SUMIFS(СВЦЭМ!$D$33:$D$776,СВЦЭМ!$A$33:$A$776,$A135,СВЦЭМ!$B$33:$B$776,Y$119)+'СЕТ СН'!$H$14+СВЦЭМ!$D$10+'СЕТ СН'!$H$6-'СЕТ СН'!$H$26</f>
        <v>1263.97948159</v>
      </c>
    </row>
    <row r="136" spans="1:25" ht="15.75" x14ac:dyDescent="0.2">
      <c r="A136" s="35">
        <f t="shared" si="3"/>
        <v>44029</v>
      </c>
      <c r="B136" s="36">
        <f>SUMIFS(СВЦЭМ!$D$33:$D$776,СВЦЭМ!$A$33:$A$776,$A136,СВЦЭМ!$B$33:$B$776,B$119)+'СЕТ СН'!$H$14+СВЦЭМ!$D$10+'СЕТ СН'!$H$6-'СЕТ СН'!$H$26</f>
        <v>1424.1828091500001</v>
      </c>
      <c r="C136" s="36">
        <f>SUMIFS(СВЦЭМ!$D$33:$D$776,СВЦЭМ!$A$33:$A$776,$A136,СВЦЭМ!$B$33:$B$776,C$119)+'СЕТ СН'!$H$14+СВЦЭМ!$D$10+'СЕТ СН'!$H$6-'СЕТ СН'!$H$26</f>
        <v>1545.6762202599998</v>
      </c>
      <c r="D136" s="36">
        <f>SUMIFS(СВЦЭМ!$D$33:$D$776,СВЦЭМ!$A$33:$A$776,$A136,СВЦЭМ!$B$33:$B$776,D$119)+'СЕТ СН'!$H$14+СВЦЭМ!$D$10+'СЕТ СН'!$H$6-'СЕТ СН'!$H$26</f>
        <v>1514.8959507999998</v>
      </c>
      <c r="E136" s="36">
        <f>SUMIFS(СВЦЭМ!$D$33:$D$776,СВЦЭМ!$A$33:$A$776,$A136,СВЦЭМ!$B$33:$B$776,E$119)+'СЕТ СН'!$H$14+СВЦЭМ!$D$10+'СЕТ СН'!$H$6-'СЕТ СН'!$H$26</f>
        <v>1492.7249548899999</v>
      </c>
      <c r="F136" s="36">
        <f>SUMIFS(СВЦЭМ!$D$33:$D$776,СВЦЭМ!$A$33:$A$776,$A136,СВЦЭМ!$B$33:$B$776,F$119)+'СЕТ СН'!$H$14+СВЦЭМ!$D$10+'СЕТ СН'!$H$6-'СЕТ СН'!$H$26</f>
        <v>1495.16492986</v>
      </c>
      <c r="G136" s="36">
        <f>SUMIFS(СВЦЭМ!$D$33:$D$776,СВЦЭМ!$A$33:$A$776,$A136,СВЦЭМ!$B$33:$B$776,G$119)+'СЕТ СН'!$H$14+СВЦЭМ!$D$10+'СЕТ СН'!$H$6-'СЕТ СН'!$H$26</f>
        <v>1473.3078149400003</v>
      </c>
      <c r="H136" s="36">
        <f>SUMIFS(СВЦЭМ!$D$33:$D$776,СВЦЭМ!$A$33:$A$776,$A136,СВЦЭМ!$B$33:$B$776,H$119)+'СЕТ СН'!$H$14+СВЦЭМ!$D$10+'СЕТ СН'!$H$6-'СЕТ СН'!$H$26</f>
        <v>1452.1260471999999</v>
      </c>
      <c r="I136" s="36">
        <f>SUMIFS(СВЦЭМ!$D$33:$D$776,СВЦЭМ!$A$33:$A$776,$A136,СВЦЭМ!$B$33:$B$776,I$119)+'СЕТ СН'!$H$14+СВЦЭМ!$D$10+'СЕТ СН'!$H$6-'СЕТ СН'!$H$26</f>
        <v>1405.1706073999999</v>
      </c>
      <c r="J136" s="36">
        <f>SUMIFS(СВЦЭМ!$D$33:$D$776,СВЦЭМ!$A$33:$A$776,$A136,СВЦЭМ!$B$33:$B$776,J$119)+'СЕТ СН'!$H$14+СВЦЭМ!$D$10+'СЕТ СН'!$H$6-'СЕТ СН'!$H$26</f>
        <v>1340.5464109300001</v>
      </c>
      <c r="K136" s="36">
        <f>SUMIFS(СВЦЭМ!$D$33:$D$776,СВЦЭМ!$A$33:$A$776,$A136,СВЦЭМ!$B$33:$B$776,K$119)+'СЕТ СН'!$H$14+СВЦЭМ!$D$10+'СЕТ СН'!$H$6-'СЕТ СН'!$H$26</f>
        <v>1235.03395548</v>
      </c>
      <c r="L136" s="36">
        <f>SUMIFS(СВЦЭМ!$D$33:$D$776,СВЦЭМ!$A$33:$A$776,$A136,СВЦЭМ!$B$33:$B$776,L$119)+'СЕТ СН'!$H$14+СВЦЭМ!$D$10+'СЕТ СН'!$H$6-'СЕТ СН'!$H$26</f>
        <v>1145.33524343</v>
      </c>
      <c r="M136" s="36">
        <f>SUMIFS(СВЦЭМ!$D$33:$D$776,СВЦЭМ!$A$33:$A$776,$A136,СВЦЭМ!$B$33:$B$776,M$119)+'СЕТ СН'!$H$14+СВЦЭМ!$D$10+'СЕТ СН'!$H$6-'СЕТ СН'!$H$26</f>
        <v>1113.5391992300001</v>
      </c>
      <c r="N136" s="36">
        <f>SUMIFS(СВЦЭМ!$D$33:$D$776,СВЦЭМ!$A$33:$A$776,$A136,СВЦЭМ!$B$33:$B$776,N$119)+'СЕТ СН'!$H$14+СВЦЭМ!$D$10+'СЕТ СН'!$H$6-'СЕТ СН'!$H$26</f>
        <v>1128.35837803</v>
      </c>
      <c r="O136" s="36">
        <f>SUMIFS(СВЦЭМ!$D$33:$D$776,СВЦЭМ!$A$33:$A$776,$A136,СВЦЭМ!$B$33:$B$776,O$119)+'СЕТ СН'!$H$14+СВЦЭМ!$D$10+'СЕТ СН'!$H$6-'СЕТ СН'!$H$26</f>
        <v>1125.49274072</v>
      </c>
      <c r="P136" s="36">
        <f>SUMIFS(СВЦЭМ!$D$33:$D$776,СВЦЭМ!$A$33:$A$776,$A136,СВЦЭМ!$B$33:$B$776,P$119)+'СЕТ СН'!$H$14+СВЦЭМ!$D$10+'СЕТ СН'!$H$6-'СЕТ СН'!$H$26</f>
        <v>1130.16343231</v>
      </c>
      <c r="Q136" s="36">
        <f>SUMIFS(СВЦЭМ!$D$33:$D$776,СВЦЭМ!$A$33:$A$776,$A136,СВЦЭМ!$B$33:$B$776,Q$119)+'СЕТ СН'!$H$14+СВЦЭМ!$D$10+'СЕТ СН'!$H$6-'СЕТ СН'!$H$26</f>
        <v>1135.7249967799999</v>
      </c>
      <c r="R136" s="36">
        <f>SUMIFS(СВЦЭМ!$D$33:$D$776,СВЦЭМ!$A$33:$A$776,$A136,СВЦЭМ!$B$33:$B$776,R$119)+'СЕТ СН'!$H$14+СВЦЭМ!$D$10+'СЕТ СН'!$H$6-'СЕТ СН'!$H$26</f>
        <v>1159.1261928899999</v>
      </c>
      <c r="S136" s="36">
        <f>SUMIFS(СВЦЭМ!$D$33:$D$776,СВЦЭМ!$A$33:$A$776,$A136,СВЦЭМ!$B$33:$B$776,S$119)+'СЕТ СН'!$H$14+СВЦЭМ!$D$10+'СЕТ СН'!$H$6-'СЕТ СН'!$H$26</f>
        <v>1171.2509572200001</v>
      </c>
      <c r="T136" s="36">
        <f>SUMIFS(СВЦЭМ!$D$33:$D$776,СВЦЭМ!$A$33:$A$776,$A136,СВЦЭМ!$B$33:$B$776,T$119)+'СЕТ СН'!$H$14+СВЦЭМ!$D$10+'СЕТ СН'!$H$6-'СЕТ СН'!$H$26</f>
        <v>1170.71066937</v>
      </c>
      <c r="U136" s="36">
        <f>SUMIFS(СВЦЭМ!$D$33:$D$776,СВЦЭМ!$A$33:$A$776,$A136,СВЦЭМ!$B$33:$B$776,U$119)+'СЕТ СН'!$H$14+СВЦЭМ!$D$10+'СЕТ СН'!$H$6-'СЕТ СН'!$H$26</f>
        <v>1164.34311757</v>
      </c>
      <c r="V136" s="36">
        <f>SUMIFS(СВЦЭМ!$D$33:$D$776,СВЦЭМ!$A$33:$A$776,$A136,СВЦЭМ!$B$33:$B$776,V$119)+'СЕТ СН'!$H$14+СВЦЭМ!$D$10+'СЕТ СН'!$H$6-'СЕТ СН'!$H$26</f>
        <v>1150.94781889</v>
      </c>
      <c r="W136" s="36">
        <f>SUMIFS(СВЦЭМ!$D$33:$D$776,СВЦЭМ!$A$33:$A$776,$A136,СВЦЭМ!$B$33:$B$776,W$119)+'СЕТ СН'!$H$14+СВЦЭМ!$D$10+'СЕТ СН'!$H$6-'СЕТ СН'!$H$26</f>
        <v>1135.50059205</v>
      </c>
      <c r="X136" s="36">
        <f>SUMIFS(СВЦЭМ!$D$33:$D$776,СВЦЭМ!$A$33:$A$776,$A136,СВЦЭМ!$B$33:$B$776,X$119)+'СЕТ СН'!$H$14+СВЦЭМ!$D$10+'СЕТ СН'!$H$6-'СЕТ СН'!$H$26</f>
        <v>1205.1266059</v>
      </c>
      <c r="Y136" s="36">
        <f>SUMIFS(СВЦЭМ!$D$33:$D$776,СВЦЭМ!$A$33:$A$776,$A136,СВЦЭМ!$B$33:$B$776,Y$119)+'СЕТ СН'!$H$14+СВЦЭМ!$D$10+'СЕТ СН'!$H$6-'СЕТ СН'!$H$26</f>
        <v>1278.4738558500001</v>
      </c>
    </row>
    <row r="137" spans="1:25" ht="15.75" x14ac:dyDescent="0.2">
      <c r="A137" s="35">
        <f t="shared" si="3"/>
        <v>44030</v>
      </c>
      <c r="B137" s="36">
        <f>SUMIFS(СВЦЭМ!$D$33:$D$776,СВЦЭМ!$A$33:$A$776,$A137,СВЦЭМ!$B$33:$B$776,B$119)+'СЕТ СН'!$H$14+СВЦЭМ!$D$10+'СЕТ СН'!$H$6-'СЕТ СН'!$H$26</f>
        <v>1448.5149377600001</v>
      </c>
      <c r="C137" s="36">
        <f>SUMIFS(СВЦЭМ!$D$33:$D$776,СВЦЭМ!$A$33:$A$776,$A137,СВЦЭМ!$B$33:$B$776,C$119)+'СЕТ СН'!$H$14+СВЦЭМ!$D$10+'СЕТ СН'!$H$6-'СЕТ СН'!$H$26</f>
        <v>1550.8569731799998</v>
      </c>
      <c r="D137" s="36">
        <f>SUMIFS(СВЦЭМ!$D$33:$D$776,СВЦЭМ!$A$33:$A$776,$A137,СВЦЭМ!$B$33:$B$776,D$119)+'СЕТ СН'!$H$14+СВЦЭМ!$D$10+'СЕТ СН'!$H$6-'СЕТ СН'!$H$26</f>
        <v>1558.4170862000001</v>
      </c>
      <c r="E137" s="36">
        <f>SUMIFS(СВЦЭМ!$D$33:$D$776,СВЦЭМ!$A$33:$A$776,$A137,СВЦЭМ!$B$33:$B$776,E$119)+'СЕТ СН'!$H$14+СВЦЭМ!$D$10+'СЕТ СН'!$H$6-'СЕТ СН'!$H$26</f>
        <v>1552.03346121</v>
      </c>
      <c r="F137" s="36">
        <f>SUMIFS(СВЦЭМ!$D$33:$D$776,СВЦЭМ!$A$33:$A$776,$A137,СВЦЭМ!$B$33:$B$776,F$119)+'СЕТ СН'!$H$14+СВЦЭМ!$D$10+'СЕТ СН'!$H$6-'СЕТ СН'!$H$26</f>
        <v>1541.60105363</v>
      </c>
      <c r="G137" s="36">
        <f>SUMIFS(СВЦЭМ!$D$33:$D$776,СВЦЭМ!$A$33:$A$776,$A137,СВЦЭМ!$B$33:$B$776,G$119)+'СЕТ СН'!$H$14+СВЦЭМ!$D$10+'СЕТ СН'!$H$6-'СЕТ СН'!$H$26</f>
        <v>1550.4569264900001</v>
      </c>
      <c r="H137" s="36">
        <f>SUMIFS(СВЦЭМ!$D$33:$D$776,СВЦЭМ!$A$33:$A$776,$A137,СВЦЭМ!$B$33:$B$776,H$119)+'СЕТ СН'!$H$14+СВЦЭМ!$D$10+'СЕТ СН'!$H$6-'СЕТ СН'!$H$26</f>
        <v>1551.6389332399999</v>
      </c>
      <c r="I137" s="36">
        <f>SUMIFS(СВЦЭМ!$D$33:$D$776,СВЦЭМ!$A$33:$A$776,$A137,СВЦЭМ!$B$33:$B$776,I$119)+'СЕТ СН'!$H$14+СВЦЭМ!$D$10+'СЕТ СН'!$H$6-'СЕТ СН'!$H$26</f>
        <v>1537.2640056499999</v>
      </c>
      <c r="J137" s="36">
        <f>SUMIFS(СВЦЭМ!$D$33:$D$776,СВЦЭМ!$A$33:$A$776,$A137,СВЦЭМ!$B$33:$B$776,J$119)+'СЕТ СН'!$H$14+СВЦЭМ!$D$10+'СЕТ СН'!$H$6-'СЕТ СН'!$H$26</f>
        <v>1463.9259075</v>
      </c>
      <c r="K137" s="36">
        <f>SUMIFS(СВЦЭМ!$D$33:$D$776,СВЦЭМ!$A$33:$A$776,$A137,СВЦЭМ!$B$33:$B$776,K$119)+'СЕТ СН'!$H$14+СВЦЭМ!$D$10+'СЕТ СН'!$H$6-'СЕТ СН'!$H$26</f>
        <v>1280.6558697</v>
      </c>
      <c r="L137" s="36">
        <f>SUMIFS(СВЦЭМ!$D$33:$D$776,СВЦЭМ!$A$33:$A$776,$A137,СВЦЭМ!$B$33:$B$776,L$119)+'СЕТ СН'!$H$14+СВЦЭМ!$D$10+'СЕТ СН'!$H$6-'СЕТ СН'!$H$26</f>
        <v>1132.9922451800001</v>
      </c>
      <c r="M137" s="36">
        <f>SUMIFS(СВЦЭМ!$D$33:$D$776,СВЦЭМ!$A$33:$A$776,$A137,СВЦЭМ!$B$33:$B$776,M$119)+'СЕТ СН'!$H$14+СВЦЭМ!$D$10+'СЕТ СН'!$H$6-'СЕТ СН'!$H$26</f>
        <v>1114.7064007600002</v>
      </c>
      <c r="N137" s="36">
        <f>SUMIFS(СВЦЭМ!$D$33:$D$776,СВЦЭМ!$A$33:$A$776,$A137,СВЦЭМ!$B$33:$B$776,N$119)+'СЕТ СН'!$H$14+СВЦЭМ!$D$10+'СЕТ СН'!$H$6-'СЕТ СН'!$H$26</f>
        <v>1131.2296947300001</v>
      </c>
      <c r="O137" s="36">
        <f>SUMIFS(СВЦЭМ!$D$33:$D$776,СВЦЭМ!$A$33:$A$776,$A137,СВЦЭМ!$B$33:$B$776,O$119)+'СЕТ СН'!$H$14+СВЦЭМ!$D$10+'СЕТ СН'!$H$6-'СЕТ СН'!$H$26</f>
        <v>1130.03330869</v>
      </c>
      <c r="P137" s="36">
        <f>SUMIFS(СВЦЭМ!$D$33:$D$776,СВЦЭМ!$A$33:$A$776,$A137,СВЦЭМ!$B$33:$B$776,P$119)+'СЕТ СН'!$H$14+СВЦЭМ!$D$10+'СЕТ СН'!$H$6-'СЕТ СН'!$H$26</f>
        <v>1134.128651</v>
      </c>
      <c r="Q137" s="36">
        <f>SUMIFS(СВЦЭМ!$D$33:$D$776,СВЦЭМ!$A$33:$A$776,$A137,СВЦЭМ!$B$33:$B$776,Q$119)+'СЕТ СН'!$H$14+СВЦЭМ!$D$10+'СЕТ СН'!$H$6-'СЕТ СН'!$H$26</f>
        <v>1135.7709316300002</v>
      </c>
      <c r="R137" s="36">
        <f>SUMIFS(СВЦЭМ!$D$33:$D$776,СВЦЭМ!$A$33:$A$776,$A137,СВЦЭМ!$B$33:$B$776,R$119)+'СЕТ СН'!$H$14+СВЦЭМ!$D$10+'СЕТ СН'!$H$6-'СЕТ СН'!$H$26</f>
        <v>1130.72670206</v>
      </c>
      <c r="S137" s="36">
        <f>SUMIFS(СВЦЭМ!$D$33:$D$776,СВЦЭМ!$A$33:$A$776,$A137,СВЦЭМ!$B$33:$B$776,S$119)+'СЕТ СН'!$H$14+СВЦЭМ!$D$10+'СЕТ СН'!$H$6-'СЕТ СН'!$H$26</f>
        <v>1139.06666088</v>
      </c>
      <c r="T137" s="36">
        <f>SUMIFS(СВЦЭМ!$D$33:$D$776,СВЦЭМ!$A$33:$A$776,$A137,СВЦЭМ!$B$33:$B$776,T$119)+'СЕТ СН'!$H$14+СВЦЭМ!$D$10+'СЕТ СН'!$H$6-'СЕТ СН'!$H$26</f>
        <v>1165.9765207800001</v>
      </c>
      <c r="U137" s="36">
        <f>SUMIFS(СВЦЭМ!$D$33:$D$776,СВЦЭМ!$A$33:$A$776,$A137,СВЦЭМ!$B$33:$B$776,U$119)+'СЕТ СН'!$H$14+СВЦЭМ!$D$10+'СЕТ СН'!$H$6-'СЕТ СН'!$H$26</f>
        <v>1161.6833030299999</v>
      </c>
      <c r="V137" s="36">
        <f>SUMIFS(СВЦЭМ!$D$33:$D$776,СВЦЭМ!$A$33:$A$776,$A137,СВЦЭМ!$B$33:$B$776,V$119)+'СЕТ СН'!$H$14+СВЦЭМ!$D$10+'СЕТ СН'!$H$6-'СЕТ СН'!$H$26</f>
        <v>1154.26761291</v>
      </c>
      <c r="W137" s="36">
        <f>SUMIFS(СВЦЭМ!$D$33:$D$776,СВЦЭМ!$A$33:$A$776,$A137,СВЦЭМ!$B$33:$B$776,W$119)+'СЕТ СН'!$H$14+СВЦЭМ!$D$10+'СЕТ СН'!$H$6-'СЕТ СН'!$H$26</f>
        <v>1126.6674126799999</v>
      </c>
      <c r="X137" s="36">
        <f>SUMIFS(СВЦЭМ!$D$33:$D$776,СВЦЭМ!$A$33:$A$776,$A137,СВЦЭМ!$B$33:$B$776,X$119)+'СЕТ СН'!$H$14+СВЦЭМ!$D$10+'СЕТ СН'!$H$6-'СЕТ СН'!$H$26</f>
        <v>1194.7177582300001</v>
      </c>
      <c r="Y137" s="36">
        <f>SUMIFS(СВЦЭМ!$D$33:$D$776,СВЦЭМ!$A$33:$A$776,$A137,СВЦЭМ!$B$33:$B$776,Y$119)+'СЕТ СН'!$H$14+СВЦЭМ!$D$10+'СЕТ СН'!$H$6-'СЕТ СН'!$H$26</f>
        <v>1332.2026132800002</v>
      </c>
    </row>
    <row r="138" spans="1:25" ht="15.75" x14ac:dyDescent="0.2">
      <c r="A138" s="35">
        <f t="shared" si="3"/>
        <v>44031</v>
      </c>
      <c r="B138" s="36">
        <f>SUMIFS(СВЦЭМ!$D$33:$D$776,СВЦЭМ!$A$33:$A$776,$A138,СВЦЭМ!$B$33:$B$776,B$119)+'СЕТ СН'!$H$14+СВЦЭМ!$D$10+'СЕТ СН'!$H$6-'СЕТ СН'!$H$26</f>
        <v>1389.6769366799999</v>
      </c>
      <c r="C138" s="36">
        <f>SUMIFS(СВЦЭМ!$D$33:$D$776,СВЦЭМ!$A$33:$A$776,$A138,СВЦЭМ!$B$33:$B$776,C$119)+'СЕТ СН'!$H$14+СВЦЭМ!$D$10+'СЕТ СН'!$H$6-'СЕТ СН'!$H$26</f>
        <v>1434.7849833400001</v>
      </c>
      <c r="D138" s="36">
        <f>SUMIFS(СВЦЭМ!$D$33:$D$776,СВЦЭМ!$A$33:$A$776,$A138,СВЦЭМ!$B$33:$B$776,D$119)+'СЕТ СН'!$H$14+СВЦЭМ!$D$10+'СЕТ СН'!$H$6-'СЕТ СН'!$H$26</f>
        <v>1424.9944374199999</v>
      </c>
      <c r="E138" s="36">
        <f>SUMIFS(СВЦЭМ!$D$33:$D$776,СВЦЭМ!$A$33:$A$776,$A138,СВЦЭМ!$B$33:$B$776,E$119)+'СЕТ СН'!$H$14+СВЦЭМ!$D$10+'СЕТ СН'!$H$6-'СЕТ СН'!$H$26</f>
        <v>1411.02062561</v>
      </c>
      <c r="F138" s="36">
        <f>SUMIFS(СВЦЭМ!$D$33:$D$776,СВЦЭМ!$A$33:$A$776,$A138,СВЦЭМ!$B$33:$B$776,F$119)+'СЕТ СН'!$H$14+СВЦЭМ!$D$10+'СЕТ СН'!$H$6-'СЕТ СН'!$H$26</f>
        <v>1398.57875543</v>
      </c>
      <c r="G138" s="36">
        <f>SUMIFS(СВЦЭМ!$D$33:$D$776,СВЦЭМ!$A$33:$A$776,$A138,СВЦЭМ!$B$33:$B$776,G$119)+'СЕТ СН'!$H$14+СВЦЭМ!$D$10+'СЕТ СН'!$H$6-'СЕТ СН'!$H$26</f>
        <v>1412.6944739400001</v>
      </c>
      <c r="H138" s="36">
        <f>SUMIFS(СВЦЭМ!$D$33:$D$776,СВЦЭМ!$A$33:$A$776,$A138,СВЦЭМ!$B$33:$B$776,H$119)+'СЕТ СН'!$H$14+СВЦЭМ!$D$10+'СЕТ СН'!$H$6-'СЕТ СН'!$H$26</f>
        <v>1434.70816758</v>
      </c>
      <c r="I138" s="36">
        <f>SUMIFS(СВЦЭМ!$D$33:$D$776,СВЦЭМ!$A$33:$A$776,$A138,СВЦЭМ!$B$33:$B$776,I$119)+'СЕТ СН'!$H$14+СВЦЭМ!$D$10+'СЕТ СН'!$H$6-'СЕТ СН'!$H$26</f>
        <v>1469.5187779600001</v>
      </c>
      <c r="J138" s="36">
        <f>SUMIFS(СВЦЭМ!$D$33:$D$776,СВЦЭМ!$A$33:$A$776,$A138,СВЦЭМ!$B$33:$B$776,J$119)+'СЕТ СН'!$H$14+СВЦЭМ!$D$10+'СЕТ СН'!$H$6-'СЕТ СН'!$H$26</f>
        <v>1461.5018347200003</v>
      </c>
      <c r="K138" s="36">
        <f>SUMIFS(СВЦЭМ!$D$33:$D$776,СВЦЭМ!$A$33:$A$776,$A138,СВЦЭМ!$B$33:$B$776,K$119)+'СЕТ СН'!$H$14+СВЦЭМ!$D$10+'СЕТ СН'!$H$6-'СЕТ СН'!$H$26</f>
        <v>1295.70009211</v>
      </c>
      <c r="L138" s="36">
        <f>SUMIFS(СВЦЭМ!$D$33:$D$776,СВЦЭМ!$A$33:$A$776,$A138,СВЦЭМ!$B$33:$B$776,L$119)+'СЕТ СН'!$H$14+СВЦЭМ!$D$10+'СЕТ СН'!$H$6-'СЕТ СН'!$H$26</f>
        <v>1213.10917507</v>
      </c>
      <c r="M138" s="36">
        <f>SUMIFS(СВЦЭМ!$D$33:$D$776,СВЦЭМ!$A$33:$A$776,$A138,СВЦЭМ!$B$33:$B$776,M$119)+'СЕТ СН'!$H$14+СВЦЭМ!$D$10+'СЕТ СН'!$H$6-'СЕТ СН'!$H$26</f>
        <v>1164.19600582</v>
      </c>
      <c r="N138" s="36">
        <f>SUMIFS(СВЦЭМ!$D$33:$D$776,СВЦЭМ!$A$33:$A$776,$A138,СВЦЭМ!$B$33:$B$776,N$119)+'СЕТ СН'!$H$14+СВЦЭМ!$D$10+'СЕТ СН'!$H$6-'СЕТ СН'!$H$26</f>
        <v>1168.6952617100001</v>
      </c>
      <c r="O138" s="36">
        <f>SUMIFS(СВЦЭМ!$D$33:$D$776,СВЦЭМ!$A$33:$A$776,$A138,СВЦЭМ!$B$33:$B$776,O$119)+'СЕТ СН'!$H$14+СВЦЭМ!$D$10+'СЕТ СН'!$H$6-'СЕТ СН'!$H$26</f>
        <v>1170.08127599</v>
      </c>
      <c r="P138" s="36">
        <f>SUMIFS(СВЦЭМ!$D$33:$D$776,СВЦЭМ!$A$33:$A$776,$A138,СВЦЭМ!$B$33:$B$776,P$119)+'СЕТ СН'!$H$14+СВЦЭМ!$D$10+'СЕТ СН'!$H$6-'СЕТ СН'!$H$26</f>
        <v>1169.24976702</v>
      </c>
      <c r="Q138" s="36">
        <f>SUMIFS(СВЦЭМ!$D$33:$D$776,СВЦЭМ!$A$33:$A$776,$A138,СВЦЭМ!$B$33:$B$776,Q$119)+'СЕТ СН'!$H$14+СВЦЭМ!$D$10+'СЕТ СН'!$H$6-'СЕТ СН'!$H$26</f>
        <v>1168.9789930000002</v>
      </c>
      <c r="R138" s="36">
        <f>SUMIFS(СВЦЭМ!$D$33:$D$776,СВЦЭМ!$A$33:$A$776,$A138,СВЦЭМ!$B$33:$B$776,R$119)+'СЕТ СН'!$H$14+СВЦЭМ!$D$10+'СЕТ СН'!$H$6-'СЕТ СН'!$H$26</f>
        <v>1181.35866618</v>
      </c>
      <c r="S138" s="36">
        <f>SUMIFS(СВЦЭМ!$D$33:$D$776,СВЦЭМ!$A$33:$A$776,$A138,СВЦЭМ!$B$33:$B$776,S$119)+'СЕТ СН'!$H$14+СВЦЭМ!$D$10+'СЕТ СН'!$H$6-'СЕТ СН'!$H$26</f>
        <v>1190.8526306200001</v>
      </c>
      <c r="T138" s="36">
        <f>SUMIFS(СВЦЭМ!$D$33:$D$776,СВЦЭМ!$A$33:$A$776,$A138,СВЦЭМ!$B$33:$B$776,T$119)+'СЕТ СН'!$H$14+СВЦЭМ!$D$10+'СЕТ СН'!$H$6-'СЕТ СН'!$H$26</f>
        <v>1189.0906218999999</v>
      </c>
      <c r="U138" s="36">
        <f>SUMIFS(СВЦЭМ!$D$33:$D$776,СВЦЭМ!$A$33:$A$776,$A138,СВЦЭМ!$B$33:$B$776,U$119)+'СЕТ СН'!$H$14+СВЦЭМ!$D$10+'СЕТ СН'!$H$6-'СЕТ СН'!$H$26</f>
        <v>1188.0794228899999</v>
      </c>
      <c r="V138" s="36">
        <f>SUMIFS(СВЦЭМ!$D$33:$D$776,СВЦЭМ!$A$33:$A$776,$A138,СВЦЭМ!$B$33:$B$776,V$119)+'СЕТ СН'!$H$14+СВЦЭМ!$D$10+'СЕТ СН'!$H$6-'СЕТ СН'!$H$26</f>
        <v>1181.5980023299999</v>
      </c>
      <c r="W138" s="36">
        <f>SUMIFS(СВЦЭМ!$D$33:$D$776,СВЦЭМ!$A$33:$A$776,$A138,СВЦЭМ!$B$33:$B$776,W$119)+'СЕТ СН'!$H$14+СВЦЭМ!$D$10+'СЕТ СН'!$H$6-'СЕТ СН'!$H$26</f>
        <v>1130.4099184400002</v>
      </c>
      <c r="X138" s="36">
        <f>SUMIFS(СВЦЭМ!$D$33:$D$776,СВЦЭМ!$A$33:$A$776,$A138,СВЦЭМ!$B$33:$B$776,X$119)+'СЕТ СН'!$H$14+СВЦЭМ!$D$10+'СЕТ СН'!$H$6-'СЕТ СН'!$H$26</f>
        <v>1200.8181866300001</v>
      </c>
      <c r="Y138" s="36">
        <f>SUMIFS(СВЦЭМ!$D$33:$D$776,СВЦЭМ!$A$33:$A$776,$A138,СВЦЭМ!$B$33:$B$776,Y$119)+'СЕТ СН'!$H$14+СВЦЭМ!$D$10+'СЕТ СН'!$H$6-'СЕТ СН'!$H$26</f>
        <v>1393.4163806000001</v>
      </c>
    </row>
    <row r="139" spans="1:25" ht="15.75" x14ac:dyDescent="0.2">
      <c r="A139" s="35">
        <f t="shared" si="3"/>
        <v>44032</v>
      </c>
      <c r="B139" s="36">
        <f>SUMIFS(СВЦЭМ!$D$33:$D$776,СВЦЭМ!$A$33:$A$776,$A139,СВЦЭМ!$B$33:$B$776,B$119)+'СЕТ СН'!$H$14+СВЦЭМ!$D$10+'СЕТ СН'!$H$6-'СЕТ СН'!$H$26</f>
        <v>1366.57102272</v>
      </c>
      <c r="C139" s="36">
        <f>SUMIFS(СВЦЭМ!$D$33:$D$776,СВЦЭМ!$A$33:$A$776,$A139,СВЦЭМ!$B$33:$B$776,C$119)+'СЕТ СН'!$H$14+СВЦЭМ!$D$10+'СЕТ СН'!$H$6-'СЕТ СН'!$H$26</f>
        <v>1336.5117159599999</v>
      </c>
      <c r="D139" s="36">
        <f>SUMIFS(СВЦЭМ!$D$33:$D$776,СВЦЭМ!$A$33:$A$776,$A139,СВЦЭМ!$B$33:$B$776,D$119)+'СЕТ СН'!$H$14+СВЦЭМ!$D$10+'СЕТ СН'!$H$6-'СЕТ СН'!$H$26</f>
        <v>1465.6355919800003</v>
      </c>
      <c r="E139" s="36">
        <f>SUMIFS(СВЦЭМ!$D$33:$D$776,СВЦЭМ!$A$33:$A$776,$A139,СВЦЭМ!$B$33:$B$776,E$119)+'СЕТ СН'!$H$14+СВЦЭМ!$D$10+'СЕТ СН'!$H$6-'СЕТ СН'!$H$26</f>
        <v>1447.9590697100002</v>
      </c>
      <c r="F139" s="36">
        <f>SUMIFS(СВЦЭМ!$D$33:$D$776,СВЦЭМ!$A$33:$A$776,$A139,СВЦЭМ!$B$33:$B$776,F$119)+'СЕТ СН'!$H$14+СВЦЭМ!$D$10+'СЕТ СН'!$H$6-'СЕТ СН'!$H$26</f>
        <v>1445.7352648199999</v>
      </c>
      <c r="G139" s="36">
        <f>SUMIFS(СВЦЭМ!$D$33:$D$776,СВЦЭМ!$A$33:$A$776,$A139,СВЦЭМ!$B$33:$B$776,G$119)+'СЕТ СН'!$H$14+СВЦЭМ!$D$10+'СЕТ СН'!$H$6-'СЕТ СН'!$H$26</f>
        <v>1446.3860454599999</v>
      </c>
      <c r="H139" s="36">
        <f>SUMIFS(СВЦЭМ!$D$33:$D$776,СВЦЭМ!$A$33:$A$776,$A139,СВЦЭМ!$B$33:$B$776,H$119)+'СЕТ СН'!$H$14+СВЦЭМ!$D$10+'СЕТ СН'!$H$6-'СЕТ СН'!$H$26</f>
        <v>1482.4052888599999</v>
      </c>
      <c r="I139" s="36">
        <f>SUMIFS(СВЦЭМ!$D$33:$D$776,СВЦЭМ!$A$33:$A$776,$A139,СВЦЭМ!$B$33:$B$776,I$119)+'СЕТ СН'!$H$14+СВЦЭМ!$D$10+'СЕТ СН'!$H$6-'СЕТ СН'!$H$26</f>
        <v>1375.6198179200001</v>
      </c>
      <c r="J139" s="36">
        <f>SUMIFS(СВЦЭМ!$D$33:$D$776,СВЦЭМ!$A$33:$A$776,$A139,СВЦЭМ!$B$33:$B$776,J$119)+'СЕТ СН'!$H$14+СВЦЭМ!$D$10+'СЕТ СН'!$H$6-'СЕТ СН'!$H$26</f>
        <v>1428.7593942399999</v>
      </c>
      <c r="K139" s="36">
        <f>SUMIFS(СВЦЭМ!$D$33:$D$776,СВЦЭМ!$A$33:$A$776,$A139,СВЦЭМ!$B$33:$B$776,K$119)+'СЕТ СН'!$H$14+СВЦЭМ!$D$10+'СЕТ СН'!$H$6-'СЕТ СН'!$H$26</f>
        <v>1369.4027074999999</v>
      </c>
      <c r="L139" s="36">
        <f>SUMIFS(СВЦЭМ!$D$33:$D$776,СВЦЭМ!$A$33:$A$776,$A139,СВЦЭМ!$B$33:$B$776,L$119)+'СЕТ СН'!$H$14+СВЦЭМ!$D$10+'СЕТ СН'!$H$6-'СЕТ СН'!$H$26</f>
        <v>1226.36480807</v>
      </c>
      <c r="M139" s="36">
        <f>SUMIFS(СВЦЭМ!$D$33:$D$776,СВЦЭМ!$A$33:$A$776,$A139,СВЦЭМ!$B$33:$B$776,M$119)+'СЕТ СН'!$H$14+СВЦЭМ!$D$10+'СЕТ СН'!$H$6-'СЕТ СН'!$H$26</f>
        <v>1209.84650786</v>
      </c>
      <c r="N139" s="36">
        <f>SUMIFS(СВЦЭМ!$D$33:$D$776,СВЦЭМ!$A$33:$A$776,$A139,СВЦЭМ!$B$33:$B$776,N$119)+'СЕТ СН'!$H$14+СВЦЭМ!$D$10+'СЕТ СН'!$H$6-'СЕТ СН'!$H$26</f>
        <v>1214.94929308</v>
      </c>
      <c r="O139" s="36">
        <f>SUMIFS(СВЦЭМ!$D$33:$D$776,СВЦЭМ!$A$33:$A$776,$A139,СВЦЭМ!$B$33:$B$776,O$119)+'СЕТ СН'!$H$14+СВЦЭМ!$D$10+'СЕТ СН'!$H$6-'СЕТ СН'!$H$26</f>
        <v>1212.6146788900001</v>
      </c>
      <c r="P139" s="36">
        <f>SUMIFS(СВЦЭМ!$D$33:$D$776,СВЦЭМ!$A$33:$A$776,$A139,СВЦЭМ!$B$33:$B$776,P$119)+'СЕТ СН'!$H$14+СВЦЭМ!$D$10+'СЕТ СН'!$H$6-'СЕТ СН'!$H$26</f>
        <v>1200.5155264499999</v>
      </c>
      <c r="Q139" s="36">
        <f>SUMIFS(СВЦЭМ!$D$33:$D$776,СВЦЭМ!$A$33:$A$776,$A139,СВЦЭМ!$B$33:$B$776,Q$119)+'СЕТ СН'!$H$14+СВЦЭМ!$D$10+'СЕТ СН'!$H$6-'СЕТ СН'!$H$26</f>
        <v>1200.85062236</v>
      </c>
      <c r="R139" s="36">
        <f>SUMIFS(СВЦЭМ!$D$33:$D$776,СВЦЭМ!$A$33:$A$776,$A139,СВЦЭМ!$B$33:$B$776,R$119)+'СЕТ СН'!$H$14+СВЦЭМ!$D$10+'СЕТ СН'!$H$6-'СЕТ СН'!$H$26</f>
        <v>1201.3904901400001</v>
      </c>
      <c r="S139" s="36">
        <f>SUMIFS(СВЦЭМ!$D$33:$D$776,СВЦЭМ!$A$33:$A$776,$A139,СВЦЭМ!$B$33:$B$776,S$119)+'СЕТ СН'!$H$14+СВЦЭМ!$D$10+'СЕТ СН'!$H$6-'СЕТ СН'!$H$26</f>
        <v>1202.19336649</v>
      </c>
      <c r="T139" s="36">
        <f>SUMIFS(СВЦЭМ!$D$33:$D$776,СВЦЭМ!$A$33:$A$776,$A139,СВЦЭМ!$B$33:$B$776,T$119)+'СЕТ СН'!$H$14+СВЦЭМ!$D$10+'СЕТ СН'!$H$6-'СЕТ СН'!$H$26</f>
        <v>1198.49946888</v>
      </c>
      <c r="U139" s="36">
        <f>SUMIFS(СВЦЭМ!$D$33:$D$776,СВЦЭМ!$A$33:$A$776,$A139,СВЦЭМ!$B$33:$B$776,U$119)+'СЕТ СН'!$H$14+СВЦЭМ!$D$10+'СЕТ СН'!$H$6-'СЕТ СН'!$H$26</f>
        <v>1194.2834747900001</v>
      </c>
      <c r="V139" s="36">
        <f>SUMIFS(СВЦЭМ!$D$33:$D$776,СВЦЭМ!$A$33:$A$776,$A139,СВЦЭМ!$B$33:$B$776,V$119)+'СЕТ СН'!$H$14+СВЦЭМ!$D$10+'СЕТ СН'!$H$6-'СЕТ СН'!$H$26</f>
        <v>1198.5089704900001</v>
      </c>
      <c r="W139" s="36">
        <f>SUMIFS(СВЦЭМ!$D$33:$D$776,СВЦЭМ!$A$33:$A$776,$A139,СВЦЭМ!$B$33:$B$776,W$119)+'СЕТ СН'!$H$14+СВЦЭМ!$D$10+'СЕТ СН'!$H$6-'СЕТ СН'!$H$26</f>
        <v>1196.56334266</v>
      </c>
      <c r="X139" s="36">
        <f>SUMIFS(СВЦЭМ!$D$33:$D$776,СВЦЭМ!$A$33:$A$776,$A139,СВЦЭМ!$B$33:$B$776,X$119)+'СЕТ СН'!$H$14+СВЦЭМ!$D$10+'СЕТ СН'!$H$6-'СЕТ СН'!$H$26</f>
        <v>1227.48786582</v>
      </c>
      <c r="Y139" s="36">
        <f>SUMIFS(СВЦЭМ!$D$33:$D$776,СВЦЭМ!$A$33:$A$776,$A139,СВЦЭМ!$B$33:$B$776,Y$119)+'СЕТ СН'!$H$14+СВЦЭМ!$D$10+'СЕТ СН'!$H$6-'СЕТ СН'!$H$26</f>
        <v>1380.7646242400001</v>
      </c>
    </row>
    <row r="140" spans="1:25" ht="15.75" x14ac:dyDescent="0.2">
      <c r="A140" s="35">
        <f t="shared" si="3"/>
        <v>44033</v>
      </c>
      <c r="B140" s="36">
        <f>SUMIFS(СВЦЭМ!$D$33:$D$776,СВЦЭМ!$A$33:$A$776,$A140,СВЦЭМ!$B$33:$B$776,B$119)+'СЕТ СН'!$H$14+СВЦЭМ!$D$10+'СЕТ СН'!$H$6-'СЕТ СН'!$H$26</f>
        <v>1411.3598362600001</v>
      </c>
      <c r="C140" s="36">
        <f>SUMIFS(СВЦЭМ!$D$33:$D$776,СВЦЭМ!$A$33:$A$776,$A140,СВЦЭМ!$B$33:$B$776,C$119)+'СЕТ СН'!$H$14+СВЦЭМ!$D$10+'СЕТ СН'!$H$6-'СЕТ СН'!$H$26</f>
        <v>1369.5040629700002</v>
      </c>
      <c r="D140" s="36">
        <f>SUMIFS(СВЦЭМ!$D$33:$D$776,СВЦЭМ!$A$33:$A$776,$A140,СВЦЭМ!$B$33:$B$776,D$119)+'СЕТ СН'!$H$14+СВЦЭМ!$D$10+'СЕТ СН'!$H$6-'СЕТ СН'!$H$26</f>
        <v>1349.19513652</v>
      </c>
      <c r="E140" s="36">
        <f>SUMIFS(СВЦЭМ!$D$33:$D$776,СВЦЭМ!$A$33:$A$776,$A140,СВЦЭМ!$B$33:$B$776,E$119)+'СЕТ СН'!$H$14+СВЦЭМ!$D$10+'СЕТ СН'!$H$6-'СЕТ СН'!$H$26</f>
        <v>1347.63859495</v>
      </c>
      <c r="F140" s="36">
        <f>SUMIFS(СВЦЭМ!$D$33:$D$776,СВЦЭМ!$A$33:$A$776,$A140,СВЦЭМ!$B$33:$B$776,F$119)+'СЕТ СН'!$H$14+СВЦЭМ!$D$10+'СЕТ СН'!$H$6-'СЕТ СН'!$H$26</f>
        <v>1338.94340605</v>
      </c>
      <c r="G140" s="36">
        <f>SUMIFS(СВЦЭМ!$D$33:$D$776,СВЦЭМ!$A$33:$A$776,$A140,СВЦЭМ!$B$33:$B$776,G$119)+'СЕТ СН'!$H$14+СВЦЭМ!$D$10+'СЕТ СН'!$H$6-'СЕТ СН'!$H$26</f>
        <v>1330.09360526</v>
      </c>
      <c r="H140" s="36">
        <f>SUMIFS(СВЦЭМ!$D$33:$D$776,СВЦЭМ!$A$33:$A$776,$A140,СВЦЭМ!$B$33:$B$776,H$119)+'СЕТ СН'!$H$14+СВЦЭМ!$D$10+'СЕТ СН'!$H$6-'СЕТ СН'!$H$26</f>
        <v>1355.87686923</v>
      </c>
      <c r="I140" s="36">
        <f>SUMIFS(СВЦЭМ!$D$33:$D$776,СВЦЭМ!$A$33:$A$776,$A140,СВЦЭМ!$B$33:$B$776,I$119)+'СЕТ СН'!$H$14+СВЦЭМ!$D$10+'СЕТ СН'!$H$6-'СЕТ СН'!$H$26</f>
        <v>1405.0118984400001</v>
      </c>
      <c r="J140" s="36">
        <f>SUMIFS(СВЦЭМ!$D$33:$D$776,СВЦЭМ!$A$33:$A$776,$A140,СВЦЭМ!$B$33:$B$776,J$119)+'СЕТ СН'!$H$14+СВЦЭМ!$D$10+'СЕТ СН'!$H$6-'СЕТ СН'!$H$26</f>
        <v>1430.7924488200001</v>
      </c>
      <c r="K140" s="36">
        <f>SUMIFS(СВЦЭМ!$D$33:$D$776,СВЦЭМ!$A$33:$A$776,$A140,СВЦЭМ!$B$33:$B$776,K$119)+'СЕТ СН'!$H$14+СВЦЭМ!$D$10+'СЕТ СН'!$H$6-'СЕТ СН'!$H$26</f>
        <v>1330.4025205799999</v>
      </c>
      <c r="L140" s="36">
        <f>SUMIFS(СВЦЭМ!$D$33:$D$776,СВЦЭМ!$A$33:$A$776,$A140,СВЦЭМ!$B$33:$B$776,L$119)+'СЕТ СН'!$H$14+СВЦЭМ!$D$10+'СЕТ СН'!$H$6-'СЕТ СН'!$H$26</f>
        <v>1229.22257889</v>
      </c>
      <c r="M140" s="36">
        <f>SUMIFS(СВЦЭМ!$D$33:$D$776,СВЦЭМ!$A$33:$A$776,$A140,СВЦЭМ!$B$33:$B$776,M$119)+'СЕТ СН'!$H$14+СВЦЭМ!$D$10+'СЕТ СН'!$H$6-'СЕТ СН'!$H$26</f>
        <v>1226.4075547699999</v>
      </c>
      <c r="N140" s="36">
        <f>SUMIFS(СВЦЭМ!$D$33:$D$776,СВЦЭМ!$A$33:$A$776,$A140,СВЦЭМ!$B$33:$B$776,N$119)+'СЕТ СН'!$H$14+СВЦЭМ!$D$10+'СЕТ СН'!$H$6-'СЕТ СН'!$H$26</f>
        <v>1227.7955387500001</v>
      </c>
      <c r="O140" s="36">
        <f>SUMIFS(СВЦЭМ!$D$33:$D$776,СВЦЭМ!$A$33:$A$776,$A140,СВЦЭМ!$B$33:$B$776,O$119)+'СЕТ СН'!$H$14+СВЦЭМ!$D$10+'СЕТ СН'!$H$6-'СЕТ СН'!$H$26</f>
        <v>1234.15418052</v>
      </c>
      <c r="P140" s="36">
        <f>SUMIFS(СВЦЭМ!$D$33:$D$776,СВЦЭМ!$A$33:$A$776,$A140,СВЦЭМ!$B$33:$B$776,P$119)+'СЕТ СН'!$H$14+СВЦЭМ!$D$10+'СЕТ СН'!$H$6-'СЕТ СН'!$H$26</f>
        <v>1235.5878148500001</v>
      </c>
      <c r="Q140" s="36">
        <f>SUMIFS(СВЦЭМ!$D$33:$D$776,СВЦЭМ!$A$33:$A$776,$A140,СВЦЭМ!$B$33:$B$776,Q$119)+'СЕТ СН'!$H$14+СВЦЭМ!$D$10+'СЕТ СН'!$H$6-'СЕТ СН'!$H$26</f>
        <v>1241.0039169000001</v>
      </c>
      <c r="R140" s="36">
        <f>SUMIFS(СВЦЭМ!$D$33:$D$776,СВЦЭМ!$A$33:$A$776,$A140,СВЦЭМ!$B$33:$B$776,R$119)+'СЕТ СН'!$H$14+СВЦЭМ!$D$10+'СЕТ СН'!$H$6-'СЕТ СН'!$H$26</f>
        <v>1231.69910886</v>
      </c>
      <c r="S140" s="36">
        <f>SUMIFS(СВЦЭМ!$D$33:$D$776,СВЦЭМ!$A$33:$A$776,$A140,СВЦЭМ!$B$33:$B$776,S$119)+'СЕТ СН'!$H$14+СВЦЭМ!$D$10+'СЕТ СН'!$H$6-'СЕТ СН'!$H$26</f>
        <v>1232.8130926200001</v>
      </c>
      <c r="T140" s="36">
        <f>SUMIFS(СВЦЭМ!$D$33:$D$776,СВЦЭМ!$A$33:$A$776,$A140,СВЦЭМ!$B$33:$B$776,T$119)+'СЕТ СН'!$H$14+СВЦЭМ!$D$10+'СЕТ СН'!$H$6-'СЕТ СН'!$H$26</f>
        <v>1226.3574185500001</v>
      </c>
      <c r="U140" s="36">
        <f>SUMIFS(СВЦЭМ!$D$33:$D$776,СВЦЭМ!$A$33:$A$776,$A140,СВЦЭМ!$B$33:$B$776,U$119)+'СЕТ СН'!$H$14+СВЦЭМ!$D$10+'СЕТ СН'!$H$6-'СЕТ СН'!$H$26</f>
        <v>1226.6775467500001</v>
      </c>
      <c r="V140" s="36">
        <f>SUMIFS(СВЦЭМ!$D$33:$D$776,СВЦЭМ!$A$33:$A$776,$A140,СВЦЭМ!$B$33:$B$776,V$119)+'СЕТ СН'!$H$14+СВЦЭМ!$D$10+'СЕТ СН'!$H$6-'СЕТ СН'!$H$26</f>
        <v>1224.7807556400001</v>
      </c>
      <c r="W140" s="36">
        <f>SUMIFS(СВЦЭМ!$D$33:$D$776,СВЦЭМ!$A$33:$A$776,$A140,СВЦЭМ!$B$33:$B$776,W$119)+'СЕТ СН'!$H$14+СВЦЭМ!$D$10+'СЕТ СН'!$H$6-'СЕТ СН'!$H$26</f>
        <v>1232.72810458</v>
      </c>
      <c r="X140" s="36">
        <f>SUMIFS(СВЦЭМ!$D$33:$D$776,СВЦЭМ!$A$33:$A$776,$A140,СВЦЭМ!$B$33:$B$776,X$119)+'СЕТ СН'!$H$14+СВЦЭМ!$D$10+'СЕТ СН'!$H$6-'СЕТ СН'!$H$26</f>
        <v>1277.7068910100002</v>
      </c>
      <c r="Y140" s="36">
        <f>SUMIFS(СВЦЭМ!$D$33:$D$776,СВЦЭМ!$A$33:$A$776,$A140,СВЦЭМ!$B$33:$B$776,Y$119)+'СЕТ СН'!$H$14+СВЦЭМ!$D$10+'СЕТ СН'!$H$6-'СЕТ СН'!$H$26</f>
        <v>1407.58681963</v>
      </c>
    </row>
    <row r="141" spans="1:25" ht="15.75" x14ac:dyDescent="0.2">
      <c r="A141" s="35">
        <f t="shared" si="3"/>
        <v>44034</v>
      </c>
      <c r="B141" s="36">
        <f>SUMIFS(СВЦЭМ!$D$33:$D$776,СВЦЭМ!$A$33:$A$776,$A141,СВЦЭМ!$B$33:$B$776,B$119)+'СЕТ СН'!$H$14+СВЦЭМ!$D$10+'СЕТ СН'!$H$6-'СЕТ СН'!$H$26</f>
        <v>1407.11575621</v>
      </c>
      <c r="C141" s="36">
        <f>SUMIFS(СВЦЭМ!$D$33:$D$776,СВЦЭМ!$A$33:$A$776,$A141,СВЦЭМ!$B$33:$B$776,C$119)+'СЕТ СН'!$H$14+СВЦЭМ!$D$10+'СЕТ СН'!$H$6-'СЕТ СН'!$H$26</f>
        <v>1379.5784462400002</v>
      </c>
      <c r="D141" s="36">
        <f>SUMIFS(СВЦЭМ!$D$33:$D$776,СВЦЭМ!$A$33:$A$776,$A141,СВЦЭМ!$B$33:$B$776,D$119)+'СЕТ СН'!$H$14+СВЦЭМ!$D$10+'СЕТ СН'!$H$6-'СЕТ СН'!$H$26</f>
        <v>1370.2736981100002</v>
      </c>
      <c r="E141" s="36">
        <f>SUMIFS(СВЦЭМ!$D$33:$D$776,СВЦЭМ!$A$33:$A$776,$A141,СВЦЭМ!$B$33:$B$776,E$119)+'СЕТ СН'!$H$14+СВЦЭМ!$D$10+'СЕТ СН'!$H$6-'СЕТ СН'!$H$26</f>
        <v>1390.7500493699999</v>
      </c>
      <c r="F141" s="36">
        <f>SUMIFS(СВЦЭМ!$D$33:$D$776,СВЦЭМ!$A$33:$A$776,$A141,СВЦЭМ!$B$33:$B$776,F$119)+'СЕТ СН'!$H$14+СВЦЭМ!$D$10+'СЕТ СН'!$H$6-'СЕТ СН'!$H$26</f>
        <v>1397.1116018600001</v>
      </c>
      <c r="G141" s="36">
        <f>SUMIFS(СВЦЭМ!$D$33:$D$776,СВЦЭМ!$A$33:$A$776,$A141,СВЦЭМ!$B$33:$B$776,G$119)+'СЕТ СН'!$H$14+СВЦЭМ!$D$10+'СЕТ СН'!$H$6-'СЕТ СН'!$H$26</f>
        <v>1397.9584622699999</v>
      </c>
      <c r="H141" s="36">
        <f>SUMIFS(СВЦЭМ!$D$33:$D$776,СВЦЭМ!$A$33:$A$776,$A141,СВЦЭМ!$B$33:$B$776,H$119)+'СЕТ СН'!$H$14+СВЦЭМ!$D$10+'СЕТ СН'!$H$6-'СЕТ СН'!$H$26</f>
        <v>1380.13240877</v>
      </c>
      <c r="I141" s="36">
        <f>SUMIFS(СВЦЭМ!$D$33:$D$776,СВЦЭМ!$A$33:$A$776,$A141,СВЦЭМ!$B$33:$B$776,I$119)+'СЕТ СН'!$H$14+СВЦЭМ!$D$10+'СЕТ СН'!$H$6-'СЕТ СН'!$H$26</f>
        <v>1433.9728594200001</v>
      </c>
      <c r="J141" s="36">
        <f>SUMIFS(СВЦЭМ!$D$33:$D$776,СВЦЭМ!$A$33:$A$776,$A141,СВЦЭМ!$B$33:$B$776,J$119)+'СЕТ СН'!$H$14+СВЦЭМ!$D$10+'СЕТ СН'!$H$6-'СЕТ СН'!$H$26</f>
        <v>1449.8825639300003</v>
      </c>
      <c r="K141" s="36">
        <f>SUMIFS(СВЦЭМ!$D$33:$D$776,СВЦЭМ!$A$33:$A$776,$A141,СВЦЭМ!$B$33:$B$776,K$119)+'СЕТ СН'!$H$14+СВЦЭМ!$D$10+'СЕТ СН'!$H$6-'СЕТ СН'!$H$26</f>
        <v>1329.3254706299999</v>
      </c>
      <c r="L141" s="36">
        <f>SUMIFS(СВЦЭМ!$D$33:$D$776,СВЦЭМ!$A$33:$A$776,$A141,СВЦЭМ!$B$33:$B$776,L$119)+'СЕТ СН'!$H$14+СВЦЭМ!$D$10+'СЕТ СН'!$H$6-'СЕТ СН'!$H$26</f>
        <v>1190.63646967</v>
      </c>
      <c r="M141" s="36">
        <f>SUMIFS(СВЦЭМ!$D$33:$D$776,СВЦЭМ!$A$33:$A$776,$A141,СВЦЭМ!$B$33:$B$776,M$119)+'СЕТ СН'!$H$14+СВЦЭМ!$D$10+'СЕТ СН'!$H$6-'СЕТ СН'!$H$26</f>
        <v>1170.1689189200001</v>
      </c>
      <c r="N141" s="36">
        <f>SUMIFS(СВЦЭМ!$D$33:$D$776,СВЦЭМ!$A$33:$A$776,$A141,СВЦЭМ!$B$33:$B$776,N$119)+'СЕТ СН'!$H$14+СВЦЭМ!$D$10+'СЕТ СН'!$H$6-'СЕТ СН'!$H$26</f>
        <v>1203.87712093</v>
      </c>
      <c r="O141" s="36">
        <f>SUMIFS(СВЦЭМ!$D$33:$D$776,СВЦЭМ!$A$33:$A$776,$A141,СВЦЭМ!$B$33:$B$776,O$119)+'СЕТ СН'!$H$14+СВЦЭМ!$D$10+'СЕТ СН'!$H$6-'СЕТ СН'!$H$26</f>
        <v>1204.1140315</v>
      </c>
      <c r="P141" s="36">
        <f>SUMIFS(СВЦЭМ!$D$33:$D$776,СВЦЭМ!$A$33:$A$776,$A141,СВЦЭМ!$B$33:$B$776,P$119)+'СЕТ СН'!$H$14+СВЦЭМ!$D$10+'СЕТ СН'!$H$6-'СЕТ СН'!$H$26</f>
        <v>1217.9665753200002</v>
      </c>
      <c r="Q141" s="36">
        <f>SUMIFS(СВЦЭМ!$D$33:$D$776,СВЦЭМ!$A$33:$A$776,$A141,СВЦЭМ!$B$33:$B$776,Q$119)+'СЕТ СН'!$H$14+СВЦЭМ!$D$10+'СЕТ СН'!$H$6-'СЕТ СН'!$H$26</f>
        <v>1229.0304070699999</v>
      </c>
      <c r="R141" s="36">
        <f>SUMIFS(СВЦЭМ!$D$33:$D$776,СВЦЭМ!$A$33:$A$776,$A141,СВЦЭМ!$B$33:$B$776,R$119)+'СЕТ СН'!$H$14+СВЦЭМ!$D$10+'СЕТ СН'!$H$6-'СЕТ СН'!$H$26</f>
        <v>1205.5482267</v>
      </c>
      <c r="S141" s="36">
        <f>SUMIFS(СВЦЭМ!$D$33:$D$776,СВЦЭМ!$A$33:$A$776,$A141,СВЦЭМ!$B$33:$B$776,S$119)+'СЕТ СН'!$H$14+СВЦЭМ!$D$10+'СЕТ СН'!$H$6-'СЕТ СН'!$H$26</f>
        <v>1208.85177946</v>
      </c>
      <c r="T141" s="36">
        <f>SUMIFS(СВЦЭМ!$D$33:$D$776,СВЦЭМ!$A$33:$A$776,$A141,СВЦЭМ!$B$33:$B$776,T$119)+'СЕТ СН'!$H$14+СВЦЭМ!$D$10+'СЕТ СН'!$H$6-'СЕТ СН'!$H$26</f>
        <v>1241.2731312999999</v>
      </c>
      <c r="U141" s="36">
        <f>SUMIFS(СВЦЭМ!$D$33:$D$776,СВЦЭМ!$A$33:$A$776,$A141,СВЦЭМ!$B$33:$B$776,U$119)+'СЕТ СН'!$H$14+СВЦЭМ!$D$10+'СЕТ СН'!$H$6-'СЕТ СН'!$H$26</f>
        <v>1259.41366795</v>
      </c>
      <c r="V141" s="36">
        <f>SUMIFS(СВЦЭМ!$D$33:$D$776,СВЦЭМ!$A$33:$A$776,$A141,СВЦЭМ!$B$33:$B$776,V$119)+'СЕТ СН'!$H$14+СВЦЭМ!$D$10+'СЕТ СН'!$H$6-'СЕТ СН'!$H$26</f>
        <v>1268.8165271500002</v>
      </c>
      <c r="W141" s="36">
        <f>SUMIFS(СВЦЭМ!$D$33:$D$776,СВЦЭМ!$A$33:$A$776,$A141,СВЦЭМ!$B$33:$B$776,W$119)+'СЕТ СН'!$H$14+СВЦЭМ!$D$10+'СЕТ СН'!$H$6-'СЕТ СН'!$H$26</f>
        <v>1232.1326162300002</v>
      </c>
      <c r="X141" s="36">
        <f>SUMIFS(СВЦЭМ!$D$33:$D$776,СВЦЭМ!$A$33:$A$776,$A141,СВЦЭМ!$B$33:$B$776,X$119)+'СЕТ СН'!$H$14+СВЦЭМ!$D$10+'СЕТ СН'!$H$6-'СЕТ СН'!$H$26</f>
        <v>1296.50171363</v>
      </c>
      <c r="Y141" s="36">
        <f>SUMIFS(СВЦЭМ!$D$33:$D$776,СВЦЭМ!$A$33:$A$776,$A141,СВЦЭМ!$B$33:$B$776,Y$119)+'СЕТ СН'!$H$14+СВЦЭМ!$D$10+'СЕТ СН'!$H$6-'СЕТ СН'!$H$26</f>
        <v>1382.7496764299999</v>
      </c>
    </row>
    <row r="142" spans="1:25" ht="15.75" x14ac:dyDescent="0.2">
      <c r="A142" s="35">
        <f t="shared" si="3"/>
        <v>44035</v>
      </c>
      <c r="B142" s="36">
        <f>SUMIFS(СВЦЭМ!$D$33:$D$776,СВЦЭМ!$A$33:$A$776,$A142,СВЦЭМ!$B$33:$B$776,B$119)+'СЕТ СН'!$H$14+СВЦЭМ!$D$10+'СЕТ СН'!$H$6-'СЕТ СН'!$H$26</f>
        <v>1350.25170364</v>
      </c>
      <c r="C142" s="36">
        <f>SUMIFS(СВЦЭМ!$D$33:$D$776,СВЦЭМ!$A$33:$A$776,$A142,СВЦЭМ!$B$33:$B$776,C$119)+'СЕТ СН'!$H$14+СВЦЭМ!$D$10+'СЕТ СН'!$H$6-'СЕТ СН'!$H$26</f>
        <v>1356.0657015300001</v>
      </c>
      <c r="D142" s="36">
        <f>SUMIFS(СВЦЭМ!$D$33:$D$776,СВЦЭМ!$A$33:$A$776,$A142,СВЦЭМ!$B$33:$B$776,D$119)+'СЕТ СН'!$H$14+СВЦЭМ!$D$10+'СЕТ СН'!$H$6-'СЕТ СН'!$H$26</f>
        <v>1378.9948442099999</v>
      </c>
      <c r="E142" s="36">
        <f>SUMIFS(СВЦЭМ!$D$33:$D$776,СВЦЭМ!$A$33:$A$776,$A142,СВЦЭМ!$B$33:$B$776,E$119)+'СЕТ СН'!$H$14+СВЦЭМ!$D$10+'СЕТ СН'!$H$6-'СЕТ СН'!$H$26</f>
        <v>1412.84778456</v>
      </c>
      <c r="F142" s="36">
        <f>SUMIFS(СВЦЭМ!$D$33:$D$776,СВЦЭМ!$A$33:$A$776,$A142,СВЦЭМ!$B$33:$B$776,F$119)+'СЕТ СН'!$H$14+СВЦЭМ!$D$10+'СЕТ СН'!$H$6-'СЕТ СН'!$H$26</f>
        <v>1400.1948960499999</v>
      </c>
      <c r="G142" s="36">
        <f>SUMIFS(СВЦЭМ!$D$33:$D$776,СВЦЭМ!$A$33:$A$776,$A142,СВЦЭМ!$B$33:$B$776,G$119)+'СЕТ СН'!$H$14+СВЦЭМ!$D$10+'СЕТ СН'!$H$6-'СЕТ СН'!$H$26</f>
        <v>1391.50769754</v>
      </c>
      <c r="H142" s="36">
        <f>SUMIFS(СВЦЭМ!$D$33:$D$776,СВЦЭМ!$A$33:$A$776,$A142,СВЦЭМ!$B$33:$B$776,H$119)+'СЕТ СН'!$H$14+СВЦЭМ!$D$10+'СЕТ СН'!$H$6-'СЕТ СН'!$H$26</f>
        <v>1349.5734497799999</v>
      </c>
      <c r="I142" s="36">
        <f>SUMIFS(СВЦЭМ!$D$33:$D$776,СВЦЭМ!$A$33:$A$776,$A142,СВЦЭМ!$B$33:$B$776,I$119)+'СЕТ СН'!$H$14+СВЦЭМ!$D$10+'СЕТ СН'!$H$6-'СЕТ СН'!$H$26</f>
        <v>1281.82112491</v>
      </c>
      <c r="J142" s="36">
        <f>SUMIFS(СВЦЭМ!$D$33:$D$776,СВЦЭМ!$A$33:$A$776,$A142,СВЦЭМ!$B$33:$B$776,J$119)+'СЕТ СН'!$H$14+СВЦЭМ!$D$10+'СЕТ СН'!$H$6-'СЕТ СН'!$H$26</f>
        <v>1308.2461051800001</v>
      </c>
      <c r="K142" s="36">
        <f>SUMIFS(СВЦЭМ!$D$33:$D$776,СВЦЭМ!$A$33:$A$776,$A142,СВЦЭМ!$B$33:$B$776,K$119)+'СЕТ СН'!$H$14+СВЦЭМ!$D$10+'СЕТ СН'!$H$6-'СЕТ СН'!$H$26</f>
        <v>1336.1652728700001</v>
      </c>
      <c r="L142" s="36">
        <f>SUMIFS(СВЦЭМ!$D$33:$D$776,СВЦЭМ!$A$33:$A$776,$A142,СВЦЭМ!$B$33:$B$776,L$119)+'СЕТ СН'!$H$14+СВЦЭМ!$D$10+'СЕТ СН'!$H$6-'СЕТ СН'!$H$26</f>
        <v>1242.1763227000001</v>
      </c>
      <c r="M142" s="36">
        <f>SUMIFS(СВЦЭМ!$D$33:$D$776,СВЦЭМ!$A$33:$A$776,$A142,СВЦЭМ!$B$33:$B$776,M$119)+'СЕТ СН'!$H$14+СВЦЭМ!$D$10+'СЕТ СН'!$H$6-'СЕТ СН'!$H$26</f>
        <v>1223.57253655</v>
      </c>
      <c r="N142" s="36">
        <f>SUMIFS(СВЦЭМ!$D$33:$D$776,СВЦЭМ!$A$33:$A$776,$A142,СВЦЭМ!$B$33:$B$776,N$119)+'СЕТ СН'!$H$14+СВЦЭМ!$D$10+'СЕТ СН'!$H$6-'СЕТ СН'!$H$26</f>
        <v>1241.0260829600002</v>
      </c>
      <c r="O142" s="36">
        <f>SUMIFS(СВЦЭМ!$D$33:$D$776,СВЦЭМ!$A$33:$A$776,$A142,СВЦЭМ!$B$33:$B$776,O$119)+'СЕТ СН'!$H$14+СВЦЭМ!$D$10+'СЕТ СН'!$H$6-'СЕТ СН'!$H$26</f>
        <v>1252.3743835600001</v>
      </c>
      <c r="P142" s="36">
        <f>SUMIFS(СВЦЭМ!$D$33:$D$776,СВЦЭМ!$A$33:$A$776,$A142,СВЦЭМ!$B$33:$B$776,P$119)+'СЕТ СН'!$H$14+СВЦЭМ!$D$10+'СЕТ СН'!$H$6-'СЕТ СН'!$H$26</f>
        <v>1268.3851162400001</v>
      </c>
      <c r="Q142" s="36">
        <f>SUMIFS(СВЦЭМ!$D$33:$D$776,СВЦЭМ!$A$33:$A$776,$A142,СВЦЭМ!$B$33:$B$776,Q$119)+'СЕТ СН'!$H$14+СВЦЭМ!$D$10+'СЕТ СН'!$H$6-'СЕТ СН'!$H$26</f>
        <v>1287.40247125</v>
      </c>
      <c r="R142" s="36">
        <f>SUMIFS(СВЦЭМ!$D$33:$D$776,СВЦЭМ!$A$33:$A$776,$A142,СВЦЭМ!$B$33:$B$776,R$119)+'СЕТ СН'!$H$14+СВЦЭМ!$D$10+'СЕТ СН'!$H$6-'СЕТ СН'!$H$26</f>
        <v>1284.3104366600001</v>
      </c>
      <c r="S142" s="36">
        <f>SUMIFS(СВЦЭМ!$D$33:$D$776,СВЦЭМ!$A$33:$A$776,$A142,СВЦЭМ!$B$33:$B$776,S$119)+'СЕТ СН'!$H$14+СВЦЭМ!$D$10+'СЕТ СН'!$H$6-'СЕТ СН'!$H$26</f>
        <v>1291.2777624099999</v>
      </c>
      <c r="T142" s="36">
        <f>SUMIFS(СВЦЭМ!$D$33:$D$776,СВЦЭМ!$A$33:$A$776,$A142,СВЦЭМ!$B$33:$B$776,T$119)+'СЕТ СН'!$H$14+СВЦЭМ!$D$10+'СЕТ СН'!$H$6-'СЕТ СН'!$H$26</f>
        <v>1309.5104655</v>
      </c>
      <c r="U142" s="36">
        <f>SUMIFS(СВЦЭМ!$D$33:$D$776,СВЦЭМ!$A$33:$A$776,$A142,СВЦЭМ!$B$33:$B$776,U$119)+'СЕТ СН'!$H$14+СВЦЭМ!$D$10+'СЕТ СН'!$H$6-'СЕТ СН'!$H$26</f>
        <v>1300.45709229</v>
      </c>
      <c r="V142" s="36">
        <f>SUMIFS(СВЦЭМ!$D$33:$D$776,СВЦЭМ!$A$33:$A$776,$A142,СВЦЭМ!$B$33:$B$776,V$119)+'СЕТ СН'!$H$14+СВЦЭМ!$D$10+'СЕТ СН'!$H$6-'СЕТ СН'!$H$26</f>
        <v>1286.8108636000002</v>
      </c>
      <c r="W142" s="36">
        <f>SUMIFS(СВЦЭМ!$D$33:$D$776,СВЦЭМ!$A$33:$A$776,$A142,СВЦЭМ!$B$33:$B$776,W$119)+'СЕТ СН'!$H$14+СВЦЭМ!$D$10+'СЕТ СН'!$H$6-'СЕТ СН'!$H$26</f>
        <v>1247.84591305</v>
      </c>
      <c r="X142" s="36">
        <f>SUMIFS(СВЦЭМ!$D$33:$D$776,СВЦЭМ!$A$33:$A$776,$A142,СВЦЭМ!$B$33:$B$776,X$119)+'СЕТ СН'!$H$14+СВЦЭМ!$D$10+'СЕТ СН'!$H$6-'СЕТ СН'!$H$26</f>
        <v>1250.72269001</v>
      </c>
      <c r="Y142" s="36">
        <f>SUMIFS(СВЦЭМ!$D$33:$D$776,СВЦЭМ!$A$33:$A$776,$A142,СВЦЭМ!$B$33:$B$776,Y$119)+'СЕТ СН'!$H$14+СВЦЭМ!$D$10+'СЕТ СН'!$H$6-'СЕТ СН'!$H$26</f>
        <v>1378.81750491</v>
      </c>
    </row>
    <row r="143" spans="1:25" ht="15.75" x14ac:dyDescent="0.2">
      <c r="A143" s="35">
        <f t="shared" si="3"/>
        <v>44036</v>
      </c>
      <c r="B143" s="36">
        <f>SUMIFS(СВЦЭМ!$D$33:$D$776,СВЦЭМ!$A$33:$A$776,$A143,СВЦЭМ!$B$33:$B$776,B$119)+'СЕТ СН'!$H$14+СВЦЭМ!$D$10+'СЕТ СН'!$H$6-'СЕТ СН'!$H$26</f>
        <v>1344.9659593700001</v>
      </c>
      <c r="C143" s="36">
        <f>SUMIFS(СВЦЭМ!$D$33:$D$776,СВЦЭМ!$A$33:$A$776,$A143,СВЦЭМ!$B$33:$B$776,C$119)+'СЕТ СН'!$H$14+СВЦЭМ!$D$10+'СЕТ СН'!$H$6-'СЕТ СН'!$H$26</f>
        <v>1320.1879632600001</v>
      </c>
      <c r="D143" s="36">
        <f>SUMIFS(СВЦЭМ!$D$33:$D$776,СВЦЭМ!$A$33:$A$776,$A143,СВЦЭМ!$B$33:$B$776,D$119)+'СЕТ СН'!$H$14+СВЦЭМ!$D$10+'СЕТ СН'!$H$6-'СЕТ СН'!$H$26</f>
        <v>1323.2374171900001</v>
      </c>
      <c r="E143" s="36">
        <f>SUMIFS(СВЦЭМ!$D$33:$D$776,СВЦЭМ!$A$33:$A$776,$A143,СВЦЭМ!$B$33:$B$776,E$119)+'СЕТ СН'!$H$14+СВЦЭМ!$D$10+'СЕТ СН'!$H$6-'СЕТ СН'!$H$26</f>
        <v>1355.6550130599999</v>
      </c>
      <c r="F143" s="36">
        <f>SUMIFS(СВЦЭМ!$D$33:$D$776,СВЦЭМ!$A$33:$A$776,$A143,СВЦЭМ!$B$33:$B$776,F$119)+'СЕТ СН'!$H$14+СВЦЭМ!$D$10+'СЕТ СН'!$H$6-'СЕТ СН'!$H$26</f>
        <v>1358.6807756100002</v>
      </c>
      <c r="G143" s="36">
        <f>SUMIFS(СВЦЭМ!$D$33:$D$776,СВЦЭМ!$A$33:$A$776,$A143,СВЦЭМ!$B$33:$B$776,G$119)+'СЕТ СН'!$H$14+СВЦЭМ!$D$10+'СЕТ СН'!$H$6-'СЕТ СН'!$H$26</f>
        <v>1346.2865318200002</v>
      </c>
      <c r="H143" s="36">
        <f>SUMIFS(СВЦЭМ!$D$33:$D$776,СВЦЭМ!$A$33:$A$776,$A143,СВЦЭМ!$B$33:$B$776,H$119)+'СЕТ СН'!$H$14+СВЦЭМ!$D$10+'СЕТ СН'!$H$6-'СЕТ СН'!$H$26</f>
        <v>1298.30950183</v>
      </c>
      <c r="I143" s="36">
        <f>SUMIFS(СВЦЭМ!$D$33:$D$776,СВЦЭМ!$A$33:$A$776,$A143,СВЦЭМ!$B$33:$B$776,I$119)+'СЕТ СН'!$H$14+СВЦЭМ!$D$10+'СЕТ СН'!$H$6-'СЕТ СН'!$H$26</f>
        <v>1274.8729469499999</v>
      </c>
      <c r="J143" s="36">
        <f>SUMIFS(СВЦЭМ!$D$33:$D$776,СВЦЭМ!$A$33:$A$776,$A143,СВЦЭМ!$B$33:$B$776,J$119)+'СЕТ СН'!$H$14+СВЦЭМ!$D$10+'СЕТ СН'!$H$6-'СЕТ СН'!$H$26</f>
        <v>1309.6653056499999</v>
      </c>
      <c r="K143" s="36">
        <f>SUMIFS(СВЦЭМ!$D$33:$D$776,СВЦЭМ!$A$33:$A$776,$A143,СВЦЭМ!$B$33:$B$776,K$119)+'СЕТ СН'!$H$14+СВЦЭМ!$D$10+'СЕТ СН'!$H$6-'СЕТ СН'!$H$26</f>
        <v>1327.1249029999999</v>
      </c>
      <c r="L143" s="36">
        <f>SUMIFS(СВЦЭМ!$D$33:$D$776,СВЦЭМ!$A$33:$A$776,$A143,СВЦЭМ!$B$33:$B$776,L$119)+'СЕТ СН'!$H$14+СВЦЭМ!$D$10+'СЕТ СН'!$H$6-'СЕТ СН'!$H$26</f>
        <v>1252.1297388100002</v>
      </c>
      <c r="M143" s="36">
        <f>SUMIFS(СВЦЭМ!$D$33:$D$776,СВЦЭМ!$A$33:$A$776,$A143,СВЦЭМ!$B$33:$B$776,M$119)+'СЕТ СН'!$H$14+СВЦЭМ!$D$10+'СЕТ СН'!$H$6-'СЕТ СН'!$H$26</f>
        <v>1246.2051088100002</v>
      </c>
      <c r="N143" s="36">
        <f>SUMIFS(СВЦЭМ!$D$33:$D$776,СВЦЭМ!$A$33:$A$776,$A143,СВЦЭМ!$B$33:$B$776,N$119)+'СЕТ СН'!$H$14+СВЦЭМ!$D$10+'СЕТ СН'!$H$6-'СЕТ СН'!$H$26</f>
        <v>1260.63744582</v>
      </c>
      <c r="O143" s="36">
        <f>SUMIFS(СВЦЭМ!$D$33:$D$776,СВЦЭМ!$A$33:$A$776,$A143,СВЦЭМ!$B$33:$B$776,O$119)+'СЕТ СН'!$H$14+СВЦЭМ!$D$10+'СЕТ СН'!$H$6-'СЕТ СН'!$H$26</f>
        <v>1265.6608575400001</v>
      </c>
      <c r="P143" s="36">
        <f>SUMIFS(СВЦЭМ!$D$33:$D$776,СВЦЭМ!$A$33:$A$776,$A143,СВЦЭМ!$B$33:$B$776,P$119)+'СЕТ СН'!$H$14+СВЦЭМ!$D$10+'СЕТ СН'!$H$6-'СЕТ СН'!$H$26</f>
        <v>1267.6149577599999</v>
      </c>
      <c r="Q143" s="36">
        <f>SUMIFS(СВЦЭМ!$D$33:$D$776,СВЦЭМ!$A$33:$A$776,$A143,СВЦЭМ!$B$33:$B$776,Q$119)+'СЕТ СН'!$H$14+СВЦЭМ!$D$10+'СЕТ СН'!$H$6-'СЕТ СН'!$H$26</f>
        <v>1271.10477479</v>
      </c>
      <c r="R143" s="36">
        <f>SUMIFS(СВЦЭМ!$D$33:$D$776,СВЦЭМ!$A$33:$A$776,$A143,СВЦЭМ!$B$33:$B$776,R$119)+'СЕТ СН'!$H$14+СВЦЭМ!$D$10+'СЕТ СН'!$H$6-'СЕТ СН'!$H$26</f>
        <v>1273.8417315699999</v>
      </c>
      <c r="S143" s="36">
        <f>SUMIFS(СВЦЭМ!$D$33:$D$776,СВЦЭМ!$A$33:$A$776,$A143,СВЦЭМ!$B$33:$B$776,S$119)+'СЕТ СН'!$H$14+СВЦЭМ!$D$10+'СЕТ СН'!$H$6-'СЕТ СН'!$H$26</f>
        <v>1279.03099004</v>
      </c>
      <c r="T143" s="36">
        <f>SUMIFS(СВЦЭМ!$D$33:$D$776,СВЦЭМ!$A$33:$A$776,$A143,СВЦЭМ!$B$33:$B$776,T$119)+'СЕТ СН'!$H$14+СВЦЭМ!$D$10+'СЕТ СН'!$H$6-'СЕТ СН'!$H$26</f>
        <v>1278.80835772</v>
      </c>
      <c r="U143" s="36">
        <f>SUMIFS(СВЦЭМ!$D$33:$D$776,СВЦЭМ!$A$33:$A$776,$A143,СВЦЭМ!$B$33:$B$776,U$119)+'СЕТ СН'!$H$14+СВЦЭМ!$D$10+'СЕТ СН'!$H$6-'СЕТ СН'!$H$26</f>
        <v>1268.49363513</v>
      </c>
      <c r="V143" s="36">
        <f>SUMIFS(СВЦЭМ!$D$33:$D$776,СВЦЭМ!$A$33:$A$776,$A143,СВЦЭМ!$B$33:$B$776,V$119)+'СЕТ СН'!$H$14+СВЦЭМ!$D$10+'СЕТ СН'!$H$6-'СЕТ СН'!$H$26</f>
        <v>1253.7751095600001</v>
      </c>
      <c r="W143" s="36">
        <f>SUMIFS(СВЦЭМ!$D$33:$D$776,СВЦЭМ!$A$33:$A$776,$A143,СВЦЭМ!$B$33:$B$776,W$119)+'СЕТ СН'!$H$14+СВЦЭМ!$D$10+'СЕТ СН'!$H$6-'СЕТ СН'!$H$26</f>
        <v>1229.3489690400002</v>
      </c>
      <c r="X143" s="36">
        <f>SUMIFS(СВЦЭМ!$D$33:$D$776,СВЦЭМ!$A$33:$A$776,$A143,СВЦЭМ!$B$33:$B$776,X$119)+'СЕТ СН'!$H$14+СВЦЭМ!$D$10+'СЕТ СН'!$H$6-'СЕТ СН'!$H$26</f>
        <v>1293.9564786999999</v>
      </c>
      <c r="Y143" s="36">
        <f>SUMIFS(СВЦЭМ!$D$33:$D$776,СВЦЭМ!$A$33:$A$776,$A143,СВЦЭМ!$B$33:$B$776,Y$119)+'СЕТ СН'!$H$14+СВЦЭМ!$D$10+'СЕТ СН'!$H$6-'СЕТ СН'!$H$26</f>
        <v>1393.79489081</v>
      </c>
    </row>
    <row r="144" spans="1:25" ht="15.75" x14ac:dyDescent="0.2">
      <c r="A144" s="35">
        <f t="shared" si="3"/>
        <v>44037</v>
      </c>
      <c r="B144" s="36">
        <f>SUMIFS(СВЦЭМ!$D$33:$D$776,СВЦЭМ!$A$33:$A$776,$A144,СВЦЭМ!$B$33:$B$776,B$119)+'СЕТ СН'!$H$14+СВЦЭМ!$D$10+'СЕТ СН'!$H$6-'СЕТ СН'!$H$26</f>
        <v>1375.5276291499999</v>
      </c>
      <c r="C144" s="36">
        <f>SUMIFS(СВЦЭМ!$D$33:$D$776,СВЦЭМ!$A$33:$A$776,$A144,СВЦЭМ!$B$33:$B$776,C$119)+'СЕТ СН'!$H$14+СВЦЭМ!$D$10+'СЕТ СН'!$H$6-'СЕТ СН'!$H$26</f>
        <v>1435.3768105300001</v>
      </c>
      <c r="D144" s="36">
        <f>SUMIFS(СВЦЭМ!$D$33:$D$776,СВЦЭМ!$A$33:$A$776,$A144,СВЦЭМ!$B$33:$B$776,D$119)+'СЕТ СН'!$H$14+СВЦЭМ!$D$10+'СЕТ СН'!$H$6-'СЕТ СН'!$H$26</f>
        <v>1471.7661897500002</v>
      </c>
      <c r="E144" s="36">
        <f>SUMIFS(СВЦЭМ!$D$33:$D$776,СВЦЭМ!$A$33:$A$776,$A144,СВЦЭМ!$B$33:$B$776,E$119)+'СЕТ СН'!$H$14+СВЦЭМ!$D$10+'СЕТ СН'!$H$6-'СЕТ СН'!$H$26</f>
        <v>1493.7038502599999</v>
      </c>
      <c r="F144" s="36">
        <f>SUMIFS(СВЦЭМ!$D$33:$D$776,СВЦЭМ!$A$33:$A$776,$A144,СВЦЭМ!$B$33:$B$776,F$119)+'СЕТ СН'!$H$14+СВЦЭМ!$D$10+'СЕТ СН'!$H$6-'СЕТ СН'!$H$26</f>
        <v>1492.8325930800002</v>
      </c>
      <c r="G144" s="36">
        <f>SUMIFS(СВЦЭМ!$D$33:$D$776,СВЦЭМ!$A$33:$A$776,$A144,СВЦЭМ!$B$33:$B$776,G$119)+'СЕТ СН'!$H$14+СВЦЭМ!$D$10+'СЕТ СН'!$H$6-'СЕТ СН'!$H$26</f>
        <v>1488.9235326200001</v>
      </c>
      <c r="H144" s="36">
        <f>SUMIFS(СВЦЭМ!$D$33:$D$776,СВЦЭМ!$A$33:$A$776,$A144,СВЦЭМ!$B$33:$B$776,H$119)+'СЕТ СН'!$H$14+СВЦЭМ!$D$10+'СЕТ СН'!$H$6-'СЕТ СН'!$H$26</f>
        <v>1489.6935222000002</v>
      </c>
      <c r="I144" s="36">
        <f>SUMIFS(СВЦЭМ!$D$33:$D$776,СВЦЭМ!$A$33:$A$776,$A144,СВЦЭМ!$B$33:$B$776,I$119)+'СЕТ СН'!$H$14+СВЦЭМ!$D$10+'СЕТ СН'!$H$6-'СЕТ СН'!$H$26</f>
        <v>1511.76213917</v>
      </c>
      <c r="J144" s="36">
        <f>SUMIFS(СВЦЭМ!$D$33:$D$776,СВЦЭМ!$A$33:$A$776,$A144,СВЦЭМ!$B$33:$B$776,J$119)+'СЕТ СН'!$H$14+СВЦЭМ!$D$10+'СЕТ СН'!$H$6-'СЕТ СН'!$H$26</f>
        <v>1460.4438102700001</v>
      </c>
      <c r="K144" s="36">
        <f>SUMIFS(СВЦЭМ!$D$33:$D$776,СВЦЭМ!$A$33:$A$776,$A144,СВЦЭМ!$B$33:$B$776,K$119)+'СЕТ СН'!$H$14+СВЦЭМ!$D$10+'СЕТ СН'!$H$6-'СЕТ СН'!$H$26</f>
        <v>1308.9508792199999</v>
      </c>
      <c r="L144" s="36">
        <f>SUMIFS(СВЦЭМ!$D$33:$D$776,СВЦЭМ!$A$33:$A$776,$A144,СВЦЭМ!$B$33:$B$776,L$119)+'СЕТ СН'!$H$14+СВЦЭМ!$D$10+'СЕТ СН'!$H$6-'СЕТ СН'!$H$26</f>
        <v>1201.8407682100001</v>
      </c>
      <c r="M144" s="36">
        <f>SUMIFS(СВЦЭМ!$D$33:$D$776,СВЦЭМ!$A$33:$A$776,$A144,СВЦЭМ!$B$33:$B$776,M$119)+'СЕТ СН'!$H$14+СВЦЭМ!$D$10+'СЕТ СН'!$H$6-'СЕТ СН'!$H$26</f>
        <v>1178.97089908</v>
      </c>
      <c r="N144" s="36">
        <f>SUMIFS(СВЦЭМ!$D$33:$D$776,СВЦЭМ!$A$33:$A$776,$A144,СВЦЭМ!$B$33:$B$776,N$119)+'СЕТ СН'!$H$14+СВЦЭМ!$D$10+'СЕТ СН'!$H$6-'СЕТ СН'!$H$26</f>
        <v>1160.2956503400001</v>
      </c>
      <c r="O144" s="36">
        <f>SUMIFS(СВЦЭМ!$D$33:$D$776,СВЦЭМ!$A$33:$A$776,$A144,СВЦЭМ!$B$33:$B$776,O$119)+'СЕТ СН'!$H$14+СВЦЭМ!$D$10+'СЕТ СН'!$H$6-'СЕТ СН'!$H$26</f>
        <v>1156.2074060499999</v>
      </c>
      <c r="P144" s="36">
        <f>SUMIFS(СВЦЭМ!$D$33:$D$776,СВЦЭМ!$A$33:$A$776,$A144,СВЦЭМ!$B$33:$B$776,P$119)+'СЕТ СН'!$H$14+СВЦЭМ!$D$10+'СЕТ СН'!$H$6-'СЕТ СН'!$H$26</f>
        <v>1165.56447471</v>
      </c>
      <c r="Q144" s="36">
        <f>SUMIFS(СВЦЭМ!$D$33:$D$776,СВЦЭМ!$A$33:$A$776,$A144,СВЦЭМ!$B$33:$B$776,Q$119)+'СЕТ СН'!$H$14+СВЦЭМ!$D$10+'СЕТ СН'!$H$6-'СЕТ СН'!$H$26</f>
        <v>1171.53982939</v>
      </c>
      <c r="R144" s="36">
        <f>SUMIFS(СВЦЭМ!$D$33:$D$776,СВЦЭМ!$A$33:$A$776,$A144,СВЦЭМ!$B$33:$B$776,R$119)+'СЕТ СН'!$H$14+СВЦЭМ!$D$10+'СЕТ СН'!$H$6-'СЕТ СН'!$H$26</f>
        <v>1178.4683307400001</v>
      </c>
      <c r="S144" s="36">
        <f>SUMIFS(СВЦЭМ!$D$33:$D$776,СВЦЭМ!$A$33:$A$776,$A144,СВЦЭМ!$B$33:$B$776,S$119)+'СЕТ СН'!$H$14+СВЦЭМ!$D$10+'СЕТ СН'!$H$6-'СЕТ СН'!$H$26</f>
        <v>1178.8974013699999</v>
      </c>
      <c r="T144" s="36">
        <f>SUMIFS(СВЦЭМ!$D$33:$D$776,СВЦЭМ!$A$33:$A$776,$A144,СВЦЭМ!$B$33:$B$776,T$119)+'СЕТ СН'!$H$14+СВЦЭМ!$D$10+'СЕТ СН'!$H$6-'СЕТ СН'!$H$26</f>
        <v>1192.7570852399999</v>
      </c>
      <c r="U144" s="36">
        <f>SUMIFS(СВЦЭМ!$D$33:$D$776,СВЦЭМ!$A$33:$A$776,$A144,СВЦЭМ!$B$33:$B$776,U$119)+'СЕТ СН'!$H$14+СВЦЭМ!$D$10+'СЕТ СН'!$H$6-'СЕТ СН'!$H$26</f>
        <v>1182.8405255500002</v>
      </c>
      <c r="V144" s="36">
        <f>SUMIFS(СВЦЭМ!$D$33:$D$776,СВЦЭМ!$A$33:$A$776,$A144,СВЦЭМ!$B$33:$B$776,V$119)+'СЕТ СН'!$H$14+СВЦЭМ!$D$10+'СЕТ СН'!$H$6-'СЕТ СН'!$H$26</f>
        <v>1169.7225638099999</v>
      </c>
      <c r="W144" s="36">
        <f>SUMIFS(СВЦЭМ!$D$33:$D$776,СВЦЭМ!$A$33:$A$776,$A144,СВЦЭМ!$B$33:$B$776,W$119)+'СЕТ СН'!$H$14+СВЦЭМ!$D$10+'СЕТ СН'!$H$6-'СЕТ СН'!$H$26</f>
        <v>1144.32081543</v>
      </c>
      <c r="X144" s="36">
        <f>SUMIFS(СВЦЭМ!$D$33:$D$776,СВЦЭМ!$A$33:$A$776,$A144,СВЦЭМ!$B$33:$B$776,X$119)+'СЕТ СН'!$H$14+СВЦЭМ!$D$10+'СЕТ СН'!$H$6-'СЕТ СН'!$H$26</f>
        <v>1193.63644535</v>
      </c>
      <c r="Y144" s="36">
        <f>SUMIFS(СВЦЭМ!$D$33:$D$776,СВЦЭМ!$A$33:$A$776,$A144,СВЦЭМ!$B$33:$B$776,Y$119)+'СЕТ СН'!$H$14+СВЦЭМ!$D$10+'СЕТ СН'!$H$6-'СЕТ СН'!$H$26</f>
        <v>1338.86290648</v>
      </c>
    </row>
    <row r="145" spans="1:27" ht="15.75" x14ac:dyDescent="0.2">
      <c r="A145" s="35">
        <f t="shared" si="3"/>
        <v>44038</v>
      </c>
      <c r="B145" s="36">
        <f>SUMIFS(СВЦЭМ!$D$33:$D$776,СВЦЭМ!$A$33:$A$776,$A145,СВЦЭМ!$B$33:$B$776,B$119)+'СЕТ СН'!$H$14+СВЦЭМ!$D$10+'СЕТ СН'!$H$6-'СЕТ СН'!$H$26</f>
        <v>1298.6024133999999</v>
      </c>
      <c r="C145" s="36">
        <f>SUMIFS(СВЦЭМ!$D$33:$D$776,СВЦЭМ!$A$33:$A$776,$A145,СВЦЭМ!$B$33:$B$776,C$119)+'СЕТ СН'!$H$14+СВЦЭМ!$D$10+'СЕТ СН'!$H$6-'СЕТ СН'!$H$26</f>
        <v>1321.9612427299999</v>
      </c>
      <c r="D145" s="36">
        <f>SUMIFS(СВЦЭМ!$D$33:$D$776,СВЦЭМ!$A$33:$A$776,$A145,СВЦЭМ!$B$33:$B$776,D$119)+'СЕТ СН'!$H$14+СВЦЭМ!$D$10+'СЕТ СН'!$H$6-'СЕТ СН'!$H$26</f>
        <v>1322.11457589</v>
      </c>
      <c r="E145" s="36">
        <f>SUMIFS(СВЦЭМ!$D$33:$D$776,СВЦЭМ!$A$33:$A$776,$A145,СВЦЭМ!$B$33:$B$776,E$119)+'СЕТ СН'!$H$14+СВЦЭМ!$D$10+'СЕТ СН'!$H$6-'СЕТ СН'!$H$26</f>
        <v>1334.4362216899999</v>
      </c>
      <c r="F145" s="36">
        <f>SUMIFS(СВЦЭМ!$D$33:$D$776,СВЦЭМ!$A$33:$A$776,$A145,СВЦЭМ!$B$33:$B$776,F$119)+'СЕТ СН'!$H$14+СВЦЭМ!$D$10+'СЕТ СН'!$H$6-'СЕТ СН'!$H$26</f>
        <v>1346.4228183499999</v>
      </c>
      <c r="G145" s="36">
        <f>SUMIFS(СВЦЭМ!$D$33:$D$776,СВЦЭМ!$A$33:$A$776,$A145,СВЦЭМ!$B$33:$B$776,G$119)+'СЕТ СН'!$H$14+СВЦЭМ!$D$10+'СЕТ СН'!$H$6-'СЕТ СН'!$H$26</f>
        <v>1353.7441300599999</v>
      </c>
      <c r="H145" s="36">
        <f>SUMIFS(СВЦЭМ!$D$33:$D$776,СВЦЭМ!$A$33:$A$776,$A145,СВЦЭМ!$B$33:$B$776,H$119)+'СЕТ СН'!$H$14+СВЦЭМ!$D$10+'СЕТ СН'!$H$6-'СЕТ СН'!$H$26</f>
        <v>1368.42110202</v>
      </c>
      <c r="I145" s="36">
        <f>SUMIFS(СВЦЭМ!$D$33:$D$776,СВЦЭМ!$A$33:$A$776,$A145,СВЦЭМ!$B$33:$B$776,I$119)+'СЕТ СН'!$H$14+СВЦЭМ!$D$10+'СЕТ СН'!$H$6-'СЕТ СН'!$H$26</f>
        <v>1382.65385259</v>
      </c>
      <c r="J145" s="36">
        <f>SUMIFS(СВЦЭМ!$D$33:$D$776,СВЦЭМ!$A$33:$A$776,$A145,СВЦЭМ!$B$33:$B$776,J$119)+'СЕТ СН'!$H$14+СВЦЭМ!$D$10+'СЕТ СН'!$H$6-'СЕТ СН'!$H$26</f>
        <v>1322.1577621400002</v>
      </c>
      <c r="K145" s="36">
        <f>SUMIFS(СВЦЭМ!$D$33:$D$776,СВЦЭМ!$A$33:$A$776,$A145,СВЦЭМ!$B$33:$B$776,K$119)+'СЕТ СН'!$H$14+СВЦЭМ!$D$10+'СЕТ СН'!$H$6-'СЕТ СН'!$H$26</f>
        <v>1234.3062836399999</v>
      </c>
      <c r="L145" s="36">
        <f>SUMIFS(СВЦЭМ!$D$33:$D$776,СВЦЭМ!$A$33:$A$776,$A145,СВЦЭМ!$B$33:$B$776,L$119)+'СЕТ СН'!$H$14+СВЦЭМ!$D$10+'СЕТ СН'!$H$6-'СЕТ СН'!$H$26</f>
        <v>1129.3977293200001</v>
      </c>
      <c r="M145" s="36">
        <f>SUMIFS(СВЦЭМ!$D$33:$D$776,СВЦЭМ!$A$33:$A$776,$A145,СВЦЭМ!$B$33:$B$776,M$119)+'СЕТ СН'!$H$14+СВЦЭМ!$D$10+'СЕТ СН'!$H$6-'СЕТ СН'!$H$26</f>
        <v>1097.7770922</v>
      </c>
      <c r="N145" s="36">
        <f>SUMIFS(СВЦЭМ!$D$33:$D$776,СВЦЭМ!$A$33:$A$776,$A145,СВЦЭМ!$B$33:$B$776,N$119)+'СЕТ СН'!$H$14+СВЦЭМ!$D$10+'СЕТ СН'!$H$6-'СЕТ СН'!$H$26</f>
        <v>1078.2969822</v>
      </c>
      <c r="O145" s="36">
        <f>SUMIFS(СВЦЭМ!$D$33:$D$776,СВЦЭМ!$A$33:$A$776,$A145,СВЦЭМ!$B$33:$B$776,O$119)+'СЕТ СН'!$H$14+СВЦЭМ!$D$10+'СЕТ СН'!$H$6-'СЕТ СН'!$H$26</f>
        <v>1089.0412317599998</v>
      </c>
      <c r="P145" s="36">
        <f>SUMIFS(СВЦЭМ!$D$33:$D$776,СВЦЭМ!$A$33:$A$776,$A145,СВЦЭМ!$B$33:$B$776,P$119)+'СЕТ СН'!$H$14+СВЦЭМ!$D$10+'СЕТ СН'!$H$6-'СЕТ СН'!$H$26</f>
        <v>1093.7356026900002</v>
      </c>
      <c r="Q145" s="36">
        <f>SUMIFS(СВЦЭМ!$D$33:$D$776,СВЦЭМ!$A$33:$A$776,$A145,СВЦЭМ!$B$33:$B$776,Q$119)+'СЕТ СН'!$H$14+СВЦЭМ!$D$10+'СЕТ СН'!$H$6-'СЕТ СН'!$H$26</f>
        <v>1103.2689880299999</v>
      </c>
      <c r="R145" s="36">
        <f>SUMIFS(СВЦЭМ!$D$33:$D$776,СВЦЭМ!$A$33:$A$776,$A145,СВЦЭМ!$B$33:$B$776,R$119)+'СЕТ СН'!$H$14+СВЦЭМ!$D$10+'СЕТ СН'!$H$6-'СЕТ СН'!$H$26</f>
        <v>1114.90800741</v>
      </c>
      <c r="S145" s="36">
        <f>SUMIFS(СВЦЭМ!$D$33:$D$776,СВЦЭМ!$A$33:$A$776,$A145,СВЦЭМ!$B$33:$B$776,S$119)+'СЕТ СН'!$H$14+СВЦЭМ!$D$10+'СЕТ СН'!$H$6-'СЕТ СН'!$H$26</f>
        <v>1118.8186864499999</v>
      </c>
      <c r="T145" s="36">
        <f>SUMIFS(СВЦЭМ!$D$33:$D$776,СВЦЭМ!$A$33:$A$776,$A145,СВЦЭМ!$B$33:$B$776,T$119)+'СЕТ СН'!$H$14+СВЦЭМ!$D$10+'СЕТ СН'!$H$6-'СЕТ СН'!$H$26</f>
        <v>1125.5979559800001</v>
      </c>
      <c r="U145" s="36">
        <f>SUMIFS(СВЦЭМ!$D$33:$D$776,СВЦЭМ!$A$33:$A$776,$A145,СВЦЭМ!$B$33:$B$776,U$119)+'СЕТ СН'!$H$14+СВЦЭМ!$D$10+'СЕТ СН'!$H$6-'СЕТ СН'!$H$26</f>
        <v>1108.8725869</v>
      </c>
      <c r="V145" s="36">
        <f>SUMIFS(СВЦЭМ!$D$33:$D$776,СВЦЭМ!$A$33:$A$776,$A145,СВЦЭМ!$B$33:$B$776,V$119)+'СЕТ СН'!$H$14+СВЦЭМ!$D$10+'СЕТ СН'!$H$6-'СЕТ СН'!$H$26</f>
        <v>1094.6407421899999</v>
      </c>
      <c r="W145" s="36">
        <f>SUMIFS(СВЦЭМ!$D$33:$D$776,СВЦЭМ!$A$33:$A$776,$A145,СВЦЭМ!$B$33:$B$776,W$119)+'СЕТ СН'!$H$14+СВЦЭМ!$D$10+'СЕТ СН'!$H$6-'СЕТ СН'!$H$26</f>
        <v>1078.4529644700001</v>
      </c>
      <c r="X145" s="36">
        <f>SUMIFS(СВЦЭМ!$D$33:$D$776,СВЦЭМ!$A$33:$A$776,$A145,СВЦЭМ!$B$33:$B$776,X$119)+'СЕТ СН'!$H$14+СВЦЭМ!$D$10+'СЕТ СН'!$H$6-'СЕТ СН'!$H$26</f>
        <v>1115.6563916999999</v>
      </c>
      <c r="Y145" s="36">
        <f>SUMIFS(СВЦЭМ!$D$33:$D$776,СВЦЭМ!$A$33:$A$776,$A145,СВЦЭМ!$B$33:$B$776,Y$119)+'СЕТ СН'!$H$14+СВЦЭМ!$D$10+'СЕТ СН'!$H$6-'СЕТ СН'!$H$26</f>
        <v>1251.59759601</v>
      </c>
    </row>
    <row r="146" spans="1:27" ht="15.75" x14ac:dyDescent="0.2">
      <c r="A146" s="35">
        <f t="shared" si="3"/>
        <v>44039</v>
      </c>
      <c r="B146" s="36">
        <f>SUMIFS(СВЦЭМ!$D$33:$D$776,СВЦЭМ!$A$33:$A$776,$A146,СВЦЭМ!$B$33:$B$776,B$119)+'СЕТ СН'!$H$14+СВЦЭМ!$D$10+'СЕТ СН'!$H$6-'СЕТ СН'!$H$26</f>
        <v>1339.5311702500001</v>
      </c>
      <c r="C146" s="36">
        <f>SUMIFS(СВЦЭМ!$D$33:$D$776,СВЦЭМ!$A$33:$A$776,$A146,СВЦЭМ!$B$33:$B$776,C$119)+'СЕТ СН'!$H$14+СВЦЭМ!$D$10+'СЕТ СН'!$H$6-'СЕТ СН'!$H$26</f>
        <v>1318.3522259400002</v>
      </c>
      <c r="D146" s="36">
        <f>SUMIFS(СВЦЭМ!$D$33:$D$776,СВЦЭМ!$A$33:$A$776,$A146,СВЦЭМ!$B$33:$B$776,D$119)+'СЕТ СН'!$H$14+СВЦЭМ!$D$10+'СЕТ СН'!$H$6-'СЕТ СН'!$H$26</f>
        <v>1318.82310482</v>
      </c>
      <c r="E146" s="36">
        <f>SUMIFS(СВЦЭМ!$D$33:$D$776,СВЦЭМ!$A$33:$A$776,$A146,СВЦЭМ!$B$33:$B$776,E$119)+'СЕТ СН'!$H$14+СВЦЭМ!$D$10+'СЕТ СН'!$H$6-'СЕТ СН'!$H$26</f>
        <v>1328.39433534</v>
      </c>
      <c r="F146" s="36">
        <f>SUMIFS(СВЦЭМ!$D$33:$D$776,СВЦЭМ!$A$33:$A$776,$A146,СВЦЭМ!$B$33:$B$776,F$119)+'СЕТ СН'!$H$14+СВЦЭМ!$D$10+'СЕТ СН'!$H$6-'СЕТ СН'!$H$26</f>
        <v>1326.5349634700001</v>
      </c>
      <c r="G146" s="36">
        <f>SUMIFS(СВЦЭМ!$D$33:$D$776,СВЦЭМ!$A$33:$A$776,$A146,СВЦЭМ!$B$33:$B$776,G$119)+'СЕТ СН'!$H$14+СВЦЭМ!$D$10+'СЕТ СН'!$H$6-'СЕТ СН'!$H$26</f>
        <v>1319.39011261</v>
      </c>
      <c r="H146" s="36">
        <f>SUMIFS(СВЦЭМ!$D$33:$D$776,СВЦЭМ!$A$33:$A$776,$A146,СВЦЭМ!$B$33:$B$776,H$119)+'СЕТ СН'!$H$14+СВЦЭМ!$D$10+'СЕТ СН'!$H$6-'СЕТ СН'!$H$26</f>
        <v>1310.11947203</v>
      </c>
      <c r="I146" s="36">
        <f>SUMIFS(СВЦЭМ!$D$33:$D$776,СВЦЭМ!$A$33:$A$776,$A146,СВЦЭМ!$B$33:$B$776,I$119)+'СЕТ СН'!$H$14+СВЦЭМ!$D$10+'СЕТ СН'!$H$6-'СЕТ СН'!$H$26</f>
        <v>1344.8015492099998</v>
      </c>
      <c r="J146" s="36">
        <f>SUMIFS(СВЦЭМ!$D$33:$D$776,СВЦЭМ!$A$33:$A$776,$A146,СВЦЭМ!$B$33:$B$776,J$119)+'СЕТ СН'!$H$14+СВЦЭМ!$D$10+'СЕТ СН'!$H$6-'СЕТ СН'!$H$26</f>
        <v>1303.27108997</v>
      </c>
      <c r="K146" s="36">
        <f>SUMIFS(СВЦЭМ!$D$33:$D$776,СВЦЭМ!$A$33:$A$776,$A146,СВЦЭМ!$B$33:$B$776,K$119)+'СЕТ СН'!$H$14+СВЦЭМ!$D$10+'СЕТ СН'!$H$6-'СЕТ СН'!$H$26</f>
        <v>1184.79158781</v>
      </c>
      <c r="L146" s="36">
        <f>SUMIFS(СВЦЭМ!$D$33:$D$776,СВЦЭМ!$A$33:$A$776,$A146,СВЦЭМ!$B$33:$B$776,L$119)+'СЕТ СН'!$H$14+СВЦЭМ!$D$10+'СЕТ СН'!$H$6-'СЕТ СН'!$H$26</f>
        <v>1094.56282244</v>
      </c>
      <c r="M146" s="36">
        <f>SUMIFS(СВЦЭМ!$D$33:$D$776,СВЦЭМ!$A$33:$A$776,$A146,СВЦЭМ!$B$33:$B$776,M$119)+'СЕТ СН'!$H$14+СВЦЭМ!$D$10+'СЕТ СН'!$H$6-'СЕТ СН'!$H$26</f>
        <v>1070.22636068</v>
      </c>
      <c r="N146" s="36">
        <f>SUMIFS(СВЦЭМ!$D$33:$D$776,СВЦЭМ!$A$33:$A$776,$A146,СВЦЭМ!$B$33:$B$776,N$119)+'СЕТ СН'!$H$14+СВЦЭМ!$D$10+'СЕТ СН'!$H$6-'СЕТ СН'!$H$26</f>
        <v>1046.44603747</v>
      </c>
      <c r="O146" s="36">
        <f>SUMIFS(СВЦЭМ!$D$33:$D$776,СВЦЭМ!$A$33:$A$776,$A146,СВЦЭМ!$B$33:$B$776,O$119)+'СЕТ СН'!$H$14+СВЦЭМ!$D$10+'СЕТ СН'!$H$6-'СЕТ СН'!$H$26</f>
        <v>1052.9587251100002</v>
      </c>
      <c r="P146" s="36">
        <f>SUMIFS(СВЦЭМ!$D$33:$D$776,СВЦЭМ!$A$33:$A$776,$A146,СВЦЭМ!$B$33:$B$776,P$119)+'СЕТ СН'!$H$14+СВЦЭМ!$D$10+'СЕТ СН'!$H$6-'СЕТ СН'!$H$26</f>
        <v>1064.4241486400001</v>
      </c>
      <c r="Q146" s="36">
        <f>SUMIFS(СВЦЭМ!$D$33:$D$776,СВЦЭМ!$A$33:$A$776,$A146,СВЦЭМ!$B$33:$B$776,Q$119)+'СЕТ СН'!$H$14+СВЦЭМ!$D$10+'СЕТ СН'!$H$6-'СЕТ СН'!$H$26</f>
        <v>1080.0649372299999</v>
      </c>
      <c r="R146" s="36">
        <f>SUMIFS(СВЦЭМ!$D$33:$D$776,СВЦЭМ!$A$33:$A$776,$A146,СВЦЭМ!$B$33:$B$776,R$119)+'СЕТ СН'!$H$14+СВЦЭМ!$D$10+'СЕТ СН'!$H$6-'СЕТ СН'!$H$26</f>
        <v>1081.8706736399999</v>
      </c>
      <c r="S146" s="36">
        <f>SUMIFS(СВЦЭМ!$D$33:$D$776,СВЦЭМ!$A$33:$A$776,$A146,СВЦЭМ!$B$33:$B$776,S$119)+'СЕТ СН'!$H$14+СВЦЭМ!$D$10+'СЕТ СН'!$H$6-'СЕТ СН'!$H$26</f>
        <v>1093.16430347</v>
      </c>
      <c r="T146" s="36">
        <f>SUMIFS(СВЦЭМ!$D$33:$D$776,СВЦЭМ!$A$33:$A$776,$A146,СВЦЭМ!$B$33:$B$776,T$119)+'СЕТ СН'!$H$14+СВЦЭМ!$D$10+'СЕТ СН'!$H$6-'СЕТ СН'!$H$26</f>
        <v>1108.9964625699999</v>
      </c>
      <c r="U146" s="36">
        <f>SUMIFS(СВЦЭМ!$D$33:$D$776,СВЦЭМ!$A$33:$A$776,$A146,СВЦЭМ!$B$33:$B$776,U$119)+'СЕТ СН'!$H$14+СВЦЭМ!$D$10+'СЕТ СН'!$H$6-'СЕТ СН'!$H$26</f>
        <v>1095.7569055399999</v>
      </c>
      <c r="V146" s="36">
        <f>SUMIFS(СВЦЭМ!$D$33:$D$776,СВЦЭМ!$A$33:$A$776,$A146,СВЦЭМ!$B$33:$B$776,V$119)+'СЕТ СН'!$H$14+СВЦЭМ!$D$10+'СЕТ СН'!$H$6-'СЕТ СН'!$H$26</f>
        <v>1090.08727862</v>
      </c>
      <c r="W146" s="36">
        <f>SUMIFS(СВЦЭМ!$D$33:$D$776,СВЦЭМ!$A$33:$A$776,$A146,СВЦЭМ!$B$33:$B$776,W$119)+'СЕТ СН'!$H$14+СВЦЭМ!$D$10+'СЕТ СН'!$H$6-'СЕТ СН'!$H$26</f>
        <v>1080.87986873</v>
      </c>
      <c r="X146" s="36">
        <f>SUMIFS(СВЦЭМ!$D$33:$D$776,СВЦЭМ!$A$33:$A$776,$A146,СВЦЭМ!$B$33:$B$776,X$119)+'СЕТ СН'!$H$14+СВЦЭМ!$D$10+'СЕТ СН'!$H$6-'СЕТ СН'!$H$26</f>
        <v>1147.1094814799999</v>
      </c>
      <c r="Y146" s="36">
        <f>SUMIFS(СВЦЭМ!$D$33:$D$776,СВЦЭМ!$A$33:$A$776,$A146,СВЦЭМ!$B$33:$B$776,Y$119)+'СЕТ СН'!$H$14+СВЦЭМ!$D$10+'СЕТ СН'!$H$6-'СЕТ СН'!$H$26</f>
        <v>1263.6985323399999</v>
      </c>
    </row>
    <row r="147" spans="1:27" ht="15.75" x14ac:dyDescent="0.2">
      <c r="A147" s="35">
        <f t="shared" si="3"/>
        <v>44040</v>
      </c>
      <c r="B147" s="36">
        <f>SUMIFS(СВЦЭМ!$D$33:$D$776,СВЦЭМ!$A$33:$A$776,$A147,СВЦЭМ!$B$33:$B$776,B$119)+'СЕТ СН'!$H$14+СВЦЭМ!$D$10+'СЕТ СН'!$H$6-'СЕТ СН'!$H$26</f>
        <v>1260.12716903</v>
      </c>
      <c r="C147" s="36">
        <f>SUMIFS(СВЦЭМ!$D$33:$D$776,СВЦЭМ!$A$33:$A$776,$A147,СВЦЭМ!$B$33:$B$776,C$119)+'СЕТ СН'!$H$14+СВЦЭМ!$D$10+'СЕТ СН'!$H$6-'СЕТ СН'!$H$26</f>
        <v>1321.42132367</v>
      </c>
      <c r="D147" s="36">
        <f>SUMIFS(СВЦЭМ!$D$33:$D$776,СВЦЭМ!$A$33:$A$776,$A147,СВЦЭМ!$B$33:$B$776,D$119)+'СЕТ СН'!$H$14+СВЦЭМ!$D$10+'СЕТ СН'!$H$6-'СЕТ СН'!$H$26</f>
        <v>1331.55016884</v>
      </c>
      <c r="E147" s="36">
        <f>SUMIFS(СВЦЭМ!$D$33:$D$776,СВЦЭМ!$A$33:$A$776,$A147,СВЦЭМ!$B$33:$B$776,E$119)+'СЕТ СН'!$H$14+СВЦЭМ!$D$10+'СЕТ СН'!$H$6-'СЕТ СН'!$H$26</f>
        <v>1345.3721685300002</v>
      </c>
      <c r="F147" s="36">
        <f>SUMIFS(СВЦЭМ!$D$33:$D$776,СВЦЭМ!$A$33:$A$776,$A147,СВЦЭМ!$B$33:$B$776,F$119)+'СЕТ СН'!$H$14+СВЦЭМ!$D$10+'СЕТ СН'!$H$6-'СЕТ СН'!$H$26</f>
        <v>1333.9208231100001</v>
      </c>
      <c r="G147" s="36">
        <f>SUMIFS(СВЦЭМ!$D$33:$D$776,СВЦЭМ!$A$33:$A$776,$A147,СВЦЭМ!$B$33:$B$776,G$119)+'СЕТ СН'!$H$14+СВЦЭМ!$D$10+'СЕТ СН'!$H$6-'СЕТ СН'!$H$26</f>
        <v>1349.9376255</v>
      </c>
      <c r="H147" s="36">
        <f>SUMIFS(СВЦЭМ!$D$33:$D$776,СВЦЭМ!$A$33:$A$776,$A147,СВЦЭМ!$B$33:$B$776,H$119)+'СЕТ СН'!$H$14+СВЦЭМ!$D$10+'СЕТ СН'!$H$6-'СЕТ СН'!$H$26</f>
        <v>1352.1373690599999</v>
      </c>
      <c r="I147" s="36">
        <f>SUMIFS(СВЦЭМ!$D$33:$D$776,СВЦЭМ!$A$33:$A$776,$A147,СВЦЭМ!$B$33:$B$776,I$119)+'СЕТ СН'!$H$14+СВЦЭМ!$D$10+'СЕТ СН'!$H$6-'СЕТ СН'!$H$26</f>
        <v>1364.0121518599999</v>
      </c>
      <c r="J147" s="36">
        <f>SUMIFS(СВЦЭМ!$D$33:$D$776,СВЦЭМ!$A$33:$A$776,$A147,СВЦЭМ!$B$33:$B$776,J$119)+'СЕТ СН'!$H$14+СВЦЭМ!$D$10+'СЕТ СН'!$H$6-'СЕТ СН'!$H$26</f>
        <v>1344.8250888699999</v>
      </c>
      <c r="K147" s="36">
        <f>SUMIFS(СВЦЭМ!$D$33:$D$776,СВЦЭМ!$A$33:$A$776,$A147,СВЦЭМ!$B$33:$B$776,K$119)+'СЕТ СН'!$H$14+СВЦЭМ!$D$10+'СЕТ СН'!$H$6-'СЕТ СН'!$H$26</f>
        <v>1223.8865641699999</v>
      </c>
      <c r="L147" s="36">
        <f>SUMIFS(СВЦЭМ!$D$33:$D$776,СВЦЭМ!$A$33:$A$776,$A147,СВЦЭМ!$B$33:$B$776,L$119)+'СЕТ СН'!$H$14+СВЦЭМ!$D$10+'СЕТ СН'!$H$6-'СЕТ СН'!$H$26</f>
        <v>1108.67352523</v>
      </c>
      <c r="M147" s="36">
        <f>SUMIFS(СВЦЭМ!$D$33:$D$776,СВЦЭМ!$A$33:$A$776,$A147,СВЦЭМ!$B$33:$B$776,M$119)+'СЕТ СН'!$H$14+СВЦЭМ!$D$10+'СЕТ СН'!$H$6-'СЕТ СН'!$H$26</f>
        <v>1087.926035</v>
      </c>
      <c r="N147" s="36">
        <f>SUMIFS(СВЦЭМ!$D$33:$D$776,СВЦЭМ!$A$33:$A$776,$A147,СВЦЭМ!$B$33:$B$776,N$119)+'СЕТ СН'!$H$14+СВЦЭМ!$D$10+'СЕТ СН'!$H$6-'СЕТ СН'!$H$26</f>
        <v>1085.1399655300002</v>
      </c>
      <c r="O147" s="36">
        <f>SUMIFS(СВЦЭМ!$D$33:$D$776,СВЦЭМ!$A$33:$A$776,$A147,СВЦЭМ!$B$33:$B$776,O$119)+'СЕТ СН'!$H$14+СВЦЭМ!$D$10+'СЕТ СН'!$H$6-'СЕТ СН'!$H$26</f>
        <v>1096.5409325099999</v>
      </c>
      <c r="P147" s="36">
        <f>SUMIFS(СВЦЭМ!$D$33:$D$776,СВЦЭМ!$A$33:$A$776,$A147,СВЦЭМ!$B$33:$B$776,P$119)+'СЕТ СН'!$H$14+СВЦЭМ!$D$10+'СЕТ СН'!$H$6-'СЕТ СН'!$H$26</f>
        <v>1098.4118846700001</v>
      </c>
      <c r="Q147" s="36">
        <f>SUMIFS(СВЦЭМ!$D$33:$D$776,СВЦЭМ!$A$33:$A$776,$A147,СВЦЭМ!$B$33:$B$776,Q$119)+'СЕТ СН'!$H$14+СВЦЭМ!$D$10+'СЕТ СН'!$H$6-'СЕТ СН'!$H$26</f>
        <v>1108.40880176</v>
      </c>
      <c r="R147" s="36">
        <f>SUMIFS(СВЦЭМ!$D$33:$D$776,СВЦЭМ!$A$33:$A$776,$A147,СВЦЭМ!$B$33:$B$776,R$119)+'СЕТ СН'!$H$14+СВЦЭМ!$D$10+'СЕТ СН'!$H$6-'СЕТ СН'!$H$26</f>
        <v>1110.0049086700001</v>
      </c>
      <c r="S147" s="36">
        <f>SUMIFS(СВЦЭМ!$D$33:$D$776,СВЦЭМ!$A$33:$A$776,$A147,СВЦЭМ!$B$33:$B$776,S$119)+'СЕТ СН'!$H$14+СВЦЭМ!$D$10+'СЕТ СН'!$H$6-'СЕТ СН'!$H$26</f>
        <v>1115.3325685</v>
      </c>
      <c r="T147" s="36">
        <f>SUMIFS(СВЦЭМ!$D$33:$D$776,СВЦЭМ!$A$33:$A$776,$A147,СВЦЭМ!$B$33:$B$776,T$119)+'СЕТ СН'!$H$14+СВЦЭМ!$D$10+'СЕТ СН'!$H$6-'СЕТ СН'!$H$26</f>
        <v>1118.6093477499999</v>
      </c>
      <c r="U147" s="36">
        <f>SUMIFS(СВЦЭМ!$D$33:$D$776,СВЦЭМ!$A$33:$A$776,$A147,СВЦЭМ!$B$33:$B$776,U$119)+'СЕТ СН'!$H$14+СВЦЭМ!$D$10+'СЕТ СН'!$H$6-'СЕТ СН'!$H$26</f>
        <v>1103.2371467799999</v>
      </c>
      <c r="V147" s="36">
        <f>SUMIFS(СВЦЭМ!$D$33:$D$776,СВЦЭМ!$A$33:$A$776,$A147,СВЦЭМ!$B$33:$B$776,V$119)+'СЕТ СН'!$H$14+СВЦЭМ!$D$10+'СЕТ СН'!$H$6-'СЕТ СН'!$H$26</f>
        <v>1115.0801386200001</v>
      </c>
      <c r="W147" s="36">
        <f>SUMIFS(СВЦЭМ!$D$33:$D$776,СВЦЭМ!$A$33:$A$776,$A147,СВЦЭМ!$B$33:$B$776,W$119)+'СЕТ СН'!$H$14+СВЦЭМ!$D$10+'СЕТ СН'!$H$6-'СЕТ СН'!$H$26</f>
        <v>1117.15764595</v>
      </c>
      <c r="X147" s="36">
        <f>SUMIFS(СВЦЭМ!$D$33:$D$776,СВЦЭМ!$A$33:$A$776,$A147,СВЦЭМ!$B$33:$B$776,X$119)+'СЕТ СН'!$H$14+СВЦЭМ!$D$10+'СЕТ СН'!$H$6-'СЕТ СН'!$H$26</f>
        <v>1160.9423398500001</v>
      </c>
      <c r="Y147" s="36">
        <f>SUMIFS(СВЦЭМ!$D$33:$D$776,СВЦЭМ!$A$33:$A$776,$A147,СВЦЭМ!$B$33:$B$776,Y$119)+'СЕТ СН'!$H$14+СВЦЭМ!$D$10+'СЕТ СН'!$H$6-'СЕТ СН'!$H$26</f>
        <v>1276.50281038</v>
      </c>
    </row>
    <row r="148" spans="1:27" ht="15.75" x14ac:dyDescent="0.2">
      <c r="A148" s="35">
        <f t="shared" si="3"/>
        <v>44041</v>
      </c>
      <c r="B148" s="36">
        <f>SUMIFS(СВЦЭМ!$D$33:$D$776,СВЦЭМ!$A$33:$A$776,$A148,СВЦЭМ!$B$33:$B$776,B$119)+'СЕТ СН'!$H$14+СВЦЭМ!$D$10+'СЕТ СН'!$H$6-'СЕТ СН'!$H$26</f>
        <v>1382.47189002</v>
      </c>
      <c r="C148" s="36">
        <f>SUMIFS(СВЦЭМ!$D$33:$D$776,СВЦЭМ!$A$33:$A$776,$A148,СВЦЭМ!$B$33:$B$776,C$119)+'СЕТ СН'!$H$14+СВЦЭМ!$D$10+'СЕТ СН'!$H$6-'СЕТ СН'!$H$26</f>
        <v>1426.97910787</v>
      </c>
      <c r="D148" s="36">
        <f>SUMIFS(СВЦЭМ!$D$33:$D$776,СВЦЭМ!$A$33:$A$776,$A148,СВЦЭМ!$B$33:$B$776,D$119)+'СЕТ СН'!$H$14+СВЦЭМ!$D$10+'СЕТ СН'!$H$6-'СЕТ СН'!$H$26</f>
        <v>1461.3051421800001</v>
      </c>
      <c r="E148" s="36">
        <f>SUMIFS(СВЦЭМ!$D$33:$D$776,СВЦЭМ!$A$33:$A$776,$A148,СВЦЭМ!$B$33:$B$776,E$119)+'СЕТ СН'!$H$14+СВЦЭМ!$D$10+'СЕТ СН'!$H$6-'СЕТ СН'!$H$26</f>
        <v>1485.8840142500003</v>
      </c>
      <c r="F148" s="36">
        <f>SUMIFS(СВЦЭМ!$D$33:$D$776,СВЦЭМ!$A$33:$A$776,$A148,СВЦЭМ!$B$33:$B$776,F$119)+'СЕТ СН'!$H$14+СВЦЭМ!$D$10+'СЕТ СН'!$H$6-'СЕТ СН'!$H$26</f>
        <v>1448.1404668</v>
      </c>
      <c r="G148" s="36">
        <f>SUMIFS(СВЦЭМ!$D$33:$D$776,СВЦЭМ!$A$33:$A$776,$A148,СВЦЭМ!$B$33:$B$776,G$119)+'СЕТ СН'!$H$14+СВЦЭМ!$D$10+'СЕТ СН'!$H$6-'СЕТ СН'!$H$26</f>
        <v>1446.4307596799999</v>
      </c>
      <c r="H148" s="36">
        <f>SUMIFS(СВЦЭМ!$D$33:$D$776,СВЦЭМ!$A$33:$A$776,$A148,СВЦЭМ!$B$33:$B$776,H$119)+'СЕТ СН'!$H$14+СВЦЭМ!$D$10+'СЕТ СН'!$H$6-'СЕТ СН'!$H$26</f>
        <v>1418.0296204599999</v>
      </c>
      <c r="I148" s="36">
        <f>SUMIFS(СВЦЭМ!$D$33:$D$776,СВЦЭМ!$A$33:$A$776,$A148,СВЦЭМ!$B$33:$B$776,I$119)+'СЕТ СН'!$H$14+СВЦЭМ!$D$10+'СЕТ СН'!$H$6-'СЕТ СН'!$H$26</f>
        <v>1399.0460304200001</v>
      </c>
      <c r="J148" s="36">
        <f>SUMIFS(СВЦЭМ!$D$33:$D$776,СВЦЭМ!$A$33:$A$776,$A148,СВЦЭМ!$B$33:$B$776,J$119)+'СЕТ СН'!$H$14+СВЦЭМ!$D$10+'СЕТ СН'!$H$6-'СЕТ СН'!$H$26</f>
        <v>1321.3400673400001</v>
      </c>
      <c r="K148" s="36">
        <f>SUMIFS(СВЦЭМ!$D$33:$D$776,СВЦЭМ!$A$33:$A$776,$A148,СВЦЭМ!$B$33:$B$776,K$119)+'СЕТ СН'!$H$14+СВЦЭМ!$D$10+'СЕТ СН'!$H$6-'СЕТ СН'!$H$26</f>
        <v>1165.4646049100002</v>
      </c>
      <c r="L148" s="36">
        <f>SUMIFS(СВЦЭМ!$D$33:$D$776,СВЦЭМ!$A$33:$A$776,$A148,СВЦЭМ!$B$33:$B$776,L$119)+'СЕТ СН'!$H$14+СВЦЭМ!$D$10+'СЕТ СН'!$H$6-'СЕТ СН'!$H$26</f>
        <v>1106.4413886</v>
      </c>
      <c r="M148" s="36">
        <f>SUMIFS(СВЦЭМ!$D$33:$D$776,СВЦЭМ!$A$33:$A$776,$A148,СВЦЭМ!$B$33:$B$776,M$119)+'СЕТ СН'!$H$14+СВЦЭМ!$D$10+'СЕТ СН'!$H$6-'СЕТ СН'!$H$26</f>
        <v>1086.57369191</v>
      </c>
      <c r="N148" s="36">
        <f>SUMIFS(СВЦЭМ!$D$33:$D$776,СВЦЭМ!$A$33:$A$776,$A148,СВЦЭМ!$B$33:$B$776,N$119)+'СЕТ СН'!$H$14+СВЦЭМ!$D$10+'СЕТ СН'!$H$6-'СЕТ СН'!$H$26</f>
        <v>1058.7264395299999</v>
      </c>
      <c r="O148" s="36">
        <f>SUMIFS(СВЦЭМ!$D$33:$D$776,СВЦЭМ!$A$33:$A$776,$A148,СВЦЭМ!$B$33:$B$776,O$119)+'СЕТ СН'!$H$14+СВЦЭМ!$D$10+'СЕТ СН'!$H$6-'СЕТ СН'!$H$26</f>
        <v>1053.2156479499999</v>
      </c>
      <c r="P148" s="36">
        <f>SUMIFS(СВЦЭМ!$D$33:$D$776,СВЦЭМ!$A$33:$A$776,$A148,СВЦЭМ!$B$33:$B$776,P$119)+'СЕТ СН'!$H$14+СВЦЭМ!$D$10+'СЕТ СН'!$H$6-'СЕТ СН'!$H$26</f>
        <v>1054.0135238</v>
      </c>
      <c r="Q148" s="36">
        <f>SUMIFS(СВЦЭМ!$D$33:$D$776,СВЦЭМ!$A$33:$A$776,$A148,СВЦЭМ!$B$33:$B$776,Q$119)+'СЕТ СН'!$H$14+СВЦЭМ!$D$10+'СЕТ СН'!$H$6-'СЕТ СН'!$H$26</f>
        <v>1064.65132073</v>
      </c>
      <c r="R148" s="36">
        <f>SUMIFS(СВЦЭМ!$D$33:$D$776,СВЦЭМ!$A$33:$A$776,$A148,СВЦЭМ!$B$33:$B$776,R$119)+'СЕТ СН'!$H$14+СВЦЭМ!$D$10+'СЕТ СН'!$H$6-'СЕТ СН'!$H$26</f>
        <v>1071.4147084199999</v>
      </c>
      <c r="S148" s="36">
        <f>SUMIFS(СВЦЭМ!$D$33:$D$776,СВЦЭМ!$A$33:$A$776,$A148,СВЦЭМ!$B$33:$B$776,S$119)+'СЕТ СН'!$H$14+СВЦЭМ!$D$10+'СЕТ СН'!$H$6-'СЕТ СН'!$H$26</f>
        <v>1074.83706226</v>
      </c>
      <c r="T148" s="36">
        <f>SUMIFS(СВЦЭМ!$D$33:$D$776,СВЦЭМ!$A$33:$A$776,$A148,СВЦЭМ!$B$33:$B$776,T$119)+'СЕТ СН'!$H$14+СВЦЭМ!$D$10+'СЕТ СН'!$H$6-'СЕТ СН'!$H$26</f>
        <v>1102.4914027099999</v>
      </c>
      <c r="U148" s="36">
        <f>SUMIFS(СВЦЭМ!$D$33:$D$776,СВЦЭМ!$A$33:$A$776,$A148,СВЦЭМ!$B$33:$B$776,U$119)+'СЕТ СН'!$H$14+СВЦЭМ!$D$10+'СЕТ СН'!$H$6-'СЕТ СН'!$H$26</f>
        <v>1096.7922614300001</v>
      </c>
      <c r="V148" s="36">
        <f>SUMIFS(СВЦЭМ!$D$33:$D$776,СВЦЭМ!$A$33:$A$776,$A148,СВЦЭМ!$B$33:$B$776,V$119)+'СЕТ СН'!$H$14+СВЦЭМ!$D$10+'СЕТ СН'!$H$6-'СЕТ СН'!$H$26</f>
        <v>1087.0189124399999</v>
      </c>
      <c r="W148" s="36">
        <f>SUMIFS(СВЦЭМ!$D$33:$D$776,СВЦЭМ!$A$33:$A$776,$A148,СВЦЭМ!$B$33:$B$776,W$119)+'СЕТ СН'!$H$14+СВЦЭМ!$D$10+'СЕТ СН'!$H$6-'СЕТ СН'!$H$26</f>
        <v>1063.3402578</v>
      </c>
      <c r="X148" s="36">
        <f>SUMIFS(СВЦЭМ!$D$33:$D$776,СВЦЭМ!$A$33:$A$776,$A148,СВЦЭМ!$B$33:$B$776,X$119)+'СЕТ СН'!$H$14+СВЦЭМ!$D$10+'СЕТ СН'!$H$6-'СЕТ СН'!$H$26</f>
        <v>1119.93089463</v>
      </c>
      <c r="Y148" s="36">
        <f>SUMIFS(СВЦЭМ!$D$33:$D$776,СВЦЭМ!$A$33:$A$776,$A148,СВЦЭМ!$B$33:$B$776,Y$119)+'СЕТ СН'!$H$14+СВЦЭМ!$D$10+'СЕТ СН'!$H$6-'СЕТ СН'!$H$26</f>
        <v>1232.2460471200002</v>
      </c>
    </row>
    <row r="149" spans="1:27" ht="15.75" x14ac:dyDescent="0.2">
      <c r="A149" s="35">
        <f t="shared" si="3"/>
        <v>44042</v>
      </c>
      <c r="B149" s="36">
        <f>SUMIFS(СВЦЭМ!$D$33:$D$776,СВЦЭМ!$A$33:$A$776,$A149,СВЦЭМ!$B$33:$B$776,B$119)+'СЕТ СН'!$H$14+СВЦЭМ!$D$10+'СЕТ СН'!$H$6-'СЕТ СН'!$H$26</f>
        <v>1266.3921795599999</v>
      </c>
      <c r="C149" s="36">
        <f>SUMIFS(СВЦЭМ!$D$33:$D$776,СВЦЭМ!$A$33:$A$776,$A149,СВЦЭМ!$B$33:$B$776,C$119)+'СЕТ СН'!$H$14+СВЦЭМ!$D$10+'СЕТ СН'!$H$6-'СЕТ СН'!$H$26</f>
        <v>1314.5333142100001</v>
      </c>
      <c r="D149" s="36">
        <f>SUMIFS(СВЦЭМ!$D$33:$D$776,СВЦЭМ!$A$33:$A$776,$A149,СВЦЭМ!$B$33:$B$776,D$119)+'СЕТ СН'!$H$14+СВЦЭМ!$D$10+'СЕТ СН'!$H$6-'СЕТ СН'!$H$26</f>
        <v>1331.5866211699999</v>
      </c>
      <c r="E149" s="36">
        <f>SUMIFS(СВЦЭМ!$D$33:$D$776,СВЦЭМ!$A$33:$A$776,$A149,СВЦЭМ!$B$33:$B$776,E$119)+'СЕТ СН'!$H$14+СВЦЭМ!$D$10+'СЕТ СН'!$H$6-'СЕТ СН'!$H$26</f>
        <v>1338.83437256</v>
      </c>
      <c r="F149" s="36">
        <f>SUMIFS(СВЦЭМ!$D$33:$D$776,СВЦЭМ!$A$33:$A$776,$A149,СВЦЭМ!$B$33:$B$776,F$119)+'СЕТ СН'!$H$14+СВЦЭМ!$D$10+'СЕТ СН'!$H$6-'СЕТ СН'!$H$26</f>
        <v>1333.2659721999999</v>
      </c>
      <c r="G149" s="36">
        <f>SUMIFS(СВЦЭМ!$D$33:$D$776,СВЦЭМ!$A$33:$A$776,$A149,СВЦЭМ!$B$33:$B$776,G$119)+'СЕТ СН'!$H$14+СВЦЭМ!$D$10+'СЕТ СН'!$H$6-'СЕТ СН'!$H$26</f>
        <v>1339.13814295</v>
      </c>
      <c r="H149" s="36">
        <f>SUMIFS(СВЦЭМ!$D$33:$D$776,СВЦЭМ!$A$33:$A$776,$A149,СВЦЭМ!$B$33:$B$776,H$119)+'СЕТ СН'!$H$14+СВЦЭМ!$D$10+'СЕТ СН'!$H$6-'СЕТ СН'!$H$26</f>
        <v>1321.2798304</v>
      </c>
      <c r="I149" s="36">
        <f>SUMIFS(СВЦЭМ!$D$33:$D$776,СВЦЭМ!$A$33:$A$776,$A149,СВЦЭМ!$B$33:$B$776,I$119)+'СЕТ СН'!$H$14+СВЦЭМ!$D$10+'СЕТ СН'!$H$6-'СЕТ СН'!$H$26</f>
        <v>1282.3868699700001</v>
      </c>
      <c r="J149" s="36">
        <f>SUMIFS(СВЦЭМ!$D$33:$D$776,СВЦЭМ!$A$33:$A$776,$A149,СВЦЭМ!$B$33:$B$776,J$119)+'СЕТ СН'!$H$14+СВЦЭМ!$D$10+'СЕТ СН'!$H$6-'СЕТ СН'!$H$26</f>
        <v>1197.4054594499999</v>
      </c>
      <c r="K149" s="36">
        <f>SUMIFS(СВЦЭМ!$D$33:$D$776,СВЦЭМ!$A$33:$A$776,$A149,СВЦЭМ!$B$33:$B$776,K$119)+'СЕТ СН'!$H$14+СВЦЭМ!$D$10+'СЕТ СН'!$H$6-'СЕТ СН'!$H$26</f>
        <v>1139.16945771</v>
      </c>
      <c r="L149" s="36">
        <f>SUMIFS(СВЦЭМ!$D$33:$D$776,СВЦЭМ!$A$33:$A$776,$A149,СВЦЭМ!$B$33:$B$776,L$119)+'СЕТ СН'!$H$14+СВЦЭМ!$D$10+'СЕТ СН'!$H$6-'СЕТ СН'!$H$26</f>
        <v>1160.2580215600001</v>
      </c>
      <c r="M149" s="36">
        <f>SUMIFS(СВЦЭМ!$D$33:$D$776,СВЦЭМ!$A$33:$A$776,$A149,СВЦЭМ!$B$33:$B$776,M$119)+'СЕТ СН'!$H$14+СВЦЭМ!$D$10+'СЕТ СН'!$H$6-'СЕТ СН'!$H$26</f>
        <v>1154.98943938</v>
      </c>
      <c r="N149" s="36">
        <f>SUMIFS(СВЦЭМ!$D$33:$D$776,СВЦЭМ!$A$33:$A$776,$A149,СВЦЭМ!$B$33:$B$776,N$119)+'СЕТ СН'!$H$14+СВЦЭМ!$D$10+'СЕТ СН'!$H$6-'СЕТ СН'!$H$26</f>
        <v>1143.12147224</v>
      </c>
      <c r="O149" s="36">
        <f>SUMIFS(СВЦЭМ!$D$33:$D$776,СВЦЭМ!$A$33:$A$776,$A149,СВЦЭМ!$B$33:$B$776,O$119)+'СЕТ СН'!$H$14+СВЦЭМ!$D$10+'СЕТ СН'!$H$6-'СЕТ СН'!$H$26</f>
        <v>1143.7039895600001</v>
      </c>
      <c r="P149" s="36">
        <f>SUMIFS(СВЦЭМ!$D$33:$D$776,СВЦЭМ!$A$33:$A$776,$A149,СВЦЭМ!$B$33:$B$776,P$119)+'СЕТ СН'!$H$14+СВЦЭМ!$D$10+'СЕТ СН'!$H$6-'СЕТ СН'!$H$26</f>
        <v>1144.99022522</v>
      </c>
      <c r="Q149" s="36">
        <f>SUMIFS(СВЦЭМ!$D$33:$D$776,СВЦЭМ!$A$33:$A$776,$A149,СВЦЭМ!$B$33:$B$776,Q$119)+'СЕТ СН'!$H$14+СВЦЭМ!$D$10+'СЕТ СН'!$H$6-'СЕТ СН'!$H$26</f>
        <v>1148.6221319000001</v>
      </c>
      <c r="R149" s="36">
        <f>SUMIFS(СВЦЭМ!$D$33:$D$776,СВЦЭМ!$A$33:$A$776,$A149,СВЦЭМ!$B$33:$B$776,R$119)+'СЕТ СН'!$H$14+СВЦЭМ!$D$10+'СЕТ СН'!$H$6-'СЕТ СН'!$H$26</f>
        <v>1144.1201527000001</v>
      </c>
      <c r="S149" s="36">
        <f>SUMIFS(СВЦЭМ!$D$33:$D$776,СВЦЭМ!$A$33:$A$776,$A149,СВЦЭМ!$B$33:$B$776,S$119)+'СЕТ СН'!$H$14+СВЦЭМ!$D$10+'СЕТ СН'!$H$6-'СЕТ СН'!$H$26</f>
        <v>1145.2821891600001</v>
      </c>
      <c r="T149" s="36">
        <f>SUMIFS(СВЦЭМ!$D$33:$D$776,СВЦЭМ!$A$33:$A$776,$A149,СВЦЭМ!$B$33:$B$776,T$119)+'СЕТ СН'!$H$14+СВЦЭМ!$D$10+'СЕТ СН'!$H$6-'СЕТ СН'!$H$26</f>
        <v>1153.87100285</v>
      </c>
      <c r="U149" s="36">
        <f>SUMIFS(СВЦЭМ!$D$33:$D$776,СВЦЭМ!$A$33:$A$776,$A149,СВЦЭМ!$B$33:$B$776,U$119)+'СЕТ СН'!$H$14+СВЦЭМ!$D$10+'СЕТ СН'!$H$6-'СЕТ СН'!$H$26</f>
        <v>1148.72611069</v>
      </c>
      <c r="V149" s="36">
        <f>SUMIFS(СВЦЭМ!$D$33:$D$776,СВЦЭМ!$A$33:$A$776,$A149,СВЦЭМ!$B$33:$B$776,V$119)+'СЕТ СН'!$H$14+СВЦЭМ!$D$10+'СЕТ СН'!$H$6-'СЕТ СН'!$H$26</f>
        <v>1140.79800707</v>
      </c>
      <c r="W149" s="36">
        <f>SUMIFS(СВЦЭМ!$D$33:$D$776,СВЦЭМ!$A$33:$A$776,$A149,СВЦЭМ!$B$33:$B$776,W$119)+'СЕТ СН'!$H$14+СВЦЭМ!$D$10+'СЕТ СН'!$H$6-'СЕТ СН'!$H$26</f>
        <v>1169.0359238000001</v>
      </c>
      <c r="X149" s="36">
        <f>SUMIFS(СВЦЭМ!$D$33:$D$776,СВЦЭМ!$A$33:$A$776,$A149,СВЦЭМ!$B$33:$B$776,X$119)+'СЕТ СН'!$H$14+СВЦЭМ!$D$10+'СЕТ СН'!$H$6-'СЕТ СН'!$H$26</f>
        <v>1265.51819155</v>
      </c>
      <c r="Y149" s="36">
        <f>SUMIFS(СВЦЭМ!$D$33:$D$776,СВЦЭМ!$A$33:$A$776,$A149,СВЦЭМ!$B$33:$B$776,Y$119)+'СЕТ СН'!$H$14+СВЦЭМ!$D$10+'СЕТ СН'!$H$6-'СЕТ СН'!$H$26</f>
        <v>1227.40988169</v>
      </c>
    </row>
    <row r="150" spans="1:27" ht="15.75" x14ac:dyDescent="0.2">
      <c r="A150" s="35">
        <f t="shared" si="3"/>
        <v>44043</v>
      </c>
      <c r="B150" s="36">
        <f>SUMIFS(СВЦЭМ!$D$33:$D$776,СВЦЭМ!$A$33:$A$776,$A150,СВЦЭМ!$B$33:$B$776,B$119)+'СЕТ СН'!$H$14+СВЦЭМ!$D$10+'СЕТ СН'!$H$6-'СЕТ СН'!$H$26</f>
        <v>1273.0266796599999</v>
      </c>
      <c r="C150" s="36">
        <f>SUMIFS(СВЦЭМ!$D$33:$D$776,СВЦЭМ!$A$33:$A$776,$A150,СВЦЭМ!$B$33:$B$776,C$119)+'СЕТ СН'!$H$14+СВЦЭМ!$D$10+'СЕТ СН'!$H$6-'СЕТ СН'!$H$26</f>
        <v>1384.34644933</v>
      </c>
      <c r="D150" s="36">
        <f>SUMIFS(СВЦЭМ!$D$33:$D$776,СВЦЭМ!$A$33:$A$776,$A150,СВЦЭМ!$B$33:$B$776,D$119)+'СЕТ СН'!$H$14+СВЦЭМ!$D$10+'СЕТ СН'!$H$6-'СЕТ СН'!$H$26</f>
        <v>1393.57404526</v>
      </c>
      <c r="E150" s="36">
        <f>SUMIFS(СВЦЭМ!$D$33:$D$776,СВЦЭМ!$A$33:$A$776,$A150,СВЦЭМ!$B$33:$B$776,E$119)+'СЕТ СН'!$H$14+СВЦЭМ!$D$10+'СЕТ СН'!$H$6-'СЕТ СН'!$H$26</f>
        <v>1396.7147104999999</v>
      </c>
      <c r="F150" s="36">
        <f>SUMIFS(СВЦЭМ!$D$33:$D$776,СВЦЭМ!$A$33:$A$776,$A150,СВЦЭМ!$B$33:$B$776,F$119)+'СЕТ СН'!$H$14+СВЦЭМ!$D$10+'СЕТ СН'!$H$6-'СЕТ СН'!$H$26</f>
        <v>1391.1170496</v>
      </c>
      <c r="G150" s="36">
        <f>SUMIFS(СВЦЭМ!$D$33:$D$776,СВЦЭМ!$A$33:$A$776,$A150,СВЦЭМ!$B$33:$B$776,G$119)+'СЕТ СН'!$H$14+СВЦЭМ!$D$10+'СЕТ СН'!$H$6-'СЕТ СН'!$H$26</f>
        <v>1423.50166685</v>
      </c>
      <c r="H150" s="36">
        <f>SUMIFS(СВЦЭМ!$D$33:$D$776,СВЦЭМ!$A$33:$A$776,$A150,СВЦЭМ!$B$33:$B$776,H$119)+'СЕТ СН'!$H$14+СВЦЭМ!$D$10+'СЕТ СН'!$H$6-'СЕТ СН'!$H$26</f>
        <v>1370.6187122599999</v>
      </c>
      <c r="I150" s="36">
        <f>SUMIFS(СВЦЭМ!$D$33:$D$776,СВЦЭМ!$A$33:$A$776,$A150,СВЦЭМ!$B$33:$B$776,I$119)+'СЕТ СН'!$H$14+СВЦЭМ!$D$10+'СЕТ СН'!$H$6-'СЕТ СН'!$H$26</f>
        <v>1346.17639596</v>
      </c>
      <c r="J150" s="36">
        <f>SUMIFS(СВЦЭМ!$D$33:$D$776,СВЦЭМ!$A$33:$A$776,$A150,СВЦЭМ!$B$33:$B$776,J$119)+'СЕТ СН'!$H$14+СВЦЭМ!$D$10+'СЕТ СН'!$H$6-'СЕТ СН'!$H$26</f>
        <v>1315.42269837</v>
      </c>
      <c r="K150" s="36">
        <f>SUMIFS(СВЦЭМ!$D$33:$D$776,СВЦЭМ!$A$33:$A$776,$A150,СВЦЭМ!$B$33:$B$776,K$119)+'СЕТ СН'!$H$14+СВЦЭМ!$D$10+'СЕТ СН'!$H$6-'СЕТ СН'!$H$26</f>
        <v>1233.43119155</v>
      </c>
      <c r="L150" s="36">
        <f>SUMIFS(СВЦЭМ!$D$33:$D$776,СВЦЭМ!$A$33:$A$776,$A150,СВЦЭМ!$B$33:$B$776,L$119)+'СЕТ СН'!$H$14+СВЦЭМ!$D$10+'СЕТ СН'!$H$6-'СЕТ СН'!$H$26</f>
        <v>1105.0800718200001</v>
      </c>
      <c r="M150" s="36">
        <f>SUMIFS(СВЦЭМ!$D$33:$D$776,СВЦЭМ!$A$33:$A$776,$A150,СВЦЭМ!$B$33:$B$776,M$119)+'СЕТ СН'!$H$14+СВЦЭМ!$D$10+'СЕТ СН'!$H$6-'СЕТ СН'!$H$26</f>
        <v>1085.5319491400001</v>
      </c>
      <c r="N150" s="36">
        <f>SUMIFS(СВЦЭМ!$D$33:$D$776,СВЦЭМ!$A$33:$A$776,$A150,СВЦЭМ!$B$33:$B$776,N$119)+'СЕТ СН'!$H$14+СВЦЭМ!$D$10+'СЕТ СН'!$H$6-'СЕТ СН'!$H$26</f>
        <v>1091.60495206</v>
      </c>
      <c r="O150" s="36">
        <f>SUMIFS(СВЦЭМ!$D$33:$D$776,СВЦЭМ!$A$33:$A$776,$A150,СВЦЭМ!$B$33:$B$776,O$119)+'СЕТ СН'!$H$14+СВЦЭМ!$D$10+'СЕТ СН'!$H$6-'СЕТ СН'!$H$26</f>
        <v>1097.90151913</v>
      </c>
      <c r="P150" s="36">
        <f>SUMIFS(СВЦЭМ!$D$33:$D$776,СВЦЭМ!$A$33:$A$776,$A150,СВЦЭМ!$B$33:$B$776,P$119)+'СЕТ СН'!$H$14+СВЦЭМ!$D$10+'СЕТ СН'!$H$6-'СЕТ СН'!$H$26</f>
        <v>1101.6652866100001</v>
      </c>
      <c r="Q150" s="36">
        <f>SUMIFS(СВЦЭМ!$D$33:$D$776,СВЦЭМ!$A$33:$A$776,$A150,СВЦЭМ!$B$33:$B$776,Q$119)+'СЕТ СН'!$H$14+СВЦЭМ!$D$10+'СЕТ СН'!$H$6-'СЕТ СН'!$H$26</f>
        <v>1100.90689724</v>
      </c>
      <c r="R150" s="36">
        <f>SUMIFS(СВЦЭМ!$D$33:$D$776,СВЦЭМ!$A$33:$A$776,$A150,СВЦЭМ!$B$33:$B$776,R$119)+'СЕТ СН'!$H$14+СВЦЭМ!$D$10+'СЕТ СН'!$H$6-'СЕТ СН'!$H$26</f>
        <v>1093.3077121700001</v>
      </c>
      <c r="S150" s="36">
        <f>SUMIFS(СВЦЭМ!$D$33:$D$776,СВЦЭМ!$A$33:$A$776,$A150,СВЦЭМ!$B$33:$B$776,S$119)+'СЕТ СН'!$H$14+СВЦЭМ!$D$10+'СЕТ СН'!$H$6-'СЕТ СН'!$H$26</f>
        <v>1106.09597042</v>
      </c>
      <c r="T150" s="36">
        <f>SUMIFS(СВЦЭМ!$D$33:$D$776,СВЦЭМ!$A$33:$A$776,$A150,СВЦЭМ!$B$33:$B$776,T$119)+'СЕТ СН'!$H$14+СВЦЭМ!$D$10+'СЕТ СН'!$H$6-'СЕТ СН'!$H$26</f>
        <v>1111.43989852</v>
      </c>
      <c r="U150" s="36">
        <f>SUMIFS(СВЦЭМ!$D$33:$D$776,СВЦЭМ!$A$33:$A$776,$A150,СВЦЭМ!$B$33:$B$776,U$119)+'СЕТ СН'!$H$14+СВЦЭМ!$D$10+'СЕТ СН'!$H$6-'СЕТ СН'!$H$26</f>
        <v>1121.58651904</v>
      </c>
      <c r="V150" s="36">
        <f>SUMIFS(СВЦЭМ!$D$33:$D$776,СВЦЭМ!$A$33:$A$776,$A150,СВЦЭМ!$B$33:$B$776,V$119)+'СЕТ СН'!$H$14+СВЦЭМ!$D$10+'СЕТ СН'!$H$6-'СЕТ СН'!$H$26</f>
        <v>1118.1532060700001</v>
      </c>
      <c r="W150" s="36">
        <f>SUMIFS(СВЦЭМ!$D$33:$D$776,СВЦЭМ!$A$33:$A$776,$A150,СВЦЭМ!$B$33:$B$776,W$119)+'СЕТ СН'!$H$14+СВЦЭМ!$D$10+'СЕТ СН'!$H$6-'СЕТ СН'!$H$26</f>
        <v>1100.54775184</v>
      </c>
      <c r="X150" s="36">
        <f>SUMIFS(СВЦЭМ!$D$33:$D$776,СВЦЭМ!$A$33:$A$776,$A150,СВЦЭМ!$B$33:$B$776,X$119)+'СЕТ СН'!$H$14+СВЦЭМ!$D$10+'СЕТ СН'!$H$6-'СЕТ СН'!$H$26</f>
        <v>1102.84420798</v>
      </c>
      <c r="Y150" s="36">
        <f>SUMIFS(СВЦЭМ!$D$33:$D$776,СВЦЭМ!$A$33:$A$776,$A150,СВЦЭМ!$B$33:$B$776,Y$119)+'СЕТ СН'!$H$14+СВЦЭМ!$D$10+'СЕТ СН'!$H$6-'СЕТ СН'!$H$26</f>
        <v>1162.48542817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01.07.2020</v>
      </c>
      <c r="B156" s="36">
        <f>SUMIFS(СВЦЭМ!$D$33:$D$776,СВЦЭМ!$A$33:$A$776,$A156,СВЦЭМ!$B$33:$B$776,B$155)+'СЕТ СН'!$I$14+СВЦЭМ!$D$10+'СЕТ СН'!$I$6-'СЕТ СН'!$I$26</f>
        <v>1698.24138305</v>
      </c>
      <c r="C156" s="36">
        <f>SUMIFS(СВЦЭМ!$D$33:$D$776,СВЦЭМ!$A$33:$A$776,$A156,СВЦЭМ!$B$33:$B$776,C$155)+'СЕТ СН'!$I$14+СВЦЭМ!$D$10+'СЕТ СН'!$I$6-'СЕТ СН'!$I$26</f>
        <v>1706.4166718400002</v>
      </c>
      <c r="D156" s="36">
        <f>SUMIFS(СВЦЭМ!$D$33:$D$776,СВЦЭМ!$A$33:$A$776,$A156,СВЦЭМ!$B$33:$B$776,D$155)+'СЕТ СН'!$I$14+СВЦЭМ!$D$10+'СЕТ СН'!$I$6-'СЕТ СН'!$I$26</f>
        <v>1683.1269686999999</v>
      </c>
      <c r="E156" s="36">
        <f>SUMIFS(СВЦЭМ!$D$33:$D$776,СВЦЭМ!$A$33:$A$776,$A156,СВЦЭМ!$B$33:$B$776,E$155)+'СЕТ СН'!$I$14+СВЦЭМ!$D$10+'СЕТ СН'!$I$6-'СЕТ СН'!$I$26</f>
        <v>1664.82199135</v>
      </c>
      <c r="F156" s="36">
        <f>SUMIFS(СВЦЭМ!$D$33:$D$776,СВЦЭМ!$A$33:$A$776,$A156,СВЦЭМ!$B$33:$B$776,F$155)+'СЕТ СН'!$I$14+СВЦЭМ!$D$10+'СЕТ СН'!$I$6-'СЕТ СН'!$I$26</f>
        <v>1651.26592295</v>
      </c>
      <c r="G156" s="36">
        <f>SUMIFS(СВЦЭМ!$D$33:$D$776,СВЦЭМ!$A$33:$A$776,$A156,СВЦЭМ!$B$33:$B$776,G$155)+'СЕТ СН'!$I$14+СВЦЭМ!$D$10+'СЕТ СН'!$I$6-'СЕТ СН'!$I$26</f>
        <v>1655.89112869</v>
      </c>
      <c r="H156" s="36">
        <f>SUMIFS(СВЦЭМ!$D$33:$D$776,СВЦЭМ!$A$33:$A$776,$A156,СВЦЭМ!$B$33:$B$776,H$155)+'СЕТ СН'!$I$14+СВЦЭМ!$D$10+'СЕТ СН'!$I$6-'СЕТ СН'!$I$26</f>
        <v>1678.3372292899999</v>
      </c>
      <c r="I156" s="36">
        <f>SUMIFS(СВЦЭМ!$D$33:$D$776,СВЦЭМ!$A$33:$A$776,$A156,СВЦЭМ!$B$33:$B$776,I$155)+'СЕТ СН'!$I$14+СВЦЭМ!$D$10+'СЕТ СН'!$I$6-'СЕТ СН'!$I$26</f>
        <v>1662.59689987</v>
      </c>
      <c r="J156" s="36">
        <f>SUMIFS(СВЦЭМ!$D$33:$D$776,СВЦЭМ!$A$33:$A$776,$A156,СВЦЭМ!$B$33:$B$776,J$155)+'СЕТ СН'!$I$14+СВЦЭМ!$D$10+'СЕТ СН'!$I$6-'СЕТ СН'!$I$26</f>
        <v>1619.68879694</v>
      </c>
      <c r="K156" s="36">
        <f>SUMIFS(СВЦЭМ!$D$33:$D$776,СВЦЭМ!$A$33:$A$776,$A156,СВЦЭМ!$B$33:$B$776,K$155)+'СЕТ СН'!$I$14+СВЦЭМ!$D$10+'СЕТ СН'!$I$6-'СЕТ СН'!$I$26</f>
        <v>1517.08334676</v>
      </c>
      <c r="L156" s="36">
        <f>SUMIFS(СВЦЭМ!$D$33:$D$776,СВЦЭМ!$A$33:$A$776,$A156,СВЦЭМ!$B$33:$B$776,L$155)+'СЕТ СН'!$I$14+СВЦЭМ!$D$10+'СЕТ СН'!$I$6-'СЕТ СН'!$I$26</f>
        <v>1420.80462814</v>
      </c>
      <c r="M156" s="36">
        <f>SUMIFS(СВЦЭМ!$D$33:$D$776,СВЦЭМ!$A$33:$A$776,$A156,СВЦЭМ!$B$33:$B$776,M$155)+'СЕТ СН'!$I$14+СВЦЭМ!$D$10+'СЕТ СН'!$I$6-'СЕТ СН'!$I$26</f>
        <v>1412.09544338</v>
      </c>
      <c r="N156" s="36">
        <f>SUMIFS(СВЦЭМ!$D$33:$D$776,СВЦЭМ!$A$33:$A$776,$A156,СВЦЭМ!$B$33:$B$776,N$155)+'СЕТ СН'!$I$14+СВЦЭМ!$D$10+'СЕТ СН'!$I$6-'СЕТ СН'!$I$26</f>
        <v>1464.54297385</v>
      </c>
      <c r="O156" s="36">
        <f>SUMIFS(СВЦЭМ!$D$33:$D$776,СВЦЭМ!$A$33:$A$776,$A156,СВЦЭМ!$B$33:$B$776,O$155)+'СЕТ СН'!$I$14+СВЦЭМ!$D$10+'СЕТ СН'!$I$6-'СЕТ СН'!$I$26</f>
        <v>1446.6123486400002</v>
      </c>
      <c r="P156" s="36">
        <f>SUMIFS(СВЦЭМ!$D$33:$D$776,СВЦЭМ!$A$33:$A$776,$A156,СВЦЭМ!$B$33:$B$776,P$155)+'СЕТ СН'!$I$14+СВЦЭМ!$D$10+'СЕТ СН'!$I$6-'СЕТ СН'!$I$26</f>
        <v>1370.80290242</v>
      </c>
      <c r="Q156" s="36">
        <f>SUMIFS(СВЦЭМ!$D$33:$D$776,СВЦЭМ!$A$33:$A$776,$A156,СВЦЭМ!$B$33:$B$776,Q$155)+'СЕТ СН'!$I$14+СВЦЭМ!$D$10+'СЕТ СН'!$I$6-'СЕТ СН'!$I$26</f>
        <v>1374.0755880699999</v>
      </c>
      <c r="R156" s="36">
        <f>SUMIFS(СВЦЭМ!$D$33:$D$776,СВЦЭМ!$A$33:$A$776,$A156,СВЦЭМ!$B$33:$B$776,R$155)+'СЕТ СН'!$I$14+СВЦЭМ!$D$10+'СЕТ СН'!$I$6-'СЕТ СН'!$I$26</f>
        <v>1386.8207866100001</v>
      </c>
      <c r="S156" s="36">
        <f>SUMIFS(СВЦЭМ!$D$33:$D$776,СВЦЭМ!$A$33:$A$776,$A156,СВЦЭМ!$B$33:$B$776,S$155)+'СЕТ СН'!$I$14+СВЦЭМ!$D$10+'СЕТ СН'!$I$6-'СЕТ СН'!$I$26</f>
        <v>1391.6617725000001</v>
      </c>
      <c r="T156" s="36">
        <f>SUMIFS(СВЦЭМ!$D$33:$D$776,СВЦЭМ!$A$33:$A$776,$A156,СВЦЭМ!$B$33:$B$776,T$155)+'СЕТ СН'!$I$14+СВЦЭМ!$D$10+'СЕТ СН'!$I$6-'СЕТ СН'!$I$26</f>
        <v>1384.1597721000001</v>
      </c>
      <c r="U156" s="36">
        <f>SUMIFS(СВЦЭМ!$D$33:$D$776,СВЦЭМ!$A$33:$A$776,$A156,СВЦЭМ!$B$33:$B$776,U$155)+'СЕТ СН'!$I$14+СВЦЭМ!$D$10+'СЕТ СН'!$I$6-'СЕТ СН'!$I$26</f>
        <v>1377.5125630100001</v>
      </c>
      <c r="V156" s="36">
        <f>SUMIFS(СВЦЭМ!$D$33:$D$776,СВЦЭМ!$A$33:$A$776,$A156,СВЦЭМ!$B$33:$B$776,V$155)+'СЕТ СН'!$I$14+СВЦЭМ!$D$10+'СЕТ СН'!$I$6-'СЕТ СН'!$I$26</f>
        <v>1375.0536397199999</v>
      </c>
      <c r="W156" s="36">
        <f>SUMIFS(СВЦЭМ!$D$33:$D$776,СВЦЭМ!$A$33:$A$776,$A156,СВЦЭМ!$B$33:$B$776,W$155)+'СЕТ СН'!$I$14+СВЦЭМ!$D$10+'СЕТ СН'!$I$6-'СЕТ СН'!$I$26</f>
        <v>1352.1163342499999</v>
      </c>
      <c r="X156" s="36">
        <f>SUMIFS(СВЦЭМ!$D$33:$D$776,СВЦЭМ!$A$33:$A$776,$A156,СВЦЭМ!$B$33:$B$776,X$155)+'СЕТ СН'!$I$14+СВЦЭМ!$D$10+'СЕТ СН'!$I$6-'СЕТ СН'!$I$26</f>
        <v>1399.15972562</v>
      </c>
      <c r="Y156" s="36">
        <f>SUMIFS(СВЦЭМ!$D$33:$D$776,СВЦЭМ!$A$33:$A$776,$A156,СВЦЭМ!$B$33:$B$776,Y$155)+'СЕТ СН'!$I$14+СВЦЭМ!$D$10+'СЕТ СН'!$I$6-'СЕТ СН'!$I$26</f>
        <v>1559.7435564299999</v>
      </c>
      <c r="AA156" s="45"/>
    </row>
    <row r="157" spans="1:27" ht="15.75" x14ac:dyDescent="0.2">
      <c r="A157" s="35">
        <f>A156+1</f>
        <v>44014</v>
      </c>
      <c r="B157" s="36">
        <f>SUMIFS(СВЦЭМ!$D$33:$D$776,СВЦЭМ!$A$33:$A$776,$A157,СВЦЭМ!$B$33:$B$776,B$155)+'СЕТ СН'!$I$14+СВЦЭМ!$D$10+'СЕТ СН'!$I$6-'СЕТ СН'!$I$26</f>
        <v>1648.4700634199999</v>
      </c>
      <c r="C157" s="36">
        <f>SUMIFS(СВЦЭМ!$D$33:$D$776,СВЦЭМ!$A$33:$A$776,$A157,СВЦЭМ!$B$33:$B$776,C$155)+'СЕТ СН'!$I$14+СВЦЭМ!$D$10+'СЕТ СН'!$I$6-'СЕТ СН'!$I$26</f>
        <v>1624.33682428</v>
      </c>
      <c r="D157" s="36">
        <f>SUMIFS(СВЦЭМ!$D$33:$D$776,СВЦЭМ!$A$33:$A$776,$A157,СВЦЭМ!$B$33:$B$776,D$155)+'СЕТ СН'!$I$14+СВЦЭМ!$D$10+'СЕТ СН'!$I$6-'СЕТ СН'!$I$26</f>
        <v>1596.0091244300002</v>
      </c>
      <c r="E157" s="36">
        <f>SUMIFS(СВЦЭМ!$D$33:$D$776,СВЦЭМ!$A$33:$A$776,$A157,СВЦЭМ!$B$33:$B$776,E$155)+'СЕТ СН'!$I$14+СВЦЭМ!$D$10+'СЕТ СН'!$I$6-'СЕТ СН'!$I$26</f>
        <v>1589.4431494</v>
      </c>
      <c r="F157" s="36">
        <f>SUMIFS(СВЦЭМ!$D$33:$D$776,СВЦЭМ!$A$33:$A$776,$A157,СВЦЭМ!$B$33:$B$776,F$155)+'СЕТ СН'!$I$14+СВЦЭМ!$D$10+'СЕТ СН'!$I$6-'СЕТ СН'!$I$26</f>
        <v>1575.2579191099999</v>
      </c>
      <c r="G157" s="36">
        <f>SUMIFS(СВЦЭМ!$D$33:$D$776,СВЦЭМ!$A$33:$A$776,$A157,СВЦЭМ!$B$33:$B$776,G$155)+'СЕТ СН'!$I$14+СВЦЭМ!$D$10+'СЕТ СН'!$I$6-'СЕТ СН'!$I$26</f>
        <v>1590.17511704</v>
      </c>
      <c r="H157" s="36">
        <f>SUMIFS(СВЦЭМ!$D$33:$D$776,СВЦЭМ!$A$33:$A$776,$A157,СВЦЭМ!$B$33:$B$776,H$155)+'СЕТ СН'!$I$14+СВЦЭМ!$D$10+'СЕТ СН'!$I$6-'СЕТ СН'!$I$26</f>
        <v>1622.01060138</v>
      </c>
      <c r="I157" s="36">
        <f>SUMIFS(СВЦЭМ!$D$33:$D$776,СВЦЭМ!$A$33:$A$776,$A157,СВЦЭМ!$B$33:$B$776,I$155)+'СЕТ СН'!$I$14+СВЦЭМ!$D$10+'СЕТ СН'!$I$6-'СЕТ СН'!$I$26</f>
        <v>1634.2158306199999</v>
      </c>
      <c r="J157" s="36">
        <f>SUMIFS(СВЦЭМ!$D$33:$D$776,СВЦЭМ!$A$33:$A$776,$A157,СВЦЭМ!$B$33:$B$776,J$155)+'СЕТ СН'!$I$14+СВЦЭМ!$D$10+'СЕТ СН'!$I$6-'СЕТ СН'!$I$26</f>
        <v>1625.5433390600001</v>
      </c>
      <c r="K157" s="36">
        <f>SUMIFS(СВЦЭМ!$D$33:$D$776,СВЦЭМ!$A$33:$A$776,$A157,СВЦЭМ!$B$33:$B$776,K$155)+'СЕТ СН'!$I$14+СВЦЭМ!$D$10+'СЕТ СН'!$I$6-'СЕТ СН'!$I$26</f>
        <v>1520.2658010999999</v>
      </c>
      <c r="L157" s="36">
        <f>SUMIFS(СВЦЭМ!$D$33:$D$776,СВЦЭМ!$A$33:$A$776,$A157,СВЦЭМ!$B$33:$B$776,L$155)+'СЕТ СН'!$I$14+СВЦЭМ!$D$10+'СЕТ СН'!$I$6-'СЕТ СН'!$I$26</f>
        <v>1422.24811548</v>
      </c>
      <c r="M157" s="36">
        <f>SUMIFS(СВЦЭМ!$D$33:$D$776,СВЦЭМ!$A$33:$A$776,$A157,СВЦЭМ!$B$33:$B$776,M$155)+'СЕТ СН'!$I$14+СВЦЭМ!$D$10+'СЕТ СН'!$I$6-'СЕТ СН'!$I$26</f>
        <v>1407.2431050800001</v>
      </c>
      <c r="N157" s="36">
        <f>SUMIFS(СВЦЭМ!$D$33:$D$776,СВЦЭМ!$A$33:$A$776,$A157,СВЦЭМ!$B$33:$B$776,N$155)+'СЕТ СН'!$I$14+СВЦЭМ!$D$10+'СЕТ СН'!$I$6-'СЕТ СН'!$I$26</f>
        <v>1431.8493994599999</v>
      </c>
      <c r="O157" s="36">
        <f>SUMIFS(СВЦЭМ!$D$33:$D$776,СВЦЭМ!$A$33:$A$776,$A157,СВЦЭМ!$B$33:$B$776,O$155)+'СЕТ СН'!$I$14+СВЦЭМ!$D$10+'СЕТ СН'!$I$6-'СЕТ СН'!$I$26</f>
        <v>1440.5232175800002</v>
      </c>
      <c r="P157" s="36">
        <f>SUMIFS(СВЦЭМ!$D$33:$D$776,СВЦЭМ!$A$33:$A$776,$A157,СВЦЭМ!$B$33:$B$776,P$155)+'СЕТ СН'!$I$14+СВЦЭМ!$D$10+'СЕТ СН'!$I$6-'СЕТ СН'!$I$26</f>
        <v>1419.38702646</v>
      </c>
      <c r="Q157" s="36">
        <f>SUMIFS(СВЦЭМ!$D$33:$D$776,СВЦЭМ!$A$33:$A$776,$A157,СВЦЭМ!$B$33:$B$776,Q$155)+'СЕТ СН'!$I$14+СВЦЭМ!$D$10+'СЕТ СН'!$I$6-'СЕТ СН'!$I$26</f>
        <v>1433.32960404</v>
      </c>
      <c r="R157" s="36">
        <f>SUMIFS(СВЦЭМ!$D$33:$D$776,СВЦЭМ!$A$33:$A$776,$A157,СВЦЭМ!$B$33:$B$776,R$155)+'СЕТ СН'!$I$14+СВЦЭМ!$D$10+'СЕТ СН'!$I$6-'СЕТ СН'!$I$26</f>
        <v>1454.1144500299999</v>
      </c>
      <c r="S157" s="36">
        <f>SUMIFS(СВЦЭМ!$D$33:$D$776,СВЦЭМ!$A$33:$A$776,$A157,СВЦЭМ!$B$33:$B$776,S$155)+'СЕТ СН'!$I$14+СВЦЭМ!$D$10+'СЕТ СН'!$I$6-'СЕТ СН'!$I$26</f>
        <v>1457.09171208</v>
      </c>
      <c r="T157" s="36">
        <f>SUMIFS(СВЦЭМ!$D$33:$D$776,СВЦЭМ!$A$33:$A$776,$A157,СВЦЭМ!$B$33:$B$776,T$155)+'СЕТ СН'!$I$14+СВЦЭМ!$D$10+'СЕТ СН'!$I$6-'СЕТ СН'!$I$26</f>
        <v>1448.4635104200001</v>
      </c>
      <c r="U157" s="36">
        <f>SUMIFS(СВЦЭМ!$D$33:$D$776,СВЦЭМ!$A$33:$A$776,$A157,СВЦЭМ!$B$33:$B$776,U$155)+'СЕТ СН'!$I$14+СВЦЭМ!$D$10+'СЕТ СН'!$I$6-'СЕТ СН'!$I$26</f>
        <v>1437.12455856</v>
      </c>
      <c r="V157" s="36">
        <f>SUMIFS(СВЦЭМ!$D$33:$D$776,СВЦЭМ!$A$33:$A$776,$A157,СВЦЭМ!$B$33:$B$776,V$155)+'СЕТ СН'!$I$14+СВЦЭМ!$D$10+'СЕТ СН'!$I$6-'СЕТ СН'!$I$26</f>
        <v>1417.9568267899999</v>
      </c>
      <c r="W157" s="36">
        <f>SUMIFS(СВЦЭМ!$D$33:$D$776,СВЦЭМ!$A$33:$A$776,$A157,СВЦЭМ!$B$33:$B$776,W$155)+'СЕТ СН'!$I$14+СВЦЭМ!$D$10+'СЕТ СН'!$I$6-'СЕТ СН'!$I$26</f>
        <v>1382.71719076</v>
      </c>
      <c r="X157" s="36">
        <f>SUMIFS(СВЦЭМ!$D$33:$D$776,СВЦЭМ!$A$33:$A$776,$A157,СВЦЭМ!$B$33:$B$776,X$155)+'СЕТ СН'!$I$14+СВЦЭМ!$D$10+'СЕТ СН'!$I$6-'СЕТ СН'!$I$26</f>
        <v>1434.5163544699999</v>
      </c>
      <c r="Y157" s="36">
        <f>SUMIFS(СВЦЭМ!$D$33:$D$776,СВЦЭМ!$A$33:$A$776,$A157,СВЦЭМ!$B$33:$B$776,Y$155)+'СЕТ СН'!$I$14+СВЦЭМ!$D$10+'СЕТ СН'!$I$6-'СЕТ СН'!$I$26</f>
        <v>1575.4004616900002</v>
      </c>
    </row>
    <row r="158" spans="1:27" ht="15.75" x14ac:dyDescent="0.2">
      <c r="A158" s="35">
        <f t="shared" ref="A158:A186" si="4">A157+1</f>
        <v>44015</v>
      </c>
      <c r="B158" s="36">
        <f>SUMIFS(СВЦЭМ!$D$33:$D$776,СВЦЭМ!$A$33:$A$776,$A158,СВЦЭМ!$B$33:$B$776,B$155)+'СЕТ СН'!$I$14+СВЦЭМ!$D$10+'СЕТ СН'!$I$6-'СЕТ СН'!$I$26</f>
        <v>1682.9572129200001</v>
      </c>
      <c r="C158" s="36">
        <f>SUMIFS(СВЦЭМ!$D$33:$D$776,СВЦЭМ!$A$33:$A$776,$A158,СВЦЭМ!$B$33:$B$776,C$155)+'СЕТ СН'!$I$14+СВЦЭМ!$D$10+'СЕТ СН'!$I$6-'СЕТ СН'!$I$26</f>
        <v>1665.93553247</v>
      </c>
      <c r="D158" s="36">
        <f>SUMIFS(СВЦЭМ!$D$33:$D$776,СВЦЭМ!$A$33:$A$776,$A158,СВЦЭМ!$B$33:$B$776,D$155)+'СЕТ СН'!$I$14+СВЦЭМ!$D$10+'СЕТ СН'!$I$6-'СЕТ СН'!$I$26</f>
        <v>1637.37132301</v>
      </c>
      <c r="E158" s="36">
        <f>SUMIFS(СВЦЭМ!$D$33:$D$776,СВЦЭМ!$A$33:$A$776,$A158,СВЦЭМ!$B$33:$B$776,E$155)+'СЕТ СН'!$I$14+СВЦЭМ!$D$10+'СЕТ СН'!$I$6-'СЕТ СН'!$I$26</f>
        <v>1619.04145847</v>
      </c>
      <c r="F158" s="36">
        <f>SUMIFS(СВЦЭМ!$D$33:$D$776,СВЦЭМ!$A$33:$A$776,$A158,СВЦЭМ!$B$33:$B$776,F$155)+'СЕТ СН'!$I$14+СВЦЭМ!$D$10+'СЕТ СН'!$I$6-'СЕТ СН'!$I$26</f>
        <v>1605.06788082</v>
      </c>
      <c r="G158" s="36">
        <f>SUMIFS(СВЦЭМ!$D$33:$D$776,СВЦЭМ!$A$33:$A$776,$A158,СВЦЭМ!$B$33:$B$776,G$155)+'СЕТ СН'!$I$14+СВЦЭМ!$D$10+'СЕТ СН'!$I$6-'СЕТ СН'!$I$26</f>
        <v>1619.2822255000001</v>
      </c>
      <c r="H158" s="36">
        <f>SUMIFS(СВЦЭМ!$D$33:$D$776,СВЦЭМ!$A$33:$A$776,$A158,СВЦЭМ!$B$33:$B$776,H$155)+'СЕТ СН'!$I$14+СВЦЭМ!$D$10+'СЕТ СН'!$I$6-'СЕТ СН'!$I$26</f>
        <v>1655.72021081</v>
      </c>
      <c r="I158" s="36">
        <f>SUMIFS(СВЦЭМ!$D$33:$D$776,СВЦЭМ!$A$33:$A$776,$A158,СВЦЭМ!$B$33:$B$776,I$155)+'СЕТ СН'!$I$14+СВЦЭМ!$D$10+'СЕТ СН'!$I$6-'СЕТ СН'!$I$26</f>
        <v>1672.1710013900001</v>
      </c>
      <c r="J158" s="36">
        <f>SUMIFS(СВЦЭМ!$D$33:$D$776,СВЦЭМ!$A$33:$A$776,$A158,СВЦЭМ!$B$33:$B$776,J$155)+'СЕТ СН'!$I$14+СВЦЭМ!$D$10+'СЕТ СН'!$I$6-'СЕТ СН'!$I$26</f>
        <v>1598.41380635</v>
      </c>
      <c r="K158" s="36">
        <f>SUMIFS(СВЦЭМ!$D$33:$D$776,СВЦЭМ!$A$33:$A$776,$A158,СВЦЭМ!$B$33:$B$776,K$155)+'СЕТ СН'!$I$14+СВЦЭМ!$D$10+'СЕТ СН'!$I$6-'СЕТ СН'!$I$26</f>
        <v>1465.30866513</v>
      </c>
      <c r="L158" s="36">
        <f>SUMIFS(СВЦЭМ!$D$33:$D$776,СВЦЭМ!$A$33:$A$776,$A158,СВЦЭМ!$B$33:$B$776,L$155)+'СЕТ СН'!$I$14+СВЦЭМ!$D$10+'СЕТ СН'!$I$6-'СЕТ СН'!$I$26</f>
        <v>1365.8248933999998</v>
      </c>
      <c r="M158" s="36">
        <f>SUMIFS(СВЦЭМ!$D$33:$D$776,СВЦЭМ!$A$33:$A$776,$A158,СВЦЭМ!$B$33:$B$776,M$155)+'СЕТ СН'!$I$14+СВЦЭМ!$D$10+'СЕТ СН'!$I$6-'СЕТ СН'!$I$26</f>
        <v>1352.10203523</v>
      </c>
      <c r="N158" s="36">
        <f>SUMIFS(СВЦЭМ!$D$33:$D$776,СВЦЭМ!$A$33:$A$776,$A158,СВЦЭМ!$B$33:$B$776,N$155)+'СЕТ СН'!$I$14+СВЦЭМ!$D$10+'СЕТ СН'!$I$6-'СЕТ СН'!$I$26</f>
        <v>1387.47306278</v>
      </c>
      <c r="O158" s="36">
        <f>SUMIFS(СВЦЭМ!$D$33:$D$776,СВЦЭМ!$A$33:$A$776,$A158,СВЦЭМ!$B$33:$B$776,O$155)+'СЕТ СН'!$I$14+СВЦЭМ!$D$10+'СЕТ СН'!$I$6-'СЕТ СН'!$I$26</f>
        <v>1350.5501063000002</v>
      </c>
      <c r="P158" s="36">
        <f>SUMIFS(СВЦЭМ!$D$33:$D$776,СВЦЭМ!$A$33:$A$776,$A158,СВЦЭМ!$B$33:$B$776,P$155)+'СЕТ СН'!$I$14+СВЦЭМ!$D$10+'СЕТ СН'!$I$6-'СЕТ СН'!$I$26</f>
        <v>1376.62162485</v>
      </c>
      <c r="Q158" s="36">
        <f>SUMIFS(СВЦЭМ!$D$33:$D$776,СВЦЭМ!$A$33:$A$776,$A158,СВЦЭМ!$B$33:$B$776,Q$155)+'СЕТ СН'!$I$14+СВЦЭМ!$D$10+'СЕТ СН'!$I$6-'СЕТ СН'!$I$26</f>
        <v>1382.33801956</v>
      </c>
      <c r="R158" s="36">
        <f>SUMIFS(СВЦЭМ!$D$33:$D$776,СВЦЭМ!$A$33:$A$776,$A158,СВЦЭМ!$B$33:$B$776,R$155)+'СЕТ СН'!$I$14+СВЦЭМ!$D$10+'СЕТ СН'!$I$6-'СЕТ СН'!$I$26</f>
        <v>1376.2198975900001</v>
      </c>
      <c r="S158" s="36">
        <f>SUMIFS(СВЦЭМ!$D$33:$D$776,СВЦЭМ!$A$33:$A$776,$A158,СВЦЭМ!$B$33:$B$776,S$155)+'СЕТ СН'!$I$14+СВЦЭМ!$D$10+'СЕТ СН'!$I$6-'СЕТ СН'!$I$26</f>
        <v>1383.6098839900001</v>
      </c>
      <c r="T158" s="36">
        <f>SUMIFS(СВЦЭМ!$D$33:$D$776,СВЦЭМ!$A$33:$A$776,$A158,СВЦЭМ!$B$33:$B$776,T$155)+'СЕТ СН'!$I$14+СВЦЭМ!$D$10+'СЕТ СН'!$I$6-'СЕТ СН'!$I$26</f>
        <v>1378.2225152199999</v>
      </c>
      <c r="U158" s="36">
        <f>SUMIFS(СВЦЭМ!$D$33:$D$776,СВЦЭМ!$A$33:$A$776,$A158,СВЦЭМ!$B$33:$B$776,U$155)+'СЕТ СН'!$I$14+СВЦЭМ!$D$10+'СЕТ СН'!$I$6-'СЕТ СН'!$I$26</f>
        <v>1370.6117516300001</v>
      </c>
      <c r="V158" s="36">
        <f>SUMIFS(СВЦЭМ!$D$33:$D$776,СВЦЭМ!$A$33:$A$776,$A158,СВЦЭМ!$B$33:$B$776,V$155)+'СЕТ СН'!$I$14+СВЦЭМ!$D$10+'СЕТ СН'!$I$6-'СЕТ СН'!$I$26</f>
        <v>1341.00978343</v>
      </c>
      <c r="W158" s="36">
        <f>SUMIFS(СВЦЭМ!$D$33:$D$776,СВЦЭМ!$A$33:$A$776,$A158,СВЦЭМ!$B$33:$B$776,W$155)+'СЕТ СН'!$I$14+СВЦЭМ!$D$10+'СЕТ СН'!$I$6-'СЕТ СН'!$I$26</f>
        <v>1311.0218940300001</v>
      </c>
      <c r="X158" s="36">
        <f>SUMIFS(СВЦЭМ!$D$33:$D$776,СВЦЭМ!$A$33:$A$776,$A158,СВЦЭМ!$B$33:$B$776,X$155)+'СЕТ СН'!$I$14+СВЦЭМ!$D$10+'СЕТ СН'!$I$6-'СЕТ СН'!$I$26</f>
        <v>1374.1425442099999</v>
      </c>
      <c r="Y158" s="36">
        <f>SUMIFS(СВЦЭМ!$D$33:$D$776,СВЦЭМ!$A$33:$A$776,$A158,СВЦЭМ!$B$33:$B$776,Y$155)+'СЕТ СН'!$I$14+СВЦЭМ!$D$10+'СЕТ СН'!$I$6-'СЕТ СН'!$I$26</f>
        <v>1487.72005926</v>
      </c>
    </row>
    <row r="159" spans="1:27" ht="15.75" x14ac:dyDescent="0.2">
      <c r="A159" s="35">
        <f t="shared" si="4"/>
        <v>44016</v>
      </c>
      <c r="B159" s="36">
        <f>SUMIFS(СВЦЭМ!$D$33:$D$776,СВЦЭМ!$A$33:$A$776,$A159,СВЦЭМ!$B$33:$B$776,B$155)+'СЕТ СН'!$I$14+СВЦЭМ!$D$10+'СЕТ СН'!$I$6-'СЕТ СН'!$I$26</f>
        <v>1682.4252957600002</v>
      </c>
      <c r="C159" s="36">
        <f>SUMIFS(СВЦЭМ!$D$33:$D$776,СВЦЭМ!$A$33:$A$776,$A159,СВЦЭМ!$B$33:$B$776,C$155)+'СЕТ СН'!$I$14+СВЦЭМ!$D$10+'СЕТ СН'!$I$6-'СЕТ СН'!$I$26</f>
        <v>1690.2373244800001</v>
      </c>
      <c r="D159" s="36">
        <f>SUMIFS(СВЦЭМ!$D$33:$D$776,СВЦЭМ!$A$33:$A$776,$A159,СВЦЭМ!$B$33:$B$776,D$155)+'СЕТ СН'!$I$14+СВЦЭМ!$D$10+'СЕТ СН'!$I$6-'СЕТ СН'!$I$26</f>
        <v>1705.9022861100002</v>
      </c>
      <c r="E159" s="36">
        <f>SUMIFS(СВЦЭМ!$D$33:$D$776,СВЦЭМ!$A$33:$A$776,$A159,СВЦЭМ!$B$33:$B$776,E$155)+'СЕТ СН'!$I$14+СВЦЭМ!$D$10+'СЕТ СН'!$I$6-'СЕТ СН'!$I$26</f>
        <v>1707.2752213399999</v>
      </c>
      <c r="F159" s="36">
        <f>SUMIFS(СВЦЭМ!$D$33:$D$776,СВЦЭМ!$A$33:$A$776,$A159,СВЦЭМ!$B$33:$B$776,F$155)+'СЕТ СН'!$I$14+СВЦЭМ!$D$10+'СЕТ СН'!$I$6-'СЕТ СН'!$I$26</f>
        <v>1709.6166184100002</v>
      </c>
      <c r="G159" s="36">
        <f>SUMIFS(СВЦЭМ!$D$33:$D$776,СВЦЭМ!$A$33:$A$776,$A159,СВЦЭМ!$B$33:$B$776,G$155)+'СЕТ СН'!$I$14+СВЦЭМ!$D$10+'СЕТ СН'!$I$6-'СЕТ СН'!$I$26</f>
        <v>1696.0843881400001</v>
      </c>
      <c r="H159" s="36">
        <f>SUMIFS(СВЦЭМ!$D$33:$D$776,СВЦЭМ!$A$33:$A$776,$A159,СВЦЭМ!$B$33:$B$776,H$155)+'СЕТ СН'!$I$14+СВЦЭМ!$D$10+'СЕТ СН'!$I$6-'СЕТ СН'!$I$26</f>
        <v>1673.17057228</v>
      </c>
      <c r="I159" s="36">
        <f>SUMIFS(СВЦЭМ!$D$33:$D$776,СВЦЭМ!$A$33:$A$776,$A159,СВЦЭМ!$B$33:$B$776,I$155)+'СЕТ СН'!$I$14+СВЦЭМ!$D$10+'СЕТ СН'!$I$6-'СЕТ СН'!$I$26</f>
        <v>1685.6715104800001</v>
      </c>
      <c r="J159" s="36">
        <f>SUMIFS(СВЦЭМ!$D$33:$D$776,СВЦЭМ!$A$33:$A$776,$A159,СВЦЭМ!$B$33:$B$776,J$155)+'СЕТ СН'!$I$14+СВЦЭМ!$D$10+'СЕТ СН'!$I$6-'СЕТ СН'!$I$26</f>
        <v>1578.56234038</v>
      </c>
      <c r="K159" s="36">
        <f>SUMIFS(СВЦЭМ!$D$33:$D$776,СВЦЭМ!$A$33:$A$776,$A159,СВЦЭМ!$B$33:$B$776,K$155)+'СЕТ СН'!$I$14+СВЦЭМ!$D$10+'СЕТ СН'!$I$6-'СЕТ СН'!$I$26</f>
        <v>1447.76482061</v>
      </c>
      <c r="L159" s="36">
        <f>SUMIFS(СВЦЭМ!$D$33:$D$776,СВЦЭМ!$A$33:$A$776,$A159,СВЦЭМ!$B$33:$B$776,L$155)+'СЕТ СН'!$I$14+СВЦЭМ!$D$10+'СЕТ СН'!$I$6-'СЕТ СН'!$I$26</f>
        <v>1368.97878234</v>
      </c>
      <c r="M159" s="36">
        <f>SUMIFS(СВЦЭМ!$D$33:$D$776,СВЦЭМ!$A$33:$A$776,$A159,СВЦЭМ!$B$33:$B$776,M$155)+'СЕТ СН'!$I$14+СВЦЭМ!$D$10+'СЕТ СН'!$I$6-'СЕТ СН'!$I$26</f>
        <v>1350.8548446300001</v>
      </c>
      <c r="N159" s="36">
        <f>SUMIFS(СВЦЭМ!$D$33:$D$776,СВЦЭМ!$A$33:$A$776,$A159,СВЦЭМ!$B$33:$B$776,N$155)+'СЕТ СН'!$I$14+СВЦЭМ!$D$10+'СЕТ СН'!$I$6-'СЕТ СН'!$I$26</f>
        <v>1358.5986721499999</v>
      </c>
      <c r="O159" s="36">
        <f>SUMIFS(СВЦЭМ!$D$33:$D$776,СВЦЭМ!$A$33:$A$776,$A159,СВЦЭМ!$B$33:$B$776,O$155)+'СЕТ СН'!$I$14+СВЦЭМ!$D$10+'СЕТ СН'!$I$6-'СЕТ СН'!$I$26</f>
        <v>1351.4137071800001</v>
      </c>
      <c r="P159" s="36">
        <f>SUMIFS(СВЦЭМ!$D$33:$D$776,СВЦЭМ!$A$33:$A$776,$A159,СВЦЭМ!$B$33:$B$776,P$155)+'СЕТ СН'!$I$14+СВЦЭМ!$D$10+'СЕТ СН'!$I$6-'СЕТ СН'!$I$26</f>
        <v>1349.09442543</v>
      </c>
      <c r="Q159" s="36">
        <f>SUMIFS(СВЦЭМ!$D$33:$D$776,СВЦЭМ!$A$33:$A$776,$A159,СВЦЭМ!$B$33:$B$776,Q$155)+'СЕТ СН'!$I$14+СВЦЭМ!$D$10+'СЕТ СН'!$I$6-'СЕТ СН'!$I$26</f>
        <v>1353.00669275</v>
      </c>
      <c r="R159" s="36">
        <f>SUMIFS(СВЦЭМ!$D$33:$D$776,СВЦЭМ!$A$33:$A$776,$A159,СВЦЭМ!$B$33:$B$776,R$155)+'СЕТ СН'!$I$14+СВЦЭМ!$D$10+'СЕТ СН'!$I$6-'СЕТ СН'!$I$26</f>
        <v>1319.11251827</v>
      </c>
      <c r="S159" s="36">
        <f>SUMIFS(СВЦЭМ!$D$33:$D$776,СВЦЭМ!$A$33:$A$776,$A159,СВЦЭМ!$B$33:$B$776,S$155)+'СЕТ СН'!$I$14+СВЦЭМ!$D$10+'СЕТ СН'!$I$6-'СЕТ СН'!$I$26</f>
        <v>1322.45409088</v>
      </c>
      <c r="T159" s="36">
        <f>SUMIFS(СВЦЭМ!$D$33:$D$776,СВЦЭМ!$A$33:$A$776,$A159,СВЦЭМ!$B$33:$B$776,T$155)+'СЕТ СН'!$I$14+СВЦЭМ!$D$10+'СЕТ СН'!$I$6-'СЕТ СН'!$I$26</f>
        <v>1349.2274479100001</v>
      </c>
      <c r="U159" s="36">
        <f>SUMIFS(СВЦЭМ!$D$33:$D$776,СВЦЭМ!$A$33:$A$776,$A159,СВЦЭМ!$B$33:$B$776,U$155)+'СЕТ СН'!$I$14+СВЦЭМ!$D$10+'СЕТ СН'!$I$6-'СЕТ СН'!$I$26</f>
        <v>1358.6000173</v>
      </c>
      <c r="V159" s="36">
        <f>SUMIFS(СВЦЭМ!$D$33:$D$776,СВЦЭМ!$A$33:$A$776,$A159,СВЦЭМ!$B$33:$B$776,V$155)+'СЕТ СН'!$I$14+СВЦЭМ!$D$10+'СЕТ СН'!$I$6-'СЕТ СН'!$I$26</f>
        <v>1347.2255073000001</v>
      </c>
      <c r="W159" s="36">
        <f>SUMIFS(СВЦЭМ!$D$33:$D$776,СВЦЭМ!$A$33:$A$776,$A159,СВЦЭМ!$B$33:$B$776,W$155)+'СЕТ СН'!$I$14+СВЦЭМ!$D$10+'СЕТ СН'!$I$6-'СЕТ СН'!$I$26</f>
        <v>1350.68070708</v>
      </c>
      <c r="X159" s="36">
        <f>SUMIFS(СВЦЭМ!$D$33:$D$776,СВЦЭМ!$A$33:$A$776,$A159,СВЦЭМ!$B$33:$B$776,X$155)+'СЕТ СН'!$I$14+СВЦЭМ!$D$10+'СЕТ СН'!$I$6-'СЕТ СН'!$I$26</f>
        <v>1385.8952459500001</v>
      </c>
      <c r="Y159" s="36">
        <f>SUMIFS(СВЦЭМ!$D$33:$D$776,СВЦЭМ!$A$33:$A$776,$A159,СВЦЭМ!$B$33:$B$776,Y$155)+'СЕТ СН'!$I$14+СВЦЭМ!$D$10+'СЕТ СН'!$I$6-'СЕТ СН'!$I$26</f>
        <v>1492.5086130899999</v>
      </c>
    </row>
    <row r="160" spans="1:27" ht="15.75" x14ac:dyDescent="0.2">
      <c r="A160" s="35">
        <f t="shared" si="4"/>
        <v>44017</v>
      </c>
      <c r="B160" s="36">
        <f>SUMIFS(СВЦЭМ!$D$33:$D$776,СВЦЭМ!$A$33:$A$776,$A160,СВЦЭМ!$B$33:$B$776,B$155)+'СЕТ СН'!$I$14+СВЦЭМ!$D$10+'СЕТ СН'!$I$6-'СЕТ СН'!$I$26</f>
        <v>1574.4723925600001</v>
      </c>
      <c r="C160" s="36">
        <f>SUMIFS(СВЦЭМ!$D$33:$D$776,СВЦЭМ!$A$33:$A$776,$A160,СВЦЭМ!$B$33:$B$776,C$155)+'СЕТ СН'!$I$14+СВЦЭМ!$D$10+'СЕТ СН'!$I$6-'СЕТ СН'!$I$26</f>
        <v>1612.0073016599999</v>
      </c>
      <c r="D160" s="36">
        <f>SUMIFS(СВЦЭМ!$D$33:$D$776,СВЦЭМ!$A$33:$A$776,$A160,СВЦЭМ!$B$33:$B$776,D$155)+'СЕТ СН'!$I$14+СВЦЭМ!$D$10+'СЕТ СН'!$I$6-'СЕТ СН'!$I$26</f>
        <v>1662.75827923</v>
      </c>
      <c r="E160" s="36">
        <f>SUMIFS(СВЦЭМ!$D$33:$D$776,СВЦЭМ!$A$33:$A$776,$A160,СВЦЭМ!$B$33:$B$776,E$155)+'СЕТ СН'!$I$14+СВЦЭМ!$D$10+'СЕТ СН'!$I$6-'СЕТ СН'!$I$26</f>
        <v>1636.14968647</v>
      </c>
      <c r="F160" s="36">
        <f>SUMIFS(СВЦЭМ!$D$33:$D$776,СВЦЭМ!$A$33:$A$776,$A160,СВЦЭМ!$B$33:$B$776,F$155)+'СЕТ СН'!$I$14+СВЦЭМ!$D$10+'СЕТ СН'!$I$6-'СЕТ СН'!$I$26</f>
        <v>1604.79456387</v>
      </c>
      <c r="G160" s="36">
        <f>SUMIFS(СВЦЭМ!$D$33:$D$776,СВЦЭМ!$A$33:$A$776,$A160,СВЦЭМ!$B$33:$B$776,G$155)+'СЕТ СН'!$I$14+СВЦЭМ!$D$10+'СЕТ СН'!$I$6-'СЕТ СН'!$I$26</f>
        <v>1590.7341463600001</v>
      </c>
      <c r="H160" s="36">
        <f>SUMIFS(СВЦЭМ!$D$33:$D$776,СВЦЭМ!$A$33:$A$776,$A160,СВЦЭМ!$B$33:$B$776,H$155)+'СЕТ СН'!$I$14+СВЦЭМ!$D$10+'СЕТ СН'!$I$6-'СЕТ СН'!$I$26</f>
        <v>1572.22216643</v>
      </c>
      <c r="I160" s="36">
        <f>SUMIFS(СВЦЭМ!$D$33:$D$776,СВЦЭМ!$A$33:$A$776,$A160,СВЦЭМ!$B$33:$B$776,I$155)+'СЕТ СН'!$I$14+СВЦЭМ!$D$10+'СЕТ СН'!$I$6-'СЕТ СН'!$I$26</f>
        <v>1585.3705992599998</v>
      </c>
      <c r="J160" s="36">
        <f>SUMIFS(СВЦЭМ!$D$33:$D$776,СВЦЭМ!$A$33:$A$776,$A160,СВЦЭМ!$B$33:$B$776,J$155)+'СЕТ СН'!$I$14+СВЦЭМ!$D$10+'СЕТ СН'!$I$6-'СЕТ СН'!$I$26</f>
        <v>1504.7439224099999</v>
      </c>
      <c r="K160" s="36">
        <f>SUMIFS(СВЦЭМ!$D$33:$D$776,СВЦЭМ!$A$33:$A$776,$A160,СВЦЭМ!$B$33:$B$776,K$155)+'СЕТ СН'!$I$14+СВЦЭМ!$D$10+'СЕТ СН'!$I$6-'СЕТ СН'!$I$26</f>
        <v>1395.46741557</v>
      </c>
      <c r="L160" s="36">
        <f>SUMIFS(СВЦЭМ!$D$33:$D$776,СВЦЭМ!$A$33:$A$776,$A160,СВЦЭМ!$B$33:$B$776,L$155)+'СЕТ СН'!$I$14+СВЦЭМ!$D$10+'СЕТ СН'!$I$6-'СЕТ СН'!$I$26</f>
        <v>1331.3468894600001</v>
      </c>
      <c r="M160" s="36">
        <f>SUMIFS(СВЦЭМ!$D$33:$D$776,СВЦЭМ!$A$33:$A$776,$A160,СВЦЭМ!$B$33:$B$776,M$155)+'СЕТ СН'!$I$14+СВЦЭМ!$D$10+'СЕТ СН'!$I$6-'СЕТ СН'!$I$26</f>
        <v>1285.2798733300001</v>
      </c>
      <c r="N160" s="36">
        <f>SUMIFS(СВЦЭМ!$D$33:$D$776,СВЦЭМ!$A$33:$A$776,$A160,СВЦЭМ!$B$33:$B$776,N$155)+'СЕТ СН'!$I$14+СВЦЭМ!$D$10+'СЕТ СН'!$I$6-'СЕТ СН'!$I$26</f>
        <v>1303.3820631600001</v>
      </c>
      <c r="O160" s="36">
        <f>SUMIFS(СВЦЭМ!$D$33:$D$776,СВЦЭМ!$A$33:$A$776,$A160,СВЦЭМ!$B$33:$B$776,O$155)+'СЕТ СН'!$I$14+СВЦЭМ!$D$10+'СЕТ СН'!$I$6-'СЕТ СН'!$I$26</f>
        <v>1314.4667167699999</v>
      </c>
      <c r="P160" s="36">
        <f>SUMIFS(СВЦЭМ!$D$33:$D$776,СВЦЭМ!$A$33:$A$776,$A160,СВЦЭМ!$B$33:$B$776,P$155)+'СЕТ СН'!$I$14+СВЦЭМ!$D$10+'СЕТ СН'!$I$6-'СЕТ СН'!$I$26</f>
        <v>1301.1874256199999</v>
      </c>
      <c r="Q160" s="36">
        <f>SUMIFS(СВЦЭМ!$D$33:$D$776,СВЦЭМ!$A$33:$A$776,$A160,СВЦЭМ!$B$33:$B$776,Q$155)+'СЕТ СН'!$I$14+СВЦЭМ!$D$10+'СЕТ СН'!$I$6-'СЕТ СН'!$I$26</f>
        <v>1306.7507974099999</v>
      </c>
      <c r="R160" s="36">
        <f>SUMIFS(СВЦЭМ!$D$33:$D$776,СВЦЭМ!$A$33:$A$776,$A160,СВЦЭМ!$B$33:$B$776,R$155)+'СЕТ СН'!$I$14+СВЦЭМ!$D$10+'СЕТ СН'!$I$6-'СЕТ СН'!$I$26</f>
        <v>1327.4075375699999</v>
      </c>
      <c r="S160" s="36">
        <f>SUMIFS(СВЦЭМ!$D$33:$D$776,СВЦЭМ!$A$33:$A$776,$A160,СВЦЭМ!$B$33:$B$776,S$155)+'СЕТ СН'!$I$14+СВЦЭМ!$D$10+'СЕТ СН'!$I$6-'СЕТ СН'!$I$26</f>
        <v>1337.5562126899999</v>
      </c>
      <c r="T160" s="36">
        <f>SUMIFS(СВЦЭМ!$D$33:$D$776,СВЦЭМ!$A$33:$A$776,$A160,СВЦЭМ!$B$33:$B$776,T$155)+'СЕТ СН'!$I$14+СВЦЭМ!$D$10+'СЕТ СН'!$I$6-'СЕТ СН'!$I$26</f>
        <v>1331.75921079</v>
      </c>
      <c r="U160" s="36">
        <f>SUMIFS(СВЦЭМ!$D$33:$D$776,СВЦЭМ!$A$33:$A$776,$A160,СВЦЭМ!$B$33:$B$776,U$155)+'СЕТ СН'!$I$14+СВЦЭМ!$D$10+'СЕТ СН'!$I$6-'СЕТ СН'!$I$26</f>
        <v>1323.4508264199999</v>
      </c>
      <c r="V160" s="36">
        <f>SUMIFS(СВЦЭМ!$D$33:$D$776,СВЦЭМ!$A$33:$A$776,$A160,СВЦЭМ!$B$33:$B$776,V$155)+'СЕТ СН'!$I$14+СВЦЭМ!$D$10+'СЕТ СН'!$I$6-'СЕТ СН'!$I$26</f>
        <v>1305.84250767</v>
      </c>
      <c r="W160" s="36">
        <f>SUMIFS(СВЦЭМ!$D$33:$D$776,СВЦЭМ!$A$33:$A$776,$A160,СВЦЭМ!$B$33:$B$776,W$155)+'СЕТ СН'!$I$14+СВЦЭМ!$D$10+'СЕТ СН'!$I$6-'СЕТ СН'!$I$26</f>
        <v>1295.5965631899999</v>
      </c>
      <c r="X160" s="36">
        <f>SUMIFS(СВЦЭМ!$D$33:$D$776,СВЦЭМ!$A$33:$A$776,$A160,СВЦЭМ!$B$33:$B$776,X$155)+'СЕТ СН'!$I$14+СВЦЭМ!$D$10+'СЕТ СН'!$I$6-'СЕТ СН'!$I$26</f>
        <v>1343.65066013</v>
      </c>
      <c r="Y160" s="36">
        <f>SUMIFS(СВЦЭМ!$D$33:$D$776,СВЦЭМ!$A$33:$A$776,$A160,СВЦЭМ!$B$33:$B$776,Y$155)+'СЕТ СН'!$I$14+СВЦЭМ!$D$10+'СЕТ СН'!$I$6-'СЕТ СН'!$I$26</f>
        <v>1489.08159836</v>
      </c>
    </row>
    <row r="161" spans="1:25" ht="15.75" x14ac:dyDescent="0.2">
      <c r="A161" s="35">
        <f t="shared" si="4"/>
        <v>44018</v>
      </c>
      <c r="B161" s="36">
        <f>SUMIFS(СВЦЭМ!$D$33:$D$776,СВЦЭМ!$A$33:$A$776,$A161,СВЦЭМ!$B$33:$B$776,B$155)+'СЕТ СН'!$I$14+СВЦЭМ!$D$10+'СЕТ СН'!$I$6-'СЕТ СН'!$I$26</f>
        <v>1541.3362062900001</v>
      </c>
      <c r="C161" s="36">
        <f>SUMIFS(СВЦЭМ!$D$33:$D$776,СВЦЭМ!$A$33:$A$776,$A161,СВЦЭМ!$B$33:$B$776,C$155)+'СЕТ СН'!$I$14+СВЦЭМ!$D$10+'СЕТ СН'!$I$6-'СЕТ СН'!$I$26</f>
        <v>1641.7005453199999</v>
      </c>
      <c r="D161" s="36">
        <f>SUMIFS(СВЦЭМ!$D$33:$D$776,СВЦЭМ!$A$33:$A$776,$A161,СВЦЭМ!$B$33:$B$776,D$155)+'СЕТ СН'!$I$14+СВЦЭМ!$D$10+'СЕТ СН'!$I$6-'СЕТ СН'!$I$26</f>
        <v>1672.86921527</v>
      </c>
      <c r="E161" s="36">
        <f>SUMIFS(СВЦЭМ!$D$33:$D$776,СВЦЭМ!$A$33:$A$776,$A161,СВЦЭМ!$B$33:$B$776,E$155)+'СЕТ СН'!$I$14+СВЦЭМ!$D$10+'СЕТ СН'!$I$6-'СЕТ СН'!$I$26</f>
        <v>1729.1323701699998</v>
      </c>
      <c r="F161" s="36">
        <f>SUMIFS(СВЦЭМ!$D$33:$D$776,СВЦЭМ!$A$33:$A$776,$A161,СВЦЭМ!$B$33:$B$776,F$155)+'СЕТ СН'!$I$14+СВЦЭМ!$D$10+'СЕТ СН'!$I$6-'СЕТ СН'!$I$26</f>
        <v>1721.13668194</v>
      </c>
      <c r="G161" s="36">
        <f>SUMIFS(СВЦЭМ!$D$33:$D$776,СВЦЭМ!$A$33:$A$776,$A161,СВЦЭМ!$B$33:$B$776,G$155)+'СЕТ СН'!$I$14+СВЦЭМ!$D$10+'СЕТ СН'!$I$6-'СЕТ СН'!$I$26</f>
        <v>1712.5551581600002</v>
      </c>
      <c r="H161" s="36">
        <f>SUMIFS(СВЦЭМ!$D$33:$D$776,СВЦЭМ!$A$33:$A$776,$A161,СВЦЭМ!$B$33:$B$776,H$155)+'СЕТ СН'!$I$14+СВЦЭМ!$D$10+'СЕТ СН'!$I$6-'СЕТ СН'!$I$26</f>
        <v>1619.5094918499999</v>
      </c>
      <c r="I161" s="36">
        <f>SUMIFS(СВЦЭМ!$D$33:$D$776,СВЦЭМ!$A$33:$A$776,$A161,СВЦЭМ!$B$33:$B$776,I$155)+'СЕТ СН'!$I$14+СВЦЭМ!$D$10+'СЕТ СН'!$I$6-'СЕТ СН'!$I$26</f>
        <v>1641.33989157</v>
      </c>
      <c r="J161" s="36">
        <f>SUMIFS(СВЦЭМ!$D$33:$D$776,СВЦЭМ!$A$33:$A$776,$A161,СВЦЭМ!$B$33:$B$776,J$155)+'СЕТ СН'!$I$14+СВЦЭМ!$D$10+'СЕТ СН'!$I$6-'СЕТ СН'!$I$26</f>
        <v>1603.2157503600001</v>
      </c>
      <c r="K161" s="36">
        <f>SUMIFS(СВЦЭМ!$D$33:$D$776,СВЦЭМ!$A$33:$A$776,$A161,СВЦЭМ!$B$33:$B$776,K$155)+'СЕТ СН'!$I$14+СВЦЭМ!$D$10+'СЕТ СН'!$I$6-'СЕТ СН'!$I$26</f>
        <v>1471.57843368</v>
      </c>
      <c r="L161" s="36">
        <f>SUMIFS(СВЦЭМ!$D$33:$D$776,СВЦЭМ!$A$33:$A$776,$A161,СВЦЭМ!$B$33:$B$776,L$155)+'СЕТ СН'!$I$14+СВЦЭМ!$D$10+'СЕТ СН'!$I$6-'СЕТ СН'!$I$26</f>
        <v>1387.10767233</v>
      </c>
      <c r="M161" s="36">
        <f>SUMIFS(СВЦЭМ!$D$33:$D$776,СВЦЭМ!$A$33:$A$776,$A161,СВЦЭМ!$B$33:$B$776,M$155)+'СЕТ СН'!$I$14+СВЦЭМ!$D$10+'СЕТ СН'!$I$6-'СЕТ СН'!$I$26</f>
        <v>1351.5654749999999</v>
      </c>
      <c r="N161" s="36">
        <f>SUMIFS(СВЦЭМ!$D$33:$D$776,СВЦЭМ!$A$33:$A$776,$A161,СВЦЭМ!$B$33:$B$776,N$155)+'СЕТ СН'!$I$14+СВЦЭМ!$D$10+'СЕТ СН'!$I$6-'СЕТ СН'!$I$26</f>
        <v>1371.09798845</v>
      </c>
      <c r="O161" s="36">
        <f>SUMIFS(СВЦЭМ!$D$33:$D$776,СВЦЭМ!$A$33:$A$776,$A161,СВЦЭМ!$B$33:$B$776,O$155)+'СЕТ СН'!$I$14+СВЦЭМ!$D$10+'СЕТ СН'!$I$6-'СЕТ СН'!$I$26</f>
        <v>1421.91432642</v>
      </c>
      <c r="P161" s="36">
        <f>SUMIFS(СВЦЭМ!$D$33:$D$776,СВЦЭМ!$A$33:$A$776,$A161,СВЦЭМ!$B$33:$B$776,P$155)+'СЕТ СН'!$I$14+СВЦЭМ!$D$10+'СЕТ СН'!$I$6-'СЕТ СН'!$I$26</f>
        <v>1398.07431572</v>
      </c>
      <c r="Q161" s="36">
        <f>SUMIFS(СВЦЭМ!$D$33:$D$776,СВЦЭМ!$A$33:$A$776,$A161,СВЦЭМ!$B$33:$B$776,Q$155)+'СЕТ СН'!$I$14+СВЦЭМ!$D$10+'СЕТ СН'!$I$6-'СЕТ СН'!$I$26</f>
        <v>1400.8085134299999</v>
      </c>
      <c r="R161" s="36">
        <f>SUMIFS(СВЦЭМ!$D$33:$D$776,СВЦЭМ!$A$33:$A$776,$A161,СВЦЭМ!$B$33:$B$776,R$155)+'СЕТ СН'!$I$14+СВЦЭМ!$D$10+'СЕТ СН'!$I$6-'СЕТ СН'!$I$26</f>
        <v>1433.46003395</v>
      </c>
      <c r="S161" s="36">
        <f>SUMIFS(СВЦЭМ!$D$33:$D$776,СВЦЭМ!$A$33:$A$776,$A161,СВЦЭМ!$B$33:$B$776,S$155)+'СЕТ СН'!$I$14+СВЦЭМ!$D$10+'СЕТ СН'!$I$6-'СЕТ СН'!$I$26</f>
        <v>1437.4086316</v>
      </c>
      <c r="T161" s="36">
        <f>SUMIFS(СВЦЭМ!$D$33:$D$776,СВЦЭМ!$A$33:$A$776,$A161,СВЦЭМ!$B$33:$B$776,T$155)+'СЕТ СН'!$I$14+СВЦЭМ!$D$10+'СЕТ СН'!$I$6-'СЕТ СН'!$I$26</f>
        <v>1432.8069505399999</v>
      </c>
      <c r="U161" s="36">
        <f>SUMIFS(СВЦЭМ!$D$33:$D$776,СВЦЭМ!$A$33:$A$776,$A161,СВЦЭМ!$B$33:$B$776,U$155)+'СЕТ СН'!$I$14+СВЦЭМ!$D$10+'СЕТ СН'!$I$6-'СЕТ СН'!$I$26</f>
        <v>1421.7632995899999</v>
      </c>
      <c r="V161" s="36">
        <f>SUMIFS(СВЦЭМ!$D$33:$D$776,СВЦЭМ!$A$33:$A$776,$A161,СВЦЭМ!$B$33:$B$776,V$155)+'СЕТ СН'!$I$14+СВЦЭМ!$D$10+'СЕТ СН'!$I$6-'СЕТ СН'!$I$26</f>
        <v>1414.3012042999999</v>
      </c>
      <c r="W161" s="36">
        <f>SUMIFS(СВЦЭМ!$D$33:$D$776,СВЦЭМ!$A$33:$A$776,$A161,СВЦЭМ!$B$33:$B$776,W$155)+'СЕТ СН'!$I$14+СВЦЭМ!$D$10+'СЕТ СН'!$I$6-'СЕТ СН'!$I$26</f>
        <v>1374.46491571</v>
      </c>
      <c r="X161" s="36">
        <f>SUMIFS(СВЦЭМ!$D$33:$D$776,СВЦЭМ!$A$33:$A$776,$A161,СВЦЭМ!$B$33:$B$776,X$155)+'СЕТ СН'!$I$14+СВЦЭМ!$D$10+'СЕТ СН'!$I$6-'СЕТ СН'!$I$26</f>
        <v>1402.6275341999999</v>
      </c>
      <c r="Y161" s="36">
        <f>SUMIFS(СВЦЭМ!$D$33:$D$776,СВЦЭМ!$A$33:$A$776,$A161,СВЦЭМ!$B$33:$B$776,Y$155)+'СЕТ СН'!$I$14+СВЦЭМ!$D$10+'СЕТ СН'!$I$6-'СЕТ СН'!$I$26</f>
        <v>1544.3159580699999</v>
      </c>
    </row>
    <row r="162" spans="1:25" ht="15.75" x14ac:dyDescent="0.2">
      <c r="A162" s="35">
        <f t="shared" si="4"/>
        <v>44019</v>
      </c>
      <c r="B162" s="36">
        <f>SUMIFS(СВЦЭМ!$D$33:$D$776,СВЦЭМ!$A$33:$A$776,$A162,СВЦЭМ!$B$33:$B$776,B$155)+'СЕТ СН'!$I$14+СВЦЭМ!$D$10+'СЕТ СН'!$I$6-'СЕТ СН'!$I$26</f>
        <v>1576.6099549800001</v>
      </c>
      <c r="C162" s="36">
        <f>SUMIFS(СВЦЭМ!$D$33:$D$776,СВЦЭМ!$A$33:$A$776,$A162,СВЦЭМ!$B$33:$B$776,C$155)+'СЕТ СН'!$I$14+СВЦЭМ!$D$10+'СЕТ СН'!$I$6-'СЕТ СН'!$I$26</f>
        <v>1585.72801925</v>
      </c>
      <c r="D162" s="36">
        <f>SUMIFS(СВЦЭМ!$D$33:$D$776,СВЦЭМ!$A$33:$A$776,$A162,СВЦЭМ!$B$33:$B$776,D$155)+'СЕТ СН'!$I$14+СВЦЭМ!$D$10+'СЕТ СН'!$I$6-'СЕТ СН'!$I$26</f>
        <v>1590.0354811100001</v>
      </c>
      <c r="E162" s="36">
        <f>SUMIFS(СВЦЭМ!$D$33:$D$776,СВЦЭМ!$A$33:$A$776,$A162,СВЦЭМ!$B$33:$B$776,E$155)+'СЕТ СН'!$I$14+СВЦЭМ!$D$10+'СЕТ СН'!$I$6-'СЕТ СН'!$I$26</f>
        <v>1597.2959826199999</v>
      </c>
      <c r="F162" s="36">
        <f>SUMIFS(СВЦЭМ!$D$33:$D$776,СВЦЭМ!$A$33:$A$776,$A162,СВЦЭМ!$B$33:$B$776,F$155)+'СЕТ СН'!$I$14+СВЦЭМ!$D$10+'СЕТ СН'!$I$6-'СЕТ СН'!$I$26</f>
        <v>1598.2574819199999</v>
      </c>
      <c r="G162" s="36">
        <f>SUMIFS(СВЦЭМ!$D$33:$D$776,СВЦЭМ!$A$33:$A$776,$A162,СВЦЭМ!$B$33:$B$776,G$155)+'СЕТ СН'!$I$14+СВЦЭМ!$D$10+'СЕТ СН'!$I$6-'СЕТ СН'!$I$26</f>
        <v>1600.8096074699999</v>
      </c>
      <c r="H162" s="36">
        <f>SUMIFS(СВЦЭМ!$D$33:$D$776,СВЦЭМ!$A$33:$A$776,$A162,СВЦЭМ!$B$33:$B$776,H$155)+'СЕТ СН'!$I$14+СВЦЭМ!$D$10+'СЕТ СН'!$I$6-'СЕТ СН'!$I$26</f>
        <v>1594.7224687799999</v>
      </c>
      <c r="I162" s="36">
        <f>SUMIFS(СВЦЭМ!$D$33:$D$776,СВЦЭМ!$A$33:$A$776,$A162,СВЦЭМ!$B$33:$B$776,I$155)+'СЕТ СН'!$I$14+СВЦЭМ!$D$10+'СЕТ СН'!$I$6-'СЕТ СН'!$I$26</f>
        <v>1563.6385501</v>
      </c>
      <c r="J162" s="36">
        <f>SUMIFS(СВЦЭМ!$D$33:$D$776,СВЦЭМ!$A$33:$A$776,$A162,СВЦЭМ!$B$33:$B$776,J$155)+'СЕТ СН'!$I$14+СВЦЭМ!$D$10+'СЕТ СН'!$I$6-'СЕТ СН'!$I$26</f>
        <v>1592.9605126199999</v>
      </c>
      <c r="K162" s="36">
        <f>SUMIFS(СВЦЭМ!$D$33:$D$776,СВЦЭМ!$A$33:$A$776,$A162,СВЦЭМ!$B$33:$B$776,K$155)+'СЕТ СН'!$I$14+СВЦЭМ!$D$10+'СЕТ СН'!$I$6-'СЕТ СН'!$I$26</f>
        <v>1515.4614682400002</v>
      </c>
      <c r="L162" s="36">
        <f>SUMIFS(СВЦЭМ!$D$33:$D$776,СВЦЭМ!$A$33:$A$776,$A162,СВЦЭМ!$B$33:$B$776,L$155)+'СЕТ СН'!$I$14+СВЦЭМ!$D$10+'СЕТ СН'!$I$6-'СЕТ СН'!$I$26</f>
        <v>1481.8527506400001</v>
      </c>
      <c r="M162" s="36">
        <f>SUMIFS(СВЦЭМ!$D$33:$D$776,СВЦЭМ!$A$33:$A$776,$A162,СВЦЭМ!$B$33:$B$776,M$155)+'СЕТ СН'!$I$14+СВЦЭМ!$D$10+'СЕТ СН'!$I$6-'СЕТ СН'!$I$26</f>
        <v>1462.9565308400001</v>
      </c>
      <c r="N162" s="36">
        <f>SUMIFS(СВЦЭМ!$D$33:$D$776,СВЦЭМ!$A$33:$A$776,$A162,СВЦЭМ!$B$33:$B$776,N$155)+'СЕТ СН'!$I$14+СВЦЭМ!$D$10+'СЕТ СН'!$I$6-'СЕТ СН'!$I$26</f>
        <v>1464.34539176</v>
      </c>
      <c r="O162" s="36">
        <f>SUMIFS(СВЦЭМ!$D$33:$D$776,СВЦЭМ!$A$33:$A$776,$A162,СВЦЭМ!$B$33:$B$776,O$155)+'СЕТ СН'!$I$14+СВЦЭМ!$D$10+'СЕТ СН'!$I$6-'СЕТ СН'!$I$26</f>
        <v>1470.0004002400001</v>
      </c>
      <c r="P162" s="36">
        <f>SUMIFS(СВЦЭМ!$D$33:$D$776,СВЦЭМ!$A$33:$A$776,$A162,СВЦЭМ!$B$33:$B$776,P$155)+'СЕТ СН'!$I$14+СВЦЭМ!$D$10+'СЕТ СН'!$I$6-'СЕТ СН'!$I$26</f>
        <v>1465.0270354499999</v>
      </c>
      <c r="Q162" s="36">
        <f>SUMIFS(СВЦЭМ!$D$33:$D$776,СВЦЭМ!$A$33:$A$776,$A162,СВЦЭМ!$B$33:$B$776,Q$155)+'СЕТ СН'!$I$14+СВЦЭМ!$D$10+'СЕТ СН'!$I$6-'СЕТ СН'!$I$26</f>
        <v>1471.7008221900001</v>
      </c>
      <c r="R162" s="36">
        <f>SUMIFS(СВЦЭМ!$D$33:$D$776,СВЦЭМ!$A$33:$A$776,$A162,СВЦЭМ!$B$33:$B$776,R$155)+'СЕТ СН'!$I$14+СВЦЭМ!$D$10+'СЕТ СН'!$I$6-'СЕТ СН'!$I$26</f>
        <v>1475.1522466000001</v>
      </c>
      <c r="S162" s="36">
        <f>SUMIFS(СВЦЭМ!$D$33:$D$776,СВЦЭМ!$A$33:$A$776,$A162,СВЦЭМ!$B$33:$B$776,S$155)+'СЕТ СН'!$I$14+СВЦЭМ!$D$10+'СЕТ СН'!$I$6-'СЕТ СН'!$I$26</f>
        <v>1480.9516882799999</v>
      </c>
      <c r="T162" s="36">
        <f>SUMIFS(СВЦЭМ!$D$33:$D$776,СВЦЭМ!$A$33:$A$776,$A162,СВЦЭМ!$B$33:$B$776,T$155)+'СЕТ СН'!$I$14+СВЦЭМ!$D$10+'СЕТ СН'!$I$6-'СЕТ СН'!$I$26</f>
        <v>1483.9776413499999</v>
      </c>
      <c r="U162" s="36">
        <f>SUMIFS(СВЦЭМ!$D$33:$D$776,СВЦЭМ!$A$33:$A$776,$A162,СВЦЭМ!$B$33:$B$776,U$155)+'СЕТ СН'!$I$14+СВЦЭМ!$D$10+'СЕТ СН'!$I$6-'СЕТ СН'!$I$26</f>
        <v>1477.8424728800001</v>
      </c>
      <c r="V162" s="36">
        <f>SUMIFS(СВЦЭМ!$D$33:$D$776,СВЦЭМ!$A$33:$A$776,$A162,СВЦЭМ!$B$33:$B$776,V$155)+'СЕТ СН'!$I$14+СВЦЭМ!$D$10+'СЕТ СН'!$I$6-'СЕТ СН'!$I$26</f>
        <v>1477.9969561799999</v>
      </c>
      <c r="W162" s="36">
        <f>SUMIFS(СВЦЭМ!$D$33:$D$776,СВЦЭМ!$A$33:$A$776,$A162,СВЦЭМ!$B$33:$B$776,W$155)+'СЕТ СН'!$I$14+СВЦЭМ!$D$10+'СЕТ СН'!$I$6-'СЕТ СН'!$I$26</f>
        <v>1468.5588329299999</v>
      </c>
      <c r="X162" s="36">
        <f>SUMIFS(СВЦЭМ!$D$33:$D$776,СВЦЭМ!$A$33:$A$776,$A162,СВЦЭМ!$B$33:$B$776,X$155)+'СЕТ СН'!$I$14+СВЦЭМ!$D$10+'СЕТ СН'!$I$6-'СЕТ СН'!$I$26</f>
        <v>1500.0208095799999</v>
      </c>
      <c r="Y162" s="36">
        <f>SUMIFS(СВЦЭМ!$D$33:$D$776,СВЦЭМ!$A$33:$A$776,$A162,СВЦЭМ!$B$33:$B$776,Y$155)+'СЕТ СН'!$I$14+СВЦЭМ!$D$10+'СЕТ СН'!$I$6-'СЕТ СН'!$I$26</f>
        <v>1589.12841721</v>
      </c>
    </row>
    <row r="163" spans="1:25" ht="15.75" x14ac:dyDescent="0.2">
      <c r="A163" s="35">
        <f t="shared" si="4"/>
        <v>44020</v>
      </c>
      <c r="B163" s="36">
        <f>SUMIFS(СВЦЭМ!$D$33:$D$776,СВЦЭМ!$A$33:$A$776,$A163,СВЦЭМ!$B$33:$B$776,B$155)+'СЕТ СН'!$I$14+СВЦЭМ!$D$10+'СЕТ СН'!$I$6-'СЕТ СН'!$I$26</f>
        <v>1543.17699608</v>
      </c>
      <c r="C163" s="36">
        <f>SUMIFS(СВЦЭМ!$D$33:$D$776,СВЦЭМ!$A$33:$A$776,$A163,СВЦЭМ!$B$33:$B$776,C$155)+'СЕТ СН'!$I$14+СВЦЭМ!$D$10+'СЕТ СН'!$I$6-'СЕТ СН'!$I$26</f>
        <v>1554.85077886</v>
      </c>
      <c r="D163" s="36">
        <f>SUMIFS(СВЦЭМ!$D$33:$D$776,СВЦЭМ!$A$33:$A$776,$A163,СВЦЭМ!$B$33:$B$776,D$155)+'СЕТ СН'!$I$14+СВЦЭМ!$D$10+'СЕТ СН'!$I$6-'СЕТ СН'!$I$26</f>
        <v>1582.5999967</v>
      </c>
      <c r="E163" s="36">
        <f>SUMIFS(СВЦЭМ!$D$33:$D$776,СВЦЭМ!$A$33:$A$776,$A163,СВЦЭМ!$B$33:$B$776,E$155)+'СЕТ СН'!$I$14+СВЦЭМ!$D$10+'СЕТ СН'!$I$6-'СЕТ СН'!$I$26</f>
        <v>1607.14925036</v>
      </c>
      <c r="F163" s="36">
        <f>SUMIFS(СВЦЭМ!$D$33:$D$776,СВЦЭМ!$A$33:$A$776,$A163,СВЦЭМ!$B$33:$B$776,F$155)+'СЕТ СН'!$I$14+СВЦЭМ!$D$10+'СЕТ СН'!$I$6-'СЕТ СН'!$I$26</f>
        <v>1616.7778508699998</v>
      </c>
      <c r="G163" s="36">
        <f>SUMIFS(СВЦЭМ!$D$33:$D$776,СВЦЭМ!$A$33:$A$776,$A163,СВЦЭМ!$B$33:$B$776,G$155)+'СЕТ СН'!$I$14+СВЦЭМ!$D$10+'СЕТ СН'!$I$6-'СЕТ СН'!$I$26</f>
        <v>1624.2998161199998</v>
      </c>
      <c r="H163" s="36">
        <f>SUMIFS(СВЦЭМ!$D$33:$D$776,СВЦЭМ!$A$33:$A$776,$A163,СВЦЭМ!$B$33:$B$776,H$155)+'СЕТ СН'!$I$14+СВЦЭМ!$D$10+'СЕТ СН'!$I$6-'СЕТ СН'!$I$26</f>
        <v>1577.4916777399999</v>
      </c>
      <c r="I163" s="36">
        <f>SUMIFS(СВЦЭМ!$D$33:$D$776,СВЦЭМ!$A$33:$A$776,$A163,СВЦЭМ!$B$33:$B$776,I$155)+'СЕТ СН'!$I$14+СВЦЭМ!$D$10+'СЕТ СН'!$I$6-'СЕТ СН'!$I$26</f>
        <v>1511.9896735</v>
      </c>
      <c r="J163" s="36">
        <f>SUMIFS(СВЦЭМ!$D$33:$D$776,СВЦЭМ!$A$33:$A$776,$A163,СВЦЭМ!$B$33:$B$776,J$155)+'СЕТ СН'!$I$14+СВЦЭМ!$D$10+'СЕТ СН'!$I$6-'СЕТ СН'!$I$26</f>
        <v>1465.8118694300001</v>
      </c>
      <c r="K163" s="36">
        <f>SUMIFS(СВЦЭМ!$D$33:$D$776,СВЦЭМ!$A$33:$A$776,$A163,СВЦЭМ!$B$33:$B$776,K$155)+'СЕТ СН'!$I$14+СВЦЭМ!$D$10+'СЕТ СН'!$I$6-'СЕТ СН'!$I$26</f>
        <v>1481.57494896</v>
      </c>
      <c r="L163" s="36">
        <f>SUMIFS(СВЦЭМ!$D$33:$D$776,СВЦЭМ!$A$33:$A$776,$A163,СВЦЭМ!$B$33:$B$776,L$155)+'СЕТ СН'!$I$14+СВЦЭМ!$D$10+'СЕТ СН'!$I$6-'СЕТ СН'!$I$26</f>
        <v>1473.76290898</v>
      </c>
      <c r="M163" s="36">
        <f>SUMIFS(СВЦЭМ!$D$33:$D$776,СВЦЭМ!$A$33:$A$776,$A163,СВЦЭМ!$B$33:$B$776,M$155)+'СЕТ СН'!$I$14+СВЦЭМ!$D$10+'СЕТ СН'!$I$6-'СЕТ СН'!$I$26</f>
        <v>1459.60899907</v>
      </c>
      <c r="N163" s="36">
        <f>SUMIFS(СВЦЭМ!$D$33:$D$776,СВЦЭМ!$A$33:$A$776,$A163,СВЦЭМ!$B$33:$B$776,N$155)+'СЕТ СН'!$I$14+СВЦЭМ!$D$10+'СЕТ СН'!$I$6-'СЕТ СН'!$I$26</f>
        <v>1467.1903828499999</v>
      </c>
      <c r="O163" s="36">
        <f>SUMIFS(СВЦЭМ!$D$33:$D$776,СВЦЭМ!$A$33:$A$776,$A163,СВЦЭМ!$B$33:$B$776,O$155)+'СЕТ СН'!$I$14+СВЦЭМ!$D$10+'СЕТ СН'!$I$6-'СЕТ СН'!$I$26</f>
        <v>1475.1960632599998</v>
      </c>
      <c r="P163" s="36">
        <f>SUMIFS(СВЦЭМ!$D$33:$D$776,СВЦЭМ!$A$33:$A$776,$A163,СВЦЭМ!$B$33:$B$776,P$155)+'СЕТ СН'!$I$14+СВЦЭМ!$D$10+'СЕТ СН'!$I$6-'СЕТ СН'!$I$26</f>
        <v>1466.07944028</v>
      </c>
      <c r="Q163" s="36">
        <f>SUMIFS(СВЦЭМ!$D$33:$D$776,СВЦЭМ!$A$33:$A$776,$A163,СВЦЭМ!$B$33:$B$776,Q$155)+'СЕТ СН'!$I$14+СВЦЭМ!$D$10+'СЕТ СН'!$I$6-'СЕТ СН'!$I$26</f>
        <v>1470.2354379799999</v>
      </c>
      <c r="R163" s="36">
        <f>SUMIFS(СВЦЭМ!$D$33:$D$776,СВЦЭМ!$A$33:$A$776,$A163,СВЦЭМ!$B$33:$B$776,R$155)+'СЕТ СН'!$I$14+СВЦЭМ!$D$10+'СЕТ СН'!$I$6-'СЕТ СН'!$I$26</f>
        <v>1475.86257497</v>
      </c>
      <c r="S163" s="36">
        <f>SUMIFS(СВЦЭМ!$D$33:$D$776,СВЦЭМ!$A$33:$A$776,$A163,СВЦЭМ!$B$33:$B$776,S$155)+'СЕТ СН'!$I$14+СВЦЭМ!$D$10+'СЕТ СН'!$I$6-'СЕТ СН'!$I$26</f>
        <v>1480.7947109299998</v>
      </c>
      <c r="T163" s="36">
        <f>SUMIFS(СВЦЭМ!$D$33:$D$776,СВЦЭМ!$A$33:$A$776,$A163,СВЦЭМ!$B$33:$B$776,T$155)+'СЕТ СН'!$I$14+СВЦЭМ!$D$10+'СЕТ СН'!$I$6-'СЕТ СН'!$I$26</f>
        <v>1481.71103705</v>
      </c>
      <c r="U163" s="36">
        <f>SUMIFS(СВЦЭМ!$D$33:$D$776,СВЦЭМ!$A$33:$A$776,$A163,СВЦЭМ!$B$33:$B$776,U$155)+'СЕТ СН'!$I$14+СВЦЭМ!$D$10+'СЕТ СН'!$I$6-'СЕТ СН'!$I$26</f>
        <v>1475.3906139800001</v>
      </c>
      <c r="V163" s="36">
        <f>SUMIFS(СВЦЭМ!$D$33:$D$776,СВЦЭМ!$A$33:$A$776,$A163,СВЦЭМ!$B$33:$B$776,V$155)+'СЕТ СН'!$I$14+СВЦЭМ!$D$10+'СЕТ СН'!$I$6-'СЕТ СН'!$I$26</f>
        <v>1463.5630750999999</v>
      </c>
      <c r="W163" s="36">
        <f>SUMIFS(СВЦЭМ!$D$33:$D$776,СВЦЭМ!$A$33:$A$776,$A163,СВЦЭМ!$B$33:$B$776,W$155)+'СЕТ СН'!$I$14+СВЦЭМ!$D$10+'СЕТ СН'!$I$6-'СЕТ СН'!$I$26</f>
        <v>1473.30748296</v>
      </c>
      <c r="X163" s="36">
        <f>SUMIFS(СВЦЭМ!$D$33:$D$776,СВЦЭМ!$A$33:$A$776,$A163,СВЦЭМ!$B$33:$B$776,X$155)+'СЕТ СН'!$I$14+СВЦЭМ!$D$10+'СЕТ СН'!$I$6-'СЕТ СН'!$I$26</f>
        <v>1454.8048593999999</v>
      </c>
      <c r="Y163" s="36">
        <f>SUMIFS(СВЦЭМ!$D$33:$D$776,СВЦЭМ!$A$33:$A$776,$A163,СВЦЭМ!$B$33:$B$776,Y$155)+'СЕТ СН'!$I$14+СВЦЭМ!$D$10+'СЕТ СН'!$I$6-'СЕТ СН'!$I$26</f>
        <v>1514.86556827</v>
      </c>
    </row>
    <row r="164" spans="1:25" ht="15.75" x14ac:dyDescent="0.2">
      <c r="A164" s="35">
        <f t="shared" si="4"/>
        <v>44021</v>
      </c>
      <c r="B164" s="36">
        <f>SUMIFS(СВЦЭМ!$D$33:$D$776,СВЦЭМ!$A$33:$A$776,$A164,СВЦЭМ!$B$33:$B$776,B$155)+'СЕТ СН'!$I$14+СВЦЭМ!$D$10+'СЕТ СН'!$I$6-'СЕТ СН'!$I$26</f>
        <v>1589.6637925999999</v>
      </c>
      <c r="C164" s="36">
        <f>SUMIFS(СВЦЭМ!$D$33:$D$776,СВЦЭМ!$A$33:$A$776,$A164,СВЦЭМ!$B$33:$B$776,C$155)+'СЕТ СН'!$I$14+СВЦЭМ!$D$10+'СЕТ СН'!$I$6-'СЕТ СН'!$I$26</f>
        <v>1609.16070147</v>
      </c>
      <c r="D164" s="36">
        <f>SUMIFS(СВЦЭМ!$D$33:$D$776,СВЦЭМ!$A$33:$A$776,$A164,СВЦЭМ!$B$33:$B$776,D$155)+'СЕТ СН'!$I$14+СВЦЭМ!$D$10+'СЕТ СН'!$I$6-'СЕТ СН'!$I$26</f>
        <v>1604.07465404</v>
      </c>
      <c r="E164" s="36">
        <f>SUMIFS(СВЦЭМ!$D$33:$D$776,СВЦЭМ!$A$33:$A$776,$A164,СВЦЭМ!$B$33:$B$776,E$155)+'СЕТ СН'!$I$14+СВЦЭМ!$D$10+'СЕТ СН'!$I$6-'СЕТ СН'!$I$26</f>
        <v>1613.917827</v>
      </c>
      <c r="F164" s="36">
        <f>SUMIFS(СВЦЭМ!$D$33:$D$776,СВЦЭМ!$A$33:$A$776,$A164,СВЦЭМ!$B$33:$B$776,F$155)+'СЕТ СН'!$I$14+СВЦЭМ!$D$10+'СЕТ СН'!$I$6-'СЕТ СН'!$I$26</f>
        <v>1601.84005553</v>
      </c>
      <c r="G164" s="36">
        <f>SUMIFS(СВЦЭМ!$D$33:$D$776,СВЦЭМ!$A$33:$A$776,$A164,СВЦЭМ!$B$33:$B$776,G$155)+'СЕТ СН'!$I$14+СВЦЭМ!$D$10+'СЕТ СН'!$I$6-'СЕТ СН'!$I$26</f>
        <v>1609.17429638</v>
      </c>
      <c r="H164" s="36">
        <f>SUMIFS(СВЦЭМ!$D$33:$D$776,СВЦЭМ!$A$33:$A$776,$A164,СВЦЭМ!$B$33:$B$776,H$155)+'СЕТ СН'!$I$14+СВЦЭМ!$D$10+'СЕТ СН'!$I$6-'СЕТ СН'!$I$26</f>
        <v>1610.34941179</v>
      </c>
      <c r="I164" s="36">
        <f>SUMIFS(СВЦЭМ!$D$33:$D$776,СВЦЭМ!$A$33:$A$776,$A164,СВЦЭМ!$B$33:$B$776,I$155)+'СЕТ СН'!$I$14+СВЦЭМ!$D$10+'СЕТ СН'!$I$6-'СЕТ СН'!$I$26</f>
        <v>1529.70515643</v>
      </c>
      <c r="J164" s="36">
        <f>SUMIFS(СВЦЭМ!$D$33:$D$776,СВЦЭМ!$A$33:$A$776,$A164,СВЦЭМ!$B$33:$B$776,J$155)+'СЕТ СН'!$I$14+СВЦЭМ!$D$10+'СЕТ СН'!$I$6-'СЕТ СН'!$I$26</f>
        <v>1514.38897688</v>
      </c>
      <c r="K164" s="36">
        <f>SUMIFS(СВЦЭМ!$D$33:$D$776,СВЦЭМ!$A$33:$A$776,$A164,СВЦЭМ!$B$33:$B$776,K$155)+'СЕТ СН'!$I$14+СВЦЭМ!$D$10+'СЕТ СН'!$I$6-'СЕТ СН'!$I$26</f>
        <v>1501.76216922</v>
      </c>
      <c r="L164" s="36">
        <f>SUMIFS(СВЦЭМ!$D$33:$D$776,СВЦЭМ!$A$33:$A$776,$A164,СВЦЭМ!$B$33:$B$776,L$155)+'СЕТ СН'!$I$14+СВЦЭМ!$D$10+'СЕТ СН'!$I$6-'СЕТ СН'!$I$26</f>
        <v>1478.0888026100001</v>
      </c>
      <c r="M164" s="36">
        <f>SUMIFS(СВЦЭМ!$D$33:$D$776,СВЦЭМ!$A$33:$A$776,$A164,СВЦЭМ!$B$33:$B$776,M$155)+'СЕТ СН'!$I$14+СВЦЭМ!$D$10+'СЕТ СН'!$I$6-'СЕТ СН'!$I$26</f>
        <v>1488.5966262900001</v>
      </c>
      <c r="N164" s="36">
        <f>SUMIFS(СВЦЭМ!$D$33:$D$776,СВЦЭМ!$A$33:$A$776,$A164,СВЦЭМ!$B$33:$B$776,N$155)+'СЕТ СН'!$I$14+СВЦЭМ!$D$10+'СЕТ СН'!$I$6-'СЕТ СН'!$I$26</f>
        <v>1484.43227127</v>
      </c>
      <c r="O164" s="36">
        <f>SUMIFS(СВЦЭМ!$D$33:$D$776,СВЦЭМ!$A$33:$A$776,$A164,СВЦЭМ!$B$33:$B$776,O$155)+'СЕТ СН'!$I$14+СВЦЭМ!$D$10+'СЕТ СН'!$I$6-'СЕТ СН'!$I$26</f>
        <v>1491.3343063299999</v>
      </c>
      <c r="P164" s="36">
        <f>SUMIFS(СВЦЭМ!$D$33:$D$776,СВЦЭМ!$A$33:$A$776,$A164,СВЦЭМ!$B$33:$B$776,P$155)+'СЕТ СН'!$I$14+СВЦЭМ!$D$10+'СЕТ СН'!$I$6-'СЕТ СН'!$I$26</f>
        <v>1479.9186617300002</v>
      </c>
      <c r="Q164" s="36">
        <f>SUMIFS(СВЦЭМ!$D$33:$D$776,СВЦЭМ!$A$33:$A$776,$A164,СВЦЭМ!$B$33:$B$776,Q$155)+'СЕТ СН'!$I$14+СВЦЭМ!$D$10+'СЕТ СН'!$I$6-'СЕТ СН'!$I$26</f>
        <v>1485.8055219100002</v>
      </c>
      <c r="R164" s="36">
        <f>SUMIFS(СВЦЭМ!$D$33:$D$776,СВЦЭМ!$A$33:$A$776,$A164,СВЦЭМ!$B$33:$B$776,R$155)+'СЕТ СН'!$I$14+СВЦЭМ!$D$10+'СЕТ СН'!$I$6-'СЕТ СН'!$I$26</f>
        <v>1498.05212835</v>
      </c>
      <c r="S164" s="36">
        <f>SUMIFS(СВЦЭМ!$D$33:$D$776,СВЦЭМ!$A$33:$A$776,$A164,СВЦЭМ!$B$33:$B$776,S$155)+'СЕТ СН'!$I$14+СВЦЭМ!$D$10+'СЕТ СН'!$I$6-'СЕТ СН'!$I$26</f>
        <v>1502.8010797900001</v>
      </c>
      <c r="T164" s="36">
        <f>SUMIFS(СВЦЭМ!$D$33:$D$776,СВЦЭМ!$A$33:$A$776,$A164,СВЦЭМ!$B$33:$B$776,T$155)+'СЕТ СН'!$I$14+СВЦЭМ!$D$10+'СЕТ СН'!$I$6-'СЕТ СН'!$I$26</f>
        <v>1506.7237887199999</v>
      </c>
      <c r="U164" s="36">
        <f>SUMIFS(СВЦЭМ!$D$33:$D$776,СВЦЭМ!$A$33:$A$776,$A164,СВЦЭМ!$B$33:$B$776,U$155)+'СЕТ СН'!$I$14+СВЦЭМ!$D$10+'СЕТ СН'!$I$6-'СЕТ СН'!$I$26</f>
        <v>1504.71567213</v>
      </c>
      <c r="V164" s="36">
        <f>SUMIFS(СВЦЭМ!$D$33:$D$776,СВЦЭМ!$A$33:$A$776,$A164,СВЦЭМ!$B$33:$B$776,V$155)+'СЕТ СН'!$I$14+СВЦЭМ!$D$10+'СЕТ СН'!$I$6-'СЕТ СН'!$I$26</f>
        <v>1496.1290590200001</v>
      </c>
      <c r="W164" s="36">
        <f>SUMIFS(СВЦЭМ!$D$33:$D$776,СВЦЭМ!$A$33:$A$776,$A164,СВЦЭМ!$B$33:$B$776,W$155)+'СЕТ СН'!$I$14+СВЦЭМ!$D$10+'СЕТ СН'!$I$6-'СЕТ СН'!$I$26</f>
        <v>1492.7799414999999</v>
      </c>
      <c r="X164" s="36">
        <f>SUMIFS(СВЦЭМ!$D$33:$D$776,СВЦЭМ!$A$33:$A$776,$A164,СВЦЭМ!$B$33:$B$776,X$155)+'СЕТ СН'!$I$14+СВЦЭМ!$D$10+'СЕТ СН'!$I$6-'СЕТ СН'!$I$26</f>
        <v>1493.1793387</v>
      </c>
      <c r="Y164" s="36">
        <f>SUMIFS(СВЦЭМ!$D$33:$D$776,СВЦЭМ!$A$33:$A$776,$A164,СВЦЭМ!$B$33:$B$776,Y$155)+'СЕТ СН'!$I$14+СВЦЭМ!$D$10+'СЕТ СН'!$I$6-'СЕТ СН'!$I$26</f>
        <v>1512.7009718700001</v>
      </c>
    </row>
    <row r="165" spans="1:25" ht="15.75" x14ac:dyDescent="0.2">
      <c r="A165" s="35">
        <f t="shared" si="4"/>
        <v>44022</v>
      </c>
      <c r="B165" s="36">
        <f>SUMIFS(СВЦЭМ!$D$33:$D$776,СВЦЭМ!$A$33:$A$776,$A165,СВЦЭМ!$B$33:$B$776,B$155)+'СЕТ СН'!$I$14+СВЦЭМ!$D$10+'СЕТ СН'!$I$6-'СЕТ СН'!$I$26</f>
        <v>1609.74019189</v>
      </c>
      <c r="C165" s="36">
        <f>SUMIFS(СВЦЭМ!$D$33:$D$776,СВЦЭМ!$A$33:$A$776,$A165,СВЦЭМ!$B$33:$B$776,C$155)+'СЕТ СН'!$I$14+СВЦЭМ!$D$10+'СЕТ СН'!$I$6-'СЕТ СН'!$I$26</f>
        <v>1586.1942358400001</v>
      </c>
      <c r="D165" s="36">
        <f>SUMIFS(СВЦЭМ!$D$33:$D$776,СВЦЭМ!$A$33:$A$776,$A165,СВЦЭМ!$B$33:$B$776,D$155)+'СЕТ СН'!$I$14+СВЦЭМ!$D$10+'СЕТ СН'!$I$6-'СЕТ СН'!$I$26</f>
        <v>1581.20832182</v>
      </c>
      <c r="E165" s="36">
        <f>SUMIFS(СВЦЭМ!$D$33:$D$776,СВЦЭМ!$A$33:$A$776,$A165,СВЦЭМ!$B$33:$B$776,E$155)+'СЕТ СН'!$I$14+СВЦЭМ!$D$10+'СЕТ СН'!$I$6-'СЕТ СН'!$I$26</f>
        <v>1600.5465934700001</v>
      </c>
      <c r="F165" s="36">
        <f>SUMIFS(СВЦЭМ!$D$33:$D$776,СВЦЭМ!$A$33:$A$776,$A165,СВЦЭМ!$B$33:$B$776,F$155)+'СЕТ СН'!$I$14+СВЦЭМ!$D$10+'СЕТ СН'!$I$6-'СЕТ СН'!$I$26</f>
        <v>1621.90378128</v>
      </c>
      <c r="G165" s="36">
        <f>SUMIFS(СВЦЭМ!$D$33:$D$776,СВЦЭМ!$A$33:$A$776,$A165,СВЦЭМ!$B$33:$B$776,G$155)+'СЕТ СН'!$I$14+СВЦЭМ!$D$10+'СЕТ СН'!$I$6-'СЕТ СН'!$I$26</f>
        <v>1661.4951485699999</v>
      </c>
      <c r="H165" s="36">
        <f>SUMIFS(СВЦЭМ!$D$33:$D$776,СВЦЭМ!$A$33:$A$776,$A165,СВЦЭМ!$B$33:$B$776,H$155)+'СЕТ СН'!$I$14+СВЦЭМ!$D$10+'СЕТ СН'!$I$6-'СЕТ СН'!$I$26</f>
        <v>1684.66637941</v>
      </c>
      <c r="I165" s="36">
        <f>SUMIFS(СВЦЭМ!$D$33:$D$776,СВЦЭМ!$A$33:$A$776,$A165,СВЦЭМ!$B$33:$B$776,I$155)+'СЕТ СН'!$I$14+СВЦЭМ!$D$10+'СЕТ СН'!$I$6-'СЕТ СН'!$I$26</f>
        <v>1605.0174643800001</v>
      </c>
      <c r="J165" s="36">
        <f>SUMIFS(СВЦЭМ!$D$33:$D$776,СВЦЭМ!$A$33:$A$776,$A165,СВЦЭМ!$B$33:$B$776,J$155)+'СЕТ СН'!$I$14+СВЦЭМ!$D$10+'СЕТ СН'!$I$6-'СЕТ СН'!$I$26</f>
        <v>1558.8560373</v>
      </c>
      <c r="K165" s="36">
        <f>SUMIFS(СВЦЭМ!$D$33:$D$776,СВЦЭМ!$A$33:$A$776,$A165,СВЦЭМ!$B$33:$B$776,K$155)+'СЕТ СН'!$I$14+СВЦЭМ!$D$10+'СЕТ СН'!$I$6-'СЕТ СН'!$I$26</f>
        <v>1486.47953893</v>
      </c>
      <c r="L165" s="36">
        <f>SUMIFS(СВЦЭМ!$D$33:$D$776,СВЦЭМ!$A$33:$A$776,$A165,СВЦЭМ!$B$33:$B$776,L$155)+'СЕТ СН'!$I$14+СВЦЭМ!$D$10+'СЕТ СН'!$I$6-'СЕТ СН'!$I$26</f>
        <v>1480.10899862</v>
      </c>
      <c r="M165" s="36">
        <f>SUMIFS(СВЦЭМ!$D$33:$D$776,СВЦЭМ!$A$33:$A$776,$A165,СВЦЭМ!$B$33:$B$776,M$155)+'СЕТ СН'!$I$14+СВЦЭМ!$D$10+'СЕТ СН'!$I$6-'СЕТ СН'!$I$26</f>
        <v>1487.008787</v>
      </c>
      <c r="N165" s="36">
        <f>SUMIFS(СВЦЭМ!$D$33:$D$776,СВЦЭМ!$A$33:$A$776,$A165,СВЦЭМ!$B$33:$B$776,N$155)+'СЕТ СН'!$I$14+СВЦЭМ!$D$10+'СЕТ СН'!$I$6-'СЕТ СН'!$I$26</f>
        <v>1480.2507527299999</v>
      </c>
      <c r="O165" s="36">
        <f>SUMIFS(СВЦЭМ!$D$33:$D$776,СВЦЭМ!$A$33:$A$776,$A165,СВЦЭМ!$B$33:$B$776,O$155)+'СЕТ СН'!$I$14+СВЦЭМ!$D$10+'СЕТ СН'!$I$6-'СЕТ СН'!$I$26</f>
        <v>1482.41149114</v>
      </c>
      <c r="P165" s="36">
        <f>SUMIFS(СВЦЭМ!$D$33:$D$776,СВЦЭМ!$A$33:$A$776,$A165,СВЦЭМ!$B$33:$B$776,P$155)+'СЕТ СН'!$I$14+СВЦЭМ!$D$10+'СЕТ СН'!$I$6-'СЕТ СН'!$I$26</f>
        <v>1470.0270290200001</v>
      </c>
      <c r="Q165" s="36">
        <f>SUMIFS(СВЦЭМ!$D$33:$D$776,СВЦЭМ!$A$33:$A$776,$A165,СВЦЭМ!$B$33:$B$776,Q$155)+'СЕТ СН'!$I$14+СВЦЭМ!$D$10+'СЕТ СН'!$I$6-'СЕТ СН'!$I$26</f>
        <v>1481.3301195899999</v>
      </c>
      <c r="R165" s="36">
        <f>SUMIFS(СВЦЭМ!$D$33:$D$776,СВЦЭМ!$A$33:$A$776,$A165,СВЦЭМ!$B$33:$B$776,R$155)+'СЕТ СН'!$I$14+СВЦЭМ!$D$10+'СЕТ СН'!$I$6-'СЕТ СН'!$I$26</f>
        <v>1499.36117638</v>
      </c>
      <c r="S165" s="36">
        <f>SUMIFS(СВЦЭМ!$D$33:$D$776,СВЦЭМ!$A$33:$A$776,$A165,СВЦЭМ!$B$33:$B$776,S$155)+'СЕТ СН'!$I$14+СВЦЭМ!$D$10+'СЕТ СН'!$I$6-'СЕТ СН'!$I$26</f>
        <v>1503.1816428900001</v>
      </c>
      <c r="T165" s="36">
        <f>SUMIFS(СВЦЭМ!$D$33:$D$776,СВЦЭМ!$A$33:$A$776,$A165,СВЦЭМ!$B$33:$B$776,T$155)+'СЕТ СН'!$I$14+СВЦЭМ!$D$10+'СЕТ СН'!$I$6-'СЕТ СН'!$I$26</f>
        <v>1496.4175680600001</v>
      </c>
      <c r="U165" s="36">
        <f>SUMIFS(СВЦЭМ!$D$33:$D$776,СВЦЭМ!$A$33:$A$776,$A165,СВЦЭМ!$B$33:$B$776,U$155)+'СЕТ СН'!$I$14+СВЦЭМ!$D$10+'СЕТ СН'!$I$6-'СЕТ СН'!$I$26</f>
        <v>1481.87023712</v>
      </c>
      <c r="V165" s="36">
        <f>SUMIFS(СВЦЭМ!$D$33:$D$776,СВЦЭМ!$A$33:$A$776,$A165,СВЦЭМ!$B$33:$B$776,V$155)+'СЕТ СН'!$I$14+СВЦЭМ!$D$10+'СЕТ СН'!$I$6-'СЕТ СН'!$I$26</f>
        <v>1459.1939314000001</v>
      </c>
      <c r="W165" s="36">
        <f>SUMIFS(СВЦЭМ!$D$33:$D$776,СВЦЭМ!$A$33:$A$776,$A165,СВЦЭМ!$B$33:$B$776,W$155)+'СЕТ СН'!$I$14+СВЦЭМ!$D$10+'СЕТ СН'!$I$6-'СЕТ СН'!$I$26</f>
        <v>1473.7150343200001</v>
      </c>
      <c r="X165" s="36">
        <f>SUMIFS(СВЦЭМ!$D$33:$D$776,СВЦЭМ!$A$33:$A$776,$A165,СВЦЭМ!$B$33:$B$776,X$155)+'СЕТ СН'!$I$14+СВЦЭМ!$D$10+'СЕТ СН'!$I$6-'СЕТ СН'!$I$26</f>
        <v>1462.56713586</v>
      </c>
      <c r="Y165" s="36">
        <f>SUMIFS(СВЦЭМ!$D$33:$D$776,СВЦЭМ!$A$33:$A$776,$A165,СВЦЭМ!$B$33:$B$776,Y$155)+'СЕТ СН'!$I$14+СВЦЭМ!$D$10+'СЕТ СН'!$I$6-'СЕТ СН'!$I$26</f>
        <v>1495.0073605299999</v>
      </c>
    </row>
    <row r="166" spans="1:25" ht="15.75" x14ac:dyDescent="0.2">
      <c r="A166" s="35">
        <f t="shared" si="4"/>
        <v>44023</v>
      </c>
      <c r="B166" s="36">
        <f>SUMIFS(СВЦЭМ!$D$33:$D$776,СВЦЭМ!$A$33:$A$776,$A166,СВЦЭМ!$B$33:$B$776,B$155)+'СЕТ СН'!$I$14+СВЦЭМ!$D$10+'СЕТ СН'!$I$6-'СЕТ СН'!$I$26</f>
        <v>1612.9061910200001</v>
      </c>
      <c r="C166" s="36">
        <f>SUMIFS(СВЦЭМ!$D$33:$D$776,СВЦЭМ!$A$33:$A$776,$A166,СВЦЭМ!$B$33:$B$776,C$155)+'СЕТ СН'!$I$14+СВЦЭМ!$D$10+'СЕТ СН'!$I$6-'СЕТ СН'!$I$26</f>
        <v>1587.1225617</v>
      </c>
      <c r="D166" s="36">
        <f>SUMIFS(СВЦЭМ!$D$33:$D$776,СВЦЭМ!$A$33:$A$776,$A166,СВЦЭМ!$B$33:$B$776,D$155)+'СЕТ СН'!$I$14+СВЦЭМ!$D$10+'СЕТ СН'!$I$6-'СЕТ СН'!$I$26</f>
        <v>1612.42778228</v>
      </c>
      <c r="E166" s="36">
        <f>SUMIFS(СВЦЭМ!$D$33:$D$776,СВЦЭМ!$A$33:$A$776,$A166,СВЦЭМ!$B$33:$B$776,E$155)+'СЕТ СН'!$I$14+СВЦЭМ!$D$10+'СЕТ СН'!$I$6-'СЕТ СН'!$I$26</f>
        <v>1628.0395165300001</v>
      </c>
      <c r="F166" s="36">
        <f>SUMIFS(СВЦЭМ!$D$33:$D$776,СВЦЭМ!$A$33:$A$776,$A166,СВЦЭМ!$B$33:$B$776,F$155)+'СЕТ СН'!$I$14+СВЦЭМ!$D$10+'СЕТ СН'!$I$6-'СЕТ СН'!$I$26</f>
        <v>1618.48583463</v>
      </c>
      <c r="G166" s="36">
        <f>SUMIFS(СВЦЭМ!$D$33:$D$776,СВЦЭМ!$A$33:$A$776,$A166,СВЦЭМ!$B$33:$B$776,G$155)+'СЕТ СН'!$I$14+СВЦЭМ!$D$10+'СЕТ СН'!$I$6-'СЕТ СН'!$I$26</f>
        <v>1616.60286071</v>
      </c>
      <c r="H166" s="36">
        <f>SUMIFS(СВЦЭМ!$D$33:$D$776,СВЦЭМ!$A$33:$A$776,$A166,СВЦЭМ!$B$33:$B$776,H$155)+'СЕТ СН'!$I$14+СВЦЭМ!$D$10+'СЕТ СН'!$I$6-'СЕТ СН'!$I$26</f>
        <v>1601.9673011300001</v>
      </c>
      <c r="I166" s="36">
        <f>SUMIFS(СВЦЭМ!$D$33:$D$776,СВЦЭМ!$A$33:$A$776,$A166,СВЦЭМ!$B$33:$B$776,I$155)+'СЕТ СН'!$I$14+СВЦЭМ!$D$10+'СЕТ СН'!$I$6-'СЕТ СН'!$I$26</f>
        <v>1602.67934264</v>
      </c>
      <c r="J166" s="36">
        <f>SUMIFS(СВЦЭМ!$D$33:$D$776,СВЦЭМ!$A$33:$A$776,$A166,СВЦЭМ!$B$33:$B$776,J$155)+'СЕТ СН'!$I$14+СВЦЭМ!$D$10+'СЕТ СН'!$I$6-'СЕТ СН'!$I$26</f>
        <v>1567.3819029400001</v>
      </c>
      <c r="K166" s="36">
        <f>SUMIFS(СВЦЭМ!$D$33:$D$776,СВЦЭМ!$A$33:$A$776,$A166,СВЦЭМ!$B$33:$B$776,K$155)+'СЕТ СН'!$I$14+СВЦЭМ!$D$10+'СЕТ СН'!$I$6-'СЕТ СН'!$I$26</f>
        <v>1448.40447786</v>
      </c>
      <c r="L166" s="36">
        <f>SUMIFS(СВЦЭМ!$D$33:$D$776,СВЦЭМ!$A$33:$A$776,$A166,СВЦЭМ!$B$33:$B$776,L$155)+'СЕТ СН'!$I$14+СВЦЭМ!$D$10+'СЕТ СН'!$I$6-'СЕТ СН'!$I$26</f>
        <v>1418.7165186</v>
      </c>
      <c r="M166" s="36">
        <f>SUMIFS(СВЦЭМ!$D$33:$D$776,СВЦЭМ!$A$33:$A$776,$A166,СВЦЭМ!$B$33:$B$776,M$155)+'СЕТ СН'!$I$14+СВЦЭМ!$D$10+'СЕТ СН'!$I$6-'СЕТ СН'!$I$26</f>
        <v>1411.69867705</v>
      </c>
      <c r="N166" s="36">
        <f>SUMIFS(СВЦЭМ!$D$33:$D$776,СВЦЭМ!$A$33:$A$776,$A166,СВЦЭМ!$B$33:$B$776,N$155)+'СЕТ СН'!$I$14+СВЦЭМ!$D$10+'СЕТ СН'!$I$6-'СЕТ СН'!$I$26</f>
        <v>1415.12914389</v>
      </c>
      <c r="O166" s="36">
        <f>SUMIFS(СВЦЭМ!$D$33:$D$776,СВЦЭМ!$A$33:$A$776,$A166,СВЦЭМ!$B$33:$B$776,O$155)+'СЕТ СН'!$I$14+СВЦЭМ!$D$10+'СЕТ СН'!$I$6-'СЕТ СН'!$I$26</f>
        <v>1449.2453049199999</v>
      </c>
      <c r="P166" s="36">
        <f>SUMIFS(СВЦЭМ!$D$33:$D$776,СВЦЭМ!$A$33:$A$776,$A166,СВЦЭМ!$B$33:$B$776,P$155)+'СЕТ СН'!$I$14+СВЦЭМ!$D$10+'СЕТ СН'!$I$6-'СЕТ СН'!$I$26</f>
        <v>1452.8650625300002</v>
      </c>
      <c r="Q166" s="36">
        <f>SUMIFS(СВЦЭМ!$D$33:$D$776,СВЦЭМ!$A$33:$A$776,$A166,СВЦЭМ!$B$33:$B$776,Q$155)+'СЕТ СН'!$I$14+СВЦЭМ!$D$10+'СЕТ СН'!$I$6-'СЕТ СН'!$I$26</f>
        <v>1465.00243585</v>
      </c>
      <c r="R166" s="36">
        <f>SUMIFS(СВЦЭМ!$D$33:$D$776,СВЦЭМ!$A$33:$A$776,$A166,СВЦЭМ!$B$33:$B$776,R$155)+'СЕТ СН'!$I$14+СВЦЭМ!$D$10+'СЕТ СН'!$I$6-'СЕТ СН'!$I$26</f>
        <v>1483.9697083900001</v>
      </c>
      <c r="S166" s="36">
        <f>SUMIFS(СВЦЭМ!$D$33:$D$776,СВЦЭМ!$A$33:$A$776,$A166,СВЦЭМ!$B$33:$B$776,S$155)+'СЕТ СН'!$I$14+СВЦЭМ!$D$10+'СЕТ СН'!$I$6-'СЕТ СН'!$I$26</f>
        <v>1485.80193614</v>
      </c>
      <c r="T166" s="36">
        <f>SUMIFS(СВЦЭМ!$D$33:$D$776,СВЦЭМ!$A$33:$A$776,$A166,СВЦЭМ!$B$33:$B$776,T$155)+'СЕТ СН'!$I$14+СВЦЭМ!$D$10+'СЕТ СН'!$I$6-'СЕТ СН'!$I$26</f>
        <v>1479.4722814299998</v>
      </c>
      <c r="U166" s="36">
        <f>SUMIFS(СВЦЭМ!$D$33:$D$776,СВЦЭМ!$A$33:$A$776,$A166,СВЦЭМ!$B$33:$B$776,U$155)+'СЕТ СН'!$I$14+СВЦЭМ!$D$10+'СЕТ СН'!$I$6-'СЕТ СН'!$I$26</f>
        <v>1465.8965906399999</v>
      </c>
      <c r="V166" s="36">
        <f>SUMIFS(СВЦЭМ!$D$33:$D$776,СВЦЭМ!$A$33:$A$776,$A166,СВЦЭМ!$B$33:$B$776,V$155)+'СЕТ СН'!$I$14+СВЦЭМ!$D$10+'СЕТ СН'!$I$6-'СЕТ СН'!$I$26</f>
        <v>1448.9074680600002</v>
      </c>
      <c r="W166" s="36">
        <f>SUMIFS(СВЦЭМ!$D$33:$D$776,СВЦЭМ!$A$33:$A$776,$A166,СВЦЭМ!$B$33:$B$776,W$155)+'СЕТ СН'!$I$14+СВЦЭМ!$D$10+'СЕТ СН'!$I$6-'СЕТ СН'!$I$26</f>
        <v>1436.5635266899999</v>
      </c>
      <c r="X166" s="36">
        <f>SUMIFS(СВЦЭМ!$D$33:$D$776,СВЦЭМ!$A$33:$A$776,$A166,СВЦЭМ!$B$33:$B$776,X$155)+'СЕТ СН'!$I$14+СВЦЭМ!$D$10+'СЕТ СН'!$I$6-'СЕТ СН'!$I$26</f>
        <v>1454.88294825</v>
      </c>
      <c r="Y166" s="36">
        <f>SUMIFS(СВЦЭМ!$D$33:$D$776,СВЦЭМ!$A$33:$A$776,$A166,СВЦЭМ!$B$33:$B$776,Y$155)+'СЕТ СН'!$I$14+СВЦЭМ!$D$10+'СЕТ СН'!$I$6-'СЕТ СН'!$I$26</f>
        <v>1465.77269305</v>
      </c>
    </row>
    <row r="167" spans="1:25" ht="15.75" x14ac:dyDescent="0.2">
      <c r="A167" s="35">
        <f t="shared" si="4"/>
        <v>44024</v>
      </c>
      <c r="B167" s="36">
        <f>SUMIFS(СВЦЭМ!$D$33:$D$776,СВЦЭМ!$A$33:$A$776,$A167,СВЦЭМ!$B$33:$B$776,B$155)+'СЕТ СН'!$I$14+СВЦЭМ!$D$10+'СЕТ СН'!$I$6-'СЕТ СН'!$I$26</f>
        <v>1585.4305103000002</v>
      </c>
      <c r="C167" s="36">
        <f>SUMIFS(СВЦЭМ!$D$33:$D$776,СВЦЭМ!$A$33:$A$776,$A167,СВЦЭМ!$B$33:$B$776,C$155)+'СЕТ СН'!$I$14+СВЦЭМ!$D$10+'СЕТ СН'!$I$6-'СЕТ СН'!$I$26</f>
        <v>1643.2336367399998</v>
      </c>
      <c r="D167" s="36">
        <f>SUMIFS(СВЦЭМ!$D$33:$D$776,СВЦЭМ!$A$33:$A$776,$A167,СВЦЭМ!$B$33:$B$776,D$155)+'СЕТ СН'!$I$14+СВЦЭМ!$D$10+'СЕТ СН'!$I$6-'СЕТ СН'!$I$26</f>
        <v>1673.70004617</v>
      </c>
      <c r="E167" s="36">
        <f>SUMIFS(СВЦЭМ!$D$33:$D$776,СВЦЭМ!$A$33:$A$776,$A167,СВЦЭМ!$B$33:$B$776,E$155)+'СЕТ СН'!$I$14+СВЦЭМ!$D$10+'СЕТ СН'!$I$6-'СЕТ СН'!$I$26</f>
        <v>1694.7556858900002</v>
      </c>
      <c r="F167" s="36">
        <f>SUMIFS(СВЦЭМ!$D$33:$D$776,СВЦЭМ!$A$33:$A$776,$A167,СВЦЭМ!$B$33:$B$776,F$155)+'СЕТ СН'!$I$14+СВЦЭМ!$D$10+'СЕТ СН'!$I$6-'СЕТ СН'!$I$26</f>
        <v>1698.4839703500002</v>
      </c>
      <c r="G167" s="36">
        <f>SUMIFS(СВЦЭМ!$D$33:$D$776,СВЦЭМ!$A$33:$A$776,$A167,СВЦЭМ!$B$33:$B$776,G$155)+'СЕТ СН'!$I$14+СВЦЭМ!$D$10+'СЕТ СН'!$I$6-'СЕТ СН'!$I$26</f>
        <v>1704.7936773500001</v>
      </c>
      <c r="H167" s="36">
        <f>SUMIFS(СВЦЭМ!$D$33:$D$776,СВЦЭМ!$A$33:$A$776,$A167,СВЦЭМ!$B$33:$B$776,H$155)+'СЕТ СН'!$I$14+СВЦЭМ!$D$10+'СЕТ СН'!$I$6-'СЕТ СН'!$I$26</f>
        <v>1681.8150370600001</v>
      </c>
      <c r="I167" s="36">
        <f>SUMIFS(СВЦЭМ!$D$33:$D$776,СВЦЭМ!$A$33:$A$776,$A167,СВЦЭМ!$B$33:$B$776,I$155)+'СЕТ СН'!$I$14+СВЦЭМ!$D$10+'СЕТ СН'!$I$6-'СЕТ СН'!$I$26</f>
        <v>1646.31646931</v>
      </c>
      <c r="J167" s="36">
        <f>SUMIFS(СВЦЭМ!$D$33:$D$776,СВЦЭМ!$A$33:$A$776,$A167,СВЦЭМ!$B$33:$B$776,J$155)+'СЕТ СН'!$I$14+СВЦЭМ!$D$10+'СЕТ СН'!$I$6-'СЕТ СН'!$I$26</f>
        <v>1557.6461843500001</v>
      </c>
      <c r="K167" s="36">
        <f>SUMIFS(СВЦЭМ!$D$33:$D$776,СВЦЭМ!$A$33:$A$776,$A167,СВЦЭМ!$B$33:$B$776,K$155)+'СЕТ СН'!$I$14+СВЦЭМ!$D$10+'СЕТ СН'!$I$6-'СЕТ СН'!$I$26</f>
        <v>1415.9607320999999</v>
      </c>
      <c r="L167" s="36">
        <f>SUMIFS(СВЦЭМ!$D$33:$D$776,СВЦЭМ!$A$33:$A$776,$A167,СВЦЭМ!$B$33:$B$776,L$155)+'СЕТ СН'!$I$14+СВЦЭМ!$D$10+'СЕТ СН'!$I$6-'СЕТ СН'!$I$26</f>
        <v>1380.1940128400001</v>
      </c>
      <c r="M167" s="36">
        <f>SUMIFS(СВЦЭМ!$D$33:$D$776,СВЦЭМ!$A$33:$A$776,$A167,СВЦЭМ!$B$33:$B$776,M$155)+'СЕТ СН'!$I$14+СВЦЭМ!$D$10+'СЕТ СН'!$I$6-'СЕТ СН'!$I$26</f>
        <v>1377.59020375</v>
      </c>
      <c r="N167" s="36">
        <f>SUMIFS(СВЦЭМ!$D$33:$D$776,СВЦЭМ!$A$33:$A$776,$A167,СВЦЭМ!$B$33:$B$776,N$155)+'СЕТ СН'!$I$14+СВЦЭМ!$D$10+'СЕТ СН'!$I$6-'СЕТ СН'!$I$26</f>
        <v>1384.0502930600001</v>
      </c>
      <c r="O167" s="36">
        <f>SUMIFS(СВЦЭМ!$D$33:$D$776,СВЦЭМ!$A$33:$A$776,$A167,СВЦЭМ!$B$33:$B$776,O$155)+'СЕТ СН'!$I$14+СВЦЭМ!$D$10+'СЕТ СН'!$I$6-'СЕТ СН'!$I$26</f>
        <v>1386.43455503</v>
      </c>
      <c r="P167" s="36">
        <f>SUMIFS(СВЦЭМ!$D$33:$D$776,СВЦЭМ!$A$33:$A$776,$A167,СВЦЭМ!$B$33:$B$776,P$155)+'СЕТ СН'!$I$14+СВЦЭМ!$D$10+'СЕТ СН'!$I$6-'СЕТ СН'!$I$26</f>
        <v>1392.91540278</v>
      </c>
      <c r="Q167" s="36">
        <f>SUMIFS(СВЦЭМ!$D$33:$D$776,СВЦЭМ!$A$33:$A$776,$A167,СВЦЭМ!$B$33:$B$776,Q$155)+'СЕТ СН'!$I$14+СВЦЭМ!$D$10+'СЕТ СН'!$I$6-'СЕТ СН'!$I$26</f>
        <v>1410.33691064</v>
      </c>
      <c r="R167" s="36">
        <f>SUMIFS(СВЦЭМ!$D$33:$D$776,СВЦЭМ!$A$33:$A$776,$A167,СВЦЭМ!$B$33:$B$776,R$155)+'СЕТ СН'!$I$14+СВЦЭМ!$D$10+'СЕТ СН'!$I$6-'СЕТ СН'!$I$26</f>
        <v>1409.67947112</v>
      </c>
      <c r="S167" s="36">
        <f>SUMIFS(СВЦЭМ!$D$33:$D$776,СВЦЭМ!$A$33:$A$776,$A167,СВЦЭМ!$B$33:$B$776,S$155)+'СЕТ СН'!$I$14+СВЦЭМ!$D$10+'СЕТ СН'!$I$6-'СЕТ СН'!$I$26</f>
        <v>1415.09849102</v>
      </c>
      <c r="T167" s="36">
        <f>SUMIFS(СВЦЭМ!$D$33:$D$776,СВЦЭМ!$A$33:$A$776,$A167,СВЦЭМ!$B$33:$B$776,T$155)+'СЕТ СН'!$I$14+СВЦЭМ!$D$10+'СЕТ СН'!$I$6-'СЕТ СН'!$I$26</f>
        <v>1411.67697193</v>
      </c>
      <c r="U167" s="36">
        <f>SUMIFS(СВЦЭМ!$D$33:$D$776,СВЦЭМ!$A$33:$A$776,$A167,СВЦЭМ!$B$33:$B$776,U$155)+'СЕТ СН'!$I$14+СВЦЭМ!$D$10+'СЕТ СН'!$I$6-'СЕТ СН'!$I$26</f>
        <v>1390.23212885</v>
      </c>
      <c r="V167" s="36">
        <f>SUMIFS(СВЦЭМ!$D$33:$D$776,СВЦЭМ!$A$33:$A$776,$A167,СВЦЭМ!$B$33:$B$776,V$155)+'СЕТ СН'!$I$14+СВЦЭМ!$D$10+'СЕТ СН'!$I$6-'СЕТ СН'!$I$26</f>
        <v>1392.01270761</v>
      </c>
      <c r="W167" s="36">
        <f>SUMIFS(СВЦЭМ!$D$33:$D$776,СВЦЭМ!$A$33:$A$776,$A167,СВЦЭМ!$B$33:$B$776,W$155)+'СЕТ СН'!$I$14+СВЦЭМ!$D$10+'СЕТ СН'!$I$6-'СЕТ СН'!$I$26</f>
        <v>1384.3687465100002</v>
      </c>
      <c r="X167" s="36">
        <f>SUMIFS(СВЦЭМ!$D$33:$D$776,СВЦЭМ!$A$33:$A$776,$A167,СВЦЭМ!$B$33:$B$776,X$155)+'СЕТ СН'!$I$14+СВЦЭМ!$D$10+'СЕТ СН'!$I$6-'СЕТ СН'!$I$26</f>
        <v>1391.7314066399999</v>
      </c>
      <c r="Y167" s="36">
        <f>SUMIFS(СВЦЭМ!$D$33:$D$776,СВЦЭМ!$A$33:$A$776,$A167,СВЦЭМ!$B$33:$B$776,Y$155)+'СЕТ СН'!$I$14+СВЦЭМ!$D$10+'СЕТ СН'!$I$6-'СЕТ СН'!$I$26</f>
        <v>1492.1745378800001</v>
      </c>
    </row>
    <row r="168" spans="1:25" ht="15.75" x14ac:dyDescent="0.2">
      <c r="A168" s="35">
        <f t="shared" si="4"/>
        <v>44025</v>
      </c>
      <c r="B168" s="36">
        <f>SUMIFS(СВЦЭМ!$D$33:$D$776,СВЦЭМ!$A$33:$A$776,$A168,СВЦЭМ!$B$33:$B$776,B$155)+'СЕТ СН'!$I$14+СВЦЭМ!$D$10+'СЕТ СН'!$I$6-'СЕТ СН'!$I$26</f>
        <v>1581.78600957</v>
      </c>
      <c r="C168" s="36">
        <f>SUMIFS(СВЦЭМ!$D$33:$D$776,СВЦЭМ!$A$33:$A$776,$A168,СВЦЭМ!$B$33:$B$776,C$155)+'СЕТ СН'!$I$14+СВЦЭМ!$D$10+'СЕТ СН'!$I$6-'СЕТ СН'!$I$26</f>
        <v>1552.1801599999999</v>
      </c>
      <c r="D168" s="36">
        <f>SUMIFS(СВЦЭМ!$D$33:$D$776,СВЦЭМ!$A$33:$A$776,$A168,СВЦЭМ!$B$33:$B$776,D$155)+'СЕТ СН'!$I$14+СВЦЭМ!$D$10+'СЕТ СН'!$I$6-'СЕТ СН'!$I$26</f>
        <v>1577.15393767</v>
      </c>
      <c r="E168" s="36">
        <f>SUMIFS(СВЦЭМ!$D$33:$D$776,СВЦЭМ!$A$33:$A$776,$A168,СВЦЭМ!$B$33:$B$776,E$155)+'СЕТ СН'!$I$14+СВЦЭМ!$D$10+'СЕТ СН'!$I$6-'СЕТ СН'!$I$26</f>
        <v>1592.6536879400001</v>
      </c>
      <c r="F168" s="36">
        <f>SUMIFS(СВЦЭМ!$D$33:$D$776,СВЦЭМ!$A$33:$A$776,$A168,СВЦЭМ!$B$33:$B$776,F$155)+'СЕТ СН'!$I$14+СВЦЭМ!$D$10+'СЕТ СН'!$I$6-'СЕТ СН'!$I$26</f>
        <v>1583.9090410399999</v>
      </c>
      <c r="G168" s="36">
        <f>SUMIFS(СВЦЭМ!$D$33:$D$776,СВЦЭМ!$A$33:$A$776,$A168,СВЦЭМ!$B$33:$B$776,G$155)+'СЕТ СН'!$I$14+СВЦЭМ!$D$10+'СЕТ СН'!$I$6-'СЕТ СН'!$I$26</f>
        <v>1583.35653063</v>
      </c>
      <c r="H168" s="36">
        <f>SUMIFS(СВЦЭМ!$D$33:$D$776,СВЦЭМ!$A$33:$A$776,$A168,СВЦЭМ!$B$33:$B$776,H$155)+'СЕТ СН'!$I$14+СВЦЭМ!$D$10+'СЕТ СН'!$I$6-'СЕТ СН'!$I$26</f>
        <v>1570.66637087</v>
      </c>
      <c r="I168" s="36">
        <f>SUMIFS(СВЦЭМ!$D$33:$D$776,СВЦЭМ!$A$33:$A$776,$A168,СВЦЭМ!$B$33:$B$776,I$155)+'СЕТ СН'!$I$14+СВЦЭМ!$D$10+'СЕТ СН'!$I$6-'СЕТ СН'!$I$26</f>
        <v>1591.4184591799999</v>
      </c>
      <c r="J168" s="36">
        <f>SUMIFS(СВЦЭМ!$D$33:$D$776,СВЦЭМ!$A$33:$A$776,$A168,СВЦЭМ!$B$33:$B$776,J$155)+'СЕТ СН'!$I$14+СВЦЭМ!$D$10+'СЕТ СН'!$I$6-'СЕТ СН'!$I$26</f>
        <v>1619.1760640299999</v>
      </c>
      <c r="K168" s="36">
        <f>SUMIFS(СВЦЭМ!$D$33:$D$776,СВЦЭМ!$A$33:$A$776,$A168,СВЦЭМ!$B$33:$B$776,K$155)+'СЕТ СН'!$I$14+СВЦЭМ!$D$10+'СЕТ СН'!$I$6-'СЕТ СН'!$I$26</f>
        <v>1517.87858437</v>
      </c>
      <c r="L168" s="36">
        <f>SUMIFS(СВЦЭМ!$D$33:$D$776,СВЦЭМ!$A$33:$A$776,$A168,СВЦЭМ!$B$33:$B$776,L$155)+'СЕТ СН'!$I$14+СВЦЭМ!$D$10+'СЕТ СН'!$I$6-'СЕТ СН'!$I$26</f>
        <v>1483.6324882399999</v>
      </c>
      <c r="M168" s="36">
        <f>SUMIFS(СВЦЭМ!$D$33:$D$776,СВЦЭМ!$A$33:$A$776,$A168,СВЦЭМ!$B$33:$B$776,M$155)+'СЕТ СН'!$I$14+СВЦЭМ!$D$10+'СЕТ СН'!$I$6-'СЕТ СН'!$I$26</f>
        <v>1488.6852553899998</v>
      </c>
      <c r="N168" s="36">
        <f>SUMIFS(СВЦЭМ!$D$33:$D$776,СВЦЭМ!$A$33:$A$776,$A168,СВЦЭМ!$B$33:$B$776,N$155)+'СЕТ СН'!$I$14+СВЦЭМ!$D$10+'СЕТ СН'!$I$6-'СЕТ СН'!$I$26</f>
        <v>1490.0945752</v>
      </c>
      <c r="O168" s="36">
        <f>SUMIFS(СВЦЭМ!$D$33:$D$776,СВЦЭМ!$A$33:$A$776,$A168,СВЦЭМ!$B$33:$B$776,O$155)+'СЕТ СН'!$I$14+СВЦЭМ!$D$10+'СЕТ СН'!$I$6-'СЕТ СН'!$I$26</f>
        <v>1490.2651939500001</v>
      </c>
      <c r="P168" s="36">
        <f>SUMIFS(СВЦЭМ!$D$33:$D$776,СВЦЭМ!$A$33:$A$776,$A168,СВЦЭМ!$B$33:$B$776,P$155)+'СЕТ СН'!$I$14+СВЦЭМ!$D$10+'СЕТ СН'!$I$6-'СЕТ СН'!$I$26</f>
        <v>1481.4332826700002</v>
      </c>
      <c r="Q168" s="36">
        <f>SUMIFS(СВЦЭМ!$D$33:$D$776,СВЦЭМ!$A$33:$A$776,$A168,СВЦЭМ!$B$33:$B$776,Q$155)+'СЕТ СН'!$I$14+СВЦЭМ!$D$10+'СЕТ СН'!$I$6-'СЕТ СН'!$I$26</f>
        <v>1467.5632194300001</v>
      </c>
      <c r="R168" s="36">
        <f>SUMIFS(СВЦЭМ!$D$33:$D$776,СВЦЭМ!$A$33:$A$776,$A168,СВЦЭМ!$B$33:$B$776,R$155)+'СЕТ СН'!$I$14+СВЦЭМ!$D$10+'СЕТ СН'!$I$6-'СЕТ СН'!$I$26</f>
        <v>1496.5622684099999</v>
      </c>
      <c r="S168" s="36">
        <f>SUMIFS(СВЦЭМ!$D$33:$D$776,СВЦЭМ!$A$33:$A$776,$A168,СВЦЭМ!$B$33:$B$776,S$155)+'СЕТ СН'!$I$14+СВЦЭМ!$D$10+'СЕТ СН'!$I$6-'СЕТ СН'!$I$26</f>
        <v>1526.6531228700001</v>
      </c>
      <c r="T168" s="36">
        <f>SUMIFS(СВЦЭМ!$D$33:$D$776,СВЦЭМ!$A$33:$A$776,$A168,СВЦЭМ!$B$33:$B$776,T$155)+'СЕТ СН'!$I$14+СВЦЭМ!$D$10+'СЕТ СН'!$I$6-'СЕТ СН'!$I$26</f>
        <v>1495.9016205200001</v>
      </c>
      <c r="U168" s="36">
        <f>SUMIFS(СВЦЭМ!$D$33:$D$776,СВЦЭМ!$A$33:$A$776,$A168,СВЦЭМ!$B$33:$B$776,U$155)+'СЕТ СН'!$I$14+СВЦЭМ!$D$10+'СЕТ СН'!$I$6-'СЕТ СН'!$I$26</f>
        <v>1477.73901138</v>
      </c>
      <c r="V168" s="36">
        <f>SUMIFS(СВЦЭМ!$D$33:$D$776,СВЦЭМ!$A$33:$A$776,$A168,СВЦЭМ!$B$33:$B$776,V$155)+'СЕТ СН'!$I$14+СВЦЭМ!$D$10+'СЕТ СН'!$I$6-'СЕТ СН'!$I$26</f>
        <v>1470.6572118200002</v>
      </c>
      <c r="W168" s="36">
        <f>SUMIFS(СВЦЭМ!$D$33:$D$776,СВЦЭМ!$A$33:$A$776,$A168,СВЦЭМ!$B$33:$B$776,W$155)+'СЕТ СН'!$I$14+СВЦЭМ!$D$10+'СЕТ СН'!$I$6-'СЕТ СН'!$I$26</f>
        <v>1447.3272148000001</v>
      </c>
      <c r="X168" s="36">
        <f>SUMIFS(СВЦЭМ!$D$33:$D$776,СВЦЭМ!$A$33:$A$776,$A168,СВЦЭМ!$B$33:$B$776,X$155)+'СЕТ СН'!$I$14+СВЦЭМ!$D$10+'СЕТ СН'!$I$6-'СЕТ СН'!$I$26</f>
        <v>1427.2059252399999</v>
      </c>
      <c r="Y168" s="36">
        <f>SUMIFS(СВЦЭМ!$D$33:$D$776,СВЦЭМ!$A$33:$A$776,$A168,СВЦЭМ!$B$33:$B$776,Y$155)+'СЕТ СН'!$I$14+СВЦЭМ!$D$10+'СЕТ СН'!$I$6-'СЕТ СН'!$I$26</f>
        <v>1500.5911364900001</v>
      </c>
    </row>
    <row r="169" spans="1:25" ht="15.75" x14ac:dyDescent="0.2">
      <c r="A169" s="35">
        <f t="shared" si="4"/>
        <v>44026</v>
      </c>
      <c r="B169" s="36">
        <f>SUMIFS(СВЦЭМ!$D$33:$D$776,СВЦЭМ!$A$33:$A$776,$A169,СВЦЭМ!$B$33:$B$776,B$155)+'СЕТ СН'!$I$14+СВЦЭМ!$D$10+'СЕТ СН'!$I$6-'СЕТ СН'!$I$26</f>
        <v>1580.36303069</v>
      </c>
      <c r="C169" s="36">
        <f>SUMIFS(СВЦЭМ!$D$33:$D$776,СВЦЭМ!$A$33:$A$776,$A169,СВЦЭМ!$B$33:$B$776,C$155)+'СЕТ СН'!$I$14+СВЦЭМ!$D$10+'СЕТ СН'!$I$6-'СЕТ СН'!$I$26</f>
        <v>1552.0670972799999</v>
      </c>
      <c r="D169" s="36">
        <f>SUMIFS(СВЦЭМ!$D$33:$D$776,СВЦЭМ!$A$33:$A$776,$A169,СВЦЭМ!$B$33:$B$776,D$155)+'СЕТ СН'!$I$14+СВЦЭМ!$D$10+'СЕТ СН'!$I$6-'СЕТ СН'!$I$26</f>
        <v>1568.0736389399999</v>
      </c>
      <c r="E169" s="36">
        <f>SUMIFS(СВЦЭМ!$D$33:$D$776,СВЦЭМ!$A$33:$A$776,$A169,СВЦЭМ!$B$33:$B$776,E$155)+'СЕТ СН'!$I$14+СВЦЭМ!$D$10+'СЕТ СН'!$I$6-'СЕТ СН'!$I$26</f>
        <v>1588.99015626</v>
      </c>
      <c r="F169" s="36">
        <f>SUMIFS(СВЦЭМ!$D$33:$D$776,СВЦЭМ!$A$33:$A$776,$A169,СВЦЭМ!$B$33:$B$776,F$155)+'СЕТ СН'!$I$14+СВЦЭМ!$D$10+'СЕТ СН'!$I$6-'СЕТ СН'!$I$26</f>
        <v>1588.4417373599999</v>
      </c>
      <c r="G169" s="36">
        <f>SUMIFS(СВЦЭМ!$D$33:$D$776,СВЦЭМ!$A$33:$A$776,$A169,СВЦЭМ!$B$33:$B$776,G$155)+'СЕТ СН'!$I$14+СВЦЭМ!$D$10+'СЕТ СН'!$I$6-'СЕТ СН'!$I$26</f>
        <v>1593.45891054</v>
      </c>
      <c r="H169" s="36">
        <f>SUMIFS(СВЦЭМ!$D$33:$D$776,СВЦЭМ!$A$33:$A$776,$A169,СВЦЭМ!$B$33:$B$776,H$155)+'СЕТ СН'!$I$14+СВЦЭМ!$D$10+'СЕТ СН'!$I$6-'СЕТ СН'!$I$26</f>
        <v>1576.7634212</v>
      </c>
      <c r="I169" s="36">
        <f>SUMIFS(СВЦЭМ!$D$33:$D$776,СВЦЭМ!$A$33:$A$776,$A169,СВЦЭМ!$B$33:$B$776,I$155)+'СЕТ СН'!$I$14+СВЦЭМ!$D$10+'СЕТ СН'!$I$6-'СЕТ СН'!$I$26</f>
        <v>1631.6315466900001</v>
      </c>
      <c r="J169" s="36">
        <f>SUMIFS(СВЦЭМ!$D$33:$D$776,СВЦЭМ!$A$33:$A$776,$A169,СВЦЭМ!$B$33:$B$776,J$155)+'СЕТ СН'!$I$14+СВЦЭМ!$D$10+'СЕТ СН'!$I$6-'СЕТ СН'!$I$26</f>
        <v>1579.8856015699998</v>
      </c>
      <c r="K169" s="36">
        <f>SUMIFS(СВЦЭМ!$D$33:$D$776,СВЦЭМ!$A$33:$A$776,$A169,СВЦЭМ!$B$33:$B$776,K$155)+'СЕТ СН'!$I$14+СВЦЭМ!$D$10+'СЕТ СН'!$I$6-'СЕТ СН'!$I$26</f>
        <v>1498.1333130399998</v>
      </c>
      <c r="L169" s="36">
        <f>SUMIFS(СВЦЭМ!$D$33:$D$776,СВЦЭМ!$A$33:$A$776,$A169,СВЦЭМ!$B$33:$B$776,L$155)+'СЕТ СН'!$I$14+СВЦЭМ!$D$10+'СЕТ СН'!$I$6-'СЕТ СН'!$I$26</f>
        <v>1497.9748313699999</v>
      </c>
      <c r="M169" s="36">
        <f>SUMIFS(СВЦЭМ!$D$33:$D$776,СВЦЭМ!$A$33:$A$776,$A169,СВЦЭМ!$B$33:$B$776,M$155)+'СЕТ СН'!$I$14+СВЦЭМ!$D$10+'СЕТ СН'!$I$6-'СЕТ СН'!$I$26</f>
        <v>1500.37524317</v>
      </c>
      <c r="N169" s="36">
        <f>SUMIFS(СВЦЭМ!$D$33:$D$776,СВЦЭМ!$A$33:$A$776,$A169,СВЦЭМ!$B$33:$B$776,N$155)+'СЕТ СН'!$I$14+СВЦЭМ!$D$10+'СЕТ СН'!$I$6-'СЕТ СН'!$I$26</f>
        <v>1498.6189477100002</v>
      </c>
      <c r="O169" s="36">
        <f>SUMIFS(СВЦЭМ!$D$33:$D$776,СВЦЭМ!$A$33:$A$776,$A169,СВЦЭМ!$B$33:$B$776,O$155)+'СЕТ СН'!$I$14+СВЦЭМ!$D$10+'СЕТ СН'!$I$6-'СЕТ СН'!$I$26</f>
        <v>1528.4855895000001</v>
      </c>
      <c r="P169" s="36">
        <f>SUMIFS(СВЦЭМ!$D$33:$D$776,СВЦЭМ!$A$33:$A$776,$A169,СВЦЭМ!$B$33:$B$776,P$155)+'СЕТ СН'!$I$14+СВЦЭМ!$D$10+'СЕТ СН'!$I$6-'СЕТ СН'!$I$26</f>
        <v>1529.87589254</v>
      </c>
      <c r="Q169" s="36">
        <f>SUMIFS(СВЦЭМ!$D$33:$D$776,СВЦЭМ!$A$33:$A$776,$A169,СВЦЭМ!$B$33:$B$776,Q$155)+'СЕТ СН'!$I$14+СВЦЭМ!$D$10+'СЕТ СН'!$I$6-'СЕТ СН'!$I$26</f>
        <v>1530.2468600500001</v>
      </c>
      <c r="R169" s="36">
        <f>SUMIFS(СВЦЭМ!$D$33:$D$776,СВЦЭМ!$A$33:$A$776,$A169,СВЦЭМ!$B$33:$B$776,R$155)+'СЕТ СН'!$I$14+СВЦЭМ!$D$10+'СЕТ СН'!$I$6-'СЕТ СН'!$I$26</f>
        <v>1521.96586837</v>
      </c>
      <c r="S169" s="36">
        <f>SUMIFS(СВЦЭМ!$D$33:$D$776,СВЦЭМ!$A$33:$A$776,$A169,СВЦЭМ!$B$33:$B$776,S$155)+'СЕТ СН'!$I$14+СВЦЭМ!$D$10+'СЕТ СН'!$I$6-'СЕТ СН'!$I$26</f>
        <v>1521.58134845</v>
      </c>
      <c r="T169" s="36">
        <f>SUMIFS(СВЦЭМ!$D$33:$D$776,СВЦЭМ!$A$33:$A$776,$A169,СВЦЭМ!$B$33:$B$776,T$155)+'СЕТ СН'!$I$14+СВЦЭМ!$D$10+'СЕТ СН'!$I$6-'СЕТ СН'!$I$26</f>
        <v>1519.78514782</v>
      </c>
      <c r="U169" s="36">
        <f>SUMIFS(СВЦЭМ!$D$33:$D$776,СВЦЭМ!$A$33:$A$776,$A169,СВЦЭМ!$B$33:$B$776,U$155)+'СЕТ СН'!$I$14+СВЦЭМ!$D$10+'СЕТ СН'!$I$6-'СЕТ СН'!$I$26</f>
        <v>1517.74389107</v>
      </c>
      <c r="V169" s="36">
        <f>SUMIFS(СВЦЭМ!$D$33:$D$776,СВЦЭМ!$A$33:$A$776,$A169,СВЦЭМ!$B$33:$B$776,V$155)+'СЕТ СН'!$I$14+СВЦЭМ!$D$10+'СЕТ СН'!$I$6-'СЕТ СН'!$I$26</f>
        <v>1501.82910511</v>
      </c>
      <c r="W169" s="36">
        <f>SUMIFS(СВЦЭМ!$D$33:$D$776,СВЦЭМ!$A$33:$A$776,$A169,СВЦЭМ!$B$33:$B$776,W$155)+'СЕТ СН'!$I$14+СВЦЭМ!$D$10+'СЕТ СН'!$I$6-'СЕТ СН'!$I$26</f>
        <v>1500.1559281700002</v>
      </c>
      <c r="X169" s="36">
        <f>SUMIFS(СВЦЭМ!$D$33:$D$776,СВЦЭМ!$A$33:$A$776,$A169,СВЦЭМ!$B$33:$B$776,X$155)+'СЕТ СН'!$I$14+СВЦЭМ!$D$10+'СЕТ СН'!$I$6-'СЕТ СН'!$I$26</f>
        <v>1484.71835203</v>
      </c>
      <c r="Y169" s="36">
        <f>SUMIFS(СВЦЭМ!$D$33:$D$776,СВЦЭМ!$A$33:$A$776,$A169,СВЦЭМ!$B$33:$B$776,Y$155)+'СЕТ СН'!$I$14+СВЦЭМ!$D$10+'СЕТ СН'!$I$6-'СЕТ СН'!$I$26</f>
        <v>1485.81524143</v>
      </c>
    </row>
    <row r="170" spans="1:25" ht="15.75" x14ac:dyDescent="0.2">
      <c r="A170" s="35">
        <f t="shared" si="4"/>
        <v>44027</v>
      </c>
      <c r="B170" s="36">
        <f>SUMIFS(СВЦЭМ!$D$33:$D$776,СВЦЭМ!$A$33:$A$776,$A170,СВЦЭМ!$B$33:$B$776,B$155)+'СЕТ СН'!$I$14+СВЦЭМ!$D$10+'СЕТ СН'!$I$6-'СЕТ СН'!$I$26</f>
        <v>1681.2500281900002</v>
      </c>
      <c r="C170" s="36">
        <f>SUMIFS(СВЦЭМ!$D$33:$D$776,СВЦЭМ!$A$33:$A$776,$A170,СВЦЭМ!$B$33:$B$776,C$155)+'СЕТ СН'!$I$14+СВЦЭМ!$D$10+'СЕТ СН'!$I$6-'СЕТ СН'!$I$26</f>
        <v>1716.17761681</v>
      </c>
      <c r="D170" s="36">
        <f>SUMIFS(СВЦЭМ!$D$33:$D$776,СВЦЭМ!$A$33:$A$776,$A170,СВЦЭМ!$B$33:$B$776,D$155)+'СЕТ СН'!$I$14+СВЦЭМ!$D$10+'СЕТ СН'!$I$6-'СЕТ СН'!$I$26</f>
        <v>1701.6409267100003</v>
      </c>
      <c r="E170" s="36">
        <f>SUMIFS(СВЦЭМ!$D$33:$D$776,СВЦЭМ!$A$33:$A$776,$A170,СВЦЭМ!$B$33:$B$776,E$155)+'СЕТ СН'!$I$14+СВЦЭМ!$D$10+'СЕТ СН'!$I$6-'СЕТ СН'!$I$26</f>
        <v>1712.9939247299999</v>
      </c>
      <c r="F170" s="36">
        <f>SUMIFS(СВЦЭМ!$D$33:$D$776,СВЦЭМ!$A$33:$A$776,$A170,СВЦЭМ!$B$33:$B$776,F$155)+'СЕТ СН'!$I$14+СВЦЭМ!$D$10+'СЕТ СН'!$I$6-'СЕТ СН'!$I$26</f>
        <v>1707.4809193000001</v>
      </c>
      <c r="G170" s="36">
        <f>SUMIFS(СВЦЭМ!$D$33:$D$776,СВЦЭМ!$A$33:$A$776,$A170,СВЦЭМ!$B$33:$B$776,G$155)+'СЕТ СН'!$I$14+СВЦЭМ!$D$10+'СЕТ СН'!$I$6-'СЕТ СН'!$I$26</f>
        <v>1708.17358405</v>
      </c>
      <c r="H170" s="36">
        <f>SUMIFS(СВЦЭМ!$D$33:$D$776,СВЦЭМ!$A$33:$A$776,$A170,СВЦЭМ!$B$33:$B$776,H$155)+'СЕТ СН'!$I$14+СВЦЭМ!$D$10+'СЕТ СН'!$I$6-'СЕТ СН'!$I$26</f>
        <v>1721.1318199400002</v>
      </c>
      <c r="I170" s="36">
        <f>SUMIFS(СВЦЭМ!$D$33:$D$776,СВЦЭМ!$A$33:$A$776,$A170,СВЦЭМ!$B$33:$B$776,I$155)+'СЕТ СН'!$I$14+СВЦЭМ!$D$10+'СЕТ СН'!$I$6-'СЕТ СН'!$I$26</f>
        <v>1748.7938893</v>
      </c>
      <c r="J170" s="36">
        <f>SUMIFS(СВЦЭМ!$D$33:$D$776,СВЦЭМ!$A$33:$A$776,$A170,СВЦЭМ!$B$33:$B$776,J$155)+'СЕТ СН'!$I$14+СВЦЭМ!$D$10+'СЕТ СН'!$I$6-'СЕТ СН'!$I$26</f>
        <v>1624.4314991000001</v>
      </c>
      <c r="K170" s="36">
        <f>SUMIFS(СВЦЭМ!$D$33:$D$776,СВЦЭМ!$A$33:$A$776,$A170,СВЦЭМ!$B$33:$B$776,K$155)+'СЕТ СН'!$I$14+СВЦЭМ!$D$10+'СЕТ СН'!$I$6-'СЕТ СН'!$I$26</f>
        <v>1472.56734843</v>
      </c>
      <c r="L170" s="36">
        <f>SUMIFS(СВЦЭМ!$D$33:$D$776,СВЦЭМ!$A$33:$A$776,$A170,СВЦЭМ!$B$33:$B$776,L$155)+'СЕТ СН'!$I$14+СВЦЭМ!$D$10+'СЕТ СН'!$I$6-'СЕТ СН'!$I$26</f>
        <v>1444.8027517599999</v>
      </c>
      <c r="M170" s="36">
        <f>SUMIFS(СВЦЭМ!$D$33:$D$776,СВЦЭМ!$A$33:$A$776,$A170,СВЦЭМ!$B$33:$B$776,M$155)+'СЕТ СН'!$I$14+СВЦЭМ!$D$10+'СЕТ СН'!$I$6-'СЕТ СН'!$I$26</f>
        <v>1450.5986820000001</v>
      </c>
      <c r="N170" s="36">
        <f>SUMIFS(СВЦЭМ!$D$33:$D$776,СВЦЭМ!$A$33:$A$776,$A170,СВЦЭМ!$B$33:$B$776,N$155)+'СЕТ СН'!$I$14+СВЦЭМ!$D$10+'СЕТ СН'!$I$6-'СЕТ СН'!$I$26</f>
        <v>1450.0197363500001</v>
      </c>
      <c r="O170" s="36">
        <f>SUMIFS(СВЦЭМ!$D$33:$D$776,СВЦЭМ!$A$33:$A$776,$A170,СВЦЭМ!$B$33:$B$776,O$155)+'СЕТ СН'!$I$14+СВЦЭМ!$D$10+'СЕТ СН'!$I$6-'СЕТ СН'!$I$26</f>
        <v>1452.97227881</v>
      </c>
      <c r="P170" s="36">
        <f>SUMIFS(СВЦЭМ!$D$33:$D$776,СВЦЭМ!$A$33:$A$776,$A170,СВЦЭМ!$B$33:$B$776,P$155)+'СЕТ СН'!$I$14+СВЦЭМ!$D$10+'СЕТ СН'!$I$6-'СЕТ СН'!$I$26</f>
        <v>1451.2566202100002</v>
      </c>
      <c r="Q170" s="36">
        <f>SUMIFS(СВЦЭМ!$D$33:$D$776,СВЦЭМ!$A$33:$A$776,$A170,СВЦЭМ!$B$33:$B$776,Q$155)+'СЕТ СН'!$I$14+СВЦЭМ!$D$10+'СЕТ СН'!$I$6-'СЕТ СН'!$I$26</f>
        <v>1452.0505395099999</v>
      </c>
      <c r="R170" s="36">
        <f>SUMIFS(СВЦЭМ!$D$33:$D$776,СВЦЭМ!$A$33:$A$776,$A170,СВЦЭМ!$B$33:$B$776,R$155)+'СЕТ СН'!$I$14+СВЦЭМ!$D$10+'СЕТ СН'!$I$6-'СЕТ СН'!$I$26</f>
        <v>1446.1750458400002</v>
      </c>
      <c r="S170" s="36">
        <f>SUMIFS(СВЦЭМ!$D$33:$D$776,СВЦЭМ!$A$33:$A$776,$A170,СВЦЭМ!$B$33:$B$776,S$155)+'СЕТ СН'!$I$14+СВЦЭМ!$D$10+'СЕТ СН'!$I$6-'СЕТ СН'!$I$26</f>
        <v>1447.33226737</v>
      </c>
      <c r="T170" s="36">
        <f>SUMIFS(СВЦЭМ!$D$33:$D$776,СВЦЭМ!$A$33:$A$776,$A170,СВЦЭМ!$B$33:$B$776,T$155)+'СЕТ СН'!$I$14+СВЦЭМ!$D$10+'СЕТ СН'!$I$6-'СЕТ СН'!$I$26</f>
        <v>1447.80919698</v>
      </c>
      <c r="U170" s="36">
        <f>SUMIFS(СВЦЭМ!$D$33:$D$776,СВЦЭМ!$A$33:$A$776,$A170,СВЦЭМ!$B$33:$B$776,U$155)+'СЕТ СН'!$I$14+СВЦЭМ!$D$10+'СЕТ СН'!$I$6-'СЕТ СН'!$I$26</f>
        <v>1433.3712107000001</v>
      </c>
      <c r="V170" s="36">
        <f>SUMIFS(СВЦЭМ!$D$33:$D$776,СВЦЭМ!$A$33:$A$776,$A170,СВЦЭМ!$B$33:$B$776,V$155)+'СЕТ СН'!$I$14+СВЦЭМ!$D$10+'СЕТ СН'!$I$6-'СЕТ СН'!$I$26</f>
        <v>1424.88264119</v>
      </c>
      <c r="W170" s="36">
        <f>SUMIFS(СВЦЭМ!$D$33:$D$776,СВЦЭМ!$A$33:$A$776,$A170,СВЦЭМ!$B$33:$B$776,W$155)+'СЕТ СН'!$I$14+СВЦЭМ!$D$10+'СЕТ СН'!$I$6-'СЕТ СН'!$I$26</f>
        <v>1436.1000777899999</v>
      </c>
      <c r="X170" s="36">
        <f>SUMIFS(СВЦЭМ!$D$33:$D$776,СВЦЭМ!$A$33:$A$776,$A170,СВЦЭМ!$B$33:$B$776,X$155)+'СЕТ СН'!$I$14+СВЦЭМ!$D$10+'СЕТ СН'!$I$6-'СЕТ СН'!$I$26</f>
        <v>1454.3087338599998</v>
      </c>
      <c r="Y170" s="36">
        <f>SUMIFS(СВЦЭМ!$D$33:$D$776,СВЦЭМ!$A$33:$A$776,$A170,СВЦЭМ!$B$33:$B$776,Y$155)+'СЕТ СН'!$I$14+СВЦЭМ!$D$10+'СЕТ СН'!$I$6-'СЕТ СН'!$I$26</f>
        <v>1497.6251588099999</v>
      </c>
    </row>
    <row r="171" spans="1:25" ht="15.75" x14ac:dyDescent="0.2">
      <c r="A171" s="35">
        <f t="shared" si="4"/>
        <v>44028</v>
      </c>
      <c r="B171" s="36">
        <f>SUMIFS(СВЦЭМ!$D$33:$D$776,СВЦЭМ!$A$33:$A$776,$A171,СВЦЭМ!$B$33:$B$776,B$155)+'СЕТ СН'!$I$14+СВЦЭМ!$D$10+'СЕТ СН'!$I$6-'СЕТ СН'!$I$26</f>
        <v>1648.8041556399999</v>
      </c>
      <c r="C171" s="36">
        <f>SUMIFS(СВЦЭМ!$D$33:$D$776,СВЦЭМ!$A$33:$A$776,$A171,СВЦЭМ!$B$33:$B$776,C$155)+'СЕТ СН'!$I$14+СВЦЭМ!$D$10+'СЕТ СН'!$I$6-'СЕТ СН'!$I$26</f>
        <v>1713.1227727800001</v>
      </c>
      <c r="D171" s="36">
        <f>SUMIFS(СВЦЭМ!$D$33:$D$776,СВЦЭМ!$A$33:$A$776,$A171,СВЦЭМ!$B$33:$B$776,D$155)+'СЕТ СН'!$I$14+СВЦЭМ!$D$10+'СЕТ СН'!$I$6-'СЕТ СН'!$I$26</f>
        <v>1704.8525207600001</v>
      </c>
      <c r="E171" s="36">
        <f>SUMIFS(СВЦЭМ!$D$33:$D$776,СВЦЭМ!$A$33:$A$776,$A171,СВЦЭМ!$B$33:$B$776,E$155)+'СЕТ СН'!$I$14+СВЦЭМ!$D$10+'СЕТ СН'!$I$6-'СЕТ СН'!$I$26</f>
        <v>1718.5933122400002</v>
      </c>
      <c r="F171" s="36">
        <f>SUMIFS(СВЦЭМ!$D$33:$D$776,СВЦЭМ!$A$33:$A$776,$A171,СВЦЭМ!$B$33:$B$776,F$155)+'СЕТ СН'!$I$14+СВЦЭМ!$D$10+'СЕТ СН'!$I$6-'СЕТ СН'!$I$26</f>
        <v>1713.1232508399999</v>
      </c>
      <c r="G171" s="36">
        <f>SUMIFS(СВЦЭМ!$D$33:$D$776,СВЦЭМ!$A$33:$A$776,$A171,СВЦЭМ!$B$33:$B$776,G$155)+'СЕТ СН'!$I$14+СВЦЭМ!$D$10+'СЕТ СН'!$I$6-'СЕТ СН'!$I$26</f>
        <v>1707.8200920899999</v>
      </c>
      <c r="H171" s="36">
        <f>SUMIFS(СВЦЭМ!$D$33:$D$776,СВЦЭМ!$A$33:$A$776,$A171,СВЦЭМ!$B$33:$B$776,H$155)+'СЕТ СН'!$I$14+СВЦЭМ!$D$10+'СЕТ СН'!$I$6-'СЕТ СН'!$I$26</f>
        <v>1723.7230151700001</v>
      </c>
      <c r="I171" s="36">
        <f>SUMIFS(СВЦЭМ!$D$33:$D$776,СВЦЭМ!$A$33:$A$776,$A171,СВЦЭМ!$B$33:$B$776,I$155)+'СЕТ СН'!$I$14+СВЦЭМ!$D$10+'СЕТ СН'!$I$6-'СЕТ СН'!$I$26</f>
        <v>1697.6528278999999</v>
      </c>
      <c r="J171" s="36">
        <f>SUMIFS(СВЦЭМ!$D$33:$D$776,СВЦЭМ!$A$33:$A$776,$A171,СВЦЭМ!$B$33:$B$776,J$155)+'СЕТ СН'!$I$14+СВЦЭМ!$D$10+'СЕТ СН'!$I$6-'СЕТ СН'!$I$26</f>
        <v>1654.74330702</v>
      </c>
      <c r="K171" s="36">
        <f>SUMIFS(СВЦЭМ!$D$33:$D$776,СВЦЭМ!$A$33:$A$776,$A171,СВЦЭМ!$B$33:$B$776,K$155)+'СЕТ СН'!$I$14+СВЦЭМ!$D$10+'СЕТ СН'!$I$6-'СЕТ СН'!$I$26</f>
        <v>1475.14742123</v>
      </c>
      <c r="L171" s="36">
        <f>SUMIFS(СВЦЭМ!$D$33:$D$776,СВЦЭМ!$A$33:$A$776,$A171,СВЦЭМ!$B$33:$B$776,L$155)+'СЕТ СН'!$I$14+СВЦЭМ!$D$10+'СЕТ СН'!$I$6-'СЕТ СН'!$I$26</f>
        <v>1424.0287518599998</v>
      </c>
      <c r="M171" s="36">
        <f>SUMIFS(СВЦЭМ!$D$33:$D$776,СВЦЭМ!$A$33:$A$776,$A171,СВЦЭМ!$B$33:$B$776,M$155)+'СЕТ СН'!$I$14+СВЦЭМ!$D$10+'СЕТ СН'!$I$6-'СЕТ СН'!$I$26</f>
        <v>1407.5558314999998</v>
      </c>
      <c r="N171" s="36">
        <f>SUMIFS(СВЦЭМ!$D$33:$D$776,СВЦЭМ!$A$33:$A$776,$A171,СВЦЭМ!$B$33:$B$776,N$155)+'СЕТ СН'!$I$14+СВЦЭМ!$D$10+'СЕТ СН'!$I$6-'СЕТ СН'!$I$26</f>
        <v>1431.95326284</v>
      </c>
      <c r="O171" s="36">
        <f>SUMIFS(СВЦЭМ!$D$33:$D$776,СВЦЭМ!$A$33:$A$776,$A171,СВЦЭМ!$B$33:$B$776,O$155)+'СЕТ СН'!$I$14+СВЦЭМ!$D$10+'СЕТ СН'!$I$6-'СЕТ СН'!$I$26</f>
        <v>1427.8520496400001</v>
      </c>
      <c r="P171" s="36">
        <f>SUMIFS(СВЦЭМ!$D$33:$D$776,СВЦЭМ!$A$33:$A$776,$A171,СВЦЭМ!$B$33:$B$776,P$155)+'СЕТ СН'!$I$14+СВЦЭМ!$D$10+'СЕТ СН'!$I$6-'СЕТ СН'!$I$26</f>
        <v>1429.23801942</v>
      </c>
      <c r="Q171" s="36">
        <f>SUMIFS(СВЦЭМ!$D$33:$D$776,СВЦЭМ!$A$33:$A$776,$A171,СВЦЭМ!$B$33:$B$776,Q$155)+'СЕТ СН'!$I$14+СВЦЭМ!$D$10+'СЕТ СН'!$I$6-'СЕТ СН'!$I$26</f>
        <v>1440.9852372300002</v>
      </c>
      <c r="R171" s="36">
        <f>SUMIFS(СВЦЭМ!$D$33:$D$776,СВЦЭМ!$A$33:$A$776,$A171,СВЦЭМ!$B$33:$B$776,R$155)+'СЕТ СН'!$I$14+СВЦЭМ!$D$10+'СЕТ СН'!$I$6-'СЕТ СН'!$I$26</f>
        <v>1437.2480374699999</v>
      </c>
      <c r="S171" s="36">
        <f>SUMIFS(СВЦЭМ!$D$33:$D$776,СВЦЭМ!$A$33:$A$776,$A171,СВЦЭМ!$B$33:$B$776,S$155)+'СЕТ СН'!$I$14+СВЦЭМ!$D$10+'СЕТ СН'!$I$6-'СЕТ СН'!$I$26</f>
        <v>1434.60137201</v>
      </c>
      <c r="T171" s="36">
        <f>SUMIFS(СВЦЭМ!$D$33:$D$776,СВЦЭМ!$A$33:$A$776,$A171,СВЦЭМ!$B$33:$B$776,T$155)+'СЕТ СН'!$I$14+СВЦЭМ!$D$10+'СЕТ СН'!$I$6-'СЕТ СН'!$I$26</f>
        <v>1434.3236460600001</v>
      </c>
      <c r="U171" s="36">
        <f>SUMIFS(СВЦЭМ!$D$33:$D$776,СВЦЭМ!$A$33:$A$776,$A171,СВЦЭМ!$B$33:$B$776,U$155)+'СЕТ СН'!$I$14+СВЦЭМ!$D$10+'СЕТ СН'!$I$6-'СЕТ СН'!$I$26</f>
        <v>1433.3701764899999</v>
      </c>
      <c r="V171" s="36">
        <f>SUMIFS(СВЦЭМ!$D$33:$D$776,СВЦЭМ!$A$33:$A$776,$A171,СВЦЭМ!$B$33:$B$776,V$155)+'СЕТ СН'!$I$14+СВЦЭМ!$D$10+'СЕТ СН'!$I$6-'СЕТ СН'!$I$26</f>
        <v>1426.9071291300002</v>
      </c>
      <c r="W171" s="36">
        <f>SUMIFS(СВЦЭМ!$D$33:$D$776,СВЦЭМ!$A$33:$A$776,$A171,СВЦЭМ!$B$33:$B$776,W$155)+'СЕТ СН'!$I$14+СВЦЭМ!$D$10+'СЕТ СН'!$I$6-'СЕТ СН'!$I$26</f>
        <v>1429.60928124</v>
      </c>
      <c r="X171" s="36">
        <f>SUMIFS(СВЦЭМ!$D$33:$D$776,СВЦЭМ!$A$33:$A$776,$A171,СВЦЭМ!$B$33:$B$776,X$155)+'СЕТ СН'!$I$14+СВЦЭМ!$D$10+'СЕТ СН'!$I$6-'СЕТ СН'!$I$26</f>
        <v>1473.72855645</v>
      </c>
      <c r="Y171" s="36">
        <f>SUMIFS(СВЦЭМ!$D$33:$D$776,СВЦЭМ!$A$33:$A$776,$A171,СВЦЭМ!$B$33:$B$776,Y$155)+'СЕТ СН'!$I$14+СВЦЭМ!$D$10+'СЕТ СН'!$I$6-'СЕТ СН'!$I$26</f>
        <v>1507.74948159</v>
      </c>
    </row>
    <row r="172" spans="1:25" ht="15.75" x14ac:dyDescent="0.2">
      <c r="A172" s="35">
        <f t="shared" si="4"/>
        <v>44029</v>
      </c>
      <c r="B172" s="36">
        <f>SUMIFS(СВЦЭМ!$D$33:$D$776,СВЦЭМ!$A$33:$A$776,$A172,СВЦЭМ!$B$33:$B$776,B$155)+'СЕТ СН'!$I$14+СВЦЭМ!$D$10+'СЕТ СН'!$I$6-'СЕТ СН'!$I$26</f>
        <v>1667.9528091500001</v>
      </c>
      <c r="C172" s="36">
        <f>SUMIFS(СВЦЭМ!$D$33:$D$776,СВЦЭМ!$A$33:$A$776,$A172,СВЦЭМ!$B$33:$B$776,C$155)+'СЕТ СН'!$I$14+СВЦЭМ!$D$10+'СЕТ СН'!$I$6-'СЕТ СН'!$I$26</f>
        <v>1789.4462202599998</v>
      </c>
      <c r="D172" s="36">
        <f>SUMIFS(СВЦЭМ!$D$33:$D$776,СВЦЭМ!$A$33:$A$776,$A172,СВЦЭМ!$B$33:$B$776,D$155)+'СЕТ СН'!$I$14+СВЦЭМ!$D$10+'СЕТ СН'!$I$6-'СЕТ СН'!$I$26</f>
        <v>1758.6659507999998</v>
      </c>
      <c r="E172" s="36">
        <f>SUMIFS(СВЦЭМ!$D$33:$D$776,СВЦЭМ!$A$33:$A$776,$A172,СВЦЭМ!$B$33:$B$776,E$155)+'СЕТ СН'!$I$14+СВЦЭМ!$D$10+'СЕТ СН'!$I$6-'СЕТ СН'!$I$26</f>
        <v>1736.4949548899999</v>
      </c>
      <c r="F172" s="36">
        <f>SUMIFS(СВЦЭМ!$D$33:$D$776,СВЦЭМ!$A$33:$A$776,$A172,СВЦЭМ!$B$33:$B$776,F$155)+'СЕТ СН'!$I$14+СВЦЭМ!$D$10+'СЕТ СН'!$I$6-'СЕТ СН'!$I$26</f>
        <v>1738.93492986</v>
      </c>
      <c r="G172" s="36">
        <f>SUMIFS(СВЦЭМ!$D$33:$D$776,СВЦЭМ!$A$33:$A$776,$A172,СВЦЭМ!$B$33:$B$776,G$155)+'СЕТ СН'!$I$14+СВЦЭМ!$D$10+'СЕТ СН'!$I$6-'СЕТ СН'!$I$26</f>
        <v>1717.0778149400003</v>
      </c>
      <c r="H172" s="36">
        <f>SUMIFS(СВЦЭМ!$D$33:$D$776,СВЦЭМ!$A$33:$A$776,$A172,СВЦЭМ!$B$33:$B$776,H$155)+'СЕТ СН'!$I$14+СВЦЭМ!$D$10+'СЕТ СН'!$I$6-'СЕТ СН'!$I$26</f>
        <v>1695.8960471999999</v>
      </c>
      <c r="I172" s="36">
        <f>SUMIFS(СВЦЭМ!$D$33:$D$776,СВЦЭМ!$A$33:$A$776,$A172,СВЦЭМ!$B$33:$B$776,I$155)+'СЕТ СН'!$I$14+СВЦЭМ!$D$10+'СЕТ СН'!$I$6-'СЕТ СН'!$I$26</f>
        <v>1648.9406073999999</v>
      </c>
      <c r="J172" s="36">
        <f>SUMIFS(СВЦЭМ!$D$33:$D$776,СВЦЭМ!$A$33:$A$776,$A172,СВЦЭМ!$B$33:$B$776,J$155)+'СЕТ СН'!$I$14+СВЦЭМ!$D$10+'СЕТ СН'!$I$6-'СЕТ СН'!$I$26</f>
        <v>1584.3164109300001</v>
      </c>
      <c r="K172" s="36">
        <f>SUMIFS(СВЦЭМ!$D$33:$D$776,СВЦЭМ!$A$33:$A$776,$A172,СВЦЭМ!$B$33:$B$776,K$155)+'СЕТ СН'!$I$14+СВЦЭМ!$D$10+'СЕТ СН'!$I$6-'СЕТ СН'!$I$26</f>
        <v>1478.80395548</v>
      </c>
      <c r="L172" s="36">
        <f>SUMIFS(СВЦЭМ!$D$33:$D$776,СВЦЭМ!$A$33:$A$776,$A172,СВЦЭМ!$B$33:$B$776,L$155)+'СЕТ СН'!$I$14+СВЦЭМ!$D$10+'СЕТ СН'!$I$6-'СЕТ СН'!$I$26</f>
        <v>1389.10524343</v>
      </c>
      <c r="M172" s="36">
        <f>SUMIFS(СВЦЭМ!$D$33:$D$776,СВЦЭМ!$A$33:$A$776,$A172,СВЦЭМ!$B$33:$B$776,M$155)+'СЕТ СН'!$I$14+СВЦЭМ!$D$10+'СЕТ СН'!$I$6-'СЕТ СН'!$I$26</f>
        <v>1357.3091992300001</v>
      </c>
      <c r="N172" s="36">
        <f>SUMIFS(СВЦЭМ!$D$33:$D$776,СВЦЭМ!$A$33:$A$776,$A172,СВЦЭМ!$B$33:$B$776,N$155)+'СЕТ СН'!$I$14+СВЦЭМ!$D$10+'СЕТ СН'!$I$6-'СЕТ СН'!$I$26</f>
        <v>1372.12837803</v>
      </c>
      <c r="O172" s="36">
        <f>SUMIFS(СВЦЭМ!$D$33:$D$776,СВЦЭМ!$A$33:$A$776,$A172,СВЦЭМ!$B$33:$B$776,O$155)+'СЕТ СН'!$I$14+СВЦЭМ!$D$10+'СЕТ СН'!$I$6-'СЕТ СН'!$I$26</f>
        <v>1369.26274072</v>
      </c>
      <c r="P172" s="36">
        <f>SUMIFS(СВЦЭМ!$D$33:$D$776,СВЦЭМ!$A$33:$A$776,$A172,СВЦЭМ!$B$33:$B$776,P$155)+'СЕТ СН'!$I$14+СВЦЭМ!$D$10+'СЕТ СН'!$I$6-'СЕТ СН'!$I$26</f>
        <v>1373.9334323099999</v>
      </c>
      <c r="Q172" s="36">
        <f>SUMIFS(СВЦЭМ!$D$33:$D$776,СВЦЭМ!$A$33:$A$776,$A172,СВЦЭМ!$B$33:$B$776,Q$155)+'СЕТ СН'!$I$14+СВЦЭМ!$D$10+'СЕТ СН'!$I$6-'СЕТ СН'!$I$26</f>
        <v>1379.4949967799998</v>
      </c>
      <c r="R172" s="36">
        <f>SUMIFS(СВЦЭМ!$D$33:$D$776,СВЦЭМ!$A$33:$A$776,$A172,СВЦЭМ!$B$33:$B$776,R$155)+'СЕТ СН'!$I$14+СВЦЭМ!$D$10+'СЕТ СН'!$I$6-'СЕТ СН'!$I$26</f>
        <v>1402.8961928899998</v>
      </c>
      <c r="S172" s="36">
        <f>SUMIFS(СВЦЭМ!$D$33:$D$776,СВЦЭМ!$A$33:$A$776,$A172,СВЦЭМ!$B$33:$B$776,S$155)+'СЕТ СН'!$I$14+СВЦЭМ!$D$10+'СЕТ СН'!$I$6-'СЕТ СН'!$I$26</f>
        <v>1415.0209572200001</v>
      </c>
      <c r="T172" s="36">
        <f>SUMIFS(СВЦЭМ!$D$33:$D$776,СВЦЭМ!$A$33:$A$776,$A172,СВЦЭМ!$B$33:$B$776,T$155)+'СЕТ СН'!$I$14+СВЦЭМ!$D$10+'СЕТ СН'!$I$6-'СЕТ СН'!$I$26</f>
        <v>1414.48066937</v>
      </c>
      <c r="U172" s="36">
        <f>SUMIFS(СВЦЭМ!$D$33:$D$776,СВЦЭМ!$A$33:$A$776,$A172,СВЦЭМ!$B$33:$B$776,U$155)+'СЕТ СН'!$I$14+СВЦЭМ!$D$10+'СЕТ СН'!$I$6-'СЕТ СН'!$I$26</f>
        <v>1408.11311757</v>
      </c>
      <c r="V172" s="36">
        <f>SUMIFS(СВЦЭМ!$D$33:$D$776,СВЦЭМ!$A$33:$A$776,$A172,СВЦЭМ!$B$33:$B$776,V$155)+'СЕТ СН'!$I$14+СВЦЭМ!$D$10+'СЕТ СН'!$I$6-'СЕТ СН'!$I$26</f>
        <v>1394.71781889</v>
      </c>
      <c r="W172" s="36">
        <f>SUMIFS(СВЦЭМ!$D$33:$D$776,СВЦЭМ!$A$33:$A$776,$A172,СВЦЭМ!$B$33:$B$776,W$155)+'СЕТ СН'!$I$14+СВЦЭМ!$D$10+'СЕТ СН'!$I$6-'СЕТ СН'!$I$26</f>
        <v>1379.27059205</v>
      </c>
      <c r="X172" s="36">
        <f>SUMIFS(СВЦЭМ!$D$33:$D$776,СВЦЭМ!$A$33:$A$776,$A172,СВЦЭМ!$B$33:$B$776,X$155)+'СЕТ СН'!$I$14+СВЦЭМ!$D$10+'СЕТ СН'!$I$6-'СЕТ СН'!$I$26</f>
        <v>1448.8966058999999</v>
      </c>
      <c r="Y172" s="36">
        <f>SUMIFS(СВЦЭМ!$D$33:$D$776,СВЦЭМ!$A$33:$A$776,$A172,СВЦЭМ!$B$33:$B$776,Y$155)+'СЕТ СН'!$I$14+СВЦЭМ!$D$10+'СЕТ СН'!$I$6-'СЕТ СН'!$I$26</f>
        <v>1522.24385585</v>
      </c>
    </row>
    <row r="173" spans="1:25" ht="15.75" x14ac:dyDescent="0.2">
      <c r="A173" s="35">
        <f t="shared" si="4"/>
        <v>44030</v>
      </c>
      <c r="B173" s="36">
        <f>SUMIFS(СВЦЭМ!$D$33:$D$776,СВЦЭМ!$A$33:$A$776,$A173,СВЦЭМ!$B$33:$B$776,B$155)+'СЕТ СН'!$I$14+СВЦЭМ!$D$10+'СЕТ СН'!$I$6-'СЕТ СН'!$I$26</f>
        <v>1692.28493776</v>
      </c>
      <c r="C173" s="36">
        <f>SUMIFS(СВЦЭМ!$D$33:$D$776,СВЦЭМ!$A$33:$A$776,$A173,СВЦЭМ!$B$33:$B$776,C$155)+'СЕТ СН'!$I$14+СВЦЭМ!$D$10+'СЕТ СН'!$I$6-'СЕТ СН'!$I$26</f>
        <v>1794.6269731799998</v>
      </c>
      <c r="D173" s="36">
        <f>SUMIFS(СВЦЭМ!$D$33:$D$776,СВЦЭМ!$A$33:$A$776,$A173,СВЦЭМ!$B$33:$B$776,D$155)+'СЕТ СН'!$I$14+СВЦЭМ!$D$10+'СЕТ СН'!$I$6-'СЕТ СН'!$I$26</f>
        <v>1802.1870862000001</v>
      </c>
      <c r="E173" s="36">
        <f>SUMIFS(СВЦЭМ!$D$33:$D$776,СВЦЭМ!$A$33:$A$776,$A173,СВЦЭМ!$B$33:$B$776,E$155)+'СЕТ СН'!$I$14+СВЦЭМ!$D$10+'СЕТ СН'!$I$6-'СЕТ СН'!$I$26</f>
        <v>1795.80346121</v>
      </c>
      <c r="F173" s="36">
        <f>SUMIFS(СВЦЭМ!$D$33:$D$776,СВЦЭМ!$A$33:$A$776,$A173,СВЦЭМ!$B$33:$B$776,F$155)+'СЕТ СН'!$I$14+СВЦЭМ!$D$10+'СЕТ СН'!$I$6-'СЕТ СН'!$I$26</f>
        <v>1785.37105363</v>
      </c>
      <c r="G173" s="36">
        <f>SUMIFS(СВЦЭМ!$D$33:$D$776,СВЦЭМ!$A$33:$A$776,$A173,СВЦЭМ!$B$33:$B$776,G$155)+'СЕТ СН'!$I$14+СВЦЭМ!$D$10+'СЕТ СН'!$I$6-'СЕТ СН'!$I$26</f>
        <v>1794.2269264900001</v>
      </c>
      <c r="H173" s="36">
        <f>SUMIFS(СВЦЭМ!$D$33:$D$776,СВЦЭМ!$A$33:$A$776,$A173,СВЦЭМ!$B$33:$B$776,H$155)+'СЕТ СН'!$I$14+СВЦЭМ!$D$10+'СЕТ СН'!$I$6-'СЕТ СН'!$I$26</f>
        <v>1795.4089332399999</v>
      </c>
      <c r="I173" s="36">
        <f>SUMIFS(СВЦЭМ!$D$33:$D$776,СВЦЭМ!$A$33:$A$776,$A173,СВЦЭМ!$B$33:$B$776,I$155)+'СЕТ СН'!$I$14+СВЦЭМ!$D$10+'СЕТ СН'!$I$6-'СЕТ СН'!$I$26</f>
        <v>1781.0340056499999</v>
      </c>
      <c r="J173" s="36">
        <f>SUMIFS(СВЦЭМ!$D$33:$D$776,СВЦЭМ!$A$33:$A$776,$A173,СВЦЭМ!$B$33:$B$776,J$155)+'СЕТ СН'!$I$14+СВЦЭМ!$D$10+'СЕТ СН'!$I$6-'СЕТ СН'!$I$26</f>
        <v>1707.6959075</v>
      </c>
      <c r="K173" s="36">
        <f>SUMIFS(СВЦЭМ!$D$33:$D$776,СВЦЭМ!$A$33:$A$776,$A173,СВЦЭМ!$B$33:$B$776,K$155)+'СЕТ СН'!$I$14+СВЦЭМ!$D$10+'СЕТ СН'!$I$6-'СЕТ СН'!$I$26</f>
        <v>1524.4258697</v>
      </c>
      <c r="L173" s="36">
        <f>SUMIFS(СВЦЭМ!$D$33:$D$776,СВЦЭМ!$A$33:$A$776,$A173,СВЦЭМ!$B$33:$B$776,L$155)+'СЕТ СН'!$I$14+СВЦЭМ!$D$10+'СЕТ СН'!$I$6-'СЕТ СН'!$I$26</f>
        <v>1376.76224518</v>
      </c>
      <c r="M173" s="36">
        <f>SUMIFS(СВЦЭМ!$D$33:$D$776,СВЦЭМ!$A$33:$A$776,$A173,СВЦЭМ!$B$33:$B$776,M$155)+'СЕТ СН'!$I$14+СВЦЭМ!$D$10+'СЕТ СН'!$I$6-'СЕТ СН'!$I$26</f>
        <v>1358.4764007600002</v>
      </c>
      <c r="N173" s="36">
        <f>SUMIFS(СВЦЭМ!$D$33:$D$776,СВЦЭМ!$A$33:$A$776,$A173,СВЦЭМ!$B$33:$B$776,N$155)+'СЕТ СН'!$I$14+СВЦЭМ!$D$10+'СЕТ СН'!$I$6-'СЕТ СН'!$I$26</f>
        <v>1374.9996947300001</v>
      </c>
      <c r="O173" s="36">
        <f>SUMIFS(СВЦЭМ!$D$33:$D$776,СВЦЭМ!$A$33:$A$776,$A173,СВЦЭМ!$B$33:$B$776,O$155)+'СЕТ СН'!$I$14+СВЦЭМ!$D$10+'СЕТ СН'!$I$6-'СЕТ СН'!$I$26</f>
        <v>1373.80330869</v>
      </c>
      <c r="P173" s="36">
        <f>SUMIFS(СВЦЭМ!$D$33:$D$776,СВЦЭМ!$A$33:$A$776,$A173,СВЦЭМ!$B$33:$B$776,P$155)+'СЕТ СН'!$I$14+СВЦЭМ!$D$10+'СЕТ СН'!$I$6-'СЕТ СН'!$I$26</f>
        <v>1377.898651</v>
      </c>
      <c r="Q173" s="36">
        <f>SUMIFS(СВЦЭМ!$D$33:$D$776,СВЦЭМ!$A$33:$A$776,$A173,СВЦЭМ!$B$33:$B$776,Q$155)+'СЕТ СН'!$I$14+СВЦЭМ!$D$10+'СЕТ СН'!$I$6-'СЕТ СН'!$I$26</f>
        <v>1379.5409316300002</v>
      </c>
      <c r="R173" s="36">
        <f>SUMIFS(СВЦЭМ!$D$33:$D$776,СВЦЭМ!$A$33:$A$776,$A173,СВЦЭМ!$B$33:$B$776,R$155)+'СЕТ СН'!$I$14+СВЦЭМ!$D$10+'СЕТ СН'!$I$6-'СЕТ СН'!$I$26</f>
        <v>1374.49670206</v>
      </c>
      <c r="S173" s="36">
        <f>SUMIFS(СВЦЭМ!$D$33:$D$776,СВЦЭМ!$A$33:$A$776,$A173,СВЦЭМ!$B$33:$B$776,S$155)+'СЕТ СН'!$I$14+СВЦЭМ!$D$10+'СЕТ СН'!$I$6-'СЕТ СН'!$I$26</f>
        <v>1382.83666088</v>
      </c>
      <c r="T173" s="36">
        <f>SUMIFS(СВЦЭМ!$D$33:$D$776,СВЦЭМ!$A$33:$A$776,$A173,СВЦЭМ!$B$33:$B$776,T$155)+'СЕТ СН'!$I$14+СВЦЭМ!$D$10+'СЕТ СН'!$I$6-'СЕТ СН'!$I$26</f>
        <v>1409.7465207800001</v>
      </c>
      <c r="U173" s="36">
        <f>SUMIFS(СВЦЭМ!$D$33:$D$776,СВЦЭМ!$A$33:$A$776,$A173,СВЦЭМ!$B$33:$B$776,U$155)+'СЕТ СН'!$I$14+СВЦЭМ!$D$10+'СЕТ СН'!$I$6-'СЕТ СН'!$I$26</f>
        <v>1405.4533030299999</v>
      </c>
      <c r="V173" s="36">
        <f>SUMIFS(СВЦЭМ!$D$33:$D$776,СВЦЭМ!$A$33:$A$776,$A173,СВЦЭМ!$B$33:$B$776,V$155)+'СЕТ СН'!$I$14+СВЦЭМ!$D$10+'СЕТ СН'!$I$6-'СЕТ СН'!$I$26</f>
        <v>1398.03761291</v>
      </c>
      <c r="W173" s="36">
        <f>SUMIFS(СВЦЭМ!$D$33:$D$776,СВЦЭМ!$A$33:$A$776,$A173,СВЦЭМ!$B$33:$B$776,W$155)+'СЕТ СН'!$I$14+СВЦЭМ!$D$10+'СЕТ СН'!$I$6-'СЕТ СН'!$I$26</f>
        <v>1370.4374126799999</v>
      </c>
      <c r="X173" s="36">
        <f>SUMIFS(СВЦЭМ!$D$33:$D$776,СВЦЭМ!$A$33:$A$776,$A173,СВЦЭМ!$B$33:$B$776,X$155)+'СЕТ СН'!$I$14+СВЦЭМ!$D$10+'СЕТ СН'!$I$6-'СЕТ СН'!$I$26</f>
        <v>1438.4877582300001</v>
      </c>
      <c r="Y173" s="36">
        <f>SUMIFS(СВЦЭМ!$D$33:$D$776,СВЦЭМ!$A$33:$A$776,$A173,СВЦЭМ!$B$33:$B$776,Y$155)+'СЕТ СН'!$I$14+СВЦЭМ!$D$10+'СЕТ СН'!$I$6-'СЕТ СН'!$I$26</f>
        <v>1575.9726132800001</v>
      </c>
    </row>
    <row r="174" spans="1:25" ht="15.75" x14ac:dyDescent="0.2">
      <c r="A174" s="35">
        <f t="shared" si="4"/>
        <v>44031</v>
      </c>
      <c r="B174" s="36">
        <f>SUMIFS(СВЦЭМ!$D$33:$D$776,СВЦЭМ!$A$33:$A$776,$A174,СВЦЭМ!$B$33:$B$776,B$155)+'СЕТ СН'!$I$14+СВЦЭМ!$D$10+'СЕТ СН'!$I$6-'СЕТ СН'!$I$26</f>
        <v>1633.4469366799999</v>
      </c>
      <c r="C174" s="36">
        <f>SUMIFS(СВЦЭМ!$D$33:$D$776,СВЦЭМ!$A$33:$A$776,$A174,СВЦЭМ!$B$33:$B$776,C$155)+'СЕТ СН'!$I$14+СВЦЭМ!$D$10+'СЕТ СН'!$I$6-'СЕТ СН'!$I$26</f>
        <v>1678.55498334</v>
      </c>
      <c r="D174" s="36">
        <f>SUMIFS(СВЦЭМ!$D$33:$D$776,СВЦЭМ!$A$33:$A$776,$A174,СВЦЭМ!$B$33:$B$776,D$155)+'СЕТ СН'!$I$14+СВЦЭМ!$D$10+'СЕТ СН'!$I$6-'СЕТ СН'!$I$26</f>
        <v>1668.7644374199999</v>
      </c>
      <c r="E174" s="36">
        <f>SUMIFS(СВЦЭМ!$D$33:$D$776,СВЦЭМ!$A$33:$A$776,$A174,СВЦЭМ!$B$33:$B$776,E$155)+'СЕТ СН'!$I$14+СВЦЭМ!$D$10+'СЕТ СН'!$I$6-'СЕТ СН'!$I$26</f>
        <v>1654.79062561</v>
      </c>
      <c r="F174" s="36">
        <f>SUMIFS(СВЦЭМ!$D$33:$D$776,СВЦЭМ!$A$33:$A$776,$A174,СВЦЭМ!$B$33:$B$776,F$155)+'СЕТ СН'!$I$14+СВЦЭМ!$D$10+'СЕТ СН'!$I$6-'СЕТ СН'!$I$26</f>
        <v>1642.34875543</v>
      </c>
      <c r="G174" s="36">
        <f>SUMIFS(СВЦЭМ!$D$33:$D$776,СВЦЭМ!$A$33:$A$776,$A174,СВЦЭМ!$B$33:$B$776,G$155)+'СЕТ СН'!$I$14+СВЦЭМ!$D$10+'СЕТ СН'!$I$6-'СЕТ СН'!$I$26</f>
        <v>1656.4644739400001</v>
      </c>
      <c r="H174" s="36">
        <f>SUMIFS(СВЦЭМ!$D$33:$D$776,СВЦЭМ!$A$33:$A$776,$A174,СВЦЭМ!$B$33:$B$776,H$155)+'СЕТ СН'!$I$14+СВЦЭМ!$D$10+'СЕТ СН'!$I$6-'СЕТ СН'!$I$26</f>
        <v>1678.47816758</v>
      </c>
      <c r="I174" s="36">
        <f>SUMIFS(СВЦЭМ!$D$33:$D$776,СВЦЭМ!$A$33:$A$776,$A174,СВЦЭМ!$B$33:$B$776,I$155)+'СЕТ СН'!$I$14+СВЦЭМ!$D$10+'СЕТ СН'!$I$6-'СЕТ СН'!$I$26</f>
        <v>1713.2887779600001</v>
      </c>
      <c r="J174" s="36">
        <f>SUMIFS(СВЦЭМ!$D$33:$D$776,СВЦЭМ!$A$33:$A$776,$A174,СВЦЭМ!$B$33:$B$776,J$155)+'СЕТ СН'!$I$14+СВЦЭМ!$D$10+'СЕТ СН'!$I$6-'СЕТ СН'!$I$26</f>
        <v>1705.2718347200002</v>
      </c>
      <c r="K174" s="36">
        <f>SUMIFS(СВЦЭМ!$D$33:$D$776,СВЦЭМ!$A$33:$A$776,$A174,СВЦЭМ!$B$33:$B$776,K$155)+'СЕТ СН'!$I$14+СВЦЭМ!$D$10+'СЕТ СН'!$I$6-'СЕТ СН'!$I$26</f>
        <v>1539.47009211</v>
      </c>
      <c r="L174" s="36">
        <f>SUMIFS(СВЦЭМ!$D$33:$D$776,СВЦЭМ!$A$33:$A$776,$A174,СВЦЭМ!$B$33:$B$776,L$155)+'СЕТ СН'!$I$14+СВЦЭМ!$D$10+'СЕТ СН'!$I$6-'СЕТ СН'!$I$26</f>
        <v>1456.87917507</v>
      </c>
      <c r="M174" s="36">
        <f>SUMIFS(СВЦЭМ!$D$33:$D$776,СВЦЭМ!$A$33:$A$776,$A174,СВЦЭМ!$B$33:$B$776,M$155)+'СЕТ СН'!$I$14+СВЦЭМ!$D$10+'СЕТ СН'!$I$6-'СЕТ СН'!$I$26</f>
        <v>1407.96600582</v>
      </c>
      <c r="N174" s="36">
        <f>SUMIFS(СВЦЭМ!$D$33:$D$776,СВЦЭМ!$A$33:$A$776,$A174,СВЦЭМ!$B$33:$B$776,N$155)+'СЕТ СН'!$I$14+СВЦЭМ!$D$10+'СЕТ СН'!$I$6-'СЕТ СН'!$I$26</f>
        <v>1412.46526171</v>
      </c>
      <c r="O174" s="36">
        <f>SUMIFS(СВЦЭМ!$D$33:$D$776,СВЦЭМ!$A$33:$A$776,$A174,СВЦЭМ!$B$33:$B$776,O$155)+'СЕТ СН'!$I$14+СВЦЭМ!$D$10+'СЕТ СН'!$I$6-'СЕТ СН'!$I$26</f>
        <v>1413.85127599</v>
      </c>
      <c r="P174" s="36">
        <f>SUMIFS(СВЦЭМ!$D$33:$D$776,СВЦЭМ!$A$33:$A$776,$A174,СВЦЭМ!$B$33:$B$776,P$155)+'СЕТ СН'!$I$14+СВЦЭМ!$D$10+'СЕТ СН'!$I$6-'СЕТ СН'!$I$26</f>
        <v>1413.01976702</v>
      </c>
      <c r="Q174" s="36">
        <f>SUMIFS(СВЦЭМ!$D$33:$D$776,СВЦЭМ!$A$33:$A$776,$A174,СВЦЭМ!$B$33:$B$776,Q$155)+'СЕТ СН'!$I$14+СВЦЭМ!$D$10+'СЕТ СН'!$I$6-'СЕТ СН'!$I$26</f>
        <v>1412.7489930000002</v>
      </c>
      <c r="R174" s="36">
        <f>SUMIFS(СВЦЭМ!$D$33:$D$776,СВЦЭМ!$A$33:$A$776,$A174,СВЦЭМ!$B$33:$B$776,R$155)+'СЕТ СН'!$I$14+СВЦЭМ!$D$10+'СЕТ СН'!$I$6-'СЕТ СН'!$I$26</f>
        <v>1425.12866618</v>
      </c>
      <c r="S174" s="36">
        <f>SUMIFS(СВЦЭМ!$D$33:$D$776,СВЦЭМ!$A$33:$A$776,$A174,СВЦЭМ!$B$33:$B$776,S$155)+'СЕТ СН'!$I$14+СВЦЭМ!$D$10+'СЕТ СН'!$I$6-'СЕТ СН'!$I$26</f>
        <v>1434.6226306200001</v>
      </c>
      <c r="T174" s="36">
        <f>SUMIFS(СВЦЭМ!$D$33:$D$776,СВЦЭМ!$A$33:$A$776,$A174,СВЦЭМ!$B$33:$B$776,T$155)+'СЕТ СН'!$I$14+СВЦЭМ!$D$10+'СЕТ СН'!$I$6-'СЕТ СН'!$I$26</f>
        <v>1432.8606218999998</v>
      </c>
      <c r="U174" s="36">
        <f>SUMIFS(СВЦЭМ!$D$33:$D$776,СВЦЭМ!$A$33:$A$776,$A174,СВЦЭМ!$B$33:$B$776,U$155)+'СЕТ СН'!$I$14+СВЦЭМ!$D$10+'СЕТ СН'!$I$6-'СЕТ СН'!$I$26</f>
        <v>1431.8494228899999</v>
      </c>
      <c r="V174" s="36">
        <f>SUMIFS(СВЦЭМ!$D$33:$D$776,СВЦЭМ!$A$33:$A$776,$A174,СВЦЭМ!$B$33:$B$776,V$155)+'СЕТ СН'!$I$14+СВЦЭМ!$D$10+'СЕТ СН'!$I$6-'СЕТ СН'!$I$26</f>
        <v>1425.3680023299999</v>
      </c>
      <c r="W174" s="36">
        <f>SUMIFS(СВЦЭМ!$D$33:$D$776,СВЦЭМ!$A$33:$A$776,$A174,СВЦЭМ!$B$33:$B$776,W$155)+'СЕТ СН'!$I$14+СВЦЭМ!$D$10+'СЕТ СН'!$I$6-'СЕТ СН'!$I$26</f>
        <v>1374.1799184400002</v>
      </c>
      <c r="X174" s="36">
        <f>SUMIFS(СВЦЭМ!$D$33:$D$776,СВЦЭМ!$A$33:$A$776,$A174,СВЦЭМ!$B$33:$B$776,X$155)+'СЕТ СН'!$I$14+СВЦЭМ!$D$10+'СЕТ СН'!$I$6-'СЕТ СН'!$I$26</f>
        <v>1444.5881866300001</v>
      </c>
      <c r="Y174" s="36">
        <f>SUMIFS(СВЦЭМ!$D$33:$D$776,СВЦЭМ!$A$33:$A$776,$A174,СВЦЭМ!$B$33:$B$776,Y$155)+'СЕТ СН'!$I$14+СВЦЭМ!$D$10+'СЕТ СН'!$I$6-'СЕТ СН'!$I$26</f>
        <v>1637.1863806000001</v>
      </c>
    </row>
    <row r="175" spans="1:25" ht="15.75" x14ac:dyDescent="0.2">
      <c r="A175" s="35">
        <f t="shared" si="4"/>
        <v>44032</v>
      </c>
      <c r="B175" s="36">
        <f>SUMIFS(СВЦЭМ!$D$33:$D$776,СВЦЭМ!$A$33:$A$776,$A175,СВЦЭМ!$B$33:$B$776,B$155)+'СЕТ СН'!$I$14+СВЦЭМ!$D$10+'СЕТ СН'!$I$6-'СЕТ СН'!$I$26</f>
        <v>1610.34102272</v>
      </c>
      <c r="C175" s="36">
        <f>SUMIFS(СВЦЭМ!$D$33:$D$776,СВЦЭМ!$A$33:$A$776,$A175,СВЦЭМ!$B$33:$B$776,C$155)+'СЕТ СН'!$I$14+СВЦЭМ!$D$10+'СЕТ СН'!$I$6-'СЕТ СН'!$I$26</f>
        <v>1580.2817159599999</v>
      </c>
      <c r="D175" s="36">
        <f>SUMIFS(СВЦЭМ!$D$33:$D$776,СВЦЭМ!$A$33:$A$776,$A175,СВЦЭМ!$B$33:$B$776,D$155)+'СЕТ СН'!$I$14+СВЦЭМ!$D$10+'СЕТ СН'!$I$6-'СЕТ СН'!$I$26</f>
        <v>1709.4055919800003</v>
      </c>
      <c r="E175" s="36">
        <f>SUMIFS(СВЦЭМ!$D$33:$D$776,СВЦЭМ!$A$33:$A$776,$A175,СВЦЭМ!$B$33:$B$776,E$155)+'СЕТ СН'!$I$14+СВЦЭМ!$D$10+'СЕТ СН'!$I$6-'СЕТ СН'!$I$26</f>
        <v>1691.7290697100002</v>
      </c>
      <c r="F175" s="36">
        <f>SUMIFS(СВЦЭМ!$D$33:$D$776,СВЦЭМ!$A$33:$A$776,$A175,СВЦЭМ!$B$33:$B$776,F$155)+'СЕТ СН'!$I$14+СВЦЭМ!$D$10+'СЕТ СН'!$I$6-'СЕТ СН'!$I$26</f>
        <v>1689.5052648199999</v>
      </c>
      <c r="G175" s="36">
        <f>SUMIFS(СВЦЭМ!$D$33:$D$776,СВЦЭМ!$A$33:$A$776,$A175,СВЦЭМ!$B$33:$B$776,G$155)+'СЕТ СН'!$I$14+СВЦЭМ!$D$10+'СЕТ СН'!$I$6-'СЕТ СН'!$I$26</f>
        <v>1690.1560454599999</v>
      </c>
      <c r="H175" s="36">
        <f>SUMIFS(СВЦЭМ!$D$33:$D$776,СВЦЭМ!$A$33:$A$776,$A175,СВЦЭМ!$B$33:$B$776,H$155)+'СЕТ СН'!$I$14+СВЦЭМ!$D$10+'СЕТ СН'!$I$6-'СЕТ СН'!$I$26</f>
        <v>1726.1752888599999</v>
      </c>
      <c r="I175" s="36">
        <f>SUMIFS(СВЦЭМ!$D$33:$D$776,СВЦЭМ!$A$33:$A$776,$A175,СВЦЭМ!$B$33:$B$776,I$155)+'СЕТ СН'!$I$14+СВЦЭМ!$D$10+'СЕТ СН'!$I$6-'СЕТ СН'!$I$26</f>
        <v>1619.38981792</v>
      </c>
      <c r="J175" s="36">
        <f>SUMIFS(СВЦЭМ!$D$33:$D$776,СВЦЭМ!$A$33:$A$776,$A175,СВЦЭМ!$B$33:$B$776,J$155)+'СЕТ СН'!$I$14+СВЦЭМ!$D$10+'СЕТ СН'!$I$6-'СЕТ СН'!$I$26</f>
        <v>1672.5293942399999</v>
      </c>
      <c r="K175" s="36">
        <f>SUMIFS(СВЦЭМ!$D$33:$D$776,СВЦЭМ!$A$33:$A$776,$A175,СВЦЭМ!$B$33:$B$776,K$155)+'СЕТ СН'!$I$14+СВЦЭМ!$D$10+'СЕТ СН'!$I$6-'СЕТ СН'!$I$26</f>
        <v>1613.1727074999999</v>
      </c>
      <c r="L175" s="36">
        <f>SUMIFS(СВЦЭМ!$D$33:$D$776,СВЦЭМ!$A$33:$A$776,$A175,СВЦЭМ!$B$33:$B$776,L$155)+'СЕТ СН'!$I$14+СВЦЭМ!$D$10+'СЕТ СН'!$I$6-'СЕТ СН'!$I$26</f>
        <v>1470.13480807</v>
      </c>
      <c r="M175" s="36">
        <f>SUMIFS(СВЦЭМ!$D$33:$D$776,СВЦЭМ!$A$33:$A$776,$A175,СВЦЭМ!$B$33:$B$776,M$155)+'СЕТ СН'!$I$14+СВЦЭМ!$D$10+'СЕТ СН'!$I$6-'СЕТ СН'!$I$26</f>
        <v>1453.61650786</v>
      </c>
      <c r="N175" s="36">
        <f>SUMIFS(СВЦЭМ!$D$33:$D$776,СВЦЭМ!$A$33:$A$776,$A175,СВЦЭМ!$B$33:$B$776,N$155)+'СЕТ СН'!$I$14+СВЦЭМ!$D$10+'СЕТ СН'!$I$6-'СЕТ СН'!$I$26</f>
        <v>1458.7192930799999</v>
      </c>
      <c r="O175" s="36">
        <f>SUMIFS(СВЦЭМ!$D$33:$D$776,СВЦЭМ!$A$33:$A$776,$A175,СВЦЭМ!$B$33:$B$776,O$155)+'СЕТ СН'!$I$14+СВЦЭМ!$D$10+'СЕТ СН'!$I$6-'СЕТ СН'!$I$26</f>
        <v>1456.38467889</v>
      </c>
      <c r="P175" s="36">
        <f>SUMIFS(СВЦЭМ!$D$33:$D$776,СВЦЭМ!$A$33:$A$776,$A175,СВЦЭМ!$B$33:$B$776,P$155)+'СЕТ СН'!$I$14+СВЦЭМ!$D$10+'СЕТ СН'!$I$6-'СЕТ СН'!$I$26</f>
        <v>1444.2855264499999</v>
      </c>
      <c r="Q175" s="36">
        <f>SUMIFS(СВЦЭМ!$D$33:$D$776,СВЦЭМ!$A$33:$A$776,$A175,СВЦЭМ!$B$33:$B$776,Q$155)+'СЕТ СН'!$I$14+СВЦЭМ!$D$10+'СЕТ СН'!$I$6-'СЕТ СН'!$I$26</f>
        <v>1444.62062236</v>
      </c>
      <c r="R175" s="36">
        <f>SUMIFS(СВЦЭМ!$D$33:$D$776,СВЦЭМ!$A$33:$A$776,$A175,СВЦЭМ!$B$33:$B$776,R$155)+'СЕТ СН'!$I$14+СВЦЭМ!$D$10+'СЕТ СН'!$I$6-'СЕТ СН'!$I$26</f>
        <v>1445.1604901400001</v>
      </c>
      <c r="S175" s="36">
        <f>SUMIFS(СВЦЭМ!$D$33:$D$776,СВЦЭМ!$A$33:$A$776,$A175,СВЦЭМ!$B$33:$B$776,S$155)+'СЕТ СН'!$I$14+СВЦЭМ!$D$10+'СЕТ СН'!$I$6-'СЕТ СН'!$I$26</f>
        <v>1445.96336649</v>
      </c>
      <c r="T175" s="36">
        <f>SUMIFS(СВЦЭМ!$D$33:$D$776,СВЦЭМ!$A$33:$A$776,$A175,СВЦЭМ!$B$33:$B$776,T$155)+'СЕТ СН'!$I$14+СВЦЭМ!$D$10+'СЕТ СН'!$I$6-'СЕТ СН'!$I$26</f>
        <v>1442.26946888</v>
      </c>
      <c r="U175" s="36">
        <f>SUMIFS(СВЦЭМ!$D$33:$D$776,СВЦЭМ!$A$33:$A$776,$A175,СВЦЭМ!$B$33:$B$776,U$155)+'СЕТ СН'!$I$14+СВЦЭМ!$D$10+'СЕТ СН'!$I$6-'СЕТ СН'!$I$26</f>
        <v>1438.0534747900001</v>
      </c>
      <c r="V175" s="36">
        <f>SUMIFS(СВЦЭМ!$D$33:$D$776,СВЦЭМ!$A$33:$A$776,$A175,СВЦЭМ!$B$33:$B$776,V$155)+'СЕТ СН'!$I$14+СВЦЭМ!$D$10+'СЕТ СН'!$I$6-'СЕТ СН'!$I$26</f>
        <v>1442.2789704900001</v>
      </c>
      <c r="W175" s="36">
        <f>SUMIFS(СВЦЭМ!$D$33:$D$776,СВЦЭМ!$A$33:$A$776,$A175,СВЦЭМ!$B$33:$B$776,W$155)+'СЕТ СН'!$I$14+СВЦЭМ!$D$10+'СЕТ СН'!$I$6-'СЕТ СН'!$I$26</f>
        <v>1440.33334266</v>
      </c>
      <c r="X175" s="36">
        <f>SUMIFS(СВЦЭМ!$D$33:$D$776,СВЦЭМ!$A$33:$A$776,$A175,СВЦЭМ!$B$33:$B$776,X$155)+'СЕТ СН'!$I$14+СВЦЭМ!$D$10+'СЕТ СН'!$I$6-'СЕТ СН'!$I$26</f>
        <v>1471.25786582</v>
      </c>
      <c r="Y175" s="36">
        <f>SUMIFS(СВЦЭМ!$D$33:$D$776,СВЦЭМ!$A$33:$A$776,$A175,СВЦЭМ!$B$33:$B$776,Y$155)+'СЕТ СН'!$I$14+СВЦЭМ!$D$10+'СЕТ СН'!$I$6-'СЕТ СН'!$I$26</f>
        <v>1624.5346242400001</v>
      </c>
    </row>
    <row r="176" spans="1:25" ht="15.75" x14ac:dyDescent="0.2">
      <c r="A176" s="35">
        <f t="shared" si="4"/>
        <v>44033</v>
      </c>
      <c r="B176" s="36">
        <f>SUMIFS(СВЦЭМ!$D$33:$D$776,СВЦЭМ!$A$33:$A$776,$A176,СВЦЭМ!$B$33:$B$776,B$155)+'СЕТ СН'!$I$14+СВЦЭМ!$D$10+'СЕТ СН'!$I$6-'СЕТ СН'!$I$26</f>
        <v>1655.12983626</v>
      </c>
      <c r="C176" s="36">
        <f>SUMIFS(СВЦЭМ!$D$33:$D$776,СВЦЭМ!$A$33:$A$776,$A176,СВЦЭМ!$B$33:$B$776,C$155)+'СЕТ СН'!$I$14+СВЦЭМ!$D$10+'СЕТ СН'!$I$6-'СЕТ СН'!$I$26</f>
        <v>1613.2740629700002</v>
      </c>
      <c r="D176" s="36">
        <f>SUMIFS(СВЦЭМ!$D$33:$D$776,СВЦЭМ!$A$33:$A$776,$A176,СВЦЭМ!$B$33:$B$776,D$155)+'СЕТ СН'!$I$14+СВЦЭМ!$D$10+'СЕТ СН'!$I$6-'СЕТ СН'!$I$26</f>
        <v>1592.96513652</v>
      </c>
      <c r="E176" s="36">
        <f>SUMIFS(СВЦЭМ!$D$33:$D$776,СВЦЭМ!$A$33:$A$776,$A176,СВЦЭМ!$B$33:$B$776,E$155)+'СЕТ СН'!$I$14+СВЦЭМ!$D$10+'СЕТ СН'!$I$6-'СЕТ СН'!$I$26</f>
        <v>1591.40859495</v>
      </c>
      <c r="F176" s="36">
        <f>SUMIFS(СВЦЭМ!$D$33:$D$776,СВЦЭМ!$A$33:$A$776,$A176,СВЦЭМ!$B$33:$B$776,F$155)+'СЕТ СН'!$I$14+СВЦЭМ!$D$10+'СЕТ СН'!$I$6-'СЕТ СН'!$I$26</f>
        <v>1582.71340605</v>
      </c>
      <c r="G176" s="36">
        <f>SUMIFS(СВЦЭМ!$D$33:$D$776,СВЦЭМ!$A$33:$A$776,$A176,СВЦЭМ!$B$33:$B$776,G$155)+'СЕТ СН'!$I$14+СВЦЭМ!$D$10+'СЕТ СН'!$I$6-'СЕТ СН'!$I$26</f>
        <v>1573.86360526</v>
      </c>
      <c r="H176" s="36">
        <f>SUMIFS(СВЦЭМ!$D$33:$D$776,СВЦЭМ!$A$33:$A$776,$A176,СВЦЭМ!$B$33:$B$776,H$155)+'СЕТ СН'!$I$14+СВЦЭМ!$D$10+'СЕТ СН'!$I$6-'СЕТ СН'!$I$26</f>
        <v>1599.64686923</v>
      </c>
      <c r="I176" s="36">
        <f>SUMIFS(СВЦЭМ!$D$33:$D$776,СВЦЭМ!$A$33:$A$776,$A176,СВЦЭМ!$B$33:$B$776,I$155)+'СЕТ СН'!$I$14+СВЦЭМ!$D$10+'СЕТ СН'!$I$6-'СЕТ СН'!$I$26</f>
        <v>1648.7818984400001</v>
      </c>
      <c r="J176" s="36">
        <f>SUMIFS(СВЦЭМ!$D$33:$D$776,СВЦЭМ!$A$33:$A$776,$A176,СВЦЭМ!$B$33:$B$776,J$155)+'СЕТ СН'!$I$14+СВЦЭМ!$D$10+'СЕТ СН'!$I$6-'СЕТ СН'!$I$26</f>
        <v>1674.5624488200001</v>
      </c>
      <c r="K176" s="36">
        <f>SUMIFS(СВЦЭМ!$D$33:$D$776,СВЦЭМ!$A$33:$A$776,$A176,СВЦЭМ!$B$33:$B$776,K$155)+'СЕТ СН'!$I$14+СВЦЭМ!$D$10+'СЕТ СН'!$I$6-'СЕТ СН'!$I$26</f>
        <v>1574.1725205799999</v>
      </c>
      <c r="L176" s="36">
        <f>SUMIFS(СВЦЭМ!$D$33:$D$776,СВЦЭМ!$A$33:$A$776,$A176,СВЦЭМ!$B$33:$B$776,L$155)+'СЕТ СН'!$I$14+СВЦЭМ!$D$10+'СЕТ СН'!$I$6-'СЕТ СН'!$I$26</f>
        <v>1472.99257889</v>
      </c>
      <c r="M176" s="36">
        <f>SUMIFS(СВЦЭМ!$D$33:$D$776,СВЦЭМ!$A$33:$A$776,$A176,СВЦЭМ!$B$33:$B$776,M$155)+'СЕТ СН'!$I$14+СВЦЭМ!$D$10+'СЕТ СН'!$I$6-'СЕТ СН'!$I$26</f>
        <v>1470.1775547699999</v>
      </c>
      <c r="N176" s="36">
        <f>SUMIFS(СВЦЭМ!$D$33:$D$776,СВЦЭМ!$A$33:$A$776,$A176,СВЦЭМ!$B$33:$B$776,N$155)+'СЕТ СН'!$I$14+СВЦЭМ!$D$10+'СЕТ СН'!$I$6-'СЕТ СН'!$I$26</f>
        <v>1471.5655387500001</v>
      </c>
      <c r="O176" s="36">
        <f>SUMIFS(СВЦЭМ!$D$33:$D$776,СВЦЭМ!$A$33:$A$776,$A176,СВЦЭМ!$B$33:$B$776,O$155)+'СЕТ СН'!$I$14+СВЦЭМ!$D$10+'СЕТ СН'!$I$6-'СЕТ СН'!$I$26</f>
        <v>1477.9241805199999</v>
      </c>
      <c r="P176" s="36">
        <f>SUMIFS(СВЦЭМ!$D$33:$D$776,СВЦЭМ!$A$33:$A$776,$A176,СВЦЭМ!$B$33:$B$776,P$155)+'СЕТ СН'!$I$14+СВЦЭМ!$D$10+'СЕТ СН'!$I$6-'СЕТ СН'!$I$26</f>
        <v>1479.3578148500001</v>
      </c>
      <c r="Q176" s="36">
        <f>SUMIFS(СВЦЭМ!$D$33:$D$776,СВЦЭМ!$A$33:$A$776,$A176,СВЦЭМ!$B$33:$B$776,Q$155)+'СЕТ СН'!$I$14+СВЦЭМ!$D$10+'СЕТ СН'!$I$6-'СЕТ СН'!$I$26</f>
        <v>1484.7739169000001</v>
      </c>
      <c r="R176" s="36">
        <f>SUMIFS(СВЦЭМ!$D$33:$D$776,СВЦЭМ!$A$33:$A$776,$A176,СВЦЭМ!$B$33:$B$776,R$155)+'СЕТ СН'!$I$14+СВЦЭМ!$D$10+'СЕТ СН'!$I$6-'СЕТ СН'!$I$26</f>
        <v>1475.46910886</v>
      </c>
      <c r="S176" s="36">
        <f>SUMIFS(СВЦЭМ!$D$33:$D$776,СВЦЭМ!$A$33:$A$776,$A176,СВЦЭМ!$B$33:$B$776,S$155)+'СЕТ СН'!$I$14+СВЦЭМ!$D$10+'СЕТ СН'!$I$6-'СЕТ СН'!$I$26</f>
        <v>1476.5830926200001</v>
      </c>
      <c r="T176" s="36">
        <f>SUMIFS(СВЦЭМ!$D$33:$D$776,СВЦЭМ!$A$33:$A$776,$A176,СВЦЭМ!$B$33:$B$776,T$155)+'СЕТ СН'!$I$14+СВЦЭМ!$D$10+'СЕТ СН'!$I$6-'СЕТ СН'!$I$26</f>
        <v>1470.1274185500001</v>
      </c>
      <c r="U176" s="36">
        <f>SUMIFS(СВЦЭМ!$D$33:$D$776,СВЦЭМ!$A$33:$A$776,$A176,СВЦЭМ!$B$33:$B$776,U$155)+'СЕТ СН'!$I$14+СВЦЭМ!$D$10+'СЕТ СН'!$I$6-'СЕТ СН'!$I$26</f>
        <v>1470.4475467500001</v>
      </c>
      <c r="V176" s="36">
        <f>SUMIFS(СВЦЭМ!$D$33:$D$776,СВЦЭМ!$A$33:$A$776,$A176,СВЦЭМ!$B$33:$B$776,V$155)+'СЕТ СН'!$I$14+СВЦЭМ!$D$10+'СЕТ СН'!$I$6-'СЕТ СН'!$I$26</f>
        <v>1468.55075564</v>
      </c>
      <c r="W176" s="36">
        <f>SUMIFS(СВЦЭМ!$D$33:$D$776,СВЦЭМ!$A$33:$A$776,$A176,СВЦЭМ!$B$33:$B$776,W$155)+'СЕТ СН'!$I$14+СВЦЭМ!$D$10+'СЕТ СН'!$I$6-'СЕТ СН'!$I$26</f>
        <v>1476.49810458</v>
      </c>
      <c r="X176" s="36">
        <f>SUMIFS(СВЦЭМ!$D$33:$D$776,СВЦЭМ!$A$33:$A$776,$A176,СВЦЭМ!$B$33:$B$776,X$155)+'СЕТ СН'!$I$14+СВЦЭМ!$D$10+'СЕТ СН'!$I$6-'СЕТ СН'!$I$26</f>
        <v>1521.4768910100001</v>
      </c>
      <c r="Y176" s="36">
        <f>SUMIFS(СВЦЭМ!$D$33:$D$776,СВЦЭМ!$A$33:$A$776,$A176,СВЦЭМ!$B$33:$B$776,Y$155)+'СЕТ СН'!$I$14+СВЦЭМ!$D$10+'СЕТ СН'!$I$6-'СЕТ СН'!$I$26</f>
        <v>1651.35681963</v>
      </c>
    </row>
    <row r="177" spans="1:27" ht="15.75" x14ac:dyDescent="0.2">
      <c r="A177" s="35">
        <f t="shared" si="4"/>
        <v>44034</v>
      </c>
      <c r="B177" s="36">
        <f>SUMIFS(СВЦЭМ!$D$33:$D$776,СВЦЭМ!$A$33:$A$776,$A177,СВЦЭМ!$B$33:$B$776,B$155)+'СЕТ СН'!$I$14+СВЦЭМ!$D$10+'СЕТ СН'!$I$6-'СЕТ СН'!$I$26</f>
        <v>1650.88575621</v>
      </c>
      <c r="C177" s="36">
        <f>SUMIFS(СВЦЭМ!$D$33:$D$776,СВЦЭМ!$A$33:$A$776,$A177,СВЦЭМ!$B$33:$B$776,C$155)+'СЕТ СН'!$I$14+СВЦЭМ!$D$10+'СЕТ СН'!$I$6-'СЕТ СН'!$I$26</f>
        <v>1623.3484462400002</v>
      </c>
      <c r="D177" s="36">
        <f>SUMIFS(СВЦЭМ!$D$33:$D$776,СВЦЭМ!$A$33:$A$776,$A177,СВЦЭМ!$B$33:$B$776,D$155)+'СЕТ СН'!$I$14+СВЦЭМ!$D$10+'СЕТ СН'!$I$6-'СЕТ СН'!$I$26</f>
        <v>1614.0436981100002</v>
      </c>
      <c r="E177" s="36">
        <f>SUMIFS(СВЦЭМ!$D$33:$D$776,СВЦЭМ!$A$33:$A$776,$A177,СВЦЭМ!$B$33:$B$776,E$155)+'СЕТ СН'!$I$14+СВЦЭМ!$D$10+'СЕТ СН'!$I$6-'СЕТ СН'!$I$26</f>
        <v>1634.5200493699999</v>
      </c>
      <c r="F177" s="36">
        <f>SUMIFS(СВЦЭМ!$D$33:$D$776,СВЦЭМ!$A$33:$A$776,$A177,СВЦЭМ!$B$33:$B$776,F$155)+'СЕТ СН'!$I$14+СВЦЭМ!$D$10+'СЕТ СН'!$I$6-'СЕТ СН'!$I$26</f>
        <v>1640.88160186</v>
      </c>
      <c r="G177" s="36">
        <f>SUMIFS(СВЦЭМ!$D$33:$D$776,СВЦЭМ!$A$33:$A$776,$A177,СВЦЭМ!$B$33:$B$776,G$155)+'СЕТ СН'!$I$14+СВЦЭМ!$D$10+'СЕТ СН'!$I$6-'СЕТ СН'!$I$26</f>
        <v>1641.7284622699999</v>
      </c>
      <c r="H177" s="36">
        <f>SUMIFS(СВЦЭМ!$D$33:$D$776,СВЦЭМ!$A$33:$A$776,$A177,СВЦЭМ!$B$33:$B$776,H$155)+'СЕТ СН'!$I$14+СВЦЭМ!$D$10+'СЕТ СН'!$I$6-'СЕТ СН'!$I$26</f>
        <v>1623.90240877</v>
      </c>
      <c r="I177" s="36">
        <f>SUMIFS(СВЦЭМ!$D$33:$D$776,СВЦЭМ!$A$33:$A$776,$A177,СВЦЭМ!$B$33:$B$776,I$155)+'СЕТ СН'!$I$14+СВЦЭМ!$D$10+'СЕТ СН'!$I$6-'СЕТ СН'!$I$26</f>
        <v>1677.7428594200001</v>
      </c>
      <c r="J177" s="36">
        <f>SUMIFS(СВЦЭМ!$D$33:$D$776,СВЦЭМ!$A$33:$A$776,$A177,СВЦЭМ!$B$33:$B$776,J$155)+'СЕТ СН'!$I$14+СВЦЭМ!$D$10+'СЕТ СН'!$I$6-'СЕТ СН'!$I$26</f>
        <v>1693.6525639300003</v>
      </c>
      <c r="K177" s="36">
        <f>SUMIFS(СВЦЭМ!$D$33:$D$776,СВЦЭМ!$A$33:$A$776,$A177,СВЦЭМ!$B$33:$B$776,K$155)+'СЕТ СН'!$I$14+СВЦЭМ!$D$10+'СЕТ СН'!$I$6-'СЕТ СН'!$I$26</f>
        <v>1573.0954706299999</v>
      </c>
      <c r="L177" s="36">
        <f>SUMIFS(СВЦЭМ!$D$33:$D$776,СВЦЭМ!$A$33:$A$776,$A177,СВЦЭМ!$B$33:$B$776,L$155)+'СЕТ СН'!$I$14+СВЦЭМ!$D$10+'СЕТ СН'!$I$6-'СЕТ СН'!$I$26</f>
        <v>1434.40646967</v>
      </c>
      <c r="M177" s="36">
        <f>SUMIFS(СВЦЭМ!$D$33:$D$776,СВЦЭМ!$A$33:$A$776,$A177,СВЦЭМ!$B$33:$B$776,M$155)+'СЕТ СН'!$I$14+СВЦЭМ!$D$10+'СЕТ СН'!$I$6-'СЕТ СН'!$I$26</f>
        <v>1413.9389189200001</v>
      </c>
      <c r="N177" s="36">
        <f>SUMIFS(СВЦЭМ!$D$33:$D$776,СВЦЭМ!$A$33:$A$776,$A177,СВЦЭМ!$B$33:$B$776,N$155)+'СЕТ СН'!$I$14+СВЦЭМ!$D$10+'СЕТ СН'!$I$6-'СЕТ СН'!$I$26</f>
        <v>1447.64712093</v>
      </c>
      <c r="O177" s="36">
        <f>SUMIFS(СВЦЭМ!$D$33:$D$776,СВЦЭМ!$A$33:$A$776,$A177,СВЦЭМ!$B$33:$B$776,O$155)+'СЕТ СН'!$I$14+СВЦЭМ!$D$10+'СЕТ СН'!$I$6-'СЕТ СН'!$I$26</f>
        <v>1447.8840315</v>
      </c>
      <c r="P177" s="36">
        <f>SUMIFS(СВЦЭМ!$D$33:$D$776,СВЦЭМ!$A$33:$A$776,$A177,СВЦЭМ!$B$33:$B$776,P$155)+'СЕТ СН'!$I$14+СВЦЭМ!$D$10+'СЕТ СН'!$I$6-'СЕТ СН'!$I$26</f>
        <v>1461.7365753200002</v>
      </c>
      <c r="Q177" s="36">
        <f>SUMIFS(СВЦЭМ!$D$33:$D$776,СВЦЭМ!$A$33:$A$776,$A177,СВЦЭМ!$B$33:$B$776,Q$155)+'СЕТ СН'!$I$14+СВЦЭМ!$D$10+'СЕТ СН'!$I$6-'СЕТ СН'!$I$26</f>
        <v>1472.8004070699999</v>
      </c>
      <c r="R177" s="36">
        <f>SUMIFS(СВЦЭМ!$D$33:$D$776,СВЦЭМ!$A$33:$A$776,$A177,СВЦЭМ!$B$33:$B$776,R$155)+'СЕТ СН'!$I$14+СВЦЭМ!$D$10+'СЕТ СН'!$I$6-'СЕТ СН'!$I$26</f>
        <v>1449.3182267</v>
      </c>
      <c r="S177" s="36">
        <f>SUMIFS(СВЦЭМ!$D$33:$D$776,СВЦЭМ!$A$33:$A$776,$A177,СВЦЭМ!$B$33:$B$776,S$155)+'СЕТ СН'!$I$14+СВЦЭМ!$D$10+'СЕТ СН'!$I$6-'СЕТ СН'!$I$26</f>
        <v>1452.62177946</v>
      </c>
      <c r="T177" s="36">
        <f>SUMIFS(СВЦЭМ!$D$33:$D$776,СВЦЭМ!$A$33:$A$776,$A177,СВЦЭМ!$B$33:$B$776,T$155)+'СЕТ СН'!$I$14+СВЦЭМ!$D$10+'СЕТ СН'!$I$6-'СЕТ СН'!$I$26</f>
        <v>1485.0431312999999</v>
      </c>
      <c r="U177" s="36">
        <f>SUMIFS(СВЦЭМ!$D$33:$D$776,СВЦЭМ!$A$33:$A$776,$A177,СВЦЭМ!$B$33:$B$776,U$155)+'СЕТ СН'!$I$14+СВЦЭМ!$D$10+'СЕТ СН'!$I$6-'СЕТ СН'!$I$26</f>
        <v>1503.18366795</v>
      </c>
      <c r="V177" s="36">
        <f>SUMIFS(СВЦЭМ!$D$33:$D$776,СВЦЭМ!$A$33:$A$776,$A177,СВЦЭМ!$B$33:$B$776,V$155)+'СЕТ СН'!$I$14+СВЦЭМ!$D$10+'СЕТ СН'!$I$6-'СЕТ СН'!$I$26</f>
        <v>1512.5865271500002</v>
      </c>
      <c r="W177" s="36">
        <f>SUMIFS(СВЦЭМ!$D$33:$D$776,СВЦЭМ!$A$33:$A$776,$A177,СВЦЭМ!$B$33:$B$776,W$155)+'СЕТ СН'!$I$14+СВЦЭМ!$D$10+'СЕТ СН'!$I$6-'СЕТ СН'!$I$26</f>
        <v>1475.9026162300001</v>
      </c>
      <c r="X177" s="36">
        <f>SUMIFS(СВЦЭМ!$D$33:$D$776,СВЦЭМ!$A$33:$A$776,$A177,СВЦЭМ!$B$33:$B$776,X$155)+'СЕТ СН'!$I$14+СВЦЭМ!$D$10+'СЕТ СН'!$I$6-'СЕТ СН'!$I$26</f>
        <v>1540.27171363</v>
      </c>
      <c r="Y177" s="36">
        <f>SUMIFS(СВЦЭМ!$D$33:$D$776,СВЦЭМ!$A$33:$A$776,$A177,СВЦЭМ!$B$33:$B$776,Y$155)+'СЕТ СН'!$I$14+СВЦЭМ!$D$10+'СЕТ СН'!$I$6-'СЕТ СН'!$I$26</f>
        <v>1626.5196764299999</v>
      </c>
    </row>
    <row r="178" spans="1:27" ht="15.75" x14ac:dyDescent="0.2">
      <c r="A178" s="35">
        <f t="shared" si="4"/>
        <v>44035</v>
      </c>
      <c r="B178" s="36">
        <f>SUMIFS(СВЦЭМ!$D$33:$D$776,СВЦЭМ!$A$33:$A$776,$A178,СВЦЭМ!$B$33:$B$776,B$155)+'СЕТ СН'!$I$14+СВЦЭМ!$D$10+'СЕТ СН'!$I$6-'СЕТ СН'!$I$26</f>
        <v>1594.0217036399999</v>
      </c>
      <c r="C178" s="36">
        <f>SUMIFS(СВЦЭМ!$D$33:$D$776,СВЦЭМ!$A$33:$A$776,$A178,СВЦЭМ!$B$33:$B$776,C$155)+'СЕТ СН'!$I$14+СВЦЭМ!$D$10+'СЕТ СН'!$I$6-'СЕТ СН'!$I$26</f>
        <v>1599.8357015300001</v>
      </c>
      <c r="D178" s="36">
        <f>SUMIFS(СВЦЭМ!$D$33:$D$776,СВЦЭМ!$A$33:$A$776,$A178,СВЦЭМ!$B$33:$B$776,D$155)+'СЕТ СН'!$I$14+СВЦЭМ!$D$10+'СЕТ СН'!$I$6-'СЕТ СН'!$I$26</f>
        <v>1622.7648442099999</v>
      </c>
      <c r="E178" s="36">
        <f>SUMIFS(СВЦЭМ!$D$33:$D$776,СВЦЭМ!$A$33:$A$776,$A178,СВЦЭМ!$B$33:$B$776,E$155)+'СЕТ СН'!$I$14+СВЦЭМ!$D$10+'СЕТ СН'!$I$6-'СЕТ СН'!$I$26</f>
        <v>1656.61778456</v>
      </c>
      <c r="F178" s="36">
        <f>SUMIFS(СВЦЭМ!$D$33:$D$776,СВЦЭМ!$A$33:$A$776,$A178,СВЦЭМ!$B$33:$B$776,F$155)+'СЕТ СН'!$I$14+СВЦЭМ!$D$10+'СЕТ СН'!$I$6-'СЕТ СН'!$I$26</f>
        <v>1643.9648960499999</v>
      </c>
      <c r="G178" s="36">
        <f>SUMIFS(СВЦЭМ!$D$33:$D$776,СВЦЭМ!$A$33:$A$776,$A178,СВЦЭМ!$B$33:$B$776,G$155)+'СЕТ СН'!$I$14+СВЦЭМ!$D$10+'СЕТ СН'!$I$6-'СЕТ СН'!$I$26</f>
        <v>1635.27769754</v>
      </c>
      <c r="H178" s="36">
        <f>SUMIFS(СВЦЭМ!$D$33:$D$776,СВЦЭМ!$A$33:$A$776,$A178,СВЦЭМ!$B$33:$B$776,H$155)+'СЕТ СН'!$I$14+СВЦЭМ!$D$10+'СЕТ СН'!$I$6-'СЕТ СН'!$I$26</f>
        <v>1593.3434497799999</v>
      </c>
      <c r="I178" s="36">
        <f>SUMIFS(СВЦЭМ!$D$33:$D$776,СВЦЭМ!$A$33:$A$776,$A178,СВЦЭМ!$B$33:$B$776,I$155)+'СЕТ СН'!$I$14+СВЦЭМ!$D$10+'СЕТ СН'!$I$6-'СЕТ СН'!$I$26</f>
        <v>1525.59112491</v>
      </c>
      <c r="J178" s="36">
        <f>SUMIFS(СВЦЭМ!$D$33:$D$776,СВЦЭМ!$A$33:$A$776,$A178,СВЦЭМ!$B$33:$B$776,J$155)+'СЕТ СН'!$I$14+СВЦЭМ!$D$10+'СЕТ СН'!$I$6-'СЕТ СН'!$I$26</f>
        <v>1552.0161051800001</v>
      </c>
      <c r="K178" s="36">
        <f>SUMIFS(СВЦЭМ!$D$33:$D$776,СВЦЭМ!$A$33:$A$776,$A178,СВЦЭМ!$B$33:$B$776,K$155)+'СЕТ СН'!$I$14+СВЦЭМ!$D$10+'СЕТ СН'!$I$6-'СЕТ СН'!$I$26</f>
        <v>1579.9352728700001</v>
      </c>
      <c r="L178" s="36">
        <f>SUMIFS(СВЦЭМ!$D$33:$D$776,СВЦЭМ!$A$33:$A$776,$A178,СВЦЭМ!$B$33:$B$776,L$155)+'СЕТ СН'!$I$14+СВЦЭМ!$D$10+'СЕТ СН'!$I$6-'СЕТ СН'!$I$26</f>
        <v>1485.9463227000001</v>
      </c>
      <c r="M178" s="36">
        <f>SUMIFS(СВЦЭМ!$D$33:$D$776,СВЦЭМ!$A$33:$A$776,$A178,СВЦЭМ!$B$33:$B$776,M$155)+'СЕТ СН'!$I$14+СВЦЭМ!$D$10+'СЕТ СН'!$I$6-'СЕТ СН'!$I$26</f>
        <v>1467.34253655</v>
      </c>
      <c r="N178" s="36">
        <f>SUMIFS(СВЦЭМ!$D$33:$D$776,СВЦЭМ!$A$33:$A$776,$A178,СВЦЭМ!$B$33:$B$776,N$155)+'СЕТ СН'!$I$14+СВЦЭМ!$D$10+'СЕТ СН'!$I$6-'СЕТ СН'!$I$26</f>
        <v>1484.7960829600001</v>
      </c>
      <c r="O178" s="36">
        <f>SUMIFS(СВЦЭМ!$D$33:$D$776,СВЦЭМ!$A$33:$A$776,$A178,СВЦЭМ!$B$33:$B$776,O$155)+'СЕТ СН'!$I$14+СВЦЭМ!$D$10+'СЕТ СН'!$I$6-'СЕТ СН'!$I$26</f>
        <v>1496.1443835600001</v>
      </c>
      <c r="P178" s="36">
        <f>SUMIFS(СВЦЭМ!$D$33:$D$776,СВЦЭМ!$A$33:$A$776,$A178,СВЦЭМ!$B$33:$B$776,P$155)+'СЕТ СН'!$I$14+СВЦЭМ!$D$10+'СЕТ СН'!$I$6-'СЕТ СН'!$I$26</f>
        <v>1512.1551162400001</v>
      </c>
      <c r="Q178" s="36">
        <f>SUMIFS(СВЦЭМ!$D$33:$D$776,СВЦЭМ!$A$33:$A$776,$A178,СВЦЭМ!$B$33:$B$776,Q$155)+'СЕТ СН'!$I$14+СВЦЭМ!$D$10+'СЕТ СН'!$I$6-'СЕТ СН'!$I$26</f>
        <v>1531.1724712499999</v>
      </c>
      <c r="R178" s="36">
        <f>SUMIFS(СВЦЭМ!$D$33:$D$776,СВЦЭМ!$A$33:$A$776,$A178,СВЦЭМ!$B$33:$B$776,R$155)+'СЕТ СН'!$I$14+СВЦЭМ!$D$10+'СЕТ СН'!$I$6-'СЕТ СН'!$I$26</f>
        <v>1528.08043666</v>
      </c>
      <c r="S178" s="36">
        <f>SUMIFS(СВЦЭМ!$D$33:$D$776,СВЦЭМ!$A$33:$A$776,$A178,СВЦЭМ!$B$33:$B$776,S$155)+'СЕТ СН'!$I$14+СВЦЭМ!$D$10+'СЕТ СН'!$I$6-'СЕТ СН'!$I$26</f>
        <v>1535.0477624099999</v>
      </c>
      <c r="T178" s="36">
        <f>SUMIFS(СВЦЭМ!$D$33:$D$776,СВЦЭМ!$A$33:$A$776,$A178,СВЦЭМ!$B$33:$B$776,T$155)+'СЕТ СН'!$I$14+СВЦЭМ!$D$10+'СЕТ СН'!$I$6-'СЕТ СН'!$I$26</f>
        <v>1553.2804655</v>
      </c>
      <c r="U178" s="36">
        <f>SUMIFS(СВЦЭМ!$D$33:$D$776,СВЦЭМ!$A$33:$A$776,$A178,СВЦЭМ!$B$33:$B$776,U$155)+'СЕТ СН'!$I$14+СВЦЭМ!$D$10+'СЕТ СН'!$I$6-'СЕТ СН'!$I$26</f>
        <v>1544.22709229</v>
      </c>
      <c r="V178" s="36">
        <f>SUMIFS(СВЦЭМ!$D$33:$D$776,СВЦЭМ!$A$33:$A$776,$A178,СВЦЭМ!$B$33:$B$776,V$155)+'СЕТ СН'!$I$14+СВЦЭМ!$D$10+'СЕТ СН'!$I$6-'СЕТ СН'!$I$26</f>
        <v>1530.5808636000002</v>
      </c>
      <c r="W178" s="36">
        <f>SUMIFS(СВЦЭМ!$D$33:$D$776,СВЦЭМ!$A$33:$A$776,$A178,СВЦЭМ!$B$33:$B$776,W$155)+'СЕТ СН'!$I$14+СВЦЭМ!$D$10+'СЕТ СН'!$I$6-'СЕТ СН'!$I$26</f>
        <v>1491.61591305</v>
      </c>
      <c r="X178" s="36">
        <f>SUMIFS(СВЦЭМ!$D$33:$D$776,СВЦЭМ!$A$33:$A$776,$A178,СВЦЭМ!$B$33:$B$776,X$155)+'СЕТ СН'!$I$14+СВЦЭМ!$D$10+'СЕТ СН'!$I$6-'СЕТ СН'!$I$26</f>
        <v>1494.4926900099999</v>
      </c>
      <c r="Y178" s="36">
        <f>SUMIFS(СВЦЭМ!$D$33:$D$776,СВЦЭМ!$A$33:$A$776,$A178,СВЦЭМ!$B$33:$B$776,Y$155)+'СЕТ СН'!$I$14+СВЦЭМ!$D$10+'СЕТ СН'!$I$6-'СЕТ СН'!$I$26</f>
        <v>1622.58750491</v>
      </c>
    </row>
    <row r="179" spans="1:27" ht="15.75" x14ac:dyDescent="0.2">
      <c r="A179" s="35">
        <f t="shared" si="4"/>
        <v>44036</v>
      </c>
      <c r="B179" s="36">
        <f>SUMIFS(СВЦЭМ!$D$33:$D$776,СВЦЭМ!$A$33:$A$776,$A179,СВЦЭМ!$B$33:$B$776,B$155)+'СЕТ СН'!$I$14+СВЦЭМ!$D$10+'СЕТ СН'!$I$6-'СЕТ СН'!$I$26</f>
        <v>1588.73595937</v>
      </c>
      <c r="C179" s="36">
        <f>SUMIFS(СВЦЭМ!$D$33:$D$776,СВЦЭМ!$A$33:$A$776,$A179,СВЦЭМ!$B$33:$B$776,C$155)+'СЕТ СН'!$I$14+СВЦЭМ!$D$10+'СЕТ СН'!$I$6-'СЕТ СН'!$I$26</f>
        <v>1563.95796326</v>
      </c>
      <c r="D179" s="36">
        <f>SUMIFS(СВЦЭМ!$D$33:$D$776,СВЦЭМ!$A$33:$A$776,$A179,СВЦЭМ!$B$33:$B$776,D$155)+'СЕТ СН'!$I$14+СВЦЭМ!$D$10+'СЕТ СН'!$I$6-'СЕТ СН'!$I$26</f>
        <v>1567.0074171900001</v>
      </c>
      <c r="E179" s="36">
        <f>SUMIFS(СВЦЭМ!$D$33:$D$776,СВЦЭМ!$A$33:$A$776,$A179,СВЦЭМ!$B$33:$B$776,E$155)+'СЕТ СН'!$I$14+СВЦЭМ!$D$10+'СЕТ СН'!$I$6-'СЕТ СН'!$I$26</f>
        <v>1599.4250130599999</v>
      </c>
      <c r="F179" s="36">
        <f>SUMIFS(СВЦЭМ!$D$33:$D$776,СВЦЭМ!$A$33:$A$776,$A179,СВЦЭМ!$B$33:$B$776,F$155)+'СЕТ СН'!$I$14+СВЦЭМ!$D$10+'СЕТ СН'!$I$6-'СЕТ СН'!$I$26</f>
        <v>1602.4507756100002</v>
      </c>
      <c r="G179" s="36">
        <f>SUMIFS(СВЦЭМ!$D$33:$D$776,СВЦЭМ!$A$33:$A$776,$A179,СВЦЭМ!$B$33:$B$776,G$155)+'СЕТ СН'!$I$14+СВЦЭМ!$D$10+'СЕТ СН'!$I$6-'СЕТ СН'!$I$26</f>
        <v>1590.0565318200001</v>
      </c>
      <c r="H179" s="36">
        <f>SUMIFS(СВЦЭМ!$D$33:$D$776,СВЦЭМ!$A$33:$A$776,$A179,СВЦЭМ!$B$33:$B$776,H$155)+'СЕТ СН'!$I$14+СВЦЭМ!$D$10+'СЕТ СН'!$I$6-'СЕТ СН'!$I$26</f>
        <v>1542.07950183</v>
      </c>
      <c r="I179" s="36">
        <f>SUMIFS(СВЦЭМ!$D$33:$D$776,СВЦЭМ!$A$33:$A$776,$A179,СВЦЭМ!$B$33:$B$776,I$155)+'СЕТ СН'!$I$14+СВЦЭМ!$D$10+'СЕТ СН'!$I$6-'СЕТ СН'!$I$26</f>
        <v>1518.6429469499999</v>
      </c>
      <c r="J179" s="36">
        <f>SUMIFS(СВЦЭМ!$D$33:$D$776,СВЦЭМ!$A$33:$A$776,$A179,СВЦЭМ!$B$33:$B$776,J$155)+'СЕТ СН'!$I$14+СВЦЭМ!$D$10+'СЕТ СН'!$I$6-'СЕТ СН'!$I$26</f>
        <v>1553.4353056499999</v>
      </c>
      <c r="K179" s="36">
        <f>SUMIFS(СВЦЭМ!$D$33:$D$776,СВЦЭМ!$A$33:$A$776,$A179,СВЦЭМ!$B$33:$B$776,K$155)+'СЕТ СН'!$I$14+СВЦЭМ!$D$10+'СЕТ СН'!$I$6-'СЕТ СН'!$I$26</f>
        <v>1570.8949029999999</v>
      </c>
      <c r="L179" s="36">
        <f>SUMIFS(СВЦЭМ!$D$33:$D$776,СВЦЭМ!$A$33:$A$776,$A179,СВЦЭМ!$B$33:$B$776,L$155)+'СЕТ СН'!$I$14+СВЦЭМ!$D$10+'СЕТ СН'!$I$6-'СЕТ СН'!$I$26</f>
        <v>1495.8997388100001</v>
      </c>
      <c r="M179" s="36">
        <f>SUMIFS(СВЦЭМ!$D$33:$D$776,СВЦЭМ!$A$33:$A$776,$A179,СВЦЭМ!$B$33:$B$776,M$155)+'СЕТ СН'!$I$14+СВЦЭМ!$D$10+'СЕТ СН'!$I$6-'СЕТ СН'!$I$26</f>
        <v>1489.9751088100002</v>
      </c>
      <c r="N179" s="36">
        <f>SUMIFS(СВЦЭМ!$D$33:$D$776,СВЦЭМ!$A$33:$A$776,$A179,СВЦЭМ!$B$33:$B$776,N$155)+'СЕТ СН'!$I$14+СВЦЭМ!$D$10+'СЕТ СН'!$I$6-'СЕТ СН'!$I$26</f>
        <v>1504.40744582</v>
      </c>
      <c r="O179" s="36">
        <f>SUMIFS(СВЦЭМ!$D$33:$D$776,СВЦЭМ!$A$33:$A$776,$A179,СВЦЭМ!$B$33:$B$776,O$155)+'СЕТ СН'!$I$14+СВЦЭМ!$D$10+'СЕТ СН'!$I$6-'СЕТ СН'!$I$26</f>
        <v>1509.43085754</v>
      </c>
      <c r="P179" s="36">
        <f>SUMIFS(СВЦЭМ!$D$33:$D$776,СВЦЭМ!$A$33:$A$776,$A179,СВЦЭМ!$B$33:$B$776,P$155)+'СЕТ СН'!$I$14+СВЦЭМ!$D$10+'СЕТ СН'!$I$6-'СЕТ СН'!$I$26</f>
        <v>1511.3849577599999</v>
      </c>
      <c r="Q179" s="36">
        <f>SUMIFS(СВЦЭМ!$D$33:$D$776,СВЦЭМ!$A$33:$A$776,$A179,СВЦЭМ!$B$33:$B$776,Q$155)+'СЕТ СН'!$I$14+СВЦЭМ!$D$10+'СЕТ СН'!$I$6-'СЕТ СН'!$I$26</f>
        <v>1514.8747747899999</v>
      </c>
      <c r="R179" s="36">
        <f>SUMIFS(СВЦЭМ!$D$33:$D$776,СВЦЭМ!$A$33:$A$776,$A179,СВЦЭМ!$B$33:$B$776,R$155)+'СЕТ СН'!$I$14+СВЦЭМ!$D$10+'СЕТ СН'!$I$6-'СЕТ СН'!$I$26</f>
        <v>1517.6117315699998</v>
      </c>
      <c r="S179" s="36">
        <f>SUMIFS(СВЦЭМ!$D$33:$D$776,СВЦЭМ!$A$33:$A$776,$A179,СВЦЭМ!$B$33:$B$776,S$155)+'СЕТ СН'!$I$14+СВЦЭМ!$D$10+'СЕТ СН'!$I$6-'СЕТ СН'!$I$26</f>
        <v>1522.80099004</v>
      </c>
      <c r="T179" s="36">
        <f>SUMIFS(СВЦЭМ!$D$33:$D$776,СВЦЭМ!$A$33:$A$776,$A179,СВЦЭМ!$B$33:$B$776,T$155)+'СЕТ СН'!$I$14+СВЦЭМ!$D$10+'СЕТ СН'!$I$6-'СЕТ СН'!$I$26</f>
        <v>1522.57835772</v>
      </c>
      <c r="U179" s="36">
        <f>SUMIFS(СВЦЭМ!$D$33:$D$776,СВЦЭМ!$A$33:$A$776,$A179,СВЦЭМ!$B$33:$B$776,U$155)+'СЕТ СН'!$I$14+СВЦЭМ!$D$10+'СЕТ СН'!$I$6-'СЕТ СН'!$I$26</f>
        <v>1512.26363513</v>
      </c>
      <c r="V179" s="36">
        <f>SUMIFS(СВЦЭМ!$D$33:$D$776,СВЦЭМ!$A$33:$A$776,$A179,СВЦЭМ!$B$33:$B$776,V$155)+'СЕТ СН'!$I$14+СВЦЭМ!$D$10+'СЕТ СН'!$I$6-'СЕТ СН'!$I$26</f>
        <v>1497.5451095600001</v>
      </c>
      <c r="W179" s="36">
        <f>SUMIFS(СВЦЭМ!$D$33:$D$776,СВЦЭМ!$A$33:$A$776,$A179,СВЦЭМ!$B$33:$B$776,W$155)+'СЕТ СН'!$I$14+СВЦЭМ!$D$10+'СЕТ СН'!$I$6-'СЕТ СН'!$I$26</f>
        <v>1473.1189690400001</v>
      </c>
      <c r="X179" s="36">
        <f>SUMIFS(СВЦЭМ!$D$33:$D$776,СВЦЭМ!$A$33:$A$776,$A179,СВЦЭМ!$B$33:$B$776,X$155)+'СЕТ СН'!$I$14+СВЦЭМ!$D$10+'СЕТ СН'!$I$6-'СЕТ СН'!$I$26</f>
        <v>1537.7264786999999</v>
      </c>
      <c r="Y179" s="36">
        <f>SUMIFS(СВЦЭМ!$D$33:$D$776,СВЦЭМ!$A$33:$A$776,$A179,СВЦЭМ!$B$33:$B$776,Y$155)+'СЕТ СН'!$I$14+СВЦЭМ!$D$10+'СЕТ СН'!$I$6-'СЕТ СН'!$I$26</f>
        <v>1637.56489081</v>
      </c>
    </row>
    <row r="180" spans="1:27" ht="15.75" x14ac:dyDescent="0.2">
      <c r="A180" s="35">
        <f t="shared" si="4"/>
        <v>44037</v>
      </c>
      <c r="B180" s="36">
        <f>SUMIFS(СВЦЭМ!$D$33:$D$776,СВЦЭМ!$A$33:$A$776,$A180,СВЦЭМ!$B$33:$B$776,B$155)+'СЕТ СН'!$I$14+СВЦЭМ!$D$10+'СЕТ СН'!$I$6-'СЕТ СН'!$I$26</f>
        <v>1619.2976291499999</v>
      </c>
      <c r="C180" s="36">
        <f>SUMIFS(СВЦЭМ!$D$33:$D$776,СВЦЭМ!$A$33:$A$776,$A180,СВЦЭМ!$B$33:$B$776,C$155)+'СЕТ СН'!$I$14+СВЦЭМ!$D$10+'СЕТ СН'!$I$6-'СЕТ СН'!$I$26</f>
        <v>1679.14681053</v>
      </c>
      <c r="D180" s="36">
        <f>SUMIFS(СВЦЭМ!$D$33:$D$776,СВЦЭМ!$A$33:$A$776,$A180,СВЦЭМ!$B$33:$B$776,D$155)+'СЕТ СН'!$I$14+СВЦЭМ!$D$10+'СЕТ СН'!$I$6-'СЕТ СН'!$I$26</f>
        <v>1715.5361897500002</v>
      </c>
      <c r="E180" s="36">
        <f>SUMIFS(СВЦЭМ!$D$33:$D$776,СВЦЭМ!$A$33:$A$776,$A180,СВЦЭМ!$B$33:$B$776,E$155)+'СЕТ СН'!$I$14+СВЦЭМ!$D$10+'СЕТ СН'!$I$6-'СЕТ СН'!$I$26</f>
        <v>1737.4738502599998</v>
      </c>
      <c r="F180" s="36">
        <f>SUMIFS(СВЦЭМ!$D$33:$D$776,СВЦЭМ!$A$33:$A$776,$A180,СВЦЭМ!$B$33:$B$776,F$155)+'СЕТ СН'!$I$14+СВЦЭМ!$D$10+'СЕТ СН'!$I$6-'СЕТ СН'!$I$26</f>
        <v>1736.6025930800001</v>
      </c>
      <c r="G180" s="36">
        <f>SUMIFS(СВЦЭМ!$D$33:$D$776,СВЦЭМ!$A$33:$A$776,$A180,СВЦЭМ!$B$33:$B$776,G$155)+'СЕТ СН'!$I$14+СВЦЭМ!$D$10+'СЕТ СН'!$I$6-'СЕТ СН'!$I$26</f>
        <v>1732.69353262</v>
      </c>
      <c r="H180" s="36">
        <f>SUMIFS(СВЦЭМ!$D$33:$D$776,СВЦЭМ!$A$33:$A$776,$A180,СВЦЭМ!$B$33:$B$776,H$155)+'СЕТ СН'!$I$14+СВЦЭМ!$D$10+'СЕТ СН'!$I$6-'СЕТ СН'!$I$26</f>
        <v>1733.4635222000002</v>
      </c>
      <c r="I180" s="36">
        <f>SUMIFS(СВЦЭМ!$D$33:$D$776,СВЦЭМ!$A$33:$A$776,$A180,СВЦЭМ!$B$33:$B$776,I$155)+'СЕТ СН'!$I$14+СВЦЭМ!$D$10+'СЕТ СН'!$I$6-'СЕТ СН'!$I$26</f>
        <v>1755.5321391699999</v>
      </c>
      <c r="J180" s="36">
        <f>SUMIFS(СВЦЭМ!$D$33:$D$776,СВЦЭМ!$A$33:$A$776,$A180,СВЦЭМ!$B$33:$B$776,J$155)+'СЕТ СН'!$I$14+СВЦЭМ!$D$10+'СЕТ СН'!$I$6-'СЕТ СН'!$I$26</f>
        <v>1704.2138102700001</v>
      </c>
      <c r="K180" s="36">
        <f>SUMIFS(СВЦЭМ!$D$33:$D$776,СВЦЭМ!$A$33:$A$776,$A180,СВЦЭМ!$B$33:$B$776,K$155)+'СЕТ СН'!$I$14+СВЦЭМ!$D$10+'СЕТ СН'!$I$6-'СЕТ СН'!$I$26</f>
        <v>1552.7208792199999</v>
      </c>
      <c r="L180" s="36">
        <f>SUMIFS(СВЦЭМ!$D$33:$D$776,СВЦЭМ!$A$33:$A$776,$A180,СВЦЭМ!$B$33:$B$776,L$155)+'СЕТ СН'!$I$14+СВЦЭМ!$D$10+'СЕТ СН'!$I$6-'СЕТ СН'!$I$26</f>
        <v>1445.6107682100001</v>
      </c>
      <c r="M180" s="36">
        <f>SUMIFS(СВЦЭМ!$D$33:$D$776,СВЦЭМ!$A$33:$A$776,$A180,СВЦЭМ!$B$33:$B$776,M$155)+'СЕТ СН'!$I$14+СВЦЭМ!$D$10+'СЕТ СН'!$I$6-'СЕТ СН'!$I$26</f>
        <v>1422.74089908</v>
      </c>
      <c r="N180" s="36">
        <f>SUMIFS(СВЦЭМ!$D$33:$D$776,СВЦЭМ!$A$33:$A$776,$A180,СВЦЭМ!$B$33:$B$776,N$155)+'СЕТ СН'!$I$14+СВЦЭМ!$D$10+'СЕТ СН'!$I$6-'СЕТ СН'!$I$26</f>
        <v>1404.06565034</v>
      </c>
      <c r="O180" s="36">
        <f>SUMIFS(СВЦЭМ!$D$33:$D$776,СВЦЭМ!$A$33:$A$776,$A180,СВЦЭМ!$B$33:$B$776,O$155)+'СЕТ СН'!$I$14+СВЦЭМ!$D$10+'СЕТ СН'!$I$6-'СЕТ СН'!$I$26</f>
        <v>1399.9774060499999</v>
      </c>
      <c r="P180" s="36">
        <f>SUMIFS(СВЦЭМ!$D$33:$D$776,СВЦЭМ!$A$33:$A$776,$A180,СВЦЭМ!$B$33:$B$776,P$155)+'СЕТ СН'!$I$14+СВЦЭМ!$D$10+'СЕТ СН'!$I$6-'СЕТ СН'!$I$26</f>
        <v>1409.33447471</v>
      </c>
      <c r="Q180" s="36">
        <f>SUMIFS(СВЦЭМ!$D$33:$D$776,СВЦЭМ!$A$33:$A$776,$A180,СВЦЭМ!$B$33:$B$776,Q$155)+'СЕТ СН'!$I$14+СВЦЭМ!$D$10+'СЕТ СН'!$I$6-'СЕТ СН'!$I$26</f>
        <v>1415.30982939</v>
      </c>
      <c r="R180" s="36">
        <f>SUMIFS(СВЦЭМ!$D$33:$D$776,СВЦЭМ!$A$33:$A$776,$A180,СВЦЭМ!$B$33:$B$776,R$155)+'СЕТ СН'!$I$14+СВЦЭМ!$D$10+'СЕТ СН'!$I$6-'СЕТ СН'!$I$26</f>
        <v>1422.23833074</v>
      </c>
      <c r="S180" s="36">
        <f>SUMIFS(СВЦЭМ!$D$33:$D$776,СВЦЭМ!$A$33:$A$776,$A180,СВЦЭМ!$B$33:$B$776,S$155)+'СЕТ СН'!$I$14+СВЦЭМ!$D$10+'СЕТ СН'!$I$6-'СЕТ СН'!$I$26</f>
        <v>1422.6674013699999</v>
      </c>
      <c r="T180" s="36">
        <f>SUMIFS(СВЦЭМ!$D$33:$D$776,СВЦЭМ!$A$33:$A$776,$A180,СВЦЭМ!$B$33:$B$776,T$155)+'СЕТ СН'!$I$14+СВЦЭМ!$D$10+'СЕТ СН'!$I$6-'СЕТ СН'!$I$26</f>
        <v>1436.5270852399999</v>
      </c>
      <c r="U180" s="36">
        <f>SUMIFS(СВЦЭМ!$D$33:$D$776,СВЦЭМ!$A$33:$A$776,$A180,СВЦЭМ!$B$33:$B$776,U$155)+'СЕТ СН'!$I$14+СВЦЭМ!$D$10+'СЕТ СН'!$I$6-'СЕТ СН'!$I$26</f>
        <v>1426.6105255500001</v>
      </c>
      <c r="V180" s="36">
        <f>SUMIFS(СВЦЭМ!$D$33:$D$776,СВЦЭМ!$A$33:$A$776,$A180,СВЦЭМ!$B$33:$B$776,V$155)+'СЕТ СН'!$I$14+СВЦЭМ!$D$10+'СЕТ СН'!$I$6-'СЕТ СН'!$I$26</f>
        <v>1413.4925638099999</v>
      </c>
      <c r="W180" s="36">
        <f>SUMIFS(СВЦЭМ!$D$33:$D$776,СВЦЭМ!$A$33:$A$776,$A180,СВЦЭМ!$B$33:$B$776,W$155)+'СЕТ СН'!$I$14+СВЦЭМ!$D$10+'СЕТ СН'!$I$6-'СЕТ СН'!$I$26</f>
        <v>1388.09081543</v>
      </c>
      <c r="X180" s="36">
        <f>SUMIFS(СВЦЭМ!$D$33:$D$776,СВЦЭМ!$A$33:$A$776,$A180,СВЦЭМ!$B$33:$B$776,X$155)+'СЕТ СН'!$I$14+СВЦЭМ!$D$10+'СЕТ СН'!$I$6-'СЕТ СН'!$I$26</f>
        <v>1437.40644535</v>
      </c>
      <c r="Y180" s="36">
        <f>SUMIFS(СВЦЭМ!$D$33:$D$776,СВЦЭМ!$A$33:$A$776,$A180,СВЦЭМ!$B$33:$B$776,Y$155)+'СЕТ СН'!$I$14+СВЦЭМ!$D$10+'СЕТ СН'!$I$6-'СЕТ СН'!$I$26</f>
        <v>1582.63290648</v>
      </c>
    </row>
    <row r="181" spans="1:27" ht="15.75" x14ac:dyDescent="0.2">
      <c r="A181" s="35">
        <f t="shared" si="4"/>
        <v>44038</v>
      </c>
      <c r="B181" s="36">
        <f>SUMIFS(СВЦЭМ!$D$33:$D$776,СВЦЭМ!$A$33:$A$776,$A181,СВЦЭМ!$B$33:$B$776,B$155)+'СЕТ СН'!$I$14+СВЦЭМ!$D$10+'СЕТ СН'!$I$6-'СЕТ СН'!$I$26</f>
        <v>1542.3724133999999</v>
      </c>
      <c r="C181" s="36">
        <f>SUMIFS(СВЦЭМ!$D$33:$D$776,СВЦЭМ!$A$33:$A$776,$A181,СВЦЭМ!$B$33:$B$776,C$155)+'СЕТ СН'!$I$14+СВЦЭМ!$D$10+'СЕТ СН'!$I$6-'СЕТ СН'!$I$26</f>
        <v>1565.7312427299998</v>
      </c>
      <c r="D181" s="36">
        <f>SUMIFS(СВЦЭМ!$D$33:$D$776,СВЦЭМ!$A$33:$A$776,$A181,СВЦЭМ!$B$33:$B$776,D$155)+'СЕТ СН'!$I$14+СВЦЭМ!$D$10+'СЕТ СН'!$I$6-'СЕТ СН'!$I$26</f>
        <v>1565.88457589</v>
      </c>
      <c r="E181" s="36">
        <f>SUMIFS(СВЦЭМ!$D$33:$D$776,СВЦЭМ!$A$33:$A$776,$A181,СВЦЭМ!$B$33:$B$776,E$155)+'СЕТ СН'!$I$14+СВЦЭМ!$D$10+'СЕТ СН'!$I$6-'СЕТ СН'!$I$26</f>
        <v>1578.2062216899999</v>
      </c>
      <c r="F181" s="36">
        <f>SUMIFS(СВЦЭМ!$D$33:$D$776,СВЦЭМ!$A$33:$A$776,$A181,СВЦЭМ!$B$33:$B$776,F$155)+'СЕТ СН'!$I$14+СВЦЭМ!$D$10+'СЕТ СН'!$I$6-'СЕТ СН'!$I$26</f>
        <v>1590.1928183499999</v>
      </c>
      <c r="G181" s="36">
        <f>SUMIFS(СВЦЭМ!$D$33:$D$776,СВЦЭМ!$A$33:$A$776,$A181,СВЦЭМ!$B$33:$B$776,G$155)+'СЕТ СН'!$I$14+СВЦЭМ!$D$10+'СЕТ СН'!$I$6-'СЕТ СН'!$I$26</f>
        <v>1597.5141300599998</v>
      </c>
      <c r="H181" s="36">
        <f>SUMIFS(СВЦЭМ!$D$33:$D$776,СВЦЭМ!$A$33:$A$776,$A181,СВЦЭМ!$B$33:$B$776,H$155)+'СЕТ СН'!$I$14+СВЦЭМ!$D$10+'СЕТ СН'!$I$6-'СЕТ СН'!$I$26</f>
        <v>1612.19110202</v>
      </c>
      <c r="I181" s="36">
        <f>SUMIFS(СВЦЭМ!$D$33:$D$776,СВЦЭМ!$A$33:$A$776,$A181,СВЦЭМ!$B$33:$B$776,I$155)+'СЕТ СН'!$I$14+СВЦЭМ!$D$10+'СЕТ СН'!$I$6-'СЕТ СН'!$I$26</f>
        <v>1626.42385259</v>
      </c>
      <c r="J181" s="36">
        <f>SUMIFS(СВЦЭМ!$D$33:$D$776,СВЦЭМ!$A$33:$A$776,$A181,СВЦЭМ!$B$33:$B$776,J$155)+'СЕТ СН'!$I$14+СВЦЭМ!$D$10+'СЕТ СН'!$I$6-'СЕТ СН'!$I$26</f>
        <v>1565.9277621400001</v>
      </c>
      <c r="K181" s="36">
        <f>SUMIFS(СВЦЭМ!$D$33:$D$776,СВЦЭМ!$A$33:$A$776,$A181,СВЦЭМ!$B$33:$B$776,K$155)+'СЕТ СН'!$I$14+СВЦЭМ!$D$10+'СЕТ СН'!$I$6-'СЕТ СН'!$I$26</f>
        <v>1478.0762836399999</v>
      </c>
      <c r="L181" s="36">
        <f>SUMIFS(СВЦЭМ!$D$33:$D$776,СВЦЭМ!$A$33:$A$776,$A181,СВЦЭМ!$B$33:$B$776,L$155)+'СЕТ СН'!$I$14+СВЦЭМ!$D$10+'СЕТ СН'!$I$6-'СЕТ СН'!$I$26</f>
        <v>1373.16772932</v>
      </c>
      <c r="M181" s="36">
        <f>SUMIFS(СВЦЭМ!$D$33:$D$776,СВЦЭМ!$A$33:$A$776,$A181,СВЦЭМ!$B$33:$B$776,M$155)+'СЕТ СН'!$I$14+СВЦЭМ!$D$10+'СЕТ СН'!$I$6-'СЕТ СН'!$I$26</f>
        <v>1341.5470922</v>
      </c>
      <c r="N181" s="36">
        <f>SUMIFS(СВЦЭМ!$D$33:$D$776,СВЦЭМ!$A$33:$A$776,$A181,СВЦЭМ!$B$33:$B$776,N$155)+'СЕТ СН'!$I$14+СВЦЭМ!$D$10+'СЕТ СН'!$I$6-'СЕТ СН'!$I$26</f>
        <v>1322.0669822</v>
      </c>
      <c r="O181" s="36">
        <f>SUMIFS(СВЦЭМ!$D$33:$D$776,СВЦЭМ!$A$33:$A$776,$A181,СВЦЭМ!$B$33:$B$776,O$155)+'СЕТ СН'!$I$14+СВЦЭМ!$D$10+'СЕТ СН'!$I$6-'СЕТ СН'!$I$26</f>
        <v>1332.8112317599998</v>
      </c>
      <c r="P181" s="36">
        <f>SUMIFS(СВЦЭМ!$D$33:$D$776,СВЦЭМ!$A$33:$A$776,$A181,СВЦЭМ!$B$33:$B$776,P$155)+'СЕТ СН'!$I$14+СВЦЭМ!$D$10+'СЕТ СН'!$I$6-'СЕТ СН'!$I$26</f>
        <v>1337.5056026900002</v>
      </c>
      <c r="Q181" s="36">
        <f>SUMIFS(СВЦЭМ!$D$33:$D$776,СВЦЭМ!$A$33:$A$776,$A181,СВЦЭМ!$B$33:$B$776,Q$155)+'СЕТ СН'!$I$14+СВЦЭМ!$D$10+'СЕТ СН'!$I$6-'СЕТ СН'!$I$26</f>
        <v>1347.0389880299999</v>
      </c>
      <c r="R181" s="36">
        <f>SUMIFS(СВЦЭМ!$D$33:$D$776,СВЦЭМ!$A$33:$A$776,$A181,СВЦЭМ!$B$33:$B$776,R$155)+'СЕТ СН'!$I$14+СВЦЭМ!$D$10+'СЕТ СН'!$I$6-'СЕТ СН'!$I$26</f>
        <v>1358.67800741</v>
      </c>
      <c r="S181" s="36">
        <f>SUMIFS(СВЦЭМ!$D$33:$D$776,СВЦЭМ!$A$33:$A$776,$A181,СВЦЭМ!$B$33:$B$776,S$155)+'СЕТ СН'!$I$14+СВЦЭМ!$D$10+'СЕТ СН'!$I$6-'СЕТ СН'!$I$26</f>
        <v>1362.5886864499998</v>
      </c>
      <c r="T181" s="36">
        <f>SUMIFS(СВЦЭМ!$D$33:$D$776,СВЦЭМ!$A$33:$A$776,$A181,СВЦЭМ!$B$33:$B$776,T$155)+'СЕТ СН'!$I$14+СВЦЭМ!$D$10+'СЕТ СН'!$I$6-'СЕТ СН'!$I$26</f>
        <v>1369.36795598</v>
      </c>
      <c r="U181" s="36">
        <f>SUMIFS(СВЦЭМ!$D$33:$D$776,СВЦЭМ!$A$33:$A$776,$A181,СВЦЭМ!$B$33:$B$776,U$155)+'СЕТ СН'!$I$14+СВЦЭМ!$D$10+'СЕТ СН'!$I$6-'СЕТ СН'!$I$26</f>
        <v>1352.6425869</v>
      </c>
      <c r="V181" s="36">
        <f>SUMIFS(СВЦЭМ!$D$33:$D$776,СВЦЭМ!$A$33:$A$776,$A181,СВЦЭМ!$B$33:$B$776,V$155)+'СЕТ СН'!$I$14+СВЦЭМ!$D$10+'СЕТ СН'!$I$6-'СЕТ СН'!$I$26</f>
        <v>1338.4107421899998</v>
      </c>
      <c r="W181" s="36">
        <f>SUMIFS(СВЦЭМ!$D$33:$D$776,СВЦЭМ!$A$33:$A$776,$A181,СВЦЭМ!$B$33:$B$776,W$155)+'СЕТ СН'!$I$14+СВЦЭМ!$D$10+'СЕТ СН'!$I$6-'СЕТ СН'!$I$26</f>
        <v>1322.2229644700001</v>
      </c>
      <c r="X181" s="36">
        <f>SUMIFS(СВЦЭМ!$D$33:$D$776,СВЦЭМ!$A$33:$A$776,$A181,СВЦЭМ!$B$33:$B$776,X$155)+'СЕТ СН'!$I$14+СВЦЭМ!$D$10+'СЕТ СН'!$I$6-'СЕТ СН'!$I$26</f>
        <v>1359.4263916999998</v>
      </c>
      <c r="Y181" s="36">
        <f>SUMIFS(СВЦЭМ!$D$33:$D$776,СВЦЭМ!$A$33:$A$776,$A181,СВЦЭМ!$B$33:$B$776,Y$155)+'СЕТ СН'!$I$14+СВЦЭМ!$D$10+'СЕТ СН'!$I$6-'СЕТ СН'!$I$26</f>
        <v>1495.3675960099999</v>
      </c>
    </row>
    <row r="182" spans="1:27" ht="15.75" x14ac:dyDescent="0.2">
      <c r="A182" s="35">
        <f t="shared" si="4"/>
        <v>44039</v>
      </c>
      <c r="B182" s="36">
        <f>SUMIFS(СВЦЭМ!$D$33:$D$776,СВЦЭМ!$A$33:$A$776,$A182,СВЦЭМ!$B$33:$B$776,B$155)+'СЕТ СН'!$I$14+СВЦЭМ!$D$10+'СЕТ СН'!$I$6-'СЕТ СН'!$I$26</f>
        <v>1583.30117025</v>
      </c>
      <c r="C182" s="36">
        <f>SUMIFS(СВЦЭМ!$D$33:$D$776,СВЦЭМ!$A$33:$A$776,$A182,СВЦЭМ!$B$33:$B$776,C$155)+'СЕТ СН'!$I$14+СВЦЭМ!$D$10+'СЕТ СН'!$I$6-'СЕТ СН'!$I$26</f>
        <v>1562.1222259400001</v>
      </c>
      <c r="D182" s="36">
        <f>SUMIFS(СВЦЭМ!$D$33:$D$776,СВЦЭМ!$A$33:$A$776,$A182,СВЦЭМ!$B$33:$B$776,D$155)+'СЕТ СН'!$I$14+СВЦЭМ!$D$10+'СЕТ СН'!$I$6-'СЕТ СН'!$I$26</f>
        <v>1562.59310482</v>
      </c>
      <c r="E182" s="36">
        <f>SUMIFS(СВЦЭМ!$D$33:$D$776,СВЦЭМ!$A$33:$A$776,$A182,СВЦЭМ!$B$33:$B$776,E$155)+'СЕТ СН'!$I$14+СВЦЭМ!$D$10+'СЕТ СН'!$I$6-'СЕТ СН'!$I$26</f>
        <v>1572.16433534</v>
      </c>
      <c r="F182" s="36">
        <f>SUMIFS(СВЦЭМ!$D$33:$D$776,СВЦЭМ!$A$33:$A$776,$A182,СВЦЭМ!$B$33:$B$776,F$155)+'СЕТ СН'!$I$14+СВЦЭМ!$D$10+'СЕТ СН'!$I$6-'СЕТ СН'!$I$26</f>
        <v>1570.3049634700001</v>
      </c>
      <c r="G182" s="36">
        <f>SUMIFS(СВЦЭМ!$D$33:$D$776,СВЦЭМ!$A$33:$A$776,$A182,СВЦЭМ!$B$33:$B$776,G$155)+'СЕТ СН'!$I$14+СВЦЭМ!$D$10+'СЕТ СН'!$I$6-'СЕТ СН'!$I$26</f>
        <v>1563.1601126099999</v>
      </c>
      <c r="H182" s="36">
        <f>SUMIFS(СВЦЭМ!$D$33:$D$776,СВЦЭМ!$A$33:$A$776,$A182,СВЦЭМ!$B$33:$B$776,H$155)+'СЕТ СН'!$I$14+СВЦЭМ!$D$10+'СЕТ СН'!$I$6-'СЕТ СН'!$I$26</f>
        <v>1553.88947203</v>
      </c>
      <c r="I182" s="36">
        <f>SUMIFS(СВЦЭМ!$D$33:$D$776,СВЦЭМ!$A$33:$A$776,$A182,СВЦЭМ!$B$33:$B$776,I$155)+'СЕТ СН'!$I$14+СВЦЭМ!$D$10+'СЕТ СН'!$I$6-'СЕТ СН'!$I$26</f>
        <v>1588.5715492099998</v>
      </c>
      <c r="J182" s="36">
        <f>SUMIFS(СВЦЭМ!$D$33:$D$776,СВЦЭМ!$A$33:$A$776,$A182,СВЦЭМ!$B$33:$B$776,J$155)+'СЕТ СН'!$I$14+СВЦЭМ!$D$10+'СЕТ СН'!$I$6-'СЕТ СН'!$I$26</f>
        <v>1547.04108997</v>
      </c>
      <c r="K182" s="36">
        <f>SUMIFS(СВЦЭМ!$D$33:$D$776,СВЦЭМ!$A$33:$A$776,$A182,СВЦЭМ!$B$33:$B$776,K$155)+'СЕТ СН'!$I$14+СВЦЭМ!$D$10+'СЕТ СН'!$I$6-'СЕТ СН'!$I$26</f>
        <v>1428.56158781</v>
      </c>
      <c r="L182" s="36">
        <f>SUMIFS(СВЦЭМ!$D$33:$D$776,СВЦЭМ!$A$33:$A$776,$A182,СВЦЭМ!$B$33:$B$776,L$155)+'СЕТ СН'!$I$14+СВЦЭМ!$D$10+'СЕТ СН'!$I$6-'СЕТ СН'!$I$26</f>
        <v>1338.33282244</v>
      </c>
      <c r="M182" s="36">
        <f>SUMIFS(СВЦЭМ!$D$33:$D$776,СВЦЭМ!$A$33:$A$776,$A182,СВЦЭМ!$B$33:$B$776,M$155)+'СЕТ СН'!$I$14+СВЦЭМ!$D$10+'СЕТ СН'!$I$6-'СЕТ СН'!$I$26</f>
        <v>1313.99636068</v>
      </c>
      <c r="N182" s="36">
        <f>SUMIFS(СВЦЭМ!$D$33:$D$776,СВЦЭМ!$A$33:$A$776,$A182,СВЦЭМ!$B$33:$B$776,N$155)+'СЕТ СН'!$I$14+СВЦЭМ!$D$10+'СЕТ СН'!$I$6-'СЕТ СН'!$I$26</f>
        <v>1290.2160374699999</v>
      </c>
      <c r="O182" s="36">
        <f>SUMIFS(СВЦЭМ!$D$33:$D$776,СВЦЭМ!$A$33:$A$776,$A182,СВЦЭМ!$B$33:$B$776,O$155)+'СЕТ СН'!$I$14+СВЦЭМ!$D$10+'СЕТ СН'!$I$6-'СЕТ СН'!$I$26</f>
        <v>1296.7287251100001</v>
      </c>
      <c r="P182" s="36">
        <f>SUMIFS(СВЦЭМ!$D$33:$D$776,СВЦЭМ!$A$33:$A$776,$A182,СВЦЭМ!$B$33:$B$776,P$155)+'СЕТ СН'!$I$14+СВЦЭМ!$D$10+'СЕТ СН'!$I$6-'СЕТ СН'!$I$26</f>
        <v>1308.1941486400001</v>
      </c>
      <c r="Q182" s="36">
        <f>SUMIFS(СВЦЭМ!$D$33:$D$776,СВЦЭМ!$A$33:$A$776,$A182,СВЦЭМ!$B$33:$B$776,Q$155)+'СЕТ СН'!$I$14+СВЦЭМ!$D$10+'СЕТ СН'!$I$6-'СЕТ СН'!$I$26</f>
        <v>1323.8349372299999</v>
      </c>
      <c r="R182" s="36">
        <f>SUMIFS(СВЦЭМ!$D$33:$D$776,СВЦЭМ!$A$33:$A$776,$A182,СВЦЭМ!$B$33:$B$776,R$155)+'СЕТ СН'!$I$14+СВЦЭМ!$D$10+'СЕТ СН'!$I$6-'СЕТ СН'!$I$26</f>
        <v>1325.6406736399999</v>
      </c>
      <c r="S182" s="36">
        <f>SUMIFS(СВЦЭМ!$D$33:$D$776,СВЦЭМ!$A$33:$A$776,$A182,СВЦЭМ!$B$33:$B$776,S$155)+'СЕТ СН'!$I$14+СВЦЭМ!$D$10+'СЕТ СН'!$I$6-'СЕТ СН'!$I$26</f>
        <v>1336.93430347</v>
      </c>
      <c r="T182" s="36">
        <f>SUMIFS(СВЦЭМ!$D$33:$D$776,СВЦЭМ!$A$33:$A$776,$A182,СВЦЭМ!$B$33:$B$776,T$155)+'СЕТ СН'!$I$14+СВЦЭМ!$D$10+'СЕТ СН'!$I$6-'СЕТ СН'!$I$26</f>
        <v>1352.7664625699999</v>
      </c>
      <c r="U182" s="36">
        <f>SUMIFS(СВЦЭМ!$D$33:$D$776,СВЦЭМ!$A$33:$A$776,$A182,СВЦЭМ!$B$33:$B$776,U$155)+'СЕТ СН'!$I$14+СВЦЭМ!$D$10+'СЕТ СН'!$I$6-'СЕТ СН'!$I$26</f>
        <v>1339.5269055399999</v>
      </c>
      <c r="V182" s="36">
        <f>SUMIFS(СВЦЭМ!$D$33:$D$776,СВЦЭМ!$A$33:$A$776,$A182,СВЦЭМ!$B$33:$B$776,V$155)+'СЕТ СН'!$I$14+СВЦЭМ!$D$10+'СЕТ СН'!$I$6-'СЕТ СН'!$I$26</f>
        <v>1333.85727862</v>
      </c>
      <c r="W182" s="36">
        <f>SUMIFS(СВЦЭМ!$D$33:$D$776,СВЦЭМ!$A$33:$A$776,$A182,СВЦЭМ!$B$33:$B$776,W$155)+'СЕТ СН'!$I$14+СВЦЭМ!$D$10+'СЕТ СН'!$I$6-'СЕТ СН'!$I$26</f>
        <v>1324.64986873</v>
      </c>
      <c r="X182" s="36">
        <f>SUMIFS(СВЦЭМ!$D$33:$D$776,СВЦЭМ!$A$33:$A$776,$A182,СВЦЭМ!$B$33:$B$776,X$155)+'СЕТ СН'!$I$14+СВЦЭМ!$D$10+'СЕТ СН'!$I$6-'СЕТ СН'!$I$26</f>
        <v>1390.8794814799999</v>
      </c>
      <c r="Y182" s="36">
        <f>SUMIFS(СВЦЭМ!$D$33:$D$776,СВЦЭМ!$A$33:$A$776,$A182,СВЦЭМ!$B$33:$B$776,Y$155)+'СЕТ СН'!$I$14+СВЦЭМ!$D$10+'СЕТ СН'!$I$6-'СЕТ СН'!$I$26</f>
        <v>1507.4685323399999</v>
      </c>
    </row>
    <row r="183" spans="1:27" ht="15.75" x14ac:dyDescent="0.2">
      <c r="A183" s="35">
        <f t="shared" si="4"/>
        <v>44040</v>
      </c>
      <c r="B183" s="36">
        <f>SUMIFS(СВЦЭМ!$D$33:$D$776,СВЦЭМ!$A$33:$A$776,$A183,СВЦЭМ!$B$33:$B$776,B$155)+'СЕТ СН'!$I$14+СВЦЭМ!$D$10+'СЕТ СН'!$I$6-'СЕТ СН'!$I$26</f>
        <v>1503.89716903</v>
      </c>
      <c r="C183" s="36">
        <f>SUMIFS(СВЦЭМ!$D$33:$D$776,СВЦЭМ!$A$33:$A$776,$A183,СВЦЭМ!$B$33:$B$776,C$155)+'СЕТ СН'!$I$14+СВЦЭМ!$D$10+'СЕТ СН'!$I$6-'СЕТ СН'!$I$26</f>
        <v>1565.19132367</v>
      </c>
      <c r="D183" s="36">
        <f>SUMIFS(СВЦЭМ!$D$33:$D$776,СВЦЭМ!$A$33:$A$776,$A183,СВЦЭМ!$B$33:$B$776,D$155)+'СЕТ СН'!$I$14+СВЦЭМ!$D$10+'СЕТ СН'!$I$6-'СЕТ СН'!$I$26</f>
        <v>1575.32016884</v>
      </c>
      <c r="E183" s="36">
        <f>SUMIFS(СВЦЭМ!$D$33:$D$776,СВЦЭМ!$A$33:$A$776,$A183,СВЦЭМ!$B$33:$B$776,E$155)+'СЕТ СН'!$I$14+СВЦЭМ!$D$10+'СЕТ СН'!$I$6-'СЕТ СН'!$I$26</f>
        <v>1589.1421685300002</v>
      </c>
      <c r="F183" s="36">
        <f>SUMIFS(СВЦЭМ!$D$33:$D$776,СВЦЭМ!$A$33:$A$776,$A183,СВЦЭМ!$B$33:$B$776,F$155)+'СЕТ СН'!$I$14+СВЦЭМ!$D$10+'СЕТ СН'!$I$6-'СЕТ СН'!$I$26</f>
        <v>1577.6908231100001</v>
      </c>
      <c r="G183" s="36">
        <f>SUMIFS(СВЦЭМ!$D$33:$D$776,СВЦЭМ!$A$33:$A$776,$A183,СВЦЭМ!$B$33:$B$776,G$155)+'СЕТ СН'!$I$14+СВЦЭМ!$D$10+'СЕТ СН'!$I$6-'СЕТ СН'!$I$26</f>
        <v>1593.7076254999999</v>
      </c>
      <c r="H183" s="36">
        <f>SUMIFS(СВЦЭМ!$D$33:$D$776,СВЦЭМ!$A$33:$A$776,$A183,СВЦЭМ!$B$33:$B$776,H$155)+'СЕТ СН'!$I$14+СВЦЭМ!$D$10+'СЕТ СН'!$I$6-'СЕТ СН'!$I$26</f>
        <v>1595.9073690599998</v>
      </c>
      <c r="I183" s="36">
        <f>SUMIFS(СВЦЭМ!$D$33:$D$776,СВЦЭМ!$A$33:$A$776,$A183,СВЦЭМ!$B$33:$B$776,I$155)+'СЕТ СН'!$I$14+СВЦЭМ!$D$10+'СЕТ СН'!$I$6-'СЕТ СН'!$I$26</f>
        <v>1607.7821518599999</v>
      </c>
      <c r="J183" s="36">
        <f>SUMIFS(СВЦЭМ!$D$33:$D$776,СВЦЭМ!$A$33:$A$776,$A183,СВЦЭМ!$B$33:$B$776,J$155)+'СЕТ СН'!$I$14+СВЦЭМ!$D$10+'СЕТ СН'!$I$6-'СЕТ СН'!$I$26</f>
        <v>1588.5950888699999</v>
      </c>
      <c r="K183" s="36">
        <f>SUMIFS(СВЦЭМ!$D$33:$D$776,СВЦЭМ!$A$33:$A$776,$A183,СВЦЭМ!$B$33:$B$776,K$155)+'СЕТ СН'!$I$14+СВЦЭМ!$D$10+'СЕТ СН'!$I$6-'СЕТ СН'!$I$26</f>
        <v>1467.6565641699999</v>
      </c>
      <c r="L183" s="36">
        <f>SUMIFS(СВЦЭМ!$D$33:$D$776,СВЦЭМ!$A$33:$A$776,$A183,СВЦЭМ!$B$33:$B$776,L$155)+'СЕТ СН'!$I$14+СВЦЭМ!$D$10+'СЕТ СН'!$I$6-'СЕТ СН'!$I$26</f>
        <v>1352.44352523</v>
      </c>
      <c r="M183" s="36">
        <f>SUMIFS(СВЦЭМ!$D$33:$D$776,СВЦЭМ!$A$33:$A$776,$A183,СВЦЭМ!$B$33:$B$776,M$155)+'СЕТ СН'!$I$14+СВЦЭМ!$D$10+'СЕТ СН'!$I$6-'СЕТ СН'!$I$26</f>
        <v>1331.6960349999999</v>
      </c>
      <c r="N183" s="36">
        <f>SUMIFS(СВЦЭМ!$D$33:$D$776,СВЦЭМ!$A$33:$A$776,$A183,СВЦЭМ!$B$33:$B$776,N$155)+'СЕТ СН'!$I$14+СВЦЭМ!$D$10+'СЕТ СН'!$I$6-'СЕТ СН'!$I$26</f>
        <v>1328.9099655300001</v>
      </c>
      <c r="O183" s="36">
        <f>SUMIFS(СВЦЭМ!$D$33:$D$776,СВЦЭМ!$A$33:$A$776,$A183,СВЦЭМ!$B$33:$B$776,O$155)+'СЕТ СН'!$I$14+СВЦЭМ!$D$10+'СЕТ СН'!$I$6-'СЕТ СН'!$I$26</f>
        <v>1340.3109325099999</v>
      </c>
      <c r="P183" s="36">
        <f>SUMIFS(СВЦЭМ!$D$33:$D$776,СВЦЭМ!$A$33:$A$776,$A183,СВЦЭМ!$B$33:$B$776,P$155)+'СЕТ СН'!$I$14+СВЦЭМ!$D$10+'СЕТ СН'!$I$6-'СЕТ СН'!$I$26</f>
        <v>1342.18188467</v>
      </c>
      <c r="Q183" s="36">
        <f>SUMIFS(СВЦЭМ!$D$33:$D$776,СВЦЭМ!$A$33:$A$776,$A183,СВЦЭМ!$B$33:$B$776,Q$155)+'СЕТ СН'!$I$14+СВЦЭМ!$D$10+'СЕТ СН'!$I$6-'СЕТ СН'!$I$26</f>
        <v>1352.1788017599999</v>
      </c>
      <c r="R183" s="36">
        <f>SUMIFS(СВЦЭМ!$D$33:$D$776,СВЦЭМ!$A$33:$A$776,$A183,СВЦЭМ!$B$33:$B$776,R$155)+'СЕТ СН'!$I$14+СВЦЭМ!$D$10+'СЕТ СН'!$I$6-'СЕТ СН'!$I$26</f>
        <v>1353.7749086700001</v>
      </c>
      <c r="S183" s="36">
        <f>SUMIFS(СВЦЭМ!$D$33:$D$776,СВЦЭМ!$A$33:$A$776,$A183,СВЦЭМ!$B$33:$B$776,S$155)+'СЕТ СН'!$I$14+СВЦЭМ!$D$10+'СЕТ СН'!$I$6-'СЕТ СН'!$I$26</f>
        <v>1359.1025685</v>
      </c>
      <c r="T183" s="36">
        <f>SUMIFS(СВЦЭМ!$D$33:$D$776,СВЦЭМ!$A$33:$A$776,$A183,СВЦЭМ!$B$33:$B$776,T$155)+'СЕТ СН'!$I$14+СВЦЭМ!$D$10+'СЕТ СН'!$I$6-'СЕТ СН'!$I$26</f>
        <v>1362.3793477499999</v>
      </c>
      <c r="U183" s="36">
        <f>SUMIFS(СВЦЭМ!$D$33:$D$776,СВЦЭМ!$A$33:$A$776,$A183,СВЦЭМ!$B$33:$B$776,U$155)+'СЕТ СН'!$I$14+СВЦЭМ!$D$10+'СЕТ СН'!$I$6-'СЕТ СН'!$I$26</f>
        <v>1347.0071467799999</v>
      </c>
      <c r="V183" s="36">
        <f>SUMIFS(СВЦЭМ!$D$33:$D$776,СВЦЭМ!$A$33:$A$776,$A183,СВЦЭМ!$B$33:$B$776,V$155)+'СЕТ СН'!$I$14+СВЦЭМ!$D$10+'СЕТ СН'!$I$6-'СЕТ СН'!$I$26</f>
        <v>1358.8501386200001</v>
      </c>
      <c r="W183" s="36">
        <f>SUMIFS(СВЦЭМ!$D$33:$D$776,СВЦЭМ!$A$33:$A$776,$A183,СВЦЭМ!$B$33:$B$776,W$155)+'СЕТ СН'!$I$14+СВЦЭМ!$D$10+'СЕТ СН'!$I$6-'СЕТ СН'!$I$26</f>
        <v>1360.9276459499999</v>
      </c>
      <c r="X183" s="36">
        <f>SUMIFS(СВЦЭМ!$D$33:$D$776,СВЦЭМ!$A$33:$A$776,$A183,СВЦЭМ!$B$33:$B$776,X$155)+'СЕТ СН'!$I$14+СВЦЭМ!$D$10+'СЕТ СН'!$I$6-'СЕТ СН'!$I$26</f>
        <v>1404.71233985</v>
      </c>
      <c r="Y183" s="36">
        <f>SUMIFS(СВЦЭМ!$D$33:$D$776,СВЦЭМ!$A$33:$A$776,$A183,СВЦЭМ!$B$33:$B$776,Y$155)+'СЕТ СН'!$I$14+СВЦЭМ!$D$10+'СЕТ СН'!$I$6-'СЕТ СН'!$I$26</f>
        <v>1520.27281038</v>
      </c>
    </row>
    <row r="184" spans="1:27" ht="15.75" x14ac:dyDescent="0.2">
      <c r="A184" s="35">
        <f t="shared" si="4"/>
        <v>44041</v>
      </c>
      <c r="B184" s="36">
        <f>SUMIFS(СВЦЭМ!$D$33:$D$776,СВЦЭМ!$A$33:$A$776,$A184,СВЦЭМ!$B$33:$B$776,B$155)+'СЕТ СН'!$I$14+СВЦЭМ!$D$10+'СЕТ СН'!$I$6-'СЕТ СН'!$I$26</f>
        <v>1626.24189002</v>
      </c>
      <c r="C184" s="36">
        <f>SUMIFS(СВЦЭМ!$D$33:$D$776,СВЦЭМ!$A$33:$A$776,$A184,СВЦЭМ!$B$33:$B$776,C$155)+'СЕТ СН'!$I$14+СВЦЭМ!$D$10+'СЕТ СН'!$I$6-'СЕТ СН'!$I$26</f>
        <v>1670.74910787</v>
      </c>
      <c r="D184" s="36">
        <f>SUMIFS(СВЦЭМ!$D$33:$D$776,СВЦЭМ!$A$33:$A$776,$A184,СВЦЭМ!$B$33:$B$776,D$155)+'СЕТ СН'!$I$14+СВЦЭМ!$D$10+'СЕТ СН'!$I$6-'СЕТ СН'!$I$26</f>
        <v>1705.0751421800001</v>
      </c>
      <c r="E184" s="36">
        <f>SUMIFS(СВЦЭМ!$D$33:$D$776,СВЦЭМ!$A$33:$A$776,$A184,СВЦЭМ!$B$33:$B$776,E$155)+'СЕТ СН'!$I$14+СВЦЭМ!$D$10+'СЕТ СН'!$I$6-'СЕТ СН'!$I$26</f>
        <v>1729.6540142500003</v>
      </c>
      <c r="F184" s="36">
        <f>SUMIFS(СВЦЭМ!$D$33:$D$776,СВЦЭМ!$A$33:$A$776,$A184,СВЦЭМ!$B$33:$B$776,F$155)+'СЕТ СН'!$I$14+СВЦЭМ!$D$10+'СЕТ СН'!$I$6-'СЕТ СН'!$I$26</f>
        <v>1691.9104668</v>
      </c>
      <c r="G184" s="36">
        <f>SUMIFS(СВЦЭМ!$D$33:$D$776,СВЦЭМ!$A$33:$A$776,$A184,СВЦЭМ!$B$33:$B$776,G$155)+'СЕТ СН'!$I$14+СВЦЭМ!$D$10+'СЕТ СН'!$I$6-'СЕТ СН'!$I$26</f>
        <v>1690.2007596799999</v>
      </c>
      <c r="H184" s="36">
        <f>SUMIFS(СВЦЭМ!$D$33:$D$776,СВЦЭМ!$A$33:$A$776,$A184,СВЦЭМ!$B$33:$B$776,H$155)+'СЕТ СН'!$I$14+СВЦЭМ!$D$10+'СЕТ СН'!$I$6-'СЕТ СН'!$I$26</f>
        <v>1661.7996204599999</v>
      </c>
      <c r="I184" s="36">
        <f>SUMIFS(СВЦЭМ!$D$33:$D$776,СВЦЭМ!$A$33:$A$776,$A184,СВЦЭМ!$B$33:$B$776,I$155)+'СЕТ СН'!$I$14+СВЦЭМ!$D$10+'СЕТ СН'!$I$6-'СЕТ СН'!$I$26</f>
        <v>1642.8160304200001</v>
      </c>
      <c r="J184" s="36">
        <f>SUMIFS(СВЦЭМ!$D$33:$D$776,СВЦЭМ!$A$33:$A$776,$A184,СВЦЭМ!$B$33:$B$776,J$155)+'СЕТ СН'!$I$14+СВЦЭМ!$D$10+'СЕТ СН'!$I$6-'СЕТ СН'!$I$26</f>
        <v>1565.1100673400001</v>
      </c>
      <c r="K184" s="36">
        <f>SUMIFS(СВЦЭМ!$D$33:$D$776,СВЦЭМ!$A$33:$A$776,$A184,СВЦЭМ!$B$33:$B$776,K$155)+'СЕТ СН'!$I$14+СВЦЭМ!$D$10+'СЕТ СН'!$I$6-'СЕТ СН'!$I$26</f>
        <v>1409.2346049100001</v>
      </c>
      <c r="L184" s="36">
        <f>SUMIFS(СВЦЭМ!$D$33:$D$776,СВЦЭМ!$A$33:$A$776,$A184,СВЦЭМ!$B$33:$B$776,L$155)+'СЕТ СН'!$I$14+СВЦЭМ!$D$10+'СЕТ СН'!$I$6-'СЕТ СН'!$I$26</f>
        <v>1350.2113886</v>
      </c>
      <c r="M184" s="36">
        <f>SUMIFS(СВЦЭМ!$D$33:$D$776,СВЦЭМ!$A$33:$A$776,$A184,СВЦЭМ!$B$33:$B$776,M$155)+'СЕТ СН'!$I$14+СВЦЭМ!$D$10+'СЕТ СН'!$I$6-'СЕТ СН'!$I$26</f>
        <v>1330.34369191</v>
      </c>
      <c r="N184" s="36">
        <f>SUMIFS(СВЦЭМ!$D$33:$D$776,СВЦЭМ!$A$33:$A$776,$A184,СВЦЭМ!$B$33:$B$776,N$155)+'СЕТ СН'!$I$14+СВЦЭМ!$D$10+'СЕТ СН'!$I$6-'СЕТ СН'!$I$26</f>
        <v>1302.4964395299999</v>
      </c>
      <c r="O184" s="36">
        <f>SUMIFS(СВЦЭМ!$D$33:$D$776,СВЦЭМ!$A$33:$A$776,$A184,СВЦЭМ!$B$33:$B$776,O$155)+'СЕТ СН'!$I$14+СВЦЭМ!$D$10+'СЕТ СН'!$I$6-'СЕТ СН'!$I$26</f>
        <v>1296.9856479499999</v>
      </c>
      <c r="P184" s="36">
        <f>SUMIFS(СВЦЭМ!$D$33:$D$776,СВЦЭМ!$A$33:$A$776,$A184,СВЦЭМ!$B$33:$B$776,P$155)+'СЕТ СН'!$I$14+СВЦЭМ!$D$10+'СЕТ СН'!$I$6-'СЕТ СН'!$I$26</f>
        <v>1297.7835238</v>
      </c>
      <c r="Q184" s="36">
        <f>SUMIFS(СВЦЭМ!$D$33:$D$776,СВЦЭМ!$A$33:$A$776,$A184,СВЦЭМ!$B$33:$B$776,Q$155)+'СЕТ СН'!$I$14+СВЦЭМ!$D$10+'СЕТ СН'!$I$6-'СЕТ СН'!$I$26</f>
        <v>1308.4213207299999</v>
      </c>
      <c r="R184" s="36">
        <f>SUMIFS(СВЦЭМ!$D$33:$D$776,СВЦЭМ!$A$33:$A$776,$A184,СВЦЭМ!$B$33:$B$776,R$155)+'СЕТ СН'!$I$14+СВЦЭМ!$D$10+'СЕТ СН'!$I$6-'СЕТ СН'!$I$26</f>
        <v>1315.1847084199999</v>
      </c>
      <c r="S184" s="36">
        <f>SUMIFS(СВЦЭМ!$D$33:$D$776,СВЦЭМ!$A$33:$A$776,$A184,СВЦЭМ!$B$33:$B$776,S$155)+'СЕТ СН'!$I$14+СВЦЭМ!$D$10+'СЕТ СН'!$I$6-'СЕТ СН'!$I$26</f>
        <v>1318.60706226</v>
      </c>
      <c r="T184" s="36">
        <f>SUMIFS(СВЦЭМ!$D$33:$D$776,СВЦЭМ!$A$33:$A$776,$A184,СВЦЭМ!$B$33:$B$776,T$155)+'СЕТ СН'!$I$14+СВЦЭМ!$D$10+'СЕТ СН'!$I$6-'СЕТ СН'!$I$26</f>
        <v>1346.2614027099999</v>
      </c>
      <c r="U184" s="36">
        <f>SUMIFS(СВЦЭМ!$D$33:$D$776,СВЦЭМ!$A$33:$A$776,$A184,СВЦЭМ!$B$33:$B$776,U$155)+'СЕТ СН'!$I$14+СВЦЭМ!$D$10+'СЕТ СН'!$I$6-'СЕТ СН'!$I$26</f>
        <v>1340.56226143</v>
      </c>
      <c r="V184" s="36">
        <f>SUMIFS(СВЦЭМ!$D$33:$D$776,СВЦЭМ!$A$33:$A$776,$A184,СВЦЭМ!$B$33:$B$776,V$155)+'СЕТ СН'!$I$14+СВЦЭМ!$D$10+'СЕТ СН'!$I$6-'СЕТ СН'!$I$26</f>
        <v>1330.7889124399999</v>
      </c>
      <c r="W184" s="36">
        <f>SUMIFS(СВЦЭМ!$D$33:$D$776,СВЦЭМ!$A$33:$A$776,$A184,СВЦЭМ!$B$33:$B$776,W$155)+'СЕТ СН'!$I$14+СВЦЭМ!$D$10+'СЕТ СН'!$I$6-'СЕТ СН'!$I$26</f>
        <v>1307.1102578</v>
      </c>
      <c r="X184" s="36">
        <f>SUMIFS(СВЦЭМ!$D$33:$D$776,СВЦЭМ!$A$33:$A$776,$A184,СВЦЭМ!$B$33:$B$776,X$155)+'СЕТ СН'!$I$14+СВЦЭМ!$D$10+'СЕТ СН'!$I$6-'СЕТ СН'!$I$26</f>
        <v>1363.70089463</v>
      </c>
      <c r="Y184" s="36">
        <f>SUMIFS(СВЦЭМ!$D$33:$D$776,СВЦЭМ!$A$33:$A$776,$A184,СВЦЭМ!$B$33:$B$776,Y$155)+'СЕТ СН'!$I$14+СВЦЭМ!$D$10+'СЕТ СН'!$I$6-'СЕТ СН'!$I$26</f>
        <v>1476.0160471200002</v>
      </c>
    </row>
    <row r="185" spans="1:27" ht="15.75" x14ac:dyDescent="0.2">
      <c r="A185" s="35">
        <f t="shared" si="4"/>
        <v>44042</v>
      </c>
      <c r="B185" s="36">
        <f>SUMIFS(СВЦЭМ!$D$33:$D$776,СВЦЭМ!$A$33:$A$776,$A185,СВЦЭМ!$B$33:$B$776,B$155)+'СЕТ СН'!$I$14+СВЦЭМ!$D$10+'СЕТ СН'!$I$6-'СЕТ СН'!$I$26</f>
        <v>1510.1621795599999</v>
      </c>
      <c r="C185" s="36">
        <f>SUMIFS(СВЦЭМ!$D$33:$D$776,СВЦЭМ!$A$33:$A$776,$A185,СВЦЭМ!$B$33:$B$776,C$155)+'СЕТ СН'!$I$14+СВЦЭМ!$D$10+'СЕТ СН'!$I$6-'СЕТ СН'!$I$26</f>
        <v>1558.3033142100001</v>
      </c>
      <c r="D185" s="36">
        <f>SUMIFS(СВЦЭМ!$D$33:$D$776,СВЦЭМ!$A$33:$A$776,$A185,СВЦЭМ!$B$33:$B$776,D$155)+'СЕТ СН'!$I$14+СВЦЭМ!$D$10+'СЕТ СН'!$I$6-'СЕТ СН'!$I$26</f>
        <v>1575.3566211699999</v>
      </c>
      <c r="E185" s="36">
        <f>SUMIFS(СВЦЭМ!$D$33:$D$776,СВЦЭМ!$A$33:$A$776,$A185,СВЦЭМ!$B$33:$B$776,E$155)+'СЕТ СН'!$I$14+СВЦЭМ!$D$10+'СЕТ СН'!$I$6-'СЕТ СН'!$I$26</f>
        <v>1582.60437256</v>
      </c>
      <c r="F185" s="36">
        <f>SUMIFS(СВЦЭМ!$D$33:$D$776,СВЦЭМ!$A$33:$A$776,$A185,СВЦЭМ!$B$33:$B$776,F$155)+'СЕТ СН'!$I$14+СВЦЭМ!$D$10+'СЕТ СН'!$I$6-'СЕТ СН'!$I$26</f>
        <v>1577.0359721999998</v>
      </c>
      <c r="G185" s="36">
        <f>SUMIFS(СВЦЭМ!$D$33:$D$776,СВЦЭМ!$A$33:$A$776,$A185,СВЦЭМ!$B$33:$B$776,G$155)+'СЕТ СН'!$I$14+СВЦЭМ!$D$10+'СЕТ СН'!$I$6-'СЕТ СН'!$I$26</f>
        <v>1582.90814295</v>
      </c>
      <c r="H185" s="36">
        <f>SUMIFS(СВЦЭМ!$D$33:$D$776,СВЦЭМ!$A$33:$A$776,$A185,СВЦЭМ!$B$33:$B$776,H$155)+'СЕТ СН'!$I$14+СВЦЭМ!$D$10+'СЕТ СН'!$I$6-'СЕТ СН'!$I$26</f>
        <v>1565.0498304</v>
      </c>
      <c r="I185" s="36">
        <f>SUMIFS(СВЦЭМ!$D$33:$D$776,СВЦЭМ!$A$33:$A$776,$A185,СВЦЭМ!$B$33:$B$776,I$155)+'СЕТ СН'!$I$14+СВЦЭМ!$D$10+'СЕТ СН'!$I$6-'СЕТ СН'!$I$26</f>
        <v>1526.1568699700001</v>
      </c>
      <c r="J185" s="36">
        <f>SUMIFS(СВЦЭМ!$D$33:$D$776,СВЦЭМ!$A$33:$A$776,$A185,СВЦЭМ!$B$33:$B$776,J$155)+'СЕТ СН'!$I$14+СВЦЭМ!$D$10+'СЕТ СН'!$I$6-'СЕТ СН'!$I$26</f>
        <v>1441.1754594499998</v>
      </c>
      <c r="K185" s="36">
        <f>SUMIFS(СВЦЭМ!$D$33:$D$776,СВЦЭМ!$A$33:$A$776,$A185,СВЦЭМ!$B$33:$B$776,K$155)+'СЕТ СН'!$I$14+СВЦЭМ!$D$10+'СЕТ СН'!$I$6-'СЕТ СН'!$I$26</f>
        <v>1382.9394577099999</v>
      </c>
      <c r="L185" s="36">
        <f>SUMIFS(СВЦЭМ!$D$33:$D$776,СВЦЭМ!$A$33:$A$776,$A185,СВЦЭМ!$B$33:$B$776,L$155)+'СЕТ СН'!$I$14+СВЦЭМ!$D$10+'СЕТ СН'!$I$6-'СЕТ СН'!$I$26</f>
        <v>1404.0280215600001</v>
      </c>
      <c r="M185" s="36">
        <f>SUMIFS(СВЦЭМ!$D$33:$D$776,СВЦЭМ!$A$33:$A$776,$A185,СВЦЭМ!$B$33:$B$776,M$155)+'СЕТ СН'!$I$14+СВЦЭМ!$D$10+'СЕТ СН'!$I$6-'СЕТ СН'!$I$26</f>
        <v>1398.75943938</v>
      </c>
      <c r="N185" s="36">
        <f>SUMIFS(СВЦЭМ!$D$33:$D$776,СВЦЭМ!$A$33:$A$776,$A185,СВЦЭМ!$B$33:$B$776,N$155)+'СЕТ СН'!$I$14+СВЦЭМ!$D$10+'СЕТ СН'!$I$6-'СЕТ СН'!$I$26</f>
        <v>1386.89147224</v>
      </c>
      <c r="O185" s="36">
        <f>SUMIFS(СВЦЭМ!$D$33:$D$776,СВЦЭМ!$A$33:$A$776,$A185,СВЦЭМ!$B$33:$B$776,O$155)+'СЕТ СН'!$I$14+СВЦЭМ!$D$10+'СЕТ СН'!$I$6-'СЕТ СН'!$I$26</f>
        <v>1387.4739895600001</v>
      </c>
      <c r="P185" s="36">
        <f>SUMIFS(СВЦЭМ!$D$33:$D$776,СВЦЭМ!$A$33:$A$776,$A185,СВЦЭМ!$B$33:$B$776,P$155)+'СЕТ СН'!$I$14+СВЦЭМ!$D$10+'СЕТ СН'!$I$6-'СЕТ СН'!$I$26</f>
        <v>1388.7602252199999</v>
      </c>
      <c r="Q185" s="36">
        <f>SUMIFS(СВЦЭМ!$D$33:$D$776,СВЦЭМ!$A$33:$A$776,$A185,СВЦЭМ!$B$33:$B$776,Q$155)+'СЕТ СН'!$I$14+СВЦЭМ!$D$10+'СЕТ СН'!$I$6-'СЕТ СН'!$I$26</f>
        <v>1392.3921319000001</v>
      </c>
      <c r="R185" s="36">
        <f>SUMIFS(СВЦЭМ!$D$33:$D$776,СВЦЭМ!$A$33:$A$776,$A185,СВЦЭМ!$B$33:$B$776,R$155)+'СЕТ СН'!$I$14+СВЦЭМ!$D$10+'СЕТ СН'!$I$6-'СЕТ СН'!$I$26</f>
        <v>1387.8901527</v>
      </c>
      <c r="S185" s="36">
        <f>SUMIFS(СВЦЭМ!$D$33:$D$776,СВЦЭМ!$A$33:$A$776,$A185,СВЦЭМ!$B$33:$B$776,S$155)+'СЕТ СН'!$I$14+СВЦЭМ!$D$10+'СЕТ СН'!$I$6-'СЕТ СН'!$I$26</f>
        <v>1389.0521891600001</v>
      </c>
      <c r="T185" s="36">
        <f>SUMIFS(СВЦЭМ!$D$33:$D$776,СВЦЭМ!$A$33:$A$776,$A185,СВЦЭМ!$B$33:$B$776,T$155)+'СЕТ СН'!$I$14+СВЦЭМ!$D$10+'СЕТ СН'!$I$6-'СЕТ СН'!$I$26</f>
        <v>1397.6410028499999</v>
      </c>
      <c r="U185" s="36">
        <f>SUMIFS(СВЦЭМ!$D$33:$D$776,СВЦЭМ!$A$33:$A$776,$A185,СВЦЭМ!$B$33:$B$776,U$155)+'СЕТ СН'!$I$14+СВЦЭМ!$D$10+'СЕТ СН'!$I$6-'СЕТ СН'!$I$26</f>
        <v>1392.49611069</v>
      </c>
      <c r="V185" s="36">
        <f>SUMIFS(СВЦЭМ!$D$33:$D$776,СВЦЭМ!$A$33:$A$776,$A185,СВЦЭМ!$B$33:$B$776,V$155)+'СЕТ СН'!$I$14+СВЦЭМ!$D$10+'СЕТ СН'!$I$6-'СЕТ СН'!$I$26</f>
        <v>1384.56800707</v>
      </c>
      <c r="W185" s="36">
        <f>SUMIFS(СВЦЭМ!$D$33:$D$776,СВЦЭМ!$A$33:$A$776,$A185,СВЦЭМ!$B$33:$B$776,W$155)+'СЕТ СН'!$I$14+СВЦЭМ!$D$10+'СЕТ СН'!$I$6-'СЕТ СН'!$I$26</f>
        <v>1412.8059238000001</v>
      </c>
      <c r="X185" s="36">
        <f>SUMIFS(СВЦЭМ!$D$33:$D$776,СВЦЭМ!$A$33:$A$776,$A185,СВЦЭМ!$B$33:$B$776,X$155)+'СЕТ СН'!$I$14+СВЦЭМ!$D$10+'СЕТ СН'!$I$6-'СЕТ СН'!$I$26</f>
        <v>1509.28819155</v>
      </c>
      <c r="Y185" s="36">
        <f>SUMIFS(СВЦЭМ!$D$33:$D$776,СВЦЭМ!$A$33:$A$776,$A185,СВЦЭМ!$B$33:$B$776,Y$155)+'СЕТ СН'!$I$14+СВЦЭМ!$D$10+'СЕТ СН'!$I$6-'СЕТ СН'!$I$26</f>
        <v>1471.17988169</v>
      </c>
    </row>
    <row r="186" spans="1:27" ht="15.75" x14ac:dyDescent="0.2">
      <c r="A186" s="35">
        <f t="shared" si="4"/>
        <v>44043</v>
      </c>
      <c r="B186" s="36">
        <f>SUMIFS(СВЦЭМ!$D$33:$D$776,СВЦЭМ!$A$33:$A$776,$A186,СВЦЭМ!$B$33:$B$776,B$155)+'СЕТ СН'!$I$14+СВЦЭМ!$D$10+'СЕТ СН'!$I$6-'СЕТ СН'!$I$26</f>
        <v>1516.7966796599999</v>
      </c>
      <c r="C186" s="36">
        <f>SUMIFS(СВЦЭМ!$D$33:$D$776,СВЦЭМ!$A$33:$A$776,$A186,СВЦЭМ!$B$33:$B$776,C$155)+'СЕТ СН'!$I$14+СВЦЭМ!$D$10+'СЕТ СН'!$I$6-'СЕТ СН'!$I$26</f>
        <v>1628.11644933</v>
      </c>
      <c r="D186" s="36">
        <f>SUMIFS(СВЦЭМ!$D$33:$D$776,СВЦЭМ!$A$33:$A$776,$A186,СВЦЭМ!$B$33:$B$776,D$155)+'СЕТ СН'!$I$14+СВЦЭМ!$D$10+'СЕТ СН'!$I$6-'СЕТ СН'!$I$26</f>
        <v>1637.34404526</v>
      </c>
      <c r="E186" s="36">
        <f>SUMIFS(СВЦЭМ!$D$33:$D$776,СВЦЭМ!$A$33:$A$776,$A186,СВЦЭМ!$B$33:$B$776,E$155)+'СЕТ СН'!$I$14+СВЦЭМ!$D$10+'СЕТ СН'!$I$6-'СЕТ СН'!$I$26</f>
        <v>1640.4847104999999</v>
      </c>
      <c r="F186" s="36">
        <f>SUMIFS(СВЦЭМ!$D$33:$D$776,СВЦЭМ!$A$33:$A$776,$A186,СВЦЭМ!$B$33:$B$776,F$155)+'СЕТ СН'!$I$14+СВЦЭМ!$D$10+'СЕТ СН'!$I$6-'СЕТ СН'!$I$26</f>
        <v>1634.8870496</v>
      </c>
      <c r="G186" s="36">
        <f>SUMIFS(СВЦЭМ!$D$33:$D$776,СВЦЭМ!$A$33:$A$776,$A186,СВЦЭМ!$B$33:$B$776,G$155)+'СЕТ СН'!$I$14+СВЦЭМ!$D$10+'СЕТ СН'!$I$6-'СЕТ СН'!$I$26</f>
        <v>1667.27166685</v>
      </c>
      <c r="H186" s="36">
        <f>SUMIFS(СВЦЭМ!$D$33:$D$776,СВЦЭМ!$A$33:$A$776,$A186,СВЦЭМ!$B$33:$B$776,H$155)+'СЕТ СН'!$I$14+СВЦЭМ!$D$10+'СЕТ СН'!$I$6-'СЕТ СН'!$I$26</f>
        <v>1614.3887122599999</v>
      </c>
      <c r="I186" s="36">
        <f>SUMIFS(СВЦЭМ!$D$33:$D$776,СВЦЭМ!$A$33:$A$776,$A186,СВЦЭМ!$B$33:$B$776,I$155)+'СЕТ СН'!$I$14+СВЦЭМ!$D$10+'СЕТ СН'!$I$6-'СЕТ СН'!$I$26</f>
        <v>1589.94639596</v>
      </c>
      <c r="J186" s="36">
        <f>SUMIFS(СВЦЭМ!$D$33:$D$776,СВЦЭМ!$A$33:$A$776,$A186,СВЦЭМ!$B$33:$B$776,J$155)+'СЕТ СН'!$I$14+СВЦЭМ!$D$10+'СЕТ СН'!$I$6-'СЕТ СН'!$I$26</f>
        <v>1559.19269837</v>
      </c>
      <c r="K186" s="36">
        <f>SUMIFS(СВЦЭМ!$D$33:$D$776,СВЦЭМ!$A$33:$A$776,$A186,СВЦЭМ!$B$33:$B$776,K$155)+'СЕТ СН'!$I$14+СВЦЭМ!$D$10+'СЕТ СН'!$I$6-'СЕТ СН'!$I$26</f>
        <v>1477.20119155</v>
      </c>
      <c r="L186" s="36">
        <f>SUMIFS(СВЦЭМ!$D$33:$D$776,СВЦЭМ!$A$33:$A$776,$A186,СВЦЭМ!$B$33:$B$776,L$155)+'СЕТ СН'!$I$14+СВЦЭМ!$D$10+'СЕТ СН'!$I$6-'СЕТ СН'!$I$26</f>
        <v>1348.85007182</v>
      </c>
      <c r="M186" s="36">
        <f>SUMIFS(СВЦЭМ!$D$33:$D$776,СВЦЭМ!$A$33:$A$776,$A186,СВЦЭМ!$B$33:$B$776,M$155)+'СЕТ СН'!$I$14+СВЦЭМ!$D$10+'СЕТ СН'!$I$6-'СЕТ СН'!$I$26</f>
        <v>1329.30194914</v>
      </c>
      <c r="N186" s="36">
        <f>SUMIFS(СВЦЭМ!$D$33:$D$776,СВЦЭМ!$A$33:$A$776,$A186,СВЦЭМ!$B$33:$B$776,N$155)+'СЕТ СН'!$I$14+СВЦЭМ!$D$10+'СЕТ СН'!$I$6-'СЕТ СН'!$I$26</f>
        <v>1335.3749520599999</v>
      </c>
      <c r="O186" s="36">
        <f>SUMIFS(СВЦЭМ!$D$33:$D$776,СВЦЭМ!$A$33:$A$776,$A186,СВЦЭМ!$B$33:$B$776,O$155)+'СЕТ СН'!$I$14+СВЦЭМ!$D$10+'СЕТ СН'!$I$6-'СЕТ СН'!$I$26</f>
        <v>1341.67151913</v>
      </c>
      <c r="P186" s="36">
        <f>SUMIFS(СВЦЭМ!$D$33:$D$776,СВЦЭМ!$A$33:$A$776,$A186,СВЦЭМ!$B$33:$B$776,P$155)+'СЕТ СН'!$I$14+СВЦЭМ!$D$10+'СЕТ СН'!$I$6-'СЕТ СН'!$I$26</f>
        <v>1345.43528661</v>
      </c>
      <c r="Q186" s="36">
        <f>SUMIFS(СВЦЭМ!$D$33:$D$776,СВЦЭМ!$A$33:$A$776,$A186,СВЦЭМ!$B$33:$B$776,Q$155)+'СЕТ СН'!$I$14+СВЦЭМ!$D$10+'СЕТ СН'!$I$6-'СЕТ СН'!$I$26</f>
        <v>1344.67689724</v>
      </c>
      <c r="R186" s="36">
        <f>SUMIFS(СВЦЭМ!$D$33:$D$776,СВЦЭМ!$A$33:$A$776,$A186,СВЦЭМ!$B$33:$B$776,R$155)+'СЕТ СН'!$I$14+СВЦЭМ!$D$10+'СЕТ СН'!$I$6-'СЕТ СН'!$I$26</f>
        <v>1337.07771217</v>
      </c>
      <c r="S186" s="36">
        <f>SUMIFS(СВЦЭМ!$D$33:$D$776,СВЦЭМ!$A$33:$A$776,$A186,СВЦЭМ!$B$33:$B$776,S$155)+'СЕТ СН'!$I$14+СВЦЭМ!$D$10+'СЕТ СН'!$I$6-'СЕТ СН'!$I$26</f>
        <v>1349.8659704199999</v>
      </c>
      <c r="T186" s="36">
        <f>SUMIFS(СВЦЭМ!$D$33:$D$776,СВЦЭМ!$A$33:$A$776,$A186,СВЦЭМ!$B$33:$B$776,T$155)+'СЕТ СН'!$I$14+СВЦЭМ!$D$10+'СЕТ СН'!$I$6-'СЕТ СН'!$I$26</f>
        <v>1355.20989852</v>
      </c>
      <c r="U186" s="36">
        <f>SUMIFS(СВЦЭМ!$D$33:$D$776,СВЦЭМ!$A$33:$A$776,$A186,СВЦЭМ!$B$33:$B$776,U$155)+'СЕТ СН'!$I$14+СВЦЭМ!$D$10+'СЕТ СН'!$I$6-'СЕТ СН'!$I$26</f>
        <v>1365.35651904</v>
      </c>
      <c r="V186" s="36">
        <f>SUMIFS(СВЦЭМ!$D$33:$D$776,СВЦЭМ!$A$33:$A$776,$A186,СВЦЭМ!$B$33:$B$776,V$155)+'СЕТ СН'!$I$14+СВЦЭМ!$D$10+'СЕТ СН'!$I$6-'СЕТ СН'!$I$26</f>
        <v>1361.9232060700001</v>
      </c>
      <c r="W186" s="36">
        <f>SUMIFS(СВЦЭМ!$D$33:$D$776,СВЦЭМ!$A$33:$A$776,$A186,СВЦЭМ!$B$33:$B$776,W$155)+'СЕТ СН'!$I$14+СВЦЭМ!$D$10+'СЕТ СН'!$I$6-'СЕТ СН'!$I$26</f>
        <v>1344.31775184</v>
      </c>
      <c r="X186" s="36">
        <f>SUMIFS(СВЦЭМ!$D$33:$D$776,СВЦЭМ!$A$33:$A$776,$A186,СВЦЭМ!$B$33:$B$776,X$155)+'СЕТ СН'!$I$14+СВЦЭМ!$D$10+'СЕТ СН'!$I$6-'СЕТ СН'!$I$26</f>
        <v>1346.6142079799999</v>
      </c>
      <c r="Y186" s="36">
        <f>SUMIFS(СВЦЭМ!$D$33:$D$776,СВЦЭМ!$A$33:$A$776,$A186,СВЦЭМ!$B$33:$B$776,Y$155)+'СЕТ СН'!$I$14+СВЦЭМ!$D$10+'СЕТ СН'!$I$6-'СЕТ СН'!$I$26</f>
        <v>1406.25542817</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6" t="s">
        <v>7</v>
      </c>
      <c r="B189" s="130" t="s">
        <v>148</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37"/>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38"/>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01.07.2020</v>
      </c>
      <c r="B192" s="36">
        <f>SUMIFS(СВЦЭМ!$E$33:$E$776,СВЦЭМ!$A$33:$A$776,$A192,СВЦЭМ!$B$33:$B$776,B$191)+'СЕТ СН'!$F$15</f>
        <v>189.97004423999999</v>
      </c>
      <c r="C192" s="36">
        <f>SUMIFS(СВЦЭМ!$E$33:$E$776,СВЦЭМ!$A$33:$A$776,$A192,СВЦЭМ!$B$33:$B$776,C$191)+'СЕТ СН'!$F$15</f>
        <v>191.53581591</v>
      </c>
      <c r="D192" s="36">
        <f>SUMIFS(СВЦЭМ!$E$33:$E$776,СВЦЭМ!$A$33:$A$776,$A192,СВЦЭМ!$B$33:$B$776,D$191)+'СЕТ СН'!$F$15</f>
        <v>187.07525699000001</v>
      </c>
      <c r="E192" s="36">
        <f>SUMIFS(СВЦЭМ!$E$33:$E$776,СВЦЭМ!$A$33:$A$776,$A192,СВЦЭМ!$B$33:$B$776,E$191)+'СЕТ СН'!$F$15</f>
        <v>183.56939736999999</v>
      </c>
      <c r="F192" s="36">
        <f>SUMIFS(СВЦЭМ!$E$33:$E$776,СВЦЭМ!$A$33:$A$776,$A192,СВЦЭМ!$B$33:$B$776,F$191)+'СЕТ СН'!$F$15</f>
        <v>180.97307223000001</v>
      </c>
      <c r="G192" s="36">
        <f>SUMIFS(СВЦЭМ!$E$33:$E$776,СВЦЭМ!$A$33:$A$776,$A192,СВЦЭМ!$B$33:$B$776,G$191)+'СЕТ СН'!$F$15</f>
        <v>181.85891445999999</v>
      </c>
      <c r="H192" s="36">
        <f>SUMIFS(СВЦЭМ!$E$33:$E$776,СВЦЭМ!$A$33:$A$776,$A192,СВЦЭМ!$B$33:$B$776,H$191)+'СЕТ СН'!$F$15</f>
        <v>186.15790246</v>
      </c>
      <c r="I192" s="36">
        <f>SUMIFS(СВЦЭМ!$E$33:$E$776,СВЦЭМ!$A$33:$A$776,$A192,СВЦЭМ!$B$33:$B$776,I$191)+'СЕТ СН'!$F$15</f>
        <v>183.14323686</v>
      </c>
      <c r="J192" s="36">
        <f>SUMIFS(СВЦЭМ!$E$33:$E$776,СВЦЭМ!$A$33:$A$776,$A192,СВЦЭМ!$B$33:$B$776,J$191)+'СЕТ СН'!$F$15</f>
        <v>174.92526518</v>
      </c>
      <c r="K192" s="36">
        <f>SUMIFS(СВЦЭМ!$E$33:$E$776,СВЦЭМ!$A$33:$A$776,$A192,СВЦЭМ!$B$33:$B$776,K$191)+'СЕТ СН'!$F$15</f>
        <v>155.27376285</v>
      </c>
      <c r="L192" s="36">
        <f>SUMIFS(СВЦЭМ!$E$33:$E$776,СВЦЭМ!$A$33:$A$776,$A192,СВЦЭМ!$B$33:$B$776,L$191)+'СЕТ СН'!$F$15</f>
        <v>136.83398738</v>
      </c>
      <c r="M192" s="36">
        <f>SUMIFS(СВЦЭМ!$E$33:$E$776,СВЦЭМ!$A$33:$A$776,$A192,СВЦЭМ!$B$33:$B$776,M$191)+'СЕТ СН'!$F$15</f>
        <v>135.16596132000001</v>
      </c>
      <c r="N192" s="36">
        <f>SUMIFS(СВЦЭМ!$E$33:$E$776,СВЦЭМ!$A$33:$A$776,$A192,СВЦЭМ!$B$33:$B$776,N$191)+'СЕТ СН'!$F$15</f>
        <v>145.21097126999999</v>
      </c>
      <c r="O192" s="36">
        <f>SUMIFS(СВЦЭМ!$E$33:$E$776,СВЦЭМ!$A$33:$A$776,$A192,СВЦЭМ!$B$33:$B$776,O$191)+'СЕТ СН'!$F$15</f>
        <v>141.77680941</v>
      </c>
      <c r="P192" s="36">
        <f>SUMIFS(СВЦЭМ!$E$33:$E$776,СВЦЭМ!$A$33:$A$776,$A192,СВЦЭМ!$B$33:$B$776,P$191)+'СЕТ СН'!$F$15</f>
        <v>127.25741004</v>
      </c>
      <c r="Q192" s="36">
        <f>SUMIFS(СВЦЭМ!$E$33:$E$776,СВЦЭМ!$A$33:$A$776,$A192,СВЦЭМ!$B$33:$B$776,Q$191)+'СЕТ СН'!$F$15</f>
        <v>127.88421095</v>
      </c>
      <c r="R192" s="36">
        <f>SUMIFS(СВЦЭМ!$E$33:$E$776,СВЦЭМ!$A$33:$A$776,$A192,СВЦЭМ!$B$33:$B$776,R$191)+'СЕТ СН'!$F$15</f>
        <v>130.32523429</v>
      </c>
      <c r="S192" s="36">
        <f>SUMIFS(СВЦЭМ!$E$33:$E$776,СВЦЭМ!$A$33:$A$776,$A192,СВЦЭМ!$B$33:$B$776,S$191)+'СЕТ СН'!$F$15</f>
        <v>131.25240381</v>
      </c>
      <c r="T192" s="36">
        <f>SUMIFS(СВЦЭМ!$E$33:$E$776,СВЦЭМ!$A$33:$A$776,$A192,СВЦЭМ!$B$33:$B$776,T$191)+'СЕТ СН'!$F$15</f>
        <v>129.81558365999999</v>
      </c>
      <c r="U192" s="36">
        <f>SUMIFS(СВЦЭМ!$E$33:$E$776,СВЦЭМ!$A$33:$A$776,$A192,СВЦЭМ!$B$33:$B$776,U$191)+'СЕТ СН'!$F$15</f>
        <v>128.54247735999999</v>
      </c>
      <c r="V192" s="36">
        <f>SUMIFS(СВЦЭМ!$E$33:$E$776,СВЦЭМ!$A$33:$A$776,$A192,СВЦЭМ!$B$33:$B$776,V$191)+'СЕТ СН'!$F$15</f>
        <v>128.07153223</v>
      </c>
      <c r="W192" s="36">
        <f>SUMIFS(СВЦЭМ!$E$33:$E$776,СВЦЭМ!$A$33:$A$776,$A192,СВЦЭМ!$B$33:$B$776,W$191)+'СЕТ СН'!$F$15</f>
        <v>123.67846625999999</v>
      </c>
      <c r="X192" s="36">
        <f>SUMIFS(СВЦЭМ!$E$33:$E$776,СВЦЭМ!$A$33:$A$776,$A192,СВЦЭМ!$B$33:$B$776,X$191)+'СЕТ СН'!$F$15</f>
        <v>132.6884488</v>
      </c>
      <c r="Y192" s="36">
        <f>SUMIFS(СВЦЭМ!$E$33:$E$776,СВЦЭМ!$A$33:$A$776,$A192,СВЦЭМ!$B$33:$B$776,Y$191)+'СЕТ СН'!$F$15</f>
        <v>163.44425680000001</v>
      </c>
      <c r="AA192" s="45"/>
    </row>
    <row r="193" spans="1:25" ht="15.75" x14ac:dyDescent="0.2">
      <c r="A193" s="35">
        <f>A192+1</f>
        <v>44014</v>
      </c>
      <c r="B193" s="36">
        <f>SUMIFS(СВЦЭМ!$E$33:$E$776,СВЦЭМ!$A$33:$A$776,$A193,СВЦЭМ!$B$33:$B$776,B$191)+'СЕТ СН'!$F$15</f>
        <v>180.43759541</v>
      </c>
      <c r="C193" s="36">
        <f>SUMIFS(СВЦЭМ!$E$33:$E$776,СВЦЭМ!$A$33:$A$776,$A193,СВЦЭМ!$B$33:$B$776,C$191)+'СЕТ СН'!$F$15</f>
        <v>175.81547832000001</v>
      </c>
      <c r="D193" s="36">
        <f>SUMIFS(СВЦЭМ!$E$33:$E$776,СВЦЭМ!$A$33:$A$776,$A193,СВЦЭМ!$B$33:$B$776,D$191)+'СЕТ СН'!$F$15</f>
        <v>170.3900174</v>
      </c>
      <c r="E193" s="36">
        <f>SUMIFS(СВЦЭМ!$E$33:$E$776,СВЦЭМ!$A$33:$A$776,$A193,СВЦЭМ!$B$33:$B$776,E$191)+'СЕТ СН'!$F$15</f>
        <v>169.13246945</v>
      </c>
      <c r="F193" s="36">
        <f>SUMIFS(СВЦЭМ!$E$33:$E$776,СВЦЭМ!$A$33:$A$776,$A193,СВЦЭМ!$B$33:$B$776,F$191)+'СЕТ СН'!$F$15</f>
        <v>166.41564412</v>
      </c>
      <c r="G193" s="36">
        <f>SUMIFS(СВЦЭМ!$E$33:$E$776,СВЦЭМ!$A$33:$A$776,$A193,СВЦЭМ!$B$33:$B$776,G$191)+'СЕТ СН'!$F$15</f>
        <v>169.27265951000001</v>
      </c>
      <c r="H193" s="36">
        <f>SUMIFS(СВЦЭМ!$E$33:$E$776,СВЦЭМ!$A$33:$A$776,$A193,СВЦЭМ!$B$33:$B$776,H$191)+'СЕТ СН'!$F$15</f>
        <v>175.36994862</v>
      </c>
      <c r="I193" s="36">
        <f>SUMIFS(СВЦЭМ!$E$33:$E$776,СВЦЭМ!$A$33:$A$776,$A193,СВЦЭМ!$B$33:$B$776,I$191)+'СЕТ СН'!$F$15</f>
        <v>177.70755438</v>
      </c>
      <c r="J193" s="36">
        <f>SUMIFS(СВЦЭМ!$E$33:$E$776,СВЦЭМ!$A$33:$A$776,$A193,СВЦЭМ!$B$33:$B$776,J$191)+'СЕТ СН'!$F$15</f>
        <v>176.04655597999999</v>
      </c>
      <c r="K193" s="36">
        <f>SUMIFS(СВЦЭМ!$E$33:$E$776,СВЦЭМ!$A$33:$A$776,$A193,СВЦЭМ!$B$33:$B$776,K$191)+'СЕТ СН'!$F$15</f>
        <v>155.88328221</v>
      </c>
      <c r="L193" s="36">
        <f>SUMIFS(СВЦЭМ!$E$33:$E$776,СВЦЭМ!$A$33:$A$776,$A193,СВЦЭМ!$B$33:$B$776,L$191)+'СЕТ СН'!$F$15</f>
        <v>137.1104512</v>
      </c>
      <c r="M193" s="36">
        <f>SUMIFS(СВЦЭМ!$E$33:$E$776,СВЦЭМ!$A$33:$A$776,$A193,СВЦЭМ!$B$33:$B$776,M$191)+'СЕТ СН'!$F$15</f>
        <v>134.23661754</v>
      </c>
      <c r="N193" s="36">
        <f>SUMIFS(СВЦЭМ!$E$33:$E$776,СВЦЭМ!$A$33:$A$776,$A193,СВЦЭМ!$B$33:$B$776,N$191)+'СЕТ СН'!$F$15</f>
        <v>138.94933650999999</v>
      </c>
      <c r="O193" s="36">
        <f>SUMIFS(СВЦЭМ!$E$33:$E$776,СВЦЭМ!$A$33:$A$776,$A193,СВЦЭМ!$B$33:$B$776,O$191)+'СЕТ СН'!$F$15</f>
        <v>140.61058897000001</v>
      </c>
      <c r="P193" s="36">
        <f>SUMIFS(СВЦЭМ!$E$33:$E$776,СВЦЭМ!$A$33:$A$776,$A193,СВЦЭМ!$B$33:$B$776,P$191)+'СЕТ СН'!$F$15</f>
        <v>136.56248131000001</v>
      </c>
      <c r="Q193" s="36">
        <f>SUMIFS(СВЦЭМ!$E$33:$E$776,СВЦЭМ!$A$33:$A$776,$A193,СВЦЭМ!$B$33:$B$776,Q$191)+'СЕТ СН'!$F$15</f>
        <v>139.23283259999999</v>
      </c>
      <c r="R193" s="36">
        <f>SUMIFS(СВЦЭМ!$E$33:$E$776,СВЦЭМ!$A$33:$A$776,$A193,СВЦЭМ!$B$33:$B$776,R$191)+'СЕТ СН'!$F$15</f>
        <v>143.21364890000001</v>
      </c>
      <c r="S193" s="36">
        <f>SUMIFS(СВЦЭМ!$E$33:$E$776,СВЦЭМ!$A$33:$A$776,$A193,СВЦЭМ!$B$33:$B$776,S$191)+'СЕТ СН'!$F$15</f>
        <v>143.78386882999999</v>
      </c>
      <c r="T193" s="36">
        <f>SUMIFS(СВЦЭМ!$E$33:$E$776,СВЦЭМ!$A$33:$A$776,$A193,СВЦЭМ!$B$33:$B$776,T$191)+'СЕТ СН'!$F$15</f>
        <v>142.13135305</v>
      </c>
      <c r="U193" s="36">
        <f>SUMIFS(СВЦЭМ!$E$33:$E$776,СВЦЭМ!$A$33:$A$776,$A193,СВЦЭМ!$B$33:$B$776,U$191)+'СЕТ СН'!$F$15</f>
        <v>139.95966102</v>
      </c>
      <c r="V193" s="36">
        <f>SUMIFS(СВЦЭМ!$E$33:$E$776,СВЦЭМ!$A$33:$A$776,$A193,СВЦЭМ!$B$33:$B$776,V$191)+'СЕТ СН'!$F$15</f>
        <v>136.28856241</v>
      </c>
      <c r="W193" s="36">
        <f>SUMIFS(СВЦЭМ!$E$33:$E$776,СВЦЭМ!$A$33:$A$776,$A193,СВЦЭМ!$B$33:$B$776,W$191)+'СЕТ СН'!$F$15</f>
        <v>129.53929335999999</v>
      </c>
      <c r="X193" s="36">
        <f>SUMIFS(СВЦЭМ!$E$33:$E$776,СВЦЭМ!$A$33:$A$776,$A193,СВЦЭМ!$B$33:$B$776,X$191)+'СЕТ СН'!$F$15</f>
        <v>139.46012490000001</v>
      </c>
      <c r="Y193" s="36">
        <f>SUMIFS(СВЦЭМ!$E$33:$E$776,СВЦЭМ!$A$33:$A$776,$A193,СВЦЭМ!$B$33:$B$776,Y$191)+'СЕТ СН'!$F$15</f>
        <v>166.44294457999999</v>
      </c>
    </row>
    <row r="194" spans="1:25" ht="15.75" x14ac:dyDescent="0.2">
      <c r="A194" s="35">
        <f t="shared" ref="A194:A222" si="5">A193+1</f>
        <v>44015</v>
      </c>
      <c r="B194" s="36">
        <f>SUMIFS(СВЦЭМ!$E$33:$E$776,СВЦЭМ!$A$33:$A$776,$A194,СВЦЭМ!$B$33:$B$776,B$191)+'СЕТ СН'!$F$15</f>
        <v>187.04274452999999</v>
      </c>
      <c r="C194" s="36">
        <f>SUMIFS(СВЦЭМ!$E$33:$E$776,СВЦЭМ!$A$33:$A$776,$A194,СВЦЭМ!$B$33:$B$776,C$191)+'СЕТ СН'!$F$15</f>
        <v>183.78266826000001</v>
      </c>
      <c r="D194" s="36">
        <f>SUMIFS(СВЦЭМ!$E$33:$E$776,СВЦЭМ!$A$33:$A$776,$A194,СВЦЭМ!$B$33:$B$776,D$191)+'СЕТ СН'!$F$15</f>
        <v>178.31190985999999</v>
      </c>
      <c r="E194" s="36">
        <f>SUMIFS(СВЦЭМ!$E$33:$E$776,СВЦЭМ!$A$33:$A$776,$A194,СВЦЭМ!$B$33:$B$776,E$191)+'СЕТ СН'!$F$15</f>
        <v>174.80128371999999</v>
      </c>
      <c r="F194" s="36">
        <f>SUMIFS(СВЦЭМ!$E$33:$E$776,СВЦЭМ!$A$33:$A$776,$A194,СВЦЭМ!$B$33:$B$776,F$191)+'СЕТ СН'!$F$15</f>
        <v>172.12499514999999</v>
      </c>
      <c r="G194" s="36">
        <f>SUMIFS(СВЦЭМ!$E$33:$E$776,СВЦЭМ!$A$33:$A$776,$A194,СВЦЭМ!$B$33:$B$776,G$191)+'СЕТ СН'!$F$15</f>
        <v>174.84739661</v>
      </c>
      <c r="H194" s="36">
        <f>SUMIFS(СВЦЭМ!$E$33:$E$776,СВЦЭМ!$A$33:$A$776,$A194,СВЦЭМ!$B$33:$B$776,H$191)+'СЕТ СН'!$F$15</f>
        <v>181.82617943</v>
      </c>
      <c r="I194" s="36">
        <f>SUMIFS(СВЦЭМ!$E$33:$E$776,СВЦЭМ!$A$33:$A$776,$A194,СВЦЭМ!$B$33:$B$776,I$191)+'СЕТ СН'!$F$15</f>
        <v>184.97691605</v>
      </c>
      <c r="J194" s="36">
        <f>SUMIFS(СВЦЭМ!$E$33:$E$776,СВЦЭМ!$A$33:$A$776,$A194,СВЦЭМ!$B$33:$B$776,J$191)+'СЕТ СН'!$F$15</f>
        <v>170.85057395999999</v>
      </c>
      <c r="K194" s="36">
        <f>SUMIFS(СВЦЭМ!$E$33:$E$776,СВЦЭМ!$A$33:$A$776,$A194,СВЦЭМ!$B$33:$B$776,K$191)+'СЕТ СН'!$F$15</f>
        <v>145.35762023999999</v>
      </c>
      <c r="L194" s="36">
        <f>SUMIFS(СВЦЭМ!$E$33:$E$776,СВЦЭМ!$A$33:$A$776,$A194,СВЦЭМ!$B$33:$B$776,L$191)+'СЕТ СН'!$F$15</f>
        <v>126.30399718</v>
      </c>
      <c r="M194" s="36">
        <f>SUMIFS(СВЦЭМ!$E$33:$E$776,СВЦЭМ!$A$33:$A$776,$A194,СВЦЭМ!$B$33:$B$776,M$191)+'СЕТ СН'!$F$15</f>
        <v>123.67572764000001</v>
      </c>
      <c r="N194" s="36">
        <f>SUMIFS(СВЦЭМ!$E$33:$E$776,СВЦЭМ!$A$33:$A$776,$A194,СВЦЭМ!$B$33:$B$776,N$191)+'СЕТ СН'!$F$15</f>
        <v>130.45016143999999</v>
      </c>
      <c r="O194" s="36">
        <f>SUMIFS(СВЦЭМ!$E$33:$E$776,СВЦЭМ!$A$33:$A$776,$A194,СВЦЭМ!$B$33:$B$776,O$191)+'СЕТ СН'!$F$15</f>
        <v>123.37849455</v>
      </c>
      <c r="P194" s="36">
        <f>SUMIFS(СВЦЭМ!$E$33:$E$776,СВЦЭМ!$A$33:$A$776,$A194,СВЦЭМ!$B$33:$B$776,P$191)+'СЕТ СН'!$F$15</f>
        <v>128.37184048</v>
      </c>
      <c r="Q194" s="36">
        <f>SUMIFS(СВЦЭМ!$E$33:$E$776,СВЦЭМ!$A$33:$A$776,$A194,СВЦЭМ!$B$33:$B$776,Q$191)+'СЕТ СН'!$F$15</f>
        <v>129.46667262</v>
      </c>
      <c r="R194" s="36">
        <f>SUMIFS(СВЦЭМ!$E$33:$E$776,СВЦЭМ!$A$33:$A$776,$A194,СВЦЭМ!$B$33:$B$776,R$191)+'СЕТ СН'!$F$15</f>
        <v>128.2948997</v>
      </c>
      <c r="S194" s="36">
        <f>SUMIFS(СВЦЭМ!$E$33:$E$776,СВЦЭМ!$A$33:$A$776,$A194,СВЦЭМ!$B$33:$B$776,S$191)+'СЕТ СН'!$F$15</f>
        <v>129.71026637</v>
      </c>
      <c r="T194" s="36">
        <f>SUMIFS(СВЦЭМ!$E$33:$E$776,СВЦЭМ!$A$33:$A$776,$A194,СВЦЭМ!$B$33:$B$776,T$191)+'СЕТ СН'!$F$15</f>
        <v>128.67845091000001</v>
      </c>
      <c r="U194" s="36">
        <f>SUMIFS(СВЦЭМ!$E$33:$E$776,СВЦЭМ!$A$33:$A$776,$A194,СВЦЭМ!$B$33:$B$776,U$191)+'СЕТ СН'!$F$15</f>
        <v>127.2207999</v>
      </c>
      <c r="V194" s="36">
        <f>SUMIFS(СВЦЭМ!$E$33:$E$776,СВЦЭМ!$A$33:$A$776,$A194,СВЦЭМ!$B$33:$B$776,V$191)+'СЕТ СН'!$F$15</f>
        <v>121.55128482000001</v>
      </c>
      <c r="W194" s="36">
        <f>SUMIFS(СВЦЭМ!$E$33:$E$776,СВЦЭМ!$A$33:$A$776,$A194,СВЦЭМ!$B$33:$B$776,W$191)+'СЕТ СН'!$F$15</f>
        <v>115.80785621</v>
      </c>
      <c r="X194" s="36">
        <f>SUMIFS(СВЦЭМ!$E$33:$E$776,СВЦЭМ!$A$33:$A$776,$A194,СВЦЭМ!$B$33:$B$776,X$191)+'СЕТ СН'!$F$15</f>
        <v>127.89703471999999</v>
      </c>
      <c r="Y194" s="36">
        <f>SUMIFS(СВЦЭМ!$E$33:$E$776,СВЦЭМ!$A$33:$A$776,$A194,СВЦЭМ!$B$33:$B$776,Y$191)+'СЕТ СН'!$F$15</f>
        <v>149.64996108</v>
      </c>
    </row>
    <row r="195" spans="1:25" ht="15.75" x14ac:dyDescent="0.2">
      <c r="A195" s="35">
        <f t="shared" si="5"/>
        <v>44016</v>
      </c>
      <c r="B195" s="36">
        <f>SUMIFS(СВЦЭМ!$E$33:$E$776,СВЦЭМ!$A$33:$A$776,$A195,СВЦЭМ!$B$33:$B$776,B$191)+'СЕТ СН'!$F$15</f>
        <v>186.94086913000001</v>
      </c>
      <c r="C195" s="36">
        <f>SUMIFS(СВЦЭМ!$E$33:$E$776,СВЦЭМ!$A$33:$A$776,$A195,СВЦЭМ!$B$33:$B$776,C$191)+'СЕТ СН'!$F$15</f>
        <v>188.43706743000001</v>
      </c>
      <c r="D195" s="36">
        <f>SUMIFS(СВЦЭМ!$E$33:$E$776,СВЦЭМ!$A$33:$A$776,$A195,СВЦЭМ!$B$33:$B$776,D$191)+'СЕТ СН'!$F$15</f>
        <v>191.43729820999999</v>
      </c>
      <c r="E195" s="36">
        <f>SUMIFS(СВЦЭМ!$E$33:$E$776,СВЦЭМ!$A$33:$A$776,$A195,СВЦЭМ!$B$33:$B$776,E$191)+'СЕТ СН'!$F$15</f>
        <v>191.70024955</v>
      </c>
      <c r="F195" s="36">
        <f>SUMIFS(СВЦЭМ!$E$33:$E$776,СВЦЭМ!$A$33:$A$776,$A195,СВЦЭМ!$B$33:$B$776,F$191)+'СЕТ СН'!$F$15</f>
        <v>192.14868547</v>
      </c>
      <c r="G195" s="36">
        <f>SUMIFS(СВЦЭМ!$E$33:$E$776,СВЦЭМ!$A$33:$A$776,$A195,СВЦЭМ!$B$33:$B$776,G$191)+'СЕТ СН'!$F$15</f>
        <v>189.55692593000001</v>
      </c>
      <c r="H195" s="36">
        <f>SUMIFS(СВЦЭМ!$E$33:$E$776,СВЦЭМ!$A$33:$A$776,$A195,СВЦЭМ!$B$33:$B$776,H$191)+'СЕТ СН'!$F$15</f>
        <v>185.16835879999999</v>
      </c>
      <c r="I195" s="36">
        <f>SUMIFS(СВЦЭМ!$E$33:$E$776,СВЦЭМ!$A$33:$A$776,$A195,СВЦЭМ!$B$33:$B$776,I$191)+'СЕТ СН'!$F$15</f>
        <v>187.56260019999999</v>
      </c>
      <c r="J195" s="36">
        <f>SUMIFS(СВЦЭМ!$E$33:$E$776,СВЦЭМ!$A$33:$A$776,$A195,СВЦЭМ!$B$33:$B$776,J$191)+'СЕТ СН'!$F$15</f>
        <v>167.04852320000001</v>
      </c>
      <c r="K195" s="36">
        <f>SUMIFS(СВЦЭМ!$E$33:$E$776,СВЦЭМ!$A$33:$A$776,$A195,СВЦЭМ!$B$33:$B$776,K$191)+'СЕТ СН'!$F$15</f>
        <v>141.99753652999999</v>
      </c>
      <c r="L195" s="36">
        <f>SUMIFS(СВЦЭМ!$E$33:$E$776,СВЦЭМ!$A$33:$A$776,$A195,СВЦЭМ!$B$33:$B$776,L$191)+'СЕТ СН'!$F$15</f>
        <v>126.90804556000001</v>
      </c>
      <c r="M195" s="36">
        <f>SUMIFS(СВЦЭМ!$E$33:$E$776,СВЦЭМ!$A$33:$A$776,$A195,СВЦЭМ!$B$33:$B$776,M$191)+'СЕТ СН'!$F$15</f>
        <v>123.43685954</v>
      </c>
      <c r="N195" s="36">
        <f>SUMIFS(СВЦЭМ!$E$33:$E$776,СВЦЭМ!$A$33:$A$776,$A195,СВЦЭМ!$B$33:$B$776,N$191)+'СЕТ СН'!$F$15</f>
        <v>124.91999561</v>
      </c>
      <c r="O195" s="36">
        <f>SUMIFS(СВЦЭМ!$E$33:$E$776,СВЦЭМ!$A$33:$A$776,$A195,СВЦЭМ!$B$33:$B$776,O$191)+'СЕТ СН'!$F$15</f>
        <v>123.54389565</v>
      </c>
      <c r="P195" s="36">
        <f>SUMIFS(СВЦЭМ!$E$33:$E$776,СВЦЭМ!$A$33:$A$776,$A195,СВЦЭМ!$B$33:$B$776,P$191)+'СЕТ СН'!$F$15</f>
        <v>123.09969536</v>
      </c>
      <c r="Q195" s="36">
        <f>SUMIFS(СВЦЭМ!$E$33:$E$776,СВЦЭМ!$A$33:$A$776,$A195,СВЦЭМ!$B$33:$B$776,Q$191)+'СЕТ СН'!$F$15</f>
        <v>123.84899211</v>
      </c>
      <c r="R195" s="36">
        <f>SUMIFS(СВЦЭМ!$E$33:$E$776,СВЦЭМ!$A$33:$A$776,$A195,СВЦЭМ!$B$33:$B$776,R$191)+'СЕТ СН'!$F$15</f>
        <v>117.3574125</v>
      </c>
      <c r="S195" s="36">
        <f>SUMIFS(СВЦЭМ!$E$33:$E$776,СВЦЭМ!$A$33:$A$776,$A195,СВЦЭМ!$B$33:$B$776,S$191)+'СЕТ СН'!$F$15</f>
        <v>117.99740697999999</v>
      </c>
      <c r="T195" s="36">
        <f>SUMIFS(СВЦЭМ!$E$33:$E$776,СВЦЭМ!$A$33:$A$776,$A195,СВЦЭМ!$B$33:$B$776,T$191)+'СЕТ СН'!$F$15</f>
        <v>123.12517249</v>
      </c>
      <c r="U195" s="36">
        <f>SUMIFS(СВЦЭМ!$E$33:$E$776,СВЦЭМ!$A$33:$A$776,$A195,СВЦЭМ!$B$33:$B$776,U$191)+'СЕТ СН'!$F$15</f>
        <v>124.92025323999999</v>
      </c>
      <c r="V195" s="36">
        <f>SUMIFS(СВЦЭМ!$E$33:$E$776,СВЦЭМ!$A$33:$A$776,$A195,СВЦЭМ!$B$33:$B$776,V$191)+'СЕТ СН'!$F$15</f>
        <v>122.74175094</v>
      </c>
      <c r="W195" s="36">
        <f>SUMIFS(СВЦЭМ!$E$33:$E$776,СВЦЭМ!$A$33:$A$776,$A195,СВЦЭМ!$B$33:$B$776,W$191)+'СЕТ СН'!$F$15</f>
        <v>123.40350786</v>
      </c>
      <c r="X195" s="36">
        <f>SUMIFS(СВЦЭМ!$E$33:$E$776,СВЦЭМ!$A$33:$A$776,$A195,СВЦЭМ!$B$33:$B$776,X$191)+'СЕТ СН'!$F$15</f>
        <v>130.14797017999999</v>
      </c>
      <c r="Y195" s="36">
        <f>SUMIFS(СВЦЭМ!$E$33:$E$776,СВЦЭМ!$A$33:$A$776,$A195,СВЦЭМ!$B$33:$B$776,Y$191)+'СЕТ СН'!$F$15</f>
        <v>150.56708853999999</v>
      </c>
    </row>
    <row r="196" spans="1:25" ht="15.75" x14ac:dyDescent="0.2">
      <c r="A196" s="35">
        <f t="shared" si="5"/>
        <v>44017</v>
      </c>
      <c r="B196" s="36">
        <f>SUMIFS(СВЦЭМ!$E$33:$E$776,СВЦЭМ!$A$33:$A$776,$A196,СВЦЭМ!$B$33:$B$776,B$191)+'СЕТ СН'!$F$15</f>
        <v>166.26519619999999</v>
      </c>
      <c r="C196" s="36">
        <f>SUMIFS(СВЦЭМ!$E$33:$E$776,СВЦЭМ!$A$33:$A$776,$A196,СВЦЭМ!$B$33:$B$776,C$191)+'СЕТ СН'!$F$15</f>
        <v>173.45406728</v>
      </c>
      <c r="D196" s="36">
        <f>SUMIFS(СВЦЭМ!$E$33:$E$776,СВЦЭМ!$A$33:$A$776,$A196,СВЦЭМ!$B$33:$B$776,D$191)+'СЕТ СН'!$F$15</f>
        <v>183.17414504000001</v>
      </c>
      <c r="E196" s="36">
        <f>SUMIFS(СВЦЭМ!$E$33:$E$776,СВЦЭМ!$A$33:$A$776,$A196,СВЦЭМ!$B$33:$B$776,E$191)+'СЕТ СН'!$F$15</f>
        <v>178.07793599999999</v>
      </c>
      <c r="F196" s="36">
        <f>SUMIFS(СВЦЭМ!$E$33:$E$776,СВЦЭМ!$A$33:$A$776,$A196,СВЦЭМ!$B$33:$B$776,F$191)+'СЕТ СН'!$F$15</f>
        <v>172.07264813</v>
      </c>
      <c r="G196" s="36">
        <f>SUMIFS(СВЦЭМ!$E$33:$E$776,СВЦЭМ!$A$33:$A$776,$A196,СВЦЭМ!$B$33:$B$776,G$191)+'СЕТ СН'!$F$15</f>
        <v>169.37972755999999</v>
      </c>
      <c r="H196" s="36">
        <f>SUMIFS(СВЦЭМ!$E$33:$E$776,СВЦЭМ!$A$33:$A$776,$A196,СВЦЭМ!$B$33:$B$776,H$191)+'СЕТ СН'!$F$15</f>
        <v>165.83422178000001</v>
      </c>
      <c r="I196" s="36">
        <f>SUMIFS(СВЦЭМ!$E$33:$E$776,СВЦЭМ!$A$33:$A$776,$A196,СВЦЭМ!$B$33:$B$776,I$191)+'СЕТ СН'!$F$15</f>
        <v>168.35247455000001</v>
      </c>
      <c r="J196" s="36">
        <f>SUMIFS(СВЦЭМ!$E$33:$E$776,СВЦЭМ!$A$33:$A$776,$A196,СВЦЭМ!$B$33:$B$776,J$191)+'СЕТ СН'!$F$15</f>
        <v>152.91045538</v>
      </c>
      <c r="K196" s="36">
        <f>SUMIFS(СВЦЭМ!$E$33:$E$776,СВЦЭМ!$A$33:$A$776,$A196,СВЦЭМ!$B$33:$B$776,K$191)+'СЕТ СН'!$F$15</f>
        <v>131.98127934999999</v>
      </c>
      <c r="L196" s="36">
        <f>SUMIFS(СВЦЭМ!$E$33:$E$776,СВЦЭМ!$A$33:$A$776,$A196,СВЦЭМ!$B$33:$B$776,L$191)+'СЕТ СН'!$F$15</f>
        <v>119.70059965999999</v>
      </c>
      <c r="M196" s="36">
        <f>SUMIFS(СВЦЭМ!$E$33:$E$776,СВЦЭМ!$A$33:$A$776,$A196,СВЦЭМ!$B$33:$B$776,M$191)+'СЕТ СН'!$F$15</f>
        <v>110.87761733000001</v>
      </c>
      <c r="N196" s="36">
        <f>SUMIFS(СВЦЭМ!$E$33:$E$776,СВЦЭМ!$A$33:$A$776,$A196,СВЦЭМ!$B$33:$B$776,N$191)+'СЕТ СН'!$F$15</f>
        <v>114.34463808</v>
      </c>
      <c r="O196" s="36">
        <f>SUMIFS(СВЦЭМ!$E$33:$E$776,СВЦЭМ!$A$33:$A$776,$A196,СВЦЭМ!$B$33:$B$776,O$191)+'СЕТ СН'!$F$15</f>
        <v>116.46762566</v>
      </c>
      <c r="P196" s="36">
        <f>SUMIFS(СВЦЭМ!$E$33:$E$776,СВЦЭМ!$A$33:$A$776,$A196,СВЦЭМ!$B$33:$B$776,P$191)+'СЕТ СН'!$F$15</f>
        <v>113.92431027000001</v>
      </c>
      <c r="Q196" s="36">
        <f>SUMIFS(СВЦЭМ!$E$33:$E$776,СВЦЭМ!$A$33:$A$776,$A196,СВЦЭМ!$B$33:$B$776,Q$191)+'СЕТ СН'!$F$15</f>
        <v>114.9898347</v>
      </c>
      <c r="R196" s="36">
        <f>SUMIFS(СВЦЭМ!$E$33:$E$776,СВЦЭМ!$A$33:$A$776,$A196,СВЦЭМ!$B$33:$B$776,R$191)+'СЕТ СН'!$F$15</f>
        <v>118.94611553999999</v>
      </c>
      <c r="S196" s="36">
        <f>SUMIFS(СВЦЭМ!$E$33:$E$776,СВЦЭМ!$A$33:$A$776,$A196,СВЦЭМ!$B$33:$B$776,S$191)+'СЕТ СН'!$F$15</f>
        <v>120.8898399</v>
      </c>
      <c r="T196" s="36">
        <f>SUMIFS(СВЦЭМ!$E$33:$E$776,СВЦЭМ!$A$33:$A$776,$A196,СВЦЭМ!$B$33:$B$776,T$191)+'СЕТ СН'!$F$15</f>
        <v>119.77956948000001</v>
      </c>
      <c r="U196" s="36">
        <f>SUMIFS(СВЦЭМ!$E$33:$E$776,СВЦЭМ!$A$33:$A$776,$A196,СВЦЭМ!$B$33:$B$776,U$191)+'СЕТ СН'!$F$15</f>
        <v>118.18830669</v>
      </c>
      <c r="V196" s="36">
        <f>SUMIFS(СВЦЭМ!$E$33:$E$776,СВЦЭМ!$A$33:$A$776,$A196,СВЦЭМ!$B$33:$B$776,V$191)+'СЕТ СН'!$F$15</f>
        <v>114.81587456</v>
      </c>
      <c r="W196" s="36">
        <f>SUMIFS(СВЦЭМ!$E$33:$E$776,СВЦЭМ!$A$33:$A$776,$A196,СВЦЭМ!$B$33:$B$776,W$191)+'СЕТ СН'!$F$15</f>
        <v>112.8535207</v>
      </c>
      <c r="X196" s="36">
        <f>SUMIFS(СВЦЭМ!$E$33:$E$776,СВЦЭМ!$A$33:$A$776,$A196,СВЦЭМ!$B$33:$B$776,X$191)+'СЕТ СН'!$F$15</f>
        <v>122.05707855999999</v>
      </c>
      <c r="Y196" s="36">
        <f>SUMIFS(СВЦЭМ!$E$33:$E$776,СВЦЭМ!$A$33:$A$776,$A196,СВЦЭМ!$B$33:$B$776,Y$191)+'СЕТ СН'!$F$15</f>
        <v>149.91072976999999</v>
      </c>
    </row>
    <row r="197" spans="1:25" ht="15.75" x14ac:dyDescent="0.2">
      <c r="A197" s="35">
        <f t="shared" si="5"/>
        <v>44018</v>
      </c>
      <c r="B197" s="36">
        <f>SUMIFS(СВЦЭМ!$E$33:$E$776,СВЦЭМ!$A$33:$A$776,$A197,СВЦЭМ!$B$33:$B$776,B$191)+'СЕТ СН'!$F$15</f>
        <v>159.91879023000001</v>
      </c>
      <c r="C197" s="36">
        <f>SUMIFS(СВЦЭМ!$E$33:$E$776,СВЦЭМ!$A$33:$A$776,$A197,СВЦЭМ!$B$33:$B$776,C$191)+'СЕТ СН'!$F$15</f>
        <v>179.14106389</v>
      </c>
      <c r="D197" s="36">
        <f>SUMIFS(СВЦЭМ!$E$33:$E$776,СВЦЭМ!$A$33:$A$776,$A197,СВЦЭМ!$B$33:$B$776,D$191)+'СЕТ СН'!$F$15</f>
        <v>185.11064142000001</v>
      </c>
      <c r="E197" s="36">
        <f>SUMIFS(СВЦЭМ!$E$33:$E$776,СВЦЭМ!$A$33:$A$776,$A197,СВЦЭМ!$B$33:$B$776,E$191)+'СЕТ СН'!$F$15</f>
        <v>195.88643859000001</v>
      </c>
      <c r="F197" s="36">
        <f>SUMIFS(СВЦЭМ!$E$33:$E$776,СВЦЭМ!$A$33:$A$776,$A197,СВЦЭМ!$B$33:$B$776,F$191)+'СЕТ СН'!$F$15</f>
        <v>194.35506491000001</v>
      </c>
      <c r="G197" s="36">
        <f>SUMIFS(СВЦЭМ!$E$33:$E$776,СВЦЭМ!$A$33:$A$776,$A197,СВЦЭМ!$B$33:$B$776,G$191)+'СЕТ СН'!$F$15</f>
        <v>192.71148911</v>
      </c>
      <c r="H197" s="36">
        <f>SUMIFS(СВЦЭМ!$E$33:$E$776,СВЦЭМ!$A$33:$A$776,$A197,СВЦЭМ!$B$33:$B$776,H$191)+'СЕТ СН'!$F$15</f>
        <v>174.89092378000001</v>
      </c>
      <c r="I197" s="36">
        <f>SUMIFS(СВЦЭМ!$E$33:$E$776,СВЦЭМ!$A$33:$A$776,$A197,СВЦЭМ!$B$33:$B$776,I$191)+'СЕТ СН'!$F$15</f>
        <v>179.07198969999999</v>
      </c>
      <c r="J197" s="36">
        <f>SUMIFS(СВЦЭМ!$E$33:$E$776,СВЦЭМ!$A$33:$A$776,$A197,СВЦЭМ!$B$33:$B$776,J$191)+'СЕТ СН'!$F$15</f>
        <v>171.77026598</v>
      </c>
      <c r="K197" s="36">
        <f>SUMIFS(СВЦЭМ!$E$33:$E$776,СВЦЭМ!$A$33:$A$776,$A197,СВЦЭМ!$B$33:$B$776,K$191)+'СЕТ СН'!$F$15</f>
        <v>146.55843726000001</v>
      </c>
      <c r="L197" s="36">
        <f>SUMIFS(СВЦЭМ!$E$33:$E$776,СВЦЭМ!$A$33:$A$776,$A197,СВЦЭМ!$B$33:$B$776,L$191)+'СЕТ СН'!$F$15</f>
        <v>130.38018005999999</v>
      </c>
      <c r="M197" s="36">
        <f>SUMIFS(СВЦЭМ!$E$33:$E$776,СВЦЭМ!$A$33:$A$776,$A197,СВЦЭМ!$B$33:$B$776,M$191)+'СЕТ СН'!$F$15</f>
        <v>123.57296298</v>
      </c>
      <c r="N197" s="36">
        <f>SUMIFS(СВЦЭМ!$E$33:$E$776,СВЦЭМ!$A$33:$A$776,$A197,СВЦЭМ!$B$33:$B$776,N$191)+'СЕТ СН'!$F$15</f>
        <v>127.31392637</v>
      </c>
      <c r="O197" s="36">
        <f>SUMIFS(СВЦЭМ!$E$33:$E$776,СВЦЭМ!$A$33:$A$776,$A197,СВЦЭМ!$B$33:$B$776,O$191)+'СЕТ СН'!$F$15</f>
        <v>137.04652227</v>
      </c>
      <c r="P197" s="36">
        <f>SUMIFS(СВЦЭМ!$E$33:$E$776,СВЦЭМ!$A$33:$A$776,$A197,СВЦЭМ!$B$33:$B$776,P$191)+'СЕТ СН'!$F$15</f>
        <v>132.48056574</v>
      </c>
      <c r="Q197" s="36">
        <f>SUMIFS(СВЦЭМ!$E$33:$E$776,СВЦЭМ!$A$33:$A$776,$A197,СВЦЭМ!$B$33:$B$776,Q$191)+'СЕТ СН'!$F$15</f>
        <v>133.00423278</v>
      </c>
      <c r="R197" s="36">
        <f>SUMIFS(СВЦЭМ!$E$33:$E$776,СВЦЭМ!$A$33:$A$776,$A197,СВЦЭМ!$B$33:$B$776,R$191)+'СЕТ СН'!$F$15</f>
        <v>139.25781318</v>
      </c>
      <c r="S197" s="36">
        <f>SUMIFS(СВЦЭМ!$E$33:$E$776,СВЦЭМ!$A$33:$A$776,$A197,СВЦЭМ!$B$33:$B$776,S$191)+'СЕТ СН'!$F$15</f>
        <v>140.01406808999999</v>
      </c>
      <c r="T197" s="36">
        <f>SUMIFS(СВЦЭМ!$E$33:$E$776,СВЦЭМ!$A$33:$A$776,$A197,СВЦЭМ!$B$33:$B$776,T$191)+'СЕТ СН'!$F$15</f>
        <v>139.13273142</v>
      </c>
      <c r="U197" s="36">
        <f>SUMIFS(СВЦЭМ!$E$33:$E$776,СВЦЭМ!$A$33:$A$776,$A197,СВЦЭМ!$B$33:$B$776,U$191)+'СЕТ СН'!$F$15</f>
        <v>137.01759687000001</v>
      </c>
      <c r="V197" s="36">
        <f>SUMIFS(СВЦЭМ!$E$33:$E$776,СВЦЭМ!$A$33:$A$776,$A197,СВЦЭМ!$B$33:$B$776,V$191)+'СЕТ СН'!$F$15</f>
        <v>135.58841953999999</v>
      </c>
      <c r="W197" s="36">
        <f>SUMIFS(СВЦЭМ!$E$33:$E$776,СВЦЭМ!$A$33:$A$776,$A197,СВЦЭМ!$B$33:$B$776,W$191)+'СЕТ СН'!$F$15</f>
        <v>127.9587769</v>
      </c>
      <c r="X197" s="36">
        <f>SUMIFS(СВЦЭМ!$E$33:$E$776,СВЦЭМ!$A$33:$A$776,$A197,СВЦЭМ!$B$33:$B$776,X$191)+'СЕТ СН'!$F$15</f>
        <v>133.35262062000001</v>
      </c>
      <c r="Y197" s="36">
        <f>SUMIFS(СВЦЭМ!$E$33:$E$776,СВЦЭМ!$A$33:$A$776,$A197,СВЦЭМ!$B$33:$B$776,Y$191)+'СЕТ СН'!$F$15</f>
        <v>160.489487</v>
      </c>
    </row>
    <row r="198" spans="1:25" ht="15.75" x14ac:dyDescent="0.2">
      <c r="A198" s="35">
        <f t="shared" si="5"/>
        <v>44019</v>
      </c>
      <c r="B198" s="36">
        <f>SUMIFS(СВЦЭМ!$E$33:$E$776,СВЦЭМ!$A$33:$A$776,$A198,СВЦЭМ!$B$33:$B$776,B$191)+'СЕТ СН'!$F$15</f>
        <v>166.67459271000001</v>
      </c>
      <c r="C198" s="36">
        <f>SUMIFS(СВЦЭМ!$E$33:$E$776,СВЦЭМ!$A$33:$A$776,$A198,СВЦЭМ!$B$33:$B$776,C$191)+'СЕТ СН'!$F$15</f>
        <v>168.42092939</v>
      </c>
      <c r="D198" s="36">
        <f>SUMIFS(СВЦЭМ!$E$33:$E$776,СВЦЭМ!$A$33:$A$776,$A198,СВЦЭМ!$B$33:$B$776,D$191)+'СЕТ СН'!$F$15</f>
        <v>169.24591574999999</v>
      </c>
      <c r="E198" s="36">
        <f>SUMIFS(СВЦЭМ!$E$33:$E$776,СВЦЭМ!$A$33:$A$776,$A198,СВЦЭМ!$B$33:$B$776,E$191)+'СЕТ СН'!$F$15</f>
        <v>170.63648284000001</v>
      </c>
      <c r="F198" s="36">
        <f>SUMIFS(СВЦЭМ!$E$33:$E$776,СВЦЭМ!$A$33:$A$776,$A198,СВЦЭМ!$B$33:$B$776,F$191)+'СЕТ СН'!$F$15</f>
        <v>170.82063393000001</v>
      </c>
      <c r="G198" s="36">
        <f>SUMIFS(СВЦЭМ!$E$33:$E$776,СВЦЭМ!$A$33:$A$776,$A198,СВЦЭМ!$B$33:$B$776,G$191)+'СЕТ СН'!$F$15</f>
        <v>171.30942961</v>
      </c>
      <c r="H198" s="36">
        <f>SUMIFS(СВЦЭМ!$E$33:$E$776,СВЦЭМ!$A$33:$A$776,$A198,СВЦЭМ!$B$33:$B$776,H$191)+'СЕТ СН'!$F$15</f>
        <v>170.14359076</v>
      </c>
      <c r="I198" s="36">
        <f>SUMIFS(СВЦЭМ!$E$33:$E$776,СВЦЭМ!$A$33:$A$776,$A198,СВЦЭМ!$B$33:$B$776,I$191)+'СЕТ СН'!$F$15</f>
        <v>164.19024521</v>
      </c>
      <c r="J198" s="36">
        <f>SUMIFS(СВЦЭМ!$E$33:$E$776,СВЦЭМ!$A$33:$A$776,$A198,СВЦЭМ!$B$33:$B$776,J$191)+'СЕТ СН'!$F$15</f>
        <v>169.80613221999999</v>
      </c>
      <c r="K198" s="36">
        <f>SUMIFS(СВЦЭМ!$E$33:$E$776,СВЦЭМ!$A$33:$A$776,$A198,СВЦЭМ!$B$33:$B$776,K$191)+'СЕТ СН'!$F$15</f>
        <v>154.96313266999999</v>
      </c>
      <c r="L198" s="36">
        <f>SUMIFS(СВЦЭМ!$E$33:$E$776,СВЦЭМ!$A$33:$A$776,$A198,СВЦЭМ!$B$33:$B$776,L$191)+'СЕТ СН'!$F$15</f>
        <v>148.52622517</v>
      </c>
      <c r="M198" s="36">
        <f>SUMIFS(СВЦЭМ!$E$33:$E$776,СВЦЭМ!$A$33:$A$776,$A198,СВЦЭМ!$B$33:$B$776,M$191)+'СЕТ СН'!$F$15</f>
        <v>144.90712787000001</v>
      </c>
      <c r="N198" s="36">
        <f>SUMIFS(СВЦЭМ!$E$33:$E$776,СВЦЭМ!$A$33:$A$776,$A198,СВЦЭМ!$B$33:$B$776,N$191)+'СЕТ СН'!$F$15</f>
        <v>145.17312937</v>
      </c>
      <c r="O198" s="36">
        <f>SUMIFS(СВЦЭМ!$E$33:$E$776,СВЦЭМ!$A$33:$A$776,$A198,СВЦЭМ!$B$33:$B$776,O$191)+'СЕТ СН'!$F$15</f>
        <v>146.25620451</v>
      </c>
      <c r="P198" s="36">
        <f>SUMIFS(СВЦЭМ!$E$33:$E$776,СВЦЭМ!$A$33:$A$776,$A198,СВЦЭМ!$B$33:$B$776,P$191)+'СЕТ СН'!$F$15</f>
        <v>145.30368113</v>
      </c>
      <c r="Q198" s="36">
        <f>SUMIFS(СВЦЭМ!$E$33:$E$776,СВЦЭМ!$A$33:$A$776,$A198,СВЦЭМ!$B$33:$B$776,Q$191)+'СЕТ СН'!$F$15</f>
        <v>146.58187770999999</v>
      </c>
      <c r="R198" s="36">
        <f>SUMIFS(СВЦЭМ!$E$33:$E$776,СВЦЭМ!$A$33:$A$776,$A198,СВЦЭМ!$B$33:$B$776,R$191)+'СЕТ СН'!$F$15</f>
        <v>147.24291155</v>
      </c>
      <c r="S198" s="36">
        <f>SUMIFS(СВЦЭМ!$E$33:$E$776,СВЦЭМ!$A$33:$A$776,$A198,СВЦЭМ!$B$33:$B$776,S$191)+'СЕТ СН'!$F$15</f>
        <v>148.35364924999999</v>
      </c>
      <c r="T198" s="36">
        <f>SUMIFS(СВЦЭМ!$E$33:$E$776,СВЦЭМ!$A$33:$A$776,$A198,СВЦЭМ!$B$33:$B$776,T$191)+'СЕТ СН'!$F$15</f>
        <v>148.93319471999999</v>
      </c>
      <c r="U198" s="36">
        <f>SUMIFS(СВЦЭМ!$E$33:$E$776,СВЦЭМ!$A$33:$A$776,$A198,СВЦЭМ!$B$33:$B$776,U$191)+'СЕТ СН'!$F$15</f>
        <v>147.75815696999999</v>
      </c>
      <c r="V198" s="36">
        <f>SUMIFS(СВЦЭМ!$E$33:$E$776,СВЦЭМ!$A$33:$A$776,$A198,СВЦЭМ!$B$33:$B$776,V$191)+'СЕТ СН'!$F$15</f>
        <v>147.78774437999999</v>
      </c>
      <c r="W198" s="36">
        <f>SUMIFS(СВЦЭМ!$E$33:$E$776,СВЦЭМ!$A$33:$A$776,$A198,СВЦЭМ!$B$33:$B$776,W$191)+'СЕТ СН'!$F$15</f>
        <v>145.98010841999999</v>
      </c>
      <c r="X198" s="36">
        <f>SUMIFS(СВЦЭМ!$E$33:$E$776,СВЦЭМ!$A$33:$A$776,$A198,СВЦЭМ!$B$33:$B$776,X$191)+'СЕТ СН'!$F$15</f>
        <v>152.00586150000001</v>
      </c>
      <c r="Y198" s="36">
        <f>SUMIFS(СВЦЭМ!$E$33:$E$776,СВЦЭМ!$A$33:$A$776,$A198,СВЦЭМ!$B$33:$B$776,Y$191)+'СЕТ СН'!$F$15</f>
        <v>169.07219039</v>
      </c>
    </row>
    <row r="199" spans="1:25" ht="15.75" x14ac:dyDescent="0.2">
      <c r="A199" s="35">
        <f t="shared" si="5"/>
        <v>44020</v>
      </c>
      <c r="B199" s="36">
        <f>SUMIFS(СВЦЭМ!$E$33:$E$776,СВЦЭМ!$A$33:$A$776,$A199,СВЦЭМ!$B$33:$B$776,B$191)+'СЕТ СН'!$F$15</f>
        <v>160.27134738000001</v>
      </c>
      <c r="C199" s="36">
        <f>SUMIFS(СВЦЭМ!$E$33:$E$776,СВЦЭМ!$A$33:$A$776,$A199,СВЦЭМ!$B$33:$B$776,C$191)+'СЕТ СН'!$F$15</f>
        <v>162.50716788</v>
      </c>
      <c r="D199" s="36">
        <f>SUMIFS(СВЦЭМ!$E$33:$E$776,СВЦЭМ!$A$33:$A$776,$A199,СВЦЭМ!$B$33:$B$776,D$191)+'СЕТ СН'!$F$15</f>
        <v>167.82183506999999</v>
      </c>
      <c r="E199" s="36">
        <f>SUMIFS(СВЦЭМ!$E$33:$E$776,СВЦЭМ!$A$33:$A$776,$A199,СВЦЭМ!$B$33:$B$776,E$191)+'СЕТ СН'!$F$15</f>
        <v>172.52362930999999</v>
      </c>
      <c r="F199" s="36">
        <f>SUMIFS(СВЦЭМ!$E$33:$E$776,СВЦЭМ!$A$33:$A$776,$A199,СВЦЭМ!$B$33:$B$776,F$191)+'СЕТ СН'!$F$15</f>
        <v>174.36774642</v>
      </c>
      <c r="G199" s="36">
        <f>SUMIFS(СВЦЭМ!$E$33:$E$776,СВЦЭМ!$A$33:$A$776,$A199,СВЦЭМ!$B$33:$B$776,G$191)+'СЕТ СН'!$F$15</f>
        <v>175.80839033000001</v>
      </c>
      <c r="H199" s="36">
        <f>SUMIFS(СВЦЭМ!$E$33:$E$776,СВЦЭМ!$A$33:$A$776,$A199,СВЦЭМ!$B$33:$B$776,H$191)+'СЕТ СН'!$F$15</f>
        <v>166.8434646</v>
      </c>
      <c r="I199" s="36">
        <f>SUMIFS(СВЦЭМ!$E$33:$E$776,СВЦЭМ!$A$33:$A$776,$A199,СВЦЭМ!$B$33:$B$776,I$191)+'СЕТ СН'!$F$15</f>
        <v>154.29819739999999</v>
      </c>
      <c r="J199" s="36">
        <f>SUMIFS(СВЦЭМ!$E$33:$E$776,СВЦЭМ!$A$33:$A$776,$A199,СВЦЭМ!$B$33:$B$776,J$191)+'СЕТ СН'!$F$15</f>
        <v>145.45399641</v>
      </c>
      <c r="K199" s="36">
        <f>SUMIFS(СВЦЭМ!$E$33:$E$776,СВЦЭМ!$A$33:$A$776,$A199,СВЦЭМ!$B$33:$B$776,K$191)+'СЕТ СН'!$F$15</f>
        <v>148.47301922</v>
      </c>
      <c r="L199" s="36">
        <f>SUMIFS(СВЦЭМ!$E$33:$E$776,СВЦЭМ!$A$33:$A$776,$A199,СВЦЭМ!$B$33:$B$776,L$191)+'СЕТ СН'!$F$15</f>
        <v>146.97681875999999</v>
      </c>
      <c r="M199" s="36">
        <f>SUMIFS(СВЦЭМ!$E$33:$E$776,СВЦЭМ!$A$33:$A$776,$A199,СВЦЭМ!$B$33:$B$776,M$191)+'СЕТ СН'!$F$15</f>
        <v>144.26599206</v>
      </c>
      <c r="N199" s="36">
        <f>SUMIFS(СВЦЭМ!$E$33:$E$776,СВЦЭМ!$A$33:$A$776,$A199,СВЦЭМ!$B$33:$B$776,N$191)+'СЕТ СН'!$F$15</f>
        <v>145.71801611000001</v>
      </c>
      <c r="O199" s="36">
        <f>SUMIFS(СВЦЭМ!$E$33:$E$776,СВЦЭМ!$A$33:$A$776,$A199,СВЦЭМ!$B$33:$B$776,O$191)+'СЕТ СН'!$F$15</f>
        <v>147.25130354000001</v>
      </c>
      <c r="P199" s="36">
        <f>SUMIFS(СВЦЭМ!$E$33:$E$776,СВЦЭМ!$A$33:$A$776,$A199,СВЦЭМ!$B$33:$B$776,P$191)+'СЕТ СН'!$F$15</f>
        <v>145.50524290000001</v>
      </c>
      <c r="Q199" s="36">
        <f>SUMIFS(СВЦЭМ!$E$33:$E$776,СВЦЭМ!$A$33:$A$776,$A199,СВЦЭМ!$B$33:$B$776,Q$191)+'СЕТ СН'!$F$15</f>
        <v>146.30122009999999</v>
      </c>
      <c r="R199" s="36">
        <f>SUMIFS(СВЦЭМ!$E$33:$E$776,СВЦЭМ!$A$33:$A$776,$A199,СВЦЭМ!$B$33:$B$776,R$191)+'СЕТ СН'!$F$15</f>
        <v>147.37895714999999</v>
      </c>
      <c r="S199" s="36">
        <f>SUMIFS(СВЦЭМ!$E$33:$E$776,СВЦЭМ!$A$33:$A$776,$A199,СВЦЭМ!$B$33:$B$776,S$191)+'СЕТ СН'!$F$15</f>
        <v>148.32358418000001</v>
      </c>
      <c r="T199" s="36">
        <f>SUMIFS(СВЦЭМ!$E$33:$E$776,СВЦЭМ!$A$33:$A$776,$A199,СВЦЭМ!$B$33:$B$776,T$191)+'СЕТ СН'!$F$15</f>
        <v>148.49908348</v>
      </c>
      <c r="U199" s="36">
        <f>SUMIFS(СВЦЭМ!$E$33:$E$776,СВЦЭМ!$A$33:$A$776,$A199,СВЦЭМ!$B$33:$B$776,U$191)+'СЕТ СН'!$F$15</f>
        <v>147.28856485</v>
      </c>
      <c r="V199" s="36">
        <f>SUMIFS(СВЦЭМ!$E$33:$E$776,СВЦЭМ!$A$33:$A$776,$A199,СВЦЭМ!$B$33:$B$776,V$191)+'СЕТ СН'!$F$15</f>
        <v>145.02329621999999</v>
      </c>
      <c r="W199" s="36">
        <f>SUMIFS(СВЦЭМ!$E$33:$E$776,СВЦЭМ!$A$33:$A$776,$A199,СВЦЭМ!$B$33:$B$776,W$191)+'СЕТ СН'!$F$15</f>
        <v>146.88959331999999</v>
      </c>
      <c r="X199" s="36">
        <f>SUMIFS(СВЦЭМ!$E$33:$E$776,СВЦЭМ!$A$33:$A$776,$A199,СВЦЭМ!$B$33:$B$776,X$191)+'СЕТ СН'!$F$15</f>
        <v>143.34587951</v>
      </c>
      <c r="Y199" s="36">
        <f>SUMIFS(СВЦЭМ!$E$33:$E$776,СВЦЭМ!$A$33:$A$776,$A199,СВЦЭМ!$B$33:$B$776,Y$191)+'СЕТ СН'!$F$15</f>
        <v>154.84900296000001</v>
      </c>
    </row>
    <row r="200" spans="1:25" ht="15.75" x14ac:dyDescent="0.2">
      <c r="A200" s="35">
        <f t="shared" si="5"/>
        <v>44021</v>
      </c>
      <c r="B200" s="36">
        <f>SUMIFS(СВЦЭМ!$E$33:$E$776,СВЦЭМ!$A$33:$A$776,$A200,СВЦЭМ!$B$33:$B$776,B$191)+'СЕТ СН'!$F$15</f>
        <v>169.17472813000001</v>
      </c>
      <c r="C200" s="36">
        <f>SUMIFS(СВЦЭМ!$E$33:$E$776,СВЦЭМ!$A$33:$A$776,$A200,СВЦЭМ!$B$33:$B$776,C$191)+'СЕТ СН'!$F$15</f>
        <v>172.90887236</v>
      </c>
      <c r="D200" s="36">
        <f>SUMIFS(СВЦЭМ!$E$33:$E$776,СВЦЭМ!$A$33:$A$776,$A200,СВЦЭМ!$B$33:$B$776,D$191)+'СЕТ СН'!$F$15</f>
        <v>171.93476745000001</v>
      </c>
      <c r="E200" s="36">
        <f>SUMIFS(СВЦЭМ!$E$33:$E$776,СВЦЭМ!$A$33:$A$776,$A200,СВЦЭМ!$B$33:$B$776,E$191)+'СЕТ СН'!$F$15</f>
        <v>173.81998053000001</v>
      </c>
      <c r="F200" s="36">
        <f>SUMIFS(СВЦЭМ!$E$33:$E$776,СВЦЭМ!$A$33:$A$776,$A200,СВЦЭМ!$B$33:$B$776,F$191)+'СЕТ СН'!$F$15</f>
        <v>171.50678611000001</v>
      </c>
      <c r="G200" s="36">
        <f>SUMIFS(СВЦЭМ!$E$33:$E$776,СВЦЭМ!$A$33:$A$776,$A200,СВЦЭМ!$B$33:$B$776,G$191)+'СЕТ СН'!$F$15</f>
        <v>172.91147612</v>
      </c>
      <c r="H200" s="36">
        <f>SUMIFS(СВЦЭМ!$E$33:$E$776,СВЦЭМ!$A$33:$A$776,$A200,СВЦЭМ!$B$33:$B$776,H$191)+'СЕТ СН'!$F$15</f>
        <v>173.13654002999999</v>
      </c>
      <c r="I200" s="36">
        <f>SUMIFS(СВЦЭМ!$E$33:$E$776,СВЦЭМ!$A$33:$A$776,$A200,СВЦЭМ!$B$33:$B$776,I$191)+'СЕТ СН'!$F$15</f>
        <v>157.69115414000001</v>
      </c>
      <c r="J200" s="36">
        <f>SUMIFS(СВЦЭМ!$E$33:$E$776,СВЦЭМ!$A$33:$A$776,$A200,СВЦЭМ!$B$33:$B$776,J$191)+'СЕТ СН'!$F$15</f>
        <v>154.75772383</v>
      </c>
      <c r="K200" s="36">
        <f>SUMIFS(СВЦЭМ!$E$33:$E$776,СВЦЭМ!$A$33:$A$776,$A200,СВЦЭМ!$B$33:$B$776,K$191)+'СЕТ СН'!$F$15</f>
        <v>152.33937528999999</v>
      </c>
      <c r="L200" s="36">
        <f>SUMIFS(СВЦЭМ!$E$33:$E$776,СВЦЭМ!$A$33:$A$776,$A200,СВЦЭМ!$B$33:$B$776,L$191)+'СЕТ СН'!$F$15</f>
        <v>147.80533525999999</v>
      </c>
      <c r="M200" s="36">
        <f>SUMIFS(СВЦЭМ!$E$33:$E$776,СВЦЭМ!$A$33:$A$776,$A200,СВЦЭМ!$B$33:$B$776,M$191)+'СЕТ СН'!$F$15</f>
        <v>149.81784551999999</v>
      </c>
      <c r="N200" s="36">
        <f>SUMIFS(СВЦЭМ!$E$33:$E$776,СВЦЭМ!$A$33:$A$776,$A200,СВЦЭМ!$B$33:$B$776,N$191)+'СЕТ СН'!$F$15</f>
        <v>149.02026769</v>
      </c>
      <c r="O200" s="36">
        <f>SUMIFS(СВЦЭМ!$E$33:$E$776,СВЦЭМ!$A$33:$A$776,$A200,СВЦЭМ!$B$33:$B$776,O$191)+'СЕТ СН'!$F$15</f>
        <v>150.34217952</v>
      </c>
      <c r="P200" s="36">
        <f>SUMIFS(СВЦЭМ!$E$33:$E$776,СВЦЭМ!$A$33:$A$776,$A200,СВЦЭМ!$B$33:$B$776,P$191)+'СЕТ СН'!$F$15</f>
        <v>148.15579890999999</v>
      </c>
      <c r="Q200" s="36">
        <f>SUMIFS(СВЦЭМ!$E$33:$E$776,СВЦЭМ!$A$33:$A$776,$A200,СВЦЭМ!$B$33:$B$776,Q$191)+'СЕТ СН'!$F$15</f>
        <v>149.28327942999999</v>
      </c>
      <c r="R200" s="36">
        <f>SUMIFS(СВЦЭМ!$E$33:$E$776,СВЦЭМ!$A$33:$A$776,$A200,СВЦЭМ!$B$33:$B$776,R$191)+'СЕТ СН'!$F$15</f>
        <v>151.62880995</v>
      </c>
      <c r="S200" s="36">
        <f>SUMIFS(СВЦЭМ!$E$33:$E$776,СВЦЭМ!$A$33:$A$776,$A200,СВЦЭМ!$B$33:$B$776,S$191)+'СЕТ СН'!$F$15</f>
        <v>152.53835257</v>
      </c>
      <c r="T200" s="36">
        <f>SUMIFS(СВЦЭМ!$E$33:$E$776,СВЦЭМ!$A$33:$A$776,$A200,СВЦЭМ!$B$33:$B$776,T$191)+'СЕТ СН'!$F$15</f>
        <v>153.28964915</v>
      </c>
      <c r="U200" s="36">
        <f>SUMIFS(СВЦЭМ!$E$33:$E$776,СВЦЭМ!$A$33:$A$776,$A200,СВЦЭМ!$B$33:$B$776,U$191)+'СЕТ СН'!$F$15</f>
        <v>152.90504475</v>
      </c>
      <c r="V200" s="36">
        <f>SUMIFS(СВЦЭМ!$E$33:$E$776,СВЦЭМ!$A$33:$A$776,$A200,СВЦЭМ!$B$33:$B$776,V$191)+'СЕТ СН'!$F$15</f>
        <v>151.26049422</v>
      </c>
      <c r="W200" s="36">
        <f>SUMIFS(СВЦЭМ!$E$33:$E$776,СВЦЭМ!$A$33:$A$776,$A200,СВЦЭМ!$B$33:$B$776,W$191)+'СЕТ СН'!$F$15</f>
        <v>150.61905469999999</v>
      </c>
      <c r="X200" s="36">
        <f>SUMIFS(СВЦЭМ!$E$33:$E$776,СВЦЭМ!$A$33:$A$776,$A200,СВЦЭМ!$B$33:$B$776,X$191)+'СЕТ СН'!$F$15</f>
        <v>150.69554922</v>
      </c>
      <c r="Y200" s="36">
        <f>SUMIFS(СВЦЭМ!$E$33:$E$776,СВЦЭМ!$A$33:$A$776,$A200,СВЦЭМ!$B$33:$B$776,Y$191)+'СЕТ СН'!$F$15</f>
        <v>154.43442877999999</v>
      </c>
    </row>
    <row r="201" spans="1:25" ht="15.75" x14ac:dyDescent="0.2">
      <c r="A201" s="35">
        <f t="shared" si="5"/>
        <v>44022</v>
      </c>
      <c r="B201" s="36">
        <f>SUMIFS(СВЦЭМ!$E$33:$E$776,СВЦЭМ!$A$33:$A$776,$A201,СВЦЭМ!$B$33:$B$776,B$191)+'СЕТ СН'!$F$15</f>
        <v>173.01985923000001</v>
      </c>
      <c r="C201" s="36">
        <f>SUMIFS(СВЦЭМ!$E$33:$E$776,СВЦЭМ!$A$33:$A$776,$A201,СВЦЭМ!$B$33:$B$776,C$191)+'СЕТ СН'!$F$15</f>
        <v>168.51022148999999</v>
      </c>
      <c r="D201" s="36">
        <f>SUMIFS(СВЦЭМ!$E$33:$E$776,СВЦЭМ!$A$33:$A$776,$A201,СВЦЭМ!$B$33:$B$776,D$191)+'СЕТ СН'!$F$15</f>
        <v>167.55529462000001</v>
      </c>
      <c r="E201" s="36">
        <f>SUMIFS(СВЦЭМ!$E$33:$E$776,СВЦЭМ!$A$33:$A$776,$A201,СВЦЭМ!$B$33:$B$776,E$191)+'СЕТ СН'!$F$15</f>
        <v>171.25905587</v>
      </c>
      <c r="F201" s="36">
        <f>SUMIFS(СВЦЭМ!$E$33:$E$776,СВЦЭМ!$A$33:$A$776,$A201,СВЦЭМ!$B$33:$B$776,F$191)+'СЕТ СН'!$F$15</f>
        <v>175.34948990999999</v>
      </c>
      <c r="G201" s="36">
        <f>SUMIFS(СВЦЭМ!$E$33:$E$776,СВЦЭМ!$A$33:$A$776,$A201,СВЦЭМ!$B$33:$B$776,G$191)+'СЕТ СН'!$F$15</f>
        <v>182.93222402000001</v>
      </c>
      <c r="H201" s="36">
        <f>SUMIFS(СВЦЭМ!$E$33:$E$776,СВЦЭМ!$A$33:$A$776,$A201,СВЦЭМ!$B$33:$B$776,H$191)+'СЕТ СН'!$F$15</f>
        <v>187.37009252999999</v>
      </c>
      <c r="I201" s="36">
        <f>SUMIFS(СВЦЭМ!$E$33:$E$776,СВЦЭМ!$A$33:$A$776,$A201,СВЦЭМ!$B$33:$B$776,I$191)+'СЕТ СН'!$F$15</f>
        <v>172.11533914</v>
      </c>
      <c r="J201" s="36">
        <f>SUMIFS(СВЦЭМ!$E$33:$E$776,СВЦЭМ!$A$33:$A$776,$A201,СВЦЭМ!$B$33:$B$776,J$191)+'СЕТ СН'!$F$15</f>
        <v>163.27427474999999</v>
      </c>
      <c r="K201" s="36">
        <f>SUMIFS(СВЦЭМ!$E$33:$E$776,СВЦЭМ!$A$33:$A$776,$A201,СВЦЭМ!$B$33:$B$776,K$191)+'СЕТ СН'!$F$15</f>
        <v>149.41237050000001</v>
      </c>
      <c r="L201" s="36">
        <f>SUMIFS(СВЦЭМ!$E$33:$E$776,СВЦЭМ!$A$33:$A$776,$A201,СВЦЭМ!$B$33:$B$776,L$191)+'СЕТ СН'!$F$15</f>
        <v>148.19225316999999</v>
      </c>
      <c r="M201" s="36">
        <f>SUMIFS(СВЦЭМ!$E$33:$E$776,СВЦЭМ!$A$33:$A$776,$A201,СВЦЭМ!$B$33:$B$776,M$191)+'СЕТ СН'!$F$15</f>
        <v>149.51373469999999</v>
      </c>
      <c r="N201" s="36">
        <f>SUMIFS(СВЦЭМ!$E$33:$E$776,СВЦЭМ!$A$33:$A$776,$A201,СВЦЭМ!$B$33:$B$776,N$191)+'СЕТ СН'!$F$15</f>
        <v>148.21940262000001</v>
      </c>
      <c r="O201" s="36">
        <f>SUMIFS(СВЦЭМ!$E$33:$E$776,СВЦЭМ!$A$33:$A$776,$A201,СВЦЭМ!$B$33:$B$776,O$191)+'СЕТ СН'!$F$15</f>
        <v>148.63323790000001</v>
      </c>
      <c r="P201" s="36">
        <f>SUMIFS(СВЦЭМ!$E$33:$E$776,СВЦЭМ!$A$33:$A$776,$A201,СВЦЭМ!$B$33:$B$776,P$191)+'СЕТ СН'!$F$15</f>
        <v>146.26130458</v>
      </c>
      <c r="Q201" s="36">
        <f>SUMIFS(СВЦЭМ!$E$33:$E$776,СВЦЭМ!$A$33:$A$776,$A201,СВЦЭМ!$B$33:$B$776,Q$191)+'СЕТ СН'!$F$15</f>
        <v>148.42612829000001</v>
      </c>
      <c r="R201" s="36">
        <f>SUMIFS(СВЦЭМ!$E$33:$E$776,СВЦЭМ!$A$33:$A$776,$A201,СВЦЭМ!$B$33:$B$776,R$191)+'СЕТ СН'!$F$15</f>
        <v>151.87952529</v>
      </c>
      <c r="S201" s="36">
        <f>SUMIFS(СВЦЭМ!$E$33:$E$776,СВЦЭМ!$A$33:$A$776,$A201,СВЦЭМ!$B$33:$B$776,S$191)+'СЕТ СН'!$F$15</f>
        <v>152.61123989999999</v>
      </c>
      <c r="T201" s="36">
        <f>SUMIFS(СВЦЭМ!$E$33:$E$776,СВЦЭМ!$A$33:$A$776,$A201,СВЦЭМ!$B$33:$B$776,T$191)+'СЕТ СН'!$F$15</f>
        <v>151.31575090000001</v>
      </c>
      <c r="U201" s="36">
        <f>SUMIFS(СВЦЭМ!$E$33:$E$776,СВЦЭМ!$A$33:$A$776,$A201,СВЦЭМ!$B$33:$B$776,U$191)+'СЕТ СН'!$F$15</f>
        <v>148.52957426</v>
      </c>
      <c r="V201" s="36">
        <f>SUMIFS(СВЦЭМ!$E$33:$E$776,СВЦЭМ!$A$33:$A$776,$A201,СВЦЭМ!$B$33:$B$776,V$191)+'СЕТ СН'!$F$15</f>
        <v>144.18649625</v>
      </c>
      <c r="W201" s="36">
        <f>SUMIFS(СВЦЭМ!$E$33:$E$776,СВЦЭМ!$A$33:$A$776,$A201,СВЦЭМ!$B$33:$B$776,W$191)+'СЕТ СН'!$F$15</f>
        <v>146.96764956000001</v>
      </c>
      <c r="X201" s="36">
        <f>SUMIFS(СВЦЭМ!$E$33:$E$776,СВЦЭМ!$A$33:$A$776,$A201,СВЦЭМ!$B$33:$B$776,X$191)+'СЕТ СН'!$F$15</f>
        <v>144.83254901999999</v>
      </c>
      <c r="Y201" s="36">
        <f>SUMIFS(СВЦЭМ!$E$33:$E$776,СВЦЭМ!$A$33:$A$776,$A201,СВЦЭМ!$B$33:$B$776,Y$191)+'СЕТ СН'!$F$15</f>
        <v>151.04566098999999</v>
      </c>
    </row>
    <row r="202" spans="1:25" ht="15.75" x14ac:dyDescent="0.2">
      <c r="A202" s="35">
        <f t="shared" si="5"/>
        <v>44023</v>
      </c>
      <c r="B202" s="36">
        <f>SUMIFS(СВЦЭМ!$E$33:$E$776,СВЦЭМ!$A$33:$A$776,$A202,СВЦЭМ!$B$33:$B$776,B$191)+'СЕТ СН'!$F$15</f>
        <v>173.62622701000001</v>
      </c>
      <c r="C202" s="36">
        <f>SUMIFS(СВЦЭМ!$E$33:$E$776,СВЦЭМ!$A$33:$A$776,$A202,СВЦЭМ!$B$33:$B$776,C$191)+'СЕТ СН'!$F$15</f>
        <v>168.68801904</v>
      </c>
      <c r="D202" s="36">
        <f>SUMIFS(СВЦЭМ!$E$33:$E$776,СВЦЭМ!$A$33:$A$776,$A202,СВЦЭМ!$B$33:$B$776,D$191)+'СЕТ СН'!$F$15</f>
        <v>173.5345998</v>
      </c>
      <c r="E202" s="36">
        <f>SUMIFS(СВЦЭМ!$E$33:$E$776,СВЦЭМ!$A$33:$A$776,$A202,СВЦЭМ!$B$33:$B$776,E$191)+'СЕТ СН'!$F$15</f>
        <v>176.52463621999999</v>
      </c>
      <c r="F202" s="36">
        <f>SUMIFS(СВЦЭМ!$E$33:$E$776,СВЦЭМ!$A$33:$A$776,$A202,СВЦЭМ!$B$33:$B$776,F$191)+'СЕТ СН'!$F$15</f>
        <v>174.69486789999999</v>
      </c>
      <c r="G202" s="36">
        <f>SUMIFS(СВЦЭМ!$E$33:$E$776,СВЦЭМ!$A$33:$A$776,$A202,СВЦЭМ!$B$33:$B$776,G$191)+'СЕТ СН'!$F$15</f>
        <v>174.33423144</v>
      </c>
      <c r="H202" s="36">
        <f>SUMIFS(СВЦЭМ!$E$33:$E$776,СВЦЭМ!$A$33:$A$776,$A202,СВЦЭМ!$B$33:$B$776,H$191)+'СЕТ СН'!$F$15</f>
        <v>171.53115682000001</v>
      </c>
      <c r="I202" s="36">
        <f>SUMIFS(СВЦЭМ!$E$33:$E$776,СВЦЭМ!$A$33:$A$776,$A202,СВЦЭМ!$B$33:$B$776,I$191)+'СЕТ СН'!$F$15</f>
        <v>171.66753052000001</v>
      </c>
      <c r="J202" s="36">
        <f>SUMIFS(СВЦЭМ!$E$33:$E$776,СВЦЭМ!$A$33:$A$776,$A202,СВЦЭМ!$B$33:$B$776,J$191)+'СЕТ СН'!$F$15</f>
        <v>164.90719063</v>
      </c>
      <c r="K202" s="36">
        <f>SUMIFS(СВЦЭМ!$E$33:$E$776,СВЦЭМ!$A$33:$A$776,$A202,СВЦЭМ!$B$33:$B$776,K$191)+'СЕТ СН'!$F$15</f>
        <v>142.12004684999999</v>
      </c>
      <c r="L202" s="36">
        <f>SUMIFS(СВЦЭМ!$E$33:$E$776,СВЦЭМ!$A$33:$A$776,$A202,СВЦЭМ!$B$33:$B$776,L$191)+'СЕТ СН'!$F$15</f>
        <v>136.43406232999999</v>
      </c>
      <c r="M202" s="36">
        <f>SUMIFS(СВЦЭМ!$E$33:$E$776,СВЦЭМ!$A$33:$A$776,$A202,СВЦЭМ!$B$33:$B$776,M$191)+'СЕТ СН'!$F$15</f>
        <v>135.08997067999999</v>
      </c>
      <c r="N202" s="36">
        <f>SUMIFS(СВЦЭМ!$E$33:$E$776,СВЦЭМ!$A$33:$A$776,$A202,СВЦЭМ!$B$33:$B$776,N$191)+'СЕТ СН'!$F$15</f>
        <v>135.74699061999999</v>
      </c>
      <c r="O202" s="36">
        <f>SUMIFS(СВЦЭМ!$E$33:$E$776,СВЦЭМ!$A$33:$A$776,$A202,СВЦЭМ!$B$33:$B$776,O$191)+'СЕТ СН'!$F$15</f>
        <v>142.2810862</v>
      </c>
      <c r="P202" s="36">
        <f>SUMIFS(СВЦЭМ!$E$33:$E$776,СВЦЭМ!$A$33:$A$776,$A202,СВЦЭМ!$B$33:$B$776,P$191)+'СЕТ СН'!$F$15</f>
        <v>142.97436003999999</v>
      </c>
      <c r="Q202" s="36">
        <f>SUMIFS(СВЦЭМ!$E$33:$E$776,СВЦЭМ!$A$33:$A$776,$A202,СВЦЭМ!$B$33:$B$776,Q$191)+'СЕТ СН'!$F$15</f>
        <v>145.29896969999999</v>
      </c>
      <c r="R202" s="36">
        <f>SUMIFS(СВЦЭМ!$E$33:$E$776,СВЦЭМ!$A$33:$A$776,$A202,СВЦЭМ!$B$33:$B$776,R$191)+'СЕТ СН'!$F$15</f>
        <v>148.93167536000001</v>
      </c>
      <c r="S202" s="36">
        <f>SUMIFS(СВЦЭМ!$E$33:$E$776,СВЦЭМ!$A$33:$A$776,$A202,СВЦЭМ!$B$33:$B$776,S$191)+'СЕТ СН'!$F$15</f>
        <v>149.28259267000001</v>
      </c>
      <c r="T202" s="36">
        <f>SUMIFS(СВЦЭМ!$E$33:$E$776,СВЦЭМ!$A$33:$A$776,$A202,СВЦЭМ!$B$33:$B$776,T$191)+'СЕТ СН'!$F$15</f>
        <v>148.07030595000001</v>
      </c>
      <c r="U202" s="36">
        <f>SUMIFS(СВЦЭМ!$E$33:$E$776,СВЦЭМ!$A$33:$A$776,$A202,СВЦЭМ!$B$33:$B$776,U$191)+'СЕТ СН'!$F$15</f>
        <v>145.47022264</v>
      </c>
      <c r="V202" s="36">
        <f>SUMIFS(СВЦЭМ!$E$33:$E$776,СВЦЭМ!$A$33:$A$776,$A202,СВЦЭМ!$B$33:$B$776,V$191)+'СЕТ СН'!$F$15</f>
        <v>142.21638200999999</v>
      </c>
      <c r="W202" s="36">
        <f>SUMIFS(СВЦЭМ!$E$33:$E$776,СВЦЭМ!$A$33:$A$776,$A202,СВЦЭМ!$B$33:$B$776,W$191)+'СЕТ СН'!$F$15</f>
        <v>139.85220942999999</v>
      </c>
      <c r="X202" s="36">
        <f>SUMIFS(СВЦЭМ!$E$33:$E$776,СВЦЭМ!$A$33:$A$776,$A202,СВЦЭМ!$B$33:$B$776,X$191)+'СЕТ СН'!$F$15</f>
        <v>143.36083547999999</v>
      </c>
      <c r="Y202" s="36">
        <f>SUMIFS(СВЦЭМ!$E$33:$E$776,СВЦЭМ!$A$33:$A$776,$A202,СВЦЭМ!$B$33:$B$776,Y$191)+'СЕТ СН'!$F$15</f>
        <v>145.44649315999999</v>
      </c>
    </row>
    <row r="203" spans="1:25" ht="15.75" x14ac:dyDescent="0.2">
      <c r="A203" s="35">
        <f t="shared" si="5"/>
        <v>44024</v>
      </c>
      <c r="B203" s="36">
        <f>SUMIFS(СВЦЭМ!$E$33:$E$776,СВЦЭМ!$A$33:$A$776,$A203,СВЦЭМ!$B$33:$B$776,B$191)+'СЕТ СН'!$F$15</f>
        <v>168.36394899999999</v>
      </c>
      <c r="C203" s="36">
        <f>SUMIFS(СВЦЭМ!$E$33:$E$776,СВЦЭМ!$A$33:$A$776,$A203,СВЦЭМ!$B$33:$B$776,C$191)+'СЕТ СН'!$F$15</f>
        <v>179.43468912</v>
      </c>
      <c r="D203" s="36">
        <f>SUMIFS(СВЦЭМ!$E$33:$E$776,СВЦЭМ!$A$33:$A$776,$A203,СВЦЭМ!$B$33:$B$776,D$191)+'СЕТ СН'!$F$15</f>
        <v>185.26976625</v>
      </c>
      <c r="E203" s="36">
        <f>SUMIFS(СВЦЭМ!$E$33:$E$776,СВЦЭМ!$A$33:$A$776,$A203,СВЦЭМ!$B$33:$B$776,E$191)+'СЕТ СН'!$F$15</f>
        <v>189.30244630999999</v>
      </c>
      <c r="F203" s="36">
        <f>SUMIFS(СВЦЭМ!$E$33:$E$776,СВЦЭМ!$A$33:$A$776,$A203,СВЦЭМ!$B$33:$B$776,F$191)+'СЕТ СН'!$F$15</f>
        <v>190.01650576</v>
      </c>
      <c r="G203" s="36">
        <f>SUMIFS(СВЦЭМ!$E$33:$E$776,СВЦЭМ!$A$33:$A$776,$A203,СВЦЭМ!$B$33:$B$776,G$191)+'СЕТ СН'!$F$15</f>
        <v>191.22497199</v>
      </c>
      <c r="H203" s="36">
        <f>SUMIFS(СВЦЭМ!$E$33:$E$776,СВЦЭМ!$A$33:$A$776,$A203,СВЦЭМ!$B$33:$B$776,H$191)+'СЕТ СН'!$F$15</f>
        <v>186.82398936999999</v>
      </c>
      <c r="I203" s="36">
        <f>SUMIFS(СВЦЭМ!$E$33:$E$776,СВЦЭМ!$A$33:$A$776,$A203,СВЦЭМ!$B$33:$B$776,I$191)+'СЕТ СН'!$F$15</f>
        <v>180.02512844</v>
      </c>
      <c r="J203" s="36">
        <f>SUMIFS(СВЦЭМ!$E$33:$E$776,СВЦЭМ!$A$33:$A$776,$A203,СВЦЭМ!$B$33:$B$776,J$191)+'СЕТ СН'!$F$15</f>
        <v>163.04255774000001</v>
      </c>
      <c r="K203" s="36">
        <f>SUMIFS(СВЦЭМ!$E$33:$E$776,СВЦЭМ!$A$33:$A$776,$A203,СВЦЭМ!$B$33:$B$776,K$191)+'СЕТ СН'!$F$15</f>
        <v>135.9062605</v>
      </c>
      <c r="L203" s="36">
        <f>SUMIFS(СВЦЭМ!$E$33:$E$776,СВЦЭМ!$A$33:$A$776,$A203,СВЦЭМ!$B$33:$B$776,L$191)+'СЕТ СН'!$F$15</f>
        <v>129.05604187</v>
      </c>
      <c r="M203" s="36">
        <f>SUMIFS(СВЦЭМ!$E$33:$E$776,СВЦЭМ!$A$33:$A$776,$A203,СВЦЭМ!$B$33:$B$776,M$191)+'СЕТ СН'!$F$15</f>
        <v>128.55734749999999</v>
      </c>
      <c r="N203" s="36">
        <f>SUMIFS(СВЦЭМ!$E$33:$E$776,СВЦЭМ!$A$33:$A$776,$A203,СВЦЭМ!$B$33:$B$776,N$191)+'СЕТ СН'!$F$15</f>
        <v>129.79461569</v>
      </c>
      <c r="O203" s="36">
        <f>SUMIFS(СВЦЭМ!$E$33:$E$776,СВЦЭМ!$A$33:$A$776,$A203,СВЦЭМ!$B$33:$B$776,O$191)+'СЕТ СН'!$F$15</f>
        <v>130.25126130999999</v>
      </c>
      <c r="P203" s="36">
        <f>SUMIFS(СВЦЭМ!$E$33:$E$776,СВЦЭМ!$A$33:$A$776,$A203,СВЦЭМ!$B$33:$B$776,P$191)+'СЕТ СН'!$F$15</f>
        <v>131.49250527000001</v>
      </c>
      <c r="Q203" s="36">
        <f>SUMIFS(СВЦЭМ!$E$33:$E$776,СВЦЭМ!$A$33:$A$776,$A203,СВЦЭМ!$B$33:$B$776,Q$191)+'СЕТ СН'!$F$15</f>
        <v>134.82915844999999</v>
      </c>
      <c r="R203" s="36">
        <f>SUMIFS(СВЦЭМ!$E$33:$E$776,СВЦЭМ!$A$33:$A$776,$A203,СВЦЭМ!$B$33:$B$776,R$191)+'СЕТ СН'!$F$15</f>
        <v>134.70324239000001</v>
      </c>
      <c r="S203" s="36">
        <f>SUMIFS(СВЦЭМ!$E$33:$E$776,СВЦЭМ!$A$33:$A$776,$A203,СВЦЭМ!$B$33:$B$776,S$191)+'СЕТ СН'!$F$15</f>
        <v>135.74111983</v>
      </c>
      <c r="T203" s="36">
        <f>SUMIFS(СВЦЭМ!$E$33:$E$776,СВЦЭМ!$A$33:$A$776,$A203,СВЦЭМ!$B$33:$B$776,T$191)+'СЕТ СН'!$F$15</f>
        <v>135.08581361</v>
      </c>
      <c r="U203" s="36">
        <f>SUMIFS(СВЦЭМ!$E$33:$E$776,СВЦЭМ!$A$33:$A$776,$A203,СВЦЭМ!$B$33:$B$776,U$191)+'СЕТ СН'!$F$15</f>
        <v>130.9785914</v>
      </c>
      <c r="V203" s="36">
        <f>SUMIFS(СВЦЭМ!$E$33:$E$776,СВЦЭМ!$A$33:$A$776,$A203,СВЦЭМ!$B$33:$B$776,V$191)+'СЕТ СН'!$F$15</f>
        <v>131.31961663000001</v>
      </c>
      <c r="W203" s="36">
        <f>SUMIFS(СВЦЭМ!$E$33:$E$776,СВЦЭМ!$A$33:$A$776,$A203,СВЦЭМ!$B$33:$B$776,W$191)+'СЕТ СН'!$F$15</f>
        <v>129.85560747</v>
      </c>
      <c r="X203" s="36">
        <f>SUMIFS(СВЦЭМ!$E$33:$E$776,СВЦЭМ!$A$33:$A$776,$A203,СВЦЭМ!$B$33:$B$776,X$191)+'СЕТ СН'!$F$15</f>
        <v>131.26574048000001</v>
      </c>
      <c r="Y203" s="36">
        <f>SUMIFS(СВЦЭМ!$E$33:$E$776,СВЦЭМ!$A$33:$A$776,$A203,СВЦЭМ!$B$33:$B$776,Y$191)+'СЕТ СН'!$F$15</f>
        <v>150.50310481</v>
      </c>
    </row>
    <row r="204" spans="1:25" ht="15.75" x14ac:dyDescent="0.2">
      <c r="A204" s="35">
        <f t="shared" si="5"/>
        <v>44025</v>
      </c>
      <c r="B204" s="36">
        <f>SUMIFS(СВЦЭМ!$E$33:$E$776,СВЦЭМ!$A$33:$A$776,$A204,СВЦЭМ!$B$33:$B$776,B$191)+'СЕТ СН'!$F$15</f>
        <v>167.66593623</v>
      </c>
      <c r="C204" s="36">
        <f>SUMIFS(СВЦЭМ!$E$33:$E$776,СВЦЭМ!$A$33:$A$776,$A204,СВЦЭМ!$B$33:$B$776,C$191)+'СЕТ СН'!$F$15</f>
        <v>161.99567777999999</v>
      </c>
      <c r="D204" s="36">
        <f>SUMIFS(СВЦЭМ!$E$33:$E$776,СВЦЭМ!$A$33:$A$776,$A204,СВЦЭМ!$B$33:$B$776,D$191)+'СЕТ СН'!$F$15</f>
        <v>166.77877896000001</v>
      </c>
      <c r="E204" s="36">
        <f>SUMIFS(СВЦЭМ!$E$33:$E$776,СВЦЭМ!$A$33:$A$776,$A204,СВЦЭМ!$B$33:$B$776,E$191)+'СЕТ СН'!$F$15</f>
        <v>169.74736763999999</v>
      </c>
      <c r="F204" s="36">
        <f>SUMIFS(СВЦЭМ!$E$33:$E$776,СВЦЭМ!$A$33:$A$776,$A204,СВЦЭМ!$B$33:$B$776,F$191)+'СЕТ СН'!$F$15</f>
        <v>168.0725497</v>
      </c>
      <c r="G204" s="36">
        <f>SUMIFS(СВЦЭМ!$E$33:$E$776,СВЦЭМ!$A$33:$A$776,$A204,СВЦЭМ!$B$33:$B$776,G$191)+'СЕТ СН'!$F$15</f>
        <v>167.96673018000001</v>
      </c>
      <c r="H204" s="36">
        <f>SUMIFS(СВЦЭМ!$E$33:$E$776,СВЦЭМ!$A$33:$A$776,$A204,СВЦЭМ!$B$33:$B$776,H$191)+'СЕТ СН'!$F$15</f>
        <v>165.53624814</v>
      </c>
      <c r="I204" s="36">
        <f>SUMIFS(СВЦЭМ!$E$33:$E$776,СВЦЭМ!$A$33:$A$776,$A204,СВЦЭМ!$B$33:$B$776,I$191)+'СЕТ СН'!$F$15</f>
        <v>169.51079053000001</v>
      </c>
      <c r="J204" s="36">
        <f>SUMIFS(СВЦЭМ!$E$33:$E$776,СВЦЭМ!$A$33:$A$776,$A204,СВЦЭМ!$B$33:$B$776,J$191)+'СЕТ СН'!$F$15</f>
        <v>174.82706404000001</v>
      </c>
      <c r="K204" s="36">
        <f>SUMIFS(СВЦЭМ!$E$33:$E$776,СВЦЭМ!$A$33:$A$776,$A204,СВЦЭМ!$B$33:$B$776,K$191)+'СЕТ СН'!$F$15</f>
        <v>155.42607068000001</v>
      </c>
      <c r="L204" s="36">
        <f>SUMIFS(СВЦЭМ!$E$33:$E$776,СВЦЭМ!$A$33:$A$776,$A204,СВЦЭМ!$B$33:$B$776,L$191)+'СЕТ СН'!$F$15</f>
        <v>148.8670893</v>
      </c>
      <c r="M204" s="36">
        <f>SUMIFS(СВЦЭМ!$E$33:$E$776,СВЦЭМ!$A$33:$A$776,$A204,СВЦЭМ!$B$33:$B$776,M$191)+'СЕТ СН'!$F$15</f>
        <v>149.8348202</v>
      </c>
      <c r="N204" s="36">
        <f>SUMIFS(СВЦЭМ!$E$33:$E$776,СВЦЭМ!$A$33:$A$776,$A204,СВЦЭМ!$B$33:$B$776,N$191)+'СЕТ СН'!$F$15</f>
        <v>150.10474009000001</v>
      </c>
      <c r="O204" s="36">
        <f>SUMIFS(СВЦЭМ!$E$33:$E$776,СВЦЭМ!$A$33:$A$776,$A204,СВЦЭМ!$B$33:$B$776,O$191)+'СЕТ СН'!$F$15</f>
        <v>150.13741784000001</v>
      </c>
      <c r="P204" s="36">
        <f>SUMIFS(СВЦЭМ!$E$33:$E$776,СВЦЭМ!$A$33:$A$776,$A204,СВЦЭМ!$B$33:$B$776,P$191)+'СЕТ СН'!$F$15</f>
        <v>148.44588658999999</v>
      </c>
      <c r="Q204" s="36">
        <f>SUMIFS(СВЦЭМ!$E$33:$E$776,СВЦЭМ!$A$33:$A$776,$A204,СВЦЭМ!$B$33:$B$776,Q$191)+'СЕТ СН'!$F$15</f>
        <v>145.78942361</v>
      </c>
      <c r="R204" s="36">
        <f>SUMIFS(СВЦЭМ!$E$33:$E$776,СВЦЭМ!$A$33:$A$776,$A204,СВЦЭМ!$B$33:$B$776,R$191)+'СЕТ СН'!$F$15</f>
        <v>151.34346461999999</v>
      </c>
      <c r="S204" s="36">
        <f>SUMIFS(СВЦЭМ!$E$33:$E$776,СВЦЭМ!$A$33:$A$776,$A204,СВЦЭМ!$B$33:$B$776,S$191)+'СЕТ СН'!$F$15</f>
        <v>157.10661361000001</v>
      </c>
      <c r="T204" s="36">
        <f>SUMIFS(СВЦЭМ!$E$33:$E$776,СВЦЭМ!$A$33:$A$776,$A204,СВЦЭМ!$B$33:$B$776,T$191)+'СЕТ СН'!$F$15</f>
        <v>151.21693407999999</v>
      </c>
      <c r="U204" s="36">
        <f>SUMIFS(СВЦЭМ!$E$33:$E$776,СВЦЭМ!$A$33:$A$776,$A204,СВЦЭМ!$B$33:$B$776,U$191)+'СЕТ СН'!$F$15</f>
        <v>147.73834151</v>
      </c>
      <c r="V204" s="36">
        <f>SUMIFS(СВЦЭМ!$E$33:$E$776,СВЦЭМ!$A$33:$A$776,$A204,СВЦЭМ!$B$33:$B$776,V$191)+'СЕТ СН'!$F$15</f>
        <v>146.38200029999999</v>
      </c>
      <c r="W204" s="36">
        <f>SUMIFS(СВЦЭМ!$E$33:$E$776,СВЦЭМ!$A$33:$A$776,$A204,СВЦЭМ!$B$33:$B$776,W$191)+'СЕТ СН'!$F$15</f>
        <v>141.91372411</v>
      </c>
      <c r="X204" s="36">
        <f>SUMIFS(СВЦЭМ!$E$33:$E$776,СВЦЭМ!$A$33:$A$776,$A204,СВЦЭМ!$B$33:$B$776,X$191)+'СЕТ СН'!$F$15</f>
        <v>138.05999539999999</v>
      </c>
      <c r="Y204" s="36">
        <f>SUMIFS(СВЦЭМ!$E$33:$E$776,СВЦЭМ!$A$33:$A$776,$A204,СВЦЭМ!$B$33:$B$776,Y$191)+'СЕТ СН'!$F$15</f>
        <v>152.11509332</v>
      </c>
    </row>
    <row r="205" spans="1:25" ht="15.75" x14ac:dyDescent="0.2">
      <c r="A205" s="35">
        <f t="shared" si="5"/>
        <v>44026</v>
      </c>
      <c r="B205" s="36">
        <f>SUMIFS(СВЦЭМ!$E$33:$E$776,СВЦЭМ!$A$33:$A$776,$A205,СВЦЭМ!$B$33:$B$776,B$191)+'СЕТ СН'!$F$15</f>
        <v>167.39340028999999</v>
      </c>
      <c r="C205" s="36">
        <f>SUMIFS(СВЦЭМ!$E$33:$E$776,СВЦЭМ!$A$33:$A$776,$A205,СВЦЭМ!$B$33:$B$776,C$191)+'СЕТ СН'!$F$15</f>
        <v>161.97402344</v>
      </c>
      <c r="D205" s="36">
        <f>SUMIFS(СВЦЭМ!$E$33:$E$776,СВЦЭМ!$A$33:$A$776,$A205,СВЦЭМ!$B$33:$B$776,D$191)+'СЕТ СН'!$F$15</f>
        <v>165.03967531999999</v>
      </c>
      <c r="E205" s="36">
        <f>SUMIFS(СВЦЭМ!$E$33:$E$776,СВЦЭМ!$A$33:$A$776,$A205,СВЦЭМ!$B$33:$B$776,E$191)+'СЕТ СН'!$F$15</f>
        <v>169.04570996999999</v>
      </c>
      <c r="F205" s="36">
        <f>SUMIFS(СВЦЭМ!$E$33:$E$776,СВЦЭМ!$A$33:$A$776,$A205,СВЦЭМ!$B$33:$B$776,F$191)+'СЕТ СН'!$F$15</f>
        <v>168.94067408000001</v>
      </c>
      <c r="G205" s="36">
        <f>SUMIFS(СВЦЭМ!$E$33:$E$776,СВЦЭМ!$A$33:$A$776,$A205,СВЦЭМ!$B$33:$B$776,G$191)+'СЕТ СН'!$F$15</f>
        <v>169.90158785</v>
      </c>
      <c r="H205" s="36">
        <f>SUMIFS(СВЦЭМ!$E$33:$E$776,СВЦЭМ!$A$33:$A$776,$A205,СВЦЭМ!$B$33:$B$776,H$191)+'СЕТ СН'!$F$15</f>
        <v>166.70398531000001</v>
      </c>
      <c r="I205" s="36">
        <f>SUMIFS(СВЦЭМ!$E$33:$E$776,СВЦЭМ!$A$33:$A$776,$A205,СВЦЭМ!$B$33:$B$776,I$191)+'СЕТ СН'!$F$15</f>
        <v>177.21259956</v>
      </c>
      <c r="J205" s="36">
        <f>SUMIFS(СВЦЭМ!$E$33:$E$776,СВЦЭМ!$A$33:$A$776,$A205,СВЦЭМ!$B$33:$B$776,J$191)+'СЕТ СН'!$F$15</f>
        <v>167.30196071</v>
      </c>
      <c r="K205" s="36">
        <f>SUMIFS(СВЦЭМ!$E$33:$E$776,СВЦЭМ!$A$33:$A$776,$A205,СВЦЭМ!$B$33:$B$776,K$191)+'СЕТ СН'!$F$15</f>
        <v>151.64435884</v>
      </c>
      <c r="L205" s="36">
        <f>SUMIFS(СВЦЭМ!$E$33:$E$776,СВЦЭМ!$A$33:$A$776,$A205,СВЦЭМ!$B$33:$B$776,L$191)+'СЕТ СН'!$F$15</f>
        <v>151.61400565</v>
      </c>
      <c r="M205" s="36">
        <f>SUMIFS(СВЦЭМ!$E$33:$E$776,СВЦЭМ!$A$33:$A$776,$A205,СВЦЭМ!$B$33:$B$776,M$191)+'СЕТ СН'!$F$15</f>
        <v>152.07374436999999</v>
      </c>
      <c r="N205" s="36">
        <f>SUMIFS(СВЦЭМ!$E$33:$E$776,СВЦЭМ!$A$33:$A$776,$A205,СВЦЭМ!$B$33:$B$776,N$191)+'СЕТ СН'!$F$15</f>
        <v>151.73736998999999</v>
      </c>
      <c r="O205" s="36">
        <f>SUMIFS(СВЦЭМ!$E$33:$E$776,СВЦЭМ!$A$33:$A$776,$A205,СВЦЭМ!$B$33:$B$776,O$191)+'СЕТ СН'!$F$15</f>
        <v>157.45757667000001</v>
      </c>
      <c r="P205" s="36">
        <f>SUMIFS(СВЦЭМ!$E$33:$E$776,СВЦЭМ!$A$33:$A$776,$A205,СВЦЭМ!$B$33:$B$776,P$191)+'СЕТ СН'!$F$15</f>
        <v>157.72385437</v>
      </c>
      <c r="Q205" s="36">
        <f>SUMIFS(СВЦЭМ!$E$33:$E$776,СВЦЭМ!$A$33:$A$776,$A205,СВЦЭМ!$B$33:$B$776,Q$191)+'СЕТ СН'!$F$15</f>
        <v>157.79490390000001</v>
      </c>
      <c r="R205" s="36">
        <f>SUMIFS(СВЦЭМ!$E$33:$E$776,СВЦЭМ!$A$33:$A$776,$A205,СВЦЭМ!$B$33:$B$776,R$191)+'СЕТ СН'!$F$15</f>
        <v>156.20888749</v>
      </c>
      <c r="S205" s="36">
        <f>SUMIFS(СВЦЭМ!$E$33:$E$776,СВЦЭМ!$A$33:$A$776,$A205,СВЦЭМ!$B$33:$B$776,S$191)+'СЕТ СН'!$F$15</f>
        <v>156.13524233999999</v>
      </c>
      <c r="T205" s="36">
        <f>SUMIFS(СВЦЭМ!$E$33:$E$776,СВЦЭМ!$A$33:$A$776,$A205,СВЦЭМ!$B$33:$B$776,T$191)+'СЕТ СН'!$F$15</f>
        <v>155.79122512999999</v>
      </c>
      <c r="U205" s="36">
        <f>SUMIFS(СВЦЭМ!$E$33:$E$776,СВЦЭМ!$A$33:$A$776,$A205,СВЦЭМ!$B$33:$B$776,U$191)+'СЕТ СН'!$F$15</f>
        <v>155.40027355999999</v>
      </c>
      <c r="V205" s="36">
        <f>SUMIFS(СВЦЭМ!$E$33:$E$776,СВЦЭМ!$A$33:$A$776,$A205,СВЦЭМ!$B$33:$B$776,V$191)+'СЕТ СН'!$F$15</f>
        <v>152.35219519</v>
      </c>
      <c r="W205" s="36">
        <f>SUMIFS(СВЦЭМ!$E$33:$E$776,СВЦЭМ!$A$33:$A$776,$A205,СВЦЭМ!$B$33:$B$776,W$191)+'СЕТ СН'!$F$15</f>
        <v>152.03174007999999</v>
      </c>
      <c r="X205" s="36">
        <f>SUMIFS(СВЦЭМ!$E$33:$E$776,СВЦЭМ!$A$33:$A$776,$A205,СВЦЭМ!$B$33:$B$776,X$191)+'СЕТ СН'!$F$15</f>
        <v>149.07505929000001</v>
      </c>
      <c r="Y205" s="36">
        <f>SUMIFS(СВЦЭМ!$E$33:$E$776,СВЦЭМ!$A$33:$A$776,$A205,СВЦЭМ!$B$33:$B$776,Y$191)+'СЕТ СН'!$F$15</f>
        <v>149.28514096000001</v>
      </c>
    </row>
    <row r="206" spans="1:25" ht="15.75" x14ac:dyDescent="0.2">
      <c r="A206" s="35">
        <f t="shared" si="5"/>
        <v>44027</v>
      </c>
      <c r="B206" s="36">
        <f>SUMIFS(СВЦЭМ!$E$33:$E$776,СВЦЭМ!$A$33:$A$776,$A206,СВЦЭМ!$B$33:$B$776,B$191)+'СЕТ СН'!$F$15</f>
        <v>186.71577608000001</v>
      </c>
      <c r="C206" s="36">
        <f>SUMIFS(СВЦЭМ!$E$33:$E$776,СВЦЭМ!$A$33:$A$776,$A206,СВЦЭМ!$B$33:$B$776,C$191)+'СЕТ СН'!$F$15</f>
        <v>193.40528026999999</v>
      </c>
      <c r="D206" s="36">
        <f>SUMIFS(СВЦЭМ!$E$33:$E$776,СВЦЭМ!$A$33:$A$776,$A206,СВЦЭМ!$B$33:$B$776,D$191)+'СЕТ СН'!$F$15</f>
        <v>190.62114162</v>
      </c>
      <c r="E206" s="36">
        <f>SUMIFS(СВЦЭМ!$E$33:$E$776,СВЦЭМ!$A$33:$A$776,$A206,СВЦЭМ!$B$33:$B$776,E$191)+'СЕТ СН'!$F$15</f>
        <v>192.79552385</v>
      </c>
      <c r="F206" s="36">
        <f>SUMIFS(СВЦЭМ!$E$33:$E$776,СВЦЭМ!$A$33:$A$776,$A206,СВЦЭМ!$B$33:$B$776,F$191)+'СЕТ СН'!$F$15</f>
        <v>191.73964583</v>
      </c>
      <c r="G206" s="36">
        <f>SUMIFS(СВЦЭМ!$E$33:$E$776,СВЦЭМ!$A$33:$A$776,$A206,СВЦЭМ!$B$33:$B$776,G$191)+'СЕТ СН'!$F$15</f>
        <v>191.87230840999999</v>
      </c>
      <c r="H206" s="36">
        <f>SUMIFS(СВЦЭМ!$E$33:$E$776,СВЦЭМ!$A$33:$A$776,$A206,СВЦЭМ!$B$33:$B$776,H$191)+'СЕТ СН'!$F$15</f>
        <v>194.35413371000001</v>
      </c>
      <c r="I206" s="36">
        <f>SUMIFS(СВЦЭМ!$E$33:$E$776,СВЦЭМ!$A$33:$A$776,$A206,СВЦЭМ!$B$33:$B$776,I$191)+'СЕТ СН'!$F$15</f>
        <v>199.65210979</v>
      </c>
      <c r="J206" s="36">
        <f>SUMIFS(СВЦЭМ!$E$33:$E$776,СВЦЭМ!$A$33:$A$776,$A206,СВЦЭМ!$B$33:$B$776,J$191)+'СЕТ СН'!$F$15</f>
        <v>175.83361091</v>
      </c>
      <c r="K206" s="36">
        <f>SUMIFS(СВЦЭМ!$E$33:$E$776,СВЦЭМ!$A$33:$A$776,$A206,СВЦЭМ!$B$33:$B$776,K$191)+'СЕТ СН'!$F$15</f>
        <v>146.74783909999999</v>
      </c>
      <c r="L206" s="36">
        <f>SUMIFS(СВЦЭМ!$E$33:$E$776,СВЦЭМ!$A$33:$A$776,$A206,СВЦЭМ!$B$33:$B$776,L$191)+'СЕТ СН'!$F$15</f>
        <v>141.43022647999999</v>
      </c>
      <c r="M206" s="36">
        <f>SUMIFS(СВЦЭМ!$E$33:$E$776,СВЦЭМ!$A$33:$A$776,$A206,СВЦЭМ!$B$33:$B$776,M$191)+'СЕТ СН'!$F$15</f>
        <v>142.54029165</v>
      </c>
      <c r="N206" s="36">
        <f>SUMIFS(СВЦЭМ!$E$33:$E$776,СВЦЭМ!$A$33:$A$776,$A206,СВЦЭМ!$B$33:$B$776,N$191)+'СЕТ СН'!$F$15</f>
        <v>142.42940913000001</v>
      </c>
      <c r="O206" s="36">
        <f>SUMIFS(СВЦЭМ!$E$33:$E$776,СВЦЭМ!$A$33:$A$776,$A206,СВЦЭМ!$B$33:$B$776,O$191)+'СЕТ СН'!$F$15</f>
        <v>142.99489463</v>
      </c>
      <c r="P206" s="36">
        <f>SUMIFS(СВЦЭМ!$E$33:$E$776,СВЦЭМ!$A$33:$A$776,$A206,СВЦЭМ!$B$33:$B$776,P$191)+'СЕТ СН'!$F$15</f>
        <v>142.66630323000001</v>
      </c>
      <c r="Q206" s="36">
        <f>SUMIFS(СВЦЭМ!$E$33:$E$776,СВЦЭМ!$A$33:$A$776,$A206,СВЦЭМ!$B$33:$B$776,Q$191)+'СЕТ СН'!$F$15</f>
        <v>142.81835856999999</v>
      </c>
      <c r="R206" s="36">
        <f>SUMIFS(СВЦЭМ!$E$33:$E$776,СВЦЭМ!$A$33:$A$776,$A206,СВЦЭМ!$B$33:$B$776,R$191)+'СЕТ СН'!$F$15</f>
        <v>141.69305502</v>
      </c>
      <c r="S206" s="36">
        <f>SUMIFS(СВЦЭМ!$E$33:$E$776,СВЦЭМ!$A$33:$A$776,$A206,СВЦЭМ!$B$33:$B$776,S$191)+'СЕТ СН'!$F$15</f>
        <v>141.91469180000001</v>
      </c>
      <c r="T206" s="36">
        <f>SUMIFS(СВЦЭМ!$E$33:$E$776,СВЦЭМ!$A$33:$A$776,$A206,СВЦЭМ!$B$33:$B$776,T$191)+'СЕТ СН'!$F$15</f>
        <v>142.00603570999999</v>
      </c>
      <c r="U206" s="36">
        <f>SUMIFS(СВЦЭМ!$E$33:$E$776,СВЦЭМ!$A$33:$A$776,$A206,СВЦЭМ!$B$33:$B$776,U$191)+'СЕТ СН'!$F$15</f>
        <v>139.24080130999999</v>
      </c>
      <c r="V206" s="36">
        <f>SUMIFS(СВЦЭМ!$E$33:$E$776,СВЦЭМ!$A$33:$A$776,$A206,СВЦЭМ!$B$33:$B$776,V$191)+'СЕТ СН'!$F$15</f>
        <v>137.61502856999999</v>
      </c>
      <c r="W206" s="36">
        <f>SUMIFS(СВЦЭМ!$E$33:$E$776,СВЦЭМ!$A$33:$A$776,$A206,СВЦЭМ!$B$33:$B$776,W$191)+'СЕТ СН'!$F$15</f>
        <v>139.76344739999999</v>
      </c>
      <c r="X206" s="36">
        <f>SUMIFS(СВЦЭМ!$E$33:$E$776,СВЦЭМ!$A$33:$A$776,$A206,СВЦЭМ!$B$33:$B$776,X$191)+'СЕТ СН'!$F$15</f>
        <v>143.25085910000001</v>
      </c>
      <c r="Y206" s="36">
        <f>SUMIFS(СВЦЭМ!$E$33:$E$776,СВЦЭМ!$A$33:$A$776,$A206,СВЦЭМ!$B$33:$B$776,Y$191)+'СЕТ СН'!$F$15</f>
        <v>151.54703463999999</v>
      </c>
    </row>
    <row r="207" spans="1:25" ht="15.75" x14ac:dyDescent="0.2">
      <c r="A207" s="35">
        <f t="shared" si="5"/>
        <v>44028</v>
      </c>
      <c r="B207" s="36">
        <f>SUMIFS(СВЦЭМ!$E$33:$E$776,СВЦЭМ!$A$33:$A$776,$A207,СВЦЭМ!$B$33:$B$776,B$191)+'СЕТ СН'!$F$15</f>
        <v>180.50158239999999</v>
      </c>
      <c r="C207" s="36">
        <f>SUMIFS(СВЦЭМ!$E$33:$E$776,СВЦЭМ!$A$33:$A$776,$A207,СВЦЭМ!$B$33:$B$776,C$191)+'СЕТ СН'!$F$15</f>
        <v>192.82020145999999</v>
      </c>
      <c r="D207" s="36">
        <f>SUMIFS(СВЦЭМ!$E$33:$E$776,СВЦЭМ!$A$33:$A$776,$A207,СВЦЭМ!$B$33:$B$776,D$191)+'СЕТ СН'!$F$15</f>
        <v>191.23624197000001</v>
      </c>
      <c r="E207" s="36">
        <f>SUMIFS(СВЦЭМ!$E$33:$E$776,СВЦЭМ!$A$33:$A$776,$A207,СВЦЭМ!$B$33:$B$776,E$191)+'СЕТ СН'!$F$15</f>
        <v>193.86794619</v>
      </c>
      <c r="F207" s="36">
        <f>SUMIFS(СВЦЭМ!$E$33:$E$776,СВЦЭМ!$A$33:$A$776,$A207,СВЦЭМ!$B$33:$B$776,F$191)+'СЕТ СН'!$F$15</f>
        <v>192.82029302000001</v>
      </c>
      <c r="G207" s="36">
        <f>SUMIFS(СВЦЭМ!$E$33:$E$776,СВЦЭМ!$A$33:$A$776,$A207,СВЦЭМ!$B$33:$B$776,G$191)+'СЕТ СН'!$F$15</f>
        <v>191.80460588</v>
      </c>
      <c r="H207" s="36">
        <f>SUMIFS(СВЦЭМ!$E$33:$E$776,СВЦЭМ!$A$33:$A$776,$A207,СВЦЭМ!$B$33:$B$776,H$191)+'СЕТ СН'!$F$15</f>
        <v>194.85041221</v>
      </c>
      <c r="I207" s="36">
        <f>SUMIFS(СВЦЭМ!$E$33:$E$776,СВЦЭМ!$A$33:$A$776,$A207,СВЦЭМ!$B$33:$B$776,I$191)+'СЕТ СН'!$F$15</f>
        <v>189.85732125000001</v>
      </c>
      <c r="J207" s="36">
        <f>SUMIFS(СВЦЭМ!$E$33:$E$776,СВЦЭМ!$A$33:$A$776,$A207,СВЦЭМ!$B$33:$B$776,J$191)+'СЕТ СН'!$F$15</f>
        <v>181.63907799</v>
      </c>
      <c r="K207" s="36">
        <f>SUMIFS(СВЦЭМ!$E$33:$E$776,СВЦЭМ!$A$33:$A$776,$A207,СВЦЭМ!$B$33:$B$776,K$191)+'СЕТ СН'!$F$15</f>
        <v>147.24198738000001</v>
      </c>
      <c r="L207" s="36">
        <f>SUMIFS(СВЦЭМ!$E$33:$E$776,СВЦЭМ!$A$33:$A$776,$A207,СВЦЭМ!$B$33:$B$776,L$191)+'СЕТ СН'!$F$15</f>
        <v>137.45148746999999</v>
      </c>
      <c r="M207" s="36">
        <f>SUMIFS(СВЦЭМ!$E$33:$E$776,СВЦЭМ!$A$33:$A$776,$A207,СВЦЭМ!$B$33:$B$776,M$191)+'СЕТ СН'!$F$15</f>
        <v>134.29651244999999</v>
      </c>
      <c r="N207" s="36">
        <f>SUMIFS(СВЦЭМ!$E$33:$E$776,СВЦЭМ!$A$33:$A$776,$A207,СВЦЭМ!$B$33:$B$776,N$191)+'СЕТ СН'!$F$15</f>
        <v>138.96922893000001</v>
      </c>
      <c r="O207" s="36">
        <f>SUMIFS(СВЦЭМ!$E$33:$E$776,СВЦЭМ!$A$33:$A$776,$A207,СВЦЭМ!$B$33:$B$776,O$191)+'СЕТ СН'!$F$15</f>
        <v>138.18374434</v>
      </c>
      <c r="P207" s="36">
        <f>SUMIFS(СВЦЭМ!$E$33:$E$776,СВЦЭМ!$A$33:$A$776,$A207,СВЦЭМ!$B$33:$B$776,P$191)+'СЕТ СН'!$F$15</f>
        <v>138.44919211000001</v>
      </c>
      <c r="Q207" s="36">
        <f>SUMIFS(СВЦЭМ!$E$33:$E$776,СВЦЭМ!$A$33:$A$776,$A207,СВЦЭМ!$B$33:$B$776,Q$191)+'СЕТ СН'!$F$15</f>
        <v>140.69907726</v>
      </c>
      <c r="R207" s="36">
        <f>SUMIFS(СВЦЭМ!$E$33:$E$776,СВЦЭМ!$A$33:$A$776,$A207,СВЦЭМ!$B$33:$B$776,R$191)+'СЕТ СН'!$F$15</f>
        <v>139.98331031000001</v>
      </c>
      <c r="S207" s="36">
        <f>SUMIFS(СВЦЭМ!$E$33:$E$776,СВЦЭМ!$A$33:$A$776,$A207,СВЦЭМ!$B$33:$B$776,S$191)+'СЕТ СН'!$F$15</f>
        <v>139.47640788000001</v>
      </c>
      <c r="T207" s="36">
        <f>SUMIFS(СВЦЭМ!$E$33:$E$776,СВЦЭМ!$A$33:$A$776,$A207,СВЦЭМ!$B$33:$B$776,T$191)+'СЕТ СН'!$F$15</f>
        <v>139.42321643</v>
      </c>
      <c r="U207" s="36">
        <f>SUMIFS(СВЦЭМ!$E$33:$E$776,СВЦЭМ!$A$33:$A$776,$A207,СВЦЭМ!$B$33:$B$776,U$191)+'СЕТ СН'!$F$15</f>
        <v>139.24060323</v>
      </c>
      <c r="V207" s="36">
        <f>SUMIFS(СВЦЭМ!$E$33:$E$776,СВЦЭМ!$A$33:$A$776,$A207,СВЦЭМ!$B$33:$B$776,V$191)+'СЕТ СН'!$F$15</f>
        <v>138.0027685</v>
      </c>
      <c r="W207" s="36">
        <f>SUMIFS(СВЦЭМ!$E$33:$E$776,СВЦЭМ!$A$33:$A$776,$A207,СВЦЭМ!$B$33:$B$776,W$191)+'СЕТ СН'!$F$15</f>
        <v>138.52029801</v>
      </c>
      <c r="X207" s="36">
        <f>SUMIFS(СВЦЭМ!$E$33:$E$776,СВЦЭМ!$A$33:$A$776,$A207,СВЦЭМ!$B$33:$B$776,X$191)+'СЕТ СН'!$F$15</f>
        <v>146.97023938999999</v>
      </c>
      <c r="Y207" s="36">
        <f>SUMIFS(СВЦЭМ!$E$33:$E$776,СВЦЭМ!$A$33:$A$776,$A207,СВЦЭМ!$B$33:$B$776,Y$191)+'СЕТ СН'!$F$15</f>
        <v>153.48609492</v>
      </c>
    </row>
    <row r="208" spans="1:25" ht="15.75" x14ac:dyDescent="0.2">
      <c r="A208" s="35">
        <f t="shared" si="5"/>
        <v>44029</v>
      </c>
      <c r="B208" s="36">
        <f>SUMIFS(СВЦЭМ!$E$33:$E$776,СВЦЭМ!$A$33:$A$776,$A208,СВЦЭМ!$B$33:$B$776,B$191)+'СЕТ СН'!$F$15</f>
        <v>184.16902705000001</v>
      </c>
      <c r="C208" s="36">
        <f>SUMIFS(СВЦЭМ!$E$33:$E$776,СВЦЭМ!$A$33:$A$776,$A208,СВЦЭМ!$B$33:$B$776,C$191)+'СЕТ СН'!$F$15</f>
        <v>207.43804488999999</v>
      </c>
      <c r="D208" s="36">
        <f>SUMIFS(СВЦЭМ!$E$33:$E$776,СВЦЭМ!$A$33:$A$776,$A208,СВЦЭМ!$B$33:$B$776,D$191)+'СЕТ СН'!$F$15</f>
        <v>201.54285573999999</v>
      </c>
      <c r="E208" s="36">
        <f>SUMIFS(СВЦЭМ!$E$33:$E$776,СВЦЭМ!$A$33:$A$776,$A208,СВЦЭМ!$B$33:$B$776,E$191)+'СЕТ СН'!$F$15</f>
        <v>197.29655715999999</v>
      </c>
      <c r="F208" s="36">
        <f>SUMIFS(СВЦЭМ!$E$33:$E$776,СВЦЭМ!$A$33:$A$776,$A208,СВЦЭМ!$B$33:$B$776,F$191)+'СЕТ СН'!$F$15</f>
        <v>197.76387321000001</v>
      </c>
      <c r="G208" s="36">
        <f>SUMIFS(СВЦЭМ!$E$33:$E$776,СВЦЭМ!$A$33:$A$776,$A208,СВЦЭМ!$B$33:$B$776,G$191)+'СЕТ СН'!$F$15</f>
        <v>193.57769066</v>
      </c>
      <c r="H208" s="36">
        <f>SUMIFS(СВЦЭМ!$E$33:$E$776,СВЦЭМ!$A$33:$A$776,$A208,СВЦЭМ!$B$33:$B$776,H$191)+'СЕТ СН'!$F$15</f>
        <v>189.52085393999999</v>
      </c>
      <c r="I208" s="36">
        <f>SUMIFS(СВЦЭМ!$E$33:$E$776,СВЦЭМ!$A$33:$A$776,$A208,СВЦЭМ!$B$33:$B$776,I$191)+'СЕТ СН'!$F$15</f>
        <v>180.52771632</v>
      </c>
      <c r="J208" s="36">
        <f>SUMIFS(СВЦЭМ!$E$33:$E$776,СВЦЭМ!$A$33:$A$776,$A208,СВЦЭМ!$B$33:$B$776,J$191)+'СЕТ СН'!$F$15</f>
        <v>168.15057118999999</v>
      </c>
      <c r="K208" s="36">
        <f>SUMIFS(СВЦЭМ!$E$33:$E$776,СВЦЭМ!$A$33:$A$776,$A208,СВЦЭМ!$B$33:$B$776,K$191)+'СЕТ СН'!$F$15</f>
        <v>147.94230486999999</v>
      </c>
      <c r="L208" s="36">
        <f>SUMIFS(СВЦЭМ!$E$33:$E$776,СВЦЭМ!$A$33:$A$776,$A208,СВЦЭМ!$B$33:$B$776,L$191)+'СЕТ СН'!$F$15</f>
        <v>130.76276473999999</v>
      </c>
      <c r="M208" s="36">
        <f>SUMIFS(СВЦЭМ!$E$33:$E$776,СВЦЭМ!$A$33:$A$776,$A208,СВЦЭМ!$B$33:$B$776,M$191)+'СЕТ СН'!$F$15</f>
        <v>124.67302939</v>
      </c>
      <c r="N208" s="36">
        <f>SUMIFS(СВЦЭМ!$E$33:$E$776,СВЦЭМ!$A$33:$A$776,$A208,СВЦЭМ!$B$33:$B$776,N$191)+'СЕТ СН'!$F$15</f>
        <v>127.51127167</v>
      </c>
      <c r="O208" s="36">
        <f>SUMIFS(СВЦЭМ!$E$33:$E$776,СВЦЭМ!$A$33:$A$776,$A208,СВЦЭМ!$B$33:$B$776,O$191)+'СЕТ СН'!$F$15</f>
        <v>126.96243067</v>
      </c>
      <c r="P208" s="36">
        <f>SUMIFS(СВЦЭМ!$E$33:$E$776,СВЦЭМ!$A$33:$A$776,$A208,СВЦЭМ!$B$33:$B$776,P$191)+'СЕТ СН'!$F$15</f>
        <v>127.85698458</v>
      </c>
      <c r="Q208" s="36">
        <f>SUMIFS(СВЦЭМ!$E$33:$E$776,СВЦЭМ!$A$33:$A$776,$A208,СВЦЭМ!$B$33:$B$776,Q$191)+'СЕТ СН'!$F$15</f>
        <v>128.92216285999999</v>
      </c>
      <c r="R208" s="36">
        <f>SUMIFS(СВЦЭМ!$E$33:$E$776,СВЦЭМ!$A$33:$A$776,$A208,СВЦЭМ!$B$33:$B$776,R$191)+'СЕТ СН'!$F$15</f>
        <v>133.40407546</v>
      </c>
      <c r="S208" s="36">
        <f>SUMIFS(СВЦЭМ!$E$33:$E$776,СВЦЭМ!$A$33:$A$776,$A208,СВЦЭМ!$B$33:$B$776,S$191)+'СЕТ СН'!$F$15</f>
        <v>135.72627018</v>
      </c>
      <c r="T208" s="36">
        <f>SUMIFS(СВЦЭМ!$E$33:$E$776,СВЦЭМ!$A$33:$A$776,$A208,СВЦЭМ!$B$33:$B$776,T$191)+'СЕТ СН'!$F$15</f>
        <v>135.62279158000001</v>
      </c>
      <c r="U208" s="36">
        <f>SUMIFS(СВЦЭМ!$E$33:$E$776,СВЦЭМ!$A$33:$A$776,$A208,СВЦЭМ!$B$33:$B$776,U$191)+'СЕТ СН'!$F$15</f>
        <v>134.40324663000001</v>
      </c>
      <c r="V208" s="36">
        <f>SUMIFS(СВЦЭМ!$E$33:$E$776,СВЦЭМ!$A$33:$A$776,$A208,СВЦЭМ!$B$33:$B$776,V$191)+'СЕТ СН'!$F$15</f>
        <v>131.83771290000001</v>
      </c>
      <c r="W208" s="36">
        <f>SUMIFS(СВЦЭМ!$E$33:$E$776,СВЦЭМ!$A$33:$A$776,$A208,СВЦЭМ!$B$33:$B$776,W$191)+'СЕТ СН'!$F$15</f>
        <v>128.87918375999999</v>
      </c>
      <c r="X208" s="36">
        <f>SUMIFS(СВЦЭМ!$E$33:$E$776,СВЦЭМ!$A$33:$A$776,$A208,СВЦЭМ!$B$33:$B$776,X$191)+'СЕТ СН'!$F$15</f>
        <v>142.21430164</v>
      </c>
      <c r="Y208" s="36">
        <f>SUMIFS(СВЦЭМ!$E$33:$E$776,СВЦЭМ!$A$33:$A$776,$A208,СВЦЭМ!$B$33:$B$776,Y$191)+'СЕТ СН'!$F$15</f>
        <v>156.26212902</v>
      </c>
    </row>
    <row r="209" spans="1:25" ht="15.75" x14ac:dyDescent="0.2">
      <c r="A209" s="35">
        <f t="shared" si="5"/>
        <v>44030</v>
      </c>
      <c r="B209" s="36">
        <f>SUMIFS(СВЦЭМ!$E$33:$E$776,СВЦЭМ!$A$33:$A$776,$A209,СВЦЭМ!$B$33:$B$776,B$191)+'СЕТ СН'!$F$15</f>
        <v>188.82923643000001</v>
      </c>
      <c r="C209" s="36">
        <f>SUMIFS(СВЦЭМ!$E$33:$E$776,СВЦЭМ!$A$33:$A$776,$A209,СВЦЭМ!$B$33:$B$776,C$191)+'СЕТ СН'!$F$15</f>
        <v>208.43028827000001</v>
      </c>
      <c r="D209" s="36">
        <f>SUMIFS(СВЦЭМ!$E$33:$E$776,СВЦЭМ!$A$33:$A$776,$A209,СВЦЭМ!$B$33:$B$776,D$191)+'СЕТ СН'!$F$15</f>
        <v>209.87823843000001</v>
      </c>
      <c r="E209" s="36">
        <f>SUMIFS(СВЦЭМ!$E$33:$E$776,СВЦЭМ!$A$33:$A$776,$A209,СВЦЭМ!$B$33:$B$776,E$191)+'СЕТ СН'!$F$15</f>
        <v>208.65561506</v>
      </c>
      <c r="F209" s="36">
        <f>SUMIFS(СВЦЭМ!$E$33:$E$776,СВЦЭМ!$A$33:$A$776,$A209,СВЦЭМ!$B$33:$B$776,F$191)+'СЕТ СН'!$F$15</f>
        <v>206.65754885999999</v>
      </c>
      <c r="G209" s="36">
        <f>SUMIFS(СВЦЭМ!$E$33:$E$776,СВЦЭМ!$A$33:$A$776,$A209,СВЦЭМ!$B$33:$B$776,G$191)+'СЕТ СН'!$F$15</f>
        <v>208.35366934999999</v>
      </c>
      <c r="H209" s="36">
        <f>SUMIFS(СВЦЭМ!$E$33:$E$776,СВЦЭМ!$A$33:$A$776,$A209,СВЦЭМ!$B$33:$B$776,H$191)+'СЕТ СН'!$F$15</f>
        <v>208.58005312</v>
      </c>
      <c r="I209" s="36">
        <f>SUMIFS(СВЦЭМ!$E$33:$E$776,СВЦЭМ!$A$33:$A$776,$A209,СВЦЭМ!$B$33:$B$776,I$191)+'СЕТ СН'!$F$15</f>
        <v>205.82689601999999</v>
      </c>
      <c r="J209" s="36">
        <f>SUMIFS(СВЦЭМ!$E$33:$E$776,СВЦЭМ!$A$33:$A$776,$A209,СВЦЭМ!$B$33:$B$776,J$191)+'СЕТ СН'!$F$15</f>
        <v>191.78082144000001</v>
      </c>
      <c r="K209" s="36">
        <f>SUMIFS(СВЦЭМ!$E$33:$E$776,СВЦЭМ!$A$33:$A$776,$A209,СВЦЭМ!$B$33:$B$776,K$191)+'СЕТ СН'!$F$15</f>
        <v>156.68003909000001</v>
      </c>
      <c r="L209" s="36">
        <f>SUMIFS(СВЦЭМ!$E$33:$E$776,СВЦЭМ!$A$33:$A$776,$A209,СВЦЭМ!$B$33:$B$776,L$191)+'СЕТ СН'!$F$15</f>
        <v>128.39877278</v>
      </c>
      <c r="M209" s="36">
        <f>SUMIFS(СВЦЭМ!$E$33:$E$776,СВЦЭМ!$A$33:$A$776,$A209,СВЦЭМ!$B$33:$B$776,M$191)+'СЕТ СН'!$F$15</f>
        <v>124.89657759000001</v>
      </c>
      <c r="N209" s="36">
        <f>SUMIFS(СВЦЭМ!$E$33:$E$776,СВЦЭМ!$A$33:$A$776,$A209,СВЦЭМ!$B$33:$B$776,N$191)+'СЕТ СН'!$F$15</f>
        <v>128.06120042000001</v>
      </c>
      <c r="O209" s="36">
        <f>SUMIFS(СВЦЭМ!$E$33:$E$776,СВЦЭМ!$A$33:$A$776,$A209,СВЦЭМ!$B$33:$B$776,O$191)+'СЕТ СН'!$F$15</f>
        <v>127.83206266000001</v>
      </c>
      <c r="P209" s="36">
        <f>SUMIFS(СВЦЭМ!$E$33:$E$776,СВЦЭМ!$A$33:$A$776,$A209,СВЦЭМ!$B$33:$B$776,P$191)+'СЕТ СН'!$F$15</f>
        <v>128.61642284000001</v>
      </c>
      <c r="Q209" s="36">
        <f>SUMIFS(СВЦЭМ!$E$33:$E$776,СВЦЭМ!$A$33:$A$776,$A209,СВЦЭМ!$B$33:$B$776,Q$191)+'СЕТ СН'!$F$15</f>
        <v>128.93096052999999</v>
      </c>
      <c r="R209" s="36">
        <f>SUMIFS(СВЦЭМ!$E$33:$E$776,СВЦЭМ!$A$33:$A$776,$A209,СВЦЭМ!$B$33:$B$776,R$191)+'СЕТ СН'!$F$15</f>
        <v>127.96486478</v>
      </c>
      <c r="S209" s="36">
        <f>SUMIFS(СВЦЭМ!$E$33:$E$776,СВЦЭМ!$A$33:$A$776,$A209,СВЦЭМ!$B$33:$B$776,S$191)+'СЕТ СН'!$F$15</f>
        <v>129.56217486</v>
      </c>
      <c r="T209" s="36">
        <f>SUMIFS(СВЦЭМ!$E$33:$E$776,СВЦЭМ!$A$33:$A$776,$A209,СВЦЭМ!$B$33:$B$776,T$191)+'СЕТ СН'!$F$15</f>
        <v>134.71608406999999</v>
      </c>
      <c r="U209" s="36">
        <f>SUMIFS(СВЦЭМ!$E$33:$E$776,СВЦЭМ!$A$33:$A$776,$A209,СВЦЭМ!$B$33:$B$776,U$191)+'СЕТ СН'!$F$15</f>
        <v>133.89382581999999</v>
      </c>
      <c r="V209" s="36">
        <f>SUMIFS(СВЦЭМ!$E$33:$E$776,СВЦЭМ!$A$33:$A$776,$A209,СВЦЭМ!$B$33:$B$776,V$191)+'СЕТ СН'!$F$15</f>
        <v>132.47353623999999</v>
      </c>
      <c r="W209" s="36">
        <f>SUMIFS(СВЦЭМ!$E$33:$E$776,СВЦЭМ!$A$33:$A$776,$A209,СВЦЭМ!$B$33:$B$776,W$191)+'СЕТ СН'!$F$15</f>
        <v>127.18740964</v>
      </c>
      <c r="X209" s="36">
        <f>SUMIFS(СВЦЭМ!$E$33:$E$776,СВЦЭМ!$A$33:$A$776,$A209,СВЦЭМ!$B$33:$B$776,X$191)+'СЕТ СН'!$F$15</f>
        <v>140.22074774999999</v>
      </c>
      <c r="Y209" s="36">
        <f>SUMIFS(СВЦЭМ!$E$33:$E$776,СВЦЭМ!$A$33:$A$776,$A209,СВЦЭМ!$B$33:$B$776,Y$191)+'СЕТ СН'!$F$15</f>
        <v>166.55252587999999</v>
      </c>
    </row>
    <row r="210" spans="1:25" ht="15.75" x14ac:dyDescent="0.2">
      <c r="A210" s="35">
        <f t="shared" si="5"/>
        <v>44031</v>
      </c>
      <c r="B210" s="36">
        <f>SUMIFS(СВЦЭМ!$E$33:$E$776,СВЦЭМ!$A$33:$A$776,$A210,СВЦЭМ!$B$33:$B$776,B$191)+'СЕТ СН'!$F$15</f>
        <v>177.56029201999999</v>
      </c>
      <c r="C210" s="36">
        <f>SUMIFS(СВЦЭМ!$E$33:$E$776,СВЦЭМ!$A$33:$A$776,$A210,СВЦЭМ!$B$33:$B$776,C$191)+'СЕТ СН'!$F$15</f>
        <v>186.19960778999999</v>
      </c>
      <c r="D210" s="36">
        <f>SUMIFS(СВЦЭМ!$E$33:$E$776,СВЦЭМ!$A$33:$A$776,$A210,СВЦЭМ!$B$33:$B$776,D$191)+'СЕТ СН'!$F$15</f>
        <v>184.3244741</v>
      </c>
      <c r="E210" s="36">
        <f>SUMIFS(СВЦЭМ!$E$33:$E$776,СВЦЭМ!$A$33:$A$776,$A210,СВЦЭМ!$B$33:$B$776,E$191)+'СЕТ СН'!$F$15</f>
        <v>181.64814068000001</v>
      </c>
      <c r="F210" s="36">
        <f>SUMIFS(СВЦЭМ!$E$33:$E$776,СВЦЭМ!$A$33:$A$776,$A210,СВЦЭМ!$B$33:$B$776,F$191)+'СЕТ СН'!$F$15</f>
        <v>179.26521228999999</v>
      </c>
      <c r="G210" s="36">
        <f>SUMIFS(СВЦЭМ!$E$33:$E$776,СВЦЭМ!$A$33:$A$776,$A210,СВЦЭМ!$B$33:$B$776,G$191)+'СЕТ СН'!$F$15</f>
        <v>181.96872438</v>
      </c>
      <c r="H210" s="36">
        <f>SUMIFS(СВЦЭМ!$E$33:$E$776,СВЦЭМ!$A$33:$A$776,$A210,СВЦЭМ!$B$33:$B$776,H$191)+'СЕТ СН'!$F$15</f>
        <v>186.18489564999999</v>
      </c>
      <c r="I210" s="36">
        <f>SUMIFS(СВЦЭМ!$E$33:$E$776,СВЦЭМ!$A$33:$A$776,$A210,СВЦЭМ!$B$33:$B$776,I$191)+'СЕТ СН'!$F$15</f>
        <v>192.85199559</v>
      </c>
      <c r="J210" s="36">
        <f>SUMIFS(СВЦЭМ!$E$33:$E$776,СВЦЭМ!$A$33:$A$776,$A210,СВЦЭМ!$B$33:$B$776,J$191)+'СЕТ СН'!$F$15</f>
        <v>191.31655104999999</v>
      </c>
      <c r="K210" s="36">
        <f>SUMIFS(СВЦЭМ!$E$33:$E$776,СВЦЭМ!$A$33:$A$776,$A210,СВЦЭМ!$B$33:$B$776,K$191)+'СЕТ СН'!$F$15</f>
        <v>159.56138283000001</v>
      </c>
      <c r="L210" s="36">
        <f>SUMIFS(СВЦЭМ!$E$33:$E$776,СВЦЭМ!$A$33:$A$776,$A210,СВЦЭМ!$B$33:$B$776,L$191)+'СЕТ СН'!$F$15</f>
        <v>143.74316268999999</v>
      </c>
      <c r="M210" s="36">
        <f>SUMIFS(СВЦЭМ!$E$33:$E$776,СВЦЭМ!$A$33:$A$776,$A210,СВЦЭМ!$B$33:$B$776,M$191)+'СЕТ СН'!$F$15</f>
        <v>134.37507106000001</v>
      </c>
      <c r="N210" s="36">
        <f>SUMIFS(СВЦЭМ!$E$33:$E$776,СВЦЭМ!$A$33:$A$776,$A210,СВЦЭМ!$B$33:$B$776,N$191)+'СЕТ СН'!$F$15</f>
        <v>135.23679075999999</v>
      </c>
      <c r="O210" s="36">
        <f>SUMIFS(СВЦЭМ!$E$33:$E$776,СВЦЭМ!$A$33:$A$776,$A210,СВЦЭМ!$B$33:$B$776,O$191)+'СЕТ СН'!$F$15</f>
        <v>135.50224704999999</v>
      </c>
      <c r="P210" s="36">
        <f>SUMIFS(СВЦЭМ!$E$33:$E$776,СВЦЭМ!$A$33:$A$776,$A210,СВЦЭМ!$B$33:$B$776,P$191)+'СЕТ СН'!$F$15</f>
        <v>135.34299235</v>
      </c>
      <c r="Q210" s="36">
        <f>SUMIFS(СВЦЭМ!$E$33:$E$776,СВЦЭМ!$A$33:$A$776,$A210,СВЦЭМ!$B$33:$B$776,Q$191)+'СЕТ СН'!$F$15</f>
        <v>135.29113237000001</v>
      </c>
      <c r="R210" s="36">
        <f>SUMIFS(СВЦЭМ!$E$33:$E$776,СВЦЭМ!$A$33:$A$776,$A210,СВЦЭМ!$B$33:$B$776,R$191)+'СЕТ СН'!$F$15</f>
        <v>137.66214848999999</v>
      </c>
      <c r="S210" s="36">
        <f>SUMIFS(СВЦЭМ!$E$33:$E$776,СВЦЭМ!$A$33:$A$776,$A210,СВЦЭМ!$B$33:$B$776,S$191)+'СЕТ СН'!$F$15</f>
        <v>139.48047943</v>
      </c>
      <c r="T210" s="36">
        <f>SUMIFS(СВЦЭМ!$E$33:$E$776,СВЦЭМ!$A$33:$A$776,$A210,СВЦЭМ!$B$33:$B$776,T$191)+'СЕТ СН'!$F$15</f>
        <v>139.14301082</v>
      </c>
      <c r="U210" s="36">
        <f>SUMIFS(СВЦЭМ!$E$33:$E$776,СВЦЭМ!$A$33:$A$776,$A210,СВЦЭМ!$B$33:$B$776,U$191)+'СЕТ СН'!$F$15</f>
        <v>138.94934099</v>
      </c>
      <c r="V210" s="36">
        <f>SUMIFS(СВЦЭМ!$E$33:$E$776,СВЦЭМ!$A$33:$A$776,$A210,СВЦЭМ!$B$33:$B$776,V$191)+'СЕТ СН'!$F$15</f>
        <v>137.70798733000001</v>
      </c>
      <c r="W210" s="36">
        <f>SUMIFS(СВЦЭМ!$E$33:$E$776,СВЦЭМ!$A$33:$A$776,$A210,СВЦЭМ!$B$33:$B$776,W$191)+'СЕТ СН'!$F$15</f>
        <v>127.90419282000001</v>
      </c>
      <c r="X210" s="36">
        <f>SUMIFS(СВЦЭМ!$E$33:$E$776,СВЦЭМ!$A$33:$A$776,$A210,СВЦЭМ!$B$33:$B$776,X$191)+'СЕТ СН'!$F$15</f>
        <v>141.38913191</v>
      </c>
      <c r="Y210" s="36">
        <f>SUMIFS(СВЦЭМ!$E$33:$E$776,СВЦЭМ!$A$33:$A$776,$A210,СВЦЭМ!$B$33:$B$776,Y$191)+'СЕТ СН'!$F$15</f>
        <v>178.27648877999999</v>
      </c>
    </row>
    <row r="211" spans="1:25" ht="15.75" x14ac:dyDescent="0.2">
      <c r="A211" s="35">
        <f t="shared" si="5"/>
        <v>44032</v>
      </c>
      <c r="B211" s="36">
        <f>SUMIFS(СВЦЭМ!$E$33:$E$776,СВЦЭМ!$A$33:$A$776,$A211,СВЦЭМ!$B$33:$B$776,B$191)+'СЕТ СН'!$F$15</f>
        <v>173.13493331000001</v>
      </c>
      <c r="C211" s="36">
        <f>SUMIFS(СВЦЭМ!$E$33:$E$776,СВЦЭМ!$A$33:$A$776,$A211,СВЦЭМ!$B$33:$B$776,C$191)+'СЕТ СН'!$F$15</f>
        <v>167.3778265</v>
      </c>
      <c r="D211" s="36">
        <f>SUMIFS(СВЦЭМ!$E$33:$E$776,СВЦЭМ!$A$33:$A$776,$A211,СВЦЭМ!$B$33:$B$776,D$191)+'СЕТ СН'!$F$15</f>
        <v>192.10826865000001</v>
      </c>
      <c r="E211" s="36">
        <f>SUMIFS(СВЦЭМ!$E$33:$E$776,СВЦЭМ!$A$33:$A$776,$A211,СВЦЭМ!$B$33:$B$776,E$191)+'СЕТ СН'!$F$15</f>
        <v>188.72277384</v>
      </c>
      <c r="F211" s="36">
        <f>SUMIFS(СВЦЭМ!$E$33:$E$776,СВЦЭМ!$A$33:$A$776,$A211,СВЦЭМ!$B$33:$B$776,F$191)+'СЕТ СН'!$F$15</f>
        <v>188.29685975000001</v>
      </c>
      <c r="G211" s="36">
        <f>SUMIFS(СВЦЭМ!$E$33:$E$776,СВЦЭМ!$A$33:$A$776,$A211,СВЦЭМ!$B$33:$B$776,G$191)+'СЕТ СН'!$F$15</f>
        <v>188.42150047000001</v>
      </c>
      <c r="H211" s="36">
        <f>SUMIFS(СВЦЭМ!$E$33:$E$776,СВЦЭМ!$A$33:$A$776,$A211,СВЦЭМ!$B$33:$B$776,H$191)+'СЕТ СН'!$F$15</f>
        <v>195.32008378</v>
      </c>
      <c r="I211" s="36">
        <f>SUMIFS(СВЦЭМ!$E$33:$E$776,СВЦЭМ!$A$33:$A$776,$A211,СВЦЭМ!$B$33:$B$776,I$191)+'СЕТ СН'!$F$15</f>
        <v>174.86800324000001</v>
      </c>
      <c r="J211" s="36">
        <f>SUMIFS(СВЦЭМ!$E$33:$E$776,СВЦЭМ!$A$33:$A$776,$A211,СВЦЭМ!$B$33:$B$776,J$191)+'СЕТ СН'!$F$15</f>
        <v>185.04555722000001</v>
      </c>
      <c r="K211" s="36">
        <f>SUMIFS(СВЦЭМ!$E$33:$E$776,СВЦЭМ!$A$33:$A$776,$A211,СВЦЭМ!$B$33:$B$776,K$191)+'СЕТ СН'!$F$15</f>
        <v>173.67727156000001</v>
      </c>
      <c r="L211" s="36">
        <f>SUMIFS(СВЦЭМ!$E$33:$E$776,СВЦЭМ!$A$33:$A$776,$A211,СВЦЭМ!$B$33:$B$776,L$191)+'СЕТ СН'!$F$15</f>
        <v>146.28194696</v>
      </c>
      <c r="M211" s="36">
        <f>SUMIFS(СВЦЭМ!$E$33:$E$776,СВЦЭМ!$A$33:$A$776,$A211,СВЦЭМ!$B$33:$B$776,M$191)+'СЕТ СН'!$F$15</f>
        <v>143.11828055999999</v>
      </c>
      <c r="N211" s="36">
        <f>SUMIFS(СВЦЭМ!$E$33:$E$776,СВЦЭМ!$A$33:$A$776,$A211,СВЦЭМ!$B$33:$B$776,N$191)+'СЕТ СН'!$F$15</f>
        <v>144.09559118000001</v>
      </c>
      <c r="O211" s="36">
        <f>SUMIFS(СВЦЭМ!$E$33:$E$776,СВЦЭМ!$A$33:$A$776,$A211,СВЦЭМ!$B$33:$B$776,O$191)+'СЕТ СН'!$F$15</f>
        <v>143.64845434</v>
      </c>
      <c r="P211" s="36">
        <f>SUMIFS(СВЦЭМ!$E$33:$E$776,СВЦЭМ!$A$33:$A$776,$A211,СВЦЭМ!$B$33:$B$776,P$191)+'СЕТ СН'!$F$15</f>
        <v>141.33116494000001</v>
      </c>
      <c r="Q211" s="36">
        <f>SUMIFS(СВЦЭМ!$E$33:$E$776,СВЦЭМ!$A$33:$A$776,$A211,СВЦЭМ!$B$33:$B$776,Q$191)+'СЕТ СН'!$F$15</f>
        <v>141.39534416000001</v>
      </c>
      <c r="R211" s="36">
        <f>SUMIFS(СВЦЭМ!$E$33:$E$776,СВЦЭМ!$A$33:$A$776,$A211,СВЦЭМ!$B$33:$B$776,R$191)+'СЕТ СН'!$F$15</f>
        <v>141.4987423</v>
      </c>
      <c r="S211" s="36">
        <f>SUMIFS(СВЦЭМ!$E$33:$E$776,СВЦЭМ!$A$33:$A$776,$A211,СВЦЭМ!$B$33:$B$776,S$191)+'СЕТ СН'!$F$15</f>
        <v>141.65251315</v>
      </c>
      <c r="T211" s="36">
        <f>SUMIFS(СВЦЭМ!$E$33:$E$776,СВЦЭМ!$A$33:$A$776,$A211,СВЦЭМ!$B$33:$B$776,T$191)+'СЕТ СН'!$F$15</f>
        <v>140.94503964</v>
      </c>
      <c r="U211" s="36">
        <f>SUMIFS(СВЦЭМ!$E$33:$E$776,СВЦЭМ!$A$33:$A$776,$A211,СВЦЭМ!$B$33:$B$776,U$191)+'СЕТ СН'!$F$15</f>
        <v>140.13757164</v>
      </c>
      <c r="V211" s="36">
        <f>SUMIFS(СВЦЭМ!$E$33:$E$776,СВЦЭМ!$A$33:$A$776,$A211,СВЦЭМ!$B$33:$B$776,V$191)+'СЕТ СН'!$F$15</f>
        <v>140.94685944</v>
      </c>
      <c r="W211" s="36">
        <f>SUMIFS(СВЦЭМ!$E$33:$E$776,СВЦЭМ!$A$33:$A$776,$A211,СВЦЭМ!$B$33:$B$776,W$191)+'СЕТ СН'!$F$15</f>
        <v>140.57422319</v>
      </c>
      <c r="X211" s="36">
        <f>SUMIFS(СВЦЭМ!$E$33:$E$776,СВЦЭМ!$A$33:$A$776,$A211,СВЦЭМ!$B$33:$B$776,X$191)+'СЕТ СН'!$F$15</f>
        <v>146.49704052000001</v>
      </c>
      <c r="Y211" s="36">
        <f>SUMIFS(СВЦЭМ!$E$33:$E$776,СВЦЭМ!$A$33:$A$776,$A211,СВЦЭМ!$B$33:$B$776,Y$191)+'СЕТ СН'!$F$15</f>
        <v>175.85336194000001</v>
      </c>
    </row>
    <row r="212" spans="1:25" ht="15.75" x14ac:dyDescent="0.2">
      <c r="A212" s="35">
        <f t="shared" si="5"/>
        <v>44033</v>
      </c>
      <c r="B212" s="36">
        <f>SUMIFS(СВЦЭМ!$E$33:$E$776,СВЦЭМ!$A$33:$A$776,$A212,СВЦЭМ!$B$33:$B$776,B$191)+'СЕТ СН'!$F$15</f>
        <v>181.71310797999999</v>
      </c>
      <c r="C212" s="36">
        <f>SUMIFS(СВЦЭМ!$E$33:$E$776,СВЦЭМ!$A$33:$A$776,$A212,СВЦЭМ!$B$33:$B$776,C$191)+'СЕТ СН'!$F$15</f>
        <v>173.69668365999999</v>
      </c>
      <c r="D212" s="36">
        <f>SUMIFS(СВЦЭМ!$E$33:$E$776,СВЦЭМ!$A$33:$A$776,$A212,СВЦЭМ!$B$33:$B$776,D$191)+'СЕТ СН'!$F$15</f>
        <v>169.80701780999999</v>
      </c>
      <c r="E212" s="36">
        <f>SUMIFS(СВЦЭМ!$E$33:$E$776,СВЦЭМ!$A$33:$A$776,$A212,СВЦЭМ!$B$33:$B$776,E$191)+'СЕТ СН'!$F$15</f>
        <v>169.50890129000001</v>
      </c>
      <c r="F212" s="36">
        <f>SUMIFS(СВЦЭМ!$E$33:$E$776,СВЦЭМ!$A$33:$A$776,$A212,СВЦЭМ!$B$33:$B$776,F$191)+'СЕТ СН'!$F$15</f>
        <v>167.84355579000001</v>
      </c>
      <c r="G212" s="36">
        <f>SUMIFS(СВЦЭМ!$E$33:$E$776,СВЦЭМ!$A$33:$A$776,$A212,СВЦЭМ!$B$33:$B$776,G$191)+'СЕТ СН'!$F$15</f>
        <v>166.14859824999999</v>
      </c>
      <c r="H212" s="36">
        <f>SUMIFS(СВЦЭМ!$E$33:$E$776,СВЦЭМ!$A$33:$A$776,$A212,СВЦЭМ!$B$33:$B$776,H$191)+'СЕТ СН'!$F$15</f>
        <v>171.08673623999999</v>
      </c>
      <c r="I212" s="36">
        <f>SUMIFS(СВЦЭМ!$E$33:$E$776,СВЦЭМ!$A$33:$A$776,$A212,СВЦЭМ!$B$33:$B$776,I$191)+'СЕТ СН'!$F$15</f>
        <v>180.49731958999999</v>
      </c>
      <c r="J212" s="36">
        <f>SUMIFS(СВЦЭМ!$E$33:$E$776,СВЦЭМ!$A$33:$A$776,$A212,СВЦЭМ!$B$33:$B$776,J$191)+'СЕТ СН'!$F$15</f>
        <v>185.43493787</v>
      </c>
      <c r="K212" s="36">
        <f>SUMIFS(СВЦЭМ!$E$33:$E$776,СВЦЭМ!$A$33:$A$776,$A212,СВЦЭМ!$B$33:$B$776,K$191)+'СЕТ СН'!$F$15</f>
        <v>166.20776323999999</v>
      </c>
      <c r="L212" s="36">
        <f>SUMIFS(СВЦЭМ!$E$33:$E$776,СВЦЭМ!$A$33:$A$776,$A212,СВЦЭМ!$B$33:$B$776,L$191)+'СЕТ СН'!$F$15</f>
        <v>146.82928132999999</v>
      </c>
      <c r="M212" s="36">
        <f>SUMIFS(СВЦЭМ!$E$33:$E$776,СВЦЭМ!$A$33:$A$776,$A212,СВЦЭМ!$B$33:$B$776,M$191)+'СЕТ СН'!$F$15</f>
        <v>146.29013402000001</v>
      </c>
      <c r="N212" s="36">
        <f>SUMIFS(СВЦЭМ!$E$33:$E$776,СВЦЭМ!$A$33:$A$776,$A212,СВЦЭМ!$B$33:$B$776,N$191)+'СЕТ СН'!$F$15</f>
        <v>146.55596756</v>
      </c>
      <c r="O212" s="36">
        <f>SUMIFS(СВЦЭМ!$E$33:$E$776,СВЦЭМ!$A$33:$A$776,$A212,СВЦЭМ!$B$33:$B$776,O$191)+'СЕТ СН'!$F$15</f>
        <v>147.77380601999999</v>
      </c>
      <c r="P212" s="36">
        <f>SUMIFS(СВЦЭМ!$E$33:$E$776,СВЦЭМ!$A$33:$A$776,$A212,СВЦЭМ!$B$33:$B$776,P$191)+'СЕТ СН'!$F$15</f>
        <v>148.04838275</v>
      </c>
      <c r="Q212" s="36">
        <f>SUMIFS(СВЦЭМ!$E$33:$E$776,СВЦЭМ!$A$33:$A$776,$A212,СВЦЭМ!$B$33:$B$776,Q$191)+'СЕТ СН'!$F$15</f>
        <v>149.08570134999999</v>
      </c>
      <c r="R212" s="36">
        <f>SUMIFS(СВЦЭМ!$E$33:$E$776,СВЦЭМ!$A$33:$A$776,$A212,СВЦЭМ!$B$33:$B$776,R$191)+'СЕТ СН'!$F$15</f>
        <v>147.30359858</v>
      </c>
      <c r="S212" s="36">
        <f>SUMIFS(СВЦЭМ!$E$33:$E$776,СВЦЭМ!$A$33:$A$776,$A212,СВЦЭМ!$B$33:$B$776,S$191)+'СЕТ СН'!$F$15</f>
        <v>147.51695425</v>
      </c>
      <c r="T212" s="36">
        <f>SUMIFS(СВЦЭМ!$E$33:$E$776,СВЦЭМ!$A$33:$A$776,$A212,СВЦЭМ!$B$33:$B$776,T$191)+'СЕТ СН'!$F$15</f>
        <v>146.28053168</v>
      </c>
      <c r="U212" s="36">
        <f>SUMIFS(СВЦЭМ!$E$33:$E$776,СВЦЭМ!$A$33:$A$776,$A212,СВЦЭМ!$B$33:$B$776,U$191)+'СЕТ СН'!$F$15</f>
        <v>146.34184421</v>
      </c>
      <c r="V212" s="36">
        <f>SUMIFS(СВЦЭМ!$E$33:$E$776,СВЦЭМ!$A$33:$A$776,$A212,СВЦЭМ!$B$33:$B$776,V$191)+'СЕТ СН'!$F$15</f>
        <v>145.97856142000001</v>
      </c>
      <c r="W212" s="36">
        <f>SUMIFS(СВЦЭМ!$E$33:$E$776,СВЦЭМ!$A$33:$A$776,$A212,СВЦЭМ!$B$33:$B$776,W$191)+'СЕТ СН'!$F$15</f>
        <v>147.50067691999999</v>
      </c>
      <c r="X212" s="36">
        <f>SUMIFS(СВЦЭМ!$E$33:$E$776,СВЦЭМ!$A$33:$A$776,$A212,СВЦЭМ!$B$33:$B$776,X$191)+'СЕТ СН'!$F$15</f>
        <v>156.11523613</v>
      </c>
      <c r="Y212" s="36">
        <f>SUMIFS(СВЦЭМ!$E$33:$E$776,СВЦЭМ!$A$33:$A$776,$A212,СВЦЭМ!$B$33:$B$776,Y$191)+'СЕТ СН'!$F$15</f>
        <v>180.99048121000001</v>
      </c>
    </row>
    <row r="213" spans="1:25" ht="15.75" x14ac:dyDescent="0.2">
      <c r="A213" s="35">
        <f t="shared" si="5"/>
        <v>44034</v>
      </c>
      <c r="B213" s="36">
        <f>SUMIFS(СВЦЭМ!$E$33:$E$776,СВЦЭМ!$A$33:$A$776,$A213,СВЦЭМ!$B$33:$B$776,B$191)+'СЕТ СН'!$F$15</f>
        <v>180.90026082</v>
      </c>
      <c r="C213" s="36">
        <f>SUMIFS(СВЦЭМ!$E$33:$E$776,СВЦЭМ!$A$33:$A$776,$A213,СВЦЭМ!$B$33:$B$776,C$191)+'СЕТ СН'!$F$15</f>
        <v>175.62617928</v>
      </c>
      <c r="D213" s="36">
        <f>SUMIFS(СВЦЭМ!$E$33:$E$776,СВЦЭМ!$A$33:$A$776,$A213,СВЦЭМ!$B$33:$B$776,D$191)+'СЕТ СН'!$F$15</f>
        <v>173.84408798000001</v>
      </c>
      <c r="E213" s="36">
        <f>SUMIFS(СВЦЭМ!$E$33:$E$776,СВЦЭМ!$A$33:$A$776,$A213,СВЦЭМ!$B$33:$B$776,E$191)+'СЕТ СН'!$F$15</f>
        <v>177.76581985999999</v>
      </c>
      <c r="F213" s="36">
        <f>SUMIFS(СВЦЭМ!$E$33:$E$776,СВЦЭМ!$A$33:$A$776,$A213,СВЦЭМ!$B$33:$B$776,F$191)+'СЕТ СН'!$F$15</f>
        <v>178.98421579000001</v>
      </c>
      <c r="G213" s="36">
        <f>SUMIFS(СВЦЭМ!$E$33:$E$776,СВЦЭМ!$A$33:$A$776,$A213,СВЦЭМ!$B$33:$B$776,G$191)+'СЕТ СН'!$F$15</f>
        <v>179.14641068</v>
      </c>
      <c r="H213" s="36">
        <f>SUMIFS(СВЦЭМ!$E$33:$E$776,СВЦЭМ!$A$33:$A$776,$A213,СВЦЭМ!$B$33:$B$776,H$191)+'СЕТ СН'!$F$15</f>
        <v>175.73227691</v>
      </c>
      <c r="I213" s="36">
        <f>SUMIFS(СВЦЭМ!$E$33:$E$776,СВЦЭМ!$A$33:$A$776,$A213,СВЦЭМ!$B$33:$B$776,I$191)+'СЕТ СН'!$F$15</f>
        <v>186.0440658</v>
      </c>
      <c r="J213" s="36">
        <f>SUMIFS(СВЦЭМ!$E$33:$E$776,СВЦЭМ!$A$33:$A$776,$A213,СВЦЭМ!$B$33:$B$776,J$191)+'СЕТ СН'!$F$15</f>
        <v>189.09117094999999</v>
      </c>
      <c r="K213" s="36">
        <f>SUMIFS(СВЦЭМ!$E$33:$E$776,СВЦЭМ!$A$33:$A$776,$A213,СВЦЭМ!$B$33:$B$776,K$191)+'СЕТ СН'!$F$15</f>
        <v>166.00148131</v>
      </c>
      <c r="L213" s="36">
        <f>SUMIFS(СВЦЭМ!$E$33:$E$776,СВЦЭМ!$A$33:$A$776,$A213,СВЦЭМ!$B$33:$B$776,L$191)+'СЕТ СН'!$F$15</f>
        <v>139.43907922</v>
      </c>
      <c r="M213" s="36">
        <f>SUMIFS(СВЦЭМ!$E$33:$E$776,СВЦЭМ!$A$33:$A$776,$A213,СВЦЭМ!$B$33:$B$776,M$191)+'СЕТ СН'!$F$15</f>
        <v>135.51903286000001</v>
      </c>
      <c r="N213" s="36">
        <f>SUMIFS(СВЦЭМ!$E$33:$E$776,СВЦЭМ!$A$33:$A$776,$A213,СВЦЭМ!$B$33:$B$776,N$191)+'СЕТ СН'!$F$15</f>
        <v>141.97499411000001</v>
      </c>
      <c r="O213" s="36">
        <f>SUMIFS(СВЦЭМ!$E$33:$E$776,СВЦЭМ!$A$33:$A$776,$A213,СВЦЭМ!$B$33:$B$776,O$191)+'СЕТ СН'!$F$15</f>
        <v>142.02036838999999</v>
      </c>
      <c r="P213" s="36">
        <f>SUMIFS(СВЦЭМ!$E$33:$E$776,СВЦЭМ!$A$33:$A$776,$A213,СВЦЭМ!$B$33:$B$776,P$191)+'СЕТ СН'!$F$15</f>
        <v>144.67347597</v>
      </c>
      <c r="Q213" s="36">
        <f>SUMIFS(СВЦЭМ!$E$33:$E$776,СВЦЭМ!$A$33:$A$776,$A213,СВЦЭМ!$B$33:$B$776,Q$191)+'СЕТ СН'!$F$15</f>
        <v>146.79247563999999</v>
      </c>
      <c r="R213" s="36">
        <f>SUMIFS(СВЦЭМ!$E$33:$E$776,СВЦЭМ!$A$33:$A$776,$A213,СВЦЭМ!$B$33:$B$776,R$191)+'СЕТ СН'!$F$15</f>
        <v>142.29505252999999</v>
      </c>
      <c r="S213" s="36">
        <f>SUMIFS(СВЦЭМ!$E$33:$E$776,СВЦЭМ!$A$33:$A$776,$A213,СВЦЭМ!$B$33:$B$776,S$191)+'СЕТ СН'!$F$15</f>
        <v>142.92776527000001</v>
      </c>
      <c r="T213" s="36">
        <f>SUMIFS(СВЦЭМ!$E$33:$E$776,СВЦЭМ!$A$33:$A$776,$A213,СВЦЭМ!$B$33:$B$776,T$191)+'СЕТ СН'!$F$15</f>
        <v>149.13726262</v>
      </c>
      <c r="U213" s="36">
        <f>SUMIFS(СВЦЭМ!$E$33:$E$776,СВЦЭМ!$A$33:$A$776,$A213,СВЦЭМ!$B$33:$B$776,U$191)+'СЕТ СН'!$F$15</f>
        <v>152.61162775</v>
      </c>
      <c r="V213" s="36">
        <f>SUMIFS(СВЦЭМ!$E$33:$E$776,СВЦЭМ!$A$33:$A$776,$A213,СВЦЭМ!$B$33:$B$776,V$191)+'СЕТ СН'!$F$15</f>
        <v>154.41250976000001</v>
      </c>
      <c r="W213" s="36">
        <f>SUMIFS(СВЦЭМ!$E$33:$E$776,СВЦЭМ!$A$33:$A$776,$A213,СВЦЭМ!$B$33:$B$776,W$191)+'СЕТ СН'!$F$15</f>
        <v>147.38662604999999</v>
      </c>
      <c r="X213" s="36">
        <f>SUMIFS(СВЦЭМ!$E$33:$E$776,СВЦЭМ!$A$33:$A$776,$A213,СВЦЭМ!$B$33:$B$776,X$191)+'СЕТ СН'!$F$15</f>
        <v>159.71491334000001</v>
      </c>
      <c r="Y213" s="36">
        <f>SUMIFS(СВЦЭМ!$E$33:$E$776,СВЦЭМ!$A$33:$A$776,$A213,СВЦЭМ!$B$33:$B$776,Y$191)+'СЕТ СН'!$F$15</f>
        <v>176.23354893999999</v>
      </c>
    </row>
    <row r="214" spans="1:25" ht="15.75" x14ac:dyDescent="0.2">
      <c r="A214" s="35">
        <f t="shared" si="5"/>
        <v>44035</v>
      </c>
      <c r="B214" s="36">
        <f>SUMIFS(СВЦЭМ!$E$33:$E$776,СВЦЭМ!$A$33:$A$776,$A214,СВЦЭМ!$B$33:$B$776,B$191)+'СЕТ СН'!$F$15</f>
        <v>170.00937676000001</v>
      </c>
      <c r="C214" s="36">
        <f>SUMIFS(СВЦЭМ!$E$33:$E$776,СВЦЭМ!$A$33:$A$776,$A214,СВЦЭМ!$B$33:$B$776,C$191)+'СЕТ СН'!$F$15</f>
        <v>171.12290234</v>
      </c>
      <c r="D214" s="36">
        <f>SUMIFS(СВЦЭМ!$E$33:$E$776,СВЦЭМ!$A$33:$A$776,$A214,СВЦЭМ!$B$33:$B$776,D$191)+'СЕТ СН'!$F$15</f>
        <v>175.51440493000001</v>
      </c>
      <c r="E214" s="36">
        <f>SUMIFS(СВЦЭМ!$E$33:$E$776,СВЦЭМ!$A$33:$A$776,$A214,СВЦЭМ!$B$33:$B$776,E$191)+'СЕТ СН'!$F$15</f>
        <v>181.99808718</v>
      </c>
      <c r="F214" s="36">
        <f>SUMIFS(СВЦЭМ!$E$33:$E$776,СВЦЭМ!$A$33:$A$776,$A214,СВЦЭМ!$B$33:$B$776,F$191)+'СЕТ СН'!$F$15</f>
        <v>179.57474352</v>
      </c>
      <c r="G214" s="36">
        <f>SUMIFS(СВЦЭМ!$E$33:$E$776,СВЦЭМ!$A$33:$A$776,$A214,СВЦЭМ!$B$33:$B$776,G$191)+'СЕТ СН'!$F$15</f>
        <v>177.91092836999999</v>
      </c>
      <c r="H214" s="36">
        <f>SUMIFS(СВЦЭМ!$E$33:$E$776,СВЦЭМ!$A$33:$A$776,$A214,СВЦЭМ!$B$33:$B$776,H$191)+'СЕТ СН'!$F$15</f>
        <v>169.87947424000001</v>
      </c>
      <c r="I214" s="36">
        <f>SUMIFS(СВЦЭМ!$E$33:$E$776,СВЦЭМ!$A$33:$A$776,$A214,СВЦЭМ!$B$33:$B$776,I$191)+'СЕТ СН'!$F$15</f>
        <v>156.90321452000001</v>
      </c>
      <c r="J214" s="36">
        <f>SUMIFS(СВЦЭМ!$E$33:$E$776,СВЦЭМ!$A$33:$A$776,$A214,СВЦЭМ!$B$33:$B$776,J$191)+'СЕТ СН'!$F$15</f>
        <v>161.96425719000001</v>
      </c>
      <c r="K214" s="36">
        <f>SUMIFS(СВЦЭМ!$E$33:$E$776,СВЦЭМ!$A$33:$A$776,$A214,СВЦЭМ!$B$33:$B$776,K$191)+'СЕТ СН'!$F$15</f>
        <v>167.311474</v>
      </c>
      <c r="L214" s="36">
        <f>SUMIFS(СВЦЭМ!$E$33:$E$776,СВЦЭМ!$A$33:$A$776,$A214,СВЦЭМ!$B$33:$B$776,L$191)+'СЕТ СН'!$F$15</f>
        <v>149.31024629000001</v>
      </c>
      <c r="M214" s="36">
        <f>SUMIFS(СВЦЭМ!$E$33:$E$776,СВЦЭМ!$A$33:$A$776,$A214,СВЦЭМ!$B$33:$B$776,M$191)+'СЕТ СН'!$F$15</f>
        <v>145.74715732999999</v>
      </c>
      <c r="N214" s="36">
        <f>SUMIFS(СВЦЭМ!$E$33:$E$776,СВЦЭМ!$A$33:$A$776,$A214,СВЦЭМ!$B$33:$B$776,N$191)+'СЕТ СН'!$F$15</f>
        <v>149.08994670000001</v>
      </c>
      <c r="O214" s="36">
        <f>SUMIFS(СВЦЭМ!$E$33:$E$776,СВЦЭМ!$A$33:$A$776,$A214,СВЦЭМ!$B$33:$B$776,O$191)+'СЕТ СН'!$F$15</f>
        <v>151.26342925</v>
      </c>
      <c r="P214" s="36">
        <f>SUMIFS(СВЦЭМ!$E$33:$E$776,СВЦЭМ!$A$33:$A$776,$A214,СВЦЭМ!$B$33:$B$776,P$191)+'СЕТ СН'!$F$15</f>
        <v>154.32988381000001</v>
      </c>
      <c r="Q214" s="36">
        <f>SUMIFS(СВЦЭМ!$E$33:$E$776,СВЦЭМ!$A$33:$A$776,$A214,СВЦЭМ!$B$33:$B$776,Q$191)+'СЕТ СН'!$F$15</f>
        <v>157.97218151999999</v>
      </c>
      <c r="R214" s="36">
        <f>SUMIFS(СВЦЭМ!$E$33:$E$776,СВЦЭМ!$A$33:$A$776,$A214,СВЦЭМ!$B$33:$B$776,R$191)+'СЕТ СН'!$F$15</f>
        <v>157.37997978999999</v>
      </c>
      <c r="S214" s="36">
        <f>SUMIFS(СВЦЭМ!$E$33:$E$776,СВЦЭМ!$A$33:$A$776,$A214,СВЦЭМ!$B$33:$B$776,S$191)+'СЕТ СН'!$F$15</f>
        <v>158.71439642000001</v>
      </c>
      <c r="T214" s="36">
        <f>SUMIFS(СВЦЭМ!$E$33:$E$776,СВЦЭМ!$A$33:$A$776,$A214,СВЦЭМ!$B$33:$B$776,T$191)+'СЕТ СН'!$F$15</f>
        <v>162.20641372</v>
      </c>
      <c r="U214" s="36">
        <f>SUMIFS(СВЦЭМ!$E$33:$E$776,СВЦЭМ!$A$33:$A$776,$A214,СВЦЭМ!$B$33:$B$776,U$191)+'СЕТ СН'!$F$15</f>
        <v>160.47246698999999</v>
      </c>
      <c r="V214" s="36">
        <f>SUMIFS(СВЦЭМ!$E$33:$E$776,СВЦЭМ!$A$33:$A$776,$A214,СВЦЭМ!$B$33:$B$776,V$191)+'СЕТ СН'!$F$15</f>
        <v>157.85887389999999</v>
      </c>
      <c r="W214" s="36">
        <f>SUMIFS(СВЦЭМ!$E$33:$E$776,СВЦЭМ!$A$33:$A$776,$A214,СВЦЭМ!$B$33:$B$776,W$191)+'СЕТ СН'!$F$15</f>
        <v>150.39611422999999</v>
      </c>
      <c r="X214" s="36">
        <f>SUMIFS(СВЦЭМ!$E$33:$E$776,СВЦЭМ!$A$33:$A$776,$A214,СВЦЭМ!$B$33:$B$776,X$191)+'СЕТ СН'!$F$15</f>
        <v>150.94708875000001</v>
      </c>
      <c r="Y214" s="36">
        <f>SUMIFS(СВЦЭМ!$E$33:$E$776,СВЦЭМ!$A$33:$A$776,$A214,СВЦЭМ!$B$33:$B$776,Y$191)+'СЕТ СН'!$F$15</f>
        <v>175.48044003999999</v>
      </c>
    </row>
    <row r="215" spans="1:25" ht="15.75" x14ac:dyDescent="0.2">
      <c r="A215" s="35">
        <f t="shared" si="5"/>
        <v>44036</v>
      </c>
      <c r="B215" s="36">
        <f>SUMIFS(СВЦЭМ!$E$33:$E$776,СВЦЭМ!$A$33:$A$776,$A215,СВЦЭМ!$B$33:$B$776,B$191)+'СЕТ СН'!$F$15</f>
        <v>168.99702493000001</v>
      </c>
      <c r="C215" s="36">
        <f>SUMIFS(СВЦЭМ!$E$33:$E$776,СВЦЭМ!$A$33:$A$776,$A215,СВЦЭМ!$B$33:$B$776,C$191)+'СЕТ СН'!$F$15</f>
        <v>164.25142080000001</v>
      </c>
      <c r="D215" s="36">
        <f>SUMIFS(СВЦЭМ!$E$33:$E$776,СВЦЭМ!$A$33:$A$776,$A215,СВЦЭМ!$B$33:$B$776,D$191)+'СЕТ СН'!$F$15</f>
        <v>164.83546727000001</v>
      </c>
      <c r="E215" s="36">
        <f>SUMIFS(СВЦЭМ!$E$33:$E$776,СВЦЭМ!$A$33:$A$776,$A215,СВЦЭМ!$B$33:$B$776,E$191)+'СЕТ СН'!$F$15</f>
        <v>171.04424526</v>
      </c>
      <c r="F215" s="36">
        <f>SUMIFS(СВЦЭМ!$E$33:$E$776,СВЦЭМ!$A$33:$A$776,$A215,СВЦЭМ!$B$33:$B$776,F$191)+'СЕТ СН'!$F$15</f>
        <v>171.62375424000001</v>
      </c>
      <c r="G215" s="36">
        <f>SUMIFS(СВЦЭМ!$E$33:$E$776,СВЦЭМ!$A$33:$A$776,$A215,СВЦЭМ!$B$33:$B$776,G$191)+'СЕТ СН'!$F$15</f>
        <v>169.24994748</v>
      </c>
      <c r="H215" s="36">
        <f>SUMIFS(СВЦЭМ!$E$33:$E$776,СВЦЭМ!$A$33:$A$776,$A215,СВЦЭМ!$B$33:$B$776,H$191)+'СЕТ СН'!$F$15</f>
        <v>160.06114986</v>
      </c>
      <c r="I215" s="36">
        <f>SUMIFS(СВЦЭМ!$E$33:$E$776,СВЦЭМ!$A$33:$A$776,$A215,СВЦЭМ!$B$33:$B$776,I$191)+'СЕТ СН'!$F$15</f>
        <v>155.57246517999999</v>
      </c>
      <c r="J215" s="36">
        <f>SUMIFS(СВЦЭМ!$E$33:$E$776,СВЦЭМ!$A$33:$A$776,$A215,СВЦЭМ!$B$33:$B$776,J$191)+'СЕТ СН'!$F$15</f>
        <v>162.23606946999999</v>
      </c>
      <c r="K215" s="36">
        <f>SUMIFS(СВЦЭМ!$E$33:$E$776,СВЦЭМ!$A$33:$A$776,$A215,СВЦЭМ!$B$33:$B$776,K$191)+'СЕТ СН'!$F$15</f>
        <v>165.58001773999999</v>
      </c>
      <c r="L215" s="36">
        <f>SUMIFS(СВЦЭМ!$E$33:$E$776,СВЦЭМ!$A$33:$A$776,$A215,СВЦЭМ!$B$33:$B$776,L$191)+'СЕТ СН'!$F$15</f>
        <v>151.21657368000001</v>
      </c>
      <c r="M215" s="36">
        <f>SUMIFS(СВЦЭМ!$E$33:$E$776,СВЦЭМ!$A$33:$A$776,$A215,СВЦЭМ!$B$33:$B$776,M$191)+'СЕТ СН'!$F$15</f>
        <v>150.08185929999999</v>
      </c>
      <c r="N215" s="36">
        <f>SUMIFS(СВЦЭМ!$E$33:$E$776,СВЦЭМ!$A$33:$A$776,$A215,СВЦЭМ!$B$33:$B$776,N$191)+'СЕТ СН'!$F$15</f>
        <v>152.84601172999999</v>
      </c>
      <c r="O215" s="36">
        <f>SUMIFS(СВЦЭМ!$E$33:$E$776,СВЦЭМ!$A$33:$A$776,$A215,СВЦЭМ!$B$33:$B$776,O$191)+'СЕТ СН'!$F$15</f>
        <v>153.80812033999999</v>
      </c>
      <c r="P215" s="36">
        <f>SUMIFS(СВЦЭМ!$E$33:$E$776,СВЦЭМ!$A$33:$A$776,$A215,СВЦЭМ!$B$33:$B$776,P$191)+'СЕТ СН'!$F$15</f>
        <v>154.18237926</v>
      </c>
      <c r="Q215" s="36">
        <f>SUMIFS(СВЦЭМ!$E$33:$E$776,СВЦЭМ!$A$33:$A$776,$A215,СВЦЭМ!$B$33:$B$776,Q$191)+'СЕТ СН'!$F$15</f>
        <v>154.85076624000001</v>
      </c>
      <c r="R215" s="36">
        <f>SUMIFS(СВЦЭМ!$E$33:$E$776,СВЦЭМ!$A$33:$A$776,$A215,СВЦЭМ!$B$33:$B$776,R$191)+'СЕТ СН'!$F$15</f>
        <v>155.37496171999999</v>
      </c>
      <c r="S215" s="36">
        <f>SUMIFS(СВЦЭМ!$E$33:$E$776,СВЦЭМ!$A$33:$A$776,$A215,СВЦЭМ!$B$33:$B$776,S$191)+'СЕТ СН'!$F$15</f>
        <v>156.36883412</v>
      </c>
      <c r="T215" s="36">
        <f>SUMIFS(СВЦЭМ!$E$33:$E$776,СВЦЭМ!$A$33:$A$776,$A215,СВЦЭМ!$B$33:$B$776,T$191)+'СЕТ СН'!$F$15</f>
        <v>156.32619446999999</v>
      </c>
      <c r="U215" s="36">
        <f>SUMIFS(СВЦЭМ!$E$33:$E$776,СВЦЭМ!$A$33:$A$776,$A215,СВЦЭМ!$B$33:$B$776,U$191)+'СЕТ СН'!$F$15</f>
        <v>154.35066789000001</v>
      </c>
      <c r="V215" s="36">
        <f>SUMIFS(СВЦЭМ!$E$33:$E$776,СВЦЭМ!$A$33:$A$776,$A215,СВЦЭМ!$B$33:$B$776,V$191)+'СЕТ СН'!$F$15</f>
        <v>151.53170320999999</v>
      </c>
      <c r="W215" s="36">
        <f>SUMIFS(СВЦЭМ!$E$33:$E$776,СВЦЭМ!$A$33:$A$776,$A215,СВЦЭМ!$B$33:$B$776,W$191)+'СЕТ СН'!$F$15</f>
        <v>146.85348819999999</v>
      </c>
      <c r="X215" s="36">
        <f>SUMIFS(СВЦЭМ!$E$33:$E$776,СВЦЭМ!$A$33:$A$776,$A215,СВЦЭМ!$B$33:$B$776,X$191)+'СЕТ СН'!$F$15</f>
        <v>159.22743738</v>
      </c>
      <c r="Y215" s="36">
        <f>SUMIFS(СВЦЭМ!$E$33:$E$776,СВЦЭМ!$A$33:$A$776,$A215,СВЦЭМ!$B$33:$B$776,Y$191)+'СЕТ СН'!$F$15</f>
        <v>178.34898292</v>
      </c>
    </row>
    <row r="216" spans="1:25" ht="15.75" x14ac:dyDescent="0.2">
      <c r="A216" s="35">
        <f t="shared" si="5"/>
        <v>44037</v>
      </c>
      <c r="B216" s="36">
        <f>SUMIFS(СВЦЭМ!$E$33:$E$776,СВЦЭМ!$A$33:$A$776,$A216,СВЦЭМ!$B$33:$B$776,B$191)+'СЕТ СН'!$F$15</f>
        <v>174.85034679</v>
      </c>
      <c r="C216" s="36">
        <f>SUMIFS(СВЦЭМ!$E$33:$E$776,СВЦЭМ!$A$33:$A$776,$A216,СВЦЭМ!$B$33:$B$776,C$191)+'СЕТ СН'!$F$15</f>
        <v>186.31295745</v>
      </c>
      <c r="D216" s="36">
        <f>SUMIFS(СВЦЭМ!$E$33:$E$776,СВЦЭМ!$A$33:$A$776,$A216,СВЦЭМ!$B$33:$B$776,D$191)+'СЕТ СН'!$F$15</f>
        <v>193.282431</v>
      </c>
      <c r="E216" s="36">
        <f>SUMIFS(СВЦЭМ!$E$33:$E$776,СВЦЭМ!$A$33:$A$776,$A216,СВЦЭМ!$B$33:$B$776,E$191)+'СЕТ СН'!$F$15</f>
        <v>197.48404002999999</v>
      </c>
      <c r="F216" s="36">
        <f>SUMIFS(СВЦЭМ!$E$33:$E$776,СВЦЭМ!$A$33:$A$776,$A216,СВЦЭМ!$B$33:$B$776,F$191)+'СЕТ СН'!$F$15</f>
        <v>197.31717255000001</v>
      </c>
      <c r="G216" s="36">
        <f>SUMIFS(СВЦЭМ!$E$33:$E$776,СВЦЭМ!$A$33:$A$776,$A216,СВЦЭМ!$B$33:$B$776,G$191)+'СЕТ СН'!$F$15</f>
        <v>196.56849</v>
      </c>
      <c r="H216" s="36">
        <f>SUMIFS(СВЦЭМ!$E$33:$E$776,СВЦЭМ!$A$33:$A$776,$A216,СВЦЭМ!$B$33:$B$776,H$191)+'СЕТ СН'!$F$15</f>
        <v>196.71596220000001</v>
      </c>
      <c r="I216" s="36">
        <f>SUMIFS(СВЦЭМ!$E$33:$E$776,СВЦЭМ!$A$33:$A$776,$A216,СВЦЭМ!$B$33:$B$776,I$191)+'СЕТ СН'!$F$15</f>
        <v>200.94265267</v>
      </c>
      <c r="J216" s="36">
        <f>SUMIFS(СВЦЭМ!$E$33:$E$776,СВЦЭМ!$A$33:$A$776,$A216,СВЦЭМ!$B$33:$B$776,J$191)+'СЕТ СН'!$F$15</f>
        <v>191.11391298000001</v>
      </c>
      <c r="K216" s="36">
        <f>SUMIFS(СВЦЭМ!$E$33:$E$776,СВЦЭМ!$A$33:$A$776,$A216,СВЦЭМ!$B$33:$B$776,K$191)+'СЕТ СН'!$F$15</f>
        <v>162.09923899</v>
      </c>
      <c r="L216" s="36">
        <f>SUMIFS(СВЦЭМ!$E$33:$E$776,СВЦЭМ!$A$33:$A$776,$A216,СВЦЭМ!$B$33:$B$776,L$191)+'СЕТ СН'!$F$15</f>
        <v>141.58498177999999</v>
      </c>
      <c r="M216" s="36">
        <f>SUMIFS(СВЦЭМ!$E$33:$E$776,СВЦЭМ!$A$33:$A$776,$A216,СВЦЭМ!$B$33:$B$776,M$191)+'СЕТ СН'!$F$15</f>
        <v>137.20483154999999</v>
      </c>
      <c r="N216" s="36">
        <f>SUMIFS(СВЦЭМ!$E$33:$E$776,СВЦЭМ!$A$33:$A$776,$A216,СВЦЭМ!$B$33:$B$776,N$191)+'СЕТ СН'!$F$15</f>
        <v>133.62805571999999</v>
      </c>
      <c r="O216" s="36">
        <f>SUMIFS(СВЦЭМ!$E$33:$E$776,СВЦЭМ!$A$33:$A$776,$A216,СВЦЭМ!$B$33:$B$776,O$191)+'СЕТ СН'!$F$15</f>
        <v>132.84505498999999</v>
      </c>
      <c r="P216" s="36">
        <f>SUMIFS(СВЦЭМ!$E$33:$E$776,СВЦЭМ!$A$33:$A$776,$A216,СВЦЭМ!$B$33:$B$776,P$191)+'СЕТ СН'!$F$15</f>
        <v>134.63716697000001</v>
      </c>
      <c r="Q216" s="36">
        <f>SUMIFS(СВЦЭМ!$E$33:$E$776,СВЦЭМ!$A$33:$A$776,$A216,СВЦЭМ!$B$33:$B$776,Q$191)+'СЕТ СН'!$F$15</f>
        <v>135.78159640000001</v>
      </c>
      <c r="R216" s="36">
        <f>SUMIFS(СВЦЭМ!$E$33:$E$776,СВЦЭМ!$A$33:$A$776,$A216,СВЦЭМ!$B$33:$B$776,R$191)+'СЕТ СН'!$F$15</f>
        <v>137.10857718</v>
      </c>
      <c r="S216" s="36">
        <f>SUMIFS(СВЦЭМ!$E$33:$E$776,СВЦЭМ!$A$33:$A$776,$A216,СВЦЭМ!$B$33:$B$776,S$191)+'СЕТ СН'!$F$15</f>
        <v>137.19075491000001</v>
      </c>
      <c r="T216" s="36">
        <f>SUMIFS(СВЦЭМ!$E$33:$E$776,СВЦЭМ!$A$33:$A$776,$A216,СВЦЭМ!$B$33:$B$776,T$191)+'СЕТ СН'!$F$15</f>
        <v>139.84522998</v>
      </c>
      <c r="U216" s="36">
        <f>SUMIFS(СВЦЭМ!$E$33:$E$776,СВЦЭМ!$A$33:$A$776,$A216,СВЦЭМ!$B$33:$B$776,U$191)+'СЕТ СН'!$F$15</f>
        <v>137.94596150999999</v>
      </c>
      <c r="V216" s="36">
        <f>SUMIFS(СВЦЭМ!$E$33:$E$776,СВЦЭМ!$A$33:$A$776,$A216,СВЦЭМ!$B$33:$B$776,V$191)+'СЕТ СН'!$F$15</f>
        <v>135.43354472999999</v>
      </c>
      <c r="W216" s="36">
        <f>SUMIFS(СВЦЭМ!$E$33:$E$776,СВЦЭМ!$A$33:$A$776,$A216,СВЦЭМ!$B$33:$B$776,W$191)+'СЕТ СН'!$F$15</f>
        <v>130.56847647999999</v>
      </c>
      <c r="X216" s="36">
        <f>SUMIFS(СВЦЭМ!$E$33:$E$776,СВЦЭМ!$A$33:$A$776,$A216,СВЦЭМ!$B$33:$B$776,X$191)+'СЕТ СН'!$F$15</f>
        <v>140.01364937</v>
      </c>
      <c r="Y216" s="36">
        <f>SUMIFS(СВЦЭМ!$E$33:$E$776,СВЦЭМ!$A$33:$A$776,$A216,СВЦЭМ!$B$33:$B$776,Y$191)+'СЕТ СН'!$F$15</f>
        <v>167.82813811</v>
      </c>
    </row>
    <row r="217" spans="1:25" ht="15.75" x14ac:dyDescent="0.2">
      <c r="A217" s="35">
        <f t="shared" si="5"/>
        <v>44038</v>
      </c>
      <c r="B217" s="36">
        <f>SUMIFS(СВЦЭМ!$E$33:$E$776,СВЦЭМ!$A$33:$A$776,$A217,СВЦЭМ!$B$33:$B$776,B$191)+'СЕТ СН'!$F$15</f>
        <v>160.11724973</v>
      </c>
      <c r="C217" s="36">
        <f>SUMIFS(СВЦЭМ!$E$33:$E$776,СВЦЭМ!$A$33:$A$776,$A217,СВЦЭМ!$B$33:$B$776,C$191)+'СЕТ СН'!$F$15</f>
        <v>164.59104803</v>
      </c>
      <c r="D217" s="36">
        <f>SUMIFS(СВЦЭМ!$E$33:$E$776,СВЦЭМ!$A$33:$A$776,$A217,СВЦЭМ!$B$33:$B$776,D$191)+'СЕТ СН'!$F$15</f>
        <v>164.62041515999999</v>
      </c>
      <c r="E217" s="36">
        <f>SUMIFS(СВЦЭМ!$E$33:$E$776,СВЦЭМ!$A$33:$A$776,$A217,СВЦЭМ!$B$33:$B$776,E$191)+'СЕТ СН'!$F$15</f>
        <v>166.98031759</v>
      </c>
      <c r="F217" s="36">
        <f>SUMIFS(СВЦЭМ!$E$33:$E$776,СВЦЭМ!$A$33:$A$776,$A217,СВЦЭМ!$B$33:$B$776,F$191)+'СЕТ СН'!$F$15</f>
        <v>169.27604975</v>
      </c>
      <c r="G217" s="36">
        <f>SUMIFS(СВЦЭМ!$E$33:$E$776,СВЦЭМ!$A$33:$A$776,$A217,СВЦЭМ!$B$33:$B$776,G$191)+'СЕТ СН'!$F$15</f>
        <v>170.67826350999999</v>
      </c>
      <c r="H217" s="36">
        <f>SUMIFS(СВЦЭМ!$E$33:$E$776,СВЦЭМ!$A$33:$A$776,$A217,СВЦЭМ!$B$33:$B$776,H$191)+'СЕТ СН'!$F$15</f>
        <v>173.48926963</v>
      </c>
      <c r="I217" s="36">
        <f>SUMIFS(СВЦЭМ!$E$33:$E$776,СВЦЭМ!$A$33:$A$776,$A217,СВЦЭМ!$B$33:$B$776,I$191)+'СЕТ СН'!$F$15</f>
        <v>176.21519627999999</v>
      </c>
      <c r="J217" s="36">
        <f>SUMIFS(СВЦЭМ!$E$33:$E$776,СВЦЭМ!$A$33:$A$776,$A217,СВЦЭМ!$B$33:$B$776,J$191)+'СЕТ СН'!$F$15</f>
        <v>164.62868639999999</v>
      </c>
      <c r="K217" s="36">
        <f>SUMIFS(СВЦЭМ!$E$33:$E$776,СВЦЭМ!$A$33:$A$776,$A217,СВЦЭМ!$B$33:$B$776,K$191)+'СЕТ СН'!$F$15</f>
        <v>147.80293756</v>
      </c>
      <c r="L217" s="36">
        <f>SUMIFS(СВЦЭМ!$E$33:$E$776,СВЦЭМ!$A$33:$A$776,$A217,СВЦЭМ!$B$33:$B$776,L$191)+'СЕТ СН'!$F$15</f>
        <v>127.71033336000001</v>
      </c>
      <c r="M217" s="36">
        <f>SUMIFS(СВЦЭМ!$E$33:$E$776,СВЦЭМ!$A$33:$A$776,$A217,СВЦЭМ!$B$33:$B$776,M$191)+'СЕТ СН'!$F$15</f>
        <v>121.65419285</v>
      </c>
      <c r="N217" s="36">
        <f>SUMIFS(СВЦЭМ!$E$33:$E$776,СВЦЭМ!$A$33:$A$776,$A217,СВЦЭМ!$B$33:$B$776,N$191)+'СЕТ СН'!$F$15</f>
        <v>117.92326602</v>
      </c>
      <c r="O217" s="36">
        <f>SUMIFS(СВЦЭМ!$E$33:$E$776,СВЦЭМ!$A$33:$A$776,$A217,СВЦЭМ!$B$33:$B$776,O$191)+'СЕТ СН'!$F$15</f>
        <v>119.98105773</v>
      </c>
      <c r="P217" s="36">
        <f>SUMIFS(СВЦЭМ!$E$33:$E$776,СВЦЭМ!$A$33:$A$776,$A217,СВЦЭМ!$B$33:$B$776,P$191)+'СЕТ СН'!$F$15</f>
        <v>120.88014681999999</v>
      </c>
      <c r="Q217" s="36">
        <f>SUMIFS(СВЦЭМ!$E$33:$E$776,СВЦЭМ!$A$33:$A$776,$A217,СВЦЭМ!$B$33:$B$776,Q$191)+'СЕТ СН'!$F$15</f>
        <v>122.70602785</v>
      </c>
      <c r="R217" s="36">
        <f>SUMIFS(СВЦЭМ!$E$33:$E$776,СВЦЭМ!$A$33:$A$776,$A217,СВЦЭМ!$B$33:$B$776,R$191)+'СЕТ СН'!$F$15</f>
        <v>124.93519028999999</v>
      </c>
      <c r="S217" s="36">
        <f>SUMIFS(СВЦЭМ!$E$33:$E$776,СВЦЭМ!$A$33:$A$776,$A217,СВЦЭМ!$B$33:$B$776,S$191)+'СЕТ СН'!$F$15</f>
        <v>125.68418285</v>
      </c>
      <c r="T217" s="36">
        <f>SUMIFS(СВЦЭМ!$E$33:$E$776,СВЦЭМ!$A$33:$A$776,$A217,СВЦЭМ!$B$33:$B$776,T$191)+'СЕТ СН'!$F$15</f>
        <v>126.98258201</v>
      </c>
      <c r="U217" s="36">
        <f>SUMIFS(СВЦЭМ!$E$33:$E$776,СВЦЭМ!$A$33:$A$776,$A217,СВЦЭМ!$B$33:$B$776,U$191)+'СЕТ СН'!$F$15</f>
        <v>123.77925676</v>
      </c>
      <c r="V217" s="36">
        <f>SUMIFS(СВЦЭМ!$E$33:$E$776,СВЦЭМ!$A$33:$A$776,$A217,СВЦЭМ!$B$33:$B$776,V$191)+'СЕТ СН'!$F$15</f>
        <v>121.05350361000001</v>
      </c>
      <c r="W217" s="36">
        <f>SUMIFS(СВЦЭМ!$E$33:$E$776,СВЦЭМ!$A$33:$A$776,$A217,СВЦЭМ!$B$33:$B$776,W$191)+'СЕТ СН'!$F$15</f>
        <v>117.95314051</v>
      </c>
      <c r="X217" s="36">
        <f>SUMIFS(СВЦЭМ!$E$33:$E$776,СВЦЭМ!$A$33:$A$776,$A217,СВЦЭМ!$B$33:$B$776,X$191)+'СЕТ СН'!$F$15</f>
        <v>125.07852455</v>
      </c>
      <c r="Y217" s="36">
        <f>SUMIFS(СВЦЭМ!$E$33:$E$776,СВЦЭМ!$A$33:$A$776,$A217,СВЦЭМ!$B$33:$B$776,Y$191)+'СЕТ СН'!$F$15</f>
        <v>151.11465507</v>
      </c>
    </row>
    <row r="218" spans="1:25" ht="15.75" x14ac:dyDescent="0.2">
      <c r="A218" s="35">
        <f t="shared" si="5"/>
        <v>44039</v>
      </c>
      <c r="B218" s="36">
        <f>SUMIFS(СВЦЭМ!$E$33:$E$776,СВЦЭМ!$A$33:$A$776,$A218,СВЦЭМ!$B$33:$B$776,B$191)+'СЕТ СН'!$F$15</f>
        <v>167.95612729000001</v>
      </c>
      <c r="C218" s="36">
        <f>SUMIFS(СВЦЭМ!$E$33:$E$776,СВЦЭМ!$A$33:$A$776,$A218,СВЦЭМ!$B$33:$B$776,C$191)+'СЕТ СН'!$F$15</f>
        <v>163.89983132</v>
      </c>
      <c r="D218" s="36">
        <f>SUMIFS(СВЦЭМ!$E$33:$E$776,СВЦЭМ!$A$33:$A$776,$A218,СВЦЭМ!$B$33:$B$776,D$191)+'СЕТ СН'!$F$15</f>
        <v>163.99001637000001</v>
      </c>
      <c r="E218" s="36">
        <f>SUMIFS(СВЦЭМ!$E$33:$E$776,СВЦЭМ!$A$33:$A$776,$A218,СВЦЭМ!$B$33:$B$776,E$191)+'СЕТ СН'!$F$15</f>
        <v>165.82314568999999</v>
      </c>
      <c r="F218" s="36">
        <f>SUMIFS(СВЦЭМ!$E$33:$E$776,СВЦЭМ!$A$33:$A$776,$A218,СВЦЭМ!$B$33:$B$776,F$191)+'СЕТ СН'!$F$15</f>
        <v>165.46702961</v>
      </c>
      <c r="G218" s="36">
        <f>SUMIFS(СВЦЭМ!$E$33:$E$776,СВЦЭМ!$A$33:$A$776,$A218,СВЦЭМ!$B$33:$B$776,G$191)+'СЕТ СН'!$F$15</f>
        <v>164.0986125</v>
      </c>
      <c r="H218" s="36">
        <f>SUMIFS(СВЦЭМ!$E$33:$E$776,СВЦЭМ!$A$33:$A$776,$A218,СВЦЭМ!$B$33:$B$776,H$191)+'СЕТ СН'!$F$15</f>
        <v>162.32305364999999</v>
      </c>
      <c r="I218" s="36">
        <f>SUMIFS(СВЦЭМ!$E$33:$E$776,СВЦЭМ!$A$33:$A$776,$A218,СВЦЭМ!$B$33:$B$776,I$191)+'СЕТ СН'!$F$15</f>
        <v>168.96553628000001</v>
      </c>
      <c r="J218" s="36">
        <f>SUMIFS(СВЦЭМ!$E$33:$E$776,СВЦЭМ!$A$33:$A$776,$A218,СВЦЭМ!$B$33:$B$776,J$191)+'СЕТ СН'!$F$15</f>
        <v>161.01141770999999</v>
      </c>
      <c r="K218" s="36">
        <f>SUMIFS(СВЦЭМ!$E$33:$E$776,СВЦЭМ!$A$33:$A$776,$A218,СВЦЭМ!$B$33:$B$776,K$191)+'СЕТ СН'!$F$15</f>
        <v>138.31963859000001</v>
      </c>
      <c r="L218" s="36">
        <f>SUMIFS(СВЦЭМ!$E$33:$E$776,СВЦЭМ!$A$33:$A$776,$A218,СВЦЭМ!$B$33:$B$776,L$191)+'СЕТ СН'!$F$15</f>
        <v>121.03858003000001</v>
      </c>
      <c r="M218" s="36">
        <f>SUMIFS(СВЦЭМ!$E$33:$E$776,СВЦЭМ!$A$33:$A$776,$A218,СВЦЭМ!$B$33:$B$776,M$191)+'СЕТ СН'!$F$15</f>
        <v>116.37754074</v>
      </c>
      <c r="N218" s="36">
        <f>SUMIFS(СВЦЭМ!$E$33:$E$776,СВЦЭМ!$A$33:$A$776,$A218,СВЦЭМ!$B$33:$B$776,N$191)+'СЕТ СН'!$F$15</f>
        <v>111.82301585</v>
      </c>
      <c r="O218" s="36">
        <f>SUMIFS(СВЦЭМ!$E$33:$E$776,СВЦЭМ!$A$33:$A$776,$A218,СВЦЭМ!$B$33:$B$776,O$191)+'СЕТ СН'!$F$15</f>
        <v>113.07035793999999</v>
      </c>
      <c r="P218" s="36">
        <f>SUMIFS(СВЦЭМ!$E$33:$E$776,СВЦЭМ!$A$33:$A$776,$A218,СВЦЭМ!$B$33:$B$776,P$191)+'СЕТ СН'!$F$15</f>
        <v>115.26627245</v>
      </c>
      <c r="Q218" s="36">
        <f>SUMIFS(СВЦЭМ!$E$33:$E$776,СВЦЭМ!$A$33:$A$776,$A218,СВЦЭМ!$B$33:$B$776,Q$191)+'СЕТ СН'!$F$15</f>
        <v>118.26187349</v>
      </c>
      <c r="R218" s="36">
        <f>SUMIFS(СВЦЭМ!$E$33:$E$776,СВЦЭМ!$A$33:$A$776,$A218,СВЦЭМ!$B$33:$B$776,R$191)+'СЕТ СН'!$F$15</f>
        <v>118.60771704</v>
      </c>
      <c r="S218" s="36">
        <f>SUMIFS(СВЦЭМ!$E$33:$E$776,СВЦЭМ!$A$33:$A$776,$A218,СВЦЭМ!$B$33:$B$776,S$191)+'СЕТ СН'!$F$15</f>
        <v>120.77072878</v>
      </c>
      <c r="T218" s="36">
        <f>SUMIFS(СВЦЭМ!$E$33:$E$776,СВЦЭМ!$A$33:$A$776,$A218,СВЦЭМ!$B$33:$B$776,T$191)+'СЕТ СН'!$F$15</f>
        <v>123.80298204</v>
      </c>
      <c r="U218" s="36">
        <f>SUMIFS(СВЦЭМ!$E$33:$E$776,СВЦЭМ!$A$33:$A$776,$A218,СВЦЭМ!$B$33:$B$776,U$191)+'СЕТ СН'!$F$15</f>
        <v>121.26727672</v>
      </c>
      <c r="V218" s="36">
        <f>SUMIFS(СВЦЭМ!$E$33:$E$776,СВЦЭМ!$A$33:$A$776,$A218,СВЦЭМ!$B$33:$B$776,V$191)+'СЕТ СН'!$F$15</f>
        <v>120.18140179</v>
      </c>
      <c r="W218" s="36">
        <f>SUMIFS(СВЦЭМ!$E$33:$E$776,СВЦЭМ!$A$33:$A$776,$A218,СВЦЭМ!$B$33:$B$776,W$191)+'СЕТ СН'!$F$15</f>
        <v>118.41795319000001</v>
      </c>
      <c r="X218" s="36">
        <f>SUMIFS(СВЦЭМ!$E$33:$E$776,СВЦЭМ!$A$33:$A$776,$A218,СВЦЭМ!$B$33:$B$776,X$191)+'СЕТ СН'!$F$15</f>
        <v>131.10257557</v>
      </c>
      <c r="Y218" s="36">
        <f>SUMIFS(СВЦЭМ!$E$33:$E$776,СВЦЭМ!$A$33:$A$776,$A218,СВЦЭМ!$B$33:$B$776,Y$191)+'СЕТ СН'!$F$15</f>
        <v>153.43228612999999</v>
      </c>
    </row>
    <row r="219" spans="1:25" ht="15.75" x14ac:dyDescent="0.2">
      <c r="A219" s="35">
        <f t="shared" si="5"/>
        <v>44040</v>
      </c>
      <c r="B219" s="36">
        <f>SUMIFS(СВЦЭМ!$E$33:$E$776,СВЦЭМ!$A$33:$A$776,$A219,СВЦЭМ!$B$33:$B$776,B$191)+'СЕТ СН'!$F$15</f>
        <v>152.74828099999999</v>
      </c>
      <c r="C219" s="36">
        <f>SUMIFS(СВЦЭМ!$E$33:$E$776,СВЦЭМ!$A$33:$A$776,$A219,СВЦЭМ!$B$33:$B$776,C$191)+'СЕТ СН'!$F$15</f>
        <v>164.48764007</v>
      </c>
      <c r="D219" s="36">
        <f>SUMIFS(СВЦЭМ!$E$33:$E$776,СВЦЭМ!$A$33:$A$776,$A219,СВЦЭМ!$B$33:$B$776,D$191)+'СЕТ СН'!$F$15</f>
        <v>166.42756650000001</v>
      </c>
      <c r="E219" s="36">
        <f>SUMIFS(СВЦЭМ!$E$33:$E$776,СВЦЭМ!$A$33:$A$776,$A219,СВЦЭМ!$B$33:$B$776,E$191)+'СЕТ СН'!$F$15</f>
        <v>169.07482411000001</v>
      </c>
      <c r="F219" s="36">
        <f>SUMIFS(СВЦЭМ!$E$33:$E$776,СВЦЭМ!$A$33:$A$776,$A219,СВЦЭМ!$B$33:$B$776,F$191)+'СЕТ СН'!$F$15</f>
        <v>166.88160590999999</v>
      </c>
      <c r="G219" s="36">
        <f>SUMIFS(СВЦЭМ!$E$33:$E$776,СВЦЭМ!$A$33:$A$776,$A219,СВЦЭМ!$B$33:$B$776,G$191)+'СЕТ СН'!$F$15</f>
        <v>169.94922296999999</v>
      </c>
      <c r="H219" s="36">
        <f>SUMIFS(СВЦЭМ!$E$33:$E$776,СВЦЭМ!$A$33:$A$776,$A219,СВЦЭМ!$B$33:$B$776,H$191)+'СЕТ СН'!$F$15</f>
        <v>170.37052871</v>
      </c>
      <c r="I219" s="36">
        <f>SUMIFS(СВЦЭМ!$E$33:$E$776,СВЦЭМ!$A$33:$A$776,$A219,СВЦЭМ!$B$33:$B$776,I$191)+'СЕТ СН'!$F$15</f>
        <v>172.64484572999999</v>
      </c>
      <c r="J219" s="36">
        <f>SUMIFS(СВЦЭМ!$E$33:$E$776,СВЦЭМ!$A$33:$A$776,$A219,СВЦЭМ!$B$33:$B$776,J$191)+'СЕТ СН'!$F$15</f>
        <v>168.97004471</v>
      </c>
      <c r="K219" s="36">
        <f>SUMIFS(СВЦЭМ!$E$33:$E$776,СВЦЭМ!$A$33:$A$776,$A219,СВЦЭМ!$B$33:$B$776,K$191)+'СЕТ СН'!$F$15</f>
        <v>145.80730145000001</v>
      </c>
      <c r="L219" s="36">
        <f>SUMIFS(СВЦЭМ!$E$33:$E$776,СВЦЭМ!$A$33:$A$776,$A219,СВЦЭМ!$B$33:$B$776,L$191)+'СЕТ СН'!$F$15</f>
        <v>123.74113149</v>
      </c>
      <c r="M219" s="36">
        <f>SUMIFS(СВЦЭМ!$E$33:$E$776,СВЦЭМ!$A$33:$A$776,$A219,СВЦЭМ!$B$33:$B$776,M$191)+'СЕТ СН'!$F$15</f>
        <v>119.76746974</v>
      </c>
      <c r="N219" s="36">
        <f>SUMIFS(СВЦЭМ!$E$33:$E$776,СВЦЭМ!$A$33:$A$776,$A219,СВЦЭМ!$B$33:$B$776,N$191)+'СЕТ СН'!$F$15</f>
        <v>119.23386796</v>
      </c>
      <c r="O219" s="36">
        <f>SUMIFS(СВЦЭМ!$E$33:$E$776,СВЦЭМ!$A$33:$A$776,$A219,СВЦЭМ!$B$33:$B$776,O$191)+'СЕТ СН'!$F$15</f>
        <v>121.41743744</v>
      </c>
      <c r="P219" s="36">
        <f>SUMIFS(СВЦЭМ!$E$33:$E$776,СВЦЭМ!$A$33:$A$776,$A219,СВЦЭМ!$B$33:$B$776,P$191)+'СЕТ СН'!$F$15</f>
        <v>121.77577143000001</v>
      </c>
      <c r="Q219" s="36">
        <f>SUMIFS(СВЦЭМ!$E$33:$E$776,СВЦЭМ!$A$33:$A$776,$A219,СВЦЭМ!$B$33:$B$776,Q$191)+'СЕТ СН'!$F$15</f>
        <v>123.69043034000001</v>
      </c>
      <c r="R219" s="36">
        <f>SUMIFS(СВЦЭМ!$E$33:$E$776,СВЦЭМ!$A$33:$A$776,$A219,СВЦЭМ!$B$33:$B$776,R$191)+'СЕТ СН'!$F$15</f>
        <v>123.99612462</v>
      </c>
      <c r="S219" s="36">
        <f>SUMIFS(СВЦЭМ!$E$33:$E$776,СВЦЭМ!$A$33:$A$776,$A219,СВЦЭМ!$B$33:$B$776,S$191)+'СЕТ СН'!$F$15</f>
        <v>125.01650433</v>
      </c>
      <c r="T219" s="36">
        <f>SUMIFS(СВЦЭМ!$E$33:$E$776,СВЦЭМ!$A$33:$A$776,$A219,СВЦЭМ!$B$33:$B$776,T$191)+'СЕТ СН'!$F$15</f>
        <v>125.64408926999999</v>
      </c>
      <c r="U219" s="36">
        <f>SUMIFS(СВЦЭМ!$E$33:$E$776,СВЦЭМ!$A$33:$A$776,$A219,СВЦЭМ!$B$33:$B$776,U$191)+'СЕТ СН'!$F$15</f>
        <v>122.69992945</v>
      </c>
      <c r="V219" s="36">
        <f>SUMIFS(СВЦЭМ!$E$33:$E$776,СВЦЭМ!$A$33:$A$776,$A219,СВЦЭМ!$B$33:$B$776,V$191)+'СЕТ СН'!$F$15</f>
        <v>124.96815771</v>
      </c>
      <c r="W219" s="36">
        <f>SUMIFS(СВЦЭМ!$E$33:$E$776,СВЦЭМ!$A$33:$A$776,$A219,СВЦЭМ!$B$33:$B$776,W$191)+'СЕТ СН'!$F$15</f>
        <v>125.36605217</v>
      </c>
      <c r="X219" s="36">
        <f>SUMIFS(СВЦЭМ!$E$33:$E$776,СВЦЭМ!$A$33:$A$776,$A219,СВЦЭМ!$B$33:$B$776,X$191)+'СЕТ СН'!$F$15</f>
        <v>133.75191289</v>
      </c>
      <c r="Y219" s="36">
        <f>SUMIFS(СВЦЭМ!$E$33:$E$776,СВЦЭМ!$A$33:$A$776,$A219,СВЦЭМ!$B$33:$B$776,Y$191)+'СЕТ СН'!$F$15</f>
        <v>155.88462466999999</v>
      </c>
    </row>
    <row r="220" spans="1:25" ht="15.75" x14ac:dyDescent="0.2">
      <c r="A220" s="35">
        <f t="shared" si="5"/>
        <v>44041</v>
      </c>
      <c r="B220" s="36">
        <f>SUMIFS(СВЦЭМ!$E$33:$E$776,СВЦЭМ!$A$33:$A$776,$A220,СВЦЭМ!$B$33:$B$776,B$191)+'СЕТ СН'!$F$15</f>
        <v>176.18034591</v>
      </c>
      <c r="C220" s="36">
        <f>SUMIFS(СВЦЭМ!$E$33:$E$776,СВЦЭМ!$A$33:$A$776,$A220,СВЦЭМ!$B$33:$B$776,C$191)+'СЕТ СН'!$F$15</f>
        <v>184.70458798000001</v>
      </c>
      <c r="D220" s="36">
        <f>SUMIFS(СВЦЭМ!$E$33:$E$776,СВЦЭМ!$A$33:$A$776,$A220,СВЦЭМ!$B$33:$B$776,D$191)+'СЕТ СН'!$F$15</f>
        <v>191.27887952</v>
      </c>
      <c r="E220" s="36">
        <f>SUMIFS(СВЦЭМ!$E$33:$E$776,СВЦЭМ!$A$33:$A$776,$A220,СВЦЭМ!$B$33:$B$776,E$191)+'СЕТ СН'!$F$15</f>
        <v>195.98634644000001</v>
      </c>
      <c r="F220" s="36">
        <f>SUMIFS(СВЦЭМ!$E$33:$E$776,СВЦЭМ!$A$33:$A$776,$A220,СВЦЭМ!$B$33:$B$776,F$191)+'СЕТ СН'!$F$15</f>
        <v>188.75751591</v>
      </c>
      <c r="G220" s="36">
        <f>SUMIFS(СВЦЭМ!$E$33:$E$776,СВЦЭМ!$A$33:$A$776,$A220,СВЦЭМ!$B$33:$B$776,G$191)+'СЕТ СН'!$F$15</f>
        <v>188.43006435999999</v>
      </c>
      <c r="H220" s="36">
        <f>SUMIFS(СВЦЭМ!$E$33:$E$776,СВЦЭМ!$A$33:$A$776,$A220,СВЦЭМ!$B$33:$B$776,H$191)+'СЕТ СН'!$F$15</f>
        <v>182.99053798</v>
      </c>
      <c r="I220" s="36">
        <f>SUMIFS(СВЦЭМ!$E$33:$E$776,СВЦЭМ!$A$33:$A$776,$A220,СВЦЭМ!$B$33:$B$776,I$191)+'СЕТ СН'!$F$15</f>
        <v>179.35470710000001</v>
      </c>
      <c r="J220" s="36">
        <f>SUMIFS(СВЦЭМ!$E$33:$E$776,СВЦЭМ!$A$33:$A$776,$A220,СВЦЭМ!$B$33:$B$776,J$191)+'СЕТ СН'!$F$15</f>
        <v>164.47207746000001</v>
      </c>
      <c r="K220" s="36">
        <f>SUMIFS(СВЦЭМ!$E$33:$E$776,СВЦЭМ!$A$33:$A$776,$A220,СВЦЭМ!$B$33:$B$776,K$191)+'СЕТ СН'!$F$15</f>
        <v>134.61803942</v>
      </c>
      <c r="L220" s="36">
        <f>SUMIFS(СВЦЭМ!$E$33:$E$776,СВЦЭМ!$A$33:$A$776,$A220,СВЦЭМ!$B$33:$B$776,L$191)+'СЕТ СН'!$F$15</f>
        <v>123.31362166</v>
      </c>
      <c r="M220" s="36">
        <f>SUMIFS(СВЦЭМ!$E$33:$E$776,СВЦЭМ!$A$33:$A$776,$A220,СВЦЭМ!$B$33:$B$776,M$191)+'СЕТ СН'!$F$15</f>
        <v>119.50846232000001</v>
      </c>
      <c r="N220" s="36">
        <f>SUMIFS(СВЦЭМ!$E$33:$E$776,СВЦЭМ!$A$33:$A$776,$A220,СВЦЭМ!$B$33:$B$776,N$191)+'СЕТ СН'!$F$15</f>
        <v>114.17501907</v>
      </c>
      <c r="O220" s="36">
        <f>SUMIFS(СВЦЭМ!$E$33:$E$776,СВЦЭМ!$A$33:$A$776,$A220,СВЦЭМ!$B$33:$B$776,O$191)+'СЕТ СН'!$F$15</f>
        <v>113.11956506999999</v>
      </c>
      <c r="P220" s="36">
        <f>SUMIFS(СВЦЭМ!$E$33:$E$776,СВЦЭМ!$A$33:$A$776,$A220,СВЦЭМ!$B$33:$B$776,P$191)+'СЕТ СН'!$F$15</f>
        <v>113.27237819</v>
      </c>
      <c r="Q220" s="36">
        <f>SUMIFS(СВЦЭМ!$E$33:$E$776,СВЦЭМ!$A$33:$A$776,$A220,СВЦЭМ!$B$33:$B$776,Q$191)+'СЕТ СН'!$F$15</f>
        <v>115.30978157</v>
      </c>
      <c r="R220" s="36">
        <f>SUMIFS(СВЦЭМ!$E$33:$E$776,СВЦЭМ!$A$33:$A$776,$A220,СВЦЭМ!$B$33:$B$776,R$191)+'СЕТ СН'!$F$15</f>
        <v>116.60513897</v>
      </c>
      <c r="S220" s="36">
        <f>SUMIFS(СВЦЭМ!$E$33:$E$776,СВЦЭМ!$A$33:$A$776,$A220,СВЦЭМ!$B$33:$B$776,S$191)+'СЕТ СН'!$F$15</f>
        <v>117.26060507</v>
      </c>
      <c r="T220" s="36">
        <f>SUMIFS(СВЦЭМ!$E$33:$E$776,СВЦЭМ!$A$33:$A$776,$A220,СВЦЭМ!$B$33:$B$776,T$191)+'СЕТ СН'!$F$15</f>
        <v>122.55710087</v>
      </c>
      <c r="U220" s="36">
        <f>SUMIFS(СВЦЭМ!$E$33:$E$776,СВЦЭМ!$A$33:$A$776,$A220,СВЦЭМ!$B$33:$B$776,U$191)+'СЕТ СН'!$F$15</f>
        <v>121.46557319999999</v>
      </c>
      <c r="V220" s="36">
        <f>SUMIFS(СВЦЭМ!$E$33:$E$776,СВЦЭМ!$A$33:$A$776,$A220,СВЦЭМ!$B$33:$B$776,V$191)+'СЕТ СН'!$F$15</f>
        <v>119.59373315000001</v>
      </c>
      <c r="W220" s="36">
        <f>SUMIFS(СВЦЭМ!$E$33:$E$776,СВЦЭМ!$A$33:$A$776,$A220,СВЦЭМ!$B$33:$B$776,W$191)+'СЕТ СН'!$F$15</f>
        <v>115.05868033</v>
      </c>
      <c r="X220" s="36">
        <f>SUMIFS(СВЦЭМ!$E$33:$E$776,СВЦЭМ!$A$33:$A$776,$A220,СВЦЭМ!$B$33:$B$776,X$191)+'СЕТ СН'!$F$15</f>
        <v>125.89719845</v>
      </c>
      <c r="Y220" s="36">
        <f>SUMIFS(СВЦЭМ!$E$33:$E$776,СВЦЭМ!$A$33:$A$776,$A220,СВЦЭМ!$B$33:$B$776,Y$191)+'СЕТ СН'!$F$15</f>
        <v>147.40835089000001</v>
      </c>
    </row>
    <row r="221" spans="1:25" ht="15.75" x14ac:dyDescent="0.2">
      <c r="A221" s="35">
        <f t="shared" si="5"/>
        <v>44042</v>
      </c>
      <c r="B221" s="36">
        <f>SUMIFS(СВЦЭМ!$E$33:$E$776,СВЦЭМ!$A$33:$A$776,$A221,СВЦЭМ!$B$33:$B$776,B$191)+'СЕТ СН'!$F$15</f>
        <v>153.94818674000001</v>
      </c>
      <c r="C221" s="36">
        <f>SUMIFS(СВЦЭМ!$E$33:$E$776,СВЦЭМ!$A$33:$A$776,$A221,СВЦЭМ!$B$33:$B$776,C$191)+'СЕТ СН'!$F$15</f>
        <v>163.16841450000001</v>
      </c>
      <c r="D221" s="36">
        <f>SUMIFS(СВЦЭМ!$E$33:$E$776,СВЦЭМ!$A$33:$A$776,$A221,СВЦЭМ!$B$33:$B$776,D$191)+'СЕТ СН'!$F$15</f>
        <v>166.43454803</v>
      </c>
      <c r="E221" s="36">
        <f>SUMIFS(СВЦЭМ!$E$33:$E$776,СВЦЭМ!$A$33:$A$776,$A221,СВЦЭМ!$B$33:$B$776,E$191)+'СЕТ СН'!$F$15</f>
        <v>167.82267315000001</v>
      </c>
      <c r="F221" s="36">
        <f>SUMIFS(СВЦЭМ!$E$33:$E$776,СВЦЭМ!$A$33:$A$776,$A221,СВЦЭМ!$B$33:$B$776,F$191)+'СЕТ СН'!$F$15</f>
        <v>166.75618563</v>
      </c>
      <c r="G221" s="36">
        <f>SUMIFS(СВЦЭМ!$E$33:$E$776,СВЦЭМ!$A$33:$A$776,$A221,СВЦЭМ!$B$33:$B$776,G$191)+'СЕТ СН'!$F$15</f>
        <v>167.88085276000001</v>
      </c>
      <c r="H221" s="36">
        <f>SUMIFS(СВЦЭМ!$E$33:$E$776,СВЦЭМ!$A$33:$A$776,$A221,СВЦЭМ!$B$33:$B$776,H$191)+'СЕТ СН'!$F$15</f>
        <v>164.46054058000001</v>
      </c>
      <c r="I221" s="36">
        <f>SUMIFS(СВЦЭМ!$E$33:$E$776,СВЦЭМ!$A$33:$A$776,$A221,СВЦЭМ!$B$33:$B$776,I$191)+'СЕТ СН'!$F$15</f>
        <v>157.01156881</v>
      </c>
      <c r="J221" s="36">
        <f>SUMIFS(СВЦЭМ!$E$33:$E$776,СВЦЭМ!$A$33:$A$776,$A221,СВЦЭМ!$B$33:$B$776,J$191)+'СЕТ СН'!$F$15</f>
        <v>140.73550954999999</v>
      </c>
      <c r="K221" s="36">
        <f>SUMIFS(СВЦЭМ!$E$33:$E$776,СВЦЭМ!$A$33:$A$776,$A221,СВЦЭМ!$B$33:$B$776,K$191)+'СЕТ СН'!$F$15</f>
        <v>129.58186301999999</v>
      </c>
      <c r="L221" s="36">
        <f>SUMIFS(СВЦЭМ!$E$33:$E$776,СВЦЭМ!$A$33:$A$776,$A221,СВЦЭМ!$B$33:$B$776,L$191)+'СЕТ СН'!$F$15</f>
        <v>133.62084887</v>
      </c>
      <c r="M221" s="36">
        <f>SUMIFS(СВЦЭМ!$E$33:$E$776,СВЦЭМ!$A$33:$A$776,$A221,СВЦЭМ!$B$33:$B$776,M$191)+'СЕТ СН'!$F$15</f>
        <v>132.61178401000001</v>
      </c>
      <c r="N221" s="36">
        <f>SUMIFS(СВЦЭМ!$E$33:$E$776,СВЦЭМ!$A$33:$A$776,$A221,СВЦЭМ!$B$33:$B$776,N$191)+'СЕТ СН'!$F$15</f>
        <v>130.33877235</v>
      </c>
      <c r="O221" s="36">
        <f>SUMIFS(СВЦЭМ!$E$33:$E$776,СВЦЭМ!$A$33:$A$776,$A221,СВЦЭМ!$B$33:$B$776,O$191)+'СЕТ СН'!$F$15</f>
        <v>130.45033895</v>
      </c>
      <c r="P221" s="36">
        <f>SUMIFS(СВЦЭМ!$E$33:$E$776,СВЦЭМ!$A$33:$A$776,$A221,СВЦЭМ!$B$33:$B$776,P$191)+'СЕТ СН'!$F$15</f>
        <v>130.69668515000001</v>
      </c>
      <c r="Q221" s="36">
        <f>SUMIFS(СВЦЭМ!$E$33:$E$776,СВЦЭМ!$A$33:$A$776,$A221,СВЦЭМ!$B$33:$B$776,Q$191)+'СЕТ СН'!$F$15</f>
        <v>131.39228584</v>
      </c>
      <c r="R221" s="36">
        <f>SUMIFS(СВЦЭМ!$E$33:$E$776,СВЦЭМ!$A$33:$A$776,$A221,СВЦЭМ!$B$33:$B$776,R$191)+'СЕТ СН'!$F$15</f>
        <v>130.53004455999999</v>
      </c>
      <c r="S221" s="36">
        <f>SUMIFS(СВЦЭМ!$E$33:$E$776,СВЦЭМ!$A$33:$A$776,$A221,СВЦЭМ!$B$33:$B$776,S$191)+'СЕТ СН'!$F$15</f>
        <v>130.75260352000001</v>
      </c>
      <c r="T221" s="36">
        <f>SUMIFS(СВЦЭМ!$E$33:$E$776,СВЦЭМ!$A$33:$A$776,$A221,СВЦЭМ!$B$33:$B$776,T$191)+'СЕТ СН'!$F$15</f>
        <v>132.39757552</v>
      </c>
      <c r="U221" s="36">
        <f>SUMIFS(СВЦЭМ!$E$33:$E$776,СВЦЭМ!$A$33:$A$776,$A221,СВЦЭМ!$B$33:$B$776,U$191)+'СЕТ СН'!$F$15</f>
        <v>131.41220038</v>
      </c>
      <c r="V221" s="36">
        <f>SUMIFS(СВЦЭМ!$E$33:$E$776,СВЦЭМ!$A$33:$A$776,$A221,СВЦЭМ!$B$33:$B$776,V$191)+'СЕТ СН'!$F$15</f>
        <v>129.89377082999999</v>
      </c>
      <c r="W221" s="36">
        <f>SUMIFS(СВЦЭМ!$E$33:$E$776,СВЦЭМ!$A$33:$A$776,$A221,СВЦЭМ!$B$33:$B$776,W$191)+'СЕТ СН'!$F$15</f>
        <v>135.30203603999999</v>
      </c>
      <c r="X221" s="36">
        <f>SUMIFS(СВЦЭМ!$E$33:$E$776,СВЦЭМ!$A$33:$A$776,$A221,СВЦЭМ!$B$33:$B$776,X$191)+'СЕТ СН'!$F$15</f>
        <v>153.78079624</v>
      </c>
      <c r="Y221" s="36">
        <f>SUMIFS(СВЦЭМ!$E$33:$E$776,СВЦЭМ!$A$33:$A$776,$A221,СВЦЭМ!$B$33:$B$776,Y$191)+'СЕТ СН'!$F$15</f>
        <v>146.48210462</v>
      </c>
    </row>
    <row r="222" spans="1:25" ht="15.75" x14ac:dyDescent="0.2">
      <c r="A222" s="35">
        <f t="shared" si="5"/>
        <v>44043</v>
      </c>
      <c r="B222" s="36">
        <f>SUMIFS(СВЦЭМ!$E$33:$E$776,СВЦЭМ!$A$33:$A$776,$A222,СВЦЭМ!$B$33:$B$776,B$191)+'СЕТ СН'!$F$15</f>
        <v>155.21885895</v>
      </c>
      <c r="C222" s="36">
        <f>SUMIFS(СВЦЭМ!$E$33:$E$776,СВЦЭМ!$A$33:$A$776,$A222,СВЦЭМ!$B$33:$B$776,C$191)+'СЕТ СН'!$F$15</f>
        <v>176.53937076</v>
      </c>
      <c r="D222" s="36">
        <f>SUMIFS(СВЦЭМ!$E$33:$E$776,СВЦЭМ!$A$33:$A$776,$A222,СВЦЭМ!$B$33:$B$776,D$191)+'СЕТ СН'!$F$15</f>
        <v>178.30668549000001</v>
      </c>
      <c r="E222" s="36">
        <f>SUMIFS(СВЦЭМ!$E$33:$E$776,СВЦЭМ!$A$33:$A$776,$A222,СВЦЭМ!$B$33:$B$776,E$191)+'СЕТ СН'!$F$15</f>
        <v>178.90820120000001</v>
      </c>
      <c r="F222" s="36">
        <f>SUMIFS(СВЦЭМ!$E$33:$E$776,СВЦЭМ!$A$33:$A$776,$A222,СВЦЭМ!$B$33:$B$776,F$191)+'СЕТ СН'!$F$15</f>
        <v>177.83610955</v>
      </c>
      <c r="G222" s="36">
        <f>SUMIFS(СВЦЭМ!$E$33:$E$776,СВЦЭМ!$A$33:$A$776,$A222,СВЦЭМ!$B$33:$B$776,G$191)+'СЕТ СН'!$F$15</f>
        <v>184.03857131000001</v>
      </c>
      <c r="H222" s="36">
        <f>SUMIFS(СВЦЭМ!$E$33:$E$776,СВЦЭМ!$A$33:$A$776,$A222,СВЦЭМ!$B$33:$B$776,H$191)+'СЕТ СН'!$F$15</f>
        <v>173.91016679000001</v>
      </c>
      <c r="I222" s="36">
        <f>SUMIFS(СВЦЭМ!$E$33:$E$776,СВЦЭМ!$A$33:$A$776,$A222,СВЦЭМ!$B$33:$B$776,I$191)+'СЕТ СН'!$F$15</f>
        <v>169.22885371999999</v>
      </c>
      <c r="J222" s="36">
        <f>SUMIFS(СВЦЭМ!$E$33:$E$776,СВЦЭМ!$A$33:$A$776,$A222,СВЦЭМ!$B$33:$B$776,J$191)+'СЕТ СН'!$F$15</f>
        <v>163.33875373999999</v>
      </c>
      <c r="K222" s="36">
        <f>SUMIFS(СВЦЭМ!$E$33:$E$776,СВЦЭМ!$A$33:$A$776,$A222,СВЦЭМ!$B$33:$B$776,K$191)+'СЕТ СН'!$F$15</f>
        <v>147.63533561</v>
      </c>
      <c r="L222" s="36">
        <f>SUMIFS(СВЦЭМ!$E$33:$E$776,СВЦЭМ!$A$33:$A$776,$A222,СВЦЭМ!$B$33:$B$776,L$191)+'СЕТ СН'!$F$15</f>
        <v>123.05289555</v>
      </c>
      <c r="M222" s="36">
        <f>SUMIFS(СВЦЭМ!$E$33:$E$776,СВЦЭМ!$A$33:$A$776,$A222,СВЦЭМ!$B$33:$B$776,M$191)+'СЕТ СН'!$F$15</f>
        <v>119.30894259999999</v>
      </c>
      <c r="N222" s="36">
        <f>SUMIFS(СВЦЭМ!$E$33:$E$776,СВЦЭМ!$A$33:$A$776,$A222,СВЦЭМ!$B$33:$B$776,N$191)+'СЕТ СН'!$F$15</f>
        <v>120.4720741</v>
      </c>
      <c r="O222" s="36">
        <f>SUMIFS(СВЦЭМ!$E$33:$E$776,СВЦЭМ!$A$33:$A$776,$A222,СВЦЭМ!$B$33:$B$776,O$191)+'СЕТ СН'!$F$15</f>
        <v>121.67802371000001</v>
      </c>
      <c r="P222" s="36">
        <f>SUMIFS(СВЦЭМ!$E$33:$E$776,СВЦЭМ!$A$33:$A$776,$A222,СВЦЭМ!$B$33:$B$776,P$191)+'СЕТ СН'!$F$15</f>
        <v>122.39887903</v>
      </c>
      <c r="Q222" s="36">
        <f>SUMIFS(СВЦЭМ!$E$33:$E$776,СВЦЭМ!$A$33:$A$776,$A222,СВЦЭМ!$B$33:$B$776,Q$191)+'СЕТ СН'!$F$15</f>
        <v>122.25362856</v>
      </c>
      <c r="R222" s="36">
        <f>SUMIFS(СВЦЭМ!$E$33:$E$776,СВЦЭМ!$A$33:$A$776,$A222,СВЦЭМ!$B$33:$B$776,R$191)+'СЕТ СН'!$F$15</f>
        <v>120.79819512</v>
      </c>
      <c r="S222" s="36">
        <f>SUMIFS(СВЦЭМ!$E$33:$E$776,СВЦЭМ!$A$33:$A$776,$A222,СВЦЭМ!$B$33:$B$776,S$191)+'СЕТ СН'!$F$15</f>
        <v>123.24746546999999</v>
      </c>
      <c r="T222" s="36">
        <f>SUMIFS(СВЦЭМ!$E$33:$E$776,СВЦЭМ!$A$33:$A$776,$A222,СВЦЭМ!$B$33:$B$776,T$191)+'СЕТ СН'!$F$15</f>
        <v>124.27096096</v>
      </c>
      <c r="U222" s="36">
        <f>SUMIFS(СВЦЭМ!$E$33:$E$776,СВЦЭМ!$A$33:$A$776,$A222,СВЦЭМ!$B$33:$B$776,U$191)+'СЕТ СН'!$F$15</f>
        <v>126.21429181000001</v>
      </c>
      <c r="V222" s="36">
        <f>SUMIFS(СВЦЭМ!$E$33:$E$776,СВЦЭМ!$A$33:$A$776,$A222,СВЦЭМ!$B$33:$B$776,V$191)+'СЕТ СН'!$F$15</f>
        <v>125.55672676</v>
      </c>
      <c r="W222" s="36">
        <f>SUMIFS(СВЦЭМ!$E$33:$E$776,СВЦЭМ!$A$33:$A$776,$A222,СВЦЭМ!$B$33:$B$776,W$191)+'СЕТ СН'!$F$15</f>
        <v>122.18484325999999</v>
      </c>
      <c r="X222" s="36">
        <f>SUMIFS(СВЦЭМ!$E$33:$E$776,СВЦЭМ!$A$33:$A$776,$A222,СВЦЭМ!$B$33:$B$776,X$191)+'СЕТ СН'!$F$15</f>
        <v>122.62467187</v>
      </c>
      <c r="Y222" s="36">
        <f>SUMIFS(СВЦЭМ!$E$33:$E$776,СВЦЭМ!$A$33:$A$776,$A222,СВЦЭМ!$B$33:$B$776,Y$191)+'СЕТ СН'!$F$15</f>
        <v>134.04745277999999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6" t="s">
        <v>7</v>
      </c>
      <c r="B224" s="130" t="s">
        <v>147</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37"/>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38"/>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01.07.2020</v>
      </c>
      <c r="B227" s="36">
        <f>SUMIFS(СВЦЭМ!$F$33:$F$776,СВЦЭМ!$A$33:$A$776,$A227,СВЦЭМ!$B$33:$B$776,B$226)+'СЕТ СН'!$F$15</f>
        <v>189.97004423999999</v>
      </c>
      <c r="C227" s="36">
        <f>SUMIFS(СВЦЭМ!$F$33:$F$776,СВЦЭМ!$A$33:$A$776,$A227,СВЦЭМ!$B$33:$B$776,C$226)+'СЕТ СН'!$F$15</f>
        <v>191.53581591</v>
      </c>
      <c r="D227" s="36">
        <f>SUMIFS(СВЦЭМ!$F$33:$F$776,СВЦЭМ!$A$33:$A$776,$A227,СВЦЭМ!$B$33:$B$776,D$226)+'СЕТ СН'!$F$15</f>
        <v>187.07525699000001</v>
      </c>
      <c r="E227" s="36">
        <f>SUMIFS(СВЦЭМ!$F$33:$F$776,СВЦЭМ!$A$33:$A$776,$A227,СВЦЭМ!$B$33:$B$776,E$226)+'СЕТ СН'!$F$15</f>
        <v>183.56939736999999</v>
      </c>
      <c r="F227" s="36">
        <f>SUMIFS(СВЦЭМ!$F$33:$F$776,СВЦЭМ!$A$33:$A$776,$A227,СВЦЭМ!$B$33:$B$776,F$226)+'СЕТ СН'!$F$15</f>
        <v>180.97307223000001</v>
      </c>
      <c r="G227" s="36">
        <f>SUMIFS(СВЦЭМ!$F$33:$F$776,СВЦЭМ!$A$33:$A$776,$A227,СВЦЭМ!$B$33:$B$776,G$226)+'СЕТ СН'!$F$15</f>
        <v>181.85891445999999</v>
      </c>
      <c r="H227" s="36">
        <f>SUMIFS(СВЦЭМ!$F$33:$F$776,СВЦЭМ!$A$33:$A$776,$A227,СВЦЭМ!$B$33:$B$776,H$226)+'СЕТ СН'!$F$15</f>
        <v>186.15790246</v>
      </c>
      <c r="I227" s="36">
        <f>SUMIFS(СВЦЭМ!$F$33:$F$776,СВЦЭМ!$A$33:$A$776,$A227,СВЦЭМ!$B$33:$B$776,I$226)+'СЕТ СН'!$F$15</f>
        <v>183.14323686</v>
      </c>
      <c r="J227" s="36">
        <f>SUMIFS(СВЦЭМ!$F$33:$F$776,СВЦЭМ!$A$33:$A$776,$A227,СВЦЭМ!$B$33:$B$776,J$226)+'СЕТ СН'!$F$15</f>
        <v>174.92526518</v>
      </c>
      <c r="K227" s="36">
        <f>SUMIFS(СВЦЭМ!$F$33:$F$776,СВЦЭМ!$A$33:$A$776,$A227,СВЦЭМ!$B$33:$B$776,K$226)+'СЕТ СН'!$F$15</f>
        <v>155.27376285</v>
      </c>
      <c r="L227" s="36">
        <f>SUMIFS(СВЦЭМ!$F$33:$F$776,СВЦЭМ!$A$33:$A$776,$A227,СВЦЭМ!$B$33:$B$776,L$226)+'СЕТ СН'!$F$15</f>
        <v>136.83398738</v>
      </c>
      <c r="M227" s="36">
        <f>SUMIFS(СВЦЭМ!$F$33:$F$776,СВЦЭМ!$A$33:$A$776,$A227,СВЦЭМ!$B$33:$B$776,M$226)+'СЕТ СН'!$F$15</f>
        <v>135.16596132000001</v>
      </c>
      <c r="N227" s="36">
        <f>SUMIFS(СВЦЭМ!$F$33:$F$776,СВЦЭМ!$A$33:$A$776,$A227,СВЦЭМ!$B$33:$B$776,N$226)+'СЕТ СН'!$F$15</f>
        <v>145.21097126999999</v>
      </c>
      <c r="O227" s="36">
        <f>SUMIFS(СВЦЭМ!$F$33:$F$776,СВЦЭМ!$A$33:$A$776,$A227,СВЦЭМ!$B$33:$B$776,O$226)+'СЕТ СН'!$F$15</f>
        <v>141.77680941</v>
      </c>
      <c r="P227" s="36">
        <f>SUMIFS(СВЦЭМ!$F$33:$F$776,СВЦЭМ!$A$33:$A$776,$A227,СВЦЭМ!$B$33:$B$776,P$226)+'СЕТ СН'!$F$15</f>
        <v>127.25741004</v>
      </c>
      <c r="Q227" s="36">
        <f>SUMIFS(СВЦЭМ!$F$33:$F$776,СВЦЭМ!$A$33:$A$776,$A227,СВЦЭМ!$B$33:$B$776,Q$226)+'СЕТ СН'!$F$15</f>
        <v>127.88421095</v>
      </c>
      <c r="R227" s="36">
        <f>SUMIFS(СВЦЭМ!$F$33:$F$776,СВЦЭМ!$A$33:$A$776,$A227,СВЦЭМ!$B$33:$B$776,R$226)+'СЕТ СН'!$F$15</f>
        <v>130.32523429</v>
      </c>
      <c r="S227" s="36">
        <f>SUMIFS(СВЦЭМ!$F$33:$F$776,СВЦЭМ!$A$33:$A$776,$A227,СВЦЭМ!$B$33:$B$776,S$226)+'СЕТ СН'!$F$15</f>
        <v>131.25240381</v>
      </c>
      <c r="T227" s="36">
        <f>SUMIFS(СВЦЭМ!$F$33:$F$776,СВЦЭМ!$A$33:$A$776,$A227,СВЦЭМ!$B$33:$B$776,T$226)+'СЕТ СН'!$F$15</f>
        <v>129.81558365999999</v>
      </c>
      <c r="U227" s="36">
        <f>SUMIFS(СВЦЭМ!$F$33:$F$776,СВЦЭМ!$A$33:$A$776,$A227,СВЦЭМ!$B$33:$B$776,U$226)+'СЕТ СН'!$F$15</f>
        <v>128.54247735999999</v>
      </c>
      <c r="V227" s="36">
        <f>SUMIFS(СВЦЭМ!$F$33:$F$776,СВЦЭМ!$A$33:$A$776,$A227,СВЦЭМ!$B$33:$B$776,V$226)+'СЕТ СН'!$F$15</f>
        <v>128.07153223</v>
      </c>
      <c r="W227" s="36">
        <f>SUMIFS(СВЦЭМ!$F$33:$F$776,СВЦЭМ!$A$33:$A$776,$A227,СВЦЭМ!$B$33:$B$776,W$226)+'СЕТ СН'!$F$15</f>
        <v>123.67846625999999</v>
      </c>
      <c r="X227" s="36">
        <f>SUMIFS(СВЦЭМ!$F$33:$F$776,СВЦЭМ!$A$33:$A$776,$A227,СВЦЭМ!$B$33:$B$776,X$226)+'СЕТ СН'!$F$15</f>
        <v>132.6884488</v>
      </c>
      <c r="Y227" s="36">
        <f>SUMIFS(СВЦЭМ!$F$33:$F$776,СВЦЭМ!$A$33:$A$776,$A227,СВЦЭМ!$B$33:$B$776,Y$226)+'СЕТ СН'!$F$15</f>
        <v>163.44425680000001</v>
      </c>
      <c r="AA227" s="45"/>
    </row>
    <row r="228" spans="1:27" ht="15.75" x14ac:dyDescent="0.2">
      <c r="A228" s="35">
        <f>A227+1</f>
        <v>44014</v>
      </c>
      <c r="B228" s="36">
        <f>SUMIFS(СВЦЭМ!$F$33:$F$776,СВЦЭМ!$A$33:$A$776,$A228,СВЦЭМ!$B$33:$B$776,B$226)+'СЕТ СН'!$F$15</f>
        <v>180.43759541</v>
      </c>
      <c r="C228" s="36">
        <f>SUMIFS(СВЦЭМ!$F$33:$F$776,СВЦЭМ!$A$33:$A$776,$A228,СВЦЭМ!$B$33:$B$776,C$226)+'СЕТ СН'!$F$15</f>
        <v>175.81547832000001</v>
      </c>
      <c r="D228" s="36">
        <f>SUMIFS(СВЦЭМ!$F$33:$F$776,СВЦЭМ!$A$33:$A$776,$A228,СВЦЭМ!$B$33:$B$776,D$226)+'СЕТ СН'!$F$15</f>
        <v>170.3900174</v>
      </c>
      <c r="E228" s="36">
        <f>SUMIFS(СВЦЭМ!$F$33:$F$776,СВЦЭМ!$A$33:$A$776,$A228,СВЦЭМ!$B$33:$B$776,E$226)+'СЕТ СН'!$F$15</f>
        <v>169.13246945</v>
      </c>
      <c r="F228" s="36">
        <f>SUMIFS(СВЦЭМ!$F$33:$F$776,СВЦЭМ!$A$33:$A$776,$A228,СВЦЭМ!$B$33:$B$776,F$226)+'СЕТ СН'!$F$15</f>
        <v>166.41564412</v>
      </c>
      <c r="G228" s="36">
        <f>SUMIFS(СВЦЭМ!$F$33:$F$776,СВЦЭМ!$A$33:$A$776,$A228,СВЦЭМ!$B$33:$B$776,G$226)+'СЕТ СН'!$F$15</f>
        <v>169.27265951000001</v>
      </c>
      <c r="H228" s="36">
        <f>SUMIFS(СВЦЭМ!$F$33:$F$776,СВЦЭМ!$A$33:$A$776,$A228,СВЦЭМ!$B$33:$B$776,H$226)+'СЕТ СН'!$F$15</f>
        <v>175.36994862</v>
      </c>
      <c r="I228" s="36">
        <f>SUMIFS(СВЦЭМ!$F$33:$F$776,СВЦЭМ!$A$33:$A$776,$A228,СВЦЭМ!$B$33:$B$776,I$226)+'СЕТ СН'!$F$15</f>
        <v>177.70755438</v>
      </c>
      <c r="J228" s="36">
        <f>SUMIFS(СВЦЭМ!$F$33:$F$776,СВЦЭМ!$A$33:$A$776,$A228,СВЦЭМ!$B$33:$B$776,J$226)+'СЕТ СН'!$F$15</f>
        <v>176.04655597999999</v>
      </c>
      <c r="K228" s="36">
        <f>SUMIFS(СВЦЭМ!$F$33:$F$776,СВЦЭМ!$A$33:$A$776,$A228,СВЦЭМ!$B$33:$B$776,K$226)+'СЕТ СН'!$F$15</f>
        <v>155.88328221</v>
      </c>
      <c r="L228" s="36">
        <f>SUMIFS(СВЦЭМ!$F$33:$F$776,СВЦЭМ!$A$33:$A$776,$A228,СВЦЭМ!$B$33:$B$776,L$226)+'СЕТ СН'!$F$15</f>
        <v>137.1104512</v>
      </c>
      <c r="M228" s="36">
        <f>SUMIFS(СВЦЭМ!$F$33:$F$776,СВЦЭМ!$A$33:$A$776,$A228,СВЦЭМ!$B$33:$B$776,M$226)+'СЕТ СН'!$F$15</f>
        <v>134.23661754</v>
      </c>
      <c r="N228" s="36">
        <f>SUMIFS(СВЦЭМ!$F$33:$F$776,СВЦЭМ!$A$33:$A$776,$A228,СВЦЭМ!$B$33:$B$776,N$226)+'СЕТ СН'!$F$15</f>
        <v>138.94933650999999</v>
      </c>
      <c r="O228" s="36">
        <f>SUMIFS(СВЦЭМ!$F$33:$F$776,СВЦЭМ!$A$33:$A$776,$A228,СВЦЭМ!$B$33:$B$776,O$226)+'СЕТ СН'!$F$15</f>
        <v>140.61058897000001</v>
      </c>
      <c r="P228" s="36">
        <f>SUMIFS(СВЦЭМ!$F$33:$F$776,СВЦЭМ!$A$33:$A$776,$A228,СВЦЭМ!$B$33:$B$776,P$226)+'СЕТ СН'!$F$15</f>
        <v>136.56248131000001</v>
      </c>
      <c r="Q228" s="36">
        <f>SUMIFS(СВЦЭМ!$F$33:$F$776,СВЦЭМ!$A$33:$A$776,$A228,СВЦЭМ!$B$33:$B$776,Q$226)+'СЕТ СН'!$F$15</f>
        <v>139.23283259999999</v>
      </c>
      <c r="R228" s="36">
        <f>SUMIFS(СВЦЭМ!$F$33:$F$776,СВЦЭМ!$A$33:$A$776,$A228,СВЦЭМ!$B$33:$B$776,R$226)+'СЕТ СН'!$F$15</f>
        <v>143.21364890000001</v>
      </c>
      <c r="S228" s="36">
        <f>SUMIFS(СВЦЭМ!$F$33:$F$776,СВЦЭМ!$A$33:$A$776,$A228,СВЦЭМ!$B$33:$B$776,S$226)+'СЕТ СН'!$F$15</f>
        <v>143.78386882999999</v>
      </c>
      <c r="T228" s="36">
        <f>SUMIFS(СВЦЭМ!$F$33:$F$776,СВЦЭМ!$A$33:$A$776,$A228,СВЦЭМ!$B$33:$B$776,T$226)+'СЕТ СН'!$F$15</f>
        <v>142.13135305</v>
      </c>
      <c r="U228" s="36">
        <f>SUMIFS(СВЦЭМ!$F$33:$F$776,СВЦЭМ!$A$33:$A$776,$A228,СВЦЭМ!$B$33:$B$776,U$226)+'СЕТ СН'!$F$15</f>
        <v>139.95966102</v>
      </c>
      <c r="V228" s="36">
        <f>SUMIFS(СВЦЭМ!$F$33:$F$776,СВЦЭМ!$A$33:$A$776,$A228,СВЦЭМ!$B$33:$B$776,V$226)+'СЕТ СН'!$F$15</f>
        <v>136.28856241</v>
      </c>
      <c r="W228" s="36">
        <f>SUMIFS(СВЦЭМ!$F$33:$F$776,СВЦЭМ!$A$33:$A$776,$A228,СВЦЭМ!$B$33:$B$776,W$226)+'СЕТ СН'!$F$15</f>
        <v>129.53929335999999</v>
      </c>
      <c r="X228" s="36">
        <f>SUMIFS(СВЦЭМ!$F$33:$F$776,СВЦЭМ!$A$33:$A$776,$A228,СВЦЭМ!$B$33:$B$776,X$226)+'СЕТ СН'!$F$15</f>
        <v>139.46012490000001</v>
      </c>
      <c r="Y228" s="36">
        <f>SUMIFS(СВЦЭМ!$F$33:$F$776,СВЦЭМ!$A$33:$A$776,$A228,СВЦЭМ!$B$33:$B$776,Y$226)+'СЕТ СН'!$F$15</f>
        <v>166.44294457999999</v>
      </c>
    </row>
    <row r="229" spans="1:27" ht="15.75" x14ac:dyDescent="0.2">
      <c r="A229" s="35">
        <f t="shared" ref="A229:A257" si="6">A228+1</f>
        <v>44015</v>
      </c>
      <c r="B229" s="36">
        <f>SUMIFS(СВЦЭМ!$F$33:$F$776,СВЦЭМ!$A$33:$A$776,$A229,СВЦЭМ!$B$33:$B$776,B$226)+'СЕТ СН'!$F$15</f>
        <v>187.04274452999999</v>
      </c>
      <c r="C229" s="36">
        <f>SUMIFS(СВЦЭМ!$F$33:$F$776,СВЦЭМ!$A$33:$A$776,$A229,СВЦЭМ!$B$33:$B$776,C$226)+'СЕТ СН'!$F$15</f>
        <v>183.78266826000001</v>
      </c>
      <c r="D229" s="36">
        <f>SUMIFS(СВЦЭМ!$F$33:$F$776,СВЦЭМ!$A$33:$A$776,$A229,СВЦЭМ!$B$33:$B$776,D$226)+'СЕТ СН'!$F$15</f>
        <v>178.31190985999999</v>
      </c>
      <c r="E229" s="36">
        <f>SUMIFS(СВЦЭМ!$F$33:$F$776,СВЦЭМ!$A$33:$A$776,$A229,СВЦЭМ!$B$33:$B$776,E$226)+'СЕТ СН'!$F$15</f>
        <v>174.80128371999999</v>
      </c>
      <c r="F229" s="36">
        <f>SUMIFS(СВЦЭМ!$F$33:$F$776,СВЦЭМ!$A$33:$A$776,$A229,СВЦЭМ!$B$33:$B$776,F$226)+'СЕТ СН'!$F$15</f>
        <v>172.12499514999999</v>
      </c>
      <c r="G229" s="36">
        <f>SUMIFS(СВЦЭМ!$F$33:$F$776,СВЦЭМ!$A$33:$A$776,$A229,СВЦЭМ!$B$33:$B$776,G$226)+'СЕТ СН'!$F$15</f>
        <v>174.84739661</v>
      </c>
      <c r="H229" s="36">
        <f>SUMIFS(СВЦЭМ!$F$33:$F$776,СВЦЭМ!$A$33:$A$776,$A229,СВЦЭМ!$B$33:$B$776,H$226)+'СЕТ СН'!$F$15</f>
        <v>181.82617943</v>
      </c>
      <c r="I229" s="36">
        <f>SUMIFS(СВЦЭМ!$F$33:$F$776,СВЦЭМ!$A$33:$A$776,$A229,СВЦЭМ!$B$33:$B$776,I$226)+'СЕТ СН'!$F$15</f>
        <v>184.97691605</v>
      </c>
      <c r="J229" s="36">
        <f>SUMIFS(СВЦЭМ!$F$33:$F$776,СВЦЭМ!$A$33:$A$776,$A229,СВЦЭМ!$B$33:$B$776,J$226)+'СЕТ СН'!$F$15</f>
        <v>170.85057395999999</v>
      </c>
      <c r="K229" s="36">
        <f>SUMIFS(СВЦЭМ!$F$33:$F$776,СВЦЭМ!$A$33:$A$776,$A229,СВЦЭМ!$B$33:$B$776,K$226)+'СЕТ СН'!$F$15</f>
        <v>145.35762023999999</v>
      </c>
      <c r="L229" s="36">
        <f>SUMIFS(СВЦЭМ!$F$33:$F$776,СВЦЭМ!$A$33:$A$776,$A229,СВЦЭМ!$B$33:$B$776,L$226)+'СЕТ СН'!$F$15</f>
        <v>126.30399718</v>
      </c>
      <c r="M229" s="36">
        <f>SUMIFS(СВЦЭМ!$F$33:$F$776,СВЦЭМ!$A$33:$A$776,$A229,СВЦЭМ!$B$33:$B$776,M$226)+'СЕТ СН'!$F$15</f>
        <v>123.67572764000001</v>
      </c>
      <c r="N229" s="36">
        <f>SUMIFS(СВЦЭМ!$F$33:$F$776,СВЦЭМ!$A$33:$A$776,$A229,СВЦЭМ!$B$33:$B$776,N$226)+'СЕТ СН'!$F$15</f>
        <v>130.45016143999999</v>
      </c>
      <c r="O229" s="36">
        <f>SUMIFS(СВЦЭМ!$F$33:$F$776,СВЦЭМ!$A$33:$A$776,$A229,СВЦЭМ!$B$33:$B$776,O$226)+'СЕТ СН'!$F$15</f>
        <v>123.37849455</v>
      </c>
      <c r="P229" s="36">
        <f>SUMIFS(СВЦЭМ!$F$33:$F$776,СВЦЭМ!$A$33:$A$776,$A229,СВЦЭМ!$B$33:$B$776,P$226)+'СЕТ СН'!$F$15</f>
        <v>128.37184048</v>
      </c>
      <c r="Q229" s="36">
        <f>SUMIFS(СВЦЭМ!$F$33:$F$776,СВЦЭМ!$A$33:$A$776,$A229,СВЦЭМ!$B$33:$B$776,Q$226)+'СЕТ СН'!$F$15</f>
        <v>129.46667262</v>
      </c>
      <c r="R229" s="36">
        <f>SUMIFS(СВЦЭМ!$F$33:$F$776,СВЦЭМ!$A$33:$A$776,$A229,СВЦЭМ!$B$33:$B$776,R$226)+'СЕТ СН'!$F$15</f>
        <v>128.2948997</v>
      </c>
      <c r="S229" s="36">
        <f>SUMIFS(СВЦЭМ!$F$33:$F$776,СВЦЭМ!$A$33:$A$776,$A229,СВЦЭМ!$B$33:$B$776,S$226)+'СЕТ СН'!$F$15</f>
        <v>129.71026637</v>
      </c>
      <c r="T229" s="36">
        <f>SUMIFS(СВЦЭМ!$F$33:$F$776,СВЦЭМ!$A$33:$A$776,$A229,СВЦЭМ!$B$33:$B$776,T$226)+'СЕТ СН'!$F$15</f>
        <v>128.67845091000001</v>
      </c>
      <c r="U229" s="36">
        <f>SUMIFS(СВЦЭМ!$F$33:$F$776,СВЦЭМ!$A$33:$A$776,$A229,СВЦЭМ!$B$33:$B$776,U$226)+'СЕТ СН'!$F$15</f>
        <v>127.2207999</v>
      </c>
      <c r="V229" s="36">
        <f>SUMIFS(СВЦЭМ!$F$33:$F$776,СВЦЭМ!$A$33:$A$776,$A229,СВЦЭМ!$B$33:$B$776,V$226)+'СЕТ СН'!$F$15</f>
        <v>121.55128482000001</v>
      </c>
      <c r="W229" s="36">
        <f>SUMIFS(СВЦЭМ!$F$33:$F$776,СВЦЭМ!$A$33:$A$776,$A229,СВЦЭМ!$B$33:$B$776,W$226)+'СЕТ СН'!$F$15</f>
        <v>115.80785621</v>
      </c>
      <c r="X229" s="36">
        <f>SUMIFS(СВЦЭМ!$F$33:$F$776,СВЦЭМ!$A$33:$A$776,$A229,СВЦЭМ!$B$33:$B$776,X$226)+'СЕТ СН'!$F$15</f>
        <v>127.89703471999999</v>
      </c>
      <c r="Y229" s="36">
        <f>SUMIFS(СВЦЭМ!$F$33:$F$776,СВЦЭМ!$A$33:$A$776,$A229,СВЦЭМ!$B$33:$B$776,Y$226)+'СЕТ СН'!$F$15</f>
        <v>149.64996108</v>
      </c>
    </row>
    <row r="230" spans="1:27" ht="15.75" x14ac:dyDescent="0.2">
      <c r="A230" s="35">
        <f t="shared" si="6"/>
        <v>44016</v>
      </c>
      <c r="B230" s="36">
        <f>SUMIFS(СВЦЭМ!$F$33:$F$776,СВЦЭМ!$A$33:$A$776,$A230,СВЦЭМ!$B$33:$B$776,B$226)+'СЕТ СН'!$F$15</f>
        <v>186.94086913000001</v>
      </c>
      <c r="C230" s="36">
        <f>SUMIFS(СВЦЭМ!$F$33:$F$776,СВЦЭМ!$A$33:$A$776,$A230,СВЦЭМ!$B$33:$B$776,C$226)+'СЕТ СН'!$F$15</f>
        <v>188.43706743000001</v>
      </c>
      <c r="D230" s="36">
        <f>SUMIFS(СВЦЭМ!$F$33:$F$776,СВЦЭМ!$A$33:$A$776,$A230,СВЦЭМ!$B$33:$B$776,D$226)+'СЕТ СН'!$F$15</f>
        <v>191.43729820999999</v>
      </c>
      <c r="E230" s="36">
        <f>SUMIFS(СВЦЭМ!$F$33:$F$776,СВЦЭМ!$A$33:$A$776,$A230,СВЦЭМ!$B$33:$B$776,E$226)+'СЕТ СН'!$F$15</f>
        <v>191.70024955</v>
      </c>
      <c r="F230" s="36">
        <f>SUMIFS(СВЦЭМ!$F$33:$F$776,СВЦЭМ!$A$33:$A$776,$A230,СВЦЭМ!$B$33:$B$776,F$226)+'СЕТ СН'!$F$15</f>
        <v>192.14868547</v>
      </c>
      <c r="G230" s="36">
        <f>SUMIFS(СВЦЭМ!$F$33:$F$776,СВЦЭМ!$A$33:$A$776,$A230,СВЦЭМ!$B$33:$B$776,G$226)+'СЕТ СН'!$F$15</f>
        <v>189.55692593000001</v>
      </c>
      <c r="H230" s="36">
        <f>SUMIFS(СВЦЭМ!$F$33:$F$776,СВЦЭМ!$A$33:$A$776,$A230,СВЦЭМ!$B$33:$B$776,H$226)+'СЕТ СН'!$F$15</f>
        <v>185.16835879999999</v>
      </c>
      <c r="I230" s="36">
        <f>SUMIFS(СВЦЭМ!$F$33:$F$776,СВЦЭМ!$A$33:$A$776,$A230,СВЦЭМ!$B$33:$B$776,I$226)+'СЕТ СН'!$F$15</f>
        <v>187.56260019999999</v>
      </c>
      <c r="J230" s="36">
        <f>SUMIFS(СВЦЭМ!$F$33:$F$776,СВЦЭМ!$A$33:$A$776,$A230,СВЦЭМ!$B$33:$B$776,J$226)+'СЕТ СН'!$F$15</f>
        <v>167.04852320000001</v>
      </c>
      <c r="K230" s="36">
        <f>SUMIFS(СВЦЭМ!$F$33:$F$776,СВЦЭМ!$A$33:$A$776,$A230,СВЦЭМ!$B$33:$B$776,K$226)+'СЕТ СН'!$F$15</f>
        <v>141.99753652999999</v>
      </c>
      <c r="L230" s="36">
        <f>SUMIFS(СВЦЭМ!$F$33:$F$776,СВЦЭМ!$A$33:$A$776,$A230,СВЦЭМ!$B$33:$B$776,L$226)+'СЕТ СН'!$F$15</f>
        <v>126.90804556000001</v>
      </c>
      <c r="M230" s="36">
        <f>SUMIFS(СВЦЭМ!$F$33:$F$776,СВЦЭМ!$A$33:$A$776,$A230,СВЦЭМ!$B$33:$B$776,M$226)+'СЕТ СН'!$F$15</f>
        <v>123.43685954</v>
      </c>
      <c r="N230" s="36">
        <f>SUMIFS(СВЦЭМ!$F$33:$F$776,СВЦЭМ!$A$33:$A$776,$A230,СВЦЭМ!$B$33:$B$776,N$226)+'СЕТ СН'!$F$15</f>
        <v>124.91999561</v>
      </c>
      <c r="O230" s="36">
        <f>SUMIFS(СВЦЭМ!$F$33:$F$776,СВЦЭМ!$A$33:$A$776,$A230,СВЦЭМ!$B$33:$B$776,O$226)+'СЕТ СН'!$F$15</f>
        <v>123.54389565</v>
      </c>
      <c r="P230" s="36">
        <f>SUMIFS(СВЦЭМ!$F$33:$F$776,СВЦЭМ!$A$33:$A$776,$A230,СВЦЭМ!$B$33:$B$776,P$226)+'СЕТ СН'!$F$15</f>
        <v>123.09969536</v>
      </c>
      <c r="Q230" s="36">
        <f>SUMIFS(СВЦЭМ!$F$33:$F$776,СВЦЭМ!$A$33:$A$776,$A230,СВЦЭМ!$B$33:$B$776,Q$226)+'СЕТ СН'!$F$15</f>
        <v>123.84899211</v>
      </c>
      <c r="R230" s="36">
        <f>SUMIFS(СВЦЭМ!$F$33:$F$776,СВЦЭМ!$A$33:$A$776,$A230,СВЦЭМ!$B$33:$B$776,R$226)+'СЕТ СН'!$F$15</f>
        <v>117.3574125</v>
      </c>
      <c r="S230" s="36">
        <f>SUMIFS(СВЦЭМ!$F$33:$F$776,СВЦЭМ!$A$33:$A$776,$A230,СВЦЭМ!$B$33:$B$776,S$226)+'СЕТ СН'!$F$15</f>
        <v>117.99740697999999</v>
      </c>
      <c r="T230" s="36">
        <f>SUMIFS(СВЦЭМ!$F$33:$F$776,СВЦЭМ!$A$33:$A$776,$A230,СВЦЭМ!$B$33:$B$776,T$226)+'СЕТ СН'!$F$15</f>
        <v>123.12517249</v>
      </c>
      <c r="U230" s="36">
        <f>SUMIFS(СВЦЭМ!$F$33:$F$776,СВЦЭМ!$A$33:$A$776,$A230,СВЦЭМ!$B$33:$B$776,U$226)+'СЕТ СН'!$F$15</f>
        <v>124.92025323999999</v>
      </c>
      <c r="V230" s="36">
        <f>SUMIFS(СВЦЭМ!$F$33:$F$776,СВЦЭМ!$A$33:$A$776,$A230,СВЦЭМ!$B$33:$B$776,V$226)+'СЕТ СН'!$F$15</f>
        <v>122.74175094</v>
      </c>
      <c r="W230" s="36">
        <f>SUMIFS(СВЦЭМ!$F$33:$F$776,СВЦЭМ!$A$33:$A$776,$A230,СВЦЭМ!$B$33:$B$776,W$226)+'СЕТ СН'!$F$15</f>
        <v>123.40350786</v>
      </c>
      <c r="X230" s="36">
        <f>SUMIFS(СВЦЭМ!$F$33:$F$776,СВЦЭМ!$A$33:$A$776,$A230,СВЦЭМ!$B$33:$B$776,X$226)+'СЕТ СН'!$F$15</f>
        <v>130.14797017999999</v>
      </c>
      <c r="Y230" s="36">
        <f>SUMIFS(СВЦЭМ!$F$33:$F$776,СВЦЭМ!$A$33:$A$776,$A230,СВЦЭМ!$B$33:$B$776,Y$226)+'СЕТ СН'!$F$15</f>
        <v>150.56708853999999</v>
      </c>
    </row>
    <row r="231" spans="1:27" ht="15.75" x14ac:dyDescent="0.2">
      <c r="A231" s="35">
        <f t="shared" si="6"/>
        <v>44017</v>
      </c>
      <c r="B231" s="36">
        <f>SUMIFS(СВЦЭМ!$F$33:$F$776,СВЦЭМ!$A$33:$A$776,$A231,СВЦЭМ!$B$33:$B$776,B$226)+'СЕТ СН'!$F$15</f>
        <v>166.26519619999999</v>
      </c>
      <c r="C231" s="36">
        <f>SUMIFS(СВЦЭМ!$F$33:$F$776,СВЦЭМ!$A$33:$A$776,$A231,СВЦЭМ!$B$33:$B$776,C$226)+'СЕТ СН'!$F$15</f>
        <v>173.45406728</v>
      </c>
      <c r="D231" s="36">
        <f>SUMIFS(СВЦЭМ!$F$33:$F$776,СВЦЭМ!$A$33:$A$776,$A231,СВЦЭМ!$B$33:$B$776,D$226)+'СЕТ СН'!$F$15</f>
        <v>183.17414504000001</v>
      </c>
      <c r="E231" s="36">
        <f>SUMIFS(СВЦЭМ!$F$33:$F$776,СВЦЭМ!$A$33:$A$776,$A231,СВЦЭМ!$B$33:$B$776,E$226)+'СЕТ СН'!$F$15</f>
        <v>178.07793599999999</v>
      </c>
      <c r="F231" s="36">
        <f>SUMIFS(СВЦЭМ!$F$33:$F$776,СВЦЭМ!$A$33:$A$776,$A231,СВЦЭМ!$B$33:$B$776,F$226)+'СЕТ СН'!$F$15</f>
        <v>172.07264813</v>
      </c>
      <c r="G231" s="36">
        <f>SUMIFS(СВЦЭМ!$F$33:$F$776,СВЦЭМ!$A$33:$A$776,$A231,СВЦЭМ!$B$33:$B$776,G$226)+'СЕТ СН'!$F$15</f>
        <v>169.37972755999999</v>
      </c>
      <c r="H231" s="36">
        <f>SUMIFS(СВЦЭМ!$F$33:$F$776,СВЦЭМ!$A$33:$A$776,$A231,СВЦЭМ!$B$33:$B$776,H$226)+'СЕТ СН'!$F$15</f>
        <v>165.83422178000001</v>
      </c>
      <c r="I231" s="36">
        <f>SUMIFS(СВЦЭМ!$F$33:$F$776,СВЦЭМ!$A$33:$A$776,$A231,СВЦЭМ!$B$33:$B$776,I$226)+'СЕТ СН'!$F$15</f>
        <v>168.35247455000001</v>
      </c>
      <c r="J231" s="36">
        <f>SUMIFS(СВЦЭМ!$F$33:$F$776,СВЦЭМ!$A$33:$A$776,$A231,СВЦЭМ!$B$33:$B$776,J$226)+'СЕТ СН'!$F$15</f>
        <v>152.91045538</v>
      </c>
      <c r="K231" s="36">
        <f>SUMIFS(СВЦЭМ!$F$33:$F$776,СВЦЭМ!$A$33:$A$776,$A231,СВЦЭМ!$B$33:$B$776,K$226)+'СЕТ СН'!$F$15</f>
        <v>131.98127934999999</v>
      </c>
      <c r="L231" s="36">
        <f>SUMIFS(СВЦЭМ!$F$33:$F$776,СВЦЭМ!$A$33:$A$776,$A231,СВЦЭМ!$B$33:$B$776,L$226)+'СЕТ СН'!$F$15</f>
        <v>119.70059965999999</v>
      </c>
      <c r="M231" s="36">
        <f>SUMIFS(СВЦЭМ!$F$33:$F$776,СВЦЭМ!$A$33:$A$776,$A231,СВЦЭМ!$B$33:$B$776,M$226)+'СЕТ СН'!$F$15</f>
        <v>110.87761733000001</v>
      </c>
      <c r="N231" s="36">
        <f>SUMIFS(СВЦЭМ!$F$33:$F$776,СВЦЭМ!$A$33:$A$776,$A231,СВЦЭМ!$B$33:$B$776,N$226)+'СЕТ СН'!$F$15</f>
        <v>114.34463808</v>
      </c>
      <c r="O231" s="36">
        <f>SUMIFS(СВЦЭМ!$F$33:$F$776,СВЦЭМ!$A$33:$A$776,$A231,СВЦЭМ!$B$33:$B$776,O$226)+'СЕТ СН'!$F$15</f>
        <v>116.46762566</v>
      </c>
      <c r="P231" s="36">
        <f>SUMIFS(СВЦЭМ!$F$33:$F$776,СВЦЭМ!$A$33:$A$776,$A231,СВЦЭМ!$B$33:$B$776,P$226)+'СЕТ СН'!$F$15</f>
        <v>113.92431027000001</v>
      </c>
      <c r="Q231" s="36">
        <f>SUMIFS(СВЦЭМ!$F$33:$F$776,СВЦЭМ!$A$33:$A$776,$A231,СВЦЭМ!$B$33:$B$776,Q$226)+'СЕТ СН'!$F$15</f>
        <v>114.9898347</v>
      </c>
      <c r="R231" s="36">
        <f>SUMIFS(СВЦЭМ!$F$33:$F$776,СВЦЭМ!$A$33:$A$776,$A231,СВЦЭМ!$B$33:$B$776,R$226)+'СЕТ СН'!$F$15</f>
        <v>118.94611553999999</v>
      </c>
      <c r="S231" s="36">
        <f>SUMIFS(СВЦЭМ!$F$33:$F$776,СВЦЭМ!$A$33:$A$776,$A231,СВЦЭМ!$B$33:$B$776,S$226)+'СЕТ СН'!$F$15</f>
        <v>120.8898399</v>
      </c>
      <c r="T231" s="36">
        <f>SUMIFS(СВЦЭМ!$F$33:$F$776,СВЦЭМ!$A$33:$A$776,$A231,СВЦЭМ!$B$33:$B$776,T$226)+'СЕТ СН'!$F$15</f>
        <v>119.77956948000001</v>
      </c>
      <c r="U231" s="36">
        <f>SUMIFS(СВЦЭМ!$F$33:$F$776,СВЦЭМ!$A$33:$A$776,$A231,СВЦЭМ!$B$33:$B$776,U$226)+'СЕТ СН'!$F$15</f>
        <v>118.18830669</v>
      </c>
      <c r="V231" s="36">
        <f>SUMIFS(СВЦЭМ!$F$33:$F$776,СВЦЭМ!$A$33:$A$776,$A231,СВЦЭМ!$B$33:$B$776,V$226)+'СЕТ СН'!$F$15</f>
        <v>114.81587456</v>
      </c>
      <c r="W231" s="36">
        <f>SUMIFS(СВЦЭМ!$F$33:$F$776,СВЦЭМ!$A$33:$A$776,$A231,СВЦЭМ!$B$33:$B$776,W$226)+'СЕТ СН'!$F$15</f>
        <v>112.8535207</v>
      </c>
      <c r="X231" s="36">
        <f>SUMIFS(СВЦЭМ!$F$33:$F$776,СВЦЭМ!$A$33:$A$776,$A231,СВЦЭМ!$B$33:$B$776,X$226)+'СЕТ СН'!$F$15</f>
        <v>122.05707855999999</v>
      </c>
      <c r="Y231" s="36">
        <f>SUMIFS(СВЦЭМ!$F$33:$F$776,СВЦЭМ!$A$33:$A$776,$A231,СВЦЭМ!$B$33:$B$776,Y$226)+'СЕТ СН'!$F$15</f>
        <v>149.91072976999999</v>
      </c>
    </row>
    <row r="232" spans="1:27" ht="15.75" x14ac:dyDescent="0.2">
      <c r="A232" s="35">
        <f t="shared" si="6"/>
        <v>44018</v>
      </c>
      <c r="B232" s="36">
        <f>SUMIFS(СВЦЭМ!$F$33:$F$776,СВЦЭМ!$A$33:$A$776,$A232,СВЦЭМ!$B$33:$B$776,B$226)+'СЕТ СН'!$F$15</f>
        <v>159.91879023000001</v>
      </c>
      <c r="C232" s="36">
        <f>SUMIFS(СВЦЭМ!$F$33:$F$776,СВЦЭМ!$A$33:$A$776,$A232,СВЦЭМ!$B$33:$B$776,C$226)+'СЕТ СН'!$F$15</f>
        <v>179.14106389</v>
      </c>
      <c r="D232" s="36">
        <f>SUMIFS(СВЦЭМ!$F$33:$F$776,СВЦЭМ!$A$33:$A$776,$A232,СВЦЭМ!$B$33:$B$776,D$226)+'СЕТ СН'!$F$15</f>
        <v>185.11064142000001</v>
      </c>
      <c r="E232" s="36">
        <f>SUMIFS(СВЦЭМ!$F$33:$F$776,СВЦЭМ!$A$33:$A$776,$A232,СВЦЭМ!$B$33:$B$776,E$226)+'СЕТ СН'!$F$15</f>
        <v>195.88643859000001</v>
      </c>
      <c r="F232" s="36">
        <f>SUMIFS(СВЦЭМ!$F$33:$F$776,СВЦЭМ!$A$33:$A$776,$A232,СВЦЭМ!$B$33:$B$776,F$226)+'СЕТ СН'!$F$15</f>
        <v>194.35506491000001</v>
      </c>
      <c r="G232" s="36">
        <f>SUMIFS(СВЦЭМ!$F$33:$F$776,СВЦЭМ!$A$33:$A$776,$A232,СВЦЭМ!$B$33:$B$776,G$226)+'СЕТ СН'!$F$15</f>
        <v>192.71148911</v>
      </c>
      <c r="H232" s="36">
        <f>SUMIFS(СВЦЭМ!$F$33:$F$776,СВЦЭМ!$A$33:$A$776,$A232,СВЦЭМ!$B$33:$B$776,H$226)+'СЕТ СН'!$F$15</f>
        <v>174.89092378000001</v>
      </c>
      <c r="I232" s="36">
        <f>SUMIFS(СВЦЭМ!$F$33:$F$776,СВЦЭМ!$A$33:$A$776,$A232,СВЦЭМ!$B$33:$B$776,I$226)+'СЕТ СН'!$F$15</f>
        <v>179.07198969999999</v>
      </c>
      <c r="J232" s="36">
        <f>SUMIFS(СВЦЭМ!$F$33:$F$776,СВЦЭМ!$A$33:$A$776,$A232,СВЦЭМ!$B$33:$B$776,J$226)+'СЕТ СН'!$F$15</f>
        <v>171.77026598</v>
      </c>
      <c r="K232" s="36">
        <f>SUMIFS(СВЦЭМ!$F$33:$F$776,СВЦЭМ!$A$33:$A$776,$A232,СВЦЭМ!$B$33:$B$776,K$226)+'СЕТ СН'!$F$15</f>
        <v>146.55843726000001</v>
      </c>
      <c r="L232" s="36">
        <f>SUMIFS(СВЦЭМ!$F$33:$F$776,СВЦЭМ!$A$33:$A$776,$A232,СВЦЭМ!$B$33:$B$776,L$226)+'СЕТ СН'!$F$15</f>
        <v>130.38018005999999</v>
      </c>
      <c r="M232" s="36">
        <f>SUMIFS(СВЦЭМ!$F$33:$F$776,СВЦЭМ!$A$33:$A$776,$A232,СВЦЭМ!$B$33:$B$776,M$226)+'СЕТ СН'!$F$15</f>
        <v>123.57296298</v>
      </c>
      <c r="N232" s="36">
        <f>SUMIFS(СВЦЭМ!$F$33:$F$776,СВЦЭМ!$A$33:$A$776,$A232,СВЦЭМ!$B$33:$B$776,N$226)+'СЕТ СН'!$F$15</f>
        <v>127.31392637</v>
      </c>
      <c r="O232" s="36">
        <f>SUMIFS(СВЦЭМ!$F$33:$F$776,СВЦЭМ!$A$33:$A$776,$A232,СВЦЭМ!$B$33:$B$776,O$226)+'СЕТ СН'!$F$15</f>
        <v>137.04652227</v>
      </c>
      <c r="P232" s="36">
        <f>SUMIFS(СВЦЭМ!$F$33:$F$776,СВЦЭМ!$A$33:$A$776,$A232,СВЦЭМ!$B$33:$B$776,P$226)+'СЕТ СН'!$F$15</f>
        <v>132.48056574</v>
      </c>
      <c r="Q232" s="36">
        <f>SUMIFS(СВЦЭМ!$F$33:$F$776,СВЦЭМ!$A$33:$A$776,$A232,СВЦЭМ!$B$33:$B$776,Q$226)+'СЕТ СН'!$F$15</f>
        <v>133.00423278</v>
      </c>
      <c r="R232" s="36">
        <f>SUMIFS(СВЦЭМ!$F$33:$F$776,СВЦЭМ!$A$33:$A$776,$A232,СВЦЭМ!$B$33:$B$776,R$226)+'СЕТ СН'!$F$15</f>
        <v>139.25781318</v>
      </c>
      <c r="S232" s="36">
        <f>SUMIFS(СВЦЭМ!$F$33:$F$776,СВЦЭМ!$A$33:$A$776,$A232,СВЦЭМ!$B$33:$B$776,S$226)+'СЕТ СН'!$F$15</f>
        <v>140.01406808999999</v>
      </c>
      <c r="T232" s="36">
        <f>SUMIFS(СВЦЭМ!$F$33:$F$776,СВЦЭМ!$A$33:$A$776,$A232,СВЦЭМ!$B$33:$B$776,T$226)+'СЕТ СН'!$F$15</f>
        <v>139.13273142</v>
      </c>
      <c r="U232" s="36">
        <f>SUMIFS(СВЦЭМ!$F$33:$F$776,СВЦЭМ!$A$33:$A$776,$A232,СВЦЭМ!$B$33:$B$776,U$226)+'СЕТ СН'!$F$15</f>
        <v>137.01759687000001</v>
      </c>
      <c r="V232" s="36">
        <f>SUMIFS(СВЦЭМ!$F$33:$F$776,СВЦЭМ!$A$33:$A$776,$A232,СВЦЭМ!$B$33:$B$776,V$226)+'СЕТ СН'!$F$15</f>
        <v>135.58841953999999</v>
      </c>
      <c r="W232" s="36">
        <f>SUMIFS(СВЦЭМ!$F$33:$F$776,СВЦЭМ!$A$33:$A$776,$A232,СВЦЭМ!$B$33:$B$776,W$226)+'СЕТ СН'!$F$15</f>
        <v>127.9587769</v>
      </c>
      <c r="X232" s="36">
        <f>SUMIFS(СВЦЭМ!$F$33:$F$776,СВЦЭМ!$A$33:$A$776,$A232,СВЦЭМ!$B$33:$B$776,X$226)+'СЕТ СН'!$F$15</f>
        <v>133.35262062000001</v>
      </c>
      <c r="Y232" s="36">
        <f>SUMIFS(СВЦЭМ!$F$33:$F$776,СВЦЭМ!$A$33:$A$776,$A232,СВЦЭМ!$B$33:$B$776,Y$226)+'СЕТ СН'!$F$15</f>
        <v>160.489487</v>
      </c>
    </row>
    <row r="233" spans="1:27" ht="15.75" x14ac:dyDescent="0.2">
      <c r="A233" s="35">
        <f t="shared" si="6"/>
        <v>44019</v>
      </c>
      <c r="B233" s="36">
        <f>SUMIFS(СВЦЭМ!$F$33:$F$776,СВЦЭМ!$A$33:$A$776,$A233,СВЦЭМ!$B$33:$B$776,B$226)+'СЕТ СН'!$F$15</f>
        <v>166.67459271000001</v>
      </c>
      <c r="C233" s="36">
        <f>SUMIFS(СВЦЭМ!$F$33:$F$776,СВЦЭМ!$A$33:$A$776,$A233,СВЦЭМ!$B$33:$B$776,C$226)+'СЕТ СН'!$F$15</f>
        <v>168.42092939</v>
      </c>
      <c r="D233" s="36">
        <f>SUMIFS(СВЦЭМ!$F$33:$F$776,СВЦЭМ!$A$33:$A$776,$A233,СВЦЭМ!$B$33:$B$776,D$226)+'СЕТ СН'!$F$15</f>
        <v>169.24591574999999</v>
      </c>
      <c r="E233" s="36">
        <f>SUMIFS(СВЦЭМ!$F$33:$F$776,СВЦЭМ!$A$33:$A$776,$A233,СВЦЭМ!$B$33:$B$776,E$226)+'СЕТ СН'!$F$15</f>
        <v>170.63648284000001</v>
      </c>
      <c r="F233" s="36">
        <f>SUMIFS(СВЦЭМ!$F$33:$F$776,СВЦЭМ!$A$33:$A$776,$A233,СВЦЭМ!$B$33:$B$776,F$226)+'СЕТ СН'!$F$15</f>
        <v>170.82063393000001</v>
      </c>
      <c r="G233" s="36">
        <f>SUMIFS(СВЦЭМ!$F$33:$F$776,СВЦЭМ!$A$33:$A$776,$A233,СВЦЭМ!$B$33:$B$776,G$226)+'СЕТ СН'!$F$15</f>
        <v>171.30942961</v>
      </c>
      <c r="H233" s="36">
        <f>SUMIFS(СВЦЭМ!$F$33:$F$776,СВЦЭМ!$A$33:$A$776,$A233,СВЦЭМ!$B$33:$B$776,H$226)+'СЕТ СН'!$F$15</f>
        <v>170.14359076</v>
      </c>
      <c r="I233" s="36">
        <f>SUMIFS(СВЦЭМ!$F$33:$F$776,СВЦЭМ!$A$33:$A$776,$A233,СВЦЭМ!$B$33:$B$776,I$226)+'СЕТ СН'!$F$15</f>
        <v>164.19024521</v>
      </c>
      <c r="J233" s="36">
        <f>SUMIFS(СВЦЭМ!$F$33:$F$776,СВЦЭМ!$A$33:$A$776,$A233,СВЦЭМ!$B$33:$B$776,J$226)+'СЕТ СН'!$F$15</f>
        <v>169.80613221999999</v>
      </c>
      <c r="K233" s="36">
        <f>SUMIFS(СВЦЭМ!$F$33:$F$776,СВЦЭМ!$A$33:$A$776,$A233,СВЦЭМ!$B$33:$B$776,K$226)+'СЕТ СН'!$F$15</f>
        <v>154.96313266999999</v>
      </c>
      <c r="L233" s="36">
        <f>SUMIFS(СВЦЭМ!$F$33:$F$776,СВЦЭМ!$A$33:$A$776,$A233,СВЦЭМ!$B$33:$B$776,L$226)+'СЕТ СН'!$F$15</f>
        <v>148.52622517</v>
      </c>
      <c r="M233" s="36">
        <f>SUMIFS(СВЦЭМ!$F$33:$F$776,СВЦЭМ!$A$33:$A$776,$A233,СВЦЭМ!$B$33:$B$776,M$226)+'СЕТ СН'!$F$15</f>
        <v>144.90712787000001</v>
      </c>
      <c r="N233" s="36">
        <f>SUMIFS(СВЦЭМ!$F$33:$F$776,СВЦЭМ!$A$33:$A$776,$A233,СВЦЭМ!$B$33:$B$776,N$226)+'СЕТ СН'!$F$15</f>
        <v>145.17312937</v>
      </c>
      <c r="O233" s="36">
        <f>SUMIFS(СВЦЭМ!$F$33:$F$776,СВЦЭМ!$A$33:$A$776,$A233,СВЦЭМ!$B$33:$B$776,O$226)+'СЕТ СН'!$F$15</f>
        <v>146.25620451</v>
      </c>
      <c r="P233" s="36">
        <f>SUMIFS(СВЦЭМ!$F$33:$F$776,СВЦЭМ!$A$33:$A$776,$A233,СВЦЭМ!$B$33:$B$776,P$226)+'СЕТ СН'!$F$15</f>
        <v>145.30368113</v>
      </c>
      <c r="Q233" s="36">
        <f>SUMIFS(СВЦЭМ!$F$33:$F$776,СВЦЭМ!$A$33:$A$776,$A233,СВЦЭМ!$B$33:$B$776,Q$226)+'СЕТ СН'!$F$15</f>
        <v>146.58187770999999</v>
      </c>
      <c r="R233" s="36">
        <f>SUMIFS(СВЦЭМ!$F$33:$F$776,СВЦЭМ!$A$33:$A$776,$A233,СВЦЭМ!$B$33:$B$776,R$226)+'СЕТ СН'!$F$15</f>
        <v>147.24291155</v>
      </c>
      <c r="S233" s="36">
        <f>SUMIFS(СВЦЭМ!$F$33:$F$776,СВЦЭМ!$A$33:$A$776,$A233,СВЦЭМ!$B$33:$B$776,S$226)+'СЕТ СН'!$F$15</f>
        <v>148.35364924999999</v>
      </c>
      <c r="T233" s="36">
        <f>SUMIFS(СВЦЭМ!$F$33:$F$776,СВЦЭМ!$A$33:$A$776,$A233,СВЦЭМ!$B$33:$B$776,T$226)+'СЕТ СН'!$F$15</f>
        <v>148.93319471999999</v>
      </c>
      <c r="U233" s="36">
        <f>SUMIFS(СВЦЭМ!$F$33:$F$776,СВЦЭМ!$A$33:$A$776,$A233,СВЦЭМ!$B$33:$B$776,U$226)+'СЕТ СН'!$F$15</f>
        <v>147.75815696999999</v>
      </c>
      <c r="V233" s="36">
        <f>SUMIFS(СВЦЭМ!$F$33:$F$776,СВЦЭМ!$A$33:$A$776,$A233,СВЦЭМ!$B$33:$B$776,V$226)+'СЕТ СН'!$F$15</f>
        <v>147.78774437999999</v>
      </c>
      <c r="W233" s="36">
        <f>SUMIFS(СВЦЭМ!$F$33:$F$776,СВЦЭМ!$A$33:$A$776,$A233,СВЦЭМ!$B$33:$B$776,W$226)+'СЕТ СН'!$F$15</f>
        <v>145.98010841999999</v>
      </c>
      <c r="X233" s="36">
        <f>SUMIFS(СВЦЭМ!$F$33:$F$776,СВЦЭМ!$A$33:$A$776,$A233,СВЦЭМ!$B$33:$B$776,X$226)+'СЕТ СН'!$F$15</f>
        <v>152.00586150000001</v>
      </c>
      <c r="Y233" s="36">
        <f>SUMIFS(СВЦЭМ!$F$33:$F$776,СВЦЭМ!$A$33:$A$776,$A233,СВЦЭМ!$B$33:$B$776,Y$226)+'СЕТ СН'!$F$15</f>
        <v>169.07219039</v>
      </c>
    </row>
    <row r="234" spans="1:27" ht="15.75" x14ac:dyDescent="0.2">
      <c r="A234" s="35">
        <f t="shared" si="6"/>
        <v>44020</v>
      </c>
      <c r="B234" s="36">
        <f>SUMIFS(СВЦЭМ!$F$33:$F$776,СВЦЭМ!$A$33:$A$776,$A234,СВЦЭМ!$B$33:$B$776,B$226)+'СЕТ СН'!$F$15</f>
        <v>160.27134738000001</v>
      </c>
      <c r="C234" s="36">
        <f>SUMIFS(СВЦЭМ!$F$33:$F$776,СВЦЭМ!$A$33:$A$776,$A234,СВЦЭМ!$B$33:$B$776,C$226)+'СЕТ СН'!$F$15</f>
        <v>162.50716788</v>
      </c>
      <c r="D234" s="36">
        <f>SUMIFS(СВЦЭМ!$F$33:$F$776,СВЦЭМ!$A$33:$A$776,$A234,СВЦЭМ!$B$33:$B$776,D$226)+'СЕТ СН'!$F$15</f>
        <v>167.82183506999999</v>
      </c>
      <c r="E234" s="36">
        <f>SUMIFS(СВЦЭМ!$F$33:$F$776,СВЦЭМ!$A$33:$A$776,$A234,СВЦЭМ!$B$33:$B$776,E$226)+'СЕТ СН'!$F$15</f>
        <v>172.52362930999999</v>
      </c>
      <c r="F234" s="36">
        <f>SUMIFS(СВЦЭМ!$F$33:$F$776,СВЦЭМ!$A$33:$A$776,$A234,СВЦЭМ!$B$33:$B$776,F$226)+'СЕТ СН'!$F$15</f>
        <v>174.36774642</v>
      </c>
      <c r="G234" s="36">
        <f>SUMIFS(СВЦЭМ!$F$33:$F$776,СВЦЭМ!$A$33:$A$776,$A234,СВЦЭМ!$B$33:$B$776,G$226)+'СЕТ СН'!$F$15</f>
        <v>175.80839033000001</v>
      </c>
      <c r="H234" s="36">
        <f>SUMIFS(СВЦЭМ!$F$33:$F$776,СВЦЭМ!$A$33:$A$776,$A234,СВЦЭМ!$B$33:$B$776,H$226)+'СЕТ СН'!$F$15</f>
        <v>166.8434646</v>
      </c>
      <c r="I234" s="36">
        <f>SUMIFS(СВЦЭМ!$F$33:$F$776,СВЦЭМ!$A$33:$A$776,$A234,СВЦЭМ!$B$33:$B$776,I$226)+'СЕТ СН'!$F$15</f>
        <v>154.29819739999999</v>
      </c>
      <c r="J234" s="36">
        <f>SUMIFS(СВЦЭМ!$F$33:$F$776,СВЦЭМ!$A$33:$A$776,$A234,СВЦЭМ!$B$33:$B$776,J$226)+'СЕТ СН'!$F$15</f>
        <v>145.45399641</v>
      </c>
      <c r="K234" s="36">
        <f>SUMIFS(СВЦЭМ!$F$33:$F$776,СВЦЭМ!$A$33:$A$776,$A234,СВЦЭМ!$B$33:$B$776,K$226)+'СЕТ СН'!$F$15</f>
        <v>148.47301922</v>
      </c>
      <c r="L234" s="36">
        <f>SUMIFS(СВЦЭМ!$F$33:$F$776,СВЦЭМ!$A$33:$A$776,$A234,СВЦЭМ!$B$33:$B$776,L$226)+'СЕТ СН'!$F$15</f>
        <v>146.97681875999999</v>
      </c>
      <c r="M234" s="36">
        <f>SUMIFS(СВЦЭМ!$F$33:$F$776,СВЦЭМ!$A$33:$A$776,$A234,СВЦЭМ!$B$33:$B$776,M$226)+'СЕТ СН'!$F$15</f>
        <v>144.26599206</v>
      </c>
      <c r="N234" s="36">
        <f>SUMIFS(СВЦЭМ!$F$33:$F$776,СВЦЭМ!$A$33:$A$776,$A234,СВЦЭМ!$B$33:$B$776,N$226)+'СЕТ СН'!$F$15</f>
        <v>145.71801611000001</v>
      </c>
      <c r="O234" s="36">
        <f>SUMIFS(СВЦЭМ!$F$33:$F$776,СВЦЭМ!$A$33:$A$776,$A234,СВЦЭМ!$B$33:$B$776,O$226)+'СЕТ СН'!$F$15</f>
        <v>147.25130354000001</v>
      </c>
      <c r="P234" s="36">
        <f>SUMIFS(СВЦЭМ!$F$33:$F$776,СВЦЭМ!$A$33:$A$776,$A234,СВЦЭМ!$B$33:$B$776,P$226)+'СЕТ СН'!$F$15</f>
        <v>145.50524290000001</v>
      </c>
      <c r="Q234" s="36">
        <f>SUMIFS(СВЦЭМ!$F$33:$F$776,СВЦЭМ!$A$33:$A$776,$A234,СВЦЭМ!$B$33:$B$776,Q$226)+'СЕТ СН'!$F$15</f>
        <v>146.30122009999999</v>
      </c>
      <c r="R234" s="36">
        <f>SUMIFS(СВЦЭМ!$F$33:$F$776,СВЦЭМ!$A$33:$A$776,$A234,СВЦЭМ!$B$33:$B$776,R$226)+'СЕТ СН'!$F$15</f>
        <v>147.37895714999999</v>
      </c>
      <c r="S234" s="36">
        <f>SUMIFS(СВЦЭМ!$F$33:$F$776,СВЦЭМ!$A$33:$A$776,$A234,СВЦЭМ!$B$33:$B$776,S$226)+'СЕТ СН'!$F$15</f>
        <v>148.32358418000001</v>
      </c>
      <c r="T234" s="36">
        <f>SUMIFS(СВЦЭМ!$F$33:$F$776,СВЦЭМ!$A$33:$A$776,$A234,СВЦЭМ!$B$33:$B$776,T$226)+'СЕТ СН'!$F$15</f>
        <v>148.49908348</v>
      </c>
      <c r="U234" s="36">
        <f>SUMIFS(СВЦЭМ!$F$33:$F$776,СВЦЭМ!$A$33:$A$776,$A234,СВЦЭМ!$B$33:$B$776,U$226)+'СЕТ СН'!$F$15</f>
        <v>147.28856485</v>
      </c>
      <c r="V234" s="36">
        <f>SUMIFS(СВЦЭМ!$F$33:$F$776,СВЦЭМ!$A$33:$A$776,$A234,СВЦЭМ!$B$33:$B$776,V$226)+'СЕТ СН'!$F$15</f>
        <v>145.02329621999999</v>
      </c>
      <c r="W234" s="36">
        <f>SUMIFS(СВЦЭМ!$F$33:$F$776,СВЦЭМ!$A$33:$A$776,$A234,СВЦЭМ!$B$33:$B$776,W$226)+'СЕТ СН'!$F$15</f>
        <v>146.88959331999999</v>
      </c>
      <c r="X234" s="36">
        <f>SUMIFS(СВЦЭМ!$F$33:$F$776,СВЦЭМ!$A$33:$A$776,$A234,СВЦЭМ!$B$33:$B$776,X$226)+'СЕТ СН'!$F$15</f>
        <v>143.34587951</v>
      </c>
      <c r="Y234" s="36">
        <f>SUMIFS(СВЦЭМ!$F$33:$F$776,СВЦЭМ!$A$33:$A$776,$A234,СВЦЭМ!$B$33:$B$776,Y$226)+'СЕТ СН'!$F$15</f>
        <v>154.84900296000001</v>
      </c>
    </row>
    <row r="235" spans="1:27" ht="15.75" x14ac:dyDescent="0.2">
      <c r="A235" s="35">
        <f t="shared" si="6"/>
        <v>44021</v>
      </c>
      <c r="B235" s="36">
        <f>SUMIFS(СВЦЭМ!$F$33:$F$776,СВЦЭМ!$A$33:$A$776,$A235,СВЦЭМ!$B$33:$B$776,B$226)+'СЕТ СН'!$F$15</f>
        <v>169.17472813000001</v>
      </c>
      <c r="C235" s="36">
        <f>SUMIFS(СВЦЭМ!$F$33:$F$776,СВЦЭМ!$A$33:$A$776,$A235,СВЦЭМ!$B$33:$B$776,C$226)+'СЕТ СН'!$F$15</f>
        <v>172.90887236</v>
      </c>
      <c r="D235" s="36">
        <f>SUMIFS(СВЦЭМ!$F$33:$F$776,СВЦЭМ!$A$33:$A$776,$A235,СВЦЭМ!$B$33:$B$776,D$226)+'СЕТ СН'!$F$15</f>
        <v>171.93476745000001</v>
      </c>
      <c r="E235" s="36">
        <f>SUMIFS(СВЦЭМ!$F$33:$F$776,СВЦЭМ!$A$33:$A$776,$A235,СВЦЭМ!$B$33:$B$776,E$226)+'СЕТ СН'!$F$15</f>
        <v>173.81998053000001</v>
      </c>
      <c r="F235" s="36">
        <f>SUMIFS(СВЦЭМ!$F$33:$F$776,СВЦЭМ!$A$33:$A$776,$A235,СВЦЭМ!$B$33:$B$776,F$226)+'СЕТ СН'!$F$15</f>
        <v>171.50678611000001</v>
      </c>
      <c r="G235" s="36">
        <f>SUMIFS(СВЦЭМ!$F$33:$F$776,СВЦЭМ!$A$33:$A$776,$A235,СВЦЭМ!$B$33:$B$776,G$226)+'СЕТ СН'!$F$15</f>
        <v>172.91147612</v>
      </c>
      <c r="H235" s="36">
        <f>SUMIFS(СВЦЭМ!$F$33:$F$776,СВЦЭМ!$A$33:$A$776,$A235,СВЦЭМ!$B$33:$B$776,H$226)+'СЕТ СН'!$F$15</f>
        <v>173.13654002999999</v>
      </c>
      <c r="I235" s="36">
        <f>SUMIFS(СВЦЭМ!$F$33:$F$776,СВЦЭМ!$A$33:$A$776,$A235,СВЦЭМ!$B$33:$B$776,I$226)+'СЕТ СН'!$F$15</f>
        <v>157.69115414000001</v>
      </c>
      <c r="J235" s="36">
        <f>SUMIFS(СВЦЭМ!$F$33:$F$776,СВЦЭМ!$A$33:$A$776,$A235,СВЦЭМ!$B$33:$B$776,J$226)+'СЕТ СН'!$F$15</f>
        <v>154.75772383</v>
      </c>
      <c r="K235" s="36">
        <f>SUMIFS(СВЦЭМ!$F$33:$F$776,СВЦЭМ!$A$33:$A$776,$A235,СВЦЭМ!$B$33:$B$776,K$226)+'СЕТ СН'!$F$15</f>
        <v>152.33937528999999</v>
      </c>
      <c r="L235" s="36">
        <f>SUMIFS(СВЦЭМ!$F$33:$F$776,СВЦЭМ!$A$33:$A$776,$A235,СВЦЭМ!$B$33:$B$776,L$226)+'СЕТ СН'!$F$15</f>
        <v>147.80533525999999</v>
      </c>
      <c r="M235" s="36">
        <f>SUMIFS(СВЦЭМ!$F$33:$F$776,СВЦЭМ!$A$33:$A$776,$A235,СВЦЭМ!$B$33:$B$776,M$226)+'СЕТ СН'!$F$15</f>
        <v>149.81784551999999</v>
      </c>
      <c r="N235" s="36">
        <f>SUMIFS(СВЦЭМ!$F$33:$F$776,СВЦЭМ!$A$33:$A$776,$A235,СВЦЭМ!$B$33:$B$776,N$226)+'СЕТ СН'!$F$15</f>
        <v>149.02026769</v>
      </c>
      <c r="O235" s="36">
        <f>SUMIFS(СВЦЭМ!$F$33:$F$776,СВЦЭМ!$A$33:$A$776,$A235,СВЦЭМ!$B$33:$B$776,O$226)+'СЕТ СН'!$F$15</f>
        <v>150.34217952</v>
      </c>
      <c r="P235" s="36">
        <f>SUMIFS(СВЦЭМ!$F$33:$F$776,СВЦЭМ!$A$33:$A$776,$A235,СВЦЭМ!$B$33:$B$776,P$226)+'СЕТ СН'!$F$15</f>
        <v>148.15579890999999</v>
      </c>
      <c r="Q235" s="36">
        <f>SUMIFS(СВЦЭМ!$F$33:$F$776,СВЦЭМ!$A$33:$A$776,$A235,СВЦЭМ!$B$33:$B$776,Q$226)+'СЕТ СН'!$F$15</f>
        <v>149.28327942999999</v>
      </c>
      <c r="R235" s="36">
        <f>SUMIFS(СВЦЭМ!$F$33:$F$776,СВЦЭМ!$A$33:$A$776,$A235,СВЦЭМ!$B$33:$B$776,R$226)+'СЕТ СН'!$F$15</f>
        <v>151.62880995</v>
      </c>
      <c r="S235" s="36">
        <f>SUMIFS(СВЦЭМ!$F$33:$F$776,СВЦЭМ!$A$33:$A$776,$A235,СВЦЭМ!$B$33:$B$776,S$226)+'СЕТ СН'!$F$15</f>
        <v>152.53835257</v>
      </c>
      <c r="T235" s="36">
        <f>SUMIFS(СВЦЭМ!$F$33:$F$776,СВЦЭМ!$A$33:$A$776,$A235,СВЦЭМ!$B$33:$B$776,T$226)+'СЕТ СН'!$F$15</f>
        <v>153.28964915</v>
      </c>
      <c r="U235" s="36">
        <f>SUMIFS(СВЦЭМ!$F$33:$F$776,СВЦЭМ!$A$33:$A$776,$A235,СВЦЭМ!$B$33:$B$776,U$226)+'СЕТ СН'!$F$15</f>
        <v>152.90504475</v>
      </c>
      <c r="V235" s="36">
        <f>SUMIFS(СВЦЭМ!$F$33:$F$776,СВЦЭМ!$A$33:$A$776,$A235,СВЦЭМ!$B$33:$B$776,V$226)+'СЕТ СН'!$F$15</f>
        <v>151.26049422</v>
      </c>
      <c r="W235" s="36">
        <f>SUMIFS(СВЦЭМ!$F$33:$F$776,СВЦЭМ!$A$33:$A$776,$A235,СВЦЭМ!$B$33:$B$776,W$226)+'СЕТ СН'!$F$15</f>
        <v>150.61905469999999</v>
      </c>
      <c r="X235" s="36">
        <f>SUMIFS(СВЦЭМ!$F$33:$F$776,СВЦЭМ!$A$33:$A$776,$A235,СВЦЭМ!$B$33:$B$776,X$226)+'СЕТ СН'!$F$15</f>
        <v>150.69554922</v>
      </c>
      <c r="Y235" s="36">
        <f>SUMIFS(СВЦЭМ!$F$33:$F$776,СВЦЭМ!$A$33:$A$776,$A235,СВЦЭМ!$B$33:$B$776,Y$226)+'СЕТ СН'!$F$15</f>
        <v>154.43442877999999</v>
      </c>
    </row>
    <row r="236" spans="1:27" ht="15.75" x14ac:dyDescent="0.2">
      <c r="A236" s="35">
        <f t="shared" si="6"/>
        <v>44022</v>
      </c>
      <c r="B236" s="36">
        <f>SUMIFS(СВЦЭМ!$F$33:$F$776,СВЦЭМ!$A$33:$A$776,$A236,СВЦЭМ!$B$33:$B$776,B$226)+'СЕТ СН'!$F$15</f>
        <v>173.01985923000001</v>
      </c>
      <c r="C236" s="36">
        <f>SUMIFS(СВЦЭМ!$F$33:$F$776,СВЦЭМ!$A$33:$A$776,$A236,СВЦЭМ!$B$33:$B$776,C$226)+'СЕТ СН'!$F$15</f>
        <v>168.51022148999999</v>
      </c>
      <c r="D236" s="36">
        <f>SUMIFS(СВЦЭМ!$F$33:$F$776,СВЦЭМ!$A$33:$A$776,$A236,СВЦЭМ!$B$33:$B$776,D$226)+'СЕТ СН'!$F$15</f>
        <v>167.55529462000001</v>
      </c>
      <c r="E236" s="36">
        <f>SUMIFS(СВЦЭМ!$F$33:$F$776,СВЦЭМ!$A$33:$A$776,$A236,СВЦЭМ!$B$33:$B$776,E$226)+'СЕТ СН'!$F$15</f>
        <v>171.25905587</v>
      </c>
      <c r="F236" s="36">
        <f>SUMIFS(СВЦЭМ!$F$33:$F$776,СВЦЭМ!$A$33:$A$776,$A236,СВЦЭМ!$B$33:$B$776,F$226)+'СЕТ СН'!$F$15</f>
        <v>175.34948990999999</v>
      </c>
      <c r="G236" s="36">
        <f>SUMIFS(СВЦЭМ!$F$33:$F$776,СВЦЭМ!$A$33:$A$776,$A236,СВЦЭМ!$B$33:$B$776,G$226)+'СЕТ СН'!$F$15</f>
        <v>182.93222402000001</v>
      </c>
      <c r="H236" s="36">
        <f>SUMIFS(СВЦЭМ!$F$33:$F$776,СВЦЭМ!$A$33:$A$776,$A236,СВЦЭМ!$B$33:$B$776,H$226)+'СЕТ СН'!$F$15</f>
        <v>187.37009252999999</v>
      </c>
      <c r="I236" s="36">
        <f>SUMIFS(СВЦЭМ!$F$33:$F$776,СВЦЭМ!$A$33:$A$776,$A236,СВЦЭМ!$B$33:$B$776,I$226)+'СЕТ СН'!$F$15</f>
        <v>172.11533914</v>
      </c>
      <c r="J236" s="36">
        <f>SUMIFS(СВЦЭМ!$F$33:$F$776,СВЦЭМ!$A$33:$A$776,$A236,СВЦЭМ!$B$33:$B$776,J$226)+'СЕТ СН'!$F$15</f>
        <v>163.27427474999999</v>
      </c>
      <c r="K236" s="36">
        <f>SUMIFS(СВЦЭМ!$F$33:$F$776,СВЦЭМ!$A$33:$A$776,$A236,СВЦЭМ!$B$33:$B$776,K$226)+'СЕТ СН'!$F$15</f>
        <v>149.41237050000001</v>
      </c>
      <c r="L236" s="36">
        <f>SUMIFS(СВЦЭМ!$F$33:$F$776,СВЦЭМ!$A$33:$A$776,$A236,СВЦЭМ!$B$33:$B$776,L$226)+'СЕТ СН'!$F$15</f>
        <v>148.19225316999999</v>
      </c>
      <c r="M236" s="36">
        <f>SUMIFS(СВЦЭМ!$F$33:$F$776,СВЦЭМ!$A$33:$A$776,$A236,СВЦЭМ!$B$33:$B$776,M$226)+'СЕТ СН'!$F$15</f>
        <v>149.51373469999999</v>
      </c>
      <c r="N236" s="36">
        <f>SUMIFS(СВЦЭМ!$F$33:$F$776,СВЦЭМ!$A$33:$A$776,$A236,СВЦЭМ!$B$33:$B$776,N$226)+'СЕТ СН'!$F$15</f>
        <v>148.21940262000001</v>
      </c>
      <c r="O236" s="36">
        <f>SUMIFS(СВЦЭМ!$F$33:$F$776,СВЦЭМ!$A$33:$A$776,$A236,СВЦЭМ!$B$33:$B$776,O$226)+'СЕТ СН'!$F$15</f>
        <v>148.63323790000001</v>
      </c>
      <c r="P236" s="36">
        <f>SUMIFS(СВЦЭМ!$F$33:$F$776,СВЦЭМ!$A$33:$A$776,$A236,СВЦЭМ!$B$33:$B$776,P$226)+'СЕТ СН'!$F$15</f>
        <v>146.26130458</v>
      </c>
      <c r="Q236" s="36">
        <f>SUMIFS(СВЦЭМ!$F$33:$F$776,СВЦЭМ!$A$33:$A$776,$A236,СВЦЭМ!$B$33:$B$776,Q$226)+'СЕТ СН'!$F$15</f>
        <v>148.42612829000001</v>
      </c>
      <c r="R236" s="36">
        <f>SUMIFS(СВЦЭМ!$F$33:$F$776,СВЦЭМ!$A$33:$A$776,$A236,СВЦЭМ!$B$33:$B$776,R$226)+'СЕТ СН'!$F$15</f>
        <v>151.87952529</v>
      </c>
      <c r="S236" s="36">
        <f>SUMIFS(СВЦЭМ!$F$33:$F$776,СВЦЭМ!$A$33:$A$776,$A236,СВЦЭМ!$B$33:$B$776,S$226)+'СЕТ СН'!$F$15</f>
        <v>152.61123989999999</v>
      </c>
      <c r="T236" s="36">
        <f>SUMIFS(СВЦЭМ!$F$33:$F$776,СВЦЭМ!$A$33:$A$776,$A236,СВЦЭМ!$B$33:$B$776,T$226)+'СЕТ СН'!$F$15</f>
        <v>151.31575090000001</v>
      </c>
      <c r="U236" s="36">
        <f>SUMIFS(СВЦЭМ!$F$33:$F$776,СВЦЭМ!$A$33:$A$776,$A236,СВЦЭМ!$B$33:$B$776,U$226)+'СЕТ СН'!$F$15</f>
        <v>148.52957426</v>
      </c>
      <c r="V236" s="36">
        <f>SUMIFS(СВЦЭМ!$F$33:$F$776,СВЦЭМ!$A$33:$A$776,$A236,СВЦЭМ!$B$33:$B$776,V$226)+'СЕТ СН'!$F$15</f>
        <v>144.18649625</v>
      </c>
      <c r="W236" s="36">
        <f>SUMIFS(СВЦЭМ!$F$33:$F$776,СВЦЭМ!$A$33:$A$776,$A236,СВЦЭМ!$B$33:$B$776,W$226)+'СЕТ СН'!$F$15</f>
        <v>146.96764956000001</v>
      </c>
      <c r="X236" s="36">
        <f>SUMIFS(СВЦЭМ!$F$33:$F$776,СВЦЭМ!$A$33:$A$776,$A236,СВЦЭМ!$B$33:$B$776,X$226)+'СЕТ СН'!$F$15</f>
        <v>144.83254901999999</v>
      </c>
      <c r="Y236" s="36">
        <f>SUMIFS(СВЦЭМ!$F$33:$F$776,СВЦЭМ!$A$33:$A$776,$A236,СВЦЭМ!$B$33:$B$776,Y$226)+'СЕТ СН'!$F$15</f>
        <v>151.04566098999999</v>
      </c>
    </row>
    <row r="237" spans="1:27" ht="15.75" x14ac:dyDescent="0.2">
      <c r="A237" s="35">
        <f t="shared" si="6"/>
        <v>44023</v>
      </c>
      <c r="B237" s="36">
        <f>SUMIFS(СВЦЭМ!$F$33:$F$776,СВЦЭМ!$A$33:$A$776,$A237,СВЦЭМ!$B$33:$B$776,B$226)+'СЕТ СН'!$F$15</f>
        <v>173.62622701000001</v>
      </c>
      <c r="C237" s="36">
        <f>SUMIFS(СВЦЭМ!$F$33:$F$776,СВЦЭМ!$A$33:$A$776,$A237,СВЦЭМ!$B$33:$B$776,C$226)+'СЕТ СН'!$F$15</f>
        <v>168.68801904</v>
      </c>
      <c r="D237" s="36">
        <f>SUMIFS(СВЦЭМ!$F$33:$F$776,СВЦЭМ!$A$33:$A$776,$A237,СВЦЭМ!$B$33:$B$776,D$226)+'СЕТ СН'!$F$15</f>
        <v>173.5345998</v>
      </c>
      <c r="E237" s="36">
        <f>SUMIFS(СВЦЭМ!$F$33:$F$776,СВЦЭМ!$A$33:$A$776,$A237,СВЦЭМ!$B$33:$B$776,E$226)+'СЕТ СН'!$F$15</f>
        <v>176.52463621999999</v>
      </c>
      <c r="F237" s="36">
        <f>SUMIFS(СВЦЭМ!$F$33:$F$776,СВЦЭМ!$A$33:$A$776,$A237,СВЦЭМ!$B$33:$B$776,F$226)+'СЕТ СН'!$F$15</f>
        <v>174.69486789999999</v>
      </c>
      <c r="G237" s="36">
        <f>SUMIFS(СВЦЭМ!$F$33:$F$776,СВЦЭМ!$A$33:$A$776,$A237,СВЦЭМ!$B$33:$B$776,G$226)+'СЕТ СН'!$F$15</f>
        <v>174.33423144</v>
      </c>
      <c r="H237" s="36">
        <f>SUMIFS(СВЦЭМ!$F$33:$F$776,СВЦЭМ!$A$33:$A$776,$A237,СВЦЭМ!$B$33:$B$776,H$226)+'СЕТ СН'!$F$15</f>
        <v>171.53115682000001</v>
      </c>
      <c r="I237" s="36">
        <f>SUMIFS(СВЦЭМ!$F$33:$F$776,СВЦЭМ!$A$33:$A$776,$A237,СВЦЭМ!$B$33:$B$776,I$226)+'СЕТ СН'!$F$15</f>
        <v>171.66753052000001</v>
      </c>
      <c r="J237" s="36">
        <f>SUMIFS(СВЦЭМ!$F$33:$F$776,СВЦЭМ!$A$33:$A$776,$A237,СВЦЭМ!$B$33:$B$776,J$226)+'СЕТ СН'!$F$15</f>
        <v>164.90719063</v>
      </c>
      <c r="K237" s="36">
        <f>SUMIFS(СВЦЭМ!$F$33:$F$776,СВЦЭМ!$A$33:$A$776,$A237,СВЦЭМ!$B$33:$B$776,K$226)+'СЕТ СН'!$F$15</f>
        <v>142.12004684999999</v>
      </c>
      <c r="L237" s="36">
        <f>SUMIFS(СВЦЭМ!$F$33:$F$776,СВЦЭМ!$A$33:$A$776,$A237,СВЦЭМ!$B$33:$B$776,L$226)+'СЕТ СН'!$F$15</f>
        <v>136.43406232999999</v>
      </c>
      <c r="M237" s="36">
        <f>SUMIFS(СВЦЭМ!$F$33:$F$776,СВЦЭМ!$A$33:$A$776,$A237,СВЦЭМ!$B$33:$B$776,M$226)+'СЕТ СН'!$F$15</f>
        <v>135.08997067999999</v>
      </c>
      <c r="N237" s="36">
        <f>SUMIFS(СВЦЭМ!$F$33:$F$776,СВЦЭМ!$A$33:$A$776,$A237,СВЦЭМ!$B$33:$B$776,N$226)+'СЕТ СН'!$F$15</f>
        <v>135.74699061999999</v>
      </c>
      <c r="O237" s="36">
        <f>SUMIFS(СВЦЭМ!$F$33:$F$776,СВЦЭМ!$A$33:$A$776,$A237,СВЦЭМ!$B$33:$B$776,O$226)+'СЕТ СН'!$F$15</f>
        <v>142.2810862</v>
      </c>
      <c r="P237" s="36">
        <f>SUMIFS(СВЦЭМ!$F$33:$F$776,СВЦЭМ!$A$33:$A$776,$A237,СВЦЭМ!$B$33:$B$776,P$226)+'СЕТ СН'!$F$15</f>
        <v>142.97436003999999</v>
      </c>
      <c r="Q237" s="36">
        <f>SUMIFS(СВЦЭМ!$F$33:$F$776,СВЦЭМ!$A$33:$A$776,$A237,СВЦЭМ!$B$33:$B$776,Q$226)+'СЕТ СН'!$F$15</f>
        <v>145.29896969999999</v>
      </c>
      <c r="R237" s="36">
        <f>SUMIFS(СВЦЭМ!$F$33:$F$776,СВЦЭМ!$A$33:$A$776,$A237,СВЦЭМ!$B$33:$B$776,R$226)+'СЕТ СН'!$F$15</f>
        <v>148.93167536000001</v>
      </c>
      <c r="S237" s="36">
        <f>SUMIFS(СВЦЭМ!$F$33:$F$776,СВЦЭМ!$A$33:$A$776,$A237,СВЦЭМ!$B$33:$B$776,S$226)+'СЕТ СН'!$F$15</f>
        <v>149.28259267000001</v>
      </c>
      <c r="T237" s="36">
        <f>SUMIFS(СВЦЭМ!$F$33:$F$776,СВЦЭМ!$A$33:$A$776,$A237,СВЦЭМ!$B$33:$B$776,T$226)+'СЕТ СН'!$F$15</f>
        <v>148.07030595000001</v>
      </c>
      <c r="U237" s="36">
        <f>SUMIFS(СВЦЭМ!$F$33:$F$776,СВЦЭМ!$A$33:$A$776,$A237,СВЦЭМ!$B$33:$B$776,U$226)+'СЕТ СН'!$F$15</f>
        <v>145.47022264</v>
      </c>
      <c r="V237" s="36">
        <f>SUMIFS(СВЦЭМ!$F$33:$F$776,СВЦЭМ!$A$33:$A$776,$A237,СВЦЭМ!$B$33:$B$776,V$226)+'СЕТ СН'!$F$15</f>
        <v>142.21638200999999</v>
      </c>
      <c r="W237" s="36">
        <f>SUMIFS(СВЦЭМ!$F$33:$F$776,СВЦЭМ!$A$33:$A$776,$A237,СВЦЭМ!$B$33:$B$776,W$226)+'СЕТ СН'!$F$15</f>
        <v>139.85220942999999</v>
      </c>
      <c r="X237" s="36">
        <f>SUMIFS(СВЦЭМ!$F$33:$F$776,СВЦЭМ!$A$33:$A$776,$A237,СВЦЭМ!$B$33:$B$776,X$226)+'СЕТ СН'!$F$15</f>
        <v>143.36083547999999</v>
      </c>
      <c r="Y237" s="36">
        <f>SUMIFS(СВЦЭМ!$F$33:$F$776,СВЦЭМ!$A$33:$A$776,$A237,СВЦЭМ!$B$33:$B$776,Y$226)+'СЕТ СН'!$F$15</f>
        <v>145.44649315999999</v>
      </c>
    </row>
    <row r="238" spans="1:27" ht="15.75" x14ac:dyDescent="0.2">
      <c r="A238" s="35">
        <f t="shared" si="6"/>
        <v>44024</v>
      </c>
      <c r="B238" s="36">
        <f>SUMIFS(СВЦЭМ!$F$33:$F$776,СВЦЭМ!$A$33:$A$776,$A238,СВЦЭМ!$B$33:$B$776,B$226)+'СЕТ СН'!$F$15</f>
        <v>168.36394899999999</v>
      </c>
      <c r="C238" s="36">
        <f>SUMIFS(СВЦЭМ!$F$33:$F$776,СВЦЭМ!$A$33:$A$776,$A238,СВЦЭМ!$B$33:$B$776,C$226)+'СЕТ СН'!$F$15</f>
        <v>179.43468912</v>
      </c>
      <c r="D238" s="36">
        <f>SUMIFS(СВЦЭМ!$F$33:$F$776,СВЦЭМ!$A$33:$A$776,$A238,СВЦЭМ!$B$33:$B$776,D$226)+'СЕТ СН'!$F$15</f>
        <v>185.26976625</v>
      </c>
      <c r="E238" s="36">
        <f>SUMIFS(СВЦЭМ!$F$33:$F$776,СВЦЭМ!$A$33:$A$776,$A238,СВЦЭМ!$B$33:$B$776,E$226)+'СЕТ СН'!$F$15</f>
        <v>189.30244630999999</v>
      </c>
      <c r="F238" s="36">
        <f>SUMIFS(СВЦЭМ!$F$33:$F$776,СВЦЭМ!$A$33:$A$776,$A238,СВЦЭМ!$B$33:$B$776,F$226)+'СЕТ СН'!$F$15</f>
        <v>190.01650576</v>
      </c>
      <c r="G238" s="36">
        <f>SUMIFS(СВЦЭМ!$F$33:$F$776,СВЦЭМ!$A$33:$A$776,$A238,СВЦЭМ!$B$33:$B$776,G$226)+'СЕТ СН'!$F$15</f>
        <v>191.22497199</v>
      </c>
      <c r="H238" s="36">
        <f>SUMIFS(СВЦЭМ!$F$33:$F$776,СВЦЭМ!$A$33:$A$776,$A238,СВЦЭМ!$B$33:$B$776,H$226)+'СЕТ СН'!$F$15</f>
        <v>186.82398936999999</v>
      </c>
      <c r="I238" s="36">
        <f>SUMIFS(СВЦЭМ!$F$33:$F$776,СВЦЭМ!$A$33:$A$776,$A238,СВЦЭМ!$B$33:$B$776,I$226)+'СЕТ СН'!$F$15</f>
        <v>180.02512844</v>
      </c>
      <c r="J238" s="36">
        <f>SUMIFS(СВЦЭМ!$F$33:$F$776,СВЦЭМ!$A$33:$A$776,$A238,СВЦЭМ!$B$33:$B$776,J$226)+'СЕТ СН'!$F$15</f>
        <v>163.04255774000001</v>
      </c>
      <c r="K238" s="36">
        <f>SUMIFS(СВЦЭМ!$F$33:$F$776,СВЦЭМ!$A$33:$A$776,$A238,СВЦЭМ!$B$33:$B$776,K$226)+'СЕТ СН'!$F$15</f>
        <v>135.9062605</v>
      </c>
      <c r="L238" s="36">
        <f>SUMIFS(СВЦЭМ!$F$33:$F$776,СВЦЭМ!$A$33:$A$776,$A238,СВЦЭМ!$B$33:$B$776,L$226)+'СЕТ СН'!$F$15</f>
        <v>129.05604187</v>
      </c>
      <c r="M238" s="36">
        <f>SUMIFS(СВЦЭМ!$F$33:$F$776,СВЦЭМ!$A$33:$A$776,$A238,СВЦЭМ!$B$33:$B$776,M$226)+'СЕТ СН'!$F$15</f>
        <v>128.55734749999999</v>
      </c>
      <c r="N238" s="36">
        <f>SUMIFS(СВЦЭМ!$F$33:$F$776,СВЦЭМ!$A$33:$A$776,$A238,СВЦЭМ!$B$33:$B$776,N$226)+'СЕТ СН'!$F$15</f>
        <v>129.79461569</v>
      </c>
      <c r="O238" s="36">
        <f>SUMIFS(СВЦЭМ!$F$33:$F$776,СВЦЭМ!$A$33:$A$776,$A238,СВЦЭМ!$B$33:$B$776,O$226)+'СЕТ СН'!$F$15</f>
        <v>130.25126130999999</v>
      </c>
      <c r="P238" s="36">
        <f>SUMIFS(СВЦЭМ!$F$33:$F$776,СВЦЭМ!$A$33:$A$776,$A238,СВЦЭМ!$B$33:$B$776,P$226)+'СЕТ СН'!$F$15</f>
        <v>131.49250527000001</v>
      </c>
      <c r="Q238" s="36">
        <f>SUMIFS(СВЦЭМ!$F$33:$F$776,СВЦЭМ!$A$33:$A$776,$A238,СВЦЭМ!$B$33:$B$776,Q$226)+'СЕТ СН'!$F$15</f>
        <v>134.82915844999999</v>
      </c>
      <c r="R238" s="36">
        <f>SUMIFS(СВЦЭМ!$F$33:$F$776,СВЦЭМ!$A$33:$A$776,$A238,СВЦЭМ!$B$33:$B$776,R$226)+'СЕТ СН'!$F$15</f>
        <v>134.70324239000001</v>
      </c>
      <c r="S238" s="36">
        <f>SUMIFS(СВЦЭМ!$F$33:$F$776,СВЦЭМ!$A$33:$A$776,$A238,СВЦЭМ!$B$33:$B$776,S$226)+'СЕТ СН'!$F$15</f>
        <v>135.74111983</v>
      </c>
      <c r="T238" s="36">
        <f>SUMIFS(СВЦЭМ!$F$33:$F$776,СВЦЭМ!$A$33:$A$776,$A238,СВЦЭМ!$B$33:$B$776,T$226)+'СЕТ СН'!$F$15</f>
        <v>135.08581361</v>
      </c>
      <c r="U238" s="36">
        <f>SUMIFS(СВЦЭМ!$F$33:$F$776,СВЦЭМ!$A$33:$A$776,$A238,СВЦЭМ!$B$33:$B$776,U$226)+'СЕТ СН'!$F$15</f>
        <v>130.9785914</v>
      </c>
      <c r="V238" s="36">
        <f>SUMIFS(СВЦЭМ!$F$33:$F$776,СВЦЭМ!$A$33:$A$776,$A238,СВЦЭМ!$B$33:$B$776,V$226)+'СЕТ СН'!$F$15</f>
        <v>131.31961663000001</v>
      </c>
      <c r="W238" s="36">
        <f>SUMIFS(СВЦЭМ!$F$33:$F$776,СВЦЭМ!$A$33:$A$776,$A238,СВЦЭМ!$B$33:$B$776,W$226)+'СЕТ СН'!$F$15</f>
        <v>129.85560747</v>
      </c>
      <c r="X238" s="36">
        <f>SUMIFS(СВЦЭМ!$F$33:$F$776,СВЦЭМ!$A$33:$A$776,$A238,СВЦЭМ!$B$33:$B$776,X$226)+'СЕТ СН'!$F$15</f>
        <v>131.26574048000001</v>
      </c>
      <c r="Y238" s="36">
        <f>SUMIFS(СВЦЭМ!$F$33:$F$776,СВЦЭМ!$A$33:$A$776,$A238,СВЦЭМ!$B$33:$B$776,Y$226)+'СЕТ СН'!$F$15</f>
        <v>150.50310481</v>
      </c>
    </row>
    <row r="239" spans="1:27" ht="15.75" x14ac:dyDescent="0.2">
      <c r="A239" s="35">
        <f t="shared" si="6"/>
        <v>44025</v>
      </c>
      <c r="B239" s="36">
        <f>SUMIFS(СВЦЭМ!$F$33:$F$776,СВЦЭМ!$A$33:$A$776,$A239,СВЦЭМ!$B$33:$B$776,B$226)+'СЕТ СН'!$F$15</f>
        <v>167.66593623</v>
      </c>
      <c r="C239" s="36">
        <f>SUMIFS(СВЦЭМ!$F$33:$F$776,СВЦЭМ!$A$33:$A$776,$A239,СВЦЭМ!$B$33:$B$776,C$226)+'СЕТ СН'!$F$15</f>
        <v>161.99567777999999</v>
      </c>
      <c r="D239" s="36">
        <f>SUMIFS(СВЦЭМ!$F$33:$F$776,СВЦЭМ!$A$33:$A$776,$A239,СВЦЭМ!$B$33:$B$776,D$226)+'СЕТ СН'!$F$15</f>
        <v>166.77877896000001</v>
      </c>
      <c r="E239" s="36">
        <f>SUMIFS(СВЦЭМ!$F$33:$F$776,СВЦЭМ!$A$33:$A$776,$A239,СВЦЭМ!$B$33:$B$776,E$226)+'СЕТ СН'!$F$15</f>
        <v>169.74736763999999</v>
      </c>
      <c r="F239" s="36">
        <f>SUMIFS(СВЦЭМ!$F$33:$F$776,СВЦЭМ!$A$33:$A$776,$A239,СВЦЭМ!$B$33:$B$776,F$226)+'СЕТ СН'!$F$15</f>
        <v>168.0725497</v>
      </c>
      <c r="G239" s="36">
        <f>SUMIFS(СВЦЭМ!$F$33:$F$776,СВЦЭМ!$A$33:$A$776,$A239,СВЦЭМ!$B$33:$B$776,G$226)+'СЕТ СН'!$F$15</f>
        <v>167.96673018000001</v>
      </c>
      <c r="H239" s="36">
        <f>SUMIFS(СВЦЭМ!$F$33:$F$776,СВЦЭМ!$A$33:$A$776,$A239,СВЦЭМ!$B$33:$B$776,H$226)+'СЕТ СН'!$F$15</f>
        <v>165.53624814</v>
      </c>
      <c r="I239" s="36">
        <f>SUMIFS(СВЦЭМ!$F$33:$F$776,СВЦЭМ!$A$33:$A$776,$A239,СВЦЭМ!$B$33:$B$776,I$226)+'СЕТ СН'!$F$15</f>
        <v>169.51079053000001</v>
      </c>
      <c r="J239" s="36">
        <f>SUMIFS(СВЦЭМ!$F$33:$F$776,СВЦЭМ!$A$33:$A$776,$A239,СВЦЭМ!$B$33:$B$776,J$226)+'СЕТ СН'!$F$15</f>
        <v>174.82706404000001</v>
      </c>
      <c r="K239" s="36">
        <f>SUMIFS(СВЦЭМ!$F$33:$F$776,СВЦЭМ!$A$33:$A$776,$A239,СВЦЭМ!$B$33:$B$776,K$226)+'СЕТ СН'!$F$15</f>
        <v>155.42607068000001</v>
      </c>
      <c r="L239" s="36">
        <f>SUMIFS(СВЦЭМ!$F$33:$F$776,СВЦЭМ!$A$33:$A$776,$A239,СВЦЭМ!$B$33:$B$776,L$226)+'СЕТ СН'!$F$15</f>
        <v>148.8670893</v>
      </c>
      <c r="M239" s="36">
        <f>SUMIFS(СВЦЭМ!$F$33:$F$776,СВЦЭМ!$A$33:$A$776,$A239,СВЦЭМ!$B$33:$B$776,M$226)+'СЕТ СН'!$F$15</f>
        <v>149.8348202</v>
      </c>
      <c r="N239" s="36">
        <f>SUMIFS(СВЦЭМ!$F$33:$F$776,СВЦЭМ!$A$33:$A$776,$A239,СВЦЭМ!$B$33:$B$776,N$226)+'СЕТ СН'!$F$15</f>
        <v>150.10474009000001</v>
      </c>
      <c r="O239" s="36">
        <f>SUMIFS(СВЦЭМ!$F$33:$F$776,СВЦЭМ!$A$33:$A$776,$A239,СВЦЭМ!$B$33:$B$776,O$226)+'СЕТ СН'!$F$15</f>
        <v>150.13741784000001</v>
      </c>
      <c r="P239" s="36">
        <f>SUMIFS(СВЦЭМ!$F$33:$F$776,СВЦЭМ!$A$33:$A$776,$A239,СВЦЭМ!$B$33:$B$776,P$226)+'СЕТ СН'!$F$15</f>
        <v>148.44588658999999</v>
      </c>
      <c r="Q239" s="36">
        <f>SUMIFS(СВЦЭМ!$F$33:$F$776,СВЦЭМ!$A$33:$A$776,$A239,СВЦЭМ!$B$33:$B$776,Q$226)+'СЕТ СН'!$F$15</f>
        <v>145.78942361</v>
      </c>
      <c r="R239" s="36">
        <f>SUMIFS(СВЦЭМ!$F$33:$F$776,СВЦЭМ!$A$33:$A$776,$A239,СВЦЭМ!$B$33:$B$776,R$226)+'СЕТ СН'!$F$15</f>
        <v>151.34346461999999</v>
      </c>
      <c r="S239" s="36">
        <f>SUMIFS(СВЦЭМ!$F$33:$F$776,СВЦЭМ!$A$33:$A$776,$A239,СВЦЭМ!$B$33:$B$776,S$226)+'СЕТ СН'!$F$15</f>
        <v>157.10661361000001</v>
      </c>
      <c r="T239" s="36">
        <f>SUMIFS(СВЦЭМ!$F$33:$F$776,СВЦЭМ!$A$33:$A$776,$A239,СВЦЭМ!$B$33:$B$776,T$226)+'СЕТ СН'!$F$15</f>
        <v>151.21693407999999</v>
      </c>
      <c r="U239" s="36">
        <f>SUMIFS(СВЦЭМ!$F$33:$F$776,СВЦЭМ!$A$33:$A$776,$A239,СВЦЭМ!$B$33:$B$776,U$226)+'СЕТ СН'!$F$15</f>
        <v>147.73834151</v>
      </c>
      <c r="V239" s="36">
        <f>SUMIFS(СВЦЭМ!$F$33:$F$776,СВЦЭМ!$A$33:$A$776,$A239,СВЦЭМ!$B$33:$B$776,V$226)+'СЕТ СН'!$F$15</f>
        <v>146.38200029999999</v>
      </c>
      <c r="W239" s="36">
        <f>SUMIFS(СВЦЭМ!$F$33:$F$776,СВЦЭМ!$A$33:$A$776,$A239,СВЦЭМ!$B$33:$B$776,W$226)+'СЕТ СН'!$F$15</f>
        <v>141.91372411</v>
      </c>
      <c r="X239" s="36">
        <f>SUMIFS(СВЦЭМ!$F$33:$F$776,СВЦЭМ!$A$33:$A$776,$A239,СВЦЭМ!$B$33:$B$776,X$226)+'СЕТ СН'!$F$15</f>
        <v>138.05999539999999</v>
      </c>
      <c r="Y239" s="36">
        <f>SUMIFS(СВЦЭМ!$F$33:$F$776,СВЦЭМ!$A$33:$A$776,$A239,СВЦЭМ!$B$33:$B$776,Y$226)+'СЕТ СН'!$F$15</f>
        <v>152.11509332</v>
      </c>
    </row>
    <row r="240" spans="1:27" ht="15.75" x14ac:dyDescent="0.2">
      <c r="A240" s="35">
        <f t="shared" si="6"/>
        <v>44026</v>
      </c>
      <c r="B240" s="36">
        <f>SUMIFS(СВЦЭМ!$F$33:$F$776,СВЦЭМ!$A$33:$A$776,$A240,СВЦЭМ!$B$33:$B$776,B$226)+'СЕТ СН'!$F$15</f>
        <v>167.39340028999999</v>
      </c>
      <c r="C240" s="36">
        <f>SUMIFS(СВЦЭМ!$F$33:$F$776,СВЦЭМ!$A$33:$A$776,$A240,СВЦЭМ!$B$33:$B$776,C$226)+'СЕТ СН'!$F$15</f>
        <v>161.97402344</v>
      </c>
      <c r="D240" s="36">
        <f>SUMIFS(СВЦЭМ!$F$33:$F$776,СВЦЭМ!$A$33:$A$776,$A240,СВЦЭМ!$B$33:$B$776,D$226)+'СЕТ СН'!$F$15</f>
        <v>165.03967531999999</v>
      </c>
      <c r="E240" s="36">
        <f>SUMIFS(СВЦЭМ!$F$33:$F$776,СВЦЭМ!$A$33:$A$776,$A240,СВЦЭМ!$B$33:$B$776,E$226)+'СЕТ СН'!$F$15</f>
        <v>169.04570996999999</v>
      </c>
      <c r="F240" s="36">
        <f>SUMIFS(СВЦЭМ!$F$33:$F$776,СВЦЭМ!$A$33:$A$776,$A240,СВЦЭМ!$B$33:$B$776,F$226)+'СЕТ СН'!$F$15</f>
        <v>168.94067408000001</v>
      </c>
      <c r="G240" s="36">
        <f>SUMIFS(СВЦЭМ!$F$33:$F$776,СВЦЭМ!$A$33:$A$776,$A240,СВЦЭМ!$B$33:$B$776,G$226)+'СЕТ СН'!$F$15</f>
        <v>169.90158785</v>
      </c>
      <c r="H240" s="36">
        <f>SUMIFS(СВЦЭМ!$F$33:$F$776,СВЦЭМ!$A$33:$A$776,$A240,СВЦЭМ!$B$33:$B$776,H$226)+'СЕТ СН'!$F$15</f>
        <v>166.70398531000001</v>
      </c>
      <c r="I240" s="36">
        <f>SUMIFS(СВЦЭМ!$F$33:$F$776,СВЦЭМ!$A$33:$A$776,$A240,СВЦЭМ!$B$33:$B$776,I$226)+'СЕТ СН'!$F$15</f>
        <v>177.21259956</v>
      </c>
      <c r="J240" s="36">
        <f>SUMIFS(СВЦЭМ!$F$33:$F$776,СВЦЭМ!$A$33:$A$776,$A240,СВЦЭМ!$B$33:$B$776,J$226)+'СЕТ СН'!$F$15</f>
        <v>167.30196071</v>
      </c>
      <c r="K240" s="36">
        <f>SUMIFS(СВЦЭМ!$F$33:$F$776,СВЦЭМ!$A$33:$A$776,$A240,СВЦЭМ!$B$33:$B$776,K$226)+'СЕТ СН'!$F$15</f>
        <v>151.64435884</v>
      </c>
      <c r="L240" s="36">
        <f>SUMIFS(СВЦЭМ!$F$33:$F$776,СВЦЭМ!$A$33:$A$776,$A240,СВЦЭМ!$B$33:$B$776,L$226)+'СЕТ СН'!$F$15</f>
        <v>151.61400565</v>
      </c>
      <c r="M240" s="36">
        <f>SUMIFS(СВЦЭМ!$F$33:$F$776,СВЦЭМ!$A$33:$A$776,$A240,СВЦЭМ!$B$33:$B$776,M$226)+'СЕТ СН'!$F$15</f>
        <v>152.07374436999999</v>
      </c>
      <c r="N240" s="36">
        <f>SUMIFS(СВЦЭМ!$F$33:$F$776,СВЦЭМ!$A$33:$A$776,$A240,СВЦЭМ!$B$33:$B$776,N$226)+'СЕТ СН'!$F$15</f>
        <v>151.73736998999999</v>
      </c>
      <c r="O240" s="36">
        <f>SUMIFS(СВЦЭМ!$F$33:$F$776,СВЦЭМ!$A$33:$A$776,$A240,СВЦЭМ!$B$33:$B$776,O$226)+'СЕТ СН'!$F$15</f>
        <v>157.45757667000001</v>
      </c>
      <c r="P240" s="36">
        <f>SUMIFS(СВЦЭМ!$F$33:$F$776,СВЦЭМ!$A$33:$A$776,$A240,СВЦЭМ!$B$33:$B$776,P$226)+'СЕТ СН'!$F$15</f>
        <v>157.72385437</v>
      </c>
      <c r="Q240" s="36">
        <f>SUMIFS(СВЦЭМ!$F$33:$F$776,СВЦЭМ!$A$33:$A$776,$A240,СВЦЭМ!$B$33:$B$776,Q$226)+'СЕТ СН'!$F$15</f>
        <v>157.79490390000001</v>
      </c>
      <c r="R240" s="36">
        <f>SUMIFS(СВЦЭМ!$F$33:$F$776,СВЦЭМ!$A$33:$A$776,$A240,СВЦЭМ!$B$33:$B$776,R$226)+'СЕТ СН'!$F$15</f>
        <v>156.20888749</v>
      </c>
      <c r="S240" s="36">
        <f>SUMIFS(СВЦЭМ!$F$33:$F$776,СВЦЭМ!$A$33:$A$776,$A240,СВЦЭМ!$B$33:$B$776,S$226)+'СЕТ СН'!$F$15</f>
        <v>156.13524233999999</v>
      </c>
      <c r="T240" s="36">
        <f>SUMIFS(СВЦЭМ!$F$33:$F$776,СВЦЭМ!$A$33:$A$776,$A240,СВЦЭМ!$B$33:$B$776,T$226)+'СЕТ СН'!$F$15</f>
        <v>155.79122512999999</v>
      </c>
      <c r="U240" s="36">
        <f>SUMIFS(СВЦЭМ!$F$33:$F$776,СВЦЭМ!$A$33:$A$776,$A240,СВЦЭМ!$B$33:$B$776,U$226)+'СЕТ СН'!$F$15</f>
        <v>155.40027355999999</v>
      </c>
      <c r="V240" s="36">
        <f>SUMIFS(СВЦЭМ!$F$33:$F$776,СВЦЭМ!$A$33:$A$776,$A240,СВЦЭМ!$B$33:$B$776,V$226)+'СЕТ СН'!$F$15</f>
        <v>152.35219519</v>
      </c>
      <c r="W240" s="36">
        <f>SUMIFS(СВЦЭМ!$F$33:$F$776,СВЦЭМ!$A$33:$A$776,$A240,СВЦЭМ!$B$33:$B$776,W$226)+'СЕТ СН'!$F$15</f>
        <v>152.03174007999999</v>
      </c>
      <c r="X240" s="36">
        <f>SUMIFS(СВЦЭМ!$F$33:$F$776,СВЦЭМ!$A$33:$A$776,$A240,СВЦЭМ!$B$33:$B$776,X$226)+'СЕТ СН'!$F$15</f>
        <v>149.07505929000001</v>
      </c>
      <c r="Y240" s="36">
        <f>SUMIFS(СВЦЭМ!$F$33:$F$776,СВЦЭМ!$A$33:$A$776,$A240,СВЦЭМ!$B$33:$B$776,Y$226)+'СЕТ СН'!$F$15</f>
        <v>149.28514096000001</v>
      </c>
    </row>
    <row r="241" spans="1:25" ht="15.75" x14ac:dyDescent="0.2">
      <c r="A241" s="35">
        <f t="shared" si="6"/>
        <v>44027</v>
      </c>
      <c r="B241" s="36">
        <f>SUMIFS(СВЦЭМ!$F$33:$F$776,СВЦЭМ!$A$33:$A$776,$A241,СВЦЭМ!$B$33:$B$776,B$226)+'СЕТ СН'!$F$15</f>
        <v>186.71577608000001</v>
      </c>
      <c r="C241" s="36">
        <f>SUMIFS(СВЦЭМ!$F$33:$F$776,СВЦЭМ!$A$33:$A$776,$A241,СВЦЭМ!$B$33:$B$776,C$226)+'СЕТ СН'!$F$15</f>
        <v>193.40528026999999</v>
      </c>
      <c r="D241" s="36">
        <f>SUMIFS(СВЦЭМ!$F$33:$F$776,СВЦЭМ!$A$33:$A$776,$A241,СВЦЭМ!$B$33:$B$776,D$226)+'СЕТ СН'!$F$15</f>
        <v>190.62114162</v>
      </c>
      <c r="E241" s="36">
        <f>SUMIFS(СВЦЭМ!$F$33:$F$776,СВЦЭМ!$A$33:$A$776,$A241,СВЦЭМ!$B$33:$B$776,E$226)+'СЕТ СН'!$F$15</f>
        <v>192.79552385</v>
      </c>
      <c r="F241" s="36">
        <f>SUMIFS(СВЦЭМ!$F$33:$F$776,СВЦЭМ!$A$33:$A$776,$A241,СВЦЭМ!$B$33:$B$776,F$226)+'СЕТ СН'!$F$15</f>
        <v>191.73964583</v>
      </c>
      <c r="G241" s="36">
        <f>SUMIFS(СВЦЭМ!$F$33:$F$776,СВЦЭМ!$A$33:$A$776,$A241,СВЦЭМ!$B$33:$B$776,G$226)+'СЕТ СН'!$F$15</f>
        <v>191.87230840999999</v>
      </c>
      <c r="H241" s="36">
        <f>SUMIFS(СВЦЭМ!$F$33:$F$776,СВЦЭМ!$A$33:$A$776,$A241,СВЦЭМ!$B$33:$B$776,H$226)+'СЕТ СН'!$F$15</f>
        <v>194.35413371000001</v>
      </c>
      <c r="I241" s="36">
        <f>SUMIFS(СВЦЭМ!$F$33:$F$776,СВЦЭМ!$A$33:$A$776,$A241,СВЦЭМ!$B$33:$B$776,I$226)+'СЕТ СН'!$F$15</f>
        <v>199.65210979</v>
      </c>
      <c r="J241" s="36">
        <f>SUMIFS(СВЦЭМ!$F$33:$F$776,СВЦЭМ!$A$33:$A$776,$A241,СВЦЭМ!$B$33:$B$776,J$226)+'СЕТ СН'!$F$15</f>
        <v>175.83361091</v>
      </c>
      <c r="K241" s="36">
        <f>SUMIFS(СВЦЭМ!$F$33:$F$776,СВЦЭМ!$A$33:$A$776,$A241,СВЦЭМ!$B$33:$B$776,K$226)+'СЕТ СН'!$F$15</f>
        <v>146.74783909999999</v>
      </c>
      <c r="L241" s="36">
        <f>SUMIFS(СВЦЭМ!$F$33:$F$776,СВЦЭМ!$A$33:$A$776,$A241,СВЦЭМ!$B$33:$B$776,L$226)+'СЕТ СН'!$F$15</f>
        <v>141.43022647999999</v>
      </c>
      <c r="M241" s="36">
        <f>SUMIFS(СВЦЭМ!$F$33:$F$776,СВЦЭМ!$A$33:$A$776,$A241,СВЦЭМ!$B$33:$B$776,M$226)+'СЕТ СН'!$F$15</f>
        <v>142.54029165</v>
      </c>
      <c r="N241" s="36">
        <f>SUMIFS(СВЦЭМ!$F$33:$F$776,СВЦЭМ!$A$33:$A$776,$A241,СВЦЭМ!$B$33:$B$776,N$226)+'СЕТ СН'!$F$15</f>
        <v>142.42940913000001</v>
      </c>
      <c r="O241" s="36">
        <f>SUMIFS(СВЦЭМ!$F$33:$F$776,СВЦЭМ!$A$33:$A$776,$A241,СВЦЭМ!$B$33:$B$776,O$226)+'СЕТ СН'!$F$15</f>
        <v>142.99489463</v>
      </c>
      <c r="P241" s="36">
        <f>SUMIFS(СВЦЭМ!$F$33:$F$776,СВЦЭМ!$A$33:$A$776,$A241,СВЦЭМ!$B$33:$B$776,P$226)+'СЕТ СН'!$F$15</f>
        <v>142.66630323000001</v>
      </c>
      <c r="Q241" s="36">
        <f>SUMIFS(СВЦЭМ!$F$33:$F$776,СВЦЭМ!$A$33:$A$776,$A241,СВЦЭМ!$B$33:$B$776,Q$226)+'СЕТ СН'!$F$15</f>
        <v>142.81835856999999</v>
      </c>
      <c r="R241" s="36">
        <f>SUMIFS(СВЦЭМ!$F$33:$F$776,СВЦЭМ!$A$33:$A$776,$A241,СВЦЭМ!$B$33:$B$776,R$226)+'СЕТ СН'!$F$15</f>
        <v>141.69305502</v>
      </c>
      <c r="S241" s="36">
        <f>SUMIFS(СВЦЭМ!$F$33:$F$776,СВЦЭМ!$A$33:$A$776,$A241,СВЦЭМ!$B$33:$B$776,S$226)+'СЕТ СН'!$F$15</f>
        <v>141.91469180000001</v>
      </c>
      <c r="T241" s="36">
        <f>SUMIFS(СВЦЭМ!$F$33:$F$776,СВЦЭМ!$A$33:$A$776,$A241,СВЦЭМ!$B$33:$B$776,T$226)+'СЕТ СН'!$F$15</f>
        <v>142.00603570999999</v>
      </c>
      <c r="U241" s="36">
        <f>SUMIFS(СВЦЭМ!$F$33:$F$776,СВЦЭМ!$A$33:$A$776,$A241,СВЦЭМ!$B$33:$B$776,U$226)+'СЕТ СН'!$F$15</f>
        <v>139.24080130999999</v>
      </c>
      <c r="V241" s="36">
        <f>SUMIFS(СВЦЭМ!$F$33:$F$776,СВЦЭМ!$A$33:$A$776,$A241,СВЦЭМ!$B$33:$B$776,V$226)+'СЕТ СН'!$F$15</f>
        <v>137.61502856999999</v>
      </c>
      <c r="W241" s="36">
        <f>SUMIFS(СВЦЭМ!$F$33:$F$776,СВЦЭМ!$A$33:$A$776,$A241,СВЦЭМ!$B$33:$B$776,W$226)+'СЕТ СН'!$F$15</f>
        <v>139.76344739999999</v>
      </c>
      <c r="X241" s="36">
        <f>SUMIFS(СВЦЭМ!$F$33:$F$776,СВЦЭМ!$A$33:$A$776,$A241,СВЦЭМ!$B$33:$B$776,X$226)+'СЕТ СН'!$F$15</f>
        <v>143.25085910000001</v>
      </c>
      <c r="Y241" s="36">
        <f>SUMIFS(СВЦЭМ!$F$33:$F$776,СВЦЭМ!$A$33:$A$776,$A241,СВЦЭМ!$B$33:$B$776,Y$226)+'СЕТ СН'!$F$15</f>
        <v>151.54703463999999</v>
      </c>
    </row>
    <row r="242" spans="1:25" ht="15.75" x14ac:dyDescent="0.2">
      <c r="A242" s="35">
        <f t="shared" si="6"/>
        <v>44028</v>
      </c>
      <c r="B242" s="36">
        <f>SUMIFS(СВЦЭМ!$F$33:$F$776,СВЦЭМ!$A$33:$A$776,$A242,СВЦЭМ!$B$33:$B$776,B$226)+'СЕТ СН'!$F$15</f>
        <v>180.50158239999999</v>
      </c>
      <c r="C242" s="36">
        <f>SUMIFS(СВЦЭМ!$F$33:$F$776,СВЦЭМ!$A$33:$A$776,$A242,СВЦЭМ!$B$33:$B$776,C$226)+'СЕТ СН'!$F$15</f>
        <v>192.82020145999999</v>
      </c>
      <c r="D242" s="36">
        <f>SUMIFS(СВЦЭМ!$F$33:$F$776,СВЦЭМ!$A$33:$A$776,$A242,СВЦЭМ!$B$33:$B$776,D$226)+'СЕТ СН'!$F$15</f>
        <v>191.23624197000001</v>
      </c>
      <c r="E242" s="36">
        <f>SUMIFS(СВЦЭМ!$F$33:$F$776,СВЦЭМ!$A$33:$A$776,$A242,СВЦЭМ!$B$33:$B$776,E$226)+'СЕТ СН'!$F$15</f>
        <v>193.86794619</v>
      </c>
      <c r="F242" s="36">
        <f>SUMIFS(СВЦЭМ!$F$33:$F$776,СВЦЭМ!$A$33:$A$776,$A242,СВЦЭМ!$B$33:$B$776,F$226)+'СЕТ СН'!$F$15</f>
        <v>192.82029302000001</v>
      </c>
      <c r="G242" s="36">
        <f>SUMIFS(СВЦЭМ!$F$33:$F$776,СВЦЭМ!$A$33:$A$776,$A242,СВЦЭМ!$B$33:$B$776,G$226)+'СЕТ СН'!$F$15</f>
        <v>191.80460588</v>
      </c>
      <c r="H242" s="36">
        <f>SUMIFS(СВЦЭМ!$F$33:$F$776,СВЦЭМ!$A$33:$A$776,$A242,СВЦЭМ!$B$33:$B$776,H$226)+'СЕТ СН'!$F$15</f>
        <v>194.85041221</v>
      </c>
      <c r="I242" s="36">
        <f>SUMIFS(СВЦЭМ!$F$33:$F$776,СВЦЭМ!$A$33:$A$776,$A242,СВЦЭМ!$B$33:$B$776,I$226)+'СЕТ СН'!$F$15</f>
        <v>189.85732125000001</v>
      </c>
      <c r="J242" s="36">
        <f>SUMIFS(СВЦЭМ!$F$33:$F$776,СВЦЭМ!$A$33:$A$776,$A242,СВЦЭМ!$B$33:$B$776,J$226)+'СЕТ СН'!$F$15</f>
        <v>181.63907799</v>
      </c>
      <c r="K242" s="36">
        <f>SUMIFS(СВЦЭМ!$F$33:$F$776,СВЦЭМ!$A$33:$A$776,$A242,СВЦЭМ!$B$33:$B$776,K$226)+'СЕТ СН'!$F$15</f>
        <v>147.24198738000001</v>
      </c>
      <c r="L242" s="36">
        <f>SUMIFS(СВЦЭМ!$F$33:$F$776,СВЦЭМ!$A$33:$A$776,$A242,СВЦЭМ!$B$33:$B$776,L$226)+'СЕТ СН'!$F$15</f>
        <v>137.45148746999999</v>
      </c>
      <c r="M242" s="36">
        <f>SUMIFS(СВЦЭМ!$F$33:$F$776,СВЦЭМ!$A$33:$A$776,$A242,СВЦЭМ!$B$33:$B$776,M$226)+'СЕТ СН'!$F$15</f>
        <v>134.29651244999999</v>
      </c>
      <c r="N242" s="36">
        <f>SUMIFS(СВЦЭМ!$F$33:$F$776,СВЦЭМ!$A$33:$A$776,$A242,СВЦЭМ!$B$33:$B$776,N$226)+'СЕТ СН'!$F$15</f>
        <v>138.96922893000001</v>
      </c>
      <c r="O242" s="36">
        <f>SUMIFS(СВЦЭМ!$F$33:$F$776,СВЦЭМ!$A$33:$A$776,$A242,СВЦЭМ!$B$33:$B$776,O$226)+'СЕТ СН'!$F$15</f>
        <v>138.18374434</v>
      </c>
      <c r="P242" s="36">
        <f>SUMIFS(СВЦЭМ!$F$33:$F$776,СВЦЭМ!$A$33:$A$776,$A242,СВЦЭМ!$B$33:$B$776,P$226)+'СЕТ СН'!$F$15</f>
        <v>138.44919211000001</v>
      </c>
      <c r="Q242" s="36">
        <f>SUMIFS(СВЦЭМ!$F$33:$F$776,СВЦЭМ!$A$33:$A$776,$A242,СВЦЭМ!$B$33:$B$776,Q$226)+'СЕТ СН'!$F$15</f>
        <v>140.69907726</v>
      </c>
      <c r="R242" s="36">
        <f>SUMIFS(СВЦЭМ!$F$33:$F$776,СВЦЭМ!$A$33:$A$776,$A242,СВЦЭМ!$B$33:$B$776,R$226)+'СЕТ СН'!$F$15</f>
        <v>139.98331031000001</v>
      </c>
      <c r="S242" s="36">
        <f>SUMIFS(СВЦЭМ!$F$33:$F$776,СВЦЭМ!$A$33:$A$776,$A242,СВЦЭМ!$B$33:$B$776,S$226)+'СЕТ СН'!$F$15</f>
        <v>139.47640788000001</v>
      </c>
      <c r="T242" s="36">
        <f>SUMIFS(СВЦЭМ!$F$33:$F$776,СВЦЭМ!$A$33:$A$776,$A242,СВЦЭМ!$B$33:$B$776,T$226)+'СЕТ СН'!$F$15</f>
        <v>139.42321643</v>
      </c>
      <c r="U242" s="36">
        <f>SUMIFS(СВЦЭМ!$F$33:$F$776,СВЦЭМ!$A$33:$A$776,$A242,СВЦЭМ!$B$33:$B$776,U$226)+'СЕТ СН'!$F$15</f>
        <v>139.24060323</v>
      </c>
      <c r="V242" s="36">
        <f>SUMIFS(СВЦЭМ!$F$33:$F$776,СВЦЭМ!$A$33:$A$776,$A242,СВЦЭМ!$B$33:$B$776,V$226)+'СЕТ СН'!$F$15</f>
        <v>138.0027685</v>
      </c>
      <c r="W242" s="36">
        <f>SUMIFS(СВЦЭМ!$F$33:$F$776,СВЦЭМ!$A$33:$A$776,$A242,СВЦЭМ!$B$33:$B$776,W$226)+'СЕТ СН'!$F$15</f>
        <v>138.52029801</v>
      </c>
      <c r="X242" s="36">
        <f>SUMIFS(СВЦЭМ!$F$33:$F$776,СВЦЭМ!$A$33:$A$776,$A242,СВЦЭМ!$B$33:$B$776,X$226)+'СЕТ СН'!$F$15</f>
        <v>146.97023938999999</v>
      </c>
      <c r="Y242" s="36">
        <f>SUMIFS(СВЦЭМ!$F$33:$F$776,СВЦЭМ!$A$33:$A$776,$A242,СВЦЭМ!$B$33:$B$776,Y$226)+'СЕТ СН'!$F$15</f>
        <v>153.48609492</v>
      </c>
    </row>
    <row r="243" spans="1:25" ht="15.75" x14ac:dyDescent="0.2">
      <c r="A243" s="35">
        <f t="shared" si="6"/>
        <v>44029</v>
      </c>
      <c r="B243" s="36">
        <f>SUMIFS(СВЦЭМ!$F$33:$F$776,СВЦЭМ!$A$33:$A$776,$A243,СВЦЭМ!$B$33:$B$776,B$226)+'СЕТ СН'!$F$15</f>
        <v>184.16902705000001</v>
      </c>
      <c r="C243" s="36">
        <f>SUMIFS(СВЦЭМ!$F$33:$F$776,СВЦЭМ!$A$33:$A$776,$A243,СВЦЭМ!$B$33:$B$776,C$226)+'СЕТ СН'!$F$15</f>
        <v>207.43804488999999</v>
      </c>
      <c r="D243" s="36">
        <f>SUMIFS(СВЦЭМ!$F$33:$F$776,СВЦЭМ!$A$33:$A$776,$A243,СВЦЭМ!$B$33:$B$776,D$226)+'СЕТ СН'!$F$15</f>
        <v>201.54285573999999</v>
      </c>
      <c r="E243" s="36">
        <f>SUMIFS(СВЦЭМ!$F$33:$F$776,СВЦЭМ!$A$33:$A$776,$A243,СВЦЭМ!$B$33:$B$776,E$226)+'СЕТ СН'!$F$15</f>
        <v>197.29655715999999</v>
      </c>
      <c r="F243" s="36">
        <f>SUMIFS(СВЦЭМ!$F$33:$F$776,СВЦЭМ!$A$33:$A$776,$A243,СВЦЭМ!$B$33:$B$776,F$226)+'СЕТ СН'!$F$15</f>
        <v>197.76387321000001</v>
      </c>
      <c r="G243" s="36">
        <f>SUMIFS(СВЦЭМ!$F$33:$F$776,СВЦЭМ!$A$33:$A$776,$A243,СВЦЭМ!$B$33:$B$776,G$226)+'СЕТ СН'!$F$15</f>
        <v>193.57769066</v>
      </c>
      <c r="H243" s="36">
        <f>SUMIFS(СВЦЭМ!$F$33:$F$776,СВЦЭМ!$A$33:$A$776,$A243,СВЦЭМ!$B$33:$B$776,H$226)+'СЕТ СН'!$F$15</f>
        <v>189.52085393999999</v>
      </c>
      <c r="I243" s="36">
        <f>SUMIFS(СВЦЭМ!$F$33:$F$776,СВЦЭМ!$A$33:$A$776,$A243,СВЦЭМ!$B$33:$B$776,I$226)+'СЕТ СН'!$F$15</f>
        <v>180.52771632</v>
      </c>
      <c r="J243" s="36">
        <f>SUMIFS(СВЦЭМ!$F$33:$F$776,СВЦЭМ!$A$33:$A$776,$A243,СВЦЭМ!$B$33:$B$776,J$226)+'СЕТ СН'!$F$15</f>
        <v>168.15057118999999</v>
      </c>
      <c r="K243" s="36">
        <f>SUMIFS(СВЦЭМ!$F$33:$F$776,СВЦЭМ!$A$33:$A$776,$A243,СВЦЭМ!$B$33:$B$776,K$226)+'СЕТ СН'!$F$15</f>
        <v>147.94230486999999</v>
      </c>
      <c r="L243" s="36">
        <f>SUMIFS(СВЦЭМ!$F$33:$F$776,СВЦЭМ!$A$33:$A$776,$A243,СВЦЭМ!$B$33:$B$776,L$226)+'СЕТ СН'!$F$15</f>
        <v>130.76276473999999</v>
      </c>
      <c r="M243" s="36">
        <f>SUMIFS(СВЦЭМ!$F$33:$F$776,СВЦЭМ!$A$33:$A$776,$A243,СВЦЭМ!$B$33:$B$776,M$226)+'СЕТ СН'!$F$15</f>
        <v>124.67302939</v>
      </c>
      <c r="N243" s="36">
        <f>SUMIFS(СВЦЭМ!$F$33:$F$776,СВЦЭМ!$A$33:$A$776,$A243,СВЦЭМ!$B$33:$B$776,N$226)+'СЕТ СН'!$F$15</f>
        <v>127.51127167</v>
      </c>
      <c r="O243" s="36">
        <f>SUMIFS(СВЦЭМ!$F$33:$F$776,СВЦЭМ!$A$33:$A$776,$A243,СВЦЭМ!$B$33:$B$776,O$226)+'СЕТ СН'!$F$15</f>
        <v>126.96243067</v>
      </c>
      <c r="P243" s="36">
        <f>SUMIFS(СВЦЭМ!$F$33:$F$776,СВЦЭМ!$A$33:$A$776,$A243,СВЦЭМ!$B$33:$B$776,P$226)+'СЕТ СН'!$F$15</f>
        <v>127.85698458</v>
      </c>
      <c r="Q243" s="36">
        <f>SUMIFS(СВЦЭМ!$F$33:$F$776,СВЦЭМ!$A$33:$A$776,$A243,СВЦЭМ!$B$33:$B$776,Q$226)+'СЕТ СН'!$F$15</f>
        <v>128.92216285999999</v>
      </c>
      <c r="R243" s="36">
        <f>SUMIFS(СВЦЭМ!$F$33:$F$776,СВЦЭМ!$A$33:$A$776,$A243,СВЦЭМ!$B$33:$B$776,R$226)+'СЕТ СН'!$F$15</f>
        <v>133.40407546</v>
      </c>
      <c r="S243" s="36">
        <f>SUMIFS(СВЦЭМ!$F$33:$F$776,СВЦЭМ!$A$33:$A$776,$A243,СВЦЭМ!$B$33:$B$776,S$226)+'СЕТ СН'!$F$15</f>
        <v>135.72627018</v>
      </c>
      <c r="T243" s="36">
        <f>SUMIFS(СВЦЭМ!$F$33:$F$776,СВЦЭМ!$A$33:$A$776,$A243,СВЦЭМ!$B$33:$B$776,T$226)+'СЕТ СН'!$F$15</f>
        <v>135.62279158000001</v>
      </c>
      <c r="U243" s="36">
        <f>SUMIFS(СВЦЭМ!$F$33:$F$776,СВЦЭМ!$A$33:$A$776,$A243,СВЦЭМ!$B$33:$B$776,U$226)+'СЕТ СН'!$F$15</f>
        <v>134.40324663000001</v>
      </c>
      <c r="V243" s="36">
        <f>SUMIFS(СВЦЭМ!$F$33:$F$776,СВЦЭМ!$A$33:$A$776,$A243,СВЦЭМ!$B$33:$B$776,V$226)+'СЕТ СН'!$F$15</f>
        <v>131.83771290000001</v>
      </c>
      <c r="W243" s="36">
        <f>SUMIFS(СВЦЭМ!$F$33:$F$776,СВЦЭМ!$A$33:$A$776,$A243,СВЦЭМ!$B$33:$B$776,W$226)+'СЕТ СН'!$F$15</f>
        <v>128.87918375999999</v>
      </c>
      <c r="X243" s="36">
        <f>SUMIFS(СВЦЭМ!$F$33:$F$776,СВЦЭМ!$A$33:$A$776,$A243,СВЦЭМ!$B$33:$B$776,X$226)+'СЕТ СН'!$F$15</f>
        <v>142.21430164</v>
      </c>
      <c r="Y243" s="36">
        <f>SUMIFS(СВЦЭМ!$F$33:$F$776,СВЦЭМ!$A$33:$A$776,$A243,СВЦЭМ!$B$33:$B$776,Y$226)+'СЕТ СН'!$F$15</f>
        <v>156.26212902</v>
      </c>
    </row>
    <row r="244" spans="1:25" ht="15.75" x14ac:dyDescent="0.2">
      <c r="A244" s="35">
        <f t="shared" si="6"/>
        <v>44030</v>
      </c>
      <c r="B244" s="36">
        <f>SUMIFS(СВЦЭМ!$F$33:$F$776,СВЦЭМ!$A$33:$A$776,$A244,СВЦЭМ!$B$33:$B$776,B$226)+'СЕТ СН'!$F$15</f>
        <v>188.82923643000001</v>
      </c>
      <c r="C244" s="36">
        <f>SUMIFS(СВЦЭМ!$F$33:$F$776,СВЦЭМ!$A$33:$A$776,$A244,СВЦЭМ!$B$33:$B$776,C$226)+'СЕТ СН'!$F$15</f>
        <v>208.43028827000001</v>
      </c>
      <c r="D244" s="36">
        <f>SUMIFS(СВЦЭМ!$F$33:$F$776,СВЦЭМ!$A$33:$A$776,$A244,СВЦЭМ!$B$33:$B$776,D$226)+'СЕТ СН'!$F$15</f>
        <v>209.87823843000001</v>
      </c>
      <c r="E244" s="36">
        <f>SUMIFS(СВЦЭМ!$F$33:$F$776,СВЦЭМ!$A$33:$A$776,$A244,СВЦЭМ!$B$33:$B$776,E$226)+'СЕТ СН'!$F$15</f>
        <v>208.65561506</v>
      </c>
      <c r="F244" s="36">
        <f>SUMIFS(СВЦЭМ!$F$33:$F$776,СВЦЭМ!$A$33:$A$776,$A244,СВЦЭМ!$B$33:$B$776,F$226)+'СЕТ СН'!$F$15</f>
        <v>206.65754885999999</v>
      </c>
      <c r="G244" s="36">
        <f>SUMIFS(СВЦЭМ!$F$33:$F$776,СВЦЭМ!$A$33:$A$776,$A244,СВЦЭМ!$B$33:$B$776,G$226)+'СЕТ СН'!$F$15</f>
        <v>208.35366934999999</v>
      </c>
      <c r="H244" s="36">
        <f>SUMIFS(СВЦЭМ!$F$33:$F$776,СВЦЭМ!$A$33:$A$776,$A244,СВЦЭМ!$B$33:$B$776,H$226)+'СЕТ СН'!$F$15</f>
        <v>208.58005312</v>
      </c>
      <c r="I244" s="36">
        <f>SUMIFS(СВЦЭМ!$F$33:$F$776,СВЦЭМ!$A$33:$A$776,$A244,СВЦЭМ!$B$33:$B$776,I$226)+'СЕТ СН'!$F$15</f>
        <v>205.82689601999999</v>
      </c>
      <c r="J244" s="36">
        <f>SUMIFS(СВЦЭМ!$F$33:$F$776,СВЦЭМ!$A$33:$A$776,$A244,СВЦЭМ!$B$33:$B$776,J$226)+'СЕТ СН'!$F$15</f>
        <v>191.78082144000001</v>
      </c>
      <c r="K244" s="36">
        <f>SUMIFS(СВЦЭМ!$F$33:$F$776,СВЦЭМ!$A$33:$A$776,$A244,СВЦЭМ!$B$33:$B$776,K$226)+'СЕТ СН'!$F$15</f>
        <v>156.68003909000001</v>
      </c>
      <c r="L244" s="36">
        <f>SUMIFS(СВЦЭМ!$F$33:$F$776,СВЦЭМ!$A$33:$A$776,$A244,СВЦЭМ!$B$33:$B$776,L$226)+'СЕТ СН'!$F$15</f>
        <v>128.39877278</v>
      </c>
      <c r="M244" s="36">
        <f>SUMIFS(СВЦЭМ!$F$33:$F$776,СВЦЭМ!$A$33:$A$776,$A244,СВЦЭМ!$B$33:$B$776,M$226)+'СЕТ СН'!$F$15</f>
        <v>124.89657759000001</v>
      </c>
      <c r="N244" s="36">
        <f>SUMIFS(СВЦЭМ!$F$33:$F$776,СВЦЭМ!$A$33:$A$776,$A244,СВЦЭМ!$B$33:$B$776,N$226)+'СЕТ СН'!$F$15</f>
        <v>128.06120042000001</v>
      </c>
      <c r="O244" s="36">
        <f>SUMIFS(СВЦЭМ!$F$33:$F$776,СВЦЭМ!$A$33:$A$776,$A244,СВЦЭМ!$B$33:$B$776,O$226)+'СЕТ СН'!$F$15</f>
        <v>127.83206266000001</v>
      </c>
      <c r="P244" s="36">
        <f>SUMIFS(СВЦЭМ!$F$33:$F$776,СВЦЭМ!$A$33:$A$776,$A244,СВЦЭМ!$B$33:$B$776,P$226)+'СЕТ СН'!$F$15</f>
        <v>128.61642284000001</v>
      </c>
      <c r="Q244" s="36">
        <f>SUMIFS(СВЦЭМ!$F$33:$F$776,СВЦЭМ!$A$33:$A$776,$A244,СВЦЭМ!$B$33:$B$776,Q$226)+'СЕТ СН'!$F$15</f>
        <v>128.93096052999999</v>
      </c>
      <c r="R244" s="36">
        <f>SUMIFS(СВЦЭМ!$F$33:$F$776,СВЦЭМ!$A$33:$A$776,$A244,СВЦЭМ!$B$33:$B$776,R$226)+'СЕТ СН'!$F$15</f>
        <v>127.96486478</v>
      </c>
      <c r="S244" s="36">
        <f>SUMIFS(СВЦЭМ!$F$33:$F$776,СВЦЭМ!$A$33:$A$776,$A244,СВЦЭМ!$B$33:$B$776,S$226)+'СЕТ СН'!$F$15</f>
        <v>129.56217486</v>
      </c>
      <c r="T244" s="36">
        <f>SUMIFS(СВЦЭМ!$F$33:$F$776,СВЦЭМ!$A$33:$A$776,$A244,СВЦЭМ!$B$33:$B$776,T$226)+'СЕТ СН'!$F$15</f>
        <v>134.71608406999999</v>
      </c>
      <c r="U244" s="36">
        <f>SUMIFS(СВЦЭМ!$F$33:$F$776,СВЦЭМ!$A$33:$A$776,$A244,СВЦЭМ!$B$33:$B$776,U$226)+'СЕТ СН'!$F$15</f>
        <v>133.89382581999999</v>
      </c>
      <c r="V244" s="36">
        <f>SUMIFS(СВЦЭМ!$F$33:$F$776,СВЦЭМ!$A$33:$A$776,$A244,СВЦЭМ!$B$33:$B$776,V$226)+'СЕТ СН'!$F$15</f>
        <v>132.47353623999999</v>
      </c>
      <c r="W244" s="36">
        <f>SUMIFS(СВЦЭМ!$F$33:$F$776,СВЦЭМ!$A$33:$A$776,$A244,СВЦЭМ!$B$33:$B$776,W$226)+'СЕТ СН'!$F$15</f>
        <v>127.18740964</v>
      </c>
      <c r="X244" s="36">
        <f>SUMIFS(СВЦЭМ!$F$33:$F$776,СВЦЭМ!$A$33:$A$776,$A244,СВЦЭМ!$B$33:$B$776,X$226)+'СЕТ СН'!$F$15</f>
        <v>140.22074774999999</v>
      </c>
      <c r="Y244" s="36">
        <f>SUMIFS(СВЦЭМ!$F$33:$F$776,СВЦЭМ!$A$33:$A$776,$A244,СВЦЭМ!$B$33:$B$776,Y$226)+'СЕТ СН'!$F$15</f>
        <v>166.55252587999999</v>
      </c>
    </row>
    <row r="245" spans="1:25" ht="15.75" x14ac:dyDescent="0.2">
      <c r="A245" s="35">
        <f t="shared" si="6"/>
        <v>44031</v>
      </c>
      <c r="B245" s="36">
        <f>SUMIFS(СВЦЭМ!$F$33:$F$776,СВЦЭМ!$A$33:$A$776,$A245,СВЦЭМ!$B$33:$B$776,B$226)+'СЕТ СН'!$F$15</f>
        <v>177.56029201999999</v>
      </c>
      <c r="C245" s="36">
        <f>SUMIFS(СВЦЭМ!$F$33:$F$776,СВЦЭМ!$A$33:$A$776,$A245,СВЦЭМ!$B$33:$B$776,C$226)+'СЕТ СН'!$F$15</f>
        <v>186.19960778999999</v>
      </c>
      <c r="D245" s="36">
        <f>SUMIFS(СВЦЭМ!$F$33:$F$776,СВЦЭМ!$A$33:$A$776,$A245,СВЦЭМ!$B$33:$B$776,D$226)+'СЕТ СН'!$F$15</f>
        <v>184.3244741</v>
      </c>
      <c r="E245" s="36">
        <f>SUMIFS(СВЦЭМ!$F$33:$F$776,СВЦЭМ!$A$33:$A$776,$A245,СВЦЭМ!$B$33:$B$776,E$226)+'СЕТ СН'!$F$15</f>
        <v>181.64814068000001</v>
      </c>
      <c r="F245" s="36">
        <f>SUMIFS(СВЦЭМ!$F$33:$F$776,СВЦЭМ!$A$33:$A$776,$A245,СВЦЭМ!$B$33:$B$776,F$226)+'СЕТ СН'!$F$15</f>
        <v>179.26521228999999</v>
      </c>
      <c r="G245" s="36">
        <f>SUMIFS(СВЦЭМ!$F$33:$F$776,СВЦЭМ!$A$33:$A$776,$A245,СВЦЭМ!$B$33:$B$776,G$226)+'СЕТ СН'!$F$15</f>
        <v>181.96872438</v>
      </c>
      <c r="H245" s="36">
        <f>SUMIFS(СВЦЭМ!$F$33:$F$776,СВЦЭМ!$A$33:$A$776,$A245,СВЦЭМ!$B$33:$B$776,H$226)+'СЕТ СН'!$F$15</f>
        <v>186.18489564999999</v>
      </c>
      <c r="I245" s="36">
        <f>SUMIFS(СВЦЭМ!$F$33:$F$776,СВЦЭМ!$A$33:$A$776,$A245,СВЦЭМ!$B$33:$B$776,I$226)+'СЕТ СН'!$F$15</f>
        <v>192.85199559</v>
      </c>
      <c r="J245" s="36">
        <f>SUMIFS(СВЦЭМ!$F$33:$F$776,СВЦЭМ!$A$33:$A$776,$A245,СВЦЭМ!$B$33:$B$776,J$226)+'СЕТ СН'!$F$15</f>
        <v>191.31655104999999</v>
      </c>
      <c r="K245" s="36">
        <f>SUMIFS(СВЦЭМ!$F$33:$F$776,СВЦЭМ!$A$33:$A$776,$A245,СВЦЭМ!$B$33:$B$776,K$226)+'СЕТ СН'!$F$15</f>
        <v>159.56138283000001</v>
      </c>
      <c r="L245" s="36">
        <f>SUMIFS(СВЦЭМ!$F$33:$F$776,СВЦЭМ!$A$33:$A$776,$A245,СВЦЭМ!$B$33:$B$776,L$226)+'СЕТ СН'!$F$15</f>
        <v>143.74316268999999</v>
      </c>
      <c r="M245" s="36">
        <f>SUMIFS(СВЦЭМ!$F$33:$F$776,СВЦЭМ!$A$33:$A$776,$A245,СВЦЭМ!$B$33:$B$776,M$226)+'СЕТ СН'!$F$15</f>
        <v>134.37507106000001</v>
      </c>
      <c r="N245" s="36">
        <f>SUMIFS(СВЦЭМ!$F$33:$F$776,СВЦЭМ!$A$33:$A$776,$A245,СВЦЭМ!$B$33:$B$776,N$226)+'СЕТ СН'!$F$15</f>
        <v>135.23679075999999</v>
      </c>
      <c r="O245" s="36">
        <f>SUMIFS(СВЦЭМ!$F$33:$F$776,СВЦЭМ!$A$33:$A$776,$A245,СВЦЭМ!$B$33:$B$776,O$226)+'СЕТ СН'!$F$15</f>
        <v>135.50224704999999</v>
      </c>
      <c r="P245" s="36">
        <f>SUMIFS(СВЦЭМ!$F$33:$F$776,СВЦЭМ!$A$33:$A$776,$A245,СВЦЭМ!$B$33:$B$776,P$226)+'СЕТ СН'!$F$15</f>
        <v>135.34299235</v>
      </c>
      <c r="Q245" s="36">
        <f>SUMIFS(СВЦЭМ!$F$33:$F$776,СВЦЭМ!$A$33:$A$776,$A245,СВЦЭМ!$B$33:$B$776,Q$226)+'СЕТ СН'!$F$15</f>
        <v>135.29113237000001</v>
      </c>
      <c r="R245" s="36">
        <f>SUMIFS(СВЦЭМ!$F$33:$F$776,СВЦЭМ!$A$33:$A$776,$A245,СВЦЭМ!$B$33:$B$776,R$226)+'СЕТ СН'!$F$15</f>
        <v>137.66214848999999</v>
      </c>
      <c r="S245" s="36">
        <f>SUMIFS(СВЦЭМ!$F$33:$F$776,СВЦЭМ!$A$33:$A$776,$A245,СВЦЭМ!$B$33:$B$776,S$226)+'СЕТ СН'!$F$15</f>
        <v>139.48047943</v>
      </c>
      <c r="T245" s="36">
        <f>SUMIFS(СВЦЭМ!$F$33:$F$776,СВЦЭМ!$A$33:$A$776,$A245,СВЦЭМ!$B$33:$B$776,T$226)+'СЕТ СН'!$F$15</f>
        <v>139.14301082</v>
      </c>
      <c r="U245" s="36">
        <f>SUMIFS(СВЦЭМ!$F$33:$F$776,СВЦЭМ!$A$33:$A$776,$A245,СВЦЭМ!$B$33:$B$776,U$226)+'СЕТ СН'!$F$15</f>
        <v>138.94934099</v>
      </c>
      <c r="V245" s="36">
        <f>SUMIFS(СВЦЭМ!$F$33:$F$776,СВЦЭМ!$A$33:$A$776,$A245,СВЦЭМ!$B$33:$B$776,V$226)+'СЕТ СН'!$F$15</f>
        <v>137.70798733000001</v>
      </c>
      <c r="W245" s="36">
        <f>SUMIFS(СВЦЭМ!$F$33:$F$776,СВЦЭМ!$A$33:$A$776,$A245,СВЦЭМ!$B$33:$B$776,W$226)+'СЕТ СН'!$F$15</f>
        <v>127.90419282000001</v>
      </c>
      <c r="X245" s="36">
        <f>SUMIFS(СВЦЭМ!$F$33:$F$776,СВЦЭМ!$A$33:$A$776,$A245,СВЦЭМ!$B$33:$B$776,X$226)+'СЕТ СН'!$F$15</f>
        <v>141.38913191</v>
      </c>
      <c r="Y245" s="36">
        <f>SUMIFS(СВЦЭМ!$F$33:$F$776,СВЦЭМ!$A$33:$A$776,$A245,СВЦЭМ!$B$33:$B$776,Y$226)+'СЕТ СН'!$F$15</f>
        <v>178.27648877999999</v>
      </c>
    </row>
    <row r="246" spans="1:25" ht="15.75" x14ac:dyDescent="0.2">
      <c r="A246" s="35">
        <f t="shared" si="6"/>
        <v>44032</v>
      </c>
      <c r="B246" s="36">
        <f>SUMIFS(СВЦЭМ!$F$33:$F$776,СВЦЭМ!$A$33:$A$776,$A246,СВЦЭМ!$B$33:$B$776,B$226)+'СЕТ СН'!$F$15</f>
        <v>173.13493331000001</v>
      </c>
      <c r="C246" s="36">
        <f>SUMIFS(СВЦЭМ!$F$33:$F$776,СВЦЭМ!$A$33:$A$776,$A246,СВЦЭМ!$B$33:$B$776,C$226)+'СЕТ СН'!$F$15</f>
        <v>167.3778265</v>
      </c>
      <c r="D246" s="36">
        <f>SUMIFS(СВЦЭМ!$F$33:$F$776,СВЦЭМ!$A$33:$A$776,$A246,СВЦЭМ!$B$33:$B$776,D$226)+'СЕТ СН'!$F$15</f>
        <v>192.10826865000001</v>
      </c>
      <c r="E246" s="36">
        <f>SUMIFS(СВЦЭМ!$F$33:$F$776,СВЦЭМ!$A$33:$A$776,$A246,СВЦЭМ!$B$33:$B$776,E$226)+'СЕТ СН'!$F$15</f>
        <v>188.72277384</v>
      </c>
      <c r="F246" s="36">
        <f>SUMIFS(СВЦЭМ!$F$33:$F$776,СВЦЭМ!$A$33:$A$776,$A246,СВЦЭМ!$B$33:$B$776,F$226)+'СЕТ СН'!$F$15</f>
        <v>188.29685975000001</v>
      </c>
      <c r="G246" s="36">
        <f>SUMIFS(СВЦЭМ!$F$33:$F$776,СВЦЭМ!$A$33:$A$776,$A246,СВЦЭМ!$B$33:$B$776,G$226)+'СЕТ СН'!$F$15</f>
        <v>188.42150047000001</v>
      </c>
      <c r="H246" s="36">
        <f>SUMIFS(СВЦЭМ!$F$33:$F$776,СВЦЭМ!$A$33:$A$776,$A246,СВЦЭМ!$B$33:$B$776,H$226)+'СЕТ СН'!$F$15</f>
        <v>195.32008378</v>
      </c>
      <c r="I246" s="36">
        <f>SUMIFS(СВЦЭМ!$F$33:$F$776,СВЦЭМ!$A$33:$A$776,$A246,СВЦЭМ!$B$33:$B$776,I$226)+'СЕТ СН'!$F$15</f>
        <v>174.86800324000001</v>
      </c>
      <c r="J246" s="36">
        <f>SUMIFS(СВЦЭМ!$F$33:$F$776,СВЦЭМ!$A$33:$A$776,$A246,СВЦЭМ!$B$33:$B$776,J$226)+'СЕТ СН'!$F$15</f>
        <v>185.04555722000001</v>
      </c>
      <c r="K246" s="36">
        <f>SUMIFS(СВЦЭМ!$F$33:$F$776,СВЦЭМ!$A$33:$A$776,$A246,СВЦЭМ!$B$33:$B$776,K$226)+'СЕТ СН'!$F$15</f>
        <v>173.67727156000001</v>
      </c>
      <c r="L246" s="36">
        <f>SUMIFS(СВЦЭМ!$F$33:$F$776,СВЦЭМ!$A$33:$A$776,$A246,СВЦЭМ!$B$33:$B$776,L$226)+'СЕТ СН'!$F$15</f>
        <v>146.28194696</v>
      </c>
      <c r="M246" s="36">
        <f>SUMIFS(СВЦЭМ!$F$33:$F$776,СВЦЭМ!$A$33:$A$776,$A246,СВЦЭМ!$B$33:$B$776,M$226)+'СЕТ СН'!$F$15</f>
        <v>143.11828055999999</v>
      </c>
      <c r="N246" s="36">
        <f>SUMIFS(СВЦЭМ!$F$33:$F$776,СВЦЭМ!$A$33:$A$776,$A246,СВЦЭМ!$B$33:$B$776,N$226)+'СЕТ СН'!$F$15</f>
        <v>144.09559118000001</v>
      </c>
      <c r="O246" s="36">
        <f>SUMIFS(СВЦЭМ!$F$33:$F$776,СВЦЭМ!$A$33:$A$776,$A246,СВЦЭМ!$B$33:$B$776,O$226)+'СЕТ СН'!$F$15</f>
        <v>143.64845434</v>
      </c>
      <c r="P246" s="36">
        <f>SUMIFS(СВЦЭМ!$F$33:$F$776,СВЦЭМ!$A$33:$A$776,$A246,СВЦЭМ!$B$33:$B$776,P$226)+'СЕТ СН'!$F$15</f>
        <v>141.33116494000001</v>
      </c>
      <c r="Q246" s="36">
        <f>SUMIFS(СВЦЭМ!$F$33:$F$776,СВЦЭМ!$A$33:$A$776,$A246,СВЦЭМ!$B$33:$B$776,Q$226)+'СЕТ СН'!$F$15</f>
        <v>141.39534416000001</v>
      </c>
      <c r="R246" s="36">
        <f>SUMIFS(СВЦЭМ!$F$33:$F$776,СВЦЭМ!$A$33:$A$776,$A246,СВЦЭМ!$B$33:$B$776,R$226)+'СЕТ СН'!$F$15</f>
        <v>141.4987423</v>
      </c>
      <c r="S246" s="36">
        <f>SUMIFS(СВЦЭМ!$F$33:$F$776,СВЦЭМ!$A$33:$A$776,$A246,СВЦЭМ!$B$33:$B$776,S$226)+'СЕТ СН'!$F$15</f>
        <v>141.65251315</v>
      </c>
      <c r="T246" s="36">
        <f>SUMIFS(СВЦЭМ!$F$33:$F$776,СВЦЭМ!$A$33:$A$776,$A246,СВЦЭМ!$B$33:$B$776,T$226)+'СЕТ СН'!$F$15</f>
        <v>140.94503964</v>
      </c>
      <c r="U246" s="36">
        <f>SUMIFS(СВЦЭМ!$F$33:$F$776,СВЦЭМ!$A$33:$A$776,$A246,СВЦЭМ!$B$33:$B$776,U$226)+'СЕТ СН'!$F$15</f>
        <v>140.13757164</v>
      </c>
      <c r="V246" s="36">
        <f>SUMIFS(СВЦЭМ!$F$33:$F$776,СВЦЭМ!$A$33:$A$776,$A246,СВЦЭМ!$B$33:$B$776,V$226)+'СЕТ СН'!$F$15</f>
        <v>140.94685944</v>
      </c>
      <c r="W246" s="36">
        <f>SUMIFS(СВЦЭМ!$F$33:$F$776,СВЦЭМ!$A$33:$A$776,$A246,СВЦЭМ!$B$33:$B$776,W$226)+'СЕТ СН'!$F$15</f>
        <v>140.57422319</v>
      </c>
      <c r="X246" s="36">
        <f>SUMIFS(СВЦЭМ!$F$33:$F$776,СВЦЭМ!$A$33:$A$776,$A246,СВЦЭМ!$B$33:$B$776,X$226)+'СЕТ СН'!$F$15</f>
        <v>146.49704052000001</v>
      </c>
      <c r="Y246" s="36">
        <f>SUMIFS(СВЦЭМ!$F$33:$F$776,СВЦЭМ!$A$33:$A$776,$A246,СВЦЭМ!$B$33:$B$776,Y$226)+'СЕТ СН'!$F$15</f>
        <v>175.85336194000001</v>
      </c>
    </row>
    <row r="247" spans="1:25" ht="15.75" x14ac:dyDescent="0.2">
      <c r="A247" s="35">
        <f t="shared" si="6"/>
        <v>44033</v>
      </c>
      <c r="B247" s="36">
        <f>SUMIFS(СВЦЭМ!$F$33:$F$776,СВЦЭМ!$A$33:$A$776,$A247,СВЦЭМ!$B$33:$B$776,B$226)+'СЕТ СН'!$F$15</f>
        <v>181.71310797999999</v>
      </c>
      <c r="C247" s="36">
        <f>SUMIFS(СВЦЭМ!$F$33:$F$776,СВЦЭМ!$A$33:$A$776,$A247,СВЦЭМ!$B$33:$B$776,C$226)+'СЕТ СН'!$F$15</f>
        <v>173.69668365999999</v>
      </c>
      <c r="D247" s="36">
        <f>SUMIFS(СВЦЭМ!$F$33:$F$776,СВЦЭМ!$A$33:$A$776,$A247,СВЦЭМ!$B$33:$B$776,D$226)+'СЕТ СН'!$F$15</f>
        <v>169.80701780999999</v>
      </c>
      <c r="E247" s="36">
        <f>SUMIFS(СВЦЭМ!$F$33:$F$776,СВЦЭМ!$A$33:$A$776,$A247,СВЦЭМ!$B$33:$B$776,E$226)+'СЕТ СН'!$F$15</f>
        <v>169.50890129000001</v>
      </c>
      <c r="F247" s="36">
        <f>SUMIFS(СВЦЭМ!$F$33:$F$776,СВЦЭМ!$A$33:$A$776,$A247,СВЦЭМ!$B$33:$B$776,F$226)+'СЕТ СН'!$F$15</f>
        <v>167.84355579000001</v>
      </c>
      <c r="G247" s="36">
        <f>SUMIFS(СВЦЭМ!$F$33:$F$776,СВЦЭМ!$A$33:$A$776,$A247,СВЦЭМ!$B$33:$B$776,G$226)+'СЕТ СН'!$F$15</f>
        <v>166.14859824999999</v>
      </c>
      <c r="H247" s="36">
        <f>SUMIFS(СВЦЭМ!$F$33:$F$776,СВЦЭМ!$A$33:$A$776,$A247,СВЦЭМ!$B$33:$B$776,H$226)+'СЕТ СН'!$F$15</f>
        <v>171.08673623999999</v>
      </c>
      <c r="I247" s="36">
        <f>SUMIFS(СВЦЭМ!$F$33:$F$776,СВЦЭМ!$A$33:$A$776,$A247,СВЦЭМ!$B$33:$B$776,I$226)+'СЕТ СН'!$F$15</f>
        <v>180.49731958999999</v>
      </c>
      <c r="J247" s="36">
        <f>SUMIFS(СВЦЭМ!$F$33:$F$776,СВЦЭМ!$A$33:$A$776,$A247,СВЦЭМ!$B$33:$B$776,J$226)+'СЕТ СН'!$F$15</f>
        <v>185.43493787</v>
      </c>
      <c r="K247" s="36">
        <f>SUMIFS(СВЦЭМ!$F$33:$F$776,СВЦЭМ!$A$33:$A$776,$A247,СВЦЭМ!$B$33:$B$776,K$226)+'СЕТ СН'!$F$15</f>
        <v>166.20776323999999</v>
      </c>
      <c r="L247" s="36">
        <f>SUMIFS(СВЦЭМ!$F$33:$F$776,СВЦЭМ!$A$33:$A$776,$A247,СВЦЭМ!$B$33:$B$776,L$226)+'СЕТ СН'!$F$15</f>
        <v>146.82928132999999</v>
      </c>
      <c r="M247" s="36">
        <f>SUMIFS(СВЦЭМ!$F$33:$F$776,СВЦЭМ!$A$33:$A$776,$A247,СВЦЭМ!$B$33:$B$776,M$226)+'СЕТ СН'!$F$15</f>
        <v>146.29013402000001</v>
      </c>
      <c r="N247" s="36">
        <f>SUMIFS(СВЦЭМ!$F$33:$F$776,СВЦЭМ!$A$33:$A$776,$A247,СВЦЭМ!$B$33:$B$776,N$226)+'СЕТ СН'!$F$15</f>
        <v>146.55596756</v>
      </c>
      <c r="O247" s="36">
        <f>SUMIFS(СВЦЭМ!$F$33:$F$776,СВЦЭМ!$A$33:$A$776,$A247,СВЦЭМ!$B$33:$B$776,O$226)+'СЕТ СН'!$F$15</f>
        <v>147.77380601999999</v>
      </c>
      <c r="P247" s="36">
        <f>SUMIFS(СВЦЭМ!$F$33:$F$776,СВЦЭМ!$A$33:$A$776,$A247,СВЦЭМ!$B$33:$B$776,P$226)+'СЕТ СН'!$F$15</f>
        <v>148.04838275</v>
      </c>
      <c r="Q247" s="36">
        <f>SUMIFS(СВЦЭМ!$F$33:$F$776,СВЦЭМ!$A$33:$A$776,$A247,СВЦЭМ!$B$33:$B$776,Q$226)+'СЕТ СН'!$F$15</f>
        <v>149.08570134999999</v>
      </c>
      <c r="R247" s="36">
        <f>SUMIFS(СВЦЭМ!$F$33:$F$776,СВЦЭМ!$A$33:$A$776,$A247,СВЦЭМ!$B$33:$B$776,R$226)+'СЕТ СН'!$F$15</f>
        <v>147.30359858</v>
      </c>
      <c r="S247" s="36">
        <f>SUMIFS(СВЦЭМ!$F$33:$F$776,СВЦЭМ!$A$33:$A$776,$A247,СВЦЭМ!$B$33:$B$776,S$226)+'СЕТ СН'!$F$15</f>
        <v>147.51695425</v>
      </c>
      <c r="T247" s="36">
        <f>SUMIFS(СВЦЭМ!$F$33:$F$776,СВЦЭМ!$A$33:$A$776,$A247,СВЦЭМ!$B$33:$B$776,T$226)+'СЕТ СН'!$F$15</f>
        <v>146.28053168</v>
      </c>
      <c r="U247" s="36">
        <f>SUMIFS(СВЦЭМ!$F$33:$F$776,СВЦЭМ!$A$33:$A$776,$A247,СВЦЭМ!$B$33:$B$776,U$226)+'СЕТ СН'!$F$15</f>
        <v>146.34184421</v>
      </c>
      <c r="V247" s="36">
        <f>SUMIFS(СВЦЭМ!$F$33:$F$776,СВЦЭМ!$A$33:$A$776,$A247,СВЦЭМ!$B$33:$B$776,V$226)+'СЕТ СН'!$F$15</f>
        <v>145.97856142000001</v>
      </c>
      <c r="W247" s="36">
        <f>SUMIFS(СВЦЭМ!$F$33:$F$776,СВЦЭМ!$A$33:$A$776,$A247,СВЦЭМ!$B$33:$B$776,W$226)+'СЕТ СН'!$F$15</f>
        <v>147.50067691999999</v>
      </c>
      <c r="X247" s="36">
        <f>SUMIFS(СВЦЭМ!$F$33:$F$776,СВЦЭМ!$A$33:$A$776,$A247,СВЦЭМ!$B$33:$B$776,X$226)+'СЕТ СН'!$F$15</f>
        <v>156.11523613</v>
      </c>
      <c r="Y247" s="36">
        <f>SUMIFS(СВЦЭМ!$F$33:$F$776,СВЦЭМ!$A$33:$A$776,$A247,СВЦЭМ!$B$33:$B$776,Y$226)+'СЕТ СН'!$F$15</f>
        <v>180.99048121000001</v>
      </c>
    </row>
    <row r="248" spans="1:25" ht="15.75" x14ac:dyDescent="0.2">
      <c r="A248" s="35">
        <f t="shared" si="6"/>
        <v>44034</v>
      </c>
      <c r="B248" s="36">
        <f>SUMIFS(СВЦЭМ!$F$33:$F$776,СВЦЭМ!$A$33:$A$776,$A248,СВЦЭМ!$B$33:$B$776,B$226)+'СЕТ СН'!$F$15</f>
        <v>180.90026082</v>
      </c>
      <c r="C248" s="36">
        <f>SUMIFS(СВЦЭМ!$F$33:$F$776,СВЦЭМ!$A$33:$A$776,$A248,СВЦЭМ!$B$33:$B$776,C$226)+'СЕТ СН'!$F$15</f>
        <v>175.62617928</v>
      </c>
      <c r="D248" s="36">
        <f>SUMIFS(СВЦЭМ!$F$33:$F$776,СВЦЭМ!$A$33:$A$776,$A248,СВЦЭМ!$B$33:$B$776,D$226)+'СЕТ СН'!$F$15</f>
        <v>173.84408798000001</v>
      </c>
      <c r="E248" s="36">
        <f>SUMIFS(СВЦЭМ!$F$33:$F$776,СВЦЭМ!$A$33:$A$776,$A248,СВЦЭМ!$B$33:$B$776,E$226)+'СЕТ СН'!$F$15</f>
        <v>177.76581985999999</v>
      </c>
      <c r="F248" s="36">
        <f>SUMIFS(СВЦЭМ!$F$33:$F$776,СВЦЭМ!$A$33:$A$776,$A248,СВЦЭМ!$B$33:$B$776,F$226)+'СЕТ СН'!$F$15</f>
        <v>178.98421579000001</v>
      </c>
      <c r="G248" s="36">
        <f>SUMIFS(СВЦЭМ!$F$33:$F$776,СВЦЭМ!$A$33:$A$776,$A248,СВЦЭМ!$B$33:$B$776,G$226)+'СЕТ СН'!$F$15</f>
        <v>179.14641068</v>
      </c>
      <c r="H248" s="36">
        <f>SUMIFS(СВЦЭМ!$F$33:$F$776,СВЦЭМ!$A$33:$A$776,$A248,СВЦЭМ!$B$33:$B$776,H$226)+'СЕТ СН'!$F$15</f>
        <v>175.73227691</v>
      </c>
      <c r="I248" s="36">
        <f>SUMIFS(СВЦЭМ!$F$33:$F$776,СВЦЭМ!$A$33:$A$776,$A248,СВЦЭМ!$B$33:$B$776,I$226)+'СЕТ СН'!$F$15</f>
        <v>186.0440658</v>
      </c>
      <c r="J248" s="36">
        <f>SUMIFS(СВЦЭМ!$F$33:$F$776,СВЦЭМ!$A$33:$A$776,$A248,СВЦЭМ!$B$33:$B$776,J$226)+'СЕТ СН'!$F$15</f>
        <v>189.09117094999999</v>
      </c>
      <c r="K248" s="36">
        <f>SUMIFS(СВЦЭМ!$F$33:$F$776,СВЦЭМ!$A$33:$A$776,$A248,СВЦЭМ!$B$33:$B$776,K$226)+'СЕТ СН'!$F$15</f>
        <v>166.00148131</v>
      </c>
      <c r="L248" s="36">
        <f>SUMIFS(СВЦЭМ!$F$33:$F$776,СВЦЭМ!$A$33:$A$776,$A248,СВЦЭМ!$B$33:$B$776,L$226)+'СЕТ СН'!$F$15</f>
        <v>139.43907922</v>
      </c>
      <c r="M248" s="36">
        <f>SUMIFS(СВЦЭМ!$F$33:$F$776,СВЦЭМ!$A$33:$A$776,$A248,СВЦЭМ!$B$33:$B$776,M$226)+'СЕТ СН'!$F$15</f>
        <v>135.51903286000001</v>
      </c>
      <c r="N248" s="36">
        <f>SUMIFS(СВЦЭМ!$F$33:$F$776,СВЦЭМ!$A$33:$A$776,$A248,СВЦЭМ!$B$33:$B$776,N$226)+'СЕТ СН'!$F$15</f>
        <v>141.97499411000001</v>
      </c>
      <c r="O248" s="36">
        <f>SUMIFS(СВЦЭМ!$F$33:$F$776,СВЦЭМ!$A$33:$A$776,$A248,СВЦЭМ!$B$33:$B$776,O$226)+'СЕТ СН'!$F$15</f>
        <v>142.02036838999999</v>
      </c>
      <c r="P248" s="36">
        <f>SUMIFS(СВЦЭМ!$F$33:$F$776,СВЦЭМ!$A$33:$A$776,$A248,СВЦЭМ!$B$33:$B$776,P$226)+'СЕТ СН'!$F$15</f>
        <v>144.67347597</v>
      </c>
      <c r="Q248" s="36">
        <f>SUMIFS(СВЦЭМ!$F$33:$F$776,СВЦЭМ!$A$33:$A$776,$A248,СВЦЭМ!$B$33:$B$776,Q$226)+'СЕТ СН'!$F$15</f>
        <v>146.79247563999999</v>
      </c>
      <c r="R248" s="36">
        <f>SUMIFS(СВЦЭМ!$F$33:$F$776,СВЦЭМ!$A$33:$A$776,$A248,СВЦЭМ!$B$33:$B$776,R$226)+'СЕТ СН'!$F$15</f>
        <v>142.29505252999999</v>
      </c>
      <c r="S248" s="36">
        <f>SUMIFS(СВЦЭМ!$F$33:$F$776,СВЦЭМ!$A$33:$A$776,$A248,СВЦЭМ!$B$33:$B$776,S$226)+'СЕТ СН'!$F$15</f>
        <v>142.92776527000001</v>
      </c>
      <c r="T248" s="36">
        <f>SUMIFS(СВЦЭМ!$F$33:$F$776,СВЦЭМ!$A$33:$A$776,$A248,СВЦЭМ!$B$33:$B$776,T$226)+'СЕТ СН'!$F$15</f>
        <v>149.13726262</v>
      </c>
      <c r="U248" s="36">
        <f>SUMIFS(СВЦЭМ!$F$33:$F$776,СВЦЭМ!$A$33:$A$776,$A248,СВЦЭМ!$B$33:$B$776,U$226)+'СЕТ СН'!$F$15</f>
        <v>152.61162775</v>
      </c>
      <c r="V248" s="36">
        <f>SUMIFS(СВЦЭМ!$F$33:$F$776,СВЦЭМ!$A$33:$A$776,$A248,СВЦЭМ!$B$33:$B$776,V$226)+'СЕТ СН'!$F$15</f>
        <v>154.41250976000001</v>
      </c>
      <c r="W248" s="36">
        <f>SUMIFS(СВЦЭМ!$F$33:$F$776,СВЦЭМ!$A$33:$A$776,$A248,СВЦЭМ!$B$33:$B$776,W$226)+'СЕТ СН'!$F$15</f>
        <v>147.38662604999999</v>
      </c>
      <c r="X248" s="36">
        <f>SUMIFS(СВЦЭМ!$F$33:$F$776,СВЦЭМ!$A$33:$A$776,$A248,СВЦЭМ!$B$33:$B$776,X$226)+'СЕТ СН'!$F$15</f>
        <v>159.71491334000001</v>
      </c>
      <c r="Y248" s="36">
        <f>SUMIFS(СВЦЭМ!$F$33:$F$776,СВЦЭМ!$A$33:$A$776,$A248,СВЦЭМ!$B$33:$B$776,Y$226)+'СЕТ СН'!$F$15</f>
        <v>176.23354893999999</v>
      </c>
    </row>
    <row r="249" spans="1:25" ht="15.75" x14ac:dyDescent="0.2">
      <c r="A249" s="35">
        <f t="shared" si="6"/>
        <v>44035</v>
      </c>
      <c r="B249" s="36">
        <f>SUMIFS(СВЦЭМ!$F$33:$F$776,СВЦЭМ!$A$33:$A$776,$A249,СВЦЭМ!$B$33:$B$776,B$226)+'СЕТ СН'!$F$15</f>
        <v>170.00937676000001</v>
      </c>
      <c r="C249" s="36">
        <f>SUMIFS(СВЦЭМ!$F$33:$F$776,СВЦЭМ!$A$33:$A$776,$A249,СВЦЭМ!$B$33:$B$776,C$226)+'СЕТ СН'!$F$15</f>
        <v>171.12290234</v>
      </c>
      <c r="D249" s="36">
        <f>SUMIFS(СВЦЭМ!$F$33:$F$776,СВЦЭМ!$A$33:$A$776,$A249,СВЦЭМ!$B$33:$B$776,D$226)+'СЕТ СН'!$F$15</f>
        <v>175.51440493000001</v>
      </c>
      <c r="E249" s="36">
        <f>SUMIFS(СВЦЭМ!$F$33:$F$776,СВЦЭМ!$A$33:$A$776,$A249,СВЦЭМ!$B$33:$B$776,E$226)+'СЕТ СН'!$F$15</f>
        <v>181.99808718</v>
      </c>
      <c r="F249" s="36">
        <f>SUMIFS(СВЦЭМ!$F$33:$F$776,СВЦЭМ!$A$33:$A$776,$A249,СВЦЭМ!$B$33:$B$776,F$226)+'СЕТ СН'!$F$15</f>
        <v>179.57474352</v>
      </c>
      <c r="G249" s="36">
        <f>SUMIFS(СВЦЭМ!$F$33:$F$776,СВЦЭМ!$A$33:$A$776,$A249,СВЦЭМ!$B$33:$B$776,G$226)+'СЕТ СН'!$F$15</f>
        <v>177.91092836999999</v>
      </c>
      <c r="H249" s="36">
        <f>SUMIFS(СВЦЭМ!$F$33:$F$776,СВЦЭМ!$A$33:$A$776,$A249,СВЦЭМ!$B$33:$B$776,H$226)+'СЕТ СН'!$F$15</f>
        <v>169.87947424000001</v>
      </c>
      <c r="I249" s="36">
        <f>SUMIFS(СВЦЭМ!$F$33:$F$776,СВЦЭМ!$A$33:$A$776,$A249,СВЦЭМ!$B$33:$B$776,I$226)+'СЕТ СН'!$F$15</f>
        <v>156.90321452000001</v>
      </c>
      <c r="J249" s="36">
        <f>SUMIFS(СВЦЭМ!$F$33:$F$776,СВЦЭМ!$A$33:$A$776,$A249,СВЦЭМ!$B$33:$B$776,J$226)+'СЕТ СН'!$F$15</f>
        <v>161.96425719000001</v>
      </c>
      <c r="K249" s="36">
        <f>SUMIFS(СВЦЭМ!$F$33:$F$776,СВЦЭМ!$A$33:$A$776,$A249,СВЦЭМ!$B$33:$B$776,K$226)+'СЕТ СН'!$F$15</f>
        <v>167.311474</v>
      </c>
      <c r="L249" s="36">
        <f>SUMIFS(СВЦЭМ!$F$33:$F$776,СВЦЭМ!$A$33:$A$776,$A249,СВЦЭМ!$B$33:$B$776,L$226)+'СЕТ СН'!$F$15</f>
        <v>149.31024629000001</v>
      </c>
      <c r="M249" s="36">
        <f>SUMIFS(СВЦЭМ!$F$33:$F$776,СВЦЭМ!$A$33:$A$776,$A249,СВЦЭМ!$B$33:$B$776,M$226)+'СЕТ СН'!$F$15</f>
        <v>145.74715732999999</v>
      </c>
      <c r="N249" s="36">
        <f>SUMIFS(СВЦЭМ!$F$33:$F$776,СВЦЭМ!$A$33:$A$776,$A249,СВЦЭМ!$B$33:$B$776,N$226)+'СЕТ СН'!$F$15</f>
        <v>149.08994670000001</v>
      </c>
      <c r="O249" s="36">
        <f>SUMIFS(СВЦЭМ!$F$33:$F$776,СВЦЭМ!$A$33:$A$776,$A249,СВЦЭМ!$B$33:$B$776,O$226)+'СЕТ СН'!$F$15</f>
        <v>151.26342925</v>
      </c>
      <c r="P249" s="36">
        <f>SUMIFS(СВЦЭМ!$F$33:$F$776,СВЦЭМ!$A$33:$A$776,$A249,СВЦЭМ!$B$33:$B$776,P$226)+'СЕТ СН'!$F$15</f>
        <v>154.32988381000001</v>
      </c>
      <c r="Q249" s="36">
        <f>SUMIFS(СВЦЭМ!$F$33:$F$776,СВЦЭМ!$A$33:$A$776,$A249,СВЦЭМ!$B$33:$B$776,Q$226)+'СЕТ СН'!$F$15</f>
        <v>157.97218151999999</v>
      </c>
      <c r="R249" s="36">
        <f>SUMIFS(СВЦЭМ!$F$33:$F$776,СВЦЭМ!$A$33:$A$776,$A249,СВЦЭМ!$B$33:$B$776,R$226)+'СЕТ СН'!$F$15</f>
        <v>157.37997978999999</v>
      </c>
      <c r="S249" s="36">
        <f>SUMIFS(СВЦЭМ!$F$33:$F$776,СВЦЭМ!$A$33:$A$776,$A249,СВЦЭМ!$B$33:$B$776,S$226)+'СЕТ СН'!$F$15</f>
        <v>158.71439642000001</v>
      </c>
      <c r="T249" s="36">
        <f>SUMIFS(СВЦЭМ!$F$33:$F$776,СВЦЭМ!$A$33:$A$776,$A249,СВЦЭМ!$B$33:$B$776,T$226)+'СЕТ СН'!$F$15</f>
        <v>162.20641372</v>
      </c>
      <c r="U249" s="36">
        <f>SUMIFS(СВЦЭМ!$F$33:$F$776,СВЦЭМ!$A$33:$A$776,$A249,СВЦЭМ!$B$33:$B$776,U$226)+'СЕТ СН'!$F$15</f>
        <v>160.47246698999999</v>
      </c>
      <c r="V249" s="36">
        <f>SUMIFS(СВЦЭМ!$F$33:$F$776,СВЦЭМ!$A$33:$A$776,$A249,СВЦЭМ!$B$33:$B$776,V$226)+'СЕТ СН'!$F$15</f>
        <v>157.85887389999999</v>
      </c>
      <c r="W249" s="36">
        <f>SUMIFS(СВЦЭМ!$F$33:$F$776,СВЦЭМ!$A$33:$A$776,$A249,СВЦЭМ!$B$33:$B$776,W$226)+'СЕТ СН'!$F$15</f>
        <v>150.39611422999999</v>
      </c>
      <c r="X249" s="36">
        <f>SUMIFS(СВЦЭМ!$F$33:$F$776,СВЦЭМ!$A$33:$A$776,$A249,СВЦЭМ!$B$33:$B$776,X$226)+'СЕТ СН'!$F$15</f>
        <v>150.94708875000001</v>
      </c>
      <c r="Y249" s="36">
        <f>SUMIFS(СВЦЭМ!$F$33:$F$776,СВЦЭМ!$A$33:$A$776,$A249,СВЦЭМ!$B$33:$B$776,Y$226)+'СЕТ СН'!$F$15</f>
        <v>175.48044003999999</v>
      </c>
    </row>
    <row r="250" spans="1:25" ht="15.75" x14ac:dyDescent="0.2">
      <c r="A250" s="35">
        <f t="shared" si="6"/>
        <v>44036</v>
      </c>
      <c r="B250" s="36">
        <f>SUMIFS(СВЦЭМ!$F$33:$F$776,СВЦЭМ!$A$33:$A$776,$A250,СВЦЭМ!$B$33:$B$776,B$226)+'СЕТ СН'!$F$15</f>
        <v>168.99702493000001</v>
      </c>
      <c r="C250" s="36">
        <f>SUMIFS(СВЦЭМ!$F$33:$F$776,СВЦЭМ!$A$33:$A$776,$A250,СВЦЭМ!$B$33:$B$776,C$226)+'СЕТ СН'!$F$15</f>
        <v>164.25142080000001</v>
      </c>
      <c r="D250" s="36">
        <f>SUMIFS(СВЦЭМ!$F$33:$F$776,СВЦЭМ!$A$33:$A$776,$A250,СВЦЭМ!$B$33:$B$776,D$226)+'СЕТ СН'!$F$15</f>
        <v>164.83546727000001</v>
      </c>
      <c r="E250" s="36">
        <f>SUMIFS(СВЦЭМ!$F$33:$F$776,СВЦЭМ!$A$33:$A$776,$A250,СВЦЭМ!$B$33:$B$776,E$226)+'СЕТ СН'!$F$15</f>
        <v>171.04424526</v>
      </c>
      <c r="F250" s="36">
        <f>SUMIFS(СВЦЭМ!$F$33:$F$776,СВЦЭМ!$A$33:$A$776,$A250,СВЦЭМ!$B$33:$B$776,F$226)+'СЕТ СН'!$F$15</f>
        <v>171.62375424000001</v>
      </c>
      <c r="G250" s="36">
        <f>SUMIFS(СВЦЭМ!$F$33:$F$776,СВЦЭМ!$A$33:$A$776,$A250,СВЦЭМ!$B$33:$B$776,G$226)+'СЕТ СН'!$F$15</f>
        <v>169.24994748</v>
      </c>
      <c r="H250" s="36">
        <f>SUMIFS(СВЦЭМ!$F$33:$F$776,СВЦЭМ!$A$33:$A$776,$A250,СВЦЭМ!$B$33:$B$776,H$226)+'СЕТ СН'!$F$15</f>
        <v>160.06114986</v>
      </c>
      <c r="I250" s="36">
        <f>SUMIFS(СВЦЭМ!$F$33:$F$776,СВЦЭМ!$A$33:$A$776,$A250,СВЦЭМ!$B$33:$B$776,I$226)+'СЕТ СН'!$F$15</f>
        <v>155.57246517999999</v>
      </c>
      <c r="J250" s="36">
        <f>SUMIFS(СВЦЭМ!$F$33:$F$776,СВЦЭМ!$A$33:$A$776,$A250,СВЦЭМ!$B$33:$B$776,J$226)+'СЕТ СН'!$F$15</f>
        <v>162.23606946999999</v>
      </c>
      <c r="K250" s="36">
        <f>SUMIFS(СВЦЭМ!$F$33:$F$776,СВЦЭМ!$A$33:$A$776,$A250,СВЦЭМ!$B$33:$B$776,K$226)+'СЕТ СН'!$F$15</f>
        <v>165.58001773999999</v>
      </c>
      <c r="L250" s="36">
        <f>SUMIFS(СВЦЭМ!$F$33:$F$776,СВЦЭМ!$A$33:$A$776,$A250,СВЦЭМ!$B$33:$B$776,L$226)+'СЕТ СН'!$F$15</f>
        <v>151.21657368000001</v>
      </c>
      <c r="M250" s="36">
        <f>SUMIFS(СВЦЭМ!$F$33:$F$776,СВЦЭМ!$A$33:$A$776,$A250,СВЦЭМ!$B$33:$B$776,M$226)+'СЕТ СН'!$F$15</f>
        <v>150.08185929999999</v>
      </c>
      <c r="N250" s="36">
        <f>SUMIFS(СВЦЭМ!$F$33:$F$776,СВЦЭМ!$A$33:$A$776,$A250,СВЦЭМ!$B$33:$B$776,N$226)+'СЕТ СН'!$F$15</f>
        <v>152.84601172999999</v>
      </c>
      <c r="O250" s="36">
        <f>SUMIFS(СВЦЭМ!$F$33:$F$776,СВЦЭМ!$A$33:$A$776,$A250,СВЦЭМ!$B$33:$B$776,O$226)+'СЕТ СН'!$F$15</f>
        <v>153.80812033999999</v>
      </c>
      <c r="P250" s="36">
        <f>SUMIFS(СВЦЭМ!$F$33:$F$776,СВЦЭМ!$A$33:$A$776,$A250,СВЦЭМ!$B$33:$B$776,P$226)+'СЕТ СН'!$F$15</f>
        <v>154.18237926</v>
      </c>
      <c r="Q250" s="36">
        <f>SUMIFS(СВЦЭМ!$F$33:$F$776,СВЦЭМ!$A$33:$A$776,$A250,СВЦЭМ!$B$33:$B$776,Q$226)+'СЕТ СН'!$F$15</f>
        <v>154.85076624000001</v>
      </c>
      <c r="R250" s="36">
        <f>SUMIFS(СВЦЭМ!$F$33:$F$776,СВЦЭМ!$A$33:$A$776,$A250,СВЦЭМ!$B$33:$B$776,R$226)+'СЕТ СН'!$F$15</f>
        <v>155.37496171999999</v>
      </c>
      <c r="S250" s="36">
        <f>SUMIFS(СВЦЭМ!$F$33:$F$776,СВЦЭМ!$A$33:$A$776,$A250,СВЦЭМ!$B$33:$B$776,S$226)+'СЕТ СН'!$F$15</f>
        <v>156.36883412</v>
      </c>
      <c r="T250" s="36">
        <f>SUMIFS(СВЦЭМ!$F$33:$F$776,СВЦЭМ!$A$33:$A$776,$A250,СВЦЭМ!$B$33:$B$776,T$226)+'СЕТ СН'!$F$15</f>
        <v>156.32619446999999</v>
      </c>
      <c r="U250" s="36">
        <f>SUMIFS(СВЦЭМ!$F$33:$F$776,СВЦЭМ!$A$33:$A$776,$A250,СВЦЭМ!$B$33:$B$776,U$226)+'СЕТ СН'!$F$15</f>
        <v>154.35066789000001</v>
      </c>
      <c r="V250" s="36">
        <f>SUMIFS(СВЦЭМ!$F$33:$F$776,СВЦЭМ!$A$33:$A$776,$A250,СВЦЭМ!$B$33:$B$776,V$226)+'СЕТ СН'!$F$15</f>
        <v>151.53170320999999</v>
      </c>
      <c r="W250" s="36">
        <f>SUMIFS(СВЦЭМ!$F$33:$F$776,СВЦЭМ!$A$33:$A$776,$A250,СВЦЭМ!$B$33:$B$776,W$226)+'СЕТ СН'!$F$15</f>
        <v>146.85348819999999</v>
      </c>
      <c r="X250" s="36">
        <f>SUMIFS(СВЦЭМ!$F$33:$F$776,СВЦЭМ!$A$33:$A$776,$A250,СВЦЭМ!$B$33:$B$776,X$226)+'СЕТ СН'!$F$15</f>
        <v>159.22743738</v>
      </c>
      <c r="Y250" s="36">
        <f>SUMIFS(СВЦЭМ!$F$33:$F$776,СВЦЭМ!$A$33:$A$776,$A250,СВЦЭМ!$B$33:$B$776,Y$226)+'СЕТ СН'!$F$15</f>
        <v>178.34898292</v>
      </c>
    </row>
    <row r="251" spans="1:25" ht="15.75" x14ac:dyDescent="0.2">
      <c r="A251" s="35">
        <f t="shared" si="6"/>
        <v>44037</v>
      </c>
      <c r="B251" s="36">
        <f>SUMIFS(СВЦЭМ!$F$33:$F$776,СВЦЭМ!$A$33:$A$776,$A251,СВЦЭМ!$B$33:$B$776,B$226)+'СЕТ СН'!$F$15</f>
        <v>174.85034679</v>
      </c>
      <c r="C251" s="36">
        <f>SUMIFS(СВЦЭМ!$F$33:$F$776,СВЦЭМ!$A$33:$A$776,$A251,СВЦЭМ!$B$33:$B$776,C$226)+'СЕТ СН'!$F$15</f>
        <v>186.31295745</v>
      </c>
      <c r="D251" s="36">
        <f>SUMIFS(СВЦЭМ!$F$33:$F$776,СВЦЭМ!$A$33:$A$776,$A251,СВЦЭМ!$B$33:$B$776,D$226)+'СЕТ СН'!$F$15</f>
        <v>193.282431</v>
      </c>
      <c r="E251" s="36">
        <f>SUMIFS(СВЦЭМ!$F$33:$F$776,СВЦЭМ!$A$33:$A$776,$A251,СВЦЭМ!$B$33:$B$776,E$226)+'СЕТ СН'!$F$15</f>
        <v>197.48404002999999</v>
      </c>
      <c r="F251" s="36">
        <f>SUMIFS(СВЦЭМ!$F$33:$F$776,СВЦЭМ!$A$33:$A$776,$A251,СВЦЭМ!$B$33:$B$776,F$226)+'СЕТ СН'!$F$15</f>
        <v>197.31717255000001</v>
      </c>
      <c r="G251" s="36">
        <f>SUMIFS(СВЦЭМ!$F$33:$F$776,СВЦЭМ!$A$33:$A$776,$A251,СВЦЭМ!$B$33:$B$776,G$226)+'СЕТ СН'!$F$15</f>
        <v>196.56849</v>
      </c>
      <c r="H251" s="36">
        <f>SUMIFS(СВЦЭМ!$F$33:$F$776,СВЦЭМ!$A$33:$A$776,$A251,СВЦЭМ!$B$33:$B$776,H$226)+'СЕТ СН'!$F$15</f>
        <v>196.71596220000001</v>
      </c>
      <c r="I251" s="36">
        <f>SUMIFS(СВЦЭМ!$F$33:$F$776,СВЦЭМ!$A$33:$A$776,$A251,СВЦЭМ!$B$33:$B$776,I$226)+'СЕТ СН'!$F$15</f>
        <v>200.94265267</v>
      </c>
      <c r="J251" s="36">
        <f>SUMIFS(СВЦЭМ!$F$33:$F$776,СВЦЭМ!$A$33:$A$776,$A251,СВЦЭМ!$B$33:$B$776,J$226)+'СЕТ СН'!$F$15</f>
        <v>191.11391298000001</v>
      </c>
      <c r="K251" s="36">
        <f>SUMIFS(СВЦЭМ!$F$33:$F$776,СВЦЭМ!$A$33:$A$776,$A251,СВЦЭМ!$B$33:$B$776,K$226)+'СЕТ СН'!$F$15</f>
        <v>162.09923899</v>
      </c>
      <c r="L251" s="36">
        <f>SUMIFS(СВЦЭМ!$F$33:$F$776,СВЦЭМ!$A$33:$A$776,$A251,СВЦЭМ!$B$33:$B$776,L$226)+'СЕТ СН'!$F$15</f>
        <v>141.58498177999999</v>
      </c>
      <c r="M251" s="36">
        <f>SUMIFS(СВЦЭМ!$F$33:$F$776,СВЦЭМ!$A$33:$A$776,$A251,СВЦЭМ!$B$33:$B$776,M$226)+'СЕТ СН'!$F$15</f>
        <v>137.20483154999999</v>
      </c>
      <c r="N251" s="36">
        <f>SUMIFS(СВЦЭМ!$F$33:$F$776,СВЦЭМ!$A$33:$A$776,$A251,СВЦЭМ!$B$33:$B$776,N$226)+'СЕТ СН'!$F$15</f>
        <v>133.62805571999999</v>
      </c>
      <c r="O251" s="36">
        <f>SUMIFS(СВЦЭМ!$F$33:$F$776,СВЦЭМ!$A$33:$A$776,$A251,СВЦЭМ!$B$33:$B$776,O$226)+'СЕТ СН'!$F$15</f>
        <v>132.84505498999999</v>
      </c>
      <c r="P251" s="36">
        <f>SUMIFS(СВЦЭМ!$F$33:$F$776,СВЦЭМ!$A$33:$A$776,$A251,СВЦЭМ!$B$33:$B$776,P$226)+'СЕТ СН'!$F$15</f>
        <v>134.63716697000001</v>
      </c>
      <c r="Q251" s="36">
        <f>SUMIFS(СВЦЭМ!$F$33:$F$776,СВЦЭМ!$A$33:$A$776,$A251,СВЦЭМ!$B$33:$B$776,Q$226)+'СЕТ СН'!$F$15</f>
        <v>135.78159640000001</v>
      </c>
      <c r="R251" s="36">
        <f>SUMIFS(СВЦЭМ!$F$33:$F$776,СВЦЭМ!$A$33:$A$776,$A251,СВЦЭМ!$B$33:$B$776,R$226)+'СЕТ СН'!$F$15</f>
        <v>137.10857718</v>
      </c>
      <c r="S251" s="36">
        <f>SUMIFS(СВЦЭМ!$F$33:$F$776,СВЦЭМ!$A$33:$A$776,$A251,СВЦЭМ!$B$33:$B$776,S$226)+'СЕТ СН'!$F$15</f>
        <v>137.19075491000001</v>
      </c>
      <c r="T251" s="36">
        <f>SUMIFS(СВЦЭМ!$F$33:$F$776,СВЦЭМ!$A$33:$A$776,$A251,СВЦЭМ!$B$33:$B$776,T$226)+'СЕТ СН'!$F$15</f>
        <v>139.84522998</v>
      </c>
      <c r="U251" s="36">
        <f>SUMIFS(СВЦЭМ!$F$33:$F$776,СВЦЭМ!$A$33:$A$776,$A251,СВЦЭМ!$B$33:$B$776,U$226)+'СЕТ СН'!$F$15</f>
        <v>137.94596150999999</v>
      </c>
      <c r="V251" s="36">
        <f>SUMIFS(СВЦЭМ!$F$33:$F$776,СВЦЭМ!$A$33:$A$776,$A251,СВЦЭМ!$B$33:$B$776,V$226)+'СЕТ СН'!$F$15</f>
        <v>135.43354472999999</v>
      </c>
      <c r="W251" s="36">
        <f>SUMIFS(СВЦЭМ!$F$33:$F$776,СВЦЭМ!$A$33:$A$776,$A251,СВЦЭМ!$B$33:$B$776,W$226)+'СЕТ СН'!$F$15</f>
        <v>130.56847647999999</v>
      </c>
      <c r="X251" s="36">
        <f>SUMIFS(СВЦЭМ!$F$33:$F$776,СВЦЭМ!$A$33:$A$776,$A251,СВЦЭМ!$B$33:$B$776,X$226)+'СЕТ СН'!$F$15</f>
        <v>140.01364937</v>
      </c>
      <c r="Y251" s="36">
        <f>SUMIFS(СВЦЭМ!$F$33:$F$776,СВЦЭМ!$A$33:$A$776,$A251,СВЦЭМ!$B$33:$B$776,Y$226)+'СЕТ СН'!$F$15</f>
        <v>167.82813811</v>
      </c>
    </row>
    <row r="252" spans="1:25" ht="15.75" x14ac:dyDescent="0.2">
      <c r="A252" s="35">
        <f t="shared" si="6"/>
        <v>44038</v>
      </c>
      <c r="B252" s="36">
        <f>SUMIFS(СВЦЭМ!$F$33:$F$776,СВЦЭМ!$A$33:$A$776,$A252,СВЦЭМ!$B$33:$B$776,B$226)+'СЕТ СН'!$F$15</f>
        <v>160.11724973</v>
      </c>
      <c r="C252" s="36">
        <f>SUMIFS(СВЦЭМ!$F$33:$F$776,СВЦЭМ!$A$33:$A$776,$A252,СВЦЭМ!$B$33:$B$776,C$226)+'СЕТ СН'!$F$15</f>
        <v>164.59104803</v>
      </c>
      <c r="D252" s="36">
        <f>SUMIFS(СВЦЭМ!$F$33:$F$776,СВЦЭМ!$A$33:$A$776,$A252,СВЦЭМ!$B$33:$B$776,D$226)+'СЕТ СН'!$F$15</f>
        <v>164.62041515999999</v>
      </c>
      <c r="E252" s="36">
        <f>SUMIFS(СВЦЭМ!$F$33:$F$776,СВЦЭМ!$A$33:$A$776,$A252,СВЦЭМ!$B$33:$B$776,E$226)+'СЕТ СН'!$F$15</f>
        <v>166.98031759</v>
      </c>
      <c r="F252" s="36">
        <f>SUMIFS(СВЦЭМ!$F$33:$F$776,СВЦЭМ!$A$33:$A$776,$A252,СВЦЭМ!$B$33:$B$776,F$226)+'СЕТ СН'!$F$15</f>
        <v>169.27604975</v>
      </c>
      <c r="G252" s="36">
        <f>SUMIFS(СВЦЭМ!$F$33:$F$776,СВЦЭМ!$A$33:$A$776,$A252,СВЦЭМ!$B$33:$B$776,G$226)+'СЕТ СН'!$F$15</f>
        <v>170.67826350999999</v>
      </c>
      <c r="H252" s="36">
        <f>SUMIFS(СВЦЭМ!$F$33:$F$776,СВЦЭМ!$A$33:$A$776,$A252,СВЦЭМ!$B$33:$B$776,H$226)+'СЕТ СН'!$F$15</f>
        <v>173.48926963</v>
      </c>
      <c r="I252" s="36">
        <f>SUMIFS(СВЦЭМ!$F$33:$F$776,СВЦЭМ!$A$33:$A$776,$A252,СВЦЭМ!$B$33:$B$776,I$226)+'СЕТ СН'!$F$15</f>
        <v>176.21519627999999</v>
      </c>
      <c r="J252" s="36">
        <f>SUMIFS(СВЦЭМ!$F$33:$F$776,СВЦЭМ!$A$33:$A$776,$A252,СВЦЭМ!$B$33:$B$776,J$226)+'СЕТ СН'!$F$15</f>
        <v>164.62868639999999</v>
      </c>
      <c r="K252" s="36">
        <f>SUMIFS(СВЦЭМ!$F$33:$F$776,СВЦЭМ!$A$33:$A$776,$A252,СВЦЭМ!$B$33:$B$776,K$226)+'СЕТ СН'!$F$15</f>
        <v>147.80293756</v>
      </c>
      <c r="L252" s="36">
        <f>SUMIFS(СВЦЭМ!$F$33:$F$776,СВЦЭМ!$A$33:$A$776,$A252,СВЦЭМ!$B$33:$B$776,L$226)+'СЕТ СН'!$F$15</f>
        <v>127.71033336000001</v>
      </c>
      <c r="M252" s="36">
        <f>SUMIFS(СВЦЭМ!$F$33:$F$776,СВЦЭМ!$A$33:$A$776,$A252,СВЦЭМ!$B$33:$B$776,M$226)+'СЕТ СН'!$F$15</f>
        <v>121.65419285</v>
      </c>
      <c r="N252" s="36">
        <f>SUMIFS(СВЦЭМ!$F$33:$F$776,СВЦЭМ!$A$33:$A$776,$A252,СВЦЭМ!$B$33:$B$776,N$226)+'СЕТ СН'!$F$15</f>
        <v>117.92326602</v>
      </c>
      <c r="O252" s="36">
        <f>SUMIFS(СВЦЭМ!$F$33:$F$776,СВЦЭМ!$A$33:$A$776,$A252,СВЦЭМ!$B$33:$B$776,O$226)+'СЕТ СН'!$F$15</f>
        <v>119.98105773</v>
      </c>
      <c r="P252" s="36">
        <f>SUMIFS(СВЦЭМ!$F$33:$F$776,СВЦЭМ!$A$33:$A$776,$A252,СВЦЭМ!$B$33:$B$776,P$226)+'СЕТ СН'!$F$15</f>
        <v>120.88014681999999</v>
      </c>
      <c r="Q252" s="36">
        <f>SUMIFS(СВЦЭМ!$F$33:$F$776,СВЦЭМ!$A$33:$A$776,$A252,СВЦЭМ!$B$33:$B$776,Q$226)+'СЕТ СН'!$F$15</f>
        <v>122.70602785</v>
      </c>
      <c r="R252" s="36">
        <f>SUMIFS(СВЦЭМ!$F$33:$F$776,СВЦЭМ!$A$33:$A$776,$A252,СВЦЭМ!$B$33:$B$776,R$226)+'СЕТ СН'!$F$15</f>
        <v>124.93519028999999</v>
      </c>
      <c r="S252" s="36">
        <f>SUMIFS(СВЦЭМ!$F$33:$F$776,СВЦЭМ!$A$33:$A$776,$A252,СВЦЭМ!$B$33:$B$776,S$226)+'СЕТ СН'!$F$15</f>
        <v>125.68418285</v>
      </c>
      <c r="T252" s="36">
        <f>SUMIFS(СВЦЭМ!$F$33:$F$776,СВЦЭМ!$A$33:$A$776,$A252,СВЦЭМ!$B$33:$B$776,T$226)+'СЕТ СН'!$F$15</f>
        <v>126.98258201</v>
      </c>
      <c r="U252" s="36">
        <f>SUMIFS(СВЦЭМ!$F$33:$F$776,СВЦЭМ!$A$33:$A$776,$A252,СВЦЭМ!$B$33:$B$776,U$226)+'СЕТ СН'!$F$15</f>
        <v>123.77925676</v>
      </c>
      <c r="V252" s="36">
        <f>SUMIFS(СВЦЭМ!$F$33:$F$776,СВЦЭМ!$A$33:$A$776,$A252,СВЦЭМ!$B$33:$B$776,V$226)+'СЕТ СН'!$F$15</f>
        <v>121.05350361000001</v>
      </c>
      <c r="W252" s="36">
        <f>SUMIFS(СВЦЭМ!$F$33:$F$776,СВЦЭМ!$A$33:$A$776,$A252,СВЦЭМ!$B$33:$B$776,W$226)+'СЕТ СН'!$F$15</f>
        <v>117.95314051</v>
      </c>
      <c r="X252" s="36">
        <f>SUMIFS(СВЦЭМ!$F$33:$F$776,СВЦЭМ!$A$33:$A$776,$A252,СВЦЭМ!$B$33:$B$776,X$226)+'СЕТ СН'!$F$15</f>
        <v>125.07852455</v>
      </c>
      <c r="Y252" s="36">
        <f>SUMIFS(СВЦЭМ!$F$33:$F$776,СВЦЭМ!$A$33:$A$776,$A252,СВЦЭМ!$B$33:$B$776,Y$226)+'СЕТ СН'!$F$15</f>
        <v>151.11465507</v>
      </c>
    </row>
    <row r="253" spans="1:25" ht="15.75" x14ac:dyDescent="0.2">
      <c r="A253" s="35">
        <f t="shared" si="6"/>
        <v>44039</v>
      </c>
      <c r="B253" s="36">
        <f>SUMIFS(СВЦЭМ!$F$33:$F$776,СВЦЭМ!$A$33:$A$776,$A253,СВЦЭМ!$B$33:$B$776,B$226)+'СЕТ СН'!$F$15</f>
        <v>167.95612729000001</v>
      </c>
      <c r="C253" s="36">
        <f>SUMIFS(СВЦЭМ!$F$33:$F$776,СВЦЭМ!$A$33:$A$776,$A253,СВЦЭМ!$B$33:$B$776,C$226)+'СЕТ СН'!$F$15</f>
        <v>163.89983132</v>
      </c>
      <c r="D253" s="36">
        <f>SUMIFS(СВЦЭМ!$F$33:$F$776,СВЦЭМ!$A$33:$A$776,$A253,СВЦЭМ!$B$33:$B$776,D$226)+'СЕТ СН'!$F$15</f>
        <v>163.99001637000001</v>
      </c>
      <c r="E253" s="36">
        <f>SUMIFS(СВЦЭМ!$F$33:$F$776,СВЦЭМ!$A$33:$A$776,$A253,СВЦЭМ!$B$33:$B$776,E$226)+'СЕТ СН'!$F$15</f>
        <v>165.82314568999999</v>
      </c>
      <c r="F253" s="36">
        <f>SUMIFS(СВЦЭМ!$F$33:$F$776,СВЦЭМ!$A$33:$A$776,$A253,СВЦЭМ!$B$33:$B$776,F$226)+'СЕТ СН'!$F$15</f>
        <v>165.46702961</v>
      </c>
      <c r="G253" s="36">
        <f>SUMIFS(СВЦЭМ!$F$33:$F$776,СВЦЭМ!$A$33:$A$776,$A253,СВЦЭМ!$B$33:$B$776,G$226)+'СЕТ СН'!$F$15</f>
        <v>164.0986125</v>
      </c>
      <c r="H253" s="36">
        <f>SUMIFS(СВЦЭМ!$F$33:$F$776,СВЦЭМ!$A$33:$A$776,$A253,СВЦЭМ!$B$33:$B$776,H$226)+'СЕТ СН'!$F$15</f>
        <v>162.32305364999999</v>
      </c>
      <c r="I253" s="36">
        <f>SUMIFS(СВЦЭМ!$F$33:$F$776,СВЦЭМ!$A$33:$A$776,$A253,СВЦЭМ!$B$33:$B$776,I$226)+'СЕТ СН'!$F$15</f>
        <v>168.96553628000001</v>
      </c>
      <c r="J253" s="36">
        <f>SUMIFS(СВЦЭМ!$F$33:$F$776,СВЦЭМ!$A$33:$A$776,$A253,СВЦЭМ!$B$33:$B$776,J$226)+'СЕТ СН'!$F$15</f>
        <v>161.01141770999999</v>
      </c>
      <c r="K253" s="36">
        <f>SUMIFS(СВЦЭМ!$F$33:$F$776,СВЦЭМ!$A$33:$A$776,$A253,СВЦЭМ!$B$33:$B$776,K$226)+'СЕТ СН'!$F$15</f>
        <v>138.31963859000001</v>
      </c>
      <c r="L253" s="36">
        <f>SUMIFS(СВЦЭМ!$F$33:$F$776,СВЦЭМ!$A$33:$A$776,$A253,СВЦЭМ!$B$33:$B$776,L$226)+'СЕТ СН'!$F$15</f>
        <v>121.03858003000001</v>
      </c>
      <c r="M253" s="36">
        <f>SUMIFS(СВЦЭМ!$F$33:$F$776,СВЦЭМ!$A$33:$A$776,$A253,СВЦЭМ!$B$33:$B$776,M$226)+'СЕТ СН'!$F$15</f>
        <v>116.37754074</v>
      </c>
      <c r="N253" s="36">
        <f>SUMIFS(СВЦЭМ!$F$33:$F$776,СВЦЭМ!$A$33:$A$776,$A253,СВЦЭМ!$B$33:$B$776,N$226)+'СЕТ СН'!$F$15</f>
        <v>111.82301585</v>
      </c>
      <c r="O253" s="36">
        <f>SUMIFS(СВЦЭМ!$F$33:$F$776,СВЦЭМ!$A$33:$A$776,$A253,СВЦЭМ!$B$33:$B$776,O$226)+'СЕТ СН'!$F$15</f>
        <v>113.07035793999999</v>
      </c>
      <c r="P253" s="36">
        <f>SUMIFS(СВЦЭМ!$F$33:$F$776,СВЦЭМ!$A$33:$A$776,$A253,СВЦЭМ!$B$33:$B$776,P$226)+'СЕТ СН'!$F$15</f>
        <v>115.26627245</v>
      </c>
      <c r="Q253" s="36">
        <f>SUMIFS(СВЦЭМ!$F$33:$F$776,СВЦЭМ!$A$33:$A$776,$A253,СВЦЭМ!$B$33:$B$776,Q$226)+'СЕТ СН'!$F$15</f>
        <v>118.26187349</v>
      </c>
      <c r="R253" s="36">
        <f>SUMIFS(СВЦЭМ!$F$33:$F$776,СВЦЭМ!$A$33:$A$776,$A253,СВЦЭМ!$B$33:$B$776,R$226)+'СЕТ СН'!$F$15</f>
        <v>118.60771704</v>
      </c>
      <c r="S253" s="36">
        <f>SUMIFS(СВЦЭМ!$F$33:$F$776,СВЦЭМ!$A$33:$A$776,$A253,СВЦЭМ!$B$33:$B$776,S$226)+'СЕТ СН'!$F$15</f>
        <v>120.77072878</v>
      </c>
      <c r="T253" s="36">
        <f>SUMIFS(СВЦЭМ!$F$33:$F$776,СВЦЭМ!$A$33:$A$776,$A253,СВЦЭМ!$B$33:$B$776,T$226)+'СЕТ СН'!$F$15</f>
        <v>123.80298204</v>
      </c>
      <c r="U253" s="36">
        <f>SUMIFS(СВЦЭМ!$F$33:$F$776,СВЦЭМ!$A$33:$A$776,$A253,СВЦЭМ!$B$33:$B$776,U$226)+'СЕТ СН'!$F$15</f>
        <v>121.26727672</v>
      </c>
      <c r="V253" s="36">
        <f>SUMIFS(СВЦЭМ!$F$33:$F$776,СВЦЭМ!$A$33:$A$776,$A253,СВЦЭМ!$B$33:$B$776,V$226)+'СЕТ СН'!$F$15</f>
        <v>120.18140179</v>
      </c>
      <c r="W253" s="36">
        <f>SUMIFS(СВЦЭМ!$F$33:$F$776,СВЦЭМ!$A$33:$A$776,$A253,СВЦЭМ!$B$33:$B$776,W$226)+'СЕТ СН'!$F$15</f>
        <v>118.41795319000001</v>
      </c>
      <c r="X253" s="36">
        <f>SUMIFS(СВЦЭМ!$F$33:$F$776,СВЦЭМ!$A$33:$A$776,$A253,СВЦЭМ!$B$33:$B$776,X$226)+'СЕТ СН'!$F$15</f>
        <v>131.10257557</v>
      </c>
      <c r="Y253" s="36">
        <f>SUMIFS(СВЦЭМ!$F$33:$F$776,СВЦЭМ!$A$33:$A$776,$A253,СВЦЭМ!$B$33:$B$776,Y$226)+'СЕТ СН'!$F$15</f>
        <v>153.43228612999999</v>
      </c>
    </row>
    <row r="254" spans="1:25" ht="15.75" x14ac:dyDescent="0.2">
      <c r="A254" s="35">
        <f t="shared" si="6"/>
        <v>44040</v>
      </c>
      <c r="B254" s="36">
        <f>SUMIFS(СВЦЭМ!$F$33:$F$776,СВЦЭМ!$A$33:$A$776,$A254,СВЦЭМ!$B$33:$B$776,B$226)+'СЕТ СН'!$F$15</f>
        <v>152.74828099999999</v>
      </c>
      <c r="C254" s="36">
        <f>SUMIFS(СВЦЭМ!$F$33:$F$776,СВЦЭМ!$A$33:$A$776,$A254,СВЦЭМ!$B$33:$B$776,C$226)+'СЕТ СН'!$F$15</f>
        <v>164.48764007</v>
      </c>
      <c r="D254" s="36">
        <f>SUMIFS(СВЦЭМ!$F$33:$F$776,СВЦЭМ!$A$33:$A$776,$A254,СВЦЭМ!$B$33:$B$776,D$226)+'СЕТ СН'!$F$15</f>
        <v>166.42756650000001</v>
      </c>
      <c r="E254" s="36">
        <f>SUMIFS(СВЦЭМ!$F$33:$F$776,СВЦЭМ!$A$33:$A$776,$A254,СВЦЭМ!$B$33:$B$776,E$226)+'СЕТ СН'!$F$15</f>
        <v>169.07482411000001</v>
      </c>
      <c r="F254" s="36">
        <f>SUMIFS(СВЦЭМ!$F$33:$F$776,СВЦЭМ!$A$33:$A$776,$A254,СВЦЭМ!$B$33:$B$776,F$226)+'СЕТ СН'!$F$15</f>
        <v>166.88160590999999</v>
      </c>
      <c r="G254" s="36">
        <f>SUMIFS(СВЦЭМ!$F$33:$F$776,СВЦЭМ!$A$33:$A$776,$A254,СВЦЭМ!$B$33:$B$776,G$226)+'СЕТ СН'!$F$15</f>
        <v>169.94922296999999</v>
      </c>
      <c r="H254" s="36">
        <f>SUMIFS(СВЦЭМ!$F$33:$F$776,СВЦЭМ!$A$33:$A$776,$A254,СВЦЭМ!$B$33:$B$776,H$226)+'СЕТ СН'!$F$15</f>
        <v>170.37052871</v>
      </c>
      <c r="I254" s="36">
        <f>SUMIFS(СВЦЭМ!$F$33:$F$776,СВЦЭМ!$A$33:$A$776,$A254,СВЦЭМ!$B$33:$B$776,I$226)+'СЕТ СН'!$F$15</f>
        <v>172.64484572999999</v>
      </c>
      <c r="J254" s="36">
        <f>SUMIFS(СВЦЭМ!$F$33:$F$776,СВЦЭМ!$A$33:$A$776,$A254,СВЦЭМ!$B$33:$B$776,J$226)+'СЕТ СН'!$F$15</f>
        <v>168.97004471</v>
      </c>
      <c r="K254" s="36">
        <f>SUMIFS(СВЦЭМ!$F$33:$F$776,СВЦЭМ!$A$33:$A$776,$A254,СВЦЭМ!$B$33:$B$776,K$226)+'СЕТ СН'!$F$15</f>
        <v>145.80730145000001</v>
      </c>
      <c r="L254" s="36">
        <f>SUMIFS(СВЦЭМ!$F$33:$F$776,СВЦЭМ!$A$33:$A$776,$A254,СВЦЭМ!$B$33:$B$776,L$226)+'СЕТ СН'!$F$15</f>
        <v>123.74113149</v>
      </c>
      <c r="M254" s="36">
        <f>SUMIFS(СВЦЭМ!$F$33:$F$776,СВЦЭМ!$A$33:$A$776,$A254,СВЦЭМ!$B$33:$B$776,M$226)+'СЕТ СН'!$F$15</f>
        <v>119.76746974</v>
      </c>
      <c r="N254" s="36">
        <f>SUMIFS(СВЦЭМ!$F$33:$F$776,СВЦЭМ!$A$33:$A$776,$A254,СВЦЭМ!$B$33:$B$776,N$226)+'СЕТ СН'!$F$15</f>
        <v>119.23386796</v>
      </c>
      <c r="O254" s="36">
        <f>SUMIFS(СВЦЭМ!$F$33:$F$776,СВЦЭМ!$A$33:$A$776,$A254,СВЦЭМ!$B$33:$B$776,O$226)+'СЕТ СН'!$F$15</f>
        <v>121.41743744</v>
      </c>
      <c r="P254" s="36">
        <f>SUMIFS(СВЦЭМ!$F$33:$F$776,СВЦЭМ!$A$33:$A$776,$A254,СВЦЭМ!$B$33:$B$776,P$226)+'СЕТ СН'!$F$15</f>
        <v>121.77577143000001</v>
      </c>
      <c r="Q254" s="36">
        <f>SUMIFS(СВЦЭМ!$F$33:$F$776,СВЦЭМ!$A$33:$A$776,$A254,СВЦЭМ!$B$33:$B$776,Q$226)+'СЕТ СН'!$F$15</f>
        <v>123.69043034000001</v>
      </c>
      <c r="R254" s="36">
        <f>SUMIFS(СВЦЭМ!$F$33:$F$776,СВЦЭМ!$A$33:$A$776,$A254,СВЦЭМ!$B$33:$B$776,R$226)+'СЕТ СН'!$F$15</f>
        <v>123.99612462</v>
      </c>
      <c r="S254" s="36">
        <f>SUMIFS(СВЦЭМ!$F$33:$F$776,СВЦЭМ!$A$33:$A$776,$A254,СВЦЭМ!$B$33:$B$776,S$226)+'СЕТ СН'!$F$15</f>
        <v>125.01650433</v>
      </c>
      <c r="T254" s="36">
        <f>SUMIFS(СВЦЭМ!$F$33:$F$776,СВЦЭМ!$A$33:$A$776,$A254,СВЦЭМ!$B$33:$B$776,T$226)+'СЕТ СН'!$F$15</f>
        <v>125.64408926999999</v>
      </c>
      <c r="U254" s="36">
        <f>SUMIFS(СВЦЭМ!$F$33:$F$776,СВЦЭМ!$A$33:$A$776,$A254,СВЦЭМ!$B$33:$B$776,U$226)+'СЕТ СН'!$F$15</f>
        <v>122.69992945</v>
      </c>
      <c r="V254" s="36">
        <f>SUMIFS(СВЦЭМ!$F$33:$F$776,СВЦЭМ!$A$33:$A$776,$A254,СВЦЭМ!$B$33:$B$776,V$226)+'СЕТ СН'!$F$15</f>
        <v>124.96815771</v>
      </c>
      <c r="W254" s="36">
        <f>SUMIFS(СВЦЭМ!$F$33:$F$776,СВЦЭМ!$A$33:$A$776,$A254,СВЦЭМ!$B$33:$B$776,W$226)+'СЕТ СН'!$F$15</f>
        <v>125.36605217</v>
      </c>
      <c r="X254" s="36">
        <f>SUMIFS(СВЦЭМ!$F$33:$F$776,СВЦЭМ!$A$33:$A$776,$A254,СВЦЭМ!$B$33:$B$776,X$226)+'СЕТ СН'!$F$15</f>
        <v>133.75191289</v>
      </c>
      <c r="Y254" s="36">
        <f>SUMIFS(СВЦЭМ!$F$33:$F$776,СВЦЭМ!$A$33:$A$776,$A254,СВЦЭМ!$B$33:$B$776,Y$226)+'СЕТ СН'!$F$15</f>
        <v>155.88462466999999</v>
      </c>
    </row>
    <row r="255" spans="1:25" ht="15.75" x14ac:dyDescent="0.2">
      <c r="A255" s="35">
        <f t="shared" si="6"/>
        <v>44041</v>
      </c>
      <c r="B255" s="36">
        <f>SUMIFS(СВЦЭМ!$F$33:$F$776,СВЦЭМ!$A$33:$A$776,$A255,СВЦЭМ!$B$33:$B$776,B$226)+'СЕТ СН'!$F$15</f>
        <v>176.18034591</v>
      </c>
      <c r="C255" s="36">
        <f>SUMIFS(СВЦЭМ!$F$33:$F$776,СВЦЭМ!$A$33:$A$776,$A255,СВЦЭМ!$B$33:$B$776,C$226)+'СЕТ СН'!$F$15</f>
        <v>184.70458798000001</v>
      </c>
      <c r="D255" s="36">
        <f>SUMIFS(СВЦЭМ!$F$33:$F$776,СВЦЭМ!$A$33:$A$776,$A255,СВЦЭМ!$B$33:$B$776,D$226)+'СЕТ СН'!$F$15</f>
        <v>191.27887952</v>
      </c>
      <c r="E255" s="36">
        <f>SUMIFS(СВЦЭМ!$F$33:$F$776,СВЦЭМ!$A$33:$A$776,$A255,СВЦЭМ!$B$33:$B$776,E$226)+'СЕТ СН'!$F$15</f>
        <v>195.98634644000001</v>
      </c>
      <c r="F255" s="36">
        <f>SUMIFS(СВЦЭМ!$F$33:$F$776,СВЦЭМ!$A$33:$A$776,$A255,СВЦЭМ!$B$33:$B$776,F$226)+'СЕТ СН'!$F$15</f>
        <v>188.75751591</v>
      </c>
      <c r="G255" s="36">
        <f>SUMIFS(СВЦЭМ!$F$33:$F$776,СВЦЭМ!$A$33:$A$776,$A255,СВЦЭМ!$B$33:$B$776,G$226)+'СЕТ СН'!$F$15</f>
        <v>188.43006435999999</v>
      </c>
      <c r="H255" s="36">
        <f>SUMIFS(СВЦЭМ!$F$33:$F$776,СВЦЭМ!$A$33:$A$776,$A255,СВЦЭМ!$B$33:$B$776,H$226)+'СЕТ СН'!$F$15</f>
        <v>182.99053798</v>
      </c>
      <c r="I255" s="36">
        <f>SUMIFS(СВЦЭМ!$F$33:$F$776,СВЦЭМ!$A$33:$A$776,$A255,СВЦЭМ!$B$33:$B$776,I$226)+'СЕТ СН'!$F$15</f>
        <v>179.35470710000001</v>
      </c>
      <c r="J255" s="36">
        <f>SUMIFS(СВЦЭМ!$F$33:$F$776,СВЦЭМ!$A$33:$A$776,$A255,СВЦЭМ!$B$33:$B$776,J$226)+'СЕТ СН'!$F$15</f>
        <v>164.47207746000001</v>
      </c>
      <c r="K255" s="36">
        <f>SUMIFS(СВЦЭМ!$F$33:$F$776,СВЦЭМ!$A$33:$A$776,$A255,СВЦЭМ!$B$33:$B$776,K$226)+'СЕТ СН'!$F$15</f>
        <v>134.61803942</v>
      </c>
      <c r="L255" s="36">
        <f>SUMIFS(СВЦЭМ!$F$33:$F$776,СВЦЭМ!$A$33:$A$776,$A255,СВЦЭМ!$B$33:$B$776,L$226)+'СЕТ СН'!$F$15</f>
        <v>123.31362166</v>
      </c>
      <c r="M255" s="36">
        <f>SUMIFS(СВЦЭМ!$F$33:$F$776,СВЦЭМ!$A$33:$A$776,$A255,СВЦЭМ!$B$33:$B$776,M$226)+'СЕТ СН'!$F$15</f>
        <v>119.50846232000001</v>
      </c>
      <c r="N255" s="36">
        <f>SUMIFS(СВЦЭМ!$F$33:$F$776,СВЦЭМ!$A$33:$A$776,$A255,СВЦЭМ!$B$33:$B$776,N$226)+'СЕТ СН'!$F$15</f>
        <v>114.17501907</v>
      </c>
      <c r="O255" s="36">
        <f>SUMIFS(СВЦЭМ!$F$33:$F$776,СВЦЭМ!$A$33:$A$776,$A255,СВЦЭМ!$B$33:$B$776,O$226)+'СЕТ СН'!$F$15</f>
        <v>113.11956506999999</v>
      </c>
      <c r="P255" s="36">
        <f>SUMIFS(СВЦЭМ!$F$33:$F$776,СВЦЭМ!$A$33:$A$776,$A255,СВЦЭМ!$B$33:$B$776,P$226)+'СЕТ СН'!$F$15</f>
        <v>113.27237819</v>
      </c>
      <c r="Q255" s="36">
        <f>SUMIFS(СВЦЭМ!$F$33:$F$776,СВЦЭМ!$A$33:$A$776,$A255,СВЦЭМ!$B$33:$B$776,Q$226)+'СЕТ СН'!$F$15</f>
        <v>115.30978157</v>
      </c>
      <c r="R255" s="36">
        <f>SUMIFS(СВЦЭМ!$F$33:$F$776,СВЦЭМ!$A$33:$A$776,$A255,СВЦЭМ!$B$33:$B$776,R$226)+'СЕТ СН'!$F$15</f>
        <v>116.60513897</v>
      </c>
      <c r="S255" s="36">
        <f>SUMIFS(СВЦЭМ!$F$33:$F$776,СВЦЭМ!$A$33:$A$776,$A255,СВЦЭМ!$B$33:$B$776,S$226)+'СЕТ СН'!$F$15</f>
        <v>117.26060507</v>
      </c>
      <c r="T255" s="36">
        <f>SUMIFS(СВЦЭМ!$F$33:$F$776,СВЦЭМ!$A$33:$A$776,$A255,СВЦЭМ!$B$33:$B$776,T$226)+'СЕТ СН'!$F$15</f>
        <v>122.55710087</v>
      </c>
      <c r="U255" s="36">
        <f>SUMIFS(СВЦЭМ!$F$33:$F$776,СВЦЭМ!$A$33:$A$776,$A255,СВЦЭМ!$B$33:$B$776,U$226)+'СЕТ СН'!$F$15</f>
        <v>121.46557319999999</v>
      </c>
      <c r="V255" s="36">
        <f>SUMIFS(СВЦЭМ!$F$33:$F$776,СВЦЭМ!$A$33:$A$776,$A255,СВЦЭМ!$B$33:$B$776,V$226)+'СЕТ СН'!$F$15</f>
        <v>119.59373315000001</v>
      </c>
      <c r="W255" s="36">
        <f>SUMIFS(СВЦЭМ!$F$33:$F$776,СВЦЭМ!$A$33:$A$776,$A255,СВЦЭМ!$B$33:$B$776,W$226)+'СЕТ СН'!$F$15</f>
        <v>115.05868033</v>
      </c>
      <c r="X255" s="36">
        <f>SUMIFS(СВЦЭМ!$F$33:$F$776,СВЦЭМ!$A$33:$A$776,$A255,СВЦЭМ!$B$33:$B$776,X$226)+'СЕТ СН'!$F$15</f>
        <v>125.89719845</v>
      </c>
      <c r="Y255" s="36">
        <f>SUMIFS(СВЦЭМ!$F$33:$F$776,СВЦЭМ!$A$33:$A$776,$A255,СВЦЭМ!$B$33:$B$776,Y$226)+'СЕТ СН'!$F$15</f>
        <v>147.40835089000001</v>
      </c>
    </row>
    <row r="256" spans="1:25" ht="15.75" x14ac:dyDescent="0.2">
      <c r="A256" s="35">
        <f t="shared" si="6"/>
        <v>44042</v>
      </c>
      <c r="B256" s="36">
        <f>SUMIFS(СВЦЭМ!$F$33:$F$776,СВЦЭМ!$A$33:$A$776,$A256,СВЦЭМ!$B$33:$B$776,B$226)+'СЕТ СН'!$F$15</f>
        <v>153.94818674000001</v>
      </c>
      <c r="C256" s="36">
        <f>SUMIFS(СВЦЭМ!$F$33:$F$776,СВЦЭМ!$A$33:$A$776,$A256,СВЦЭМ!$B$33:$B$776,C$226)+'СЕТ СН'!$F$15</f>
        <v>163.16841450000001</v>
      </c>
      <c r="D256" s="36">
        <f>SUMIFS(СВЦЭМ!$F$33:$F$776,СВЦЭМ!$A$33:$A$776,$A256,СВЦЭМ!$B$33:$B$776,D$226)+'СЕТ СН'!$F$15</f>
        <v>166.43454803</v>
      </c>
      <c r="E256" s="36">
        <f>SUMIFS(СВЦЭМ!$F$33:$F$776,СВЦЭМ!$A$33:$A$776,$A256,СВЦЭМ!$B$33:$B$776,E$226)+'СЕТ СН'!$F$15</f>
        <v>167.82267315000001</v>
      </c>
      <c r="F256" s="36">
        <f>SUMIFS(СВЦЭМ!$F$33:$F$776,СВЦЭМ!$A$33:$A$776,$A256,СВЦЭМ!$B$33:$B$776,F$226)+'СЕТ СН'!$F$15</f>
        <v>166.75618563</v>
      </c>
      <c r="G256" s="36">
        <f>SUMIFS(СВЦЭМ!$F$33:$F$776,СВЦЭМ!$A$33:$A$776,$A256,СВЦЭМ!$B$33:$B$776,G$226)+'СЕТ СН'!$F$15</f>
        <v>167.88085276000001</v>
      </c>
      <c r="H256" s="36">
        <f>SUMIFS(СВЦЭМ!$F$33:$F$776,СВЦЭМ!$A$33:$A$776,$A256,СВЦЭМ!$B$33:$B$776,H$226)+'СЕТ СН'!$F$15</f>
        <v>164.46054058000001</v>
      </c>
      <c r="I256" s="36">
        <f>SUMIFS(СВЦЭМ!$F$33:$F$776,СВЦЭМ!$A$33:$A$776,$A256,СВЦЭМ!$B$33:$B$776,I$226)+'СЕТ СН'!$F$15</f>
        <v>157.01156881</v>
      </c>
      <c r="J256" s="36">
        <f>SUMIFS(СВЦЭМ!$F$33:$F$776,СВЦЭМ!$A$33:$A$776,$A256,СВЦЭМ!$B$33:$B$776,J$226)+'СЕТ СН'!$F$15</f>
        <v>140.73550954999999</v>
      </c>
      <c r="K256" s="36">
        <f>SUMIFS(СВЦЭМ!$F$33:$F$776,СВЦЭМ!$A$33:$A$776,$A256,СВЦЭМ!$B$33:$B$776,K$226)+'СЕТ СН'!$F$15</f>
        <v>129.58186301999999</v>
      </c>
      <c r="L256" s="36">
        <f>SUMIFS(СВЦЭМ!$F$33:$F$776,СВЦЭМ!$A$33:$A$776,$A256,СВЦЭМ!$B$33:$B$776,L$226)+'СЕТ СН'!$F$15</f>
        <v>133.62084887</v>
      </c>
      <c r="M256" s="36">
        <f>SUMIFS(СВЦЭМ!$F$33:$F$776,СВЦЭМ!$A$33:$A$776,$A256,СВЦЭМ!$B$33:$B$776,M$226)+'СЕТ СН'!$F$15</f>
        <v>132.61178401000001</v>
      </c>
      <c r="N256" s="36">
        <f>SUMIFS(СВЦЭМ!$F$33:$F$776,СВЦЭМ!$A$33:$A$776,$A256,СВЦЭМ!$B$33:$B$776,N$226)+'СЕТ СН'!$F$15</f>
        <v>130.33877235</v>
      </c>
      <c r="O256" s="36">
        <f>SUMIFS(СВЦЭМ!$F$33:$F$776,СВЦЭМ!$A$33:$A$776,$A256,СВЦЭМ!$B$33:$B$776,O$226)+'СЕТ СН'!$F$15</f>
        <v>130.45033895</v>
      </c>
      <c r="P256" s="36">
        <f>SUMIFS(СВЦЭМ!$F$33:$F$776,СВЦЭМ!$A$33:$A$776,$A256,СВЦЭМ!$B$33:$B$776,P$226)+'СЕТ СН'!$F$15</f>
        <v>130.69668515000001</v>
      </c>
      <c r="Q256" s="36">
        <f>SUMIFS(СВЦЭМ!$F$33:$F$776,СВЦЭМ!$A$33:$A$776,$A256,СВЦЭМ!$B$33:$B$776,Q$226)+'СЕТ СН'!$F$15</f>
        <v>131.39228584</v>
      </c>
      <c r="R256" s="36">
        <f>SUMIFS(СВЦЭМ!$F$33:$F$776,СВЦЭМ!$A$33:$A$776,$A256,СВЦЭМ!$B$33:$B$776,R$226)+'СЕТ СН'!$F$15</f>
        <v>130.53004455999999</v>
      </c>
      <c r="S256" s="36">
        <f>SUMIFS(СВЦЭМ!$F$33:$F$776,СВЦЭМ!$A$33:$A$776,$A256,СВЦЭМ!$B$33:$B$776,S$226)+'СЕТ СН'!$F$15</f>
        <v>130.75260352000001</v>
      </c>
      <c r="T256" s="36">
        <f>SUMIFS(СВЦЭМ!$F$33:$F$776,СВЦЭМ!$A$33:$A$776,$A256,СВЦЭМ!$B$33:$B$776,T$226)+'СЕТ СН'!$F$15</f>
        <v>132.39757552</v>
      </c>
      <c r="U256" s="36">
        <f>SUMIFS(СВЦЭМ!$F$33:$F$776,СВЦЭМ!$A$33:$A$776,$A256,СВЦЭМ!$B$33:$B$776,U$226)+'СЕТ СН'!$F$15</f>
        <v>131.41220038</v>
      </c>
      <c r="V256" s="36">
        <f>SUMIFS(СВЦЭМ!$F$33:$F$776,СВЦЭМ!$A$33:$A$776,$A256,СВЦЭМ!$B$33:$B$776,V$226)+'СЕТ СН'!$F$15</f>
        <v>129.89377082999999</v>
      </c>
      <c r="W256" s="36">
        <f>SUMIFS(СВЦЭМ!$F$33:$F$776,СВЦЭМ!$A$33:$A$776,$A256,СВЦЭМ!$B$33:$B$776,W$226)+'СЕТ СН'!$F$15</f>
        <v>135.30203603999999</v>
      </c>
      <c r="X256" s="36">
        <f>SUMIFS(СВЦЭМ!$F$33:$F$776,СВЦЭМ!$A$33:$A$776,$A256,СВЦЭМ!$B$33:$B$776,X$226)+'СЕТ СН'!$F$15</f>
        <v>153.78079624</v>
      </c>
      <c r="Y256" s="36">
        <f>SUMIFS(СВЦЭМ!$F$33:$F$776,СВЦЭМ!$A$33:$A$776,$A256,СВЦЭМ!$B$33:$B$776,Y$226)+'СЕТ СН'!$F$15</f>
        <v>146.48210462</v>
      </c>
    </row>
    <row r="257" spans="1:27" ht="15.75" x14ac:dyDescent="0.2">
      <c r="A257" s="35">
        <f t="shared" si="6"/>
        <v>44043</v>
      </c>
      <c r="B257" s="36">
        <f>SUMIFS(СВЦЭМ!$F$33:$F$776,СВЦЭМ!$A$33:$A$776,$A257,СВЦЭМ!$B$33:$B$776,B$226)+'СЕТ СН'!$F$15</f>
        <v>155.21885895</v>
      </c>
      <c r="C257" s="36">
        <f>SUMIFS(СВЦЭМ!$F$33:$F$776,СВЦЭМ!$A$33:$A$776,$A257,СВЦЭМ!$B$33:$B$776,C$226)+'СЕТ СН'!$F$15</f>
        <v>176.53937076</v>
      </c>
      <c r="D257" s="36">
        <f>SUMIFS(СВЦЭМ!$F$33:$F$776,СВЦЭМ!$A$33:$A$776,$A257,СВЦЭМ!$B$33:$B$776,D$226)+'СЕТ СН'!$F$15</f>
        <v>178.30668549000001</v>
      </c>
      <c r="E257" s="36">
        <f>SUMIFS(СВЦЭМ!$F$33:$F$776,СВЦЭМ!$A$33:$A$776,$A257,СВЦЭМ!$B$33:$B$776,E$226)+'СЕТ СН'!$F$15</f>
        <v>178.90820120000001</v>
      </c>
      <c r="F257" s="36">
        <f>SUMIFS(СВЦЭМ!$F$33:$F$776,СВЦЭМ!$A$33:$A$776,$A257,СВЦЭМ!$B$33:$B$776,F$226)+'СЕТ СН'!$F$15</f>
        <v>177.83610955</v>
      </c>
      <c r="G257" s="36">
        <f>SUMIFS(СВЦЭМ!$F$33:$F$776,СВЦЭМ!$A$33:$A$776,$A257,СВЦЭМ!$B$33:$B$776,G$226)+'СЕТ СН'!$F$15</f>
        <v>184.03857131000001</v>
      </c>
      <c r="H257" s="36">
        <f>SUMIFS(СВЦЭМ!$F$33:$F$776,СВЦЭМ!$A$33:$A$776,$A257,СВЦЭМ!$B$33:$B$776,H$226)+'СЕТ СН'!$F$15</f>
        <v>173.91016679000001</v>
      </c>
      <c r="I257" s="36">
        <f>SUMIFS(СВЦЭМ!$F$33:$F$776,СВЦЭМ!$A$33:$A$776,$A257,СВЦЭМ!$B$33:$B$776,I$226)+'СЕТ СН'!$F$15</f>
        <v>169.22885371999999</v>
      </c>
      <c r="J257" s="36">
        <f>SUMIFS(СВЦЭМ!$F$33:$F$776,СВЦЭМ!$A$33:$A$776,$A257,СВЦЭМ!$B$33:$B$776,J$226)+'СЕТ СН'!$F$15</f>
        <v>163.33875373999999</v>
      </c>
      <c r="K257" s="36">
        <f>SUMIFS(СВЦЭМ!$F$33:$F$776,СВЦЭМ!$A$33:$A$776,$A257,СВЦЭМ!$B$33:$B$776,K$226)+'СЕТ СН'!$F$15</f>
        <v>147.63533561</v>
      </c>
      <c r="L257" s="36">
        <f>SUMIFS(СВЦЭМ!$F$33:$F$776,СВЦЭМ!$A$33:$A$776,$A257,СВЦЭМ!$B$33:$B$776,L$226)+'СЕТ СН'!$F$15</f>
        <v>123.05289555</v>
      </c>
      <c r="M257" s="36">
        <f>SUMIFS(СВЦЭМ!$F$33:$F$776,СВЦЭМ!$A$33:$A$776,$A257,СВЦЭМ!$B$33:$B$776,M$226)+'СЕТ СН'!$F$15</f>
        <v>119.30894259999999</v>
      </c>
      <c r="N257" s="36">
        <f>SUMIFS(СВЦЭМ!$F$33:$F$776,СВЦЭМ!$A$33:$A$776,$A257,СВЦЭМ!$B$33:$B$776,N$226)+'СЕТ СН'!$F$15</f>
        <v>120.4720741</v>
      </c>
      <c r="O257" s="36">
        <f>SUMIFS(СВЦЭМ!$F$33:$F$776,СВЦЭМ!$A$33:$A$776,$A257,СВЦЭМ!$B$33:$B$776,O$226)+'СЕТ СН'!$F$15</f>
        <v>121.67802371000001</v>
      </c>
      <c r="P257" s="36">
        <f>SUMIFS(СВЦЭМ!$F$33:$F$776,СВЦЭМ!$A$33:$A$776,$A257,СВЦЭМ!$B$33:$B$776,P$226)+'СЕТ СН'!$F$15</f>
        <v>122.39887903</v>
      </c>
      <c r="Q257" s="36">
        <f>SUMIFS(СВЦЭМ!$F$33:$F$776,СВЦЭМ!$A$33:$A$776,$A257,СВЦЭМ!$B$33:$B$776,Q$226)+'СЕТ СН'!$F$15</f>
        <v>122.25362856</v>
      </c>
      <c r="R257" s="36">
        <f>SUMIFS(СВЦЭМ!$F$33:$F$776,СВЦЭМ!$A$33:$A$776,$A257,СВЦЭМ!$B$33:$B$776,R$226)+'СЕТ СН'!$F$15</f>
        <v>120.79819512</v>
      </c>
      <c r="S257" s="36">
        <f>SUMIFS(СВЦЭМ!$F$33:$F$776,СВЦЭМ!$A$33:$A$776,$A257,СВЦЭМ!$B$33:$B$776,S$226)+'СЕТ СН'!$F$15</f>
        <v>123.24746546999999</v>
      </c>
      <c r="T257" s="36">
        <f>SUMIFS(СВЦЭМ!$F$33:$F$776,СВЦЭМ!$A$33:$A$776,$A257,СВЦЭМ!$B$33:$B$776,T$226)+'СЕТ СН'!$F$15</f>
        <v>124.27096096</v>
      </c>
      <c r="U257" s="36">
        <f>SUMIFS(СВЦЭМ!$F$33:$F$776,СВЦЭМ!$A$33:$A$776,$A257,СВЦЭМ!$B$33:$B$776,U$226)+'СЕТ СН'!$F$15</f>
        <v>126.21429181000001</v>
      </c>
      <c r="V257" s="36">
        <f>SUMIFS(СВЦЭМ!$F$33:$F$776,СВЦЭМ!$A$33:$A$776,$A257,СВЦЭМ!$B$33:$B$776,V$226)+'СЕТ СН'!$F$15</f>
        <v>125.55672676</v>
      </c>
      <c r="W257" s="36">
        <f>SUMIFS(СВЦЭМ!$F$33:$F$776,СВЦЭМ!$A$33:$A$776,$A257,СВЦЭМ!$B$33:$B$776,W$226)+'СЕТ СН'!$F$15</f>
        <v>122.18484325999999</v>
      </c>
      <c r="X257" s="36">
        <f>SUMIFS(СВЦЭМ!$F$33:$F$776,СВЦЭМ!$A$33:$A$776,$A257,СВЦЭМ!$B$33:$B$776,X$226)+'СЕТ СН'!$F$15</f>
        <v>122.62467187</v>
      </c>
      <c r="Y257" s="36">
        <f>SUMIFS(СВЦЭМ!$F$33:$F$776,СВЦЭМ!$A$33:$A$776,$A257,СВЦЭМ!$B$33:$B$776,Y$226)+'СЕТ СН'!$F$15</f>
        <v>134.04745277999999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6"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37"/>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38"/>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01.07.2020</v>
      </c>
      <c r="B262" s="36">
        <f>SUMIFS(СВЦЭМ!$G$34:$G$777,СВЦЭМ!$A$34:$A$777,$A262,СВЦЭМ!$B$34:$B$777,B$261)+'СЕТ СН'!$F$15</f>
        <v>0</v>
      </c>
      <c r="C262" s="36">
        <f>SUMIFS(СВЦЭМ!$G$34:$G$777,СВЦЭМ!$A$34:$A$777,$A262,СВЦЭМ!$B$34:$B$777,C$261)+'СЕТ СН'!$F$15</f>
        <v>0</v>
      </c>
      <c r="D262" s="36">
        <f>SUMIFS(СВЦЭМ!$G$34:$G$777,СВЦЭМ!$A$34:$A$777,$A262,СВЦЭМ!$B$34:$B$777,D$261)+'СЕТ СН'!$F$15</f>
        <v>0</v>
      </c>
      <c r="E262" s="36">
        <f>SUMIFS(СВЦЭМ!$G$34:$G$777,СВЦЭМ!$A$34:$A$777,$A262,СВЦЭМ!$B$34:$B$777,E$261)+'СЕТ СН'!$F$15</f>
        <v>0</v>
      </c>
      <c r="F262" s="36">
        <f>SUMIFS(СВЦЭМ!$G$34:$G$777,СВЦЭМ!$A$34:$A$777,$A262,СВЦЭМ!$B$34:$B$777,F$261)+'СЕТ СН'!$F$15</f>
        <v>0</v>
      </c>
      <c r="G262" s="36">
        <f>SUMIFS(СВЦЭМ!$G$34:$G$777,СВЦЭМ!$A$34:$A$777,$A262,СВЦЭМ!$B$34:$B$777,G$261)+'СЕТ СН'!$F$15</f>
        <v>0</v>
      </c>
      <c r="H262" s="36">
        <f>SUMIFS(СВЦЭМ!$G$34:$G$777,СВЦЭМ!$A$34:$A$777,$A262,СВЦЭМ!$B$34:$B$777,H$261)+'СЕТ СН'!$F$15</f>
        <v>0</v>
      </c>
      <c r="I262" s="36">
        <f>SUMIFS(СВЦЭМ!$G$34:$G$777,СВЦЭМ!$A$34:$A$777,$A262,СВЦЭМ!$B$34:$B$777,I$261)+'СЕТ СН'!$F$15</f>
        <v>0</v>
      </c>
      <c r="J262" s="36">
        <f>SUMIFS(СВЦЭМ!$G$34:$G$777,СВЦЭМ!$A$34:$A$777,$A262,СВЦЭМ!$B$34:$B$777,J$261)+'СЕТ СН'!$F$15</f>
        <v>0</v>
      </c>
      <c r="K262" s="36">
        <f>SUMIFS(СВЦЭМ!$G$34:$G$777,СВЦЭМ!$A$34:$A$777,$A262,СВЦЭМ!$B$34:$B$777,K$261)+'СЕТ СН'!$F$15</f>
        <v>0</v>
      </c>
      <c r="L262" s="36">
        <f>SUMIFS(СВЦЭМ!$G$34:$G$777,СВЦЭМ!$A$34:$A$777,$A262,СВЦЭМ!$B$34:$B$777,L$261)+'СЕТ СН'!$F$15</f>
        <v>0</v>
      </c>
      <c r="M262" s="36">
        <f>SUMIFS(СВЦЭМ!$G$34:$G$777,СВЦЭМ!$A$34:$A$777,$A262,СВЦЭМ!$B$34:$B$777,M$261)+'СЕТ СН'!$F$15</f>
        <v>0</v>
      </c>
      <c r="N262" s="36">
        <f>SUMIFS(СВЦЭМ!$G$34:$G$777,СВЦЭМ!$A$34:$A$777,$A262,СВЦЭМ!$B$34:$B$777,N$261)+'СЕТ СН'!$F$15</f>
        <v>0</v>
      </c>
      <c r="O262" s="36">
        <f>SUMIFS(СВЦЭМ!$G$34:$G$777,СВЦЭМ!$A$34:$A$777,$A262,СВЦЭМ!$B$34:$B$777,O$261)+'СЕТ СН'!$F$15</f>
        <v>0</v>
      </c>
      <c r="P262" s="36">
        <f>SUMIFS(СВЦЭМ!$G$34:$G$777,СВЦЭМ!$A$34:$A$777,$A262,СВЦЭМ!$B$34:$B$777,P$261)+'СЕТ СН'!$F$15</f>
        <v>0</v>
      </c>
      <c r="Q262" s="36">
        <f>SUMIFS(СВЦЭМ!$G$34:$G$777,СВЦЭМ!$A$34:$A$777,$A262,СВЦЭМ!$B$34:$B$777,Q$261)+'СЕТ СН'!$F$15</f>
        <v>0</v>
      </c>
      <c r="R262" s="36">
        <f>SUMIFS(СВЦЭМ!$G$34:$G$777,СВЦЭМ!$A$34:$A$777,$A262,СВЦЭМ!$B$34:$B$777,R$261)+'СЕТ СН'!$F$15</f>
        <v>0</v>
      </c>
      <c r="S262" s="36">
        <f>SUMIFS(СВЦЭМ!$G$34:$G$777,СВЦЭМ!$A$34:$A$777,$A262,СВЦЭМ!$B$34:$B$777,S$261)+'СЕТ СН'!$F$15</f>
        <v>0</v>
      </c>
      <c r="T262" s="36">
        <f>SUMIFS(СВЦЭМ!$G$34:$G$777,СВЦЭМ!$A$34:$A$777,$A262,СВЦЭМ!$B$34:$B$777,T$261)+'СЕТ СН'!$F$15</f>
        <v>0</v>
      </c>
      <c r="U262" s="36">
        <f>SUMIFS(СВЦЭМ!$G$34:$G$777,СВЦЭМ!$A$34:$A$777,$A262,СВЦЭМ!$B$34:$B$777,U$261)+'СЕТ СН'!$F$15</f>
        <v>0</v>
      </c>
      <c r="V262" s="36">
        <f>SUMIFS(СВЦЭМ!$G$34:$G$777,СВЦЭМ!$A$34:$A$777,$A262,СВЦЭМ!$B$34:$B$777,V$261)+'СЕТ СН'!$F$15</f>
        <v>0</v>
      </c>
      <c r="W262" s="36">
        <f>SUMIFS(СВЦЭМ!$G$34:$G$777,СВЦЭМ!$A$34:$A$777,$A262,СВЦЭМ!$B$34:$B$777,W$261)+'СЕТ СН'!$F$15</f>
        <v>0</v>
      </c>
      <c r="X262" s="36">
        <f>SUMIFS(СВЦЭМ!$G$34:$G$777,СВЦЭМ!$A$34:$A$777,$A262,СВЦЭМ!$B$34:$B$777,X$261)+'СЕТ СН'!$F$15</f>
        <v>0</v>
      </c>
      <c r="Y262" s="36">
        <f>SUMIFS(СВЦЭМ!$G$34:$G$777,СВЦЭМ!$A$34:$A$777,$A262,СВЦЭМ!$B$34:$B$777,Y$261)+'СЕТ СН'!$F$15</f>
        <v>0</v>
      </c>
      <c r="AA262" s="45"/>
    </row>
    <row r="263" spans="1:27" ht="15.75" hidden="1" x14ac:dyDescent="0.2">
      <c r="A263" s="35">
        <f>A262+1</f>
        <v>44014</v>
      </c>
      <c r="B263" s="36">
        <f>SUMIFS(СВЦЭМ!$G$34:$G$777,СВЦЭМ!$A$34:$A$777,$A263,СВЦЭМ!$B$34:$B$777,B$261)+'СЕТ СН'!$F$15</f>
        <v>0</v>
      </c>
      <c r="C263" s="36">
        <f>SUMIFS(СВЦЭМ!$G$34:$G$777,СВЦЭМ!$A$34:$A$777,$A263,СВЦЭМ!$B$34:$B$777,C$261)+'СЕТ СН'!$F$15</f>
        <v>0</v>
      </c>
      <c r="D263" s="36">
        <f>SUMIFS(СВЦЭМ!$G$34:$G$777,СВЦЭМ!$A$34:$A$777,$A263,СВЦЭМ!$B$34:$B$777,D$261)+'СЕТ СН'!$F$15</f>
        <v>0</v>
      </c>
      <c r="E263" s="36">
        <f>SUMIFS(СВЦЭМ!$G$34:$G$777,СВЦЭМ!$A$34:$A$777,$A263,СВЦЭМ!$B$34:$B$777,E$261)+'СЕТ СН'!$F$15</f>
        <v>0</v>
      </c>
      <c r="F263" s="36">
        <f>SUMIFS(СВЦЭМ!$G$34:$G$777,СВЦЭМ!$A$34:$A$777,$A263,СВЦЭМ!$B$34:$B$777,F$261)+'СЕТ СН'!$F$15</f>
        <v>0</v>
      </c>
      <c r="G263" s="36">
        <f>SUMIFS(СВЦЭМ!$G$34:$G$777,СВЦЭМ!$A$34:$A$777,$A263,СВЦЭМ!$B$34:$B$777,G$261)+'СЕТ СН'!$F$15</f>
        <v>0</v>
      </c>
      <c r="H263" s="36">
        <f>SUMIFS(СВЦЭМ!$G$34:$G$777,СВЦЭМ!$A$34:$A$777,$A263,СВЦЭМ!$B$34:$B$777,H$261)+'СЕТ СН'!$F$15</f>
        <v>0</v>
      </c>
      <c r="I263" s="36">
        <f>SUMIFS(СВЦЭМ!$G$34:$G$777,СВЦЭМ!$A$34:$A$777,$A263,СВЦЭМ!$B$34:$B$777,I$261)+'СЕТ СН'!$F$15</f>
        <v>0</v>
      </c>
      <c r="J263" s="36">
        <f>SUMIFS(СВЦЭМ!$G$34:$G$777,СВЦЭМ!$A$34:$A$777,$A263,СВЦЭМ!$B$34:$B$777,J$261)+'СЕТ СН'!$F$15</f>
        <v>0</v>
      </c>
      <c r="K263" s="36">
        <f>SUMIFS(СВЦЭМ!$G$34:$G$777,СВЦЭМ!$A$34:$A$777,$A263,СВЦЭМ!$B$34:$B$777,K$261)+'СЕТ СН'!$F$15</f>
        <v>0</v>
      </c>
      <c r="L263" s="36">
        <f>SUMIFS(СВЦЭМ!$G$34:$G$777,СВЦЭМ!$A$34:$A$777,$A263,СВЦЭМ!$B$34:$B$777,L$261)+'СЕТ СН'!$F$15</f>
        <v>0</v>
      </c>
      <c r="M263" s="36">
        <f>SUMIFS(СВЦЭМ!$G$34:$G$777,СВЦЭМ!$A$34:$A$777,$A263,СВЦЭМ!$B$34:$B$777,M$261)+'СЕТ СН'!$F$15</f>
        <v>0</v>
      </c>
      <c r="N263" s="36">
        <f>SUMIFS(СВЦЭМ!$G$34:$G$777,СВЦЭМ!$A$34:$A$777,$A263,СВЦЭМ!$B$34:$B$777,N$261)+'СЕТ СН'!$F$15</f>
        <v>0</v>
      </c>
      <c r="O263" s="36">
        <f>SUMIFS(СВЦЭМ!$G$34:$G$777,СВЦЭМ!$A$34:$A$777,$A263,СВЦЭМ!$B$34:$B$777,O$261)+'СЕТ СН'!$F$15</f>
        <v>0</v>
      </c>
      <c r="P263" s="36">
        <f>SUMIFS(СВЦЭМ!$G$34:$G$777,СВЦЭМ!$A$34:$A$777,$A263,СВЦЭМ!$B$34:$B$777,P$261)+'СЕТ СН'!$F$15</f>
        <v>0</v>
      </c>
      <c r="Q263" s="36">
        <f>SUMIFS(СВЦЭМ!$G$34:$G$777,СВЦЭМ!$A$34:$A$777,$A263,СВЦЭМ!$B$34:$B$777,Q$261)+'СЕТ СН'!$F$15</f>
        <v>0</v>
      </c>
      <c r="R263" s="36">
        <f>SUMIFS(СВЦЭМ!$G$34:$G$777,СВЦЭМ!$A$34:$A$777,$A263,СВЦЭМ!$B$34:$B$777,R$261)+'СЕТ СН'!$F$15</f>
        <v>0</v>
      </c>
      <c r="S263" s="36">
        <f>SUMIFS(СВЦЭМ!$G$34:$G$777,СВЦЭМ!$A$34:$A$777,$A263,СВЦЭМ!$B$34:$B$777,S$261)+'СЕТ СН'!$F$15</f>
        <v>0</v>
      </c>
      <c r="T263" s="36">
        <f>SUMIFS(СВЦЭМ!$G$34:$G$777,СВЦЭМ!$A$34:$A$777,$A263,СВЦЭМ!$B$34:$B$777,T$261)+'СЕТ СН'!$F$15</f>
        <v>0</v>
      </c>
      <c r="U263" s="36">
        <f>SUMIFS(СВЦЭМ!$G$34:$G$777,СВЦЭМ!$A$34:$A$777,$A263,СВЦЭМ!$B$34:$B$777,U$261)+'СЕТ СН'!$F$15</f>
        <v>0</v>
      </c>
      <c r="V263" s="36">
        <f>SUMIFS(СВЦЭМ!$G$34:$G$777,СВЦЭМ!$A$34:$A$777,$A263,СВЦЭМ!$B$34:$B$777,V$261)+'СЕТ СН'!$F$15</f>
        <v>0</v>
      </c>
      <c r="W263" s="36">
        <f>SUMIFS(СВЦЭМ!$G$34:$G$777,СВЦЭМ!$A$34:$A$777,$A263,СВЦЭМ!$B$34:$B$777,W$261)+'СЕТ СН'!$F$15</f>
        <v>0</v>
      </c>
      <c r="X263" s="36">
        <f>SUMIFS(СВЦЭМ!$G$34:$G$777,СВЦЭМ!$A$34:$A$777,$A263,СВЦЭМ!$B$34:$B$777,X$261)+'СЕТ СН'!$F$15</f>
        <v>0</v>
      </c>
      <c r="Y263" s="36">
        <f>SUMIFS(СВЦЭМ!$G$34:$G$777,СВЦЭМ!$A$34:$A$777,$A263,СВЦЭМ!$B$34:$B$777,Y$261)+'СЕТ СН'!$F$15</f>
        <v>0</v>
      </c>
    </row>
    <row r="264" spans="1:27" ht="15.75" hidden="1" x14ac:dyDescent="0.2">
      <c r="A264" s="35">
        <f t="shared" ref="A264:A292" si="7">A263+1</f>
        <v>44015</v>
      </c>
      <c r="B264" s="36">
        <f>SUMIFS(СВЦЭМ!$G$34:$G$777,СВЦЭМ!$A$34:$A$777,$A264,СВЦЭМ!$B$34:$B$777,B$261)+'СЕТ СН'!$F$15</f>
        <v>0</v>
      </c>
      <c r="C264" s="36">
        <f>SUMIFS(СВЦЭМ!$G$34:$G$777,СВЦЭМ!$A$34:$A$777,$A264,СВЦЭМ!$B$34:$B$777,C$261)+'СЕТ СН'!$F$15</f>
        <v>0</v>
      </c>
      <c r="D264" s="36">
        <f>SUMIFS(СВЦЭМ!$G$34:$G$777,СВЦЭМ!$A$34:$A$777,$A264,СВЦЭМ!$B$34:$B$777,D$261)+'СЕТ СН'!$F$15</f>
        <v>0</v>
      </c>
      <c r="E264" s="36">
        <f>SUMIFS(СВЦЭМ!$G$34:$G$777,СВЦЭМ!$A$34:$A$777,$A264,СВЦЭМ!$B$34:$B$777,E$261)+'СЕТ СН'!$F$15</f>
        <v>0</v>
      </c>
      <c r="F264" s="36">
        <f>SUMIFS(СВЦЭМ!$G$34:$G$777,СВЦЭМ!$A$34:$A$777,$A264,СВЦЭМ!$B$34:$B$777,F$261)+'СЕТ СН'!$F$15</f>
        <v>0</v>
      </c>
      <c r="G264" s="36">
        <f>SUMIFS(СВЦЭМ!$G$34:$G$777,СВЦЭМ!$A$34:$A$777,$A264,СВЦЭМ!$B$34:$B$777,G$261)+'СЕТ СН'!$F$15</f>
        <v>0</v>
      </c>
      <c r="H264" s="36">
        <f>SUMIFS(СВЦЭМ!$G$34:$G$777,СВЦЭМ!$A$34:$A$777,$A264,СВЦЭМ!$B$34:$B$777,H$261)+'СЕТ СН'!$F$15</f>
        <v>0</v>
      </c>
      <c r="I264" s="36">
        <f>SUMIFS(СВЦЭМ!$G$34:$G$777,СВЦЭМ!$A$34:$A$777,$A264,СВЦЭМ!$B$34:$B$777,I$261)+'СЕТ СН'!$F$15</f>
        <v>0</v>
      </c>
      <c r="J264" s="36">
        <f>SUMIFS(СВЦЭМ!$G$34:$G$777,СВЦЭМ!$A$34:$A$777,$A264,СВЦЭМ!$B$34:$B$777,J$261)+'СЕТ СН'!$F$15</f>
        <v>0</v>
      </c>
      <c r="K264" s="36">
        <f>SUMIFS(СВЦЭМ!$G$34:$G$777,СВЦЭМ!$A$34:$A$777,$A264,СВЦЭМ!$B$34:$B$777,K$261)+'СЕТ СН'!$F$15</f>
        <v>0</v>
      </c>
      <c r="L264" s="36">
        <f>SUMIFS(СВЦЭМ!$G$34:$G$777,СВЦЭМ!$A$34:$A$777,$A264,СВЦЭМ!$B$34:$B$777,L$261)+'СЕТ СН'!$F$15</f>
        <v>0</v>
      </c>
      <c r="M264" s="36">
        <f>SUMIFS(СВЦЭМ!$G$34:$G$777,СВЦЭМ!$A$34:$A$777,$A264,СВЦЭМ!$B$34:$B$777,M$261)+'СЕТ СН'!$F$15</f>
        <v>0</v>
      </c>
      <c r="N264" s="36">
        <f>SUMIFS(СВЦЭМ!$G$34:$G$777,СВЦЭМ!$A$34:$A$777,$A264,СВЦЭМ!$B$34:$B$777,N$261)+'СЕТ СН'!$F$15</f>
        <v>0</v>
      </c>
      <c r="O264" s="36">
        <f>SUMIFS(СВЦЭМ!$G$34:$G$777,СВЦЭМ!$A$34:$A$777,$A264,СВЦЭМ!$B$34:$B$777,O$261)+'СЕТ СН'!$F$15</f>
        <v>0</v>
      </c>
      <c r="P264" s="36">
        <f>SUMIFS(СВЦЭМ!$G$34:$G$777,СВЦЭМ!$A$34:$A$777,$A264,СВЦЭМ!$B$34:$B$777,P$261)+'СЕТ СН'!$F$15</f>
        <v>0</v>
      </c>
      <c r="Q264" s="36">
        <f>SUMIFS(СВЦЭМ!$G$34:$G$777,СВЦЭМ!$A$34:$A$777,$A264,СВЦЭМ!$B$34:$B$777,Q$261)+'СЕТ СН'!$F$15</f>
        <v>0</v>
      </c>
      <c r="R264" s="36">
        <f>SUMIFS(СВЦЭМ!$G$34:$G$777,СВЦЭМ!$A$34:$A$777,$A264,СВЦЭМ!$B$34:$B$777,R$261)+'СЕТ СН'!$F$15</f>
        <v>0</v>
      </c>
      <c r="S264" s="36">
        <f>SUMIFS(СВЦЭМ!$G$34:$G$777,СВЦЭМ!$A$34:$A$777,$A264,СВЦЭМ!$B$34:$B$777,S$261)+'СЕТ СН'!$F$15</f>
        <v>0</v>
      </c>
      <c r="T264" s="36">
        <f>SUMIFS(СВЦЭМ!$G$34:$G$777,СВЦЭМ!$A$34:$A$777,$A264,СВЦЭМ!$B$34:$B$777,T$261)+'СЕТ СН'!$F$15</f>
        <v>0</v>
      </c>
      <c r="U264" s="36">
        <f>SUMIFS(СВЦЭМ!$G$34:$G$777,СВЦЭМ!$A$34:$A$777,$A264,СВЦЭМ!$B$34:$B$777,U$261)+'СЕТ СН'!$F$15</f>
        <v>0</v>
      </c>
      <c r="V264" s="36">
        <f>SUMIFS(СВЦЭМ!$G$34:$G$777,СВЦЭМ!$A$34:$A$777,$A264,СВЦЭМ!$B$34:$B$777,V$261)+'СЕТ СН'!$F$15</f>
        <v>0</v>
      </c>
      <c r="W264" s="36">
        <f>SUMIFS(СВЦЭМ!$G$34:$G$777,СВЦЭМ!$A$34:$A$777,$A264,СВЦЭМ!$B$34:$B$777,W$261)+'СЕТ СН'!$F$15</f>
        <v>0</v>
      </c>
      <c r="X264" s="36">
        <f>SUMIFS(СВЦЭМ!$G$34:$G$777,СВЦЭМ!$A$34:$A$777,$A264,СВЦЭМ!$B$34:$B$777,X$261)+'СЕТ СН'!$F$15</f>
        <v>0</v>
      </c>
      <c r="Y264" s="36">
        <f>SUMIFS(СВЦЭМ!$G$34:$G$777,СВЦЭМ!$A$34:$A$777,$A264,СВЦЭМ!$B$34:$B$777,Y$261)+'СЕТ СН'!$F$15</f>
        <v>0</v>
      </c>
    </row>
    <row r="265" spans="1:27" ht="15.75" hidden="1" x14ac:dyDescent="0.2">
      <c r="A265" s="35">
        <f t="shared" si="7"/>
        <v>44016</v>
      </c>
      <c r="B265" s="36">
        <f>SUMIFS(СВЦЭМ!$G$34:$G$777,СВЦЭМ!$A$34:$A$777,$A265,СВЦЭМ!$B$34:$B$777,B$261)+'СЕТ СН'!$F$15</f>
        <v>0</v>
      </c>
      <c r="C265" s="36">
        <f>SUMIFS(СВЦЭМ!$G$34:$G$777,СВЦЭМ!$A$34:$A$777,$A265,СВЦЭМ!$B$34:$B$777,C$261)+'СЕТ СН'!$F$15</f>
        <v>0</v>
      </c>
      <c r="D265" s="36">
        <f>SUMIFS(СВЦЭМ!$G$34:$G$777,СВЦЭМ!$A$34:$A$777,$A265,СВЦЭМ!$B$34:$B$777,D$261)+'СЕТ СН'!$F$15</f>
        <v>0</v>
      </c>
      <c r="E265" s="36">
        <f>SUMIFS(СВЦЭМ!$G$34:$G$777,СВЦЭМ!$A$34:$A$777,$A265,СВЦЭМ!$B$34:$B$777,E$261)+'СЕТ СН'!$F$15</f>
        <v>0</v>
      </c>
      <c r="F265" s="36">
        <f>SUMIFS(СВЦЭМ!$G$34:$G$777,СВЦЭМ!$A$34:$A$777,$A265,СВЦЭМ!$B$34:$B$777,F$261)+'СЕТ СН'!$F$15</f>
        <v>0</v>
      </c>
      <c r="G265" s="36">
        <f>SUMIFS(СВЦЭМ!$G$34:$G$777,СВЦЭМ!$A$34:$A$777,$A265,СВЦЭМ!$B$34:$B$777,G$261)+'СЕТ СН'!$F$15</f>
        <v>0</v>
      </c>
      <c r="H265" s="36">
        <f>SUMIFS(СВЦЭМ!$G$34:$G$777,СВЦЭМ!$A$34:$A$777,$A265,СВЦЭМ!$B$34:$B$777,H$261)+'СЕТ СН'!$F$15</f>
        <v>0</v>
      </c>
      <c r="I265" s="36">
        <f>SUMIFS(СВЦЭМ!$G$34:$G$777,СВЦЭМ!$A$34:$A$777,$A265,СВЦЭМ!$B$34:$B$777,I$261)+'СЕТ СН'!$F$15</f>
        <v>0</v>
      </c>
      <c r="J265" s="36">
        <f>SUMIFS(СВЦЭМ!$G$34:$G$777,СВЦЭМ!$A$34:$A$777,$A265,СВЦЭМ!$B$34:$B$777,J$261)+'СЕТ СН'!$F$15</f>
        <v>0</v>
      </c>
      <c r="K265" s="36">
        <f>SUMIFS(СВЦЭМ!$G$34:$G$777,СВЦЭМ!$A$34:$A$777,$A265,СВЦЭМ!$B$34:$B$777,K$261)+'СЕТ СН'!$F$15</f>
        <v>0</v>
      </c>
      <c r="L265" s="36">
        <f>SUMIFS(СВЦЭМ!$G$34:$G$777,СВЦЭМ!$A$34:$A$777,$A265,СВЦЭМ!$B$34:$B$777,L$261)+'СЕТ СН'!$F$15</f>
        <v>0</v>
      </c>
      <c r="M265" s="36">
        <f>SUMIFS(СВЦЭМ!$G$34:$G$777,СВЦЭМ!$A$34:$A$777,$A265,СВЦЭМ!$B$34:$B$777,M$261)+'СЕТ СН'!$F$15</f>
        <v>0</v>
      </c>
      <c r="N265" s="36">
        <f>SUMIFS(СВЦЭМ!$G$34:$G$777,СВЦЭМ!$A$34:$A$777,$A265,СВЦЭМ!$B$34:$B$777,N$261)+'СЕТ СН'!$F$15</f>
        <v>0</v>
      </c>
      <c r="O265" s="36">
        <f>SUMIFS(СВЦЭМ!$G$34:$G$777,СВЦЭМ!$A$34:$A$777,$A265,СВЦЭМ!$B$34:$B$777,O$261)+'СЕТ СН'!$F$15</f>
        <v>0</v>
      </c>
      <c r="P265" s="36">
        <f>SUMIFS(СВЦЭМ!$G$34:$G$777,СВЦЭМ!$A$34:$A$777,$A265,СВЦЭМ!$B$34:$B$777,P$261)+'СЕТ СН'!$F$15</f>
        <v>0</v>
      </c>
      <c r="Q265" s="36">
        <f>SUMIFS(СВЦЭМ!$G$34:$G$777,СВЦЭМ!$A$34:$A$777,$A265,СВЦЭМ!$B$34:$B$777,Q$261)+'СЕТ СН'!$F$15</f>
        <v>0</v>
      </c>
      <c r="R265" s="36">
        <f>SUMIFS(СВЦЭМ!$G$34:$G$777,СВЦЭМ!$A$34:$A$777,$A265,СВЦЭМ!$B$34:$B$777,R$261)+'СЕТ СН'!$F$15</f>
        <v>0</v>
      </c>
      <c r="S265" s="36">
        <f>SUMIFS(СВЦЭМ!$G$34:$G$777,СВЦЭМ!$A$34:$A$777,$A265,СВЦЭМ!$B$34:$B$777,S$261)+'СЕТ СН'!$F$15</f>
        <v>0</v>
      </c>
      <c r="T265" s="36">
        <f>SUMIFS(СВЦЭМ!$G$34:$G$777,СВЦЭМ!$A$34:$A$777,$A265,СВЦЭМ!$B$34:$B$777,T$261)+'СЕТ СН'!$F$15</f>
        <v>0</v>
      </c>
      <c r="U265" s="36">
        <f>SUMIFS(СВЦЭМ!$G$34:$G$777,СВЦЭМ!$A$34:$A$777,$A265,СВЦЭМ!$B$34:$B$777,U$261)+'СЕТ СН'!$F$15</f>
        <v>0</v>
      </c>
      <c r="V265" s="36">
        <f>SUMIFS(СВЦЭМ!$G$34:$G$777,СВЦЭМ!$A$34:$A$777,$A265,СВЦЭМ!$B$34:$B$777,V$261)+'СЕТ СН'!$F$15</f>
        <v>0</v>
      </c>
      <c r="W265" s="36">
        <f>SUMIFS(СВЦЭМ!$G$34:$G$777,СВЦЭМ!$A$34:$A$777,$A265,СВЦЭМ!$B$34:$B$777,W$261)+'СЕТ СН'!$F$15</f>
        <v>0</v>
      </c>
      <c r="X265" s="36">
        <f>SUMIFS(СВЦЭМ!$G$34:$G$777,СВЦЭМ!$A$34:$A$777,$A265,СВЦЭМ!$B$34:$B$777,X$261)+'СЕТ СН'!$F$15</f>
        <v>0</v>
      </c>
      <c r="Y265" s="36">
        <f>SUMIFS(СВЦЭМ!$G$34:$G$777,СВЦЭМ!$A$34:$A$777,$A265,СВЦЭМ!$B$34:$B$777,Y$261)+'СЕТ СН'!$F$15</f>
        <v>0</v>
      </c>
    </row>
    <row r="266" spans="1:27" ht="15.75" hidden="1" x14ac:dyDescent="0.2">
      <c r="A266" s="35">
        <f t="shared" si="7"/>
        <v>44017</v>
      </c>
      <c r="B266" s="36">
        <f>SUMIFS(СВЦЭМ!$G$34:$G$777,СВЦЭМ!$A$34:$A$777,$A266,СВЦЭМ!$B$34:$B$777,B$261)+'СЕТ СН'!$F$15</f>
        <v>0</v>
      </c>
      <c r="C266" s="36">
        <f>SUMIFS(СВЦЭМ!$G$34:$G$777,СВЦЭМ!$A$34:$A$777,$A266,СВЦЭМ!$B$34:$B$777,C$261)+'СЕТ СН'!$F$15</f>
        <v>0</v>
      </c>
      <c r="D266" s="36">
        <f>SUMIFS(СВЦЭМ!$G$34:$G$777,СВЦЭМ!$A$34:$A$777,$A266,СВЦЭМ!$B$34:$B$777,D$261)+'СЕТ СН'!$F$15</f>
        <v>0</v>
      </c>
      <c r="E266" s="36">
        <f>SUMIFS(СВЦЭМ!$G$34:$G$777,СВЦЭМ!$A$34:$A$777,$A266,СВЦЭМ!$B$34:$B$777,E$261)+'СЕТ СН'!$F$15</f>
        <v>0</v>
      </c>
      <c r="F266" s="36">
        <f>SUMIFS(СВЦЭМ!$G$34:$G$777,СВЦЭМ!$A$34:$A$777,$A266,СВЦЭМ!$B$34:$B$777,F$261)+'СЕТ СН'!$F$15</f>
        <v>0</v>
      </c>
      <c r="G266" s="36">
        <f>SUMIFS(СВЦЭМ!$G$34:$G$777,СВЦЭМ!$A$34:$A$777,$A266,СВЦЭМ!$B$34:$B$777,G$261)+'СЕТ СН'!$F$15</f>
        <v>0</v>
      </c>
      <c r="H266" s="36">
        <f>SUMIFS(СВЦЭМ!$G$34:$G$777,СВЦЭМ!$A$34:$A$777,$A266,СВЦЭМ!$B$34:$B$777,H$261)+'СЕТ СН'!$F$15</f>
        <v>0</v>
      </c>
      <c r="I266" s="36">
        <f>SUMIFS(СВЦЭМ!$G$34:$G$777,СВЦЭМ!$A$34:$A$777,$A266,СВЦЭМ!$B$34:$B$777,I$261)+'СЕТ СН'!$F$15</f>
        <v>0</v>
      </c>
      <c r="J266" s="36">
        <f>SUMIFS(СВЦЭМ!$G$34:$G$777,СВЦЭМ!$A$34:$A$777,$A266,СВЦЭМ!$B$34:$B$777,J$261)+'СЕТ СН'!$F$15</f>
        <v>0</v>
      </c>
      <c r="K266" s="36">
        <f>SUMIFS(СВЦЭМ!$G$34:$G$777,СВЦЭМ!$A$34:$A$777,$A266,СВЦЭМ!$B$34:$B$777,K$261)+'СЕТ СН'!$F$15</f>
        <v>0</v>
      </c>
      <c r="L266" s="36">
        <f>SUMIFS(СВЦЭМ!$G$34:$G$777,СВЦЭМ!$A$34:$A$777,$A266,СВЦЭМ!$B$34:$B$777,L$261)+'СЕТ СН'!$F$15</f>
        <v>0</v>
      </c>
      <c r="M266" s="36">
        <f>SUMIFS(СВЦЭМ!$G$34:$G$777,СВЦЭМ!$A$34:$A$777,$A266,СВЦЭМ!$B$34:$B$777,M$261)+'СЕТ СН'!$F$15</f>
        <v>0</v>
      </c>
      <c r="N266" s="36">
        <f>SUMIFS(СВЦЭМ!$G$34:$G$777,СВЦЭМ!$A$34:$A$777,$A266,СВЦЭМ!$B$34:$B$777,N$261)+'СЕТ СН'!$F$15</f>
        <v>0</v>
      </c>
      <c r="O266" s="36">
        <f>SUMIFS(СВЦЭМ!$G$34:$G$777,СВЦЭМ!$A$34:$A$777,$A266,СВЦЭМ!$B$34:$B$777,O$261)+'СЕТ СН'!$F$15</f>
        <v>0</v>
      </c>
      <c r="P266" s="36">
        <f>SUMIFS(СВЦЭМ!$G$34:$G$777,СВЦЭМ!$A$34:$A$777,$A266,СВЦЭМ!$B$34:$B$777,P$261)+'СЕТ СН'!$F$15</f>
        <v>0</v>
      </c>
      <c r="Q266" s="36">
        <f>SUMIFS(СВЦЭМ!$G$34:$G$777,СВЦЭМ!$A$34:$A$777,$A266,СВЦЭМ!$B$34:$B$777,Q$261)+'СЕТ СН'!$F$15</f>
        <v>0</v>
      </c>
      <c r="R266" s="36">
        <f>SUMIFS(СВЦЭМ!$G$34:$G$777,СВЦЭМ!$A$34:$A$777,$A266,СВЦЭМ!$B$34:$B$777,R$261)+'СЕТ СН'!$F$15</f>
        <v>0</v>
      </c>
      <c r="S266" s="36">
        <f>SUMIFS(СВЦЭМ!$G$34:$G$777,СВЦЭМ!$A$34:$A$777,$A266,СВЦЭМ!$B$34:$B$777,S$261)+'СЕТ СН'!$F$15</f>
        <v>0</v>
      </c>
      <c r="T266" s="36">
        <f>SUMIFS(СВЦЭМ!$G$34:$G$777,СВЦЭМ!$A$34:$A$777,$A266,СВЦЭМ!$B$34:$B$777,T$261)+'СЕТ СН'!$F$15</f>
        <v>0</v>
      </c>
      <c r="U266" s="36">
        <f>SUMIFS(СВЦЭМ!$G$34:$G$777,СВЦЭМ!$A$34:$A$777,$A266,СВЦЭМ!$B$34:$B$777,U$261)+'СЕТ СН'!$F$15</f>
        <v>0</v>
      </c>
      <c r="V266" s="36">
        <f>SUMIFS(СВЦЭМ!$G$34:$G$777,СВЦЭМ!$A$34:$A$777,$A266,СВЦЭМ!$B$34:$B$777,V$261)+'СЕТ СН'!$F$15</f>
        <v>0</v>
      </c>
      <c r="W266" s="36">
        <f>SUMIFS(СВЦЭМ!$G$34:$G$777,СВЦЭМ!$A$34:$A$777,$A266,СВЦЭМ!$B$34:$B$777,W$261)+'СЕТ СН'!$F$15</f>
        <v>0</v>
      </c>
      <c r="X266" s="36">
        <f>SUMIFS(СВЦЭМ!$G$34:$G$777,СВЦЭМ!$A$34:$A$777,$A266,СВЦЭМ!$B$34:$B$777,X$261)+'СЕТ СН'!$F$15</f>
        <v>0</v>
      </c>
      <c r="Y266" s="36">
        <f>SUMIFS(СВЦЭМ!$G$34:$G$777,СВЦЭМ!$A$34:$A$777,$A266,СВЦЭМ!$B$34:$B$777,Y$261)+'СЕТ СН'!$F$15</f>
        <v>0</v>
      </c>
    </row>
    <row r="267" spans="1:27" ht="15.75" hidden="1" x14ac:dyDescent="0.2">
      <c r="A267" s="35">
        <f t="shared" si="7"/>
        <v>44018</v>
      </c>
      <c r="B267" s="36">
        <f>SUMIFS(СВЦЭМ!$G$34:$G$777,СВЦЭМ!$A$34:$A$777,$A267,СВЦЭМ!$B$34:$B$777,B$261)+'СЕТ СН'!$F$15</f>
        <v>0</v>
      </c>
      <c r="C267" s="36">
        <f>SUMIFS(СВЦЭМ!$G$34:$G$777,СВЦЭМ!$A$34:$A$777,$A267,СВЦЭМ!$B$34:$B$777,C$261)+'СЕТ СН'!$F$15</f>
        <v>0</v>
      </c>
      <c r="D267" s="36">
        <f>SUMIFS(СВЦЭМ!$G$34:$G$777,СВЦЭМ!$A$34:$A$777,$A267,СВЦЭМ!$B$34:$B$777,D$261)+'СЕТ СН'!$F$15</f>
        <v>0</v>
      </c>
      <c r="E267" s="36">
        <f>SUMIFS(СВЦЭМ!$G$34:$G$777,СВЦЭМ!$A$34:$A$777,$A267,СВЦЭМ!$B$34:$B$777,E$261)+'СЕТ СН'!$F$15</f>
        <v>0</v>
      </c>
      <c r="F267" s="36">
        <f>SUMIFS(СВЦЭМ!$G$34:$G$777,СВЦЭМ!$A$34:$A$777,$A267,СВЦЭМ!$B$34:$B$777,F$261)+'СЕТ СН'!$F$15</f>
        <v>0</v>
      </c>
      <c r="G267" s="36">
        <f>SUMIFS(СВЦЭМ!$G$34:$G$777,СВЦЭМ!$A$34:$A$777,$A267,СВЦЭМ!$B$34:$B$777,G$261)+'СЕТ СН'!$F$15</f>
        <v>0</v>
      </c>
      <c r="H267" s="36">
        <f>SUMIFS(СВЦЭМ!$G$34:$G$777,СВЦЭМ!$A$34:$A$777,$A267,СВЦЭМ!$B$34:$B$777,H$261)+'СЕТ СН'!$F$15</f>
        <v>0</v>
      </c>
      <c r="I267" s="36">
        <f>SUMIFS(СВЦЭМ!$G$34:$G$777,СВЦЭМ!$A$34:$A$777,$A267,СВЦЭМ!$B$34:$B$777,I$261)+'СЕТ СН'!$F$15</f>
        <v>0</v>
      </c>
      <c r="J267" s="36">
        <f>SUMIFS(СВЦЭМ!$G$34:$G$777,СВЦЭМ!$A$34:$A$777,$A267,СВЦЭМ!$B$34:$B$777,J$261)+'СЕТ СН'!$F$15</f>
        <v>0</v>
      </c>
      <c r="K267" s="36">
        <f>SUMIFS(СВЦЭМ!$G$34:$G$777,СВЦЭМ!$A$34:$A$777,$A267,СВЦЭМ!$B$34:$B$777,K$261)+'СЕТ СН'!$F$15</f>
        <v>0</v>
      </c>
      <c r="L267" s="36">
        <f>SUMIFS(СВЦЭМ!$G$34:$G$777,СВЦЭМ!$A$34:$A$777,$A267,СВЦЭМ!$B$34:$B$777,L$261)+'СЕТ СН'!$F$15</f>
        <v>0</v>
      </c>
      <c r="M267" s="36">
        <f>SUMIFS(СВЦЭМ!$G$34:$G$777,СВЦЭМ!$A$34:$A$777,$A267,СВЦЭМ!$B$34:$B$777,M$261)+'СЕТ СН'!$F$15</f>
        <v>0</v>
      </c>
      <c r="N267" s="36">
        <f>SUMIFS(СВЦЭМ!$G$34:$G$777,СВЦЭМ!$A$34:$A$777,$A267,СВЦЭМ!$B$34:$B$777,N$261)+'СЕТ СН'!$F$15</f>
        <v>0</v>
      </c>
      <c r="O267" s="36">
        <f>SUMIFS(СВЦЭМ!$G$34:$G$777,СВЦЭМ!$A$34:$A$777,$A267,СВЦЭМ!$B$34:$B$777,O$261)+'СЕТ СН'!$F$15</f>
        <v>0</v>
      </c>
      <c r="P267" s="36">
        <f>SUMIFS(СВЦЭМ!$G$34:$G$777,СВЦЭМ!$A$34:$A$777,$A267,СВЦЭМ!$B$34:$B$777,P$261)+'СЕТ СН'!$F$15</f>
        <v>0</v>
      </c>
      <c r="Q267" s="36">
        <f>SUMIFS(СВЦЭМ!$G$34:$G$777,СВЦЭМ!$A$34:$A$777,$A267,СВЦЭМ!$B$34:$B$777,Q$261)+'СЕТ СН'!$F$15</f>
        <v>0</v>
      </c>
      <c r="R267" s="36">
        <f>SUMIFS(СВЦЭМ!$G$34:$G$777,СВЦЭМ!$A$34:$A$777,$A267,СВЦЭМ!$B$34:$B$777,R$261)+'СЕТ СН'!$F$15</f>
        <v>0</v>
      </c>
      <c r="S267" s="36">
        <f>SUMIFS(СВЦЭМ!$G$34:$G$777,СВЦЭМ!$A$34:$A$777,$A267,СВЦЭМ!$B$34:$B$777,S$261)+'СЕТ СН'!$F$15</f>
        <v>0</v>
      </c>
      <c r="T267" s="36">
        <f>SUMIFS(СВЦЭМ!$G$34:$G$777,СВЦЭМ!$A$34:$A$777,$A267,СВЦЭМ!$B$34:$B$777,T$261)+'СЕТ СН'!$F$15</f>
        <v>0</v>
      </c>
      <c r="U267" s="36">
        <f>SUMIFS(СВЦЭМ!$G$34:$G$777,СВЦЭМ!$A$34:$A$777,$A267,СВЦЭМ!$B$34:$B$777,U$261)+'СЕТ СН'!$F$15</f>
        <v>0</v>
      </c>
      <c r="V267" s="36">
        <f>SUMIFS(СВЦЭМ!$G$34:$G$777,СВЦЭМ!$A$34:$A$777,$A267,СВЦЭМ!$B$34:$B$777,V$261)+'СЕТ СН'!$F$15</f>
        <v>0</v>
      </c>
      <c r="W267" s="36">
        <f>SUMIFS(СВЦЭМ!$G$34:$G$777,СВЦЭМ!$A$34:$A$777,$A267,СВЦЭМ!$B$34:$B$777,W$261)+'СЕТ СН'!$F$15</f>
        <v>0</v>
      </c>
      <c r="X267" s="36">
        <f>SUMIFS(СВЦЭМ!$G$34:$G$777,СВЦЭМ!$A$34:$A$777,$A267,СВЦЭМ!$B$34:$B$777,X$261)+'СЕТ СН'!$F$15</f>
        <v>0</v>
      </c>
      <c r="Y267" s="36">
        <f>SUMIFS(СВЦЭМ!$G$34:$G$777,СВЦЭМ!$A$34:$A$777,$A267,СВЦЭМ!$B$34:$B$777,Y$261)+'СЕТ СН'!$F$15</f>
        <v>0</v>
      </c>
    </row>
    <row r="268" spans="1:27" ht="15.75" hidden="1" x14ac:dyDescent="0.2">
      <c r="A268" s="35">
        <f t="shared" si="7"/>
        <v>44019</v>
      </c>
      <c r="B268" s="36">
        <f>SUMIFS(СВЦЭМ!$G$34:$G$777,СВЦЭМ!$A$34:$A$777,$A268,СВЦЭМ!$B$34:$B$777,B$261)+'СЕТ СН'!$F$15</f>
        <v>0</v>
      </c>
      <c r="C268" s="36">
        <f>SUMIFS(СВЦЭМ!$G$34:$G$777,СВЦЭМ!$A$34:$A$777,$A268,СВЦЭМ!$B$34:$B$777,C$261)+'СЕТ СН'!$F$15</f>
        <v>0</v>
      </c>
      <c r="D268" s="36">
        <f>SUMIFS(СВЦЭМ!$G$34:$G$777,СВЦЭМ!$A$34:$A$777,$A268,СВЦЭМ!$B$34:$B$777,D$261)+'СЕТ СН'!$F$15</f>
        <v>0</v>
      </c>
      <c r="E268" s="36">
        <f>SUMIFS(СВЦЭМ!$G$34:$G$777,СВЦЭМ!$A$34:$A$777,$A268,СВЦЭМ!$B$34:$B$777,E$261)+'СЕТ СН'!$F$15</f>
        <v>0</v>
      </c>
      <c r="F268" s="36">
        <f>SUMIFS(СВЦЭМ!$G$34:$G$777,СВЦЭМ!$A$34:$A$777,$A268,СВЦЭМ!$B$34:$B$777,F$261)+'СЕТ СН'!$F$15</f>
        <v>0</v>
      </c>
      <c r="G268" s="36">
        <f>SUMIFS(СВЦЭМ!$G$34:$G$777,СВЦЭМ!$A$34:$A$777,$A268,СВЦЭМ!$B$34:$B$777,G$261)+'СЕТ СН'!$F$15</f>
        <v>0</v>
      </c>
      <c r="H268" s="36">
        <f>SUMIFS(СВЦЭМ!$G$34:$G$777,СВЦЭМ!$A$34:$A$777,$A268,СВЦЭМ!$B$34:$B$777,H$261)+'СЕТ СН'!$F$15</f>
        <v>0</v>
      </c>
      <c r="I268" s="36">
        <f>SUMIFS(СВЦЭМ!$G$34:$G$777,СВЦЭМ!$A$34:$A$777,$A268,СВЦЭМ!$B$34:$B$777,I$261)+'СЕТ СН'!$F$15</f>
        <v>0</v>
      </c>
      <c r="J268" s="36">
        <f>SUMIFS(СВЦЭМ!$G$34:$G$777,СВЦЭМ!$A$34:$A$777,$A268,СВЦЭМ!$B$34:$B$777,J$261)+'СЕТ СН'!$F$15</f>
        <v>0</v>
      </c>
      <c r="K268" s="36">
        <f>SUMIFS(СВЦЭМ!$G$34:$G$777,СВЦЭМ!$A$34:$A$777,$A268,СВЦЭМ!$B$34:$B$777,K$261)+'СЕТ СН'!$F$15</f>
        <v>0</v>
      </c>
      <c r="L268" s="36">
        <f>SUMIFS(СВЦЭМ!$G$34:$G$777,СВЦЭМ!$A$34:$A$777,$A268,СВЦЭМ!$B$34:$B$777,L$261)+'СЕТ СН'!$F$15</f>
        <v>0</v>
      </c>
      <c r="M268" s="36">
        <f>SUMIFS(СВЦЭМ!$G$34:$G$777,СВЦЭМ!$A$34:$A$777,$A268,СВЦЭМ!$B$34:$B$777,M$261)+'СЕТ СН'!$F$15</f>
        <v>0</v>
      </c>
      <c r="N268" s="36">
        <f>SUMIFS(СВЦЭМ!$G$34:$G$777,СВЦЭМ!$A$34:$A$777,$A268,СВЦЭМ!$B$34:$B$777,N$261)+'СЕТ СН'!$F$15</f>
        <v>0</v>
      </c>
      <c r="O268" s="36">
        <f>SUMIFS(СВЦЭМ!$G$34:$G$777,СВЦЭМ!$A$34:$A$777,$A268,СВЦЭМ!$B$34:$B$777,O$261)+'СЕТ СН'!$F$15</f>
        <v>0</v>
      </c>
      <c r="P268" s="36">
        <f>SUMIFS(СВЦЭМ!$G$34:$G$777,СВЦЭМ!$A$34:$A$777,$A268,СВЦЭМ!$B$34:$B$777,P$261)+'СЕТ СН'!$F$15</f>
        <v>0</v>
      </c>
      <c r="Q268" s="36">
        <f>SUMIFS(СВЦЭМ!$G$34:$G$777,СВЦЭМ!$A$34:$A$777,$A268,СВЦЭМ!$B$34:$B$777,Q$261)+'СЕТ СН'!$F$15</f>
        <v>0</v>
      </c>
      <c r="R268" s="36">
        <f>SUMIFS(СВЦЭМ!$G$34:$G$777,СВЦЭМ!$A$34:$A$777,$A268,СВЦЭМ!$B$34:$B$777,R$261)+'СЕТ СН'!$F$15</f>
        <v>0</v>
      </c>
      <c r="S268" s="36">
        <f>SUMIFS(СВЦЭМ!$G$34:$G$777,СВЦЭМ!$A$34:$A$777,$A268,СВЦЭМ!$B$34:$B$777,S$261)+'СЕТ СН'!$F$15</f>
        <v>0</v>
      </c>
      <c r="T268" s="36">
        <f>SUMIFS(СВЦЭМ!$G$34:$G$777,СВЦЭМ!$A$34:$A$777,$A268,СВЦЭМ!$B$34:$B$777,T$261)+'СЕТ СН'!$F$15</f>
        <v>0</v>
      </c>
      <c r="U268" s="36">
        <f>SUMIFS(СВЦЭМ!$G$34:$G$777,СВЦЭМ!$A$34:$A$777,$A268,СВЦЭМ!$B$34:$B$777,U$261)+'СЕТ СН'!$F$15</f>
        <v>0</v>
      </c>
      <c r="V268" s="36">
        <f>SUMIFS(СВЦЭМ!$G$34:$G$777,СВЦЭМ!$A$34:$A$777,$A268,СВЦЭМ!$B$34:$B$777,V$261)+'СЕТ СН'!$F$15</f>
        <v>0</v>
      </c>
      <c r="W268" s="36">
        <f>SUMIFS(СВЦЭМ!$G$34:$G$777,СВЦЭМ!$A$34:$A$777,$A268,СВЦЭМ!$B$34:$B$777,W$261)+'СЕТ СН'!$F$15</f>
        <v>0</v>
      </c>
      <c r="X268" s="36">
        <f>SUMIFS(СВЦЭМ!$G$34:$G$777,СВЦЭМ!$A$34:$A$777,$A268,СВЦЭМ!$B$34:$B$777,X$261)+'СЕТ СН'!$F$15</f>
        <v>0</v>
      </c>
      <c r="Y268" s="36">
        <f>SUMIFS(СВЦЭМ!$G$34:$G$777,СВЦЭМ!$A$34:$A$777,$A268,СВЦЭМ!$B$34:$B$777,Y$261)+'СЕТ СН'!$F$15</f>
        <v>0</v>
      </c>
    </row>
    <row r="269" spans="1:27" ht="15.75" hidden="1" x14ac:dyDescent="0.2">
      <c r="A269" s="35">
        <f t="shared" si="7"/>
        <v>44020</v>
      </c>
      <c r="B269" s="36">
        <f>SUMIFS(СВЦЭМ!$G$34:$G$777,СВЦЭМ!$A$34:$A$777,$A269,СВЦЭМ!$B$34:$B$777,B$261)+'СЕТ СН'!$F$15</f>
        <v>0</v>
      </c>
      <c r="C269" s="36">
        <f>SUMIFS(СВЦЭМ!$G$34:$G$777,СВЦЭМ!$A$34:$A$777,$A269,СВЦЭМ!$B$34:$B$777,C$261)+'СЕТ СН'!$F$15</f>
        <v>0</v>
      </c>
      <c r="D269" s="36">
        <f>SUMIFS(СВЦЭМ!$G$34:$G$777,СВЦЭМ!$A$34:$A$777,$A269,СВЦЭМ!$B$34:$B$777,D$261)+'СЕТ СН'!$F$15</f>
        <v>0</v>
      </c>
      <c r="E269" s="36">
        <f>SUMIFS(СВЦЭМ!$G$34:$G$777,СВЦЭМ!$A$34:$A$777,$A269,СВЦЭМ!$B$34:$B$777,E$261)+'СЕТ СН'!$F$15</f>
        <v>0</v>
      </c>
      <c r="F269" s="36">
        <f>SUMIFS(СВЦЭМ!$G$34:$G$777,СВЦЭМ!$A$34:$A$777,$A269,СВЦЭМ!$B$34:$B$777,F$261)+'СЕТ СН'!$F$15</f>
        <v>0</v>
      </c>
      <c r="G269" s="36">
        <f>SUMIFS(СВЦЭМ!$G$34:$G$777,СВЦЭМ!$A$34:$A$777,$A269,СВЦЭМ!$B$34:$B$777,G$261)+'СЕТ СН'!$F$15</f>
        <v>0</v>
      </c>
      <c r="H269" s="36">
        <f>SUMIFS(СВЦЭМ!$G$34:$G$777,СВЦЭМ!$A$34:$A$777,$A269,СВЦЭМ!$B$34:$B$777,H$261)+'СЕТ СН'!$F$15</f>
        <v>0</v>
      </c>
      <c r="I269" s="36">
        <f>SUMIFS(СВЦЭМ!$G$34:$G$777,СВЦЭМ!$A$34:$A$777,$A269,СВЦЭМ!$B$34:$B$777,I$261)+'СЕТ СН'!$F$15</f>
        <v>0</v>
      </c>
      <c r="J269" s="36">
        <f>SUMIFS(СВЦЭМ!$G$34:$G$777,СВЦЭМ!$A$34:$A$777,$A269,СВЦЭМ!$B$34:$B$777,J$261)+'СЕТ СН'!$F$15</f>
        <v>0</v>
      </c>
      <c r="K269" s="36">
        <f>SUMIFS(СВЦЭМ!$G$34:$G$777,СВЦЭМ!$A$34:$A$777,$A269,СВЦЭМ!$B$34:$B$777,K$261)+'СЕТ СН'!$F$15</f>
        <v>0</v>
      </c>
      <c r="L269" s="36">
        <f>SUMIFS(СВЦЭМ!$G$34:$G$777,СВЦЭМ!$A$34:$A$777,$A269,СВЦЭМ!$B$34:$B$777,L$261)+'СЕТ СН'!$F$15</f>
        <v>0</v>
      </c>
      <c r="M269" s="36">
        <f>SUMIFS(СВЦЭМ!$G$34:$G$777,СВЦЭМ!$A$34:$A$777,$A269,СВЦЭМ!$B$34:$B$777,M$261)+'СЕТ СН'!$F$15</f>
        <v>0</v>
      </c>
      <c r="N269" s="36">
        <f>SUMIFS(СВЦЭМ!$G$34:$G$777,СВЦЭМ!$A$34:$A$777,$A269,СВЦЭМ!$B$34:$B$777,N$261)+'СЕТ СН'!$F$15</f>
        <v>0</v>
      </c>
      <c r="O269" s="36">
        <f>SUMIFS(СВЦЭМ!$G$34:$G$777,СВЦЭМ!$A$34:$A$777,$A269,СВЦЭМ!$B$34:$B$777,O$261)+'СЕТ СН'!$F$15</f>
        <v>0</v>
      </c>
      <c r="P269" s="36">
        <f>SUMIFS(СВЦЭМ!$G$34:$G$777,СВЦЭМ!$A$34:$A$777,$A269,СВЦЭМ!$B$34:$B$777,P$261)+'СЕТ СН'!$F$15</f>
        <v>0</v>
      </c>
      <c r="Q269" s="36">
        <f>SUMIFS(СВЦЭМ!$G$34:$G$777,СВЦЭМ!$A$34:$A$777,$A269,СВЦЭМ!$B$34:$B$777,Q$261)+'СЕТ СН'!$F$15</f>
        <v>0</v>
      </c>
      <c r="R269" s="36">
        <f>SUMIFS(СВЦЭМ!$G$34:$G$777,СВЦЭМ!$A$34:$A$777,$A269,СВЦЭМ!$B$34:$B$777,R$261)+'СЕТ СН'!$F$15</f>
        <v>0</v>
      </c>
      <c r="S269" s="36">
        <f>SUMIFS(СВЦЭМ!$G$34:$G$777,СВЦЭМ!$A$34:$A$777,$A269,СВЦЭМ!$B$34:$B$777,S$261)+'СЕТ СН'!$F$15</f>
        <v>0</v>
      </c>
      <c r="T269" s="36">
        <f>SUMIFS(СВЦЭМ!$G$34:$G$777,СВЦЭМ!$A$34:$A$777,$A269,СВЦЭМ!$B$34:$B$777,T$261)+'СЕТ СН'!$F$15</f>
        <v>0</v>
      </c>
      <c r="U269" s="36">
        <f>SUMIFS(СВЦЭМ!$G$34:$G$777,СВЦЭМ!$A$34:$A$777,$A269,СВЦЭМ!$B$34:$B$777,U$261)+'СЕТ СН'!$F$15</f>
        <v>0</v>
      </c>
      <c r="V269" s="36">
        <f>SUMIFS(СВЦЭМ!$G$34:$G$777,СВЦЭМ!$A$34:$A$777,$A269,СВЦЭМ!$B$34:$B$777,V$261)+'СЕТ СН'!$F$15</f>
        <v>0</v>
      </c>
      <c r="W269" s="36">
        <f>SUMIFS(СВЦЭМ!$G$34:$G$777,СВЦЭМ!$A$34:$A$777,$A269,СВЦЭМ!$B$34:$B$777,W$261)+'СЕТ СН'!$F$15</f>
        <v>0</v>
      </c>
      <c r="X269" s="36">
        <f>SUMIFS(СВЦЭМ!$G$34:$G$777,СВЦЭМ!$A$34:$A$777,$A269,СВЦЭМ!$B$34:$B$777,X$261)+'СЕТ СН'!$F$15</f>
        <v>0</v>
      </c>
      <c r="Y269" s="36">
        <f>SUMIFS(СВЦЭМ!$G$34:$G$777,СВЦЭМ!$A$34:$A$777,$A269,СВЦЭМ!$B$34:$B$777,Y$261)+'СЕТ СН'!$F$15</f>
        <v>0</v>
      </c>
    </row>
    <row r="270" spans="1:27" ht="15.75" hidden="1" x14ac:dyDescent="0.2">
      <c r="A270" s="35">
        <f t="shared" si="7"/>
        <v>44021</v>
      </c>
      <c r="B270" s="36">
        <f>SUMIFS(СВЦЭМ!$G$34:$G$777,СВЦЭМ!$A$34:$A$777,$A270,СВЦЭМ!$B$34:$B$777,B$261)+'СЕТ СН'!$F$15</f>
        <v>0</v>
      </c>
      <c r="C270" s="36">
        <f>SUMIFS(СВЦЭМ!$G$34:$G$777,СВЦЭМ!$A$34:$A$777,$A270,СВЦЭМ!$B$34:$B$777,C$261)+'СЕТ СН'!$F$15</f>
        <v>0</v>
      </c>
      <c r="D270" s="36">
        <f>SUMIFS(СВЦЭМ!$G$34:$G$777,СВЦЭМ!$A$34:$A$777,$A270,СВЦЭМ!$B$34:$B$777,D$261)+'СЕТ СН'!$F$15</f>
        <v>0</v>
      </c>
      <c r="E270" s="36">
        <f>SUMIFS(СВЦЭМ!$G$34:$G$777,СВЦЭМ!$A$34:$A$777,$A270,СВЦЭМ!$B$34:$B$777,E$261)+'СЕТ СН'!$F$15</f>
        <v>0</v>
      </c>
      <c r="F270" s="36">
        <f>SUMIFS(СВЦЭМ!$G$34:$G$777,СВЦЭМ!$A$34:$A$777,$A270,СВЦЭМ!$B$34:$B$777,F$261)+'СЕТ СН'!$F$15</f>
        <v>0</v>
      </c>
      <c r="G270" s="36">
        <f>SUMIFS(СВЦЭМ!$G$34:$G$777,СВЦЭМ!$A$34:$A$777,$A270,СВЦЭМ!$B$34:$B$777,G$261)+'СЕТ СН'!$F$15</f>
        <v>0</v>
      </c>
      <c r="H270" s="36">
        <f>SUMIFS(СВЦЭМ!$G$34:$G$777,СВЦЭМ!$A$34:$A$777,$A270,СВЦЭМ!$B$34:$B$777,H$261)+'СЕТ СН'!$F$15</f>
        <v>0</v>
      </c>
      <c r="I270" s="36">
        <f>SUMIFS(СВЦЭМ!$G$34:$G$777,СВЦЭМ!$A$34:$A$777,$A270,СВЦЭМ!$B$34:$B$777,I$261)+'СЕТ СН'!$F$15</f>
        <v>0</v>
      </c>
      <c r="J270" s="36">
        <f>SUMIFS(СВЦЭМ!$G$34:$G$777,СВЦЭМ!$A$34:$A$777,$A270,СВЦЭМ!$B$34:$B$777,J$261)+'СЕТ СН'!$F$15</f>
        <v>0</v>
      </c>
      <c r="K270" s="36">
        <f>SUMIFS(СВЦЭМ!$G$34:$G$777,СВЦЭМ!$A$34:$A$777,$A270,СВЦЭМ!$B$34:$B$777,K$261)+'СЕТ СН'!$F$15</f>
        <v>0</v>
      </c>
      <c r="L270" s="36">
        <f>SUMIFS(СВЦЭМ!$G$34:$G$777,СВЦЭМ!$A$34:$A$777,$A270,СВЦЭМ!$B$34:$B$777,L$261)+'СЕТ СН'!$F$15</f>
        <v>0</v>
      </c>
      <c r="M270" s="36">
        <f>SUMIFS(СВЦЭМ!$G$34:$G$777,СВЦЭМ!$A$34:$A$777,$A270,СВЦЭМ!$B$34:$B$777,M$261)+'СЕТ СН'!$F$15</f>
        <v>0</v>
      </c>
      <c r="N270" s="36">
        <f>SUMIFS(СВЦЭМ!$G$34:$G$777,СВЦЭМ!$A$34:$A$777,$A270,СВЦЭМ!$B$34:$B$777,N$261)+'СЕТ СН'!$F$15</f>
        <v>0</v>
      </c>
      <c r="O270" s="36">
        <f>SUMIFS(СВЦЭМ!$G$34:$G$777,СВЦЭМ!$A$34:$A$777,$A270,СВЦЭМ!$B$34:$B$777,O$261)+'СЕТ СН'!$F$15</f>
        <v>0</v>
      </c>
      <c r="P270" s="36">
        <f>SUMIFS(СВЦЭМ!$G$34:$G$777,СВЦЭМ!$A$34:$A$777,$A270,СВЦЭМ!$B$34:$B$777,P$261)+'СЕТ СН'!$F$15</f>
        <v>0</v>
      </c>
      <c r="Q270" s="36">
        <f>SUMIFS(СВЦЭМ!$G$34:$G$777,СВЦЭМ!$A$34:$A$777,$A270,СВЦЭМ!$B$34:$B$777,Q$261)+'СЕТ СН'!$F$15</f>
        <v>0</v>
      </c>
      <c r="R270" s="36">
        <f>SUMIFS(СВЦЭМ!$G$34:$G$777,СВЦЭМ!$A$34:$A$777,$A270,СВЦЭМ!$B$34:$B$777,R$261)+'СЕТ СН'!$F$15</f>
        <v>0</v>
      </c>
      <c r="S270" s="36">
        <f>SUMIFS(СВЦЭМ!$G$34:$G$777,СВЦЭМ!$A$34:$A$777,$A270,СВЦЭМ!$B$34:$B$777,S$261)+'СЕТ СН'!$F$15</f>
        <v>0</v>
      </c>
      <c r="T270" s="36">
        <f>SUMIFS(СВЦЭМ!$G$34:$G$777,СВЦЭМ!$A$34:$A$777,$A270,СВЦЭМ!$B$34:$B$777,T$261)+'СЕТ СН'!$F$15</f>
        <v>0</v>
      </c>
      <c r="U270" s="36">
        <f>SUMIFS(СВЦЭМ!$G$34:$G$777,СВЦЭМ!$A$34:$A$777,$A270,СВЦЭМ!$B$34:$B$777,U$261)+'СЕТ СН'!$F$15</f>
        <v>0</v>
      </c>
      <c r="V270" s="36">
        <f>SUMIFS(СВЦЭМ!$G$34:$G$777,СВЦЭМ!$A$34:$A$777,$A270,СВЦЭМ!$B$34:$B$777,V$261)+'СЕТ СН'!$F$15</f>
        <v>0</v>
      </c>
      <c r="W270" s="36">
        <f>SUMIFS(СВЦЭМ!$G$34:$G$777,СВЦЭМ!$A$34:$A$777,$A270,СВЦЭМ!$B$34:$B$777,W$261)+'СЕТ СН'!$F$15</f>
        <v>0</v>
      </c>
      <c r="X270" s="36">
        <f>SUMIFS(СВЦЭМ!$G$34:$G$777,СВЦЭМ!$A$34:$A$777,$A270,СВЦЭМ!$B$34:$B$777,X$261)+'СЕТ СН'!$F$15</f>
        <v>0</v>
      </c>
      <c r="Y270" s="36">
        <f>SUMIFS(СВЦЭМ!$G$34:$G$777,СВЦЭМ!$A$34:$A$777,$A270,СВЦЭМ!$B$34:$B$777,Y$261)+'СЕТ СН'!$F$15</f>
        <v>0</v>
      </c>
    </row>
    <row r="271" spans="1:27" ht="15.75" hidden="1" x14ac:dyDescent="0.2">
      <c r="A271" s="35">
        <f t="shared" si="7"/>
        <v>44022</v>
      </c>
      <c r="B271" s="36">
        <f>SUMIFS(СВЦЭМ!$G$34:$G$777,СВЦЭМ!$A$34:$A$777,$A271,СВЦЭМ!$B$34:$B$777,B$261)+'СЕТ СН'!$F$15</f>
        <v>0</v>
      </c>
      <c r="C271" s="36">
        <f>SUMIFS(СВЦЭМ!$G$34:$G$777,СВЦЭМ!$A$34:$A$777,$A271,СВЦЭМ!$B$34:$B$777,C$261)+'СЕТ СН'!$F$15</f>
        <v>0</v>
      </c>
      <c r="D271" s="36">
        <f>SUMIFS(СВЦЭМ!$G$34:$G$777,СВЦЭМ!$A$34:$A$777,$A271,СВЦЭМ!$B$34:$B$777,D$261)+'СЕТ СН'!$F$15</f>
        <v>0</v>
      </c>
      <c r="E271" s="36">
        <f>SUMIFS(СВЦЭМ!$G$34:$G$777,СВЦЭМ!$A$34:$A$777,$A271,СВЦЭМ!$B$34:$B$777,E$261)+'СЕТ СН'!$F$15</f>
        <v>0</v>
      </c>
      <c r="F271" s="36">
        <f>SUMIFS(СВЦЭМ!$G$34:$G$777,СВЦЭМ!$A$34:$A$777,$A271,СВЦЭМ!$B$34:$B$777,F$261)+'СЕТ СН'!$F$15</f>
        <v>0</v>
      </c>
      <c r="G271" s="36">
        <f>SUMIFS(СВЦЭМ!$G$34:$G$777,СВЦЭМ!$A$34:$A$777,$A271,СВЦЭМ!$B$34:$B$777,G$261)+'СЕТ СН'!$F$15</f>
        <v>0</v>
      </c>
      <c r="H271" s="36">
        <f>SUMIFS(СВЦЭМ!$G$34:$G$777,СВЦЭМ!$A$34:$A$777,$A271,СВЦЭМ!$B$34:$B$777,H$261)+'СЕТ СН'!$F$15</f>
        <v>0</v>
      </c>
      <c r="I271" s="36">
        <f>SUMIFS(СВЦЭМ!$G$34:$G$777,СВЦЭМ!$A$34:$A$777,$A271,СВЦЭМ!$B$34:$B$777,I$261)+'СЕТ СН'!$F$15</f>
        <v>0</v>
      </c>
      <c r="J271" s="36">
        <f>SUMIFS(СВЦЭМ!$G$34:$G$777,СВЦЭМ!$A$34:$A$777,$A271,СВЦЭМ!$B$34:$B$777,J$261)+'СЕТ СН'!$F$15</f>
        <v>0</v>
      </c>
      <c r="K271" s="36">
        <f>SUMIFS(СВЦЭМ!$G$34:$G$777,СВЦЭМ!$A$34:$A$777,$A271,СВЦЭМ!$B$34:$B$777,K$261)+'СЕТ СН'!$F$15</f>
        <v>0</v>
      </c>
      <c r="L271" s="36">
        <f>SUMIFS(СВЦЭМ!$G$34:$G$777,СВЦЭМ!$A$34:$A$777,$A271,СВЦЭМ!$B$34:$B$777,L$261)+'СЕТ СН'!$F$15</f>
        <v>0</v>
      </c>
      <c r="M271" s="36">
        <f>SUMIFS(СВЦЭМ!$G$34:$G$777,СВЦЭМ!$A$34:$A$777,$A271,СВЦЭМ!$B$34:$B$777,M$261)+'СЕТ СН'!$F$15</f>
        <v>0</v>
      </c>
      <c r="N271" s="36">
        <f>SUMIFS(СВЦЭМ!$G$34:$G$777,СВЦЭМ!$A$34:$A$777,$A271,СВЦЭМ!$B$34:$B$777,N$261)+'СЕТ СН'!$F$15</f>
        <v>0</v>
      </c>
      <c r="O271" s="36">
        <f>SUMIFS(СВЦЭМ!$G$34:$G$777,СВЦЭМ!$A$34:$A$777,$A271,СВЦЭМ!$B$34:$B$777,O$261)+'СЕТ СН'!$F$15</f>
        <v>0</v>
      </c>
      <c r="P271" s="36">
        <f>SUMIFS(СВЦЭМ!$G$34:$G$777,СВЦЭМ!$A$34:$A$777,$A271,СВЦЭМ!$B$34:$B$777,P$261)+'СЕТ СН'!$F$15</f>
        <v>0</v>
      </c>
      <c r="Q271" s="36">
        <f>SUMIFS(СВЦЭМ!$G$34:$G$777,СВЦЭМ!$A$34:$A$777,$A271,СВЦЭМ!$B$34:$B$777,Q$261)+'СЕТ СН'!$F$15</f>
        <v>0</v>
      </c>
      <c r="R271" s="36">
        <f>SUMIFS(СВЦЭМ!$G$34:$G$777,СВЦЭМ!$A$34:$A$777,$A271,СВЦЭМ!$B$34:$B$777,R$261)+'СЕТ СН'!$F$15</f>
        <v>0</v>
      </c>
      <c r="S271" s="36">
        <f>SUMIFS(СВЦЭМ!$G$34:$G$777,СВЦЭМ!$A$34:$A$777,$A271,СВЦЭМ!$B$34:$B$777,S$261)+'СЕТ СН'!$F$15</f>
        <v>0</v>
      </c>
      <c r="T271" s="36">
        <f>SUMIFS(СВЦЭМ!$G$34:$G$777,СВЦЭМ!$A$34:$A$777,$A271,СВЦЭМ!$B$34:$B$777,T$261)+'СЕТ СН'!$F$15</f>
        <v>0</v>
      </c>
      <c r="U271" s="36">
        <f>SUMIFS(СВЦЭМ!$G$34:$G$777,СВЦЭМ!$A$34:$A$777,$A271,СВЦЭМ!$B$34:$B$777,U$261)+'СЕТ СН'!$F$15</f>
        <v>0</v>
      </c>
      <c r="V271" s="36">
        <f>SUMIFS(СВЦЭМ!$G$34:$G$777,СВЦЭМ!$A$34:$A$777,$A271,СВЦЭМ!$B$34:$B$777,V$261)+'СЕТ СН'!$F$15</f>
        <v>0</v>
      </c>
      <c r="W271" s="36">
        <f>SUMIFS(СВЦЭМ!$G$34:$G$777,СВЦЭМ!$A$34:$A$777,$A271,СВЦЭМ!$B$34:$B$777,W$261)+'СЕТ СН'!$F$15</f>
        <v>0</v>
      </c>
      <c r="X271" s="36">
        <f>SUMIFS(СВЦЭМ!$G$34:$G$777,СВЦЭМ!$A$34:$A$777,$A271,СВЦЭМ!$B$34:$B$777,X$261)+'СЕТ СН'!$F$15</f>
        <v>0</v>
      </c>
      <c r="Y271" s="36">
        <f>SUMIFS(СВЦЭМ!$G$34:$G$777,СВЦЭМ!$A$34:$A$777,$A271,СВЦЭМ!$B$34:$B$777,Y$261)+'СЕТ СН'!$F$15</f>
        <v>0</v>
      </c>
    </row>
    <row r="272" spans="1:27" ht="15.75" hidden="1" x14ac:dyDescent="0.2">
      <c r="A272" s="35">
        <f t="shared" si="7"/>
        <v>44023</v>
      </c>
      <c r="B272" s="36">
        <f>SUMIFS(СВЦЭМ!$G$34:$G$777,СВЦЭМ!$A$34:$A$777,$A272,СВЦЭМ!$B$34:$B$777,B$261)+'СЕТ СН'!$F$15</f>
        <v>0</v>
      </c>
      <c r="C272" s="36">
        <f>SUMIFS(СВЦЭМ!$G$34:$G$777,СВЦЭМ!$A$34:$A$777,$A272,СВЦЭМ!$B$34:$B$777,C$261)+'СЕТ СН'!$F$15</f>
        <v>0</v>
      </c>
      <c r="D272" s="36">
        <f>SUMIFS(СВЦЭМ!$G$34:$G$777,СВЦЭМ!$A$34:$A$777,$A272,СВЦЭМ!$B$34:$B$777,D$261)+'СЕТ СН'!$F$15</f>
        <v>0</v>
      </c>
      <c r="E272" s="36">
        <f>SUMIFS(СВЦЭМ!$G$34:$G$777,СВЦЭМ!$A$34:$A$777,$A272,СВЦЭМ!$B$34:$B$777,E$261)+'СЕТ СН'!$F$15</f>
        <v>0</v>
      </c>
      <c r="F272" s="36">
        <f>SUMIFS(СВЦЭМ!$G$34:$G$777,СВЦЭМ!$A$34:$A$777,$A272,СВЦЭМ!$B$34:$B$777,F$261)+'СЕТ СН'!$F$15</f>
        <v>0</v>
      </c>
      <c r="G272" s="36">
        <f>SUMIFS(СВЦЭМ!$G$34:$G$777,СВЦЭМ!$A$34:$A$777,$A272,СВЦЭМ!$B$34:$B$777,G$261)+'СЕТ СН'!$F$15</f>
        <v>0</v>
      </c>
      <c r="H272" s="36">
        <f>SUMIFS(СВЦЭМ!$G$34:$G$777,СВЦЭМ!$A$34:$A$777,$A272,СВЦЭМ!$B$34:$B$777,H$261)+'СЕТ СН'!$F$15</f>
        <v>0</v>
      </c>
      <c r="I272" s="36">
        <f>SUMIFS(СВЦЭМ!$G$34:$G$777,СВЦЭМ!$A$34:$A$777,$A272,СВЦЭМ!$B$34:$B$777,I$261)+'СЕТ СН'!$F$15</f>
        <v>0</v>
      </c>
      <c r="J272" s="36">
        <f>SUMIFS(СВЦЭМ!$G$34:$G$777,СВЦЭМ!$A$34:$A$777,$A272,СВЦЭМ!$B$34:$B$777,J$261)+'СЕТ СН'!$F$15</f>
        <v>0</v>
      </c>
      <c r="K272" s="36">
        <f>SUMIFS(СВЦЭМ!$G$34:$G$777,СВЦЭМ!$A$34:$A$777,$A272,СВЦЭМ!$B$34:$B$777,K$261)+'СЕТ СН'!$F$15</f>
        <v>0</v>
      </c>
      <c r="L272" s="36">
        <f>SUMIFS(СВЦЭМ!$G$34:$G$777,СВЦЭМ!$A$34:$A$777,$A272,СВЦЭМ!$B$34:$B$777,L$261)+'СЕТ СН'!$F$15</f>
        <v>0</v>
      </c>
      <c r="M272" s="36">
        <f>SUMIFS(СВЦЭМ!$G$34:$G$777,СВЦЭМ!$A$34:$A$777,$A272,СВЦЭМ!$B$34:$B$777,M$261)+'СЕТ СН'!$F$15</f>
        <v>0</v>
      </c>
      <c r="N272" s="36">
        <f>SUMIFS(СВЦЭМ!$G$34:$G$777,СВЦЭМ!$A$34:$A$777,$A272,СВЦЭМ!$B$34:$B$777,N$261)+'СЕТ СН'!$F$15</f>
        <v>0</v>
      </c>
      <c r="O272" s="36">
        <f>SUMIFS(СВЦЭМ!$G$34:$G$777,СВЦЭМ!$A$34:$A$777,$A272,СВЦЭМ!$B$34:$B$777,O$261)+'СЕТ СН'!$F$15</f>
        <v>0</v>
      </c>
      <c r="P272" s="36">
        <f>SUMIFS(СВЦЭМ!$G$34:$G$777,СВЦЭМ!$A$34:$A$777,$A272,СВЦЭМ!$B$34:$B$777,P$261)+'СЕТ СН'!$F$15</f>
        <v>0</v>
      </c>
      <c r="Q272" s="36">
        <f>SUMIFS(СВЦЭМ!$G$34:$G$777,СВЦЭМ!$A$34:$A$777,$A272,СВЦЭМ!$B$34:$B$777,Q$261)+'СЕТ СН'!$F$15</f>
        <v>0</v>
      </c>
      <c r="R272" s="36">
        <f>SUMIFS(СВЦЭМ!$G$34:$G$777,СВЦЭМ!$A$34:$A$777,$A272,СВЦЭМ!$B$34:$B$777,R$261)+'СЕТ СН'!$F$15</f>
        <v>0</v>
      </c>
      <c r="S272" s="36">
        <f>SUMIFS(СВЦЭМ!$G$34:$G$777,СВЦЭМ!$A$34:$A$777,$A272,СВЦЭМ!$B$34:$B$777,S$261)+'СЕТ СН'!$F$15</f>
        <v>0</v>
      </c>
      <c r="T272" s="36">
        <f>SUMIFS(СВЦЭМ!$G$34:$G$777,СВЦЭМ!$A$34:$A$777,$A272,СВЦЭМ!$B$34:$B$777,T$261)+'СЕТ СН'!$F$15</f>
        <v>0</v>
      </c>
      <c r="U272" s="36">
        <f>SUMIFS(СВЦЭМ!$G$34:$G$777,СВЦЭМ!$A$34:$A$777,$A272,СВЦЭМ!$B$34:$B$777,U$261)+'СЕТ СН'!$F$15</f>
        <v>0</v>
      </c>
      <c r="V272" s="36">
        <f>SUMIFS(СВЦЭМ!$G$34:$G$777,СВЦЭМ!$A$34:$A$777,$A272,СВЦЭМ!$B$34:$B$777,V$261)+'СЕТ СН'!$F$15</f>
        <v>0</v>
      </c>
      <c r="W272" s="36">
        <f>SUMIFS(СВЦЭМ!$G$34:$G$777,СВЦЭМ!$A$34:$A$777,$A272,СВЦЭМ!$B$34:$B$777,W$261)+'СЕТ СН'!$F$15</f>
        <v>0</v>
      </c>
      <c r="X272" s="36">
        <f>SUMIFS(СВЦЭМ!$G$34:$G$777,СВЦЭМ!$A$34:$A$777,$A272,СВЦЭМ!$B$34:$B$777,X$261)+'СЕТ СН'!$F$15</f>
        <v>0</v>
      </c>
      <c r="Y272" s="36">
        <f>SUMIFS(СВЦЭМ!$G$34:$G$777,СВЦЭМ!$A$34:$A$777,$A272,СВЦЭМ!$B$34:$B$777,Y$261)+'СЕТ СН'!$F$15</f>
        <v>0</v>
      </c>
    </row>
    <row r="273" spans="1:25" ht="15.75" hidden="1" x14ac:dyDescent="0.2">
      <c r="A273" s="35">
        <f t="shared" si="7"/>
        <v>44024</v>
      </c>
      <c r="B273" s="36">
        <f>SUMIFS(СВЦЭМ!$G$34:$G$777,СВЦЭМ!$A$34:$A$777,$A273,СВЦЭМ!$B$34:$B$777,B$261)+'СЕТ СН'!$F$15</f>
        <v>0</v>
      </c>
      <c r="C273" s="36">
        <f>SUMIFS(СВЦЭМ!$G$34:$G$777,СВЦЭМ!$A$34:$A$777,$A273,СВЦЭМ!$B$34:$B$777,C$261)+'СЕТ СН'!$F$15</f>
        <v>0</v>
      </c>
      <c r="D273" s="36">
        <f>SUMIFS(СВЦЭМ!$G$34:$G$777,СВЦЭМ!$A$34:$A$777,$A273,СВЦЭМ!$B$34:$B$777,D$261)+'СЕТ СН'!$F$15</f>
        <v>0</v>
      </c>
      <c r="E273" s="36">
        <f>SUMIFS(СВЦЭМ!$G$34:$G$777,СВЦЭМ!$A$34:$A$777,$A273,СВЦЭМ!$B$34:$B$777,E$261)+'СЕТ СН'!$F$15</f>
        <v>0</v>
      </c>
      <c r="F273" s="36">
        <f>SUMIFS(СВЦЭМ!$G$34:$G$777,СВЦЭМ!$A$34:$A$777,$A273,СВЦЭМ!$B$34:$B$777,F$261)+'СЕТ СН'!$F$15</f>
        <v>0</v>
      </c>
      <c r="G273" s="36">
        <f>SUMIFS(СВЦЭМ!$G$34:$G$777,СВЦЭМ!$A$34:$A$777,$A273,СВЦЭМ!$B$34:$B$777,G$261)+'СЕТ СН'!$F$15</f>
        <v>0</v>
      </c>
      <c r="H273" s="36">
        <f>SUMIFS(СВЦЭМ!$G$34:$G$777,СВЦЭМ!$A$34:$A$777,$A273,СВЦЭМ!$B$34:$B$777,H$261)+'СЕТ СН'!$F$15</f>
        <v>0</v>
      </c>
      <c r="I273" s="36">
        <f>SUMIFS(СВЦЭМ!$G$34:$G$777,СВЦЭМ!$A$34:$A$777,$A273,СВЦЭМ!$B$34:$B$777,I$261)+'СЕТ СН'!$F$15</f>
        <v>0</v>
      </c>
      <c r="J273" s="36">
        <f>SUMIFS(СВЦЭМ!$G$34:$G$777,СВЦЭМ!$A$34:$A$777,$A273,СВЦЭМ!$B$34:$B$777,J$261)+'СЕТ СН'!$F$15</f>
        <v>0</v>
      </c>
      <c r="K273" s="36">
        <f>SUMIFS(СВЦЭМ!$G$34:$G$777,СВЦЭМ!$A$34:$A$777,$A273,СВЦЭМ!$B$34:$B$777,K$261)+'СЕТ СН'!$F$15</f>
        <v>0</v>
      </c>
      <c r="L273" s="36">
        <f>SUMIFS(СВЦЭМ!$G$34:$G$777,СВЦЭМ!$A$34:$A$777,$A273,СВЦЭМ!$B$34:$B$777,L$261)+'СЕТ СН'!$F$15</f>
        <v>0</v>
      </c>
      <c r="M273" s="36">
        <f>SUMIFS(СВЦЭМ!$G$34:$G$777,СВЦЭМ!$A$34:$A$777,$A273,СВЦЭМ!$B$34:$B$777,M$261)+'СЕТ СН'!$F$15</f>
        <v>0</v>
      </c>
      <c r="N273" s="36">
        <f>SUMIFS(СВЦЭМ!$G$34:$G$777,СВЦЭМ!$A$34:$A$777,$A273,СВЦЭМ!$B$34:$B$777,N$261)+'СЕТ СН'!$F$15</f>
        <v>0</v>
      </c>
      <c r="O273" s="36">
        <f>SUMIFS(СВЦЭМ!$G$34:$G$777,СВЦЭМ!$A$34:$A$777,$A273,СВЦЭМ!$B$34:$B$777,O$261)+'СЕТ СН'!$F$15</f>
        <v>0</v>
      </c>
      <c r="P273" s="36">
        <f>SUMIFS(СВЦЭМ!$G$34:$G$777,СВЦЭМ!$A$34:$A$777,$A273,СВЦЭМ!$B$34:$B$777,P$261)+'СЕТ СН'!$F$15</f>
        <v>0</v>
      </c>
      <c r="Q273" s="36">
        <f>SUMIFS(СВЦЭМ!$G$34:$G$777,СВЦЭМ!$A$34:$A$777,$A273,СВЦЭМ!$B$34:$B$777,Q$261)+'СЕТ СН'!$F$15</f>
        <v>0</v>
      </c>
      <c r="R273" s="36">
        <f>SUMIFS(СВЦЭМ!$G$34:$G$777,СВЦЭМ!$A$34:$A$777,$A273,СВЦЭМ!$B$34:$B$777,R$261)+'СЕТ СН'!$F$15</f>
        <v>0</v>
      </c>
      <c r="S273" s="36">
        <f>SUMIFS(СВЦЭМ!$G$34:$G$777,СВЦЭМ!$A$34:$A$777,$A273,СВЦЭМ!$B$34:$B$777,S$261)+'СЕТ СН'!$F$15</f>
        <v>0</v>
      </c>
      <c r="T273" s="36">
        <f>SUMIFS(СВЦЭМ!$G$34:$G$777,СВЦЭМ!$A$34:$A$777,$A273,СВЦЭМ!$B$34:$B$777,T$261)+'СЕТ СН'!$F$15</f>
        <v>0</v>
      </c>
      <c r="U273" s="36">
        <f>SUMIFS(СВЦЭМ!$G$34:$G$777,СВЦЭМ!$A$34:$A$777,$A273,СВЦЭМ!$B$34:$B$777,U$261)+'СЕТ СН'!$F$15</f>
        <v>0</v>
      </c>
      <c r="V273" s="36">
        <f>SUMIFS(СВЦЭМ!$G$34:$G$777,СВЦЭМ!$A$34:$A$777,$A273,СВЦЭМ!$B$34:$B$777,V$261)+'СЕТ СН'!$F$15</f>
        <v>0</v>
      </c>
      <c r="W273" s="36">
        <f>SUMIFS(СВЦЭМ!$G$34:$G$777,СВЦЭМ!$A$34:$A$777,$A273,СВЦЭМ!$B$34:$B$777,W$261)+'СЕТ СН'!$F$15</f>
        <v>0</v>
      </c>
      <c r="X273" s="36">
        <f>SUMIFS(СВЦЭМ!$G$34:$G$777,СВЦЭМ!$A$34:$A$777,$A273,СВЦЭМ!$B$34:$B$777,X$261)+'СЕТ СН'!$F$15</f>
        <v>0</v>
      </c>
      <c r="Y273" s="36">
        <f>SUMIFS(СВЦЭМ!$G$34:$G$777,СВЦЭМ!$A$34:$A$777,$A273,СВЦЭМ!$B$34:$B$777,Y$261)+'СЕТ СН'!$F$15</f>
        <v>0</v>
      </c>
    </row>
    <row r="274" spans="1:25" ht="15.75" hidden="1" x14ac:dyDescent="0.2">
      <c r="A274" s="35">
        <f t="shared" si="7"/>
        <v>44025</v>
      </c>
      <c r="B274" s="36">
        <f>SUMIFS(СВЦЭМ!$G$34:$G$777,СВЦЭМ!$A$34:$A$777,$A274,СВЦЭМ!$B$34:$B$777,B$261)+'СЕТ СН'!$F$15</f>
        <v>0</v>
      </c>
      <c r="C274" s="36">
        <f>SUMIFS(СВЦЭМ!$G$34:$G$777,СВЦЭМ!$A$34:$A$777,$A274,СВЦЭМ!$B$34:$B$777,C$261)+'СЕТ СН'!$F$15</f>
        <v>0</v>
      </c>
      <c r="D274" s="36">
        <f>SUMIFS(СВЦЭМ!$G$34:$G$777,СВЦЭМ!$A$34:$A$777,$A274,СВЦЭМ!$B$34:$B$777,D$261)+'СЕТ СН'!$F$15</f>
        <v>0</v>
      </c>
      <c r="E274" s="36">
        <f>SUMIFS(СВЦЭМ!$G$34:$G$777,СВЦЭМ!$A$34:$A$777,$A274,СВЦЭМ!$B$34:$B$777,E$261)+'СЕТ СН'!$F$15</f>
        <v>0</v>
      </c>
      <c r="F274" s="36">
        <f>SUMIFS(СВЦЭМ!$G$34:$G$777,СВЦЭМ!$A$34:$A$777,$A274,СВЦЭМ!$B$34:$B$777,F$261)+'СЕТ СН'!$F$15</f>
        <v>0</v>
      </c>
      <c r="G274" s="36">
        <f>SUMIFS(СВЦЭМ!$G$34:$G$777,СВЦЭМ!$A$34:$A$777,$A274,СВЦЭМ!$B$34:$B$777,G$261)+'СЕТ СН'!$F$15</f>
        <v>0</v>
      </c>
      <c r="H274" s="36">
        <f>SUMIFS(СВЦЭМ!$G$34:$G$777,СВЦЭМ!$A$34:$A$777,$A274,СВЦЭМ!$B$34:$B$777,H$261)+'СЕТ СН'!$F$15</f>
        <v>0</v>
      </c>
      <c r="I274" s="36">
        <f>SUMIFS(СВЦЭМ!$G$34:$G$777,СВЦЭМ!$A$34:$A$777,$A274,СВЦЭМ!$B$34:$B$777,I$261)+'СЕТ СН'!$F$15</f>
        <v>0</v>
      </c>
      <c r="J274" s="36">
        <f>SUMIFS(СВЦЭМ!$G$34:$G$777,СВЦЭМ!$A$34:$A$777,$A274,СВЦЭМ!$B$34:$B$777,J$261)+'СЕТ СН'!$F$15</f>
        <v>0</v>
      </c>
      <c r="K274" s="36">
        <f>SUMIFS(СВЦЭМ!$G$34:$G$777,СВЦЭМ!$A$34:$A$777,$A274,СВЦЭМ!$B$34:$B$777,K$261)+'СЕТ СН'!$F$15</f>
        <v>0</v>
      </c>
      <c r="L274" s="36">
        <f>SUMIFS(СВЦЭМ!$G$34:$G$777,СВЦЭМ!$A$34:$A$777,$A274,СВЦЭМ!$B$34:$B$777,L$261)+'СЕТ СН'!$F$15</f>
        <v>0</v>
      </c>
      <c r="M274" s="36">
        <f>SUMIFS(СВЦЭМ!$G$34:$G$777,СВЦЭМ!$A$34:$A$777,$A274,СВЦЭМ!$B$34:$B$777,M$261)+'СЕТ СН'!$F$15</f>
        <v>0</v>
      </c>
      <c r="N274" s="36">
        <f>SUMIFS(СВЦЭМ!$G$34:$G$777,СВЦЭМ!$A$34:$A$777,$A274,СВЦЭМ!$B$34:$B$777,N$261)+'СЕТ СН'!$F$15</f>
        <v>0</v>
      </c>
      <c r="O274" s="36">
        <f>SUMIFS(СВЦЭМ!$G$34:$G$777,СВЦЭМ!$A$34:$A$777,$A274,СВЦЭМ!$B$34:$B$777,O$261)+'СЕТ СН'!$F$15</f>
        <v>0</v>
      </c>
      <c r="P274" s="36">
        <f>SUMIFS(СВЦЭМ!$G$34:$G$777,СВЦЭМ!$A$34:$A$777,$A274,СВЦЭМ!$B$34:$B$777,P$261)+'СЕТ СН'!$F$15</f>
        <v>0</v>
      </c>
      <c r="Q274" s="36">
        <f>SUMIFS(СВЦЭМ!$G$34:$G$777,СВЦЭМ!$A$34:$A$777,$A274,СВЦЭМ!$B$34:$B$777,Q$261)+'СЕТ СН'!$F$15</f>
        <v>0</v>
      </c>
      <c r="R274" s="36">
        <f>SUMIFS(СВЦЭМ!$G$34:$G$777,СВЦЭМ!$A$34:$A$777,$A274,СВЦЭМ!$B$34:$B$777,R$261)+'СЕТ СН'!$F$15</f>
        <v>0</v>
      </c>
      <c r="S274" s="36">
        <f>SUMIFS(СВЦЭМ!$G$34:$G$777,СВЦЭМ!$A$34:$A$777,$A274,СВЦЭМ!$B$34:$B$777,S$261)+'СЕТ СН'!$F$15</f>
        <v>0</v>
      </c>
      <c r="T274" s="36">
        <f>SUMIFS(СВЦЭМ!$G$34:$G$777,СВЦЭМ!$A$34:$A$777,$A274,СВЦЭМ!$B$34:$B$777,T$261)+'СЕТ СН'!$F$15</f>
        <v>0</v>
      </c>
      <c r="U274" s="36">
        <f>SUMIFS(СВЦЭМ!$G$34:$G$777,СВЦЭМ!$A$34:$A$777,$A274,СВЦЭМ!$B$34:$B$777,U$261)+'СЕТ СН'!$F$15</f>
        <v>0</v>
      </c>
      <c r="V274" s="36">
        <f>SUMIFS(СВЦЭМ!$G$34:$G$777,СВЦЭМ!$A$34:$A$777,$A274,СВЦЭМ!$B$34:$B$777,V$261)+'СЕТ СН'!$F$15</f>
        <v>0</v>
      </c>
      <c r="W274" s="36">
        <f>SUMIFS(СВЦЭМ!$G$34:$G$777,СВЦЭМ!$A$34:$A$777,$A274,СВЦЭМ!$B$34:$B$777,W$261)+'СЕТ СН'!$F$15</f>
        <v>0</v>
      </c>
      <c r="X274" s="36">
        <f>SUMIFS(СВЦЭМ!$G$34:$G$777,СВЦЭМ!$A$34:$A$777,$A274,СВЦЭМ!$B$34:$B$777,X$261)+'СЕТ СН'!$F$15</f>
        <v>0</v>
      </c>
      <c r="Y274" s="36">
        <f>SUMIFS(СВЦЭМ!$G$34:$G$777,СВЦЭМ!$A$34:$A$777,$A274,СВЦЭМ!$B$34:$B$777,Y$261)+'СЕТ СН'!$F$15</f>
        <v>0</v>
      </c>
    </row>
    <row r="275" spans="1:25" ht="15.75" hidden="1" x14ac:dyDescent="0.2">
      <c r="A275" s="35">
        <f t="shared" si="7"/>
        <v>44026</v>
      </c>
      <c r="B275" s="36">
        <f>SUMIFS(СВЦЭМ!$G$34:$G$777,СВЦЭМ!$A$34:$A$777,$A275,СВЦЭМ!$B$34:$B$777,B$261)+'СЕТ СН'!$F$15</f>
        <v>0</v>
      </c>
      <c r="C275" s="36">
        <f>SUMIFS(СВЦЭМ!$G$34:$G$777,СВЦЭМ!$A$34:$A$777,$A275,СВЦЭМ!$B$34:$B$777,C$261)+'СЕТ СН'!$F$15</f>
        <v>0</v>
      </c>
      <c r="D275" s="36">
        <f>SUMIFS(СВЦЭМ!$G$34:$G$777,СВЦЭМ!$A$34:$A$777,$A275,СВЦЭМ!$B$34:$B$777,D$261)+'СЕТ СН'!$F$15</f>
        <v>0</v>
      </c>
      <c r="E275" s="36">
        <f>SUMIFS(СВЦЭМ!$G$34:$G$777,СВЦЭМ!$A$34:$A$777,$A275,СВЦЭМ!$B$34:$B$777,E$261)+'СЕТ СН'!$F$15</f>
        <v>0</v>
      </c>
      <c r="F275" s="36">
        <f>SUMIFS(СВЦЭМ!$G$34:$G$777,СВЦЭМ!$A$34:$A$777,$A275,СВЦЭМ!$B$34:$B$777,F$261)+'СЕТ СН'!$F$15</f>
        <v>0</v>
      </c>
      <c r="G275" s="36">
        <f>SUMIFS(СВЦЭМ!$G$34:$G$777,СВЦЭМ!$A$34:$A$777,$A275,СВЦЭМ!$B$34:$B$777,G$261)+'СЕТ СН'!$F$15</f>
        <v>0</v>
      </c>
      <c r="H275" s="36">
        <f>SUMIFS(СВЦЭМ!$G$34:$G$777,СВЦЭМ!$A$34:$A$777,$A275,СВЦЭМ!$B$34:$B$777,H$261)+'СЕТ СН'!$F$15</f>
        <v>0</v>
      </c>
      <c r="I275" s="36">
        <f>SUMIFS(СВЦЭМ!$G$34:$G$777,СВЦЭМ!$A$34:$A$777,$A275,СВЦЭМ!$B$34:$B$777,I$261)+'СЕТ СН'!$F$15</f>
        <v>0</v>
      </c>
      <c r="J275" s="36">
        <f>SUMIFS(СВЦЭМ!$G$34:$G$777,СВЦЭМ!$A$34:$A$777,$A275,СВЦЭМ!$B$34:$B$777,J$261)+'СЕТ СН'!$F$15</f>
        <v>0</v>
      </c>
      <c r="K275" s="36">
        <f>SUMIFS(СВЦЭМ!$G$34:$G$777,СВЦЭМ!$A$34:$A$777,$A275,СВЦЭМ!$B$34:$B$777,K$261)+'СЕТ СН'!$F$15</f>
        <v>0</v>
      </c>
      <c r="L275" s="36">
        <f>SUMIFS(СВЦЭМ!$G$34:$G$777,СВЦЭМ!$A$34:$A$777,$A275,СВЦЭМ!$B$34:$B$777,L$261)+'СЕТ СН'!$F$15</f>
        <v>0</v>
      </c>
      <c r="M275" s="36">
        <f>SUMIFS(СВЦЭМ!$G$34:$G$777,СВЦЭМ!$A$34:$A$777,$A275,СВЦЭМ!$B$34:$B$777,M$261)+'СЕТ СН'!$F$15</f>
        <v>0</v>
      </c>
      <c r="N275" s="36">
        <f>SUMIFS(СВЦЭМ!$G$34:$G$777,СВЦЭМ!$A$34:$A$777,$A275,СВЦЭМ!$B$34:$B$777,N$261)+'СЕТ СН'!$F$15</f>
        <v>0</v>
      </c>
      <c r="O275" s="36">
        <f>SUMIFS(СВЦЭМ!$G$34:$G$777,СВЦЭМ!$A$34:$A$777,$A275,СВЦЭМ!$B$34:$B$777,O$261)+'СЕТ СН'!$F$15</f>
        <v>0</v>
      </c>
      <c r="P275" s="36">
        <f>SUMIFS(СВЦЭМ!$G$34:$G$777,СВЦЭМ!$A$34:$A$777,$A275,СВЦЭМ!$B$34:$B$777,P$261)+'СЕТ СН'!$F$15</f>
        <v>0</v>
      </c>
      <c r="Q275" s="36">
        <f>SUMIFS(СВЦЭМ!$G$34:$G$777,СВЦЭМ!$A$34:$A$777,$A275,СВЦЭМ!$B$34:$B$777,Q$261)+'СЕТ СН'!$F$15</f>
        <v>0</v>
      </c>
      <c r="R275" s="36">
        <f>SUMIFS(СВЦЭМ!$G$34:$G$777,СВЦЭМ!$A$34:$A$777,$A275,СВЦЭМ!$B$34:$B$777,R$261)+'СЕТ СН'!$F$15</f>
        <v>0</v>
      </c>
      <c r="S275" s="36">
        <f>SUMIFS(СВЦЭМ!$G$34:$G$777,СВЦЭМ!$A$34:$A$777,$A275,СВЦЭМ!$B$34:$B$777,S$261)+'СЕТ СН'!$F$15</f>
        <v>0</v>
      </c>
      <c r="T275" s="36">
        <f>SUMIFS(СВЦЭМ!$G$34:$G$777,СВЦЭМ!$A$34:$A$777,$A275,СВЦЭМ!$B$34:$B$777,T$261)+'СЕТ СН'!$F$15</f>
        <v>0</v>
      </c>
      <c r="U275" s="36">
        <f>SUMIFS(СВЦЭМ!$G$34:$G$777,СВЦЭМ!$A$34:$A$777,$A275,СВЦЭМ!$B$34:$B$777,U$261)+'СЕТ СН'!$F$15</f>
        <v>0</v>
      </c>
      <c r="V275" s="36">
        <f>SUMIFS(СВЦЭМ!$G$34:$G$777,СВЦЭМ!$A$34:$A$777,$A275,СВЦЭМ!$B$34:$B$777,V$261)+'СЕТ СН'!$F$15</f>
        <v>0</v>
      </c>
      <c r="W275" s="36">
        <f>SUMIFS(СВЦЭМ!$G$34:$G$777,СВЦЭМ!$A$34:$A$777,$A275,СВЦЭМ!$B$34:$B$777,W$261)+'СЕТ СН'!$F$15</f>
        <v>0</v>
      </c>
      <c r="X275" s="36">
        <f>SUMIFS(СВЦЭМ!$G$34:$G$777,СВЦЭМ!$A$34:$A$777,$A275,СВЦЭМ!$B$34:$B$777,X$261)+'СЕТ СН'!$F$15</f>
        <v>0</v>
      </c>
      <c r="Y275" s="36">
        <f>SUMIFS(СВЦЭМ!$G$34:$G$777,СВЦЭМ!$A$34:$A$777,$A275,СВЦЭМ!$B$34:$B$777,Y$261)+'СЕТ СН'!$F$15</f>
        <v>0</v>
      </c>
    </row>
    <row r="276" spans="1:25" ht="15.75" hidden="1" x14ac:dyDescent="0.2">
      <c r="A276" s="35">
        <f t="shared" si="7"/>
        <v>44027</v>
      </c>
      <c r="B276" s="36">
        <f>SUMIFS(СВЦЭМ!$G$34:$G$777,СВЦЭМ!$A$34:$A$777,$A276,СВЦЭМ!$B$34:$B$777,B$261)+'СЕТ СН'!$F$15</f>
        <v>0</v>
      </c>
      <c r="C276" s="36">
        <f>SUMIFS(СВЦЭМ!$G$34:$G$777,СВЦЭМ!$A$34:$A$777,$A276,СВЦЭМ!$B$34:$B$777,C$261)+'СЕТ СН'!$F$15</f>
        <v>0</v>
      </c>
      <c r="D276" s="36">
        <f>SUMIFS(СВЦЭМ!$G$34:$G$777,СВЦЭМ!$A$34:$A$777,$A276,СВЦЭМ!$B$34:$B$777,D$261)+'СЕТ СН'!$F$15</f>
        <v>0</v>
      </c>
      <c r="E276" s="36">
        <f>SUMIFS(СВЦЭМ!$G$34:$G$777,СВЦЭМ!$A$34:$A$777,$A276,СВЦЭМ!$B$34:$B$777,E$261)+'СЕТ СН'!$F$15</f>
        <v>0</v>
      </c>
      <c r="F276" s="36">
        <f>SUMIFS(СВЦЭМ!$G$34:$G$777,СВЦЭМ!$A$34:$A$777,$A276,СВЦЭМ!$B$34:$B$777,F$261)+'СЕТ СН'!$F$15</f>
        <v>0</v>
      </c>
      <c r="G276" s="36">
        <f>SUMIFS(СВЦЭМ!$G$34:$G$777,СВЦЭМ!$A$34:$A$777,$A276,СВЦЭМ!$B$34:$B$777,G$261)+'СЕТ СН'!$F$15</f>
        <v>0</v>
      </c>
      <c r="H276" s="36">
        <f>SUMIFS(СВЦЭМ!$G$34:$G$777,СВЦЭМ!$A$34:$A$777,$A276,СВЦЭМ!$B$34:$B$777,H$261)+'СЕТ СН'!$F$15</f>
        <v>0</v>
      </c>
      <c r="I276" s="36">
        <f>SUMIFS(СВЦЭМ!$G$34:$G$777,СВЦЭМ!$A$34:$A$777,$A276,СВЦЭМ!$B$34:$B$777,I$261)+'СЕТ СН'!$F$15</f>
        <v>0</v>
      </c>
      <c r="J276" s="36">
        <f>SUMIFS(СВЦЭМ!$G$34:$G$777,СВЦЭМ!$A$34:$A$777,$A276,СВЦЭМ!$B$34:$B$777,J$261)+'СЕТ СН'!$F$15</f>
        <v>0</v>
      </c>
      <c r="K276" s="36">
        <f>SUMIFS(СВЦЭМ!$G$34:$G$777,СВЦЭМ!$A$34:$A$777,$A276,СВЦЭМ!$B$34:$B$777,K$261)+'СЕТ СН'!$F$15</f>
        <v>0</v>
      </c>
      <c r="L276" s="36">
        <f>SUMIFS(СВЦЭМ!$G$34:$G$777,СВЦЭМ!$A$34:$A$777,$A276,СВЦЭМ!$B$34:$B$777,L$261)+'СЕТ СН'!$F$15</f>
        <v>0</v>
      </c>
      <c r="M276" s="36">
        <f>SUMIFS(СВЦЭМ!$G$34:$G$777,СВЦЭМ!$A$34:$A$777,$A276,СВЦЭМ!$B$34:$B$777,M$261)+'СЕТ СН'!$F$15</f>
        <v>0</v>
      </c>
      <c r="N276" s="36">
        <f>SUMIFS(СВЦЭМ!$G$34:$G$777,СВЦЭМ!$A$34:$A$777,$A276,СВЦЭМ!$B$34:$B$777,N$261)+'СЕТ СН'!$F$15</f>
        <v>0</v>
      </c>
      <c r="O276" s="36">
        <f>SUMIFS(СВЦЭМ!$G$34:$G$777,СВЦЭМ!$A$34:$A$777,$A276,СВЦЭМ!$B$34:$B$777,O$261)+'СЕТ СН'!$F$15</f>
        <v>0</v>
      </c>
      <c r="P276" s="36">
        <f>SUMIFS(СВЦЭМ!$G$34:$G$777,СВЦЭМ!$A$34:$A$777,$A276,СВЦЭМ!$B$34:$B$777,P$261)+'СЕТ СН'!$F$15</f>
        <v>0</v>
      </c>
      <c r="Q276" s="36">
        <f>SUMIFS(СВЦЭМ!$G$34:$G$777,СВЦЭМ!$A$34:$A$777,$A276,СВЦЭМ!$B$34:$B$777,Q$261)+'СЕТ СН'!$F$15</f>
        <v>0</v>
      </c>
      <c r="R276" s="36">
        <f>SUMIFS(СВЦЭМ!$G$34:$G$777,СВЦЭМ!$A$34:$A$777,$A276,СВЦЭМ!$B$34:$B$777,R$261)+'СЕТ СН'!$F$15</f>
        <v>0</v>
      </c>
      <c r="S276" s="36">
        <f>SUMIFS(СВЦЭМ!$G$34:$G$777,СВЦЭМ!$A$34:$A$777,$A276,СВЦЭМ!$B$34:$B$777,S$261)+'СЕТ СН'!$F$15</f>
        <v>0</v>
      </c>
      <c r="T276" s="36">
        <f>SUMIFS(СВЦЭМ!$G$34:$G$777,СВЦЭМ!$A$34:$A$777,$A276,СВЦЭМ!$B$34:$B$777,T$261)+'СЕТ СН'!$F$15</f>
        <v>0</v>
      </c>
      <c r="U276" s="36">
        <f>SUMIFS(СВЦЭМ!$G$34:$G$777,СВЦЭМ!$A$34:$A$777,$A276,СВЦЭМ!$B$34:$B$777,U$261)+'СЕТ СН'!$F$15</f>
        <v>0</v>
      </c>
      <c r="V276" s="36">
        <f>SUMIFS(СВЦЭМ!$G$34:$G$777,СВЦЭМ!$A$34:$A$777,$A276,СВЦЭМ!$B$34:$B$777,V$261)+'СЕТ СН'!$F$15</f>
        <v>0</v>
      </c>
      <c r="W276" s="36">
        <f>SUMIFS(СВЦЭМ!$G$34:$G$777,СВЦЭМ!$A$34:$A$777,$A276,СВЦЭМ!$B$34:$B$777,W$261)+'СЕТ СН'!$F$15</f>
        <v>0</v>
      </c>
      <c r="X276" s="36">
        <f>SUMIFS(СВЦЭМ!$G$34:$G$777,СВЦЭМ!$A$34:$A$777,$A276,СВЦЭМ!$B$34:$B$777,X$261)+'СЕТ СН'!$F$15</f>
        <v>0</v>
      </c>
      <c r="Y276" s="36">
        <f>SUMIFS(СВЦЭМ!$G$34:$G$777,СВЦЭМ!$A$34:$A$777,$A276,СВЦЭМ!$B$34:$B$777,Y$261)+'СЕТ СН'!$F$15</f>
        <v>0</v>
      </c>
    </row>
    <row r="277" spans="1:25" ht="15.75" hidden="1" x14ac:dyDescent="0.2">
      <c r="A277" s="35">
        <f t="shared" si="7"/>
        <v>44028</v>
      </c>
      <c r="B277" s="36">
        <f>SUMIFS(СВЦЭМ!$G$34:$G$777,СВЦЭМ!$A$34:$A$777,$A277,СВЦЭМ!$B$34:$B$777,B$261)+'СЕТ СН'!$F$15</f>
        <v>0</v>
      </c>
      <c r="C277" s="36">
        <f>SUMIFS(СВЦЭМ!$G$34:$G$777,СВЦЭМ!$A$34:$A$777,$A277,СВЦЭМ!$B$34:$B$777,C$261)+'СЕТ СН'!$F$15</f>
        <v>0</v>
      </c>
      <c r="D277" s="36">
        <f>SUMIFS(СВЦЭМ!$G$34:$G$777,СВЦЭМ!$A$34:$A$777,$A277,СВЦЭМ!$B$34:$B$777,D$261)+'СЕТ СН'!$F$15</f>
        <v>0</v>
      </c>
      <c r="E277" s="36">
        <f>SUMIFS(СВЦЭМ!$G$34:$G$777,СВЦЭМ!$A$34:$A$777,$A277,СВЦЭМ!$B$34:$B$777,E$261)+'СЕТ СН'!$F$15</f>
        <v>0</v>
      </c>
      <c r="F277" s="36">
        <f>SUMIFS(СВЦЭМ!$G$34:$G$777,СВЦЭМ!$A$34:$A$777,$A277,СВЦЭМ!$B$34:$B$777,F$261)+'СЕТ СН'!$F$15</f>
        <v>0</v>
      </c>
      <c r="G277" s="36">
        <f>SUMIFS(СВЦЭМ!$G$34:$G$777,СВЦЭМ!$A$34:$A$777,$A277,СВЦЭМ!$B$34:$B$777,G$261)+'СЕТ СН'!$F$15</f>
        <v>0</v>
      </c>
      <c r="H277" s="36">
        <f>SUMIFS(СВЦЭМ!$G$34:$G$777,СВЦЭМ!$A$34:$A$777,$A277,СВЦЭМ!$B$34:$B$777,H$261)+'СЕТ СН'!$F$15</f>
        <v>0</v>
      </c>
      <c r="I277" s="36">
        <f>SUMIFS(СВЦЭМ!$G$34:$G$777,СВЦЭМ!$A$34:$A$777,$A277,СВЦЭМ!$B$34:$B$777,I$261)+'СЕТ СН'!$F$15</f>
        <v>0</v>
      </c>
      <c r="J277" s="36">
        <f>SUMIFS(СВЦЭМ!$G$34:$G$777,СВЦЭМ!$A$34:$A$777,$A277,СВЦЭМ!$B$34:$B$777,J$261)+'СЕТ СН'!$F$15</f>
        <v>0</v>
      </c>
      <c r="K277" s="36">
        <f>SUMIFS(СВЦЭМ!$G$34:$G$777,СВЦЭМ!$A$34:$A$777,$A277,СВЦЭМ!$B$34:$B$777,K$261)+'СЕТ СН'!$F$15</f>
        <v>0</v>
      </c>
      <c r="L277" s="36">
        <f>SUMIFS(СВЦЭМ!$G$34:$G$777,СВЦЭМ!$A$34:$A$777,$A277,СВЦЭМ!$B$34:$B$777,L$261)+'СЕТ СН'!$F$15</f>
        <v>0</v>
      </c>
      <c r="M277" s="36">
        <f>SUMIFS(СВЦЭМ!$G$34:$G$777,СВЦЭМ!$A$34:$A$777,$A277,СВЦЭМ!$B$34:$B$777,M$261)+'СЕТ СН'!$F$15</f>
        <v>0</v>
      </c>
      <c r="N277" s="36">
        <f>SUMIFS(СВЦЭМ!$G$34:$G$777,СВЦЭМ!$A$34:$A$777,$A277,СВЦЭМ!$B$34:$B$777,N$261)+'СЕТ СН'!$F$15</f>
        <v>0</v>
      </c>
      <c r="O277" s="36">
        <f>SUMIFS(СВЦЭМ!$G$34:$G$777,СВЦЭМ!$A$34:$A$777,$A277,СВЦЭМ!$B$34:$B$777,O$261)+'СЕТ СН'!$F$15</f>
        <v>0</v>
      </c>
      <c r="P277" s="36">
        <f>SUMIFS(СВЦЭМ!$G$34:$G$777,СВЦЭМ!$A$34:$A$777,$A277,СВЦЭМ!$B$34:$B$777,P$261)+'СЕТ СН'!$F$15</f>
        <v>0</v>
      </c>
      <c r="Q277" s="36">
        <f>SUMIFS(СВЦЭМ!$G$34:$G$777,СВЦЭМ!$A$34:$A$777,$A277,СВЦЭМ!$B$34:$B$777,Q$261)+'СЕТ СН'!$F$15</f>
        <v>0</v>
      </c>
      <c r="R277" s="36">
        <f>SUMIFS(СВЦЭМ!$G$34:$G$777,СВЦЭМ!$A$34:$A$777,$A277,СВЦЭМ!$B$34:$B$777,R$261)+'СЕТ СН'!$F$15</f>
        <v>0</v>
      </c>
      <c r="S277" s="36">
        <f>SUMIFS(СВЦЭМ!$G$34:$G$777,СВЦЭМ!$A$34:$A$777,$A277,СВЦЭМ!$B$34:$B$777,S$261)+'СЕТ СН'!$F$15</f>
        <v>0</v>
      </c>
      <c r="T277" s="36">
        <f>SUMIFS(СВЦЭМ!$G$34:$G$777,СВЦЭМ!$A$34:$A$777,$A277,СВЦЭМ!$B$34:$B$777,T$261)+'СЕТ СН'!$F$15</f>
        <v>0</v>
      </c>
      <c r="U277" s="36">
        <f>SUMIFS(СВЦЭМ!$G$34:$G$777,СВЦЭМ!$A$34:$A$777,$A277,СВЦЭМ!$B$34:$B$777,U$261)+'СЕТ СН'!$F$15</f>
        <v>0</v>
      </c>
      <c r="V277" s="36">
        <f>SUMIFS(СВЦЭМ!$G$34:$G$777,СВЦЭМ!$A$34:$A$777,$A277,СВЦЭМ!$B$34:$B$777,V$261)+'СЕТ СН'!$F$15</f>
        <v>0</v>
      </c>
      <c r="W277" s="36">
        <f>SUMIFS(СВЦЭМ!$G$34:$G$777,СВЦЭМ!$A$34:$A$777,$A277,СВЦЭМ!$B$34:$B$777,W$261)+'СЕТ СН'!$F$15</f>
        <v>0</v>
      </c>
      <c r="X277" s="36">
        <f>SUMIFS(СВЦЭМ!$G$34:$G$777,СВЦЭМ!$A$34:$A$777,$A277,СВЦЭМ!$B$34:$B$777,X$261)+'СЕТ СН'!$F$15</f>
        <v>0</v>
      </c>
      <c r="Y277" s="36">
        <f>SUMIFS(СВЦЭМ!$G$34:$G$777,СВЦЭМ!$A$34:$A$777,$A277,СВЦЭМ!$B$34:$B$777,Y$261)+'СЕТ СН'!$F$15</f>
        <v>0</v>
      </c>
    </row>
    <row r="278" spans="1:25" ht="15.75" hidden="1" x14ac:dyDescent="0.2">
      <c r="A278" s="35">
        <f t="shared" si="7"/>
        <v>44029</v>
      </c>
      <c r="B278" s="36">
        <f>SUMIFS(СВЦЭМ!$G$34:$G$777,СВЦЭМ!$A$34:$A$777,$A278,СВЦЭМ!$B$34:$B$777,B$261)+'СЕТ СН'!$F$15</f>
        <v>0</v>
      </c>
      <c r="C278" s="36">
        <f>SUMIFS(СВЦЭМ!$G$34:$G$777,СВЦЭМ!$A$34:$A$777,$A278,СВЦЭМ!$B$34:$B$777,C$261)+'СЕТ СН'!$F$15</f>
        <v>0</v>
      </c>
      <c r="D278" s="36">
        <f>SUMIFS(СВЦЭМ!$G$34:$G$777,СВЦЭМ!$A$34:$A$777,$A278,СВЦЭМ!$B$34:$B$777,D$261)+'СЕТ СН'!$F$15</f>
        <v>0</v>
      </c>
      <c r="E278" s="36">
        <f>SUMIFS(СВЦЭМ!$G$34:$G$777,СВЦЭМ!$A$34:$A$777,$A278,СВЦЭМ!$B$34:$B$777,E$261)+'СЕТ СН'!$F$15</f>
        <v>0</v>
      </c>
      <c r="F278" s="36">
        <f>SUMIFS(СВЦЭМ!$G$34:$G$777,СВЦЭМ!$A$34:$A$777,$A278,СВЦЭМ!$B$34:$B$777,F$261)+'СЕТ СН'!$F$15</f>
        <v>0</v>
      </c>
      <c r="G278" s="36">
        <f>SUMIFS(СВЦЭМ!$G$34:$G$777,СВЦЭМ!$A$34:$A$777,$A278,СВЦЭМ!$B$34:$B$777,G$261)+'СЕТ СН'!$F$15</f>
        <v>0</v>
      </c>
      <c r="H278" s="36">
        <f>SUMIFS(СВЦЭМ!$G$34:$G$777,СВЦЭМ!$A$34:$A$777,$A278,СВЦЭМ!$B$34:$B$777,H$261)+'СЕТ СН'!$F$15</f>
        <v>0</v>
      </c>
      <c r="I278" s="36">
        <f>SUMIFS(СВЦЭМ!$G$34:$G$777,СВЦЭМ!$A$34:$A$777,$A278,СВЦЭМ!$B$34:$B$777,I$261)+'СЕТ СН'!$F$15</f>
        <v>0</v>
      </c>
      <c r="J278" s="36">
        <f>SUMIFS(СВЦЭМ!$G$34:$G$777,СВЦЭМ!$A$34:$A$777,$A278,СВЦЭМ!$B$34:$B$777,J$261)+'СЕТ СН'!$F$15</f>
        <v>0</v>
      </c>
      <c r="K278" s="36">
        <f>SUMIFS(СВЦЭМ!$G$34:$G$777,СВЦЭМ!$A$34:$A$777,$A278,СВЦЭМ!$B$34:$B$777,K$261)+'СЕТ СН'!$F$15</f>
        <v>0</v>
      </c>
      <c r="L278" s="36">
        <f>SUMIFS(СВЦЭМ!$G$34:$G$777,СВЦЭМ!$A$34:$A$777,$A278,СВЦЭМ!$B$34:$B$777,L$261)+'СЕТ СН'!$F$15</f>
        <v>0</v>
      </c>
      <c r="M278" s="36">
        <f>SUMIFS(СВЦЭМ!$G$34:$G$777,СВЦЭМ!$A$34:$A$777,$A278,СВЦЭМ!$B$34:$B$777,M$261)+'СЕТ СН'!$F$15</f>
        <v>0</v>
      </c>
      <c r="N278" s="36">
        <f>SUMIFS(СВЦЭМ!$G$34:$G$777,СВЦЭМ!$A$34:$A$777,$A278,СВЦЭМ!$B$34:$B$777,N$261)+'СЕТ СН'!$F$15</f>
        <v>0</v>
      </c>
      <c r="O278" s="36">
        <f>SUMIFS(СВЦЭМ!$G$34:$G$777,СВЦЭМ!$A$34:$A$777,$A278,СВЦЭМ!$B$34:$B$777,O$261)+'СЕТ СН'!$F$15</f>
        <v>0</v>
      </c>
      <c r="P278" s="36">
        <f>SUMIFS(СВЦЭМ!$G$34:$G$777,СВЦЭМ!$A$34:$A$777,$A278,СВЦЭМ!$B$34:$B$777,P$261)+'СЕТ СН'!$F$15</f>
        <v>0</v>
      </c>
      <c r="Q278" s="36">
        <f>SUMIFS(СВЦЭМ!$G$34:$G$777,СВЦЭМ!$A$34:$A$777,$A278,СВЦЭМ!$B$34:$B$777,Q$261)+'СЕТ СН'!$F$15</f>
        <v>0</v>
      </c>
      <c r="R278" s="36">
        <f>SUMIFS(СВЦЭМ!$G$34:$G$777,СВЦЭМ!$A$34:$A$777,$A278,СВЦЭМ!$B$34:$B$777,R$261)+'СЕТ СН'!$F$15</f>
        <v>0</v>
      </c>
      <c r="S278" s="36">
        <f>SUMIFS(СВЦЭМ!$G$34:$G$777,СВЦЭМ!$A$34:$A$777,$A278,СВЦЭМ!$B$34:$B$777,S$261)+'СЕТ СН'!$F$15</f>
        <v>0</v>
      </c>
      <c r="T278" s="36">
        <f>SUMIFS(СВЦЭМ!$G$34:$G$777,СВЦЭМ!$A$34:$A$777,$A278,СВЦЭМ!$B$34:$B$777,T$261)+'СЕТ СН'!$F$15</f>
        <v>0</v>
      </c>
      <c r="U278" s="36">
        <f>SUMIFS(СВЦЭМ!$G$34:$G$777,СВЦЭМ!$A$34:$A$777,$A278,СВЦЭМ!$B$34:$B$777,U$261)+'СЕТ СН'!$F$15</f>
        <v>0</v>
      </c>
      <c r="V278" s="36">
        <f>SUMIFS(СВЦЭМ!$G$34:$G$777,СВЦЭМ!$A$34:$A$777,$A278,СВЦЭМ!$B$34:$B$777,V$261)+'СЕТ СН'!$F$15</f>
        <v>0</v>
      </c>
      <c r="W278" s="36">
        <f>SUMIFS(СВЦЭМ!$G$34:$G$777,СВЦЭМ!$A$34:$A$777,$A278,СВЦЭМ!$B$34:$B$777,W$261)+'СЕТ СН'!$F$15</f>
        <v>0</v>
      </c>
      <c r="X278" s="36">
        <f>SUMIFS(СВЦЭМ!$G$34:$G$777,СВЦЭМ!$A$34:$A$777,$A278,СВЦЭМ!$B$34:$B$777,X$261)+'СЕТ СН'!$F$15</f>
        <v>0</v>
      </c>
      <c r="Y278" s="36">
        <f>SUMIFS(СВЦЭМ!$G$34:$G$777,СВЦЭМ!$A$34:$A$777,$A278,СВЦЭМ!$B$34:$B$777,Y$261)+'СЕТ СН'!$F$15</f>
        <v>0</v>
      </c>
    </row>
    <row r="279" spans="1:25" ht="15.75" hidden="1" x14ac:dyDescent="0.2">
      <c r="A279" s="35">
        <f t="shared" si="7"/>
        <v>44030</v>
      </c>
      <c r="B279" s="36">
        <f>SUMIFS(СВЦЭМ!$G$34:$G$777,СВЦЭМ!$A$34:$A$777,$A279,СВЦЭМ!$B$34:$B$777,B$261)+'СЕТ СН'!$F$15</f>
        <v>0</v>
      </c>
      <c r="C279" s="36">
        <f>SUMIFS(СВЦЭМ!$G$34:$G$777,СВЦЭМ!$A$34:$A$777,$A279,СВЦЭМ!$B$34:$B$777,C$261)+'СЕТ СН'!$F$15</f>
        <v>0</v>
      </c>
      <c r="D279" s="36">
        <f>SUMIFS(СВЦЭМ!$G$34:$G$777,СВЦЭМ!$A$34:$A$777,$A279,СВЦЭМ!$B$34:$B$777,D$261)+'СЕТ СН'!$F$15</f>
        <v>0</v>
      </c>
      <c r="E279" s="36">
        <f>SUMIFS(СВЦЭМ!$G$34:$G$777,СВЦЭМ!$A$34:$A$777,$A279,СВЦЭМ!$B$34:$B$777,E$261)+'СЕТ СН'!$F$15</f>
        <v>0</v>
      </c>
      <c r="F279" s="36">
        <f>SUMIFS(СВЦЭМ!$G$34:$G$777,СВЦЭМ!$A$34:$A$777,$A279,СВЦЭМ!$B$34:$B$777,F$261)+'СЕТ СН'!$F$15</f>
        <v>0</v>
      </c>
      <c r="G279" s="36">
        <f>SUMIFS(СВЦЭМ!$G$34:$G$777,СВЦЭМ!$A$34:$A$777,$A279,СВЦЭМ!$B$34:$B$777,G$261)+'СЕТ СН'!$F$15</f>
        <v>0</v>
      </c>
      <c r="H279" s="36">
        <f>SUMIFS(СВЦЭМ!$G$34:$G$777,СВЦЭМ!$A$34:$A$777,$A279,СВЦЭМ!$B$34:$B$777,H$261)+'СЕТ СН'!$F$15</f>
        <v>0</v>
      </c>
      <c r="I279" s="36">
        <f>SUMIFS(СВЦЭМ!$G$34:$G$777,СВЦЭМ!$A$34:$A$777,$A279,СВЦЭМ!$B$34:$B$777,I$261)+'СЕТ СН'!$F$15</f>
        <v>0</v>
      </c>
      <c r="J279" s="36">
        <f>SUMIFS(СВЦЭМ!$G$34:$G$777,СВЦЭМ!$A$34:$A$777,$A279,СВЦЭМ!$B$34:$B$777,J$261)+'СЕТ СН'!$F$15</f>
        <v>0</v>
      </c>
      <c r="K279" s="36">
        <f>SUMIFS(СВЦЭМ!$G$34:$G$777,СВЦЭМ!$A$34:$A$777,$A279,СВЦЭМ!$B$34:$B$777,K$261)+'СЕТ СН'!$F$15</f>
        <v>0</v>
      </c>
      <c r="L279" s="36">
        <f>SUMIFS(СВЦЭМ!$G$34:$G$777,СВЦЭМ!$A$34:$A$777,$A279,СВЦЭМ!$B$34:$B$777,L$261)+'СЕТ СН'!$F$15</f>
        <v>0</v>
      </c>
      <c r="M279" s="36">
        <f>SUMIFS(СВЦЭМ!$G$34:$G$777,СВЦЭМ!$A$34:$A$777,$A279,СВЦЭМ!$B$34:$B$777,M$261)+'СЕТ СН'!$F$15</f>
        <v>0</v>
      </c>
      <c r="N279" s="36">
        <f>SUMIFS(СВЦЭМ!$G$34:$G$777,СВЦЭМ!$A$34:$A$777,$A279,СВЦЭМ!$B$34:$B$777,N$261)+'СЕТ СН'!$F$15</f>
        <v>0</v>
      </c>
      <c r="O279" s="36">
        <f>SUMIFS(СВЦЭМ!$G$34:$G$777,СВЦЭМ!$A$34:$A$777,$A279,СВЦЭМ!$B$34:$B$777,O$261)+'СЕТ СН'!$F$15</f>
        <v>0</v>
      </c>
      <c r="P279" s="36">
        <f>SUMIFS(СВЦЭМ!$G$34:$G$777,СВЦЭМ!$A$34:$A$777,$A279,СВЦЭМ!$B$34:$B$777,P$261)+'СЕТ СН'!$F$15</f>
        <v>0</v>
      </c>
      <c r="Q279" s="36">
        <f>SUMIFS(СВЦЭМ!$G$34:$G$777,СВЦЭМ!$A$34:$A$777,$A279,СВЦЭМ!$B$34:$B$777,Q$261)+'СЕТ СН'!$F$15</f>
        <v>0</v>
      </c>
      <c r="R279" s="36">
        <f>SUMIFS(СВЦЭМ!$G$34:$G$777,СВЦЭМ!$A$34:$A$777,$A279,СВЦЭМ!$B$34:$B$777,R$261)+'СЕТ СН'!$F$15</f>
        <v>0</v>
      </c>
      <c r="S279" s="36">
        <f>SUMIFS(СВЦЭМ!$G$34:$G$777,СВЦЭМ!$A$34:$A$777,$A279,СВЦЭМ!$B$34:$B$777,S$261)+'СЕТ СН'!$F$15</f>
        <v>0</v>
      </c>
      <c r="T279" s="36">
        <f>SUMIFS(СВЦЭМ!$G$34:$G$777,СВЦЭМ!$A$34:$A$777,$A279,СВЦЭМ!$B$34:$B$777,T$261)+'СЕТ СН'!$F$15</f>
        <v>0</v>
      </c>
      <c r="U279" s="36">
        <f>SUMIFS(СВЦЭМ!$G$34:$G$777,СВЦЭМ!$A$34:$A$777,$A279,СВЦЭМ!$B$34:$B$777,U$261)+'СЕТ СН'!$F$15</f>
        <v>0</v>
      </c>
      <c r="V279" s="36">
        <f>SUMIFS(СВЦЭМ!$G$34:$G$777,СВЦЭМ!$A$34:$A$777,$A279,СВЦЭМ!$B$34:$B$777,V$261)+'СЕТ СН'!$F$15</f>
        <v>0</v>
      </c>
      <c r="W279" s="36">
        <f>SUMIFS(СВЦЭМ!$G$34:$G$777,СВЦЭМ!$A$34:$A$777,$A279,СВЦЭМ!$B$34:$B$777,W$261)+'СЕТ СН'!$F$15</f>
        <v>0</v>
      </c>
      <c r="X279" s="36">
        <f>SUMIFS(СВЦЭМ!$G$34:$G$777,СВЦЭМ!$A$34:$A$777,$A279,СВЦЭМ!$B$34:$B$777,X$261)+'СЕТ СН'!$F$15</f>
        <v>0</v>
      </c>
      <c r="Y279" s="36">
        <f>SUMIFS(СВЦЭМ!$G$34:$G$777,СВЦЭМ!$A$34:$A$777,$A279,СВЦЭМ!$B$34:$B$777,Y$261)+'СЕТ СН'!$F$15</f>
        <v>0</v>
      </c>
    </row>
    <row r="280" spans="1:25" ht="15.75" hidden="1" x14ac:dyDescent="0.2">
      <c r="A280" s="35">
        <f t="shared" si="7"/>
        <v>44031</v>
      </c>
      <c r="B280" s="36">
        <f>SUMIFS(СВЦЭМ!$G$34:$G$777,СВЦЭМ!$A$34:$A$777,$A280,СВЦЭМ!$B$34:$B$777,B$261)+'СЕТ СН'!$F$15</f>
        <v>0</v>
      </c>
      <c r="C280" s="36">
        <f>SUMIFS(СВЦЭМ!$G$34:$G$777,СВЦЭМ!$A$34:$A$777,$A280,СВЦЭМ!$B$34:$B$777,C$261)+'СЕТ СН'!$F$15</f>
        <v>0</v>
      </c>
      <c r="D280" s="36">
        <f>SUMIFS(СВЦЭМ!$G$34:$G$777,СВЦЭМ!$A$34:$A$777,$A280,СВЦЭМ!$B$34:$B$777,D$261)+'СЕТ СН'!$F$15</f>
        <v>0</v>
      </c>
      <c r="E280" s="36">
        <f>SUMIFS(СВЦЭМ!$G$34:$G$777,СВЦЭМ!$A$34:$A$777,$A280,СВЦЭМ!$B$34:$B$777,E$261)+'СЕТ СН'!$F$15</f>
        <v>0</v>
      </c>
      <c r="F280" s="36">
        <f>SUMIFS(СВЦЭМ!$G$34:$G$777,СВЦЭМ!$A$34:$A$777,$A280,СВЦЭМ!$B$34:$B$777,F$261)+'СЕТ СН'!$F$15</f>
        <v>0</v>
      </c>
      <c r="G280" s="36">
        <f>SUMIFS(СВЦЭМ!$G$34:$G$777,СВЦЭМ!$A$34:$A$777,$A280,СВЦЭМ!$B$34:$B$777,G$261)+'СЕТ СН'!$F$15</f>
        <v>0</v>
      </c>
      <c r="H280" s="36">
        <f>SUMIFS(СВЦЭМ!$G$34:$G$777,СВЦЭМ!$A$34:$A$777,$A280,СВЦЭМ!$B$34:$B$777,H$261)+'СЕТ СН'!$F$15</f>
        <v>0</v>
      </c>
      <c r="I280" s="36">
        <f>SUMIFS(СВЦЭМ!$G$34:$G$777,СВЦЭМ!$A$34:$A$777,$A280,СВЦЭМ!$B$34:$B$777,I$261)+'СЕТ СН'!$F$15</f>
        <v>0</v>
      </c>
      <c r="J280" s="36">
        <f>SUMIFS(СВЦЭМ!$G$34:$G$777,СВЦЭМ!$A$34:$A$777,$A280,СВЦЭМ!$B$34:$B$777,J$261)+'СЕТ СН'!$F$15</f>
        <v>0</v>
      </c>
      <c r="K280" s="36">
        <f>SUMIFS(СВЦЭМ!$G$34:$G$777,СВЦЭМ!$A$34:$A$777,$A280,СВЦЭМ!$B$34:$B$777,K$261)+'СЕТ СН'!$F$15</f>
        <v>0</v>
      </c>
      <c r="L280" s="36">
        <f>SUMIFS(СВЦЭМ!$G$34:$G$777,СВЦЭМ!$A$34:$A$777,$A280,СВЦЭМ!$B$34:$B$777,L$261)+'СЕТ СН'!$F$15</f>
        <v>0</v>
      </c>
      <c r="M280" s="36">
        <f>SUMIFS(СВЦЭМ!$G$34:$G$777,СВЦЭМ!$A$34:$A$777,$A280,СВЦЭМ!$B$34:$B$777,M$261)+'СЕТ СН'!$F$15</f>
        <v>0</v>
      </c>
      <c r="N280" s="36">
        <f>SUMIFS(СВЦЭМ!$G$34:$G$777,СВЦЭМ!$A$34:$A$777,$A280,СВЦЭМ!$B$34:$B$777,N$261)+'СЕТ СН'!$F$15</f>
        <v>0</v>
      </c>
      <c r="O280" s="36">
        <f>SUMIFS(СВЦЭМ!$G$34:$G$777,СВЦЭМ!$A$34:$A$777,$A280,СВЦЭМ!$B$34:$B$777,O$261)+'СЕТ СН'!$F$15</f>
        <v>0</v>
      </c>
      <c r="P280" s="36">
        <f>SUMIFS(СВЦЭМ!$G$34:$G$777,СВЦЭМ!$A$34:$A$777,$A280,СВЦЭМ!$B$34:$B$777,P$261)+'СЕТ СН'!$F$15</f>
        <v>0</v>
      </c>
      <c r="Q280" s="36">
        <f>SUMIFS(СВЦЭМ!$G$34:$G$777,СВЦЭМ!$A$34:$A$777,$A280,СВЦЭМ!$B$34:$B$777,Q$261)+'СЕТ СН'!$F$15</f>
        <v>0</v>
      </c>
      <c r="R280" s="36">
        <f>SUMIFS(СВЦЭМ!$G$34:$G$777,СВЦЭМ!$A$34:$A$777,$A280,СВЦЭМ!$B$34:$B$777,R$261)+'СЕТ СН'!$F$15</f>
        <v>0</v>
      </c>
      <c r="S280" s="36">
        <f>SUMIFS(СВЦЭМ!$G$34:$G$777,СВЦЭМ!$A$34:$A$777,$A280,СВЦЭМ!$B$34:$B$777,S$261)+'СЕТ СН'!$F$15</f>
        <v>0</v>
      </c>
      <c r="T280" s="36">
        <f>SUMIFS(СВЦЭМ!$G$34:$G$777,СВЦЭМ!$A$34:$A$777,$A280,СВЦЭМ!$B$34:$B$777,T$261)+'СЕТ СН'!$F$15</f>
        <v>0</v>
      </c>
      <c r="U280" s="36">
        <f>SUMIFS(СВЦЭМ!$G$34:$G$777,СВЦЭМ!$A$34:$A$777,$A280,СВЦЭМ!$B$34:$B$777,U$261)+'СЕТ СН'!$F$15</f>
        <v>0</v>
      </c>
      <c r="V280" s="36">
        <f>SUMIFS(СВЦЭМ!$G$34:$G$777,СВЦЭМ!$A$34:$A$777,$A280,СВЦЭМ!$B$34:$B$777,V$261)+'СЕТ СН'!$F$15</f>
        <v>0</v>
      </c>
      <c r="W280" s="36">
        <f>SUMIFS(СВЦЭМ!$G$34:$G$777,СВЦЭМ!$A$34:$A$777,$A280,СВЦЭМ!$B$34:$B$777,W$261)+'СЕТ СН'!$F$15</f>
        <v>0</v>
      </c>
      <c r="X280" s="36">
        <f>SUMIFS(СВЦЭМ!$G$34:$G$777,СВЦЭМ!$A$34:$A$777,$A280,СВЦЭМ!$B$34:$B$777,X$261)+'СЕТ СН'!$F$15</f>
        <v>0</v>
      </c>
      <c r="Y280" s="36">
        <f>SUMIFS(СВЦЭМ!$G$34:$G$777,СВЦЭМ!$A$34:$A$777,$A280,СВЦЭМ!$B$34:$B$777,Y$261)+'СЕТ СН'!$F$15</f>
        <v>0</v>
      </c>
    </row>
    <row r="281" spans="1:25" ht="15.75" hidden="1" x14ac:dyDescent="0.2">
      <c r="A281" s="35">
        <f t="shared" si="7"/>
        <v>44032</v>
      </c>
      <c r="B281" s="36">
        <f>SUMIFS(СВЦЭМ!$G$34:$G$777,СВЦЭМ!$A$34:$A$777,$A281,СВЦЭМ!$B$34:$B$777,B$261)+'СЕТ СН'!$F$15</f>
        <v>0</v>
      </c>
      <c r="C281" s="36">
        <f>SUMIFS(СВЦЭМ!$G$34:$G$777,СВЦЭМ!$A$34:$A$777,$A281,СВЦЭМ!$B$34:$B$777,C$261)+'СЕТ СН'!$F$15</f>
        <v>0</v>
      </c>
      <c r="D281" s="36">
        <f>SUMIFS(СВЦЭМ!$G$34:$G$777,СВЦЭМ!$A$34:$A$777,$A281,СВЦЭМ!$B$34:$B$777,D$261)+'СЕТ СН'!$F$15</f>
        <v>0</v>
      </c>
      <c r="E281" s="36">
        <f>SUMIFS(СВЦЭМ!$G$34:$G$777,СВЦЭМ!$A$34:$A$777,$A281,СВЦЭМ!$B$34:$B$777,E$261)+'СЕТ СН'!$F$15</f>
        <v>0</v>
      </c>
      <c r="F281" s="36">
        <f>SUMIFS(СВЦЭМ!$G$34:$G$777,СВЦЭМ!$A$34:$A$777,$A281,СВЦЭМ!$B$34:$B$777,F$261)+'СЕТ СН'!$F$15</f>
        <v>0</v>
      </c>
      <c r="G281" s="36">
        <f>SUMIFS(СВЦЭМ!$G$34:$G$777,СВЦЭМ!$A$34:$A$777,$A281,СВЦЭМ!$B$34:$B$777,G$261)+'СЕТ СН'!$F$15</f>
        <v>0</v>
      </c>
      <c r="H281" s="36">
        <f>SUMIFS(СВЦЭМ!$G$34:$G$777,СВЦЭМ!$A$34:$A$777,$A281,СВЦЭМ!$B$34:$B$777,H$261)+'СЕТ СН'!$F$15</f>
        <v>0</v>
      </c>
      <c r="I281" s="36">
        <f>SUMIFS(СВЦЭМ!$G$34:$G$777,СВЦЭМ!$A$34:$A$777,$A281,СВЦЭМ!$B$34:$B$777,I$261)+'СЕТ СН'!$F$15</f>
        <v>0</v>
      </c>
      <c r="J281" s="36">
        <f>SUMIFS(СВЦЭМ!$G$34:$G$777,СВЦЭМ!$A$34:$A$777,$A281,СВЦЭМ!$B$34:$B$777,J$261)+'СЕТ СН'!$F$15</f>
        <v>0</v>
      </c>
      <c r="K281" s="36">
        <f>SUMIFS(СВЦЭМ!$G$34:$G$777,СВЦЭМ!$A$34:$A$777,$A281,СВЦЭМ!$B$34:$B$777,K$261)+'СЕТ СН'!$F$15</f>
        <v>0</v>
      </c>
      <c r="L281" s="36">
        <f>SUMIFS(СВЦЭМ!$G$34:$G$777,СВЦЭМ!$A$34:$A$777,$A281,СВЦЭМ!$B$34:$B$777,L$261)+'СЕТ СН'!$F$15</f>
        <v>0</v>
      </c>
      <c r="M281" s="36">
        <f>SUMIFS(СВЦЭМ!$G$34:$G$777,СВЦЭМ!$A$34:$A$777,$A281,СВЦЭМ!$B$34:$B$777,M$261)+'СЕТ СН'!$F$15</f>
        <v>0</v>
      </c>
      <c r="N281" s="36">
        <f>SUMIFS(СВЦЭМ!$G$34:$G$777,СВЦЭМ!$A$34:$A$777,$A281,СВЦЭМ!$B$34:$B$777,N$261)+'СЕТ СН'!$F$15</f>
        <v>0</v>
      </c>
      <c r="O281" s="36">
        <f>SUMIFS(СВЦЭМ!$G$34:$G$777,СВЦЭМ!$A$34:$A$777,$A281,СВЦЭМ!$B$34:$B$777,O$261)+'СЕТ СН'!$F$15</f>
        <v>0</v>
      </c>
      <c r="P281" s="36">
        <f>SUMIFS(СВЦЭМ!$G$34:$G$777,СВЦЭМ!$A$34:$A$777,$A281,СВЦЭМ!$B$34:$B$777,P$261)+'СЕТ СН'!$F$15</f>
        <v>0</v>
      </c>
      <c r="Q281" s="36">
        <f>SUMIFS(СВЦЭМ!$G$34:$G$777,СВЦЭМ!$A$34:$A$777,$A281,СВЦЭМ!$B$34:$B$777,Q$261)+'СЕТ СН'!$F$15</f>
        <v>0</v>
      </c>
      <c r="R281" s="36">
        <f>SUMIFS(СВЦЭМ!$G$34:$G$777,СВЦЭМ!$A$34:$A$777,$A281,СВЦЭМ!$B$34:$B$777,R$261)+'СЕТ СН'!$F$15</f>
        <v>0</v>
      </c>
      <c r="S281" s="36">
        <f>SUMIFS(СВЦЭМ!$G$34:$G$777,СВЦЭМ!$A$34:$A$777,$A281,СВЦЭМ!$B$34:$B$777,S$261)+'СЕТ СН'!$F$15</f>
        <v>0</v>
      </c>
      <c r="T281" s="36">
        <f>SUMIFS(СВЦЭМ!$G$34:$G$777,СВЦЭМ!$A$34:$A$777,$A281,СВЦЭМ!$B$34:$B$777,T$261)+'СЕТ СН'!$F$15</f>
        <v>0</v>
      </c>
      <c r="U281" s="36">
        <f>SUMIFS(СВЦЭМ!$G$34:$G$777,СВЦЭМ!$A$34:$A$777,$A281,СВЦЭМ!$B$34:$B$777,U$261)+'СЕТ СН'!$F$15</f>
        <v>0</v>
      </c>
      <c r="V281" s="36">
        <f>SUMIFS(СВЦЭМ!$G$34:$G$777,СВЦЭМ!$A$34:$A$777,$A281,СВЦЭМ!$B$34:$B$777,V$261)+'СЕТ СН'!$F$15</f>
        <v>0</v>
      </c>
      <c r="W281" s="36">
        <f>SUMIFS(СВЦЭМ!$G$34:$G$777,СВЦЭМ!$A$34:$A$777,$A281,СВЦЭМ!$B$34:$B$777,W$261)+'СЕТ СН'!$F$15</f>
        <v>0</v>
      </c>
      <c r="X281" s="36">
        <f>SUMIFS(СВЦЭМ!$G$34:$G$777,СВЦЭМ!$A$34:$A$777,$A281,СВЦЭМ!$B$34:$B$777,X$261)+'СЕТ СН'!$F$15</f>
        <v>0</v>
      </c>
      <c r="Y281" s="36">
        <f>SUMIFS(СВЦЭМ!$G$34:$G$777,СВЦЭМ!$A$34:$A$777,$A281,СВЦЭМ!$B$34:$B$777,Y$261)+'СЕТ СН'!$F$15</f>
        <v>0</v>
      </c>
    </row>
    <row r="282" spans="1:25" ht="15.75" hidden="1" x14ac:dyDescent="0.2">
      <c r="A282" s="35">
        <f t="shared" si="7"/>
        <v>44033</v>
      </c>
      <c r="B282" s="36">
        <f>SUMIFS(СВЦЭМ!$G$34:$G$777,СВЦЭМ!$A$34:$A$777,$A282,СВЦЭМ!$B$34:$B$777,B$261)+'СЕТ СН'!$F$15</f>
        <v>0</v>
      </c>
      <c r="C282" s="36">
        <f>SUMIFS(СВЦЭМ!$G$34:$G$777,СВЦЭМ!$A$34:$A$777,$A282,СВЦЭМ!$B$34:$B$777,C$261)+'СЕТ СН'!$F$15</f>
        <v>0</v>
      </c>
      <c r="D282" s="36">
        <f>SUMIFS(СВЦЭМ!$G$34:$G$777,СВЦЭМ!$A$34:$A$777,$A282,СВЦЭМ!$B$34:$B$777,D$261)+'СЕТ СН'!$F$15</f>
        <v>0</v>
      </c>
      <c r="E282" s="36">
        <f>SUMIFS(СВЦЭМ!$G$34:$G$777,СВЦЭМ!$A$34:$A$777,$A282,СВЦЭМ!$B$34:$B$777,E$261)+'СЕТ СН'!$F$15</f>
        <v>0</v>
      </c>
      <c r="F282" s="36">
        <f>SUMIFS(СВЦЭМ!$G$34:$G$777,СВЦЭМ!$A$34:$A$777,$A282,СВЦЭМ!$B$34:$B$777,F$261)+'СЕТ СН'!$F$15</f>
        <v>0</v>
      </c>
      <c r="G282" s="36">
        <f>SUMIFS(СВЦЭМ!$G$34:$G$777,СВЦЭМ!$A$34:$A$777,$A282,СВЦЭМ!$B$34:$B$777,G$261)+'СЕТ СН'!$F$15</f>
        <v>0</v>
      </c>
      <c r="H282" s="36">
        <f>SUMIFS(СВЦЭМ!$G$34:$G$777,СВЦЭМ!$A$34:$A$777,$A282,СВЦЭМ!$B$34:$B$777,H$261)+'СЕТ СН'!$F$15</f>
        <v>0</v>
      </c>
      <c r="I282" s="36">
        <f>SUMIFS(СВЦЭМ!$G$34:$G$777,СВЦЭМ!$A$34:$A$777,$A282,СВЦЭМ!$B$34:$B$777,I$261)+'СЕТ СН'!$F$15</f>
        <v>0</v>
      </c>
      <c r="J282" s="36">
        <f>SUMIFS(СВЦЭМ!$G$34:$G$777,СВЦЭМ!$A$34:$A$777,$A282,СВЦЭМ!$B$34:$B$777,J$261)+'СЕТ СН'!$F$15</f>
        <v>0</v>
      </c>
      <c r="K282" s="36">
        <f>SUMIFS(СВЦЭМ!$G$34:$G$777,СВЦЭМ!$A$34:$A$777,$A282,СВЦЭМ!$B$34:$B$777,K$261)+'СЕТ СН'!$F$15</f>
        <v>0</v>
      </c>
      <c r="L282" s="36">
        <f>SUMIFS(СВЦЭМ!$G$34:$G$777,СВЦЭМ!$A$34:$A$777,$A282,СВЦЭМ!$B$34:$B$777,L$261)+'СЕТ СН'!$F$15</f>
        <v>0</v>
      </c>
      <c r="M282" s="36">
        <f>SUMIFS(СВЦЭМ!$G$34:$G$777,СВЦЭМ!$A$34:$A$777,$A282,СВЦЭМ!$B$34:$B$777,M$261)+'СЕТ СН'!$F$15</f>
        <v>0</v>
      </c>
      <c r="N282" s="36">
        <f>SUMIFS(СВЦЭМ!$G$34:$G$777,СВЦЭМ!$A$34:$A$777,$A282,СВЦЭМ!$B$34:$B$777,N$261)+'СЕТ СН'!$F$15</f>
        <v>0</v>
      </c>
      <c r="O282" s="36">
        <f>SUMIFS(СВЦЭМ!$G$34:$G$777,СВЦЭМ!$A$34:$A$777,$A282,СВЦЭМ!$B$34:$B$777,O$261)+'СЕТ СН'!$F$15</f>
        <v>0</v>
      </c>
      <c r="P282" s="36">
        <f>SUMIFS(СВЦЭМ!$G$34:$G$777,СВЦЭМ!$A$34:$A$777,$A282,СВЦЭМ!$B$34:$B$777,P$261)+'СЕТ СН'!$F$15</f>
        <v>0</v>
      </c>
      <c r="Q282" s="36">
        <f>SUMIFS(СВЦЭМ!$G$34:$G$777,СВЦЭМ!$A$34:$A$777,$A282,СВЦЭМ!$B$34:$B$777,Q$261)+'СЕТ СН'!$F$15</f>
        <v>0</v>
      </c>
      <c r="R282" s="36">
        <f>SUMIFS(СВЦЭМ!$G$34:$G$777,СВЦЭМ!$A$34:$A$777,$A282,СВЦЭМ!$B$34:$B$777,R$261)+'СЕТ СН'!$F$15</f>
        <v>0</v>
      </c>
      <c r="S282" s="36">
        <f>SUMIFS(СВЦЭМ!$G$34:$G$777,СВЦЭМ!$A$34:$A$777,$A282,СВЦЭМ!$B$34:$B$777,S$261)+'СЕТ СН'!$F$15</f>
        <v>0</v>
      </c>
      <c r="T282" s="36">
        <f>SUMIFS(СВЦЭМ!$G$34:$G$777,СВЦЭМ!$A$34:$A$777,$A282,СВЦЭМ!$B$34:$B$777,T$261)+'СЕТ СН'!$F$15</f>
        <v>0</v>
      </c>
      <c r="U282" s="36">
        <f>SUMIFS(СВЦЭМ!$G$34:$G$777,СВЦЭМ!$A$34:$A$777,$A282,СВЦЭМ!$B$34:$B$777,U$261)+'СЕТ СН'!$F$15</f>
        <v>0</v>
      </c>
      <c r="V282" s="36">
        <f>SUMIFS(СВЦЭМ!$G$34:$G$777,СВЦЭМ!$A$34:$A$777,$A282,СВЦЭМ!$B$34:$B$777,V$261)+'СЕТ СН'!$F$15</f>
        <v>0</v>
      </c>
      <c r="W282" s="36">
        <f>SUMIFS(СВЦЭМ!$G$34:$G$777,СВЦЭМ!$A$34:$A$777,$A282,СВЦЭМ!$B$34:$B$777,W$261)+'СЕТ СН'!$F$15</f>
        <v>0</v>
      </c>
      <c r="X282" s="36">
        <f>SUMIFS(СВЦЭМ!$G$34:$G$777,СВЦЭМ!$A$34:$A$777,$A282,СВЦЭМ!$B$34:$B$777,X$261)+'СЕТ СН'!$F$15</f>
        <v>0</v>
      </c>
      <c r="Y282" s="36">
        <f>SUMIFS(СВЦЭМ!$G$34:$G$777,СВЦЭМ!$A$34:$A$777,$A282,СВЦЭМ!$B$34:$B$777,Y$261)+'СЕТ СН'!$F$15</f>
        <v>0</v>
      </c>
    </row>
    <row r="283" spans="1:25" ht="15.75" hidden="1" x14ac:dyDescent="0.2">
      <c r="A283" s="35">
        <f t="shared" si="7"/>
        <v>44034</v>
      </c>
      <c r="B283" s="36">
        <f>SUMIFS(СВЦЭМ!$G$34:$G$777,СВЦЭМ!$A$34:$A$777,$A283,СВЦЭМ!$B$34:$B$777,B$261)+'СЕТ СН'!$F$15</f>
        <v>0</v>
      </c>
      <c r="C283" s="36">
        <f>SUMIFS(СВЦЭМ!$G$34:$G$777,СВЦЭМ!$A$34:$A$777,$A283,СВЦЭМ!$B$34:$B$777,C$261)+'СЕТ СН'!$F$15</f>
        <v>0</v>
      </c>
      <c r="D283" s="36">
        <f>SUMIFS(СВЦЭМ!$G$34:$G$777,СВЦЭМ!$A$34:$A$777,$A283,СВЦЭМ!$B$34:$B$777,D$261)+'СЕТ СН'!$F$15</f>
        <v>0</v>
      </c>
      <c r="E283" s="36">
        <f>SUMIFS(СВЦЭМ!$G$34:$G$777,СВЦЭМ!$A$34:$A$777,$A283,СВЦЭМ!$B$34:$B$777,E$261)+'СЕТ СН'!$F$15</f>
        <v>0</v>
      </c>
      <c r="F283" s="36">
        <f>SUMIFS(СВЦЭМ!$G$34:$G$777,СВЦЭМ!$A$34:$A$777,$A283,СВЦЭМ!$B$34:$B$777,F$261)+'СЕТ СН'!$F$15</f>
        <v>0</v>
      </c>
      <c r="G283" s="36">
        <f>SUMIFS(СВЦЭМ!$G$34:$G$777,СВЦЭМ!$A$34:$A$777,$A283,СВЦЭМ!$B$34:$B$777,G$261)+'СЕТ СН'!$F$15</f>
        <v>0</v>
      </c>
      <c r="H283" s="36">
        <f>SUMIFS(СВЦЭМ!$G$34:$G$777,СВЦЭМ!$A$34:$A$777,$A283,СВЦЭМ!$B$34:$B$777,H$261)+'СЕТ СН'!$F$15</f>
        <v>0</v>
      </c>
      <c r="I283" s="36">
        <f>SUMIFS(СВЦЭМ!$G$34:$G$777,СВЦЭМ!$A$34:$A$777,$A283,СВЦЭМ!$B$34:$B$777,I$261)+'СЕТ СН'!$F$15</f>
        <v>0</v>
      </c>
      <c r="J283" s="36">
        <f>SUMIFS(СВЦЭМ!$G$34:$G$777,СВЦЭМ!$A$34:$A$777,$A283,СВЦЭМ!$B$34:$B$777,J$261)+'СЕТ СН'!$F$15</f>
        <v>0</v>
      </c>
      <c r="K283" s="36">
        <f>SUMIFS(СВЦЭМ!$G$34:$G$777,СВЦЭМ!$A$34:$A$777,$A283,СВЦЭМ!$B$34:$B$777,K$261)+'СЕТ СН'!$F$15</f>
        <v>0</v>
      </c>
      <c r="L283" s="36">
        <f>SUMIFS(СВЦЭМ!$G$34:$G$777,СВЦЭМ!$A$34:$A$777,$A283,СВЦЭМ!$B$34:$B$777,L$261)+'СЕТ СН'!$F$15</f>
        <v>0</v>
      </c>
      <c r="M283" s="36">
        <f>SUMIFS(СВЦЭМ!$G$34:$G$777,СВЦЭМ!$A$34:$A$777,$A283,СВЦЭМ!$B$34:$B$777,M$261)+'СЕТ СН'!$F$15</f>
        <v>0</v>
      </c>
      <c r="N283" s="36">
        <f>SUMIFS(СВЦЭМ!$G$34:$G$777,СВЦЭМ!$A$34:$A$777,$A283,СВЦЭМ!$B$34:$B$777,N$261)+'СЕТ СН'!$F$15</f>
        <v>0</v>
      </c>
      <c r="O283" s="36">
        <f>SUMIFS(СВЦЭМ!$G$34:$G$777,СВЦЭМ!$A$34:$A$777,$A283,СВЦЭМ!$B$34:$B$777,O$261)+'СЕТ СН'!$F$15</f>
        <v>0</v>
      </c>
      <c r="P283" s="36">
        <f>SUMIFS(СВЦЭМ!$G$34:$G$777,СВЦЭМ!$A$34:$A$777,$A283,СВЦЭМ!$B$34:$B$777,P$261)+'СЕТ СН'!$F$15</f>
        <v>0</v>
      </c>
      <c r="Q283" s="36">
        <f>SUMIFS(СВЦЭМ!$G$34:$G$777,СВЦЭМ!$A$34:$A$777,$A283,СВЦЭМ!$B$34:$B$777,Q$261)+'СЕТ СН'!$F$15</f>
        <v>0</v>
      </c>
      <c r="R283" s="36">
        <f>SUMIFS(СВЦЭМ!$G$34:$G$777,СВЦЭМ!$A$34:$A$777,$A283,СВЦЭМ!$B$34:$B$777,R$261)+'СЕТ СН'!$F$15</f>
        <v>0</v>
      </c>
      <c r="S283" s="36">
        <f>SUMIFS(СВЦЭМ!$G$34:$G$777,СВЦЭМ!$A$34:$A$777,$A283,СВЦЭМ!$B$34:$B$777,S$261)+'СЕТ СН'!$F$15</f>
        <v>0</v>
      </c>
      <c r="T283" s="36">
        <f>SUMIFS(СВЦЭМ!$G$34:$G$777,СВЦЭМ!$A$34:$A$777,$A283,СВЦЭМ!$B$34:$B$777,T$261)+'СЕТ СН'!$F$15</f>
        <v>0</v>
      </c>
      <c r="U283" s="36">
        <f>SUMIFS(СВЦЭМ!$G$34:$G$777,СВЦЭМ!$A$34:$A$777,$A283,СВЦЭМ!$B$34:$B$777,U$261)+'СЕТ СН'!$F$15</f>
        <v>0</v>
      </c>
      <c r="V283" s="36">
        <f>SUMIFS(СВЦЭМ!$G$34:$G$777,СВЦЭМ!$A$34:$A$777,$A283,СВЦЭМ!$B$34:$B$777,V$261)+'СЕТ СН'!$F$15</f>
        <v>0</v>
      </c>
      <c r="W283" s="36">
        <f>SUMIFS(СВЦЭМ!$G$34:$G$777,СВЦЭМ!$A$34:$A$777,$A283,СВЦЭМ!$B$34:$B$777,W$261)+'СЕТ СН'!$F$15</f>
        <v>0</v>
      </c>
      <c r="X283" s="36">
        <f>SUMIFS(СВЦЭМ!$G$34:$G$777,СВЦЭМ!$A$34:$A$777,$A283,СВЦЭМ!$B$34:$B$777,X$261)+'СЕТ СН'!$F$15</f>
        <v>0</v>
      </c>
      <c r="Y283" s="36">
        <f>SUMIFS(СВЦЭМ!$G$34:$G$777,СВЦЭМ!$A$34:$A$777,$A283,СВЦЭМ!$B$34:$B$777,Y$261)+'СЕТ СН'!$F$15</f>
        <v>0</v>
      </c>
    </row>
    <row r="284" spans="1:25" ht="15.75" hidden="1" x14ac:dyDescent="0.2">
      <c r="A284" s="35">
        <f t="shared" si="7"/>
        <v>44035</v>
      </c>
      <c r="B284" s="36">
        <f>SUMIFS(СВЦЭМ!$G$34:$G$777,СВЦЭМ!$A$34:$A$777,$A284,СВЦЭМ!$B$34:$B$777,B$261)+'СЕТ СН'!$F$15</f>
        <v>0</v>
      </c>
      <c r="C284" s="36">
        <f>SUMIFS(СВЦЭМ!$G$34:$G$777,СВЦЭМ!$A$34:$A$777,$A284,СВЦЭМ!$B$34:$B$777,C$261)+'СЕТ СН'!$F$15</f>
        <v>0</v>
      </c>
      <c r="D284" s="36">
        <f>SUMIFS(СВЦЭМ!$G$34:$G$777,СВЦЭМ!$A$34:$A$777,$A284,СВЦЭМ!$B$34:$B$777,D$261)+'СЕТ СН'!$F$15</f>
        <v>0</v>
      </c>
      <c r="E284" s="36">
        <f>SUMIFS(СВЦЭМ!$G$34:$G$777,СВЦЭМ!$A$34:$A$777,$A284,СВЦЭМ!$B$34:$B$777,E$261)+'СЕТ СН'!$F$15</f>
        <v>0</v>
      </c>
      <c r="F284" s="36">
        <f>SUMIFS(СВЦЭМ!$G$34:$G$777,СВЦЭМ!$A$34:$A$777,$A284,СВЦЭМ!$B$34:$B$777,F$261)+'СЕТ СН'!$F$15</f>
        <v>0</v>
      </c>
      <c r="G284" s="36">
        <f>SUMIFS(СВЦЭМ!$G$34:$G$777,СВЦЭМ!$A$34:$A$777,$A284,СВЦЭМ!$B$34:$B$777,G$261)+'СЕТ СН'!$F$15</f>
        <v>0</v>
      </c>
      <c r="H284" s="36">
        <f>SUMIFS(СВЦЭМ!$G$34:$G$777,СВЦЭМ!$A$34:$A$777,$A284,СВЦЭМ!$B$34:$B$777,H$261)+'СЕТ СН'!$F$15</f>
        <v>0</v>
      </c>
      <c r="I284" s="36">
        <f>SUMIFS(СВЦЭМ!$G$34:$G$777,СВЦЭМ!$A$34:$A$777,$A284,СВЦЭМ!$B$34:$B$777,I$261)+'СЕТ СН'!$F$15</f>
        <v>0</v>
      </c>
      <c r="J284" s="36">
        <f>SUMIFS(СВЦЭМ!$G$34:$G$777,СВЦЭМ!$A$34:$A$777,$A284,СВЦЭМ!$B$34:$B$777,J$261)+'СЕТ СН'!$F$15</f>
        <v>0</v>
      </c>
      <c r="K284" s="36">
        <f>SUMIFS(СВЦЭМ!$G$34:$G$777,СВЦЭМ!$A$34:$A$777,$A284,СВЦЭМ!$B$34:$B$777,K$261)+'СЕТ СН'!$F$15</f>
        <v>0</v>
      </c>
      <c r="L284" s="36">
        <f>SUMIFS(СВЦЭМ!$G$34:$G$777,СВЦЭМ!$A$34:$A$777,$A284,СВЦЭМ!$B$34:$B$777,L$261)+'СЕТ СН'!$F$15</f>
        <v>0</v>
      </c>
      <c r="M284" s="36">
        <f>SUMIFS(СВЦЭМ!$G$34:$G$777,СВЦЭМ!$A$34:$A$777,$A284,СВЦЭМ!$B$34:$B$777,M$261)+'СЕТ СН'!$F$15</f>
        <v>0</v>
      </c>
      <c r="N284" s="36">
        <f>SUMIFS(СВЦЭМ!$G$34:$G$777,СВЦЭМ!$A$34:$A$777,$A284,СВЦЭМ!$B$34:$B$777,N$261)+'СЕТ СН'!$F$15</f>
        <v>0</v>
      </c>
      <c r="O284" s="36">
        <f>SUMIFS(СВЦЭМ!$G$34:$G$777,СВЦЭМ!$A$34:$A$777,$A284,СВЦЭМ!$B$34:$B$777,O$261)+'СЕТ СН'!$F$15</f>
        <v>0</v>
      </c>
      <c r="P284" s="36">
        <f>SUMIFS(СВЦЭМ!$G$34:$G$777,СВЦЭМ!$A$34:$A$777,$A284,СВЦЭМ!$B$34:$B$777,P$261)+'СЕТ СН'!$F$15</f>
        <v>0</v>
      </c>
      <c r="Q284" s="36">
        <f>SUMIFS(СВЦЭМ!$G$34:$G$777,СВЦЭМ!$A$34:$A$777,$A284,СВЦЭМ!$B$34:$B$777,Q$261)+'СЕТ СН'!$F$15</f>
        <v>0</v>
      </c>
      <c r="R284" s="36">
        <f>SUMIFS(СВЦЭМ!$G$34:$G$777,СВЦЭМ!$A$34:$A$777,$A284,СВЦЭМ!$B$34:$B$777,R$261)+'СЕТ СН'!$F$15</f>
        <v>0</v>
      </c>
      <c r="S284" s="36">
        <f>SUMIFS(СВЦЭМ!$G$34:$G$777,СВЦЭМ!$A$34:$A$777,$A284,СВЦЭМ!$B$34:$B$777,S$261)+'СЕТ СН'!$F$15</f>
        <v>0</v>
      </c>
      <c r="T284" s="36">
        <f>SUMIFS(СВЦЭМ!$G$34:$G$777,СВЦЭМ!$A$34:$A$777,$A284,СВЦЭМ!$B$34:$B$777,T$261)+'СЕТ СН'!$F$15</f>
        <v>0</v>
      </c>
      <c r="U284" s="36">
        <f>SUMIFS(СВЦЭМ!$G$34:$G$777,СВЦЭМ!$A$34:$A$777,$A284,СВЦЭМ!$B$34:$B$777,U$261)+'СЕТ СН'!$F$15</f>
        <v>0</v>
      </c>
      <c r="V284" s="36">
        <f>SUMIFS(СВЦЭМ!$G$34:$G$777,СВЦЭМ!$A$34:$A$777,$A284,СВЦЭМ!$B$34:$B$777,V$261)+'СЕТ СН'!$F$15</f>
        <v>0</v>
      </c>
      <c r="W284" s="36">
        <f>SUMIFS(СВЦЭМ!$G$34:$G$777,СВЦЭМ!$A$34:$A$777,$A284,СВЦЭМ!$B$34:$B$777,W$261)+'СЕТ СН'!$F$15</f>
        <v>0</v>
      </c>
      <c r="X284" s="36">
        <f>SUMIFS(СВЦЭМ!$G$34:$G$777,СВЦЭМ!$A$34:$A$777,$A284,СВЦЭМ!$B$34:$B$777,X$261)+'СЕТ СН'!$F$15</f>
        <v>0</v>
      </c>
      <c r="Y284" s="36">
        <f>SUMIFS(СВЦЭМ!$G$34:$G$777,СВЦЭМ!$A$34:$A$777,$A284,СВЦЭМ!$B$34:$B$777,Y$261)+'СЕТ СН'!$F$15</f>
        <v>0</v>
      </c>
    </row>
    <row r="285" spans="1:25" ht="15.75" hidden="1" x14ac:dyDescent="0.2">
      <c r="A285" s="35">
        <f t="shared" si="7"/>
        <v>44036</v>
      </c>
      <c r="B285" s="36">
        <f>SUMIFS(СВЦЭМ!$G$34:$G$777,СВЦЭМ!$A$34:$A$777,$A285,СВЦЭМ!$B$34:$B$777,B$261)+'СЕТ СН'!$F$15</f>
        <v>0</v>
      </c>
      <c r="C285" s="36">
        <f>SUMIFS(СВЦЭМ!$G$34:$G$777,СВЦЭМ!$A$34:$A$777,$A285,СВЦЭМ!$B$34:$B$777,C$261)+'СЕТ СН'!$F$15</f>
        <v>0</v>
      </c>
      <c r="D285" s="36">
        <f>SUMIFS(СВЦЭМ!$G$34:$G$777,СВЦЭМ!$A$34:$A$777,$A285,СВЦЭМ!$B$34:$B$777,D$261)+'СЕТ СН'!$F$15</f>
        <v>0</v>
      </c>
      <c r="E285" s="36">
        <f>SUMIFS(СВЦЭМ!$G$34:$G$777,СВЦЭМ!$A$34:$A$777,$A285,СВЦЭМ!$B$34:$B$777,E$261)+'СЕТ СН'!$F$15</f>
        <v>0</v>
      </c>
      <c r="F285" s="36">
        <f>SUMIFS(СВЦЭМ!$G$34:$G$777,СВЦЭМ!$A$34:$A$777,$A285,СВЦЭМ!$B$34:$B$777,F$261)+'СЕТ СН'!$F$15</f>
        <v>0</v>
      </c>
      <c r="G285" s="36">
        <f>SUMIFS(СВЦЭМ!$G$34:$G$777,СВЦЭМ!$A$34:$A$777,$A285,СВЦЭМ!$B$34:$B$777,G$261)+'СЕТ СН'!$F$15</f>
        <v>0</v>
      </c>
      <c r="H285" s="36">
        <f>SUMIFS(СВЦЭМ!$G$34:$G$777,СВЦЭМ!$A$34:$A$777,$A285,СВЦЭМ!$B$34:$B$777,H$261)+'СЕТ СН'!$F$15</f>
        <v>0</v>
      </c>
      <c r="I285" s="36">
        <f>SUMIFS(СВЦЭМ!$G$34:$G$777,СВЦЭМ!$A$34:$A$777,$A285,СВЦЭМ!$B$34:$B$777,I$261)+'СЕТ СН'!$F$15</f>
        <v>0</v>
      </c>
      <c r="J285" s="36">
        <f>SUMIFS(СВЦЭМ!$G$34:$G$777,СВЦЭМ!$A$34:$A$777,$A285,СВЦЭМ!$B$34:$B$777,J$261)+'СЕТ СН'!$F$15</f>
        <v>0</v>
      </c>
      <c r="K285" s="36">
        <f>SUMIFS(СВЦЭМ!$G$34:$G$777,СВЦЭМ!$A$34:$A$777,$A285,СВЦЭМ!$B$34:$B$777,K$261)+'СЕТ СН'!$F$15</f>
        <v>0</v>
      </c>
      <c r="L285" s="36">
        <f>SUMIFS(СВЦЭМ!$G$34:$G$777,СВЦЭМ!$A$34:$A$777,$A285,СВЦЭМ!$B$34:$B$777,L$261)+'СЕТ СН'!$F$15</f>
        <v>0</v>
      </c>
      <c r="M285" s="36">
        <f>SUMIFS(СВЦЭМ!$G$34:$G$777,СВЦЭМ!$A$34:$A$777,$A285,СВЦЭМ!$B$34:$B$777,M$261)+'СЕТ СН'!$F$15</f>
        <v>0</v>
      </c>
      <c r="N285" s="36">
        <f>SUMIFS(СВЦЭМ!$G$34:$G$777,СВЦЭМ!$A$34:$A$777,$A285,СВЦЭМ!$B$34:$B$777,N$261)+'СЕТ СН'!$F$15</f>
        <v>0</v>
      </c>
      <c r="O285" s="36">
        <f>SUMIFS(СВЦЭМ!$G$34:$G$777,СВЦЭМ!$A$34:$A$777,$A285,СВЦЭМ!$B$34:$B$777,O$261)+'СЕТ СН'!$F$15</f>
        <v>0</v>
      </c>
      <c r="P285" s="36">
        <f>SUMIFS(СВЦЭМ!$G$34:$G$777,СВЦЭМ!$A$34:$A$777,$A285,СВЦЭМ!$B$34:$B$777,P$261)+'СЕТ СН'!$F$15</f>
        <v>0</v>
      </c>
      <c r="Q285" s="36">
        <f>SUMIFS(СВЦЭМ!$G$34:$G$777,СВЦЭМ!$A$34:$A$777,$A285,СВЦЭМ!$B$34:$B$777,Q$261)+'СЕТ СН'!$F$15</f>
        <v>0</v>
      </c>
      <c r="R285" s="36">
        <f>SUMIFS(СВЦЭМ!$G$34:$G$777,СВЦЭМ!$A$34:$A$777,$A285,СВЦЭМ!$B$34:$B$777,R$261)+'СЕТ СН'!$F$15</f>
        <v>0</v>
      </c>
      <c r="S285" s="36">
        <f>SUMIFS(СВЦЭМ!$G$34:$G$777,СВЦЭМ!$A$34:$A$777,$A285,СВЦЭМ!$B$34:$B$777,S$261)+'СЕТ СН'!$F$15</f>
        <v>0</v>
      </c>
      <c r="T285" s="36">
        <f>SUMIFS(СВЦЭМ!$G$34:$G$777,СВЦЭМ!$A$34:$A$777,$A285,СВЦЭМ!$B$34:$B$777,T$261)+'СЕТ СН'!$F$15</f>
        <v>0</v>
      </c>
      <c r="U285" s="36">
        <f>SUMIFS(СВЦЭМ!$G$34:$G$777,СВЦЭМ!$A$34:$A$777,$A285,СВЦЭМ!$B$34:$B$777,U$261)+'СЕТ СН'!$F$15</f>
        <v>0</v>
      </c>
      <c r="V285" s="36">
        <f>SUMIFS(СВЦЭМ!$G$34:$G$777,СВЦЭМ!$A$34:$A$777,$A285,СВЦЭМ!$B$34:$B$777,V$261)+'СЕТ СН'!$F$15</f>
        <v>0</v>
      </c>
      <c r="W285" s="36">
        <f>SUMIFS(СВЦЭМ!$G$34:$G$777,СВЦЭМ!$A$34:$A$777,$A285,СВЦЭМ!$B$34:$B$777,W$261)+'СЕТ СН'!$F$15</f>
        <v>0</v>
      </c>
      <c r="X285" s="36">
        <f>SUMIFS(СВЦЭМ!$G$34:$G$777,СВЦЭМ!$A$34:$A$777,$A285,СВЦЭМ!$B$34:$B$777,X$261)+'СЕТ СН'!$F$15</f>
        <v>0</v>
      </c>
      <c r="Y285" s="36">
        <f>SUMIFS(СВЦЭМ!$G$34:$G$777,СВЦЭМ!$A$34:$A$777,$A285,СВЦЭМ!$B$34:$B$777,Y$261)+'СЕТ СН'!$F$15</f>
        <v>0</v>
      </c>
    </row>
    <row r="286" spans="1:25" ht="15.75" hidden="1" x14ac:dyDescent="0.2">
      <c r="A286" s="35">
        <f t="shared" si="7"/>
        <v>44037</v>
      </c>
      <c r="B286" s="36">
        <f>SUMIFS(СВЦЭМ!$G$34:$G$777,СВЦЭМ!$A$34:$A$777,$A286,СВЦЭМ!$B$34:$B$777,B$261)+'СЕТ СН'!$F$15</f>
        <v>0</v>
      </c>
      <c r="C286" s="36">
        <f>SUMIFS(СВЦЭМ!$G$34:$G$777,СВЦЭМ!$A$34:$A$777,$A286,СВЦЭМ!$B$34:$B$777,C$261)+'СЕТ СН'!$F$15</f>
        <v>0</v>
      </c>
      <c r="D286" s="36">
        <f>SUMIFS(СВЦЭМ!$G$34:$G$777,СВЦЭМ!$A$34:$A$777,$A286,СВЦЭМ!$B$34:$B$777,D$261)+'СЕТ СН'!$F$15</f>
        <v>0</v>
      </c>
      <c r="E286" s="36">
        <f>SUMIFS(СВЦЭМ!$G$34:$G$777,СВЦЭМ!$A$34:$A$777,$A286,СВЦЭМ!$B$34:$B$777,E$261)+'СЕТ СН'!$F$15</f>
        <v>0</v>
      </c>
      <c r="F286" s="36">
        <f>SUMIFS(СВЦЭМ!$G$34:$G$777,СВЦЭМ!$A$34:$A$777,$A286,СВЦЭМ!$B$34:$B$777,F$261)+'СЕТ СН'!$F$15</f>
        <v>0</v>
      </c>
      <c r="G286" s="36">
        <f>SUMIFS(СВЦЭМ!$G$34:$G$777,СВЦЭМ!$A$34:$A$777,$A286,СВЦЭМ!$B$34:$B$777,G$261)+'СЕТ СН'!$F$15</f>
        <v>0</v>
      </c>
      <c r="H286" s="36">
        <f>SUMIFS(СВЦЭМ!$G$34:$G$777,СВЦЭМ!$A$34:$A$777,$A286,СВЦЭМ!$B$34:$B$777,H$261)+'СЕТ СН'!$F$15</f>
        <v>0</v>
      </c>
      <c r="I286" s="36">
        <f>SUMIFS(СВЦЭМ!$G$34:$G$777,СВЦЭМ!$A$34:$A$777,$A286,СВЦЭМ!$B$34:$B$777,I$261)+'СЕТ СН'!$F$15</f>
        <v>0</v>
      </c>
      <c r="J286" s="36">
        <f>SUMIFS(СВЦЭМ!$G$34:$G$777,СВЦЭМ!$A$34:$A$777,$A286,СВЦЭМ!$B$34:$B$777,J$261)+'СЕТ СН'!$F$15</f>
        <v>0</v>
      </c>
      <c r="K286" s="36">
        <f>SUMIFS(СВЦЭМ!$G$34:$G$777,СВЦЭМ!$A$34:$A$777,$A286,СВЦЭМ!$B$34:$B$777,K$261)+'СЕТ СН'!$F$15</f>
        <v>0</v>
      </c>
      <c r="L286" s="36">
        <f>SUMIFS(СВЦЭМ!$G$34:$G$777,СВЦЭМ!$A$34:$A$777,$A286,СВЦЭМ!$B$34:$B$777,L$261)+'СЕТ СН'!$F$15</f>
        <v>0</v>
      </c>
      <c r="M286" s="36">
        <f>SUMIFS(СВЦЭМ!$G$34:$G$777,СВЦЭМ!$A$34:$A$777,$A286,СВЦЭМ!$B$34:$B$777,M$261)+'СЕТ СН'!$F$15</f>
        <v>0</v>
      </c>
      <c r="N286" s="36">
        <f>SUMIFS(СВЦЭМ!$G$34:$G$777,СВЦЭМ!$A$34:$A$777,$A286,СВЦЭМ!$B$34:$B$777,N$261)+'СЕТ СН'!$F$15</f>
        <v>0</v>
      </c>
      <c r="O286" s="36">
        <f>SUMIFS(СВЦЭМ!$G$34:$G$777,СВЦЭМ!$A$34:$A$777,$A286,СВЦЭМ!$B$34:$B$777,O$261)+'СЕТ СН'!$F$15</f>
        <v>0</v>
      </c>
      <c r="P286" s="36">
        <f>SUMIFS(СВЦЭМ!$G$34:$G$777,СВЦЭМ!$A$34:$A$777,$A286,СВЦЭМ!$B$34:$B$777,P$261)+'СЕТ СН'!$F$15</f>
        <v>0</v>
      </c>
      <c r="Q286" s="36">
        <f>SUMIFS(СВЦЭМ!$G$34:$G$777,СВЦЭМ!$A$34:$A$777,$A286,СВЦЭМ!$B$34:$B$777,Q$261)+'СЕТ СН'!$F$15</f>
        <v>0</v>
      </c>
      <c r="R286" s="36">
        <f>SUMIFS(СВЦЭМ!$G$34:$G$777,СВЦЭМ!$A$34:$A$777,$A286,СВЦЭМ!$B$34:$B$777,R$261)+'СЕТ СН'!$F$15</f>
        <v>0</v>
      </c>
      <c r="S286" s="36">
        <f>SUMIFS(СВЦЭМ!$G$34:$G$777,СВЦЭМ!$A$34:$A$777,$A286,СВЦЭМ!$B$34:$B$777,S$261)+'СЕТ СН'!$F$15</f>
        <v>0</v>
      </c>
      <c r="T286" s="36">
        <f>SUMIFS(СВЦЭМ!$G$34:$G$777,СВЦЭМ!$A$34:$A$777,$A286,СВЦЭМ!$B$34:$B$777,T$261)+'СЕТ СН'!$F$15</f>
        <v>0</v>
      </c>
      <c r="U286" s="36">
        <f>SUMIFS(СВЦЭМ!$G$34:$G$777,СВЦЭМ!$A$34:$A$777,$A286,СВЦЭМ!$B$34:$B$777,U$261)+'СЕТ СН'!$F$15</f>
        <v>0</v>
      </c>
      <c r="V286" s="36">
        <f>SUMIFS(СВЦЭМ!$G$34:$G$777,СВЦЭМ!$A$34:$A$777,$A286,СВЦЭМ!$B$34:$B$777,V$261)+'СЕТ СН'!$F$15</f>
        <v>0</v>
      </c>
      <c r="W286" s="36">
        <f>SUMIFS(СВЦЭМ!$G$34:$G$777,СВЦЭМ!$A$34:$A$777,$A286,СВЦЭМ!$B$34:$B$777,W$261)+'СЕТ СН'!$F$15</f>
        <v>0</v>
      </c>
      <c r="X286" s="36">
        <f>SUMIFS(СВЦЭМ!$G$34:$G$777,СВЦЭМ!$A$34:$A$777,$A286,СВЦЭМ!$B$34:$B$777,X$261)+'СЕТ СН'!$F$15</f>
        <v>0</v>
      </c>
      <c r="Y286" s="36">
        <f>SUMIFS(СВЦЭМ!$G$34:$G$777,СВЦЭМ!$A$34:$A$777,$A286,СВЦЭМ!$B$34:$B$777,Y$261)+'СЕТ СН'!$F$15</f>
        <v>0</v>
      </c>
    </row>
    <row r="287" spans="1:25" ht="15.75" hidden="1" x14ac:dyDescent="0.2">
      <c r="A287" s="35">
        <f t="shared" si="7"/>
        <v>44038</v>
      </c>
      <c r="B287" s="36">
        <f>SUMIFS(СВЦЭМ!$G$34:$G$777,СВЦЭМ!$A$34:$A$777,$A287,СВЦЭМ!$B$34:$B$777,B$261)+'СЕТ СН'!$F$15</f>
        <v>0</v>
      </c>
      <c r="C287" s="36">
        <f>SUMIFS(СВЦЭМ!$G$34:$G$777,СВЦЭМ!$A$34:$A$777,$A287,СВЦЭМ!$B$34:$B$777,C$261)+'СЕТ СН'!$F$15</f>
        <v>0</v>
      </c>
      <c r="D287" s="36">
        <f>SUMIFS(СВЦЭМ!$G$34:$G$777,СВЦЭМ!$A$34:$A$777,$A287,СВЦЭМ!$B$34:$B$777,D$261)+'СЕТ СН'!$F$15</f>
        <v>0</v>
      </c>
      <c r="E287" s="36">
        <f>SUMIFS(СВЦЭМ!$G$34:$G$777,СВЦЭМ!$A$34:$A$777,$A287,СВЦЭМ!$B$34:$B$777,E$261)+'СЕТ СН'!$F$15</f>
        <v>0</v>
      </c>
      <c r="F287" s="36">
        <f>SUMIFS(СВЦЭМ!$G$34:$G$777,СВЦЭМ!$A$34:$A$777,$A287,СВЦЭМ!$B$34:$B$777,F$261)+'СЕТ СН'!$F$15</f>
        <v>0</v>
      </c>
      <c r="G287" s="36">
        <f>SUMIFS(СВЦЭМ!$G$34:$G$777,СВЦЭМ!$A$34:$A$777,$A287,СВЦЭМ!$B$34:$B$777,G$261)+'СЕТ СН'!$F$15</f>
        <v>0</v>
      </c>
      <c r="H287" s="36">
        <f>SUMIFS(СВЦЭМ!$G$34:$G$777,СВЦЭМ!$A$34:$A$777,$A287,СВЦЭМ!$B$34:$B$777,H$261)+'СЕТ СН'!$F$15</f>
        <v>0</v>
      </c>
      <c r="I287" s="36">
        <f>SUMIFS(СВЦЭМ!$G$34:$G$777,СВЦЭМ!$A$34:$A$777,$A287,СВЦЭМ!$B$34:$B$777,I$261)+'СЕТ СН'!$F$15</f>
        <v>0</v>
      </c>
      <c r="J287" s="36">
        <f>SUMIFS(СВЦЭМ!$G$34:$G$777,СВЦЭМ!$A$34:$A$777,$A287,СВЦЭМ!$B$34:$B$777,J$261)+'СЕТ СН'!$F$15</f>
        <v>0</v>
      </c>
      <c r="K287" s="36">
        <f>SUMIFS(СВЦЭМ!$G$34:$G$777,СВЦЭМ!$A$34:$A$777,$A287,СВЦЭМ!$B$34:$B$777,K$261)+'СЕТ СН'!$F$15</f>
        <v>0</v>
      </c>
      <c r="L287" s="36">
        <f>SUMIFS(СВЦЭМ!$G$34:$G$777,СВЦЭМ!$A$34:$A$777,$A287,СВЦЭМ!$B$34:$B$777,L$261)+'СЕТ СН'!$F$15</f>
        <v>0</v>
      </c>
      <c r="M287" s="36">
        <f>SUMIFS(СВЦЭМ!$G$34:$G$777,СВЦЭМ!$A$34:$A$777,$A287,СВЦЭМ!$B$34:$B$777,M$261)+'СЕТ СН'!$F$15</f>
        <v>0</v>
      </c>
      <c r="N287" s="36">
        <f>SUMIFS(СВЦЭМ!$G$34:$G$777,СВЦЭМ!$A$34:$A$777,$A287,СВЦЭМ!$B$34:$B$777,N$261)+'СЕТ СН'!$F$15</f>
        <v>0</v>
      </c>
      <c r="O287" s="36">
        <f>SUMIFS(СВЦЭМ!$G$34:$G$777,СВЦЭМ!$A$34:$A$777,$A287,СВЦЭМ!$B$34:$B$777,O$261)+'СЕТ СН'!$F$15</f>
        <v>0</v>
      </c>
      <c r="P287" s="36">
        <f>SUMIFS(СВЦЭМ!$G$34:$G$777,СВЦЭМ!$A$34:$A$777,$A287,СВЦЭМ!$B$34:$B$777,P$261)+'СЕТ СН'!$F$15</f>
        <v>0</v>
      </c>
      <c r="Q287" s="36">
        <f>SUMIFS(СВЦЭМ!$G$34:$G$777,СВЦЭМ!$A$34:$A$777,$A287,СВЦЭМ!$B$34:$B$777,Q$261)+'СЕТ СН'!$F$15</f>
        <v>0</v>
      </c>
      <c r="R287" s="36">
        <f>SUMIFS(СВЦЭМ!$G$34:$G$777,СВЦЭМ!$A$34:$A$777,$A287,СВЦЭМ!$B$34:$B$777,R$261)+'СЕТ СН'!$F$15</f>
        <v>0</v>
      </c>
      <c r="S287" s="36">
        <f>SUMIFS(СВЦЭМ!$G$34:$G$777,СВЦЭМ!$A$34:$A$777,$A287,СВЦЭМ!$B$34:$B$777,S$261)+'СЕТ СН'!$F$15</f>
        <v>0</v>
      </c>
      <c r="T287" s="36">
        <f>SUMIFS(СВЦЭМ!$G$34:$G$777,СВЦЭМ!$A$34:$A$777,$A287,СВЦЭМ!$B$34:$B$777,T$261)+'СЕТ СН'!$F$15</f>
        <v>0</v>
      </c>
      <c r="U287" s="36">
        <f>SUMIFS(СВЦЭМ!$G$34:$G$777,СВЦЭМ!$A$34:$A$777,$A287,СВЦЭМ!$B$34:$B$777,U$261)+'СЕТ СН'!$F$15</f>
        <v>0</v>
      </c>
      <c r="V287" s="36">
        <f>SUMIFS(СВЦЭМ!$G$34:$G$777,СВЦЭМ!$A$34:$A$777,$A287,СВЦЭМ!$B$34:$B$777,V$261)+'СЕТ СН'!$F$15</f>
        <v>0</v>
      </c>
      <c r="W287" s="36">
        <f>SUMIFS(СВЦЭМ!$G$34:$G$777,СВЦЭМ!$A$34:$A$777,$A287,СВЦЭМ!$B$34:$B$777,W$261)+'СЕТ СН'!$F$15</f>
        <v>0</v>
      </c>
      <c r="X287" s="36">
        <f>SUMIFS(СВЦЭМ!$G$34:$G$777,СВЦЭМ!$A$34:$A$777,$A287,СВЦЭМ!$B$34:$B$777,X$261)+'СЕТ СН'!$F$15</f>
        <v>0</v>
      </c>
      <c r="Y287" s="36">
        <f>SUMIFS(СВЦЭМ!$G$34:$G$777,СВЦЭМ!$A$34:$A$777,$A287,СВЦЭМ!$B$34:$B$777,Y$261)+'СЕТ СН'!$F$15</f>
        <v>0</v>
      </c>
    </row>
    <row r="288" spans="1:25" ht="15.75" hidden="1" x14ac:dyDescent="0.2">
      <c r="A288" s="35">
        <f t="shared" si="7"/>
        <v>44039</v>
      </c>
      <c r="B288" s="36">
        <f>SUMIFS(СВЦЭМ!$G$34:$G$777,СВЦЭМ!$A$34:$A$777,$A288,СВЦЭМ!$B$34:$B$777,B$261)+'СЕТ СН'!$F$15</f>
        <v>0</v>
      </c>
      <c r="C288" s="36">
        <f>SUMIFS(СВЦЭМ!$G$34:$G$777,СВЦЭМ!$A$34:$A$777,$A288,СВЦЭМ!$B$34:$B$777,C$261)+'СЕТ СН'!$F$15</f>
        <v>0</v>
      </c>
      <c r="D288" s="36">
        <f>SUMIFS(СВЦЭМ!$G$34:$G$777,СВЦЭМ!$A$34:$A$777,$A288,СВЦЭМ!$B$34:$B$777,D$261)+'СЕТ СН'!$F$15</f>
        <v>0</v>
      </c>
      <c r="E288" s="36">
        <f>SUMIFS(СВЦЭМ!$G$34:$G$777,СВЦЭМ!$A$34:$A$777,$A288,СВЦЭМ!$B$34:$B$777,E$261)+'СЕТ СН'!$F$15</f>
        <v>0</v>
      </c>
      <c r="F288" s="36">
        <f>SUMIFS(СВЦЭМ!$G$34:$G$777,СВЦЭМ!$A$34:$A$777,$A288,СВЦЭМ!$B$34:$B$777,F$261)+'СЕТ СН'!$F$15</f>
        <v>0</v>
      </c>
      <c r="G288" s="36">
        <f>SUMIFS(СВЦЭМ!$G$34:$G$777,СВЦЭМ!$A$34:$A$777,$A288,СВЦЭМ!$B$34:$B$777,G$261)+'СЕТ СН'!$F$15</f>
        <v>0</v>
      </c>
      <c r="H288" s="36">
        <f>SUMIFS(СВЦЭМ!$G$34:$G$777,СВЦЭМ!$A$34:$A$777,$A288,СВЦЭМ!$B$34:$B$777,H$261)+'СЕТ СН'!$F$15</f>
        <v>0</v>
      </c>
      <c r="I288" s="36">
        <f>SUMIFS(СВЦЭМ!$G$34:$G$777,СВЦЭМ!$A$34:$A$777,$A288,СВЦЭМ!$B$34:$B$777,I$261)+'СЕТ СН'!$F$15</f>
        <v>0</v>
      </c>
      <c r="J288" s="36">
        <f>SUMIFS(СВЦЭМ!$G$34:$G$777,СВЦЭМ!$A$34:$A$777,$A288,СВЦЭМ!$B$34:$B$777,J$261)+'СЕТ СН'!$F$15</f>
        <v>0</v>
      </c>
      <c r="K288" s="36">
        <f>SUMIFS(СВЦЭМ!$G$34:$G$777,СВЦЭМ!$A$34:$A$777,$A288,СВЦЭМ!$B$34:$B$777,K$261)+'СЕТ СН'!$F$15</f>
        <v>0</v>
      </c>
      <c r="L288" s="36">
        <f>SUMIFS(СВЦЭМ!$G$34:$G$777,СВЦЭМ!$A$34:$A$777,$A288,СВЦЭМ!$B$34:$B$777,L$261)+'СЕТ СН'!$F$15</f>
        <v>0</v>
      </c>
      <c r="M288" s="36">
        <f>SUMIFS(СВЦЭМ!$G$34:$G$777,СВЦЭМ!$A$34:$A$777,$A288,СВЦЭМ!$B$34:$B$777,M$261)+'СЕТ СН'!$F$15</f>
        <v>0</v>
      </c>
      <c r="N288" s="36">
        <f>SUMIFS(СВЦЭМ!$G$34:$G$777,СВЦЭМ!$A$34:$A$777,$A288,СВЦЭМ!$B$34:$B$777,N$261)+'СЕТ СН'!$F$15</f>
        <v>0</v>
      </c>
      <c r="O288" s="36">
        <f>SUMIFS(СВЦЭМ!$G$34:$G$777,СВЦЭМ!$A$34:$A$777,$A288,СВЦЭМ!$B$34:$B$777,O$261)+'СЕТ СН'!$F$15</f>
        <v>0</v>
      </c>
      <c r="P288" s="36">
        <f>SUMIFS(СВЦЭМ!$G$34:$G$777,СВЦЭМ!$A$34:$A$777,$A288,СВЦЭМ!$B$34:$B$777,P$261)+'СЕТ СН'!$F$15</f>
        <v>0</v>
      </c>
      <c r="Q288" s="36">
        <f>SUMIFS(СВЦЭМ!$G$34:$G$777,СВЦЭМ!$A$34:$A$777,$A288,СВЦЭМ!$B$34:$B$777,Q$261)+'СЕТ СН'!$F$15</f>
        <v>0</v>
      </c>
      <c r="R288" s="36">
        <f>SUMIFS(СВЦЭМ!$G$34:$G$777,СВЦЭМ!$A$34:$A$777,$A288,СВЦЭМ!$B$34:$B$777,R$261)+'СЕТ СН'!$F$15</f>
        <v>0</v>
      </c>
      <c r="S288" s="36">
        <f>SUMIFS(СВЦЭМ!$G$34:$G$777,СВЦЭМ!$A$34:$A$777,$A288,СВЦЭМ!$B$34:$B$777,S$261)+'СЕТ СН'!$F$15</f>
        <v>0</v>
      </c>
      <c r="T288" s="36">
        <f>SUMIFS(СВЦЭМ!$G$34:$G$777,СВЦЭМ!$A$34:$A$777,$A288,СВЦЭМ!$B$34:$B$777,T$261)+'СЕТ СН'!$F$15</f>
        <v>0</v>
      </c>
      <c r="U288" s="36">
        <f>SUMIFS(СВЦЭМ!$G$34:$G$777,СВЦЭМ!$A$34:$A$777,$A288,СВЦЭМ!$B$34:$B$777,U$261)+'СЕТ СН'!$F$15</f>
        <v>0</v>
      </c>
      <c r="V288" s="36">
        <f>SUMIFS(СВЦЭМ!$G$34:$G$777,СВЦЭМ!$A$34:$A$777,$A288,СВЦЭМ!$B$34:$B$777,V$261)+'СЕТ СН'!$F$15</f>
        <v>0</v>
      </c>
      <c r="W288" s="36">
        <f>SUMIFS(СВЦЭМ!$G$34:$G$777,СВЦЭМ!$A$34:$A$777,$A288,СВЦЭМ!$B$34:$B$777,W$261)+'СЕТ СН'!$F$15</f>
        <v>0</v>
      </c>
      <c r="X288" s="36">
        <f>SUMIFS(СВЦЭМ!$G$34:$G$777,СВЦЭМ!$A$34:$A$777,$A288,СВЦЭМ!$B$34:$B$777,X$261)+'СЕТ СН'!$F$15</f>
        <v>0</v>
      </c>
      <c r="Y288" s="36">
        <f>SUMIFS(СВЦЭМ!$G$34:$G$777,СВЦЭМ!$A$34:$A$777,$A288,СВЦЭМ!$B$34:$B$777,Y$261)+'СЕТ СН'!$F$15</f>
        <v>0</v>
      </c>
    </row>
    <row r="289" spans="1:27" ht="15.75" hidden="1" x14ac:dyDescent="0.2">
      <c r="A289" s="35">
        <f t="shared" si="7"/>
        <v>44040</v>
      </c>
      <c r="B289" s="36">
        <f>SUMIFS(СВЦЭМ!$G$34:$G$777,СВЦЭМ!$A$34:$A$777,$A289,СВЦЭМ!$B$34:$B$777,B$261)+'СЕТ СН'!$F$15</f>
        <v>0</v>
      </c>
      <c r="C289" s="36">
        <f>SUMIFS(СВЦЭМ!$G$34:$G$777,СВЦЭМ!$A$34:$A$777,$A289,СВЦЭМ!$B$34:$B$777,C$261)+'СЕТ СН'!$F$15</f>
        <v>0</v>
      </c>
      <c r="D289" s="36">
        <f>SUMIFS(СВЦЭМ!$G$34:$G$777,СВЦЭМ!$A$34:$A$777,$A289,СВЦЭМ!$B$34:$B$777,D$261)+'СЕТ СН'!$F$15</f>
        <v>0</v>
      </c>
      <c r="E289" s="36">
        <f>SUMIFS(СВЦЭМ!$G$34:$G$777,СВЦЭМ!$A$34:$A$777,$A289,СВЦЭМ!$B$34:$B$777,E$261)+'СЕТ СН'!$F$15</f>
        <v>0</v>
      </c>
      <c r="F289" s="36">
        <f>SUMIFS(СВЦЭМ!$G$34:$G$777,СВЦЭМ!$A$34:$A$777,$A289,СВЦЭМ!$B$34:$B$777,F$261)+'СЕТ СН'!$F$15</f>
        <v>0</v>
      </c>
      <c r="G289" s="36">
        <f>SUMIFS(СВЦЭМ!$G$34:$G$777,СВЦЭМ!$A$34:$A$777,$A289,СВЦЭМ!$B$34:$B$777,G$261)+'СЕТ СН'!$F$15</f>
        <v>0</v>
      </c>
      <c r="H289" s="36">
        <f>SUMIFS(СВЦЭМ!$G$34:$G$777,СВЦЭМ!$A$34:$A$777,$A289,СВЦЭМ!$B$34:$B$777,H$261)+'СЕТ СН'!$F$15</f>
        <v>0</v>
      </c>
      <c r="I289" s="36">
        <f>SUMIFS(СВЦЭМ!$G$34:$G$777,СВЦЭМ!$A$34:$A$777,$A289,СВЦЭМ!$B$34:$B$777,I$261)+'СЕТ СН'!$F$15</f>
        <v>0</v>
      </c>
      <c r="J289" s="36">
        <f>SUMIFS(СВЦЭМ!$G$34:$G$777,СВЦЭМ!$A$34:$A$777,$A289,СВЦЭМ!$B$34:$B$777,J$261)+'СЕТ СН'!$F$15</f>
        <v>0</v>
      </c>
      <c r="K289" s="36">
        <f>SUMIFS(СВЦЭМ!$G$34:$G$777,СВЦЭМ!$A$34:$A$777,$A289,СВЦЭМ!$B$34:$B$777,K$261)+'СЕТ СН'!$F$15</f>
        <v>0</v>
      </c>
      <c r="L289" s="36">
        <f>SUMIFS(СВЦЭМ!$G$34:$G$777,СВЦЭМ!$A$34:$A$777,$A289,СВЦЭМ!$B$34:$B$777,L$261)+'СЕТ СН'!$F$15</f>
        <v>0</v>
      </c>
      <c r="M289" s="36">
        <f>SUMIFS(СВЦЭМ!$G$34:$G$777,СВЦЭМ!$A$34:$A$777,$A289,СВЦЭМ!$B$34:$B$777,M$261)+'СЕТ СН'!$F$15</f>
        <v>0</v>
      </c>
      <c r="N289" s="36">
        <f>SUMIFS(СВЦЭМ!$G$34:$G$777,СВЦЭМ!$A$34:$A$777,$A289,СВЦЭМ!$B$34:$B$777,N$261)+'СЕТ СН'!$F$15</f>
        <v>0</v>
      </c>
      <c r="O289" s="36">
        <f>SUMIFS(СВЦЭМ!$G$34:$G$777,СВЦЭМ!$A$34:$A$777,$A289,СВЦЭМ!$B$34:$B$777,O$261)+'СЕТ СН'!$F$15</f>
        <v>0</v>
      </c>
      <c r="P289" s="36">
        <f>SUMIFS(СВЦЭМ!$G$34:$G$777,СВЦЭМ!$A$34:$A$777,$A289,СВЦЭМ!$B$34:$B$777,P$261)+'СЕТ СН'!$F$15</f>
        <v>0</v>
      </c>
      <c r="Q289" s="36">
        <f>SUMIFS(СВЦЭМ!$G$34:$G$777,СВЦЭМ!$A$34:$A$777,$A289,СВЦЭМ!$B$34:$B$777,Q$261)+'СЕТ СН'!$F$15</f>
        <v>0</v>
      </c>
      <c r="R289" s="36">
        <f>SUMIFS(СВЦЭМ!$G$34:$G$777,СВЦЭМ!$A$34:$A$777,$A289,СВЦЭМ!$B$34:$B$777,R$261)+'СЕТ СН'!$F$15</f>
        <v>0</v>
      </c>
      <c r="S289" s="36">
        <f>SUMIFS(СВЦЭМ!$G$34:$G$777,СВЦЭМ!$A$34:$A$777,$A289,СВЦЭМ!$B$34:$B$777,S$261)+'СЕТ СН'!$F$15</f>
        <v>0</v>
      </c>
      <c r="T289" s="36">
        <f>SUMIFS(СВЦЭМ!$G$34:$G$777,СВЦЭМ!$A$34:$A$777,$A289,СВЦЭМ!$B$34:$B$777,T$261)+'СЕТ СН'!$F$15</f>
        <v>0</v>
      </c>
      <c r="U289" s="36">
        <f>SUMIFS(СВЦЭМ!$G$34:$G$777,СВЦЭМ!$A$34:$A$777,$A289,СВЦЭМ!$B$34:$B$777,U$261)+'СЕТ СН'!$F$15</f>
        <v>0</v>
      </c>
      <c r="V289" s="36">
        <f>SUMIFS(СВЦЭМ!$G$34:$G$777,СВЦЭМ!$A$34:$A$777,$A289,СВЦЭМ!$B$34:$B$777,V$261)+'СЕТ СН'!$F$15</f>
        <v>0</v>
      </c>
      <c r="W289" s="36">
        <f>SUMIFS(СВЦЭМ!$G$34:$G$777,СВЦЭМ!$A$34:$A$777,$A289,СВЦЭМ!$B$34:$B$777,W$261)+'СЕТ СН'!$F$15</f>
        <v>0</v>
      </c>
      <c r="X289" s="36">
        <f>SUMIFS(СВЦЭМ!$G$34:$G$777,СВЦЭМ!$A$34:$A$777,$A289,СВЦЭМ!$B$34:$B$777,X$261)+'СЕТ СН'!$F$15</f>
        <v>0</v>
      </c>
      <c r="Y289" s="36">
        <f>SUMIFS(СВЦЭМ!$G$34:$G$777,СВЦЭМ!$A$34:$A$777,$A289,СВЦЭМ!$B$34:$B$777,Y$261)+'СЕТ СН'!$F$15</f>
        <v>0</v>
      </c>
    </row>
    <row r="290" spans="1:27" ht="15.75" hidden="1" x14ac:dyDescent="0.2">
      <c r="A290" s="35">
        <f t="shared" si="7"/>
        <v>44041</v>
      </c>
      <c r="B290" s="36">
        <f>SUMIFS(СВЦЭМ!$G$34:$G$777,СВЦЭМ!$A$34:$A$777,$A290,СВЦЭМ!$B$34:$B$777,B$261)+'СЕТ СН'!$F$15</f>
        <v>0</v>
      </c>
      <c r="C290" s="36">
        <f>SUMIFS(СВЦЭМ!$G$34:$G$777,СВЦЭМ!$A$34:$A$777,$A290,СВЦЭМ!$B$34:$B$777,C$261)+'СЕТ СН'!$F$15</f>
        <v>0</v>
      </c>
      <c r="D290" s="36">
        <f>SUMIFS(СВЦЭМ!$G$34:$G$777,СВЦЭМ!$A$34:$A$777,$A290,СВЦЭМ!$B$34:$B$777,D$261)+'СЕТ СН'!$F$15</f>
        <v>0</v>
      </c>
      <c r="E290" s="36">
        <f>SUMIFS(СВЦЭМ!$G$34:$G$777,СВЦЭМ!$A$34:$A$777,$A290,СВЦЭМ!$B$34:$B$777,E$261)+'СЕТ СН'!$F$15</f>
        <v>0</v>
      </c>
      <c r="F290" s="36">
        <f>SUMIFS(СВЦЭМ!$G$34:$G$777,СВЦЭМ!$A$34:$A$777,$A290,СВЦЭМ!$B$34:$B$777,F$261)+'СЕТ СН'!$F$15</f>
        <v>0</v>
      </c>
      <c r="G290" s="36">
        <f>SUMIFS(СВЦЭМ!$G$34:$G$777,СВЦЭМ!$A$34:$A$777,$A290,СВЦЭМ!$B$34:$B$777,G$261)+'СЕТ СН'!$F$15</f>
        <v>0</v>
      </c>
      <c r="H290" s="36">
        <f>SUMIFS(СВЦЭМ!$G$34:$G$777,СВЦЭМ!$A$34:$A$777,$A290,СВЦЭМ!$B$34:$B$777,H$261)+'СЕТ СН'!$F$15</f>
        <v>0</v>
      </c>
      <c r="I290" s="36">
        <f>SUMIFS(СВЦЭМ!$G$34:$G$777,СВЦЭМ!$A$34:$A$777,$A290,СВЦЭМ!$B$34:$B$777,I$261)+'СЕТ СН'!$F$15</f>
        <v>0</v>
      </c>
      <c r="J290" s="36">
        <f>SUMIFS(СВЦЭМ!$G$34:$G$777,СВЦЭМ!$A$34:$A$777,$A290,СВЦЭМ!$B$34:$B$777,J$261)+'СЕТ СН'!$F$15</f>
        <v>0</v>
      </c>
      <c r="K290" s="36">
        <f>SUMIFS(СВЦЭМ!$G$34:$G$777,СВЦЭМ!$A$34:$A$777,$A290,СВЦЭМ!$B$34:$B$777,K$261)+'СЕТ СН'!$F$15</f>
        <v>0</v>
      </c>
      <c r="L290" s="36">
        <f>SUMIFS(СВЦЭМ!$G$34:$G$777,СВЦЭМ!$A$34:$A$777,$A290,СВЦЭМ!$B$34:$B$777,L$261)+'СЕТ СН'!$F$15</f>
        <v>0</v>
      </c>
      <c r="M290" s="36">
        <f>SUMIFS(СВЦЭМ!$G$34:$G$777,СВЦЭМ!$A$34:$A$777,$A290,СВЦЭМ!$B$34:$B$777,M$261)+'СЕТ СН'!$F$15</f>
        <v>0</v>
      </c>
      <c r="N290" s="36">
        <f>SUMIFS(СВЦЭМ!$G$34:$G$777,СВЦЭМ!$A$34:$A$777,$A290,СВЦЭМ!$B$34:$B$777,N$261)+'СЕТ СН'!$F$15</f>
        <v>0</v>
      </c>
      <c r="O290" s="36">
        <f>SUMIFS(СВЦЭМ!$G$34:$G$777,СВЦЭМ!$A$34:$A$777,$A290,СВЦЭМ!$B$34:$B$777,O$261)+'СЕТ СН'!$F$15</f>
        <v>0</v>
      </c>
      <c r="P290" s="36">
        <f>SUMIFS(СВЦЭМ!$G$34:$G$777,СВЦЭМ!$A$34:$A$777,$A290,СВЦЭМ!$B$34:$B$777,P$261)+'СЕТ СН'!$F$15</f>
        <v>0</v>
      </c>
      <c r="Q290" s="36">
        <f>SUMIFS(СВЦЭМ!$G$34:$G$777,СВЦЭМ!$A$34:$A$777,$A290,СВЦЭМ!$B$34:$B$777,Q$261)+'СЕТ СН'!$F$15</f>
        <v>0</v>
      </c>
      <c r="R290" s="36">
        <f>SUMIFS(СВЦЭМ!$G$34:$G$777,СВЦЭМ!$A$34:$A$777,$A290,СВЦЭМ!$B$34:$B$777,R$261)+'СЕТ СН'!$F$15</f>
        <v>0</v>
      </c>
      <c r="S290" s="36">
        <f>SUMIFS(СВЦЭМ!$G$34:$G$777,СВЦЭМ!$A$34:$A$777,$A290,СВЦЭМ!$B$34:$B$777,S$261)+'СЕТ СН'!$F$15</f>
        <v>0</v>
      </c>
      <c r="T290" s="36">
        <f>SUMIFS(СВЦЭМ!$G$34:$G$777,СВЦЭМ!$A$34:$A$777,$A290,СВЦЭМ!$B$34:$B$777,T$261)+'СЕТ СН'!$F$15</f>
        <v>0</v>
      </c>
      <c r="U290" s="36">
        <f>SUMIFS(СВЦЭМ!$G$34:$G$777,СВЦЭМ!$A$34:$A$777,$A290,СВЦЭМ!$B$34:$B$777,U$261)+'СЕТ СН'!$F$15</f>
        <v>0</v>
      </c>
      <c r="V290" s="36">
        <f>SUMIFS(СВЦЭМ!$G$34:$G$777,СВЦЭМ!$A$34:$A$777,$A290,СВЦЭМ!$B$34:$B$777,V$261)+'СЕТ СН'!$F$15</f>
        <v>0</v>
      </c>
      <c r="W290" s="36">
        <f>SUMIFS(СВЦЭМ!$G$34:$G$777,СВЦЭМ!$A$34:$A$777,$A290,СВЦЭМ!$B$34:$B$777,W$261)+'СЕТ СН'!$F$15</f>
        <v>0</v>
      </c>
      <c r="X290" s="36">
        <f>SUMIFS(СВЦЭМ!$G$34:$G$777,СВЦЭМ!$A$34:$A$777,$A290,СВЦЭМ!$B$34:$B$777,X$261)+'СЕТ СН'!$F$15</f>
        <v>0</v>
      </c>
      <c r="Y290" s="36">
        <f>SUMIFS(СВЦЭМ!$G$34:$G$777,СВЦЭМ!$A$34:$A$777,$A290,СВЦЭМ!$B$34:$B$777,Y$261)+'СЕТ СН'!$F$15</f>
        <v>0</v>
      </c>
    </row>
    <row r="291" spans="1:27" ht="15.75" hidden="1" x14ac:dyDescent="0.2">
      <c r="A291" s="35">
        <f t="shared" si="7"/>
        <v>44042</v>
      </c>
      <c r="B291" s="36">
        <f>SUMIFS(СВЦЭМ!$G$34:$G$777,СВЦЭМ!$A$34:$A$777,$A291,СВЦЭМ!$B$34:$B$777,B$261)+'СЕТ СН'!$F$15</f>
        <v>0</v>
      </c>
      <c r="C291" s="36">
        <f>SUMIFS(СВЦЭМ!$G$34:$G$777,СВЦЭМ!$A$34:$A$777,$A291,СВЦЭМ!$B$34:$B$777,C$261)+'СЕТ СН'!$F$15</f>
        <v>0</v>
      </c>
      <c r="D291" s="36">
        <f>SUMIFS(СВЦЭМ!$G$34:$G$777,СВЦЭМ!$A$34:$A$777,$A291,СВЦЭМ!$B$34:$B$777,D$261)+'СЕТ СН'!$F$15</f>
        <v>0</v>
      </c>
      <c r="E291" s="36">
        <f>SUMIFS(СВЦЭМ!$G$34:$G$777,СВЦЭМ!$A$34:$A$777,$A291,СВЦЭМ!$B$34:$B$777,E$261)+'СЕТ СН'!$F$15</f>
        <v>0</v>
      </c>
      <c r="F291" s="36">
        <f>SUMIFS(СВЦЭМ!$G$34:$G$777,СВЦЭМ!$A$34:$A$777,$A291,СВЦЭМ!$B$34:$B$777,F$261)+'СЕТ СН'!$F$15</f>
        <v>0</v>
      </c>
      <c r="G291" s="36">
        <f>SUMIFS(СВЦЭМ!$G$34:$G$777,СВЦЭМ!$A$34:$A$777,$A291,СВЦЭМ!$B$34:$B$777,G$261)+'СЕТ СН'!$F$15</f>
        <v>0</v>
      </c>
      <c r="H291" s="36">
        <f>SUMIFS(СВЦЭМ!$G$34:$G$777,СВЦЭМ!$A$34:$A$777,$A291,СВЦЭМ!$B$34:$B$777,H$261)+'СЕТ СН'!$F$15</f>
        <v>0</v>
      </c>
      <c r="I291" s="36">
        <f>SUMIFS(СВЦЭМ!$G$34:$G$777,СВЦЭМ!$A$34:$A$777,$A291,СВЦЭМ!$B$34:$B$777,I$261)+'СЕТ СН'!$F$15</f>
        <v>0</v>
      </c>
      <c r="J291" s="36">
        <f>SUMIFS(СВЦЭМ!$G$34:$G$777,СВЦЭМ!$A$34:$A$777,$A291,СВЦЭМ!$B$34:$B$777,J$261)+'СЕТ СН'!$F$15</f>
        <v>0</v>
      </c>
      <c r="K291" s="36">
        <f>SUMIFS(СВЦЭМ!$G$34:$G$777,СВЦЭМ!$A$34:$A$777,$A291,СВЦЭМ!$B$34:$B$777,K$261)+'СЕТ СН'!$F$15</f>
        <v>0</v>
      </c>
      <c r="L291" s="36">
        <f>SUMIFS(СВЦЭМ!$G$34:$G$777,СВЦЭМ!$A$34:$A$777,$A291,СВЦЭМ!$B$34:$B$777,L$261)+'СЕТ СН'!$F$15</f>
        <v>0</v>
      </c>
      <c r="M291" s="36">
        <f>SUMIFS(СВЦЭМ!$G$34:$G$777,СВЦЭМ!$A$34:$A$777,$A291,СВЦЭМ!$B$34:$B$777,M$261)+'СЕТ СН'!$F$15</f>
        <v>0</v>
      </c>
      <c r="N291" s="36">
        <f>SUMIFS(СВЦЭМ!$G$34:$G$777,СВЦЭМ!$A$34:$A$777,$A291,СВЦЭМ!$B$34:$B$777,N$261)+'СЕТ СН'!$F$15</f>
        <v>0</v>
      </c>
      <c r="O291" s="36">
        <f>SUMIFS(СВЦЭМ!$G$34:$G$777,СВЦЭМ!$A$34:$A$777,$A291,СВЦЭМ!$B$34:$B$777,O$261)+'СЕТ СН'!$F$15</f>
        <v>0</v>
      </c>
      <c r="P291" s="36">
        <f>SUMIFS(СВЦЭМ!$G$34:$G$777,СВЦЭМ!$A$34:$A$777,$A291,СВЦЭМ!$B$34:$B$777,P$261)+'СЕТ СН'!$F$15</f>
        <v>0</v>
      </c>
      <c r="Q291" s="36">
        <f>SUMIFS(СВЦЭМ!$G$34:$G$777,СВЦЭМ!$A$34:$A$777,$A291,СВЦЭМ!$B$34:$B$777,Q$261)+'СЕТ СН'!$F$15</f>
        <v>0</v>
      </c>
      <c r="R291" s="36">
        <f>SUMIFS(СВЦЭМ!$G$34:$G$777,СВЦЭМ!$A$34:$A$777,$A291,СВЦЭМ!$B$34:$B$777,R$261)+'СЕТ СН'!$F$15</f>
        <v>0</v>
      </c>
      <c r="S291" s="36">
        <f>SUMIFS(СВЦЭМ!$G$34:$G$777,СВЦЭМ!$A$34:$A$777,$A291,СВЦЭМ!$B$34:$B$777,S$261)+'СЕТ СН'!$F$15</f>
        <v>0</v>
      </c>
      <c r="T291" s="36">
        <f>SUMIFS(СВЦЭМ!$G$34:$G$777,СВЦЭМ!$A$34:$A$777,$A291,СВЦЭМ!$B$34:$B$777,T$261)+'СЕТ СН'!$F$15</f>
        <v>0</v>
      </c>
      <c r="U291" s="36">
        <f>SUMIFS(СВЦЭМ!$G$34:$G$777,СВЦЭМ!$A$34:$A$777,$A291,СВЦЭМ!$B$34:$B$777,U$261)+'СЕТ СН'!$F$15</f>
        <v>0</v>
      </c>
      <c r="V291" s="36">
        <f>SUMIFS(СВЦЭМ!$G$34:$G$777,СВЦЭМ!$A$34:$A$777,$A291,СВЦЭМ!$B$34:$B$777,V$261)+'СЕТ СН'!$F$15</f>
        <v>0</v>
      </c>
      <c r="W291" s="36">
        <f>SUMIFS(СВЦЭМ!$G$34:$G$777,СВЦЭМ!$A$34:$A$777,$A291,СВЦЭМ!$B$34:$B$777,W$261)+'СЕТ СН'!$F$15</f>
        <v>0</v>
      </c>
      <c r="X291" s="36">
        <f>SUMIFS(СВЦЭМ!$G$34:$G$777,СВЦЭМ!$A$34:$A$777,$A291,СВЦЭМ!$B$34:$B$777,X$261)+'СЕТ СН'!$F$15</f>
        <v>0</v>
      </c>
      <c r="Y291" s="36">
        <f>SUMIFS(СВЦЭМ!$G$34:$G$777,СВЦЭМ!$A$34:$A$777,$A291,СВЦЭМ!$B$34:$B$777,Y$261)+'СЕТ СН'!$F$15</f>
        <v>0</v>
      </c>
    </row>
    <row r="292" spans="1:27" ht="15.75" hidden="1" x14ac:dyDescent="0.2">
      <c r="A292" s="35">
        <f t="shared" si="7"/>
        <v>44043</v>
      </c>
      <c r="B292" s="36">
        <f>SUMIFS(СВЦЭМ!$G$34:$G$777,СВЦЭМ!$A$34:$A$777,$A292,СВЦЭМ!$B$34:$B$777,B$261)+'СЕТ СН'!$F$15</f>
        <v>0</v>
      </c>
      <c r="C292" s="36">
        <f>SUMIFS(СВЦЭМ!$G$34:$G$777,СВЦЭМ!$A$34:$A$777,$A292,СВЦЭМ!$B$34:$B$777,C$261)+'СЕТ СН'!$F$15</f>
        <v>0</v>
      </c>
      <c r="D292" s="36">
        <f>SUMIFS(СВЦЭМ!$G$34:$G$777,СВЦЭМ!$A$34:$A$777,$A292,СВЦЭМ!$B$34:$B$777,D$261)+'СЕТ СН'!$F$15</f>
        <v>0</v>
      </c>
      <c r="E292" s="36">
        <f>SUMIFS(СВЦЭМ!$G$34:$G$777,СВЦЭМ!$A$34:$A$777,$A292,СВЦЭМ!$B$34:$B$777,E$261)+'СЕТ СН'!$F$15</f>
        <v>0</v>
      </c>
      <c r="F292" s="36">
        <f>SUMIFS(СВЦЭМ!$G$34:$G$777,СВЦЭМ!$A$34:$A$777,$A292,СВЦЭМ!$B$34:$B$777,F$261)+'СЕТ СН'!$F$15</f>
        <v>0</v>
      </c>
      <c r="G292" s="36">
        <f>SUMIFS(СВЦЭМ!$G$34:$G$777,СВЦЭМ!$A$34:$A$777,$A292,СВЦЭМ!$B$34:$B$777,G$261)+'СЕТ СН'!$F$15</f>
        <v>0</v>
      </c>
      <c r="H292" s="36">
        <f>SUMIFS(СВЦЭМ!$G$34:$G$777,СВЦЭМ!$A$34:$A$777,$A292,СВЦЭМ!$B$34:$B$777,H$261)+'СЕТ СН'!$F$15</f>
        <v>0</v>
      </c>
      <c r="I292" s="36">
        <f>SUMIFS(СВЦЭМ!$G$34:$G$777,СВЦЭМ!$A$34:$A$777,$A292,СВЦЭМ!$B$34:$B$777,I$261)+'СЕТ СН'!$F$15</f>
        <v>0</v>
      </c>
      <c r="J292" s="36">
        <f>SUMIFS(СВЦЭМ!$G$34:$G$777,СВЦЭМ!$A$34:$A$777,$A292,СВЦЭМ!$B$34:$B$777,J$261)+'СЕТ СН'!$F$15</f>
        <v>0</v>
      </c>
      <c r="K292" s="36">
        <f>SUMIFS(СВЦЭМ!$G$34:$G$777,СВЦЭМ!$A$34:$A$777,$A292,СВЦЭМ!$B$34:$B$777,K$261)+'СЕТ СН'!$F$15</f>
        <v>0</v>
      </c>
      <c r="L292" s="36">
        <f>SUMIFS(СВЦЭМ!$G$34:$G$777,СВЦЭМ!$A$34:$A$777,$A292,СВЦЭМ!$B$34:$B$777,L$261)+'СЕТ СН'!$F$15</f>
        <v>0</v>
      </c>
      <c r="M292" s="36">
        <f>SUMIFS(СВЦЭМ!$G$34:$G$777,СВЦЭМ!$A$34:$A$777,$A292,СВЦЭМ!$B$34:$B$777,M$261)+'СЕТ СН'!$F$15</f>
        <v>0</v>
      </c>
      <c r="N292" s="36">
        <f>SUMIFS(СВЦЭМ!$G$34:$G$777,СВЦЭМ!$A$34:$A$777,$A292,СВЦЭМ!$B$34:$B$777,N$261)+'СЕТ СН'!$F$15</f>
        <v>0</v>
      </c>
      <c r="O292" s="36">
        <f>SUMIFS(СВЦЭМ!$G$34:$G$777,СВЦЭМ!$A$34:$A$777,$A292,СВЦЭМ!$B$34:$B$777,O$261)+'СЕТ СН'!$F$15</f>
        <v>0</v>
      </c>
      <c r="P292" s="36">
        <f>SUMIFS(СВЦЭМ!$G$34:$G$777,СВЦЭМ!$A$34:$A$777,$A292,СВЦЭМ!$B$34:$B$777,P$261)+'СЕТ СН'!$F$15</f>
        <v>0</v>
      </c>
      <c r="Q292" s="36">
        <f>SUMIFS(СВЦЭМ!$G$34:$G$777,СВЦЭМ!$A$34:$A$777,$A292,СВЦЭМ!$B$34:$B$777,Q$261)+'СЕТ СН'!$F$15</f>
        <v>0</v>
      </c>
      <c r="R292" s="36">
        <f>SUMIFS(СВЦЭМ!$G$34:$G$777,СВЦЭМ!$A$34:$A$777,$A292,СВЦЭМ!$B$34:$B$777,R$261)+'СЕТ СН'!$F$15</f>
        <v>0</v>
      </c>
      <c r="S292" s="36">
        <f>SUMIFS(СВЦЭМ!$G$34:$G$777,СВЦЭМ!$A$34:$A$777,$A292,СВЦЭМ!$B$34:$B$777,S$261)+'СЕТ СН'!$F$15</f>
        <v>0</v>
      </c>
      <c r="T292" s="36">
        <f>SUMIFS(СВЦЭМ!$G$34:$G$777,СВЦЭМ!$A$34:$A$777,$A292,СВЦЭМ!$B$34:$B$777,T$261)+'СЕТ СН'!$F$15</f>
        <v>0</v>
      </c>
      <c r="U292" s="36">
        <f>SUMIFS(СВЦЭМ!$G$34:$G$777,СВЦЭМ!$A$34:$A$777,$A292,СВЦЭМ!$B$34:$B$777,U$261)+'СЕТ СН'!$F$15</f>
        <v>0</v>
      </c>
      <c r="V292" s="36">
        <f>SUMIFS(СВЦЭМ!$G$34:$G$777,СВЦЭМ!$A$34:$A$777,$A292,СВЦЭМ!$B$34:$B$777,V$261)+'СЕТ СН'!$F$15</f>
        <v>0</v>
      </c>
      <c r="W292" s="36">
        <f>SUMIFS(СВЦЭМ!$G$34:$G$777,СВЦЭМ!$A$34:$A$777,$A292,СВЦЭМ!$B$34:$B$777,W$261)+'СЕТ СН'!$F$15</f>
        <v>0</v>
      </c>
      <c r="X292" s="36">
        <f>SUMIFS(СВЦЭМ!$G$34:$G$777,СВЦЭМ!$A$34:$A$777,$A292,СВЦЭМ!$B$34:$B$777,X$261)+'СЕТ СН'!$F$15</f>
        <v>0</v>
      </c>
      <c r="Y292" s="36">
        <f>SUMIFS(СВЦЭМ!$G$34:$G$777,СВЦЭМ!$A$34:$A$777,$A292,СВЦЭМ!$B$34:$B$777,Y$261)+'СЕТ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01.07.2020</v>
      </c>
      <c r="B297" s="36">
        <f>SUMIFS(СВЦЭМ!$H$34:$H$777,СВЦЭМ!$A$34:$A$777,$A297,СВЦЭМ!$B$34:$B$777,B$296)+'СЕТ СН'!$F$15</f>
        <v>0</v>
      </c>
      <c r="C297" s="36">
        <f>SUMIFS(СВЦЭМ!$H$34:$H$777,СВЦЭМ!$A$34:$A$777,$A297,СВЦЭМ!$B$34:$B$777,C$296)+'СЕТ СН'!$F$15</f>
        <v>0</v>
      </c>
      <c r="D297" s="36">
        <f>SUMIFS(СВЦЭМ!$H$34:$H$777,СВЦЭМ!$A$34:$A$777,$A297,СВЦЭМ!$B$34:$B$777,D$296)+'СЕТ СН'!$F$15</f>
        <v>0</v>
      </c>
      <c r="E297" s="36">
        <f>SUMIFS(СВЦЭМ!$H$34:$H$777,СВЦЭМ!$A$34:$A$777,$A297,СВЦЭМ!$B$34:$B$777,E$296)+'СЕТ СН'!$F$15</f>
        <v>0</v>
      </c>
      <c r="F297" s="36">
        <f>SUMIFS(СВЦЭМ!$H$34:$H$777,СВЦЭМ!$A$34:$A$777,$A297,СВЦЭМ!$B$34:$B$777,F$296)+'СЕТ СН'!$F$15</f>
        <v>0</v>
      </c>
      <c r="G297" s="36">
        <f>SUMIFS(СВЦЭМ!$H$34:$H$777,СВЦЭМ!$A$34:$A$777,$A297,СВЦЭМ!$B$34:$B$777,G$296)+'СЕТ СН'!$F$15</f>
        <v>0</v>
      </c>
      <c r="H297" s="36">
        <f>SUMIFS(СВЦЭМ!$H$34:$H$777,СВЦЭМ!$A$34:$A$777,$A297,СВЦЭМ!$B$34:$B$777,H$296)+'СЕТ СН'!$F$15</f>
        <v>0</v>
      </c>
      <c r="I297" s="36">
        <f>SUMIFS(СВЦЭМ!$H$34:$H$777,СВЦЭМ!$A$34:$A$777,$A297,СВЦЭМ!$B$34:$B$777,I$296)+'СЕТ СН'!$F$15</f>
        <v>0</v>
      </c>
      <c r="J297" s="36">
        <f>SUMIFS(СВЦЭМ!$H$34:$H$777,СВЦЭМ!$A$34:$A$777,$A297,СВЦЭМ!$B$34:$B$777,J$296)+'СЕТ СН'!$F$15</f>
        <v>0</v>
      </c>
      <c r="K297" s="36">
        <f>SUMIFS(СВЦЭМ!$H$34:$H$777,СВЦЭМ!$A$34:$A$777,$A297,СВЦЭМ!$B$34:$B$777,K$296)+'СЕТ СН'!$F$15</f>
        <v>0</v>
      </c>
      <c r="L297" s="36">
        <f>SUMIFS(СВЦЭМ!$H$34:$H$777,СВЦЭМ!$A$34:$A$777,$A297,СВЦЭМ!$B$34:$B$777,L$296)+'СЕТ СН'!$F$15</f>
        <v>0</v>
      </c>
      <c r="M297" s="36">
        <f>SUMIFS(СВЦЭМ!$H$34:$H$777,СВЦЭМ!$A$34:$A$777,$A297,СВЦЭМ!$B$34:$B$777,M$296)+'СЕТ СН'!$F$15</f>
        <v>0</v>
      </c>
      <c r="N297" s="36">
        <f>SUMIFS(СВЦЭМ!$H$34:$H$777,СВЦЭМ!$A$34:$A$777,$A297,СВЦЭМ!$B$34:$B$777,N$296)+'СЕТ СН'!$F$15</f>
        <v>0</v>
      </c>
      <c r="O297" s="36">
        <f>SUMIFS(СВЦЭМ!$H$34:$H$777,СВЦЭМ!$A$34:$A$777,$A297,СВЦЭМ!$B$34:$B$777,O$296)+'СЕТ СН'!$F$15</f>
        <v>0</v>
      </c>
      <c r="P297" s="36">
        <f>SUMIFS(СВЦЭМ!$H$34:$H$777,СВЦЭМ!$A$34:$A$777,$A297,СВЦЭМ!$B$34:$B$777,P$296)+'СЕТ СН'!$F$15</f>
        <v>0</v>
      </c>
      <c r="Q297" s="36">
        <f>SUMIFS(СВЦЭМ!$H$34:$H$777,СВЦЭМ!$A$34:$A$777,$A297,СВЦЭМ!$B$34:$B$777,Q$296)+'СЕТ СН'!$F$15</f>
        <v>0</v>
      </c>
      <c r="R297" s="36">
        <f>SUMIFS(СВЦЭМ!$H$34:$H$777,СВЦЭМ!$A$34:$A$777,$A297,СВЦЭМ!$B$34:$B$777,R$296)+'СЕТ СН'!$F$15</f>
        <v>0</v>
      </c>
      <c r="S297" s="36">
        <f>SUMIFS(СВЦЭМ!$H$34:$H$777,СВЦЭМ!$A$34:$A$777,$A297,СВЦЭМ!$B$34:$B$777,S$296)+'СЕТ СН'!$F$15</f>
        <v>0</v>
      </c>
      <c r="T297" s="36">
        <f>SUMIFS(СВЦЭМ!$H$34:$H$777,СВЦЭМ!$A$34:$A$777,$A297,СВЦЭМ!$B$34:$B$777,T$296)+'СЕТ СН'!$F$15</f>
        <v>0</v>
      </c>
      <c r="U297" s="36">
        <f>SUMIFS(СВЦЭМ!$H$34:$H$777,СВЦЭМ!$A$34:$A$777,$A297,СВЦЭМ!$B$34:$B$777,U$296)+'СЕТ СН'!$F$15</f>
        <v>0</v>
      </c>
      <c r="V297" s="36">
        <f>SUMIFS(СВЦЭМ!$H$34:$H$777,СВЦЭМ!$A$34:$A$777,$A297,СВЦЭМ!$B$34:$B$777,V$296)+'СЕТ СН'!$F$15</f>
        <v>0</v>
      </c>
      <c r="W297" s="36">
        <f>SUMIFS(СВЦЭМ!$H$34:$H$777,СВЦЭМ!$A$34:$A$777,$A297,СВЦЭМ!$B$34:$B$777,W$296)+'СЕТ СН'!$F$15</f>
        <v>0</v>
      </c>
      <c r="X297" s="36">
        <f>SUMIFS(СВЦЭМ!$H$34:$H$777,СВЦЭМ!$A$34:$A$777,$A297,СВЦЭМ!$B$34:$B$777,X$296)+'СЕТ СН'!$F$15</f>
        <v>0</v>
      </c>
      <c r="Y297" s="36">
        <f>SUMIFS(СВЦЭМ!$H$34:$H$777,СВЦЭМ!$A$34:$A$777,$A297,СВЦЭМ!$B$34:$B$777,Y$296)+'СЕТ СН'!$F$15</f>
        <v>0</v>
      </c>
      <c r="AA297" s="45"/>
    </row>
    <row r="298" spans="1:27" ht="15.75" hidden="1" x14ac:dyDescent="0.2">
      <c r="A298" s="35">
        <f>A297+1</f>
        <v>44014</v>
      </c>
      <c r="B298" s="36">
        <f>SUMIFS(СВЦЭМ!$H$34:$H$777,СВЦЭМ!$A$34:$A$777,$A298,СВЦЭМ!$B$34:$B$777,B$296)+'СЕТ СН'!$F$15</f>
        <v>0</v>
      </c>
      <c r="C298" s="36">
        <f>SUMIFS(СВЦЭМ!$H$34:$H$777,СВЦЭМ!$A$34:$A$777,$A298,СВЦЭМ!$B$34:$B$777,C$296)+'СЕТ СН'!$F$15</f>
        <v>0</v>
      </c>
      <c r="D298" s="36">
        <f>SUMIFS(СВЦЭМ!$H$34:$H$777,СВЦЭМ!$A$34:$A$777,$A298,СВЦЭМ!$B$34:$B$777,D$296)+'СЕТ СН'!$F$15</f>
        <v>0</v>
      </c>
      <c r="E298" s="36">
        <f>SUMIFS(СВЦЭМ!$H$34:$H$777,СВЦЭМ!$A$34:$A$777,$A298,СВЦЭМ!$B$34:$B$777,E$296)+'СЕТ СН'!$F$15</f>
        <v>0</v>
      </c>
      <c r="F298" s="36">
        <f>SUMIFS(СВЦЭМ!$H$34:$H$777,СВЦЭМ!$A$34:$A$777,$A298,СВЦЭМ!$B$34:$B$777,F$296)+'СЕТ СН'!$F$15</f>
        <v>0</v>
      </c>
      <c r="G298" s="36">
        <f>SUMIFS(СВЦЭМ!$H$34:$H$777,СВЦЭМ!$A$34:$A$777,$A298,СВЦЭМ!$B$34:$B$777,G$296)+'СЕТ СН'!$F$15</f>
        <v>0</v>
      </c>
      <c r="H298" s="36">
        <f>SUMIFS(СВЦЭМ!$H$34:$H$777,СВЦЭМ!$A$34:$A$777,$A298,СВЦЭМ!$B$34:$B$777,H$296)+'СЕТ СН'!$F$15</f>
        <v>0</v>
      </c>
      <c r="I298" s="36">
        <f>SUMIFS(СВЦЭМ!$H$34:$H$777,СВЦЭМ!$A$34:$A$777,$A298,СВЦЭМ!$B$34:$B$777,I$296)+'СЕТ СН'!$F$15</f>
        <v>0</v>
      </c>
      <c r="J298" s="36">
        <f>SUMIFS(СВЦЭМ!$H$34:$H$777,СВЦЭМ!$A$34:$A$777,$A298,СВЦЭМ!$B$34:$B$777,J$296)+'СЕТ СН'!$F$15</f>
        <v>0</v>
      </c>
      <c r="K298" s="36">
        <f>SUMIFS(СВЦЭМ!$H$34:$H$777,СВЦЭМ!$A$34:$A$777,$A298,СВЦЭМ!$B$34:$B$777,K$296)+'СЕТ СН'!$F$15</f>
        <v>0</v>
      </c>
      <c r="L298" s="36">
        <f>SUMIFS(СВЦЭМ!$H$34:$H$777,СВЦЭМ!$A$34:$A$777,$A298,СВЦЭМ!$B$34:$B$777,L$296)+'СЕТ СН'!$F$15</f>
        <v>0</v>
      </c>
      <c r="M298" s="36">
        <f>SUMIFS(СВЦЭМ!$H$34:$H$777,СВЦЭМ!$A$34:$A$777,$A298,СВЦЭМ!$B$34:$B$777,M$296)+'СЕТ СН'!$F$15</f>
        <v>0</v>
      </c>
      <c r="N298" s="36">
        <f>SUMIFS(СВЦЭМ!$H$34:$H$777,СВЦЭМ!$A$34:$A$777,$A298,СВЦЭМ!$B$34:$B$777,N$296)+'СЕТ СН'!$F$15</f>
        <v>0</v>
      </c>
      <c r="O298" s="36">
        <f>SUMIFS(СВЦЭМ!$H$34:$H$777,СВЦЭМ!$A$34:$A$777,$A298,СВЦЭМ!$B$34:$B$777,O$296)+'СЕТ СН'!$F$15</f>
        <v>0</v>
      </c>
      <c r="P298" s="36">
        <f>SUMIFS(СВЦЭМ!$H$34:$H$777,СВЦЭМ!$A$34:$A$777,$A298,СВЦЭМ!$B$34:$B$777,P$296)+'СЕТ СН'!$F$15</f>
        <v>0</v>
      </c>
      <c r="Q298" s="36">
        <f>SUMIFS(СВЦЭМ!$H$34:$H$777,СВЦЭМ!$A$34:$A$777,$A298,СВЦЭМ!$B$34:$B$777,Q$296)+'СЕТ СН'!$F$15</f>
        <v>0</v>
      </c>
      <c r="R298" s="36">
        <f>SUMIFS(СВЦЭМ!$H$34:$H$777,СВЦЭМ!$A$34:$A$777,$A298,СВЦЭМ!$B$34:$B$777,R$296)+'СЕТ СН'!$F$15</f>
        <v>0</v>
      </c>
      <c r="S298" s="36">
        <f>SUMIFS(СВЦЭМ!$H$34:$H$777,СВЦЭМ!$A$34:$A$777,$A298,СВЦЭМ!$B$34:$B$777,S$296)+'СЕТ СН'!$F$15</f>
        <v>0</v>
      </c>
      <c r="T298" s="36">
        <f>SUMIFS(СВЦЭМ!$H$34:$H$777,СВЦЭМ!$A$34:$A$777,$A298,СВЦЭМ!$B$34:$B$777,T$296)+'СЕТ СН'!$F$15</f>
        <v>0</v>
      </c>
      <c r="U298" s="36">
        <f>SUMIFS(СВЦЭМ!$H$34:$H$777,СВЦЭМ!$A$34:$A$777,$A298,СВЦЭМ!$B$34:$B$777,U$296)+'СЕТ СН'!$F$15</f>
        <v>0</v>
      </c>
      <c r="V298" s="36">
        <f>SUMIFS(СВЦЭМ!$H$34:$H$777,СВЦЭМ!$A$34:$A$777,$A298,СВЦЭМ!$B$34:$B$777,V$296)+'СЕТ СН'!$F$15</f>
        <v>0</v>
      </c>
      <c r="W298" s="36">
        <f>SUMIFS(СВЦЭМ!$H$34:$H$777,СВЦЭМ!$A$34:$A$777,$A298,СВЦЭМ!$B$34:$B$777,W$296)+'СЕТ СН'!$F$15</f>
        <v>0</v>
      </c>
      <c r="X298" s="36">
        <f>SUMIFS(СВЦЭМ!$H$34:$H$777,СВЦЭМ!$A$34:$A$777,$A298,СВЦЭМ!$B$34:$B$777,X$296)+'СЕТ СН'!$F$15</f>
        <v>0</v>
      </c>
      <c r="Y298" s="36">
        <f>SUMIFS(СВЦЭМ!$H$34:$H$777,СВЦЭМ!$A$34:$A$777,$A298,СВЦЭМ!$B$34:$B$777,Y$296)+'СЕТ СН'!$F$15</f>
        <v>0</v>
      </c>
    </row>
    <row r="299" spans="1:27" ht="15.75" hidden="1" x14ac:dyDescent="0.2">
      <c r="A299" s="35">
        <f t="shared" ref="A299:A327" si="8">A298+1</f>
        <v>44015</v>
      </c>
      <c r="B299" s="36">
        <f>SUMIFS(СВЦЭМ!$H$34:$H$777,СВЦЭМ!$A$34:$A$777,$A299,СВЦЭМ!$B$34:$B$777,B$296)+'СЕТ СН'!$F$15</f>
        <v>0</v>
      </c>
      <c r="C299" s="36">
        <f>SUMIFS(СВЦЭМ!$H$34:$H$777,СВЦЭМ!$A$34:$A$777,$A299,СВЦЭМ!$B$34:$B$777,C$296)+'СЕТ СН'!$F$15</f>
        <v>0</v>
      </c>
      <c r="D299" s="36">
        <f>SUMIFS(СВЦЭМ!$H$34:$H$777,СВЦЭМ!$A$34:$A$777,$A299,СВЦЭМ!$B$34:$B$777,D$296)+'СЕТ СН'!$F$15</f>
        <v>0</v>
      </c>
      <c r="E299" s="36">
        <f>SUMIFS(СВЦЭМ!$H$34:$H$777,СВЦЭМ!$A$34:$A$777,$A299,СВЦЭМ!$B$34:$B$777,E$296)+'СЕТ СН'!$F$15</f>
        <v>0</v>
      </c>
      <c r="F299" s="36">
        <f>SUMIFS(СВЦЭМ!$H$34:$H$777,СВЦЭМ!$A$34:$A$777,$A299,СВЦЭМ!$B$34:$B$777,F$296)+'СЕТ СН'!$F$15</f>
        <v>0</v>
      </c>
      <c r="G299" s="36">
        <f>SUMIFS(СВЦЭМ!$H$34:$H$777,СВЦЭМ!$A$34:$A$777,$A299,СВЦЭМ!$B$34:$B$777,G$296)+'СЕТ СН'!$F$15</f>
        <v>0</v>
      </c>
      <c r="H299" s="36">
        <f>SUMIFS(СВЦЭМ!$H$34:$H$777,СВЦЭМ!$A$34:$A$777,$A299,СВЦЭМ!$B$34:$B$777,H$296)+'СЕТ СН'!$F$15</f>
        <v>0</v>
      </c>
      <c r="I299" s="36">
        <f>SUMIFS(СВЦЭМ!$H$34:$H$777,СВЦЭМ!$A$34:$A$777,$A299,СВЦЭМ!$B$34:$B$777,I$296)+'СЕТ СН'!$F$15</f>
        <v>0</v>
      </c>
      <c r="J299" s="36">
        <f>SUMIFS(СВЦЭМ!$H$34:$H$777,СВЦЭМ!$A$34:$A$777,$A299,СВЦЭМ!$B$34:$B$777,J$296)+'СЕТ СН'!$F$15</f>
        <v>0</v>
      </c>
      <c r="K299" s="36">
        <f>SUMIFS(СВЦЭМ!$H$34:$H$777,СВЦЭМ!$A$34:$A$777,$A299,СВЦЭМ!$B$34:$B$777,K$296)+'СЕТ СН'!$F$15</f>
        <v>0</v>
      </c>
      <c r="L299" s="36">
        <f>SUMIFS(СВЦЭМ!$H$34:$H$777,СВЦЭМ!$A$34:$A$777,$A299,СВЦЭМ!$B$34:$B$777,L$296)+'СЕТ СН'!$F$15</f>
        <v>0</v>
      </c>
      <c r="M299" s="36">
        <f>SUMIFS(СВЦЭМ!$H$34:$H$777,СВЦЭМ!$A$34:$A$777,$A299,СВЦЭМ!$B$34:$B$777,M$296)+'СЕТ СН'!$F$15</f>
        <v>0</v>
      </c>
      <c r="N299" s="36">
        <f>SUMIFS(СВЦЭМ!$H$34:$H$777,СВЦЭМ!$A$34:$A$777,$A299,СВЦЭМ!$B$34:$B$777,N$296)+'СЕТ СН'!$F$15</f>
        <v>0</v>
      </c>
      <c r="O299" s="36">
        <f>SUMIFS(СВЦЭМ!$H$34:$H$777,СВЦЭМ!$A$34:$A$777,$A299,СВЦЭМ!$B$34:$B$777,O$296)+'СЕТ СН'!$F$15</f>
        <v>0</v>
      </c>
      <c r="P299" s="36">
        <f>SUMIFS(СВЦЭМ!$H$34:$H$777,СВЦЭМ!$A$34:$A$777,$A299,СВЦЭМ!$B$34:$B$777,P$296)+'СЕТ СН'!$F$15</f>
        <v>0</v>
      </c>
      <c r="Q299" s="36">
        <f>SUMIFS(СВЦЭМ!$H$34:$H$777,СВЦЭМ!$A$34:$A$777,$A299,СВЦЭМ!$B$34:$B$777,Q$296)+'СЕТ СН'!$F$15</f>
        <v>0</v>
      </c>
      <c r="R299" s="36">
        <f>SUMIFS(СВЦЭМ!$H$34:$H$777,СВЦЭМ!$A$34:$A$777,$A299,СВЦЭМ!$B$34:$B$777,R$296)+'СЕТ СН'!$F$15</f>
        <v>0</v>
      </c>
      <c r="S299" s="36">
        <f>SUMIFS(СВЦЭМ!$H$34:$H$777,СВЦЭМ!$A$34:$A$777,$A299,СВЦЭМ!$B$34:$B$777,S$296)+'СЕТ СН'!$F$15</f>
        <v>0</v>
      </c>
      <c r="T299" s="36">
        <f>SUMIFS(СВЦЭМ!$H$34:$H$777,СВЦЭМ!$A$34:$A$777,$A299,СВЦЭМ!$B$34:$B$777,T$296)+'СЕТ СН'!$F$15</f>
        <v>0</v>
      </c>
      <c r="U299" s="36">
        <f>SUMIFS(СВЦЭМ!$H$34:$H$777,СВЦЭМ!$A$34:$A$777,$A299,СВЦЭМ!$B$34:$B$777,U$296)+'СЕТ СН'!$F$15</f>
        <v>0</v>
      </c>
      <c r="V299" s="36">
        <f>SUMIFS(СВЦЭМ!$H$34:$H$777,СВЦЭМ!$A$34:$A$777,$A299,СВЦЭМ!$B$34:$B$777,V$296)+'СЕТ СН'!$F$15</f>
        <v>0</v>
      </c>
      <c r="W299" s="36">
        <f>SUMIFS(СВЦЭМ!$H$34:$H$777,СВЦЭМ!$A$34:$A$777,$A299,СВЦЭМ!$B$34:$B$777,W$296)+'СЕТ СН'!$F$15</f>
        <v>0</v>
      </c>
      <c r="X299" s="36">
        <f>SUMIFS(СВЦЭМ!$H$34:$H$777,СВЦЭМ!$A$34:$A$777,$A299,СВЦЭМ!$B$34:$B$777,X$296)+'СЕТ СН'!$F$15</f>
        <v>0</v>
      </c>
      <c r="Y299" s="36">
        <f>SUMIFS(СВЦЭМ!$H$34:$H$777,СВЦЭМ!$A$34:$A$777,$A299,СВЦЭМ!$B$34:$B$777,Y$296)+'СЕТ СН'!$F$15</f>
        <v>0</v>
      </c>
    </row>
    <row r="300" spans="1:27" ht="15.75" hidden="1" x14ac:dyDescent="0.2">
      <c r="A300" s="35">
        <f t="shared" si="8"/>
        <v>44016</v>
      </c>
      <c r="B300" s="36">
        <f>SUMIFS(СВЦЭМ!$H$34:$H$777,СВЦЭМ!$A$34:$A$777,$A300,СВЦЭМ!$B$34:$B$777,B$296)+'СЕТ СН'!$F$15</f>
        <v>0</v>
      </c>
      <c r="C300" s="36">
        <f>SUMIFS(СВЦЭМ!$H$34:$H$777,СВЦЭМ!$A$34:$A$777,$A300,СВЦЭМ!$B$34:$B$777,C$296)+'СЕТ СН'!$F$15</f>
        <v>0</v>
      </c>
      <c r="D300" s="36">
        <f>SUMIFS(СВЦЭМ!$H$34:$H$777,СВЦЭМ!$A$34:$A$777,$A300,СВЦЭМ!$B$34:$B$777,D$296)+'СЕТ СН'!$F$15</f>
        <v>0</v>
      </c>
      <c r="E300" s="36">
        <f>SUMIFS(СВЦЭМ!$H$34:$H$777,СВЦЭМ!$A$34:$A$777,$A300,СВЦЭМ!$B$34:$B$777,E$296)+'СЕТ СН'!$F$15</f>
        <v>0</v>
      </c>
      <c r="F300" s="36">
        <f>SUMIFS(СВЦЭМ!$H$34:$H$777,СВЦЭМ!$A$34:$A$777,$A300,СВЦЭМ!$B$34:$B$777,F$296)+'СЕТ СН'!$F$15</f>
        <v>0</v>
      </c>
      <c r="G300" s="36">
        <f>SUMIFS(СВЦЭМ!$H$34:$H$777,СВЦЭМ!$A$34:$A$777,$A300,СВЦЭМ!$B$34:$B$777,G$296)+'СЕТ СН'!$F$15</f>
        <v>0</v>
      </c>
      <c r="H300" s="36">
        <f>SUMIFS(СВЦЭМ!$H$34:$H$777,СВЦЭМ!$A$34:$A$777,$A300,СВЦЭМ!$B$34:$B$777,H$296)+'СЕТ СН'!$F$15</f>
        <v>0</v>
      </c>
      <c r="I300" s="36">
        <f>SUMIFS(СВЦЭМ!$H$34:$H$777,СВЦЭМ!$A$34:$A$777,$A300,СВЦЭМ!$B$34:$B$777,I$296)+'СЕТ СН'!$F$15</f>
        <v>0</v>
      </c>
      <c r="J300" s="36">
        <f>SUMIFS(СВЦЭМ!$H$34:$H$777,СВЦЭМ!$A$34:$A$777,$A300,СВЦЭМ!$B$34:$B$777,J$296)+'СЕТ СН'!$F$15</f>
        <v>0</v>
      </c>
      <c r="K300" s="36">
        <f>SUMIFS(СВЦЭМ!$H$34:$H$777,СВЦЭМ!$A$34:$A$777,$A300,СВЦЭМ!$B$34:$B$777,K$296)+'СЕТ СН'!$F$15</f>
        <v>0</v>
      </c>
      <c r="L300" s="36">
        <f>SUMIFS(СВЦЭМ!$H$34:$H$777,СВЦЭМ!$A$34:$A$777,$A300,СВЦЭМ!$B$34:$B$777,L$296)+'СЕТ СН'!$F$15</f>
        <v>0</v>
      </c>
      <c r="M300" s="36">
        <f>SUMIFS(СВЦЭМ!$H$34:$H$777,СВЦЭМ!$A$34:$A$777,$A300,СВЦЭМ!$B$34:$B$777,M$296)+'СЕТ СН'!$F$15</f>
        <v>0</v>
      </c>
      <c r="N300" s="36">
        <f>SUMIFS(СВЦЭМ!$H$34:$H$777,СВЦЭМ!$A$34:$A$777,$A300,СВЦЭМ!$B$34:$B$777,N$296)+'СЕТ СН'!$F$15</f>
        <v>0</v>
      </c>
      <c r="O300" s="36">
        <f>SUMIFS(СВЦЭМ!$H$34:$H$777,СВЦЭМ!$A$34:$A$777,$A300,СВЦЭМ!$B$34:$B$777,O$296)+'СЕТ СН'!$F$15</f>
        <v>0</v>
      </c>
      <c r="P300" s="36">
        <f>SUMIFS(СВЦЭМ!$H$34:$H$777,СВЦЭМ!$A$34:$A$777,$A300,СВЦЭМ!$B$34:$B$777,P$296)+'СЕТ СН'!$F$15</f>
        <v>0</v>
      </c>
      <c r="Q300" s="36">
        <f>SUMIFS(СВЦЭМ!$H$34:$H$777,СВЦЭМ!$A$34:$A$777,$A300,СВЦЭМ!$B$34:$B$777,Q$296)+'СЕТ СН'!$F$15</f>
        <v>0</v>
      </c>
      <c r="R300" s="36">
        <f>SUMIFS(СВЦЭМ!$H$34:$H$777,СВЦЭМ!$A$34:$A$777,$A300,СВЦЭМ!$B$34:$B$777,R$296)+'СЕТ СН'!$F$15</f>
        <v>0</v>
      </c>
      <c r="S300" s="36">
        <f>SUMIFS(СВЦЭМ!$H$34:$H$777,СВЦЭМ!$A$34:$A$777,$A300,СВЦЭМ!$B$34:$B$777,S$296)+'СЕТ СН'!$F$15</f>
        <v>0</v>
      </c>
      <c r="T300" s="36">
        <f>SUMIFS(СВЦЭМ!$H$34:$H$777,СВЦЭМ!$A$34:$A$777,$A300,СВЦЭМ!$B$34:$B$777,T$296)+'СЕТ СН'!$F$15</f>
        <v>0</v>
      </c>
      <c r="U300" s="36">
        <f>SUMIFS(СВЦЭМ!$H$34:$H$777,СВЦЭМ!$A$34:$A$777,$A300,СВЦЭМ!$B$34:$B$777,U$296)+'СЕТ СН'!$F$15</f>
        <v>0</v>
      </c>
      <c r="V300" s="36">
        <f>SUMIFS(СВЦЭМ!$H$34:$H$777,СВЦЭМ!$A$34:$A$777,$A300,СВЦЭМ!$B$34:$B$777,V$296)+'СЕТ СН'!$F$15</f>
        <v>0</v>
      </c>
      <c r="W300" s="36">
        <f>SUMIFS(СВЦЭМ!$H$34:$H$777,СВЦЭМ!$A$34:$A$777,$A300,СВЦЭМ!$B$34:$B$777,W$296)+'СЕТ СН'!$F$15</f>
        <v>0</v>
      </c>
      <c r="X300" s="36">
        <f>SUMIFS(СВЦЭМ!$H$34:$H$777,СВЦЭМ!$A$34:$A$777,$A300,СВЦЭМ!$B$34:$B$777,X$296)+'СЕТ СН'!$F$15</f>
        <v>0</v>
      </c>
      <c r="Y300" s="36">
        <f>SUMIFS(СВЦЭМ!$H$34:$H$777,СВЦЭМ!$A$34:$A$777,$A300,СВЦЭМ!$B$34:$B$777,Y$296)+'СЕТ СН'!$F$15</f>
        <v>0</v>
      </c>
    </row>
    <row r="301" spans="1:27" ht="15.75" hidden="1" x14ac:dyDescent="0.2">
      <c r="A301" s="35">
        <f t="shared" si="8"/>
        <v>44017</v>
      </c>
      <c r="B301" s="36">
        <f>SUMIFS(СВЦЭМ!$H$34:$H$777,СВЦЭМ!$A$34:$A$777,$A301,СВЦЭМ!$B$34:$B$777,B$296)+'СЕТ СН'!$F$15</f>
        <v>0</v>
      </c>
      <c r="C301" s="36">
        <f>SUMIFS(СВЦЭМ!$H$34:$H$777,СВЦЭМ!$A$34:$A$777,$A301,СВЦЭМ!$B$34:$B$777,C$296)+'СЕТ СН'!$F$15</f>
        <v>0</v>
      </c>
      <c r="D301" s="36">
        <f>SUMIFS(СВЦЭМ!$H$34:$H$777,СВЦЭМ!$A$34:$A$777,$A301,СВЦЭМ!$B$34:$B$777,D$296)+'СЕТ СН'!$F$15</f>
        <v>0</v>
      </c>
      <c r="E301" s="36">
        <f>SUMIFS(СВЦЭМ!$H$34:$H$777,СВЦЭМ!$A$34:$A$777,$A301,СВЦЭМ!$B$34:$B$777,E$296)+'СЕТ СН'!$F$15</f>
        <v>0</v>
      </c>
      <c r="F301" s="36">
        <f>SUMIFS(СВЦЭМ!$H$34:$H$777,СВЦЭМ!$A$34:$A$777,$A301,СВЦЭМ!$B$34:$B$777,F$296)+'СЕТ СН'!$F$15</f>
        <v>0</v>
      </c>
      <c r="G301" s="36">
        <f>SUMIFS(СВЦЭМ!$H$34:$H$777,СВЦЭМ!$A$34:$A$777,$A301,СВЦЭМ!$B$34:$B$777,G$296)+'СЕТ СН'!$F$15</f>
        <v>0</v>
      </c>
      <c r="H301" s="36">
        <f>SUMIFS(СВЦЭМ!$H$34:$H$777,СВЦЭМ!$A$34:$A$777,$A301,СВЦЭМ!$B$34:$B$777,H$296)+'СЕТ СН'!$F$15</f>
        <v>0</v>
      </c>
      <c r="I301" s="36">
        <f>SUMIFS(СВЦЭМ!$H$34:$H$777,СВЦЭМ!$A$34:$A$777,$A301,СВЦЭМ!$B$34:$B$777,I$296)+'СЕТ СН'!$F$15</f>
        <v>0</v>
      </c>
      <c r="J301" s="36">
        <f>SUMIFS(СВЦЭМ!$H$34:$H$777,СВЦЭМ!$A$34:$A$777,$A301,СВЦЭМ!$B$34:$B$777,J$296)+'СЕТ СН'!$F$15</f>
        <v>0</v>
      </c>
      <c r="K301" s="36">
        <f>SUMIFS(СВЦЭМ!$H$34:$H$777,СВЦЭМ!$A$34:$A$777,$A301,СВЦЭМ!$B$34:$B$777,K$296)+'СЕТ СН'!$F$15</f>
        <v>0</v>
      </c>
      <c r="L301" s="36">
        <f>SUMIFS(СВЦЭМ!$H$34:$H$777,СВЦЭМ!$A$34:$A$777,$A301,СВЦЭМ!$B$34:$B$777,L$296)+'СЕТ СН'!$F$15</f>
        <v>0</v>
      </c>
      <c r="M301" s="36">
        <f>SUMIFS(СВЦЭМ!$H$34:$H$777,СВЦЭМ!$A$34:$A$777,$A301,СВЦЭМ!$B$34:$B$777,M$296)+'СЕТ СН'!$F$15</f>
        <v>0</v>
      </c>
      <c r="N301" s="36">
        <f>SUMIFS(СВЦЭМ!$H$34:$H$777,СВЦЭМ!$A$34:$A$777,$A301,СВЦЭМ!$B$34:$B$777,N$296)+'СЕТ СН'!$F$15</f>
        <v>0</v>
      </c>
      <c r="O301" s="36">
        <f>SUMIFS(СВЦЭМ!$H$34:$H$777,СВЦЭМ!$A$34:$A$777,$A301,СВЦЭМ!$B$34:$B$777,O$296)+'СЕТ СН'!$F$15</f>
        <v>0</v>
      </c>
      <c r="P301" s="36">
        <f>SUMIFS(СВЦЭМ!$H$34:$H$777,СВЦЭМ!$A$34:$A$777,$A301,СВЦЭМ!$B$34:$B$777,P$296)+'СЕТ СН'!$F$15</f>
        <v>0</v>
      </c>
      <c r="Q301" s="36">
        <f>SUMIFS(СВЦЭМ!$H$34:$H$777,СВЦЭМ!$A$34:$A$777,$A301,СВЦЭМ!$B$34:$B$777,Q$296)+'СЕТ СН'!$F$15</f>
        <v>0</v>
      </c>
      <c r="R301" s="36">
        <f>SUMIFS(СВЦЭМ!$H$34:$H$777,СВЦЭМ!$A$34:$A$777,$A301,СВЦЭМ!$B$34:$B$777,R$296)+'СЕТ СН'!$F$15</f>
        <v>0</v>
      </c>
      <c r="S301" s="36">
        <f>SUMIFS(СВЦЭМ!$H$34:$H$777,СВЦЭМ!$A$34:$A$777,$A301,СВЦЭМ!$B$34:$B$777,S$296)+'СЕТ СН'!$F$15</f>
        <v>0</v>
      </c>
      <c r="T301" s="36">
        <f>SUMIFS(СВЦЭМ!$H$34:$H$777,СВЦЭМ!$A$34:$A$777,$A301,СВЦЭМ!$B$34:$B$777,T$296)+'СЕТ СН'!$F$15</f>
        <v>0</v>
      </c>
      <c r="U301" s="36">
        <f>SUMIFS(СВЦЭМ!$H$34:$H$777,СВЦЭМ!$A$34:$A$777,$A301,СВЦЭМ!$B$34:$B$777,U$296)+'СЕТ СН'!$F$15</f>
        <v>0</v>
      </c>
      <c r="V301" s="36">
        <f>SUMIFS(СВЦЭМ!$H$34:$H$777,СВЦЭМ!$A$34:$A$777,$A301,СВЦЭМ!$B$34:$B$777,V$296)+'СЕТ СН'!$F$15</f>
        <v>0</v>
      </c>
      <c r="W301" s="36">
        <f>SUMIFS(СВЦЭМ!$H$34:$H$777,СВЦЭМ!$A$34:$A$777,$A301,СВЦЭМ!$B$34:$B$777,W$296)+'СЕТ СН'!$F$15</f>
        <v>0</v>
      </c>
      <c r="X301" s="36">
        <f>SUMIFS(СВЦЭМ!$H$34:$H$777,СВЦЭМ!$A$34:$A$777,$A301,СВЦЭМ!$B$34:$B$777,X$296)+'СЕТ СН'!$F$15</f>
        <v>0</v>
      </c>
      <c r="Y301" s="36">
        <f>SUMIFS(СВЦЭМ!$H$34:$H$777,СВЦЭМ!$A$34:$A$777,$A301,СВЦЭМ!$B$34:$B$777,Y$296)+'СЕТ СН'!$F$15</f>
        <v>0</v>
      </c>
    </row>
    <row r="302" spans="1:27" ht="15.75" hidden="1" x14ac:dyDescent="0.2">
      <c r="A302" s="35">
        <f t="shared" si="8"/>
        <v>44018</v>
      </c>
      <c r="B302" s="36">
        <f>SUMIFS(СВЦЭМ!$H$34:$H$777,СВЦЭМ!$A$34:$A$777,$A302,СВЦЭМ!$B$34:$B$777,B$296)+'СЕТ СН'!$F$15</f>
        <v>0</v>
      </c>
      <c r="C302" s="36">
        <f>SUMIFS(СВЦЭМ!$H$34:$H$777,СВЦЭМ!$A$34:$A$777,$A302,СВЦЭМ!$B$34:$B$777,C$296)+'СЕТ СН'!$F$15</f>
        <v>0</v>
      </c>
      <c r="D302" s="36">
        <f>SUMIFS(СВЦЭМ!$H$34:$H$777,СВЦЭМ!$A$34:$A$777,$A302,СВЦЭМ!$B$34:$B$777,D$296)+'СЕТ СН'!$F$15</f>
        <v>0</v>
      </c>
      <c r="E302" s="36">
        <f>SUMIFS(СВЦЭМ!$H$34:$H$777,СВЦЭМ!$A$34:$A$777,$A302,СВЦЭМ!$B$34:$B$777,E$296)+'СЕТ СН'!$F$15</f>
        <v>0</v>
      </c>
      <c r="F302" s="36">
        <f>SUMIFS(СВЦЭМ!$H$34:$H$777,СВЦЭМ!$A$34:$A$777,$A302,СВЦЭМ!$B$34:$B$777,F$296)+'СЕТ СН'!$F$15</f>
        <v>0</v>
      </c>
      <c r="G302" s="36">
        <f>SUMIFS(СВЦЭМ!$H$34:$H$777,СВЦЭМ!$A$34:$A$777,$A302,СВЦЭМ!$B$34:$B$777,G$296)+'СЕТ СН'!$F$15</f>
        <v>0</v>
      </c>
      <c r="H302" s="36">
        <f>SUMIFS(СВЦЭМ!$H$34:$H$777,СВЦЭМ!$A$34:$A$777,$A302,СВЦЭМ!$B$34:$B$777,H$296)+'СЕТ СН'!$F$15</f>
        <v>0</v>
      </c>
      <c r="I302" s="36">
        <f>SUMIFS(СВЦЭМ!$H$34:$H$777,СВЦЭМ!$A$34:$A$777,$A302,СВЦЭМ!$B$34:$B$777,I$296)+'СЕТ СН'!$F$15</f>
        <v>0</v>
      </c>
      <c r="J302" s="36">
        <f>SUMIFS(СВЦЭМ!$H$34:$H$777,СВЦЭМ!$A$34:$A$777,$A302,СВЦЭМ!$B$34:$B$777,J$296)+'СЕТ СН'!$F$15</f>
        <v>0</v>
      </c>
      <c r="K302" s="36">
        <f>SUMIFS(СВЦЭМ!$H$34:$H$777,СВЦЭМ!$A$34:$A$777,$A302,СВЦЭМ!$B$34:$B$777,K$296)+'СЕТ СН'!$F$15</f>
        <v>0</v>
      </c>
      <c r="L302" s="36">
        <f>SUMIFS(СВЦЭМ!$H$34:$H$777,СВЦЭМ!$A$34:$A$777,$A302,СВЦЭМ!$B$34:$B$777,L$296)+'СЕТ СН'!$F$15</f>
        <v>0</v>
      </c>
      <c r="M302" s="36">
        <f>SUMIFS(СВЦЭМ!$H$34:$H$777,СВЦЭМ!$A$34:$A$777,$A302,СВЦЭМ!$B$34:$B$777,M$296)+'СЕТ СН'!$F$15</f>
        <v>0</v>
      </c>
      <c r="N302" s="36">
        <f>SUMIFS(СВЦЭМ!$H$34:$H$777,СВЦЭМ!$A$34:$A$777,$A302,СВЦЭМ!$B$34:$B$777,N$296)+'СЕТ СН'!$F$15</f>
        <v>0</v>
      </c>
      <c r="O302" s="36">
        <f>SUMIFS(СВЦЭМ!$H$34:$H$777,СВЦЭМ!$A$34:$A$777,$A302,СВЦЭМ!$B$34:$B$777,O$296)+'СЕТ СН'!$F$15</f>
        <v>0</v>
      </c>
      <c r="P302" s="36">
        <f>SUMIFS(СВЦЭМ!$H$34:$H$777,СВЦЭМ!$A$34:$A$777,$A302,СВЦЭМ!$B$34:$B$777,P$296)+'СЕТ СН'!$F$15</f>
        <v>0</v>
      </c>
      <c r="Q302" s="36">
        <f>SUMIFS(СВЦЭМ!$H$34:$H$777,СВЦЭМ!$A$34:$A$777,$A302,СВЦЭМ!$B$34:$B$777,Q$296)+'СЕТ СН'!$F$15</f>
        <v>0</v>
      </c>
      <c r="R302" s="36">
        <f>SUMIFS(СВЦЭМ!$H$34:$H$777,СВЦЭМ!$A$34:$A$777,$A302,СВЦЭМ!$B$34:$B$777,R$296)+'СЕТ СН'!$F$15</f>
        <v>0</v>
      </c>
      <c r="S302" s="36">
        <f>SUMIFS(СВЦЭМ!$H$34:$H$777,СВЦЭМ!$A$34:$A$777,$A302,СВЦЭМ!$B$34:$B$777,S$296)+'СЕТ СН'!$F$15</f>
        <v>0</v>
      </c>
      <c r="T302" s="36">
        <f>SUMIFS(СВЦЭМ!$H$34:$H$777,СВЦЭМ!$A$34:$A$777,$A302,СВЦЭМ!$B$34:$B$777,T$296)+'СЕТ СН'!$F$15</f>
        <v>0</v>
      </c>
      <c r="U302" s="36">
        <f>SUMIFS(СВЦЭМ!$H$34:$H$777,СВЦЭМ!$A$34:$A$777,$A302,СВЦЭМ!$B$34:$B$777,U$296)+'СЕТ СН'!$F$15</f>
        <v>0</v>
      </c>
      <c r="V302" s="36">
        <f>SUMIFS(СВЦЭМ!$H$34:$H$777,СВЦЭМ!$A$34:$A$777,$A302,СВЦЭМ!$B$34:$B$777,V$296)+'СЕТ СН'!$F$15</f>
        <v>0</v>
      </c>
      <c r="W302" s="36">
        <f>SUMIFS(СВЦЭМ!$H$34:$H$777,СВЦЭМ!$A$34:$A$777,$A302,СВЦЭМ!$B$34:$B$777,W$296)+'СЕТ СН'!$F$15</f>
        <v>0</v>
      </c>
      <c r="X302" s="36">
        <f>SUMIFS(СВЦЭМ!$H$34:$H$777,СВЦЭМ!$A$34:$A$777,$A302,СВЦЭМ!$B$34:$B$777,X$296)+'СЕТ СН'!$F$15</f>
        <v>0</v>
      </c>
      <c r="Y302" s="36">
        <f>SUMIFS(СВЦЭМ!$H$34:$H$777,СВЦЭМ!$A$34:$A$777,$A302,СВЦЭМ!$B$34:$B$777,Y$296)+'СЕТ СН'!$F$15</f>
        <v>0</v>
      </c>
    </row>
    <row r="303" spans="1:27" ht="15.75" hidden="1" x14ac:dyDescent="0.2">
      <c r="A303" s="35">
        <f t="shared" si="8"/>
        <v>44019</v>
      </c>
      <c r="B303" s="36">
        <f>SUMIFS(СВЦЭМ!$H$34:$H$777,СВЦЭМ!$A$34:$A$777,$A303,СВЦЭМ!$B$34:$B$777,B$296)+'СЕТ СН'!$F$15</f>
        <v>0</v>
      </c>
      <c r="C303" s="36">
        <f>SUMIFS(СВЦЭМ!$H$34:$H$777,СВЦЭМ!$A$34:$A$777,$A303,СВЦЭМ!$B$34:$B$777,C$296)+'СЕТ СН'!$F$15</f>
        <v>0</v>
      </c>
      <c r="D303" s="36">
        <f>SUMIFS(СВЦЭМ!$H$34:$H$777,СВЦЭМ!$A$34:$A$777,$A303,СВЦЭМ!$B$34:$B$777,D$296)+'СЕТ СН'!$F$15</f>
        <v>0</v>
      </c>
      <c r="E303" s="36">
        <f>SUMIFS(СВЦЭМ!$H$34:$H$777,СВЦЭМ!$A$34:$A$777,$A303,СВЦЭМ!$B$34:$B$777,E$296)+'СЕТ СН'!$F$15</f>
        <v>0</v>
      </c>
      <c r="F303" s="36">
        <f>SUMIFS(СВЦЭМ!$H$34:$H$777,СВЦЭМ!$A$34:$A$777,$A303,СВЦЭМ!$B$34:$B$777,F$296)+'СЕТ СН'!$F$15</f>
        <v>0</v>
      </c>
      <c r="G303" s="36">
        <f>SUMIFS(СВЦЭМ!$H$34:$H$777,СВЦЭМ!$A$34:$A$777,$A303,СВЦЭМ!$B$34:$B$777,G$296)+'СЕТ СН'!$F$15</f>
        <v>0</v>
      </c>
      <c r="H303" s="36">
        <f>SUMIFS(СВЦЭМ!$H$34:$H$777,СВЦЭМ!$A$34:$A$777,$A303,СВЦЭМ!$B$34:$B$777,H$296)+'СЕТ СН'!$F$15</f>
        <v>0</v>
      </c>
      <c r="I303" s="36">
        <f>SUMIFS(СВЦЭМ!$H$34:$H$777,СВЦЭМ!$A$34:$A$777,$A303,СВЦЭМ!$B$34:$B$777,I$296)+'СЕТ СН'!$F$15</f>
        <v>0</v>
      </c>
      <c r="J303" s="36">
        <f>SUMIFS(СВЦЭМ!$H$34:$H$777,СВЦЭМ!$A$34:$A$777,$A303,СВЦЭМ!$B$34:$B$777,J$296)+'СЕТ СН'!$F$15</f>
        <v>0</v>
      </c>
      <c r="K303" s="36">
        <f>SUMIFS(СВЦЭМ!$H$34:$H$777,СВЦЭМ!$A$34:$A$777,$A303,СВЦЭМ!$B$34:$B$777,K$296)+'СЕТ СН'!$F$15</f>
        <v>0</v>
      </c>
      <c r="L303" s="36">
        <f>SUMIFS(СВЦЭМ!$H$34:$H$777,СВЦЭМ!$A$34:$A$777,$A303,СВЦЭМ!$B$34:$B$777,L$296)+'СЕТ СН'!$F$15</f>
        <v>0</v>
      </c>
      <c r="M303" s="36">
        <f>SUMIFS(СВЦЭМ!$H$34:$H$777,СВЦЭМ!$A$34:$A$777,$A303,СВЦЭМ!$B$34:$B$777,M$296)+'СЕТ СН'!$F$15</f>
        <v>0</v>
      </c>
      <c r="N303" s="36">
        <f>SUMIFS(СВЦЭМ!$H$34:$H$777,СВЦЭМ!$A$34:$A$777,$A303,СВЦЭМ!$B$34:$B$777,N$296)+'СЕТ СН'!$F$15</f>
        <v>0</v>
      </c>
      <c r="O303" s="36">
        <f>SUMIFS(СВЦЭМ!$H$34:$H$777,СВЦЭМ!$A$34:$A$777,$A303,СВЦЭМ!$B$34:$B$777,O$296)+'СЕТ СН'!$F$15</f>
        <v>0</v>
      </c>
      <c r="P303" s="36">
        <f>SUMIFS(СВЦЭМ!$H$34:$H$777,СВЦЭМ!$A$34:$A$777,$A303,СВЦЭМ!$B$34:$B$777,P$296)+'СЕТ СН'!$F$15</f>
        <v>0</v>
      </c>
      <c r="Q303" s="36">
        <f>SUMIFS(СВЦЭМ!$H$34:$H$777,СВЦЭМ!$A$34:$A$777,$A303,СВЦЭМ!$B$34:$B$777,Q$296)+'СЕТ СН'!$F$15</f>
        <v>0</v>
      </c>
      <c r="R303" s="36">
        <f>SUMIFS(СВЦЭМ!$H$34:$H$777,СВЦЭМ!$A$34:$A$777,$A303,СВЦЭМ!$B$34:$B$777,R$296)+'СЕТ СН'!$F$15</f>
        <v>0</v>
      </c>
      <c r="S303" s="36">
        <f>SUMIFS(СВЦЭМ!$H$34:$H$777,СВЦЭМ!$A$34:$A$777,$A303,СВЦЭМ!$B$34:$B$777,S$296)+'СЕТ СН'!$F$15</f>
        <v>0</v>
      </c>
      <c r="T303" s="36">
        <f>SUMIFS(СВЦЭМ!$H$34:$H$777,СВЦЭМ!$A$34:$A$777,$A303,СВЦЭМ!$B$34:$B$777,T$296)+'СЕТ СН'!$F$15</f>
        <v>0</v>
      </c>
      <c r="U303" s="36">
        <f>SUMIFS(СВЦЭМ!$H$34:$H$777,СВЦЭМ!$A$34:$A$777,$A303,СВЦЭМ!$B$34:$B$777,U$296)+'СЕТ СН'!$F$15</f>
        <v>0</v>
      </c>
      <c r="V303" s="36">
        <f>SUMIFS(СВЦЭМ!$H$34:$H$777,СВЦЭМ!$A$34:$A$777,$A303,СВЦЭМ!$B$34:$B$777,V$296)+'СЕТ СН'!$F$15</f>
        <v>0</v>
      </c>
      <c r="W303" s="36">
        <f>SUMIFS(СВЦЭМ!$H$34:$H$777,СВЦЭМ!$A$34:$A$777,$A303,СВЦЭМ!$B$34:$B$777,W$296)+'СЕТ СН'!$F$15</f>
        <v>0</v>
      </c>
      <c r="X303" s="36">
        <f>SUMIFS(СВЦЭМ!$H$34:$H$777,СВЦЭМ!$A$34:$A$777,$A303,СВЦЭМ!$B$34:$B$777,X$296)+'СЕТ СН'!$F$15</f>
        <v>0</v>
      </c>
      <c r="Y303" s="36">
        <f>SUMIFS(СВЦЭМ!$H$34:$H$777,СВЦЭМ!$A$34:$A$777,$A303,СВЦЭМ!$B$34:$B$777,Y$296)+'СЕТ СН'!$F$15</f>
        <v>0</v>
      </c>
    </row>
    <row r="304" spans="1:27" ht="15.75" hidden="1" x14ac:dyDescent="0.2">
      <c r="A304" s="35">
        <f t="shared" si="8"/>
        <v>44020</v>
      </c>
      <c r="B304" s="36">
        <f>SUMIFS(СВЦЭМ!$H$34:$H$777,СВЦЭМ!$A$34:$A$777,$A304,СВЦЭМ!$B$34:$B$777,B$296)+'СЕТ СН'!$F$15</f>
        <v>0</v>
      </c>
      <c r="C304" s="36">
        <f>SUMIFS(СВЦЭМ!$H$34:$H$777,СВЦЭМ!$A$34:$A$777,$A304,СВЦЭМ!$B$34:$B$777,C$296)+'СЕТ СН'!$F$15</f>
        <v>0</v>
      </c>
      <c r="D304" s="36">
        <f>SUMIFS(СВЦЭМ!$H$34:$H$777,СВЦЭМ!$A$34:$A$777,$A304,СВЦЭМ!$B$34:$B$777,D$296)+'СЕТ СН'!$F$15</f>
        <v>0</v>
      </c>
      <c r="E304" s="36">
        <f>SUMIFS(СВЦЭМ!$H$34:$H$777,СВЦЭМ!$A$34:$A$777,$A304,СВЦЭМ!$B$34:$B$777,E$296)+'СЕТ СН'!$F$15</f>
        <v>0</v>
      </c>
      <c r="F304" s="36">
        <f>SUMIFS(СВЦЭМ!$H$34:$H$777,СВЦЭМ!$A$34:$A$777,$A304,СВЦЭМ!$B$34:$B$777,F$296)+'СЕТ СН'!$F$15</f>
        <v>0</v>
      </c>
      <c r="G304" s="36">
        <f>SUMIFS(СВЦЭМ!$H$34:$H$777,СВЦЭМ!$A$34:$A$777,$A304,СВЦЭМ!$B$34:$B$777,G$296)+'СЕТ СН'!$F$15</f>
        <v>0</v>
      </c>
      <c r="H304" s="36">
        <f>SUMIFS(СВЦЭМ!$H$34:$H$777,СВЦЭМ!$A$34:$A$777,$A304,СВЦЭМ!$B$34:$B$777,H$296)+'СЕТ СН'!$F$15</f>
        <v>0</v>
      </c>
      <c r="I304" s="36">
        <f>SUMIFS(СВЦЭМ!$H$34:$H$777,СВЦЭМ!$A$34:$A$777,$A304,СВЦЭМ!$B$34:$B$777,I$296)+'СЕТ СН'!$F$15</f>
        <v>0</v>
      </c>
      <c r="J304" s="36">
        <f>SUMIFS(СВЦЭМ!$H$34:$H$777,СВЦЭМ!$A$34:$A$777,$A304,СВЦЭМ!$B$34:$B$777,J$296)+'СЕТ СН'!$F$15</f>
        <v>0</v>
      </c>
      <c r="K304" s="36">
        <f>SUMIFS(СВЦЭМ!$H$34:$H$777,СВЦЭМ!$A$34:$A$777,$A304,СВЦЭМ!$B$34:$B$777,K$296)+'СЕТ СН'!$F$15</f>
        <v>0</v>
      </c>
      <c r="L304" s="36">
        <f>SUMIFS(СВЦЭМ!$H$34:$H$777,СВЦЭМ!$A$34:$A$777,$A304,СВЦЭМ!$B$34:$B$777,L$296)+'СЕТ СН'!$F$15</f>
        <v>0</v>
      </c>
      <c r="M304" s="36">
        <f>SUMIFS(СВЦЭМ!$H$34:$H$777,СВЦЭМ!$A$34:$A$777,$A304,СВЦЭМ!$B$34:$B$777,M$296)+'СЕТ СН'!$F$15</f>
        <v>0</v>
      </c>
      <c r="N304" s="36">
        <f>SUMIFS(СВЦЭМ!$H$34:$H$777,СВЦЭМ!$A$34:$A$777,$A304,СВЦЭМ!$B$34:$B$777,N$296)+'СЕТ СН'!$F$15</f>
        <v>0</v>
      </c>
      <c r="O304" s="36">
        <f>SUMIFS(СВЦЭМ!$H$34:$H$777,СВЦЭМ!$A$34:$A$777,$A304,СВЦЭМ!$B$34:$B$777,O$296)+'СЕТ СН'!$F$15</f>
        <v>0</v>
      </c>
      <c r="P304" s="36">
        <f>SUMIFS(СВЦЭМ!$H$34:$H$777,СВЦЭМ!$A$34:$A$777,$A304,СВЦЭМ!$B$34:$B$777,P$296)+'СЕТ СН'!$F$15</f>
        <v>0</v>
      </c>
      <c r="Q304" s="36">
        <f>SUMIFS(СВЦЭМ!$H$34:$H$777,СВЦЭМ!$A$34:$A$777,$A304,СВЦЭМ!$B$34:$B$777,Q$296)+'СЕТ СН'!$F$15</f>
        <v>0</v>
      </c>
      <c r="R304" s="36">
        <f>SUMIFS(СВЦЭМ!$H$34:$H$777,СВЦЭМ!$A$34:$A$777,$A304,СВЦЭМ!$B$34:$B$777,R$296)+'СЕТ СН'!$F$15</f>
        <v>0</v>
      </c>
      <c r="S304" s="36">
        <f>SUMIFS(СВЦЭМ!$H$34:$H$777,СВЦЭМ!$A$34:$A$777,$A304,СВЦЭМ!$B$34:$B$777,S$296)+'СЕТ СН'!$F$15</f>
        <v>0</v>
      </c>
      <c r="T304" s="36">
        <f>SUMIFS(СВЦЭМ!$H$34:$H$777,СВЦЭМ!$A$34:$A$777,$A304,СВЦЭМ!$B$34:$B$777,T$296)+'СЕТ СН'!$F$15</f>
        <v>0</v>
      </c>
      <c r="U304" s="36">
        <f>SUMIFS(СВЦЭМ!$H$34:$H$777,СВЦЭМ!$A$34:$A$777,$A304,СВЦЭМ!$B$34:$B$777,U$296)+'СЕТ СН'!$F$15</f>
        <v>0</v>
      </c>
      <c r="V304" s="36">
        <f>SUMIFS(СВЦЭМ!$H$34:$H$777,СВЦЭМ!$A$34:$A$777,$A304,СВЦЭМ!$B$34:$B$777,V$296)+'СЕТ СН'!$F$15</f>
        <v>0</v>
      </c>
      <c r="W304" s="36">
        <f>SUMIFS(СВЦЭМ!$H$34:$H$777,СВЦЭМ!$A$34:$A$777,$A304,СВЦЭМ!$B$34:$B$777,W$296)+'СЕТ СН'!$F$15</f>
        <v>0</v>
      </c>
      <c r="X304" s="36">
        <f>SUMIFS(СВЦЭМ!$H$34:$H$777,СВЦЭМ!$A$34:$A$777,$A304,СВЦЭМ!$B$34:$B$777,X$296)+'СЕТ СН'!$F$15</f>
        <v>0</v>
      </c>
      <c r="Y304" s="36">
        <f>SUMIFS(СВЦЭМ!$H$34:$H$777,СВЦЭМ!$A$34:$A$777,$A304,СВЦЭМ!$B$34:$B$777,Y$296)+'СЕТ СН'!$F$15</f>
        <v>0</v>
      </c>
    </row>
    <row r="305" spans="1:25" ht="15.75" hidden="1" x14ac:dyDescent="0.2">
      <c r="A305" s="35">
        <f t="shared" si="8"/>
        <v>44021</v>
      </c>
      <c r="B305" s="36">
        <f>SUMIFS(СВЦЭМ!$H$34:$H$777,СВЦЭМ!$A$34:$A$777,$A305,СВЦЭМ!$B$34:$B$777,B$296)+'СЕТ СН'!$F$15</f>
        <v>0</v>
      </c>
      <c r="C305" s="36">
        <f>SUMIFS(СВЦЭМ!$H$34:$H$777,СВЦЭМ!$A$34:$A$777,$A305,СВЦЭМ!$B$34:$B$777,C$296)+'СЕТ СН'!$F$15</f>
        <v>0</v>
      </c>
      <c r="D305" s="36">
        <f>SUMIFS(СВЦЭМ!$H$34:$H$777,СВЦЭМ!$A$34:$A$777,$A305,СВЦЭМ!$B$34:$B$777,D$296)+'СЕТ СН'!$F$15</f>
        <v>0</v>
      </c>
      <c r="E305" s="36">
        <f>SUMIFS(СВЦЭМ!$H$34:$H$777,СВЦЭМ!$A$34:$A$777,$A305,СВЦЭМ!$B$34:$B$777,E$296)+'СЕТ СН'!$F$15</f>
        <v>0</v>
      </c>
      <c r="F305" s="36">
        <f>SUMIFS(СВЦЭМ!$H$34:$H$777,СВЦЭМ!$A$34:$A$777,$A305,СВЦЭМ!$B$34:$B$777,F$296)+'СЕТ СН'!$F$15</f>
        <v>0</v>
      </c>
      <c r="G305" s="36">
        <f>SUMIFS(СВЦЭМ!$H$34:$H$777,СВЦЭМ!$A$34:$A$777,$A305,СВЦЭМ!$B$34:$B$777,G$296)+'СЕТ СН'!$F$15</f>
        <v>0</v>
      </c>
      <c r="H305" s="36">
        <f>SUMIFS(СВЦЭМ!$H$34:$H$777,СВЦЭМ!$A$34:$A$777,$A305,СВЦЭМ!$B$34:$B$777,H$296)+'СЕТ СН'!$F$15</f>
        <v>0</v>
      </c>
      <c r="I305" s="36">
        <f>SUMIFS(СВЦЭМ!$H$34:$H$777,СВЦЭМ!$A$34:$A$777,$A305,СВЦЭМ!$B$34:$B$777,I$296)+'СЕТ СН'!$F$15</f>
        <v>0</v>
      </c>
      <c r="J305" s="36">
        <f>SUMIFS(СВЦЭМ!$H$34:$H$777,СВЦЭМ!$A$34:$A$777,$A305,СВЦЭМ!$B$34:$B$777,J$296)+'СЕТ СН'!$F$15</f>
        <v>0</v>
      </c>
      <c r="K305" s="36">
        <f>SUMIFS(СВЦЭМ!$H$34:$H$777,СВЦЭМ!$A$34:$A$777,$A305,СВЦЭМ!$B$34:$B$777,K$296)+'СЕТ СН'!$F$15</f>
        <v>0</v>
      </c>
      <c r="L305" s="36">
        <f>SUMIFS(СВЦЭМ!$H$34:$H$777,СВЦЭМ!$A$34:$A$777,$A305,СВЦЭМ!$B$34:$B$777,L$296)+'СЕТ СН'!$F$15</f>
        <v>0</v>
      </c>
      <c r="M305" s="36">
        <f>SUMIFS(СВЦЭМ!$H$34:$H$777,СВЦЭМ!$A$34:$A$777,$A305,СВЦЭМ!$B$34:$B$777,M$296)+'СЕТ СН'!$F$15</f>
        <v>0</v>
      </c>
      <c r="N305" s="36">
        <f>SUMIFS(СВЦЭМ!$H$34:$H$777,СВЦЭМ!$A$34:$A$777,$A305,СВЦЭМ!$B$34:$B$777,N$296)+'СЕТ СН'!$F$15</f>
        <v>0</v>
      </c>
      <c r="O305" s="36">
        <f>SUMIFS(СВЦЭМ!$H$34:$H$777,СВЦЭМ!$A$34:$A$777,$A305,СВЦЭМ!$B$34:$B$777,O$296)+'СЕТ СН'!$F$15</f>
        <v>0</v>
      </c>
      <c r="P305" s="36">
        <f>SUMIFS(СВЦЭМ!$H$34:$H$777,СВЦЭМ!$A$34:$A$777,$A305,СВЦЭМ!$B$34:$B$777,P$296)+'СЕТ СН'!$F$15</f>
        <v>0</v>
      </c>
      <c r="Q305" s="36">
        <f>SUMIFS(СВЦЭМ!$H$34:$H$777,СВЦЭМ!$A$34:$A$777,$A305,СВЦЭМ!$B$34:$B$777,Q$296)+'СЕТ СН'!$F$15</f>
        <v>0</v>
      </c>
      <c r="R305" s="36">
        <f>SUMIFS(СВЦЭМ!$H$34:$H$777,СВЦЭМ!$A$34:$A$777,$A305,СВЦЭМ!$B$34:$B$777,R$296)+'СЕТ СН'!$F$15</f>
        <v>0</v>
      </c>
      <c r="S305" s="36">
        <f>SUMIFS(СВЦЭМ!$H$34:$H$777,СВЦЭМ!$A$34:$A$777,$A305,СВЦЭМ!$B$34:$B$777,S$296)+'СЕТ СН'!$F$15</f>
        <v>0</v>
      </c>
      <c r="T305" s="36">
        <f>SUMIFS(СВЦЭМ!$H$34:$H$777,СВЦЭМ!$A$34:$A$777,$A305,СВЦЭМ!$B$34:$B$777,T$296)+'СЕТ СН'!$F$15</f>
        <v>0</v>
      </c>
      <c r="U305" s="36">
        <f>SUMIFS(СВЦЭМ!$H$34:$H$777,СВЦЭМ!$A$34:$A$777,$A305,СВЦЭМ!$B$34:$B$777,U$296)+'СЕТ СН'!$F$15</f>
        <v>0</v>
      </c>
      <c r="V305" s="36">
        <f>SUMIFS(СВЦЭМ!$H$34:$H$777,СВЦЭМ!$A$34:$A$777,$A305,СВЦЭМ!$B$34:$B$777,V$296)+'СЕТ СН'!$F$15</f>
        <v>0</v>
      </c>
      <c r="W305" s="36">
        <f>SUMIFS(СВЦЭМ!$H$34:$H$777,СВЦЭМ!$A$34:$A$777,$A305,СВЦЭМ!$B$34:$B$777,W$296)+'СЕТ СН'!$F$15</f>
        <v>0</v>
      </c>
      <c r="X305" s="36">
        <f>SUMIFS(СВЦЭМ!$H$34:$H$777,СВЦЭМ!$A$34:$A$777,$A305,СВЦЭМ!$B$34:$B$777,X$296)+'СЕТ СН'!$F$15</f>
        <v>0</v>
      </c>
      <c r="Y305" s="36">
        <f>SUMIFS(СВЦЭМ!$H$34:$H$777,СВЦЭМ!$A$34:$A$777,$A305,СВЦЭМ!$B$34:$B$777,Y$296)+'СЕТ СН'!$F$15</f>
        <v>0</v>
      </c>
    </row>
    <row r="306" spans="1:25" ht="15.75" hidden="1" x14ac:dyDescent="0.2">
      <c r="A306" s="35">
        <f t="shared" si="8"/>
        <v>44022</v>
      </c>
      <c r="B306" s="36">
        <f>SUMIFS(СВЦЭМ!$H$34:$H$777,СВЦЭМ!$A$34:$A$777,$A306,СВЦЭМ!$B$34:$B$777,B$296)+'СЕТ СН'!$F$15</f>
        <v>0</v>
      </c>
      <c r="C306" s="36">
        <f>SUMIFS(СВЦЭМ!$H$34:$H$777,СВЦЭМ!$A$34:$A$777,$A306,СВЦЭМ!$B$34:$B$777,C$296)+'СЕТ СН'!$F$15</f>
        <v>0</v>
      </c>
      <c r="D306" s="36">
        <f>SUMIFS(СВЦЭМ!$H$34:$H$777,СВЦЭМ!$A$34:$A$777,$A306,СВЦЭМ!$B$34:$B$777,D$296)+'СЕТ СН'!$F$15</f>
        <v>0</v>
      </c>
      <c r="E306" s="36">
        <f>SUMIFS(СВЦЭМ!$H$34:$H$777,СВЦЭМ!$A$34:$A$777,$A306,СВЦЭМ!$B$34:$B$777,E$296)+'СЕТ СН'!$F$15</f>
        <v>0</v>
      </c>
      <c r="F306" s="36">
        <f>SUMIFS(СВЦЭМ!$H$34:$H$777,СВЦЭМ!$A$34:$A$777,$A306,СВЦЭМ!$B$34:$B$777,F$296)+'СЕТ СН'!$F$15</f>
        <v>0</v>
      </c>
      <c r="G306" s="36">
        <f>SUMIFS(СВЦЭМ!$H$34:$H$777,СВЦЭМ!$A$34:$A$777,$A306,СВЦЭМ!$B$34:$B$777,G$296)+'СЕТ СН'!$F$15</f>
        <v>0</v>
      </c>
      <c r="H306" s="36">
        <f>SUMIFS(СВЦЭМ!$H$34:$H$777,СВЦЭМ!$A$34:$A$777,$A306,СВЦЭМ!$B$34:$B$777,H$296)+'СЕТ СН'!$F$15</f>
        <v>0</v>
      </c>
      <c r="I306" s="36">
        <f>SUMIFS(СВЦЭМ!$H$34:$H$777,СВЦЭМ!$A$34:$A$777,$A306,СВЦЭМ!$B$34:$B$777,I$296)+'СЕТ СН'!$F$15</f>
        <v>0</v>
      </c>
      <c r="J306" s="36">
        <f>SUMIFS(СВЦЭМ!$H$34:$H$777,СВЦЭМ!$A$34:$A$777,$A306,СВЦЭМ!$B$34:$B$777,J$296)+'СЕТ СН'!$F$15</f>
        <v>0</v>
      </c>
      <c r="K306" s="36">
        <f>SUMIFS(СВЦЭМ!$H$34:$H$777,СВЦЭМ!$A$34:$A$777,$A306,СВЦЭМ!$B$34:$B$777,K$296)+'СЕТ СН'!$F$15</f>
        <v>0</v>
      </c>
      <c r="L306" s="36">
        <f>SUMIFS(СВЦЭМ!$H$34:$H$777,СВЦЭМ!$A$34:$A$777,$A306,СВЦЭМ!$B$34:$B$777,L$296)+'СЕТ СН'!$F$15</f>
        <v>0</v>
      </c>
      <c r="M306" s="36">
        <f>SUMIFS(СВЦЭМ!$H$34:$H$777,СВЦЭМ!$A$34:$A$777,$A306,СВЦЭМ!$B$34:$B$777,M$296)+'СЕТ СН'!$F$15</f>
        <v>0</v>
      </c>
      <c r="N306" s="36">
        <f>SUMIFS(СВЦЭМ!$H$34:$H$777,СВЦЭМ!$A$34:$A$777,$A306,СВЦЭМ!$B$34:$B$777,N$296)+'СЕТ СН'!$F$15</f>
        <v>0</v>
      </c>
      <c r="O306" s="36">
        <f>SUMIFS(СВЦЭМ!$H$34:$H$777,СВЦЭМ!$A$34:$A$777,$A306,СВЦЭМ!$B$34:$B$777,O$296)+'СЕТ СН'!$F$15</f>
        <v>0</v>
      </c>
      <c r="P306" s="36">
        <f>SUMIFS(СВЦЭМ!$H$34:$H$777,СВЦЭМ!$A$34:$A$777,$A306,СВЦЭМ!$B$34:$B$777,P$296)+'СЕТ СН'!$F$15</f>
        <v>0</v>
      </c>
      <c r="Q306" s="36">
        <f>SUMIFS(СВЦЭМ!$H$34:$H$777,СВЦЭМ!$A$34:$A$777,$A306,СВЦЭМ!$B$34:$B$777,Q$296)+'СЕТ СН'!$F$15</f>
        <v>0</v>
      </c>
      <c r="R306" s="36">
        <f>SUMIFS(СВЦЭМ!$H$34:$H$777,СВЦЭМ!$A$34:$A$777,$A306,СВЦЭМ!$B$34:$B$777,R$296)+'СЕТ СН'!$F$15</f>
        <v>0</v>
      </c>
      <c r="S306" s="36">
        <f>SUMIFS(СВЦЭМ!$H$34:$H$777,СВЦЭМ!$A$34:$A$777,$A306,СВЦЭМ!$B$34:$B$777,S$296)+'СЕТ СН'!$F$15</f>
        <v>0</v>
      </c>
      <c r="T306" s="36">
        <f>SUMIFS(СВЦЭМ!$H$34:$H$777,СВЦЭМ!$A$34:$A$777,$A306,СВЦЭМ!$B$34:$B$777,T$296)+'СЕТ СН'!$F$15</f>
        <v>0</v>
      </c>
      <c r="U306" s="36">
        <f>SUMIFS(СВЦЭМ!$H$34:$H$777,СВЦЭМ!$A$34:$A$777,$A306,СВЦЭМ!$B$34:$B$777,U$296)+'СЕТ СН'!$F$15</f>
        <v>0</v>
      </c>
      <c r="V306" s="36">
        <f>SUMIFS(СВЦЭМ!$H$34:$H$777,СВЦЭМ!$A$34:$A$777,$A306,СВЦЭМ!$B$34:$B$777,V$296)+'СЕТ СН'!$F$15</f>
        <v>0</v>
      </c>
      <c r="W306" s="36">
        <f>SUMIFS(СВЦЭМ!$H$34:$H$777,СВЦЭМ!$A$34:$A$777,$A306,СВЦЭМ!$B$34:$B$777,W$296)+'СЕТ СН'!$F$15</f>
        <v>0</v>
      </c>
      <c r="X306" s="36">
        <f>SUMIFS(СВЦЭМ!$H$34:$H$777,СВЦЭМ!$A$34:$A$777,$A306,СВЦЭМ!$B$34:$B$777,X$296)+'СЕТ СН'!$F$15</f>
        <v>0</v>
      </c>
      <c r="Y306" s="36">
        <f>SUMIFS(СВЦЭМ!$H$34:$H$777,СВЦЭМ!$A$34:$A$777,$A306,СВЦЭМ!$B$34:$B$777,Y$296)+'СЕТ СН'!$F$15</f>
        <v>0</v>
      </c>
    </row>
    <row r="307" spans="1:25" ht="15.75" hidden="1" x14ac:dyDescent="0.2">
      <c r="A307" s="35">
        <f t="shared" si="8"/>
        <v>44023</v>
      </c>
      <c r="B307" s="36">
        <f>SUMIFS(СВЦЭМ!$H$34:$H$777,СВЦЭМ!$A$34:$A$777,$A307,СВЦЭМ!$B$34:$B$777,B$296)+'СЕТ СН'!$F$15</f>
        <v>0</v>
      </c>
      <c r="C307" s="36">
        <f>SUMIFS(СВЦЭМ!$H$34:$H$777,СВЦЭМ!$A$34:$A$777,$A307,СВЦЭМ!$B$34:$B$777,C$296)+'СЕТ СН'!$F$15</f>
        <v>0</v>
      </c>
      <c r="D307" s="36">
        <f>SUMIFS(СВЦЭМ!$H$34:$H$777,СВЦЭМ!$A$34:$A$777,$A307,СВЦЭМ!$B$34:$B$777,D$296)+'СЕТ СН'!$F$15</f>
        <v>0</v>
      </c>
      <c r="E307" s="36">
        <f>SUMIFS(СВЦЭМ!$H$34:$H$777,СВЦЭМ!$A$34:$A$777,$A307,СВЦЭМ!$B$34:$B$777,E$296)+'СЕТ СН'!$F$15</f>
        <v>0</v>
      </c>
      <c r="F307" s="36">
        <f>SUMIFS(СВЦЭМ!$H$34:$H$777,СВЦЭМ!$A$34:$A$777,$A307,СВЦЭМ!$B$34:$B$777,F$296)+'СЕТ СН'!$F$15</f>
        <v>0</v>
      </c>
      <c r="G307" s="36">
        <f>SUMIFS(СВЦЭМ!$H$34:$H$777,СВЦЭМ!$A$34:$A$777,$A307,СВЦЭМ!$B$34:$B$777,G$296)+'СЕТ СН'!$F$15</f>
        <v>0</v>
      </c>
      <c r="H307" s="36">
        <f>SUMIFS(СВЦЭМ!$H$34:$H$777,СВЦЭМ!$A$34:$A$777,$A307,СВЦЭМ!$B$34:$B$777,H$296)+'СЕТ СН'!$F$15</f>
        <v>0</v>
      </c>
      <c r="I307" s="36">
        <f>SUMIFS(СВЦЭМ!$H$34:$H$777,СВЦЭМ!$A$34:$A$777,$A307,СВЦЭМ!$B$34:$B$777,I$296)+'СЕТ СН'!$F$15</f>
        <v>0</v>
      </c>
      <c r="J307" s="36">
        <f>SUMIFS(СВЦЭМ!$H$34:$H$777,СВЦЭМ!$A$34:$A$777,$A307,СВЦЭМ!$B$34:$B$777,J$296)+'СЕТ СН'!$F$15</f>
        <v>0</v>
      </c>
      <c r="K307" s="36">
        <f>SUMIFS(СВЦЭМ!$H$34:$H$777,СВЦЭМ!$A$34:$A$777,$A307,СВЦЭМ!$B$34:$B$777,K$296)+'СЕТ СН'!$F$15</f>
        <v>0</v>
      </c>
      <c r="L307" s="36">
        <f>SUMIFS(СВЦЭМ!$H$34:$H$777,СВЦЭМ!$A$34:$A$777,$A307,СВЦЭМ!$B$34:$B$777,L$296)+'СЕТ СН'!$F$15</f>
        <v>0</v>
      </c>
      <c r="M307" s="36">
        <f>SUMIFS(СВЦЭМ!$H$34:$H$777,СВЦЭМ!$A$34:$A$777,$A307,СВЦЭМ!$B$34:$B$777,M$296)+'СЕТ СН'!$F$15</f>
        <v>0</v>
      </c>
      <c r="N307" s="36">
        <f>SUMIFS(СВЦЭМ!$H$34:$H$777,СВЦЭМ!$A$34:$A$777,$A307,СВЦЭМ!$B$34:$B$777,N$296)+'СЕТ СН'!$F$15</f>
        <v>0</v>
      </c>
      <c r="O307" s="36">
        <f>SUMIFS(СВЦЭМ!$H$34:$H$777,СВЦЭМ!$A$34:$A$777,$A307,СВЦЭМ!$B$34:$B$777,O$296)+'СЕТ СН'!$F$15</f>
        <v>0</v>
      </c>
      <c r="P307" s="36">
        <f>SUMIFS(СВЦЭМ!$H$34:$H$777,СВЦЭМ!$A$34:$A$777,$A307,СВЦЭМ!$B$34:$B$777,P$296)+'СЕТ СН'!$F$15</f>
        <v>0</v>
      </c>
      <c r="Q307" s="36">
        <f>SUMIFS(СВЦЭМ!$H$34:$H$777,СВЦЭМ!$A$34:$A$777,$A307,СВЦЭМ!$B$34:$B$777,Q$296)+'СЕТ СН'!$F$15</f>
        <v>0</v>
      </c>
      <c r="R307" s="36">
        <f>SUMIFS(СВЦЭМ!$H$34:$H$777,СВЦЭМ!$A$34:$A$777,$A307,СВЦЭМ!$B$34:$B$777,R$296)+'СЕТ СН'!$F$15</f>
        <v>0</v>
      </c>
      <c r="S307" s="36">
        <f>SUMIFS(СВЦЭМ!$H$34:$H$777,СВЦЭМ!$A$34:$A$777,$A307,СВЦЭМ!$B$34:$B$777,S$296)+'СЕТ СН'!$F$15</f>
        <v>0</v>
      </c>
      <c r="T307" s="36">
        <f>SUMIFS(СВЦЭМ!$H$34:$H$777,СВЦЭМ!$A$34:$A$777,$A307,СВЦЭМ!$B$34:$B$777,T$296)+'СЕТ СН'!$F$15</f>
        <v>0</v>
      </c>
      <c r="U307" s="36">
        <f>SUMIFS(СВЦЭМ!$H$34:$H$777,СВЦЭМ!$A$34:$A$777,$A307,СВЦЭМ!$B$34:$B$777,U$296)+'СЕТ СН'!$F$15</f>
        <v>0</v>
      </c>
      <c r="V307" s="36">
        <f>SUMIFS(СВЦЭМ!$H$34:$H$777,СВЦЭМ!$A$34:$A$777,$A307,СВЦЭМ!$B$34:$B$777,V$296)+'СЕТ СН'!$F$15</f>
        <v>0</v>
      </c>
      <c r="W307" s="36">
        <f>SUMIFS(СВЦЭМ!$H$34:$H$777,СВЦЭМ!$A$34:$A$777,$A307,СВЦЭМ!$B$34:$B$777,W$296)+'СЕТ СН'!$F$15</f>
        <v>0</v>
      </c>
      <c r="X307" s="36">
        <f>SUMIFS(СВЦЭМ!$H$34:$H$777,СВЦЭМ!$A$34:$A$777,$A307,СВЦЭМ!$B$34:$B$777,X$296)+'СЕТ СН'!$F$15</f>
        <v>0</v>
      </c>
      <c r="Y307" s="36">
        <f>SUMIFS(СВЦЭМ!$H$34:$H$777,СВЦЭМ!$A$34:$A$777,$A307,СВЦЭМ!$B$34:$B$777,Y$296)+'СЕТ СН'!$F$15</f>
        <v>0</v>
      </c>
    </row>
    <row r="308" spans="1:25" ht="15.75" hidden="1" x14ac:dyDescent="0.2">
      <c r="A308" s="35">
        <f t="shared" si="8"/>
        <v>44024</v>
      </c>
      <c r="B308" s="36">
        <f>SUMIFS(СВЦЭМ!$H$34:$H$777,СВЦЭМ!$A$34:$A$777,$A308,СВЦЭМ!$B$34:$B$777,B$296)+'СЕТ СН'!$F$15</f>
        <v>0</v>
      </c>
      <c r="C308" s="36">
        <f>SUMIFS(СВЦЭМ!$H$34:$H$777,СВЦЭМ!$A$34:$A$777,$A308,СВЦЭМ!$B$34:$B$777,C$296)+'СЕТ СН'!$F$15</f>
        <v>0</v>
      </c>
      <c r="D308" s="36">
        <f>SUMIFS(СВЦЭМ!$H$34:$H$777,СВЦЭМ!$A$34:$A$777,$A308,СВЦЭМ!$B$34:$B$777,D$296)+'СЕТ СН'!$F$15</f>
        <v>0</v>
      </c>
      <c r="E308" s="36">
        <f>SUMIFS(СВЦЭМ!$H$34:$H$777,СВЦЭМ!$A$34:$A$777,$A308,СВЦЭМ!$B$34:$B$777,E$296)+'СЕТ СН'!$F$15</f>
        <v>0</v>
      </c>
      <c r="F308" s="36">
        <f>SUMIFS(СВЦЭМ!$H$34:$H$777,СВЦЭМ!$A$34:$A$777,$A308,СВЦЭМ!$B$34:$B$777,F$296)+'СЕТ СН'!$F$15</f>
        <v>0</v>
      </c>
      <c r="G308" s="36">
        <f>SUMIFS(СВЦЭМ!$H$34:$H$777,СВЦЭМ!$A$34:$A$777,$A308,СВЦЭМ!$B$34:$B$777,G$296)+'СЕТ СН'!$F$15</f>
        <v>0</v>
      </c>
      <c r="H308" s="36">
        <f>SUMIFS(СВЦЭМ!$H$34:$H$777,СВЦЭМ!$A$34:$A$777,$A308,СВЦЭМ!$B$34:$B$777,H$296)+'СЕТ СН'!$F$15</f>
        <v>0</v>
      </c>
      <c r="I308" s="36">
        <f>SUMIFS(СВЦЭМ!$H$34:$H$777,СВЦЭМ!$A$34:$A$777,$A308,СВЦЭМ!$B$34:$B$777,I$296)+'СЕТ СН'!$F$15</f>
        <v>0</v>
      </c>
      <c r="J308" s="36">
        <f>SUMIFS(СВЦЭМ!$H$34:$H$777,СВЦЭМ!$A$34:$A$777,$A308,СВЦЭМ!$B$34:$B$777,J$296)+'СЕТ СН'!$F$15</f>
        <v>0</v>
      </c>
      <c r="K308" s="36">
        <f>SUMIFS(СВЦЭМ!$H$34:$H$777,СВЦЭМ!$A$34:$A$777,$A308,СВЦЭМ!$B$34:$B$777,K$296)+'СЕТ СН'!$F$15</f>
        <v>0</v>
      </c>
      <c r="L308" s="36">
        <f>SUMIFS(СВЦЭМ!$H$34:$H$777,СВЦЭМ!$A$34:$A$777,$A308,СВЦЭМ!$B$34:$B$777,L$296)+'СЕТ СН'!$F$15</f>
        <v>0</v>
      </c>
      <c r="M308" s="36">
        <f>SUMIFS(СВЦЭМ!$H$34:$H$777,СВЦЭМ!$A$34:$A$777,$A308,СВЦЭМ!$B$34:$B$777,M$296)+'СЕТ СН'!$F$15</f>
        <v>0</v>
      </c>
      <c r="N308" s="36">
        <f>SUMIFS(СВЦЭМ!$H$34:$H$777,СВЦЭМ!$A$34:$A$777,$A308,СВЦЭМ!$B$34:$B$777,N$296)+'СЕТ СН'!$F$15</f>
        <v>0</v>
      </c>
      <c r="O308" s="36">
        <f>SUMIFS(СВЦЭМ!$H$34:$H$777,СВЦЭМ!$A$34:$A$777,$A308,СВЦЭМ!$B$34:$B$777,O$296)+'СЕТ СН'!$F$15</f>
        <v>0</v>
      </c>
      <c r="P308" s="36">
        <f>SUMIFS(СВЦЭМ!$H$34:$H$777,СВЦЭМ!$A$34:$A$777,$A308,СВЦЭМ!$B$34:$B$777,P$296)+'СЕТ СН'!$F$15</f>
        <v>0</v>
      </c>
      <c r="Q308" s="36">
        <f>SUMIFS(СВЦЭМ!$H$34:$H$777,СВЦЭМ!$A$34:$A$777,$A308,СВЦЭМ!$B$34:$B$777,Q$296)+'СЕТ СН'!$F$15</f>
        <v>0</v>
      </c>
      <c r="R308" s="36">
        <f>SUMIFS(СВЦЭМ!$H$34:$H$777,СВЦЭМ!$A$34:$A$777,$A308,СВЦЭМ!$B$34:$B$777,R$296)+'СЕТ СН'!$F$15</f>
        <v>0</v>
      </c>
      <c r="S308" s="36">
        <f>SUMIFS(СВЦЭМ!$H$34:$H$777,СВЦЭМ!$A$34:$A$777,$A308,СВЦЭМ!$B$34:$B$777,S$296)+'СЕТ СН'!$F$15</f>
        <v>0</v>
      </c>
      <c r="T308" s="36">
        <f>SUMIFS(СВЦЭМ!$H$34:$H$777,СВЦЭМ!$A$34:$A$777,$A308,СВЦЭМ!$B$34:$B$777,T$296)+'СЕТ СН'!$F$15</f>
        <v>0</v>
      </c>
      <c r="U308" s="36">
        <f>SUMIFS(СВЦЭМ!$H$34:$H$777,СВЦЭМ!$A$34:$A$777,$A308,СВЦЭМ!$B$34:$B$777,U$296)+'СЕТ СН'!$F$15</f>
        <v>0</v>
      </c>
      <c r="V308" s="36">
        <f>SUMIFS(СВЦЭМ!$H$34:$H$777,СВЦЭМ!$A$34:$A$777,$A308,СВЦЭМ!$B$34:$B$777,V$296)+'СЕТ СН'!$F$15</f>
        <v>0</v>
      </c>
      <c r="W308" s="36">
        <f>SUMIFS(СВЦЭМ!$H$34:$H$777,СВЦЭМ!$A$34:$A$777,$A308,СВЦЭМ!$B$34:$B$777,W$296)+'СЕТ СН'!$F$15</f>
        <v>0</v>
      </c>
      <c r="X308" s="36">
        <f>SUMIFS(СВЦЭМ!$H$34:$H$777,СВЦЭМ!$A$34:$A$777,$A308,СВЦЭМ!$B$34:$B$777,X$296)+'СЕТ СН'!$F$15</f>
        <v>0</v>
      </c>
      <c r="Y308" s="36">
        <f>SUMIFS(СВЦЭМ!$H$34:$H$777,СВЦЭМ!$A$34:$A$777,$A308,СВЦЭМ!$B$34:$B$777,Y$296)+'СЕТ СН'!$F$15</f>
        <v>0</v>
      </c>
    </row>
    <row r="309" spans="1:25" ht="15.75" hidden="1" x14ac:dyDescent="0.2">
      <c r="A309" s="35">
        <f t="shared" si="8"/>
        <v>44025</v>
      </c>
      <c r="B309" s="36">
        <f>SUMIFS(СВЦЭМ!$H$34:$H$777,СВЦЭМ!$A$34:$A$777,$A309,СВЦЭМ!$B$34:$B$777,B$296)+'СЕТ СН'!$F$15</f>
        <v>0</v>
      </c>
      <c r="C309" s="36">
        <f>SUMIFS(СВЦЭМ!$H$34:$H$777,СВЦЭМ!$A$34:$A$777,$A309,СВЦЭМ!$B$34:$B$777,C$296)+'СЕТ СН'!$F$15</f>
        <v>0</v>
      </c>
      <c r="D309" s="36">
        <f>SUMIFS(СВЦЭМ!$H$34:$H$777,СВЦЭМ!$A$34:$A$777,$A309,СВЦЭМ!$B$34:$B$777,D$296)+'СЕТ СН'!$F$15</f>
        <v>0</v>
      </c>
      <c r="E309" s="36">
        <f>SUMIFS(СВЦЭМ!$H$34:$H$777,СВЦЭМ!$A$34:$A$777,$A309,СВЦЭМ!$B$34:$B$777,E$296)+'СЕТ СН'!$F$15</f>
        <v>0</v>
      </c>
      <c r="F309" s="36">
        <f>SUMIFS(СВЦЭМ!$H$34:$H$777,СВЦЭМ!$A$34:$A$777,$A309,СВЦЭМ!$B$34:$B$777,F$296)+'СЕТ СН'!$F$15</f>
        <v>0</v>
      </c>
      <c r="G309" s="36">
        <f>SUMIFS(СВЦЭМ!$H$34:$H$777,СВЦЭМ!$A$34:$A$777,$A309,СВЦЭМ!$B$34:$B$777,G$296)+'СЕТ СН'!$F$15</f>
        <v>0</v>
      </c>
      <c r="H309" s="36">
        <f>SUMIFS(СВЦЭМ!$H$34:$H$777,СВЦЭМ!$A$34:$A$777,$A309,СВЦЭМ!$B$34:$B$777,H$296)+'СЕТ СН'!$F$15</f>
        <v>0</v>
      </c>
      <c r="I309" s="36">
        <f>SUMIFS(СВЦЭМ!$H$34:$H$777,СВЦЭМ!$A$34:$A$777,$A309,СВЦЭМ!$B$34:$B$777,I$296)+'СЕТ СН'!$F$15</f>
        <v>0</v>
      </c>
      <c r="J309" s="36">
        <f>SUMIFS(СВЦЭМ!$H$34:$H$777,СВЦЭМ!$A$34:$A$777,$A309,СВЦЭМ!$B$34:$B$777,J$296)+'СЕТ СН'!$F$15</f>
        <v>0</v>
      </c>
      <c r="K309" s="36">
        <f>SUMIFS(СВЦЭМ!$H$34:$H$777,СВЦЭМ!$A$34:$A$777,$A309,СВЦЭМ!$B$34:$B$777,K$296)+'СЕТ СН'!$F$15</f>
        <v>0</v>
      </c>
      <c r="L309" s="36">
        <f>SUMIFS(СВЦЭМ!$H$34:$H$777,СВЦЭМ!$A$34:$A$777,$A309,СВЦЭМ!$B$34:$B$777,L$296)+'СЕТ СН'!$F$15</f>
        <v>0</v>
      </c>
      <c r="M309" s="36">
        <f>SUMIFS(СВЦЭМ!$H$34:$H$777,СВЦЭМ!$A$34:$A$777,$A309,СВЦЭМ!$B$34:$B$777,M$296)+'СЕТ СН'!$F$15</f>
        <v>0</v>
      </c>
      <c r="N309" s="36">
        <f>SUMIFS(СВЦЭМ!$H$34:$H$777,СВЦЭМ!$A$34:$A$777,$A309,СВЦЭМ!$B$34:$B$777,N$296)+'СЕТ СН'!$F$15</f>
        <v>0</v>
      </c>
      <c r="O309" s="36">
        <f>SUMIFS(СВЦЭМ!$H$34:$H$777,СВЦЭМ!$A$34:$A$777,$A309,СВЦЭМ!$B$34:$B$777,O$296)+'СЕТ СН'!$F$15</f>
        <v>0</v>
      </c>
      <c r="P309" s="36">
        <f>SUMIFS(СВЦЭМ!$H$34:$H$777,СВЦЭМ!$A$34:$A$777,$A309,СВЦЭМ!$B$34:$B$777,P$296)+'СЕТ СН'!$F$15</f>
        <v>0</v>
      </c>
      <c r="Q309" s="36">
        <f>SUMIFS(СВЦЭМ!$H$34:$H$777,СВЦЭМ!$A$34:$A$777,$A309,СВЦЭМ!$B$34:$B$777,Q$296)+'СЕТ СН'!$F$15</f>
        <v>0</v>
      </c>
      <c r="R309" s="36">
        <f>SUMIFS(СВЦЭМ!$H$34:$H$777,СВЦЭМ!$A$34:$A$777,$A309,СВЦЭМ!$B$34:$B$777,R$296)+'СЕТ СН'!$F$15</f>
        <v>0</v>
      </c>
      <c r="S309" s="36">
        <f>SUMIFS(СВЦЭМ!$H$34:$H$777,СВЦЭМ!$A$34:$A$777,$A309,СВЦЭМ!$B$34:$B$777,S$296)+'СЕТ СН'!$F$15</f>
        <v>0</v>
      </c>
      <c r="T309" s="36">
        <f>SUMIFS(СВЦЭМ!$H$34:$H$777,СВЦЭМ!$A$34:$A$777,$A309,СВЦЭМ!$B$34:$B$777,T$296)+'СЕТ СН'!$F$15</f>
        <v>0</v>
      </c>
      <c r="U309" s="36">
        <f>SUMIFS(СВЦЭМ!$H$34:$H$777,СВЦЭМ!$A$34:$A$777,$A309,СВЦЭМ!$B$34:$B$777,U$296)+'СЕТ СН'!$F$15</f>
        <v>0</v>
      </c>
      <c r="V309" s="36">
        <f>SUMIFS(СВЦЭМ!$H$34:$H$777,СВЦЭМ!$A$34:$A$777,$A309,СВЦЭМ!$B$34:$B$777,V$296)+'СЕТ СН'!$F$15</f>
        <v>0</v>
      </c>
      <c r="W309" s="36">
        <f>SUMIFS(СВЦЭМ!$H$34:$H$777,СВЦЭМ!$A$34:$A$777,$A309,СВЦЭМ!$B$34:$B$777,W$296)+'СЕТ СН'!$F$15</f>
        <v>0</v>
      </c>
      <c r="X309" s="36">
        <f>SUMIFS(СВЦЭМ!$H$34:$H$777,СВЦЭМ!$A$34:$A$777,$A309,СВЦЭМ!$B$34:$B$777,X$296)+'СЕТ СН'!$F$15</f>
        <v>0</v>
      </c>
      <c r="Y309" s="36">
        <f>SUMIFS(СВЦЭМ!$H$34:$H$777,СВЦЭМ!$A$34:$A$777,$A309,СВЦЭМ!$B$34:$B$777,Y$296)+'СЕТ СН'!$F$15</f>
        <v>0</v>
      </c>
    </row>
    <row r="310" spans="1:25" ht="15.75" hidden="1" x14ac:dyDescent="0.2">
      <c r="A310" s="35">
        <f t="shared" si="8"/>
        <v>44026</v>
      </c>
      <c r="B310" s="36">
        <f>SUMIFS(СВЦЭМ!$H$34:$H$777,СВЦЭМ!$A$34:$A$777,$A310,СВЦЭМ!$B$34:$B$777,B$296)+'СЕТ СН'!$F$15</f>
        <v>0</v>
      </c>
      <c r="C310" s="36">
        <f>SUMIFS(СВЦЭМ!$H$34:$H$777,СВЦЭМ!$A$34:$A$777,$A310,СВЦЭМ!$B$34:$B$777,C$296)+'СЕТ СН'!$F$15</f>
        <v>0</v>
      </c>
      <c r="D310" s="36">
        <f>SUMIFS(СВЦЭМ!$H$34:$H$777,СВЦЭМ!$A$34:$A$777,$A310,СВЦЭМ!$B$34:$B$777,D$296)+'СЕТ СН'!$F$15</f>
        <v>0</v>
      </c>
      <c r="E310" s="36">
        <f>SUMIFS(СВЦЭМ!$H$34:$H$777,СВЦЭМ!$A$34:$A$777,$A310,СВЦЭМ!$B$34:$B$777,E$296)+'СЕТ СН'!$F$15</f>
        <v>0</v>
      </c>
      <c r="F310" s="36">
        <f>SUMIFS(СВЦЭМ!$H$34:$H$777,СВЦЭМ!$A$34:$A$777,$A310,СВЦЭМ!$B$34:$B$777,F$296)+'СЕТ СН'!$F$15</f>
        <v>0</v>
      </c>
      <c r="G310" s="36">
        <f>SUMIFS(СВЦЭМ!$H$34:$H$777,СВЦЭМ!$A$34:$A$777,$A310,СВЦЭМ!$B$34:$B$777,G$296)+'СЕТ СН'!$F$15</f>
        <v>0</v>
      </c>
      <c r="H310" s="36">
        <f>SUMIFS(СВЦЭМ!$H$34:$H$777,СВЦЭМ!$A$34:$A$777,$A310,СВЦЭМ!$B$34:$B$777,H$296)+'СЕТ СН'!$F$15</f>
        <v>0</v>
      </c>
      <c r="I310" s="36">
        <f>SUMIFS(СВЦЭМ!$H$34:$H$777,СВЦЭМ!$A$34:$A$777,$A310,СВЦЭМ!$B$34:$B$777,I$296)+'СЕТ СН'!$F$15</f>
        <v>0</v>
      </c>
      <c r="J310" s="36">
        <f>SUMIFS(СВЦЭМ!$H$34:$H$777,СВЦЭМ!$A$34:$A$777,$A310,СВЦЭМ!$B$34:$B$777,J$296)+'СЕТ СН'!$F$15</f>
        <v>0</v>
      </c>
      <c r="K310" s="36">
        <f>SUMIFS(СВЦЭМ!$H$34:$H$777,СВЦЭМ!$A$34:$A$777,$A310,СВЦЭМ!$B$34:$B$777,K$296)+'СЕТ СН'!$F$15</f>
        <v>0</v>
      </c>
      <c r="L310" s="36">
        <f>SUMIFS(СВЦЭМ!$H$34:$H$777,СВЦЭМ!$A$34:$A$777,$A310,СВЦЭМ!$B$34:$B$777,L$296)+'СЕТ СН'!$F$15</f>
        <v>0</v>
      </c>
      <c r="M310" s="36">
        <f>SUMIFS(СВЦЭМ!$H$34:$H$777,СВЦЭМ!$A$34:$A$777,$A310,СВЦЭМ!$B$34:$B$777,M$296)+'СЕТ СН'!$F$15</f>
        <v>0</v>
      </c>
      <c r="N310" s="36">
        <f>SUMIFS(СВЦЭМ!$H$34:$H$777,СВЦЭМ!$A$34:$A$777,$A310,СВЦЭМ!$B$34:$B$777,N$296)+'СЕТ СН'!$F$15</f>
        <v>0</v>
      </c>
      <c r="O310" s="36">
        <f>SUMIFS(СВЦЭМ!$H$34:$H$777,СВЦЭМ!$A$34:$A$777,$A310,СВЦЭМ!$B$34:$B$777,O$296)+'СЕТ СН'!$F$15</f>
        <v>0</v>
      </c>
      <c r="P310" s="36">
        <f>SUMIFS(СВЦЭМ!$H$34:$H$777,СВЦЭМ!$A$34:$A$777,$A310,СВЦЭМ!$B$34:$B$777,P$296)+'СЕТ СН'!$F$15</f>
        <v>0</v>
      </c>
      <c r="Q310" s="36">
        <f>SUMIFS(СВЦЭМ!$H$34:$H$777,СВЦЭМ!$A$34:$A$777,$A310,СВЦЭМ!$B$34:$B$777,Q$296)+'СЕТ СН'!$F$15</f>
        <v>0</v>
      </c>
      <c r="R310" s="36">
        <f>SUMIFS(СВЦЭМ!$H$34:$H$777,СВЦЭМ!$A$34:$A$777,$A310,СВЦЭМ!$B$34:$B$777,R$296)+'СЕТ СН'!$F$15</f>
        <v>0</v>
      </c>
      <c r="S310" s="36">
        <f>SUMIFS(СВЦЭМ!$H$34:$H$777,СВЦЭМ!$A$34:$A$777,$A310,СВЦЭМ!$B$34:$B$777,S$296)+'СЕТ СН'!$F$15</f>
        <v>0</v>
      </c>
      <c r="T310" s="36">
        <f>SUMIFS(СВЦЭМ!$H$34:$H$777,СВЦЭМ!$A$34:$A$777,$A310,СВЦЭМ!$B$34:$B$777,T$296)+'СЕТ СН'!$F$15</f>
        <v>0</v>
      </c>
      <c r="U310" s="36">
        <f>SUMIFS(СВЦЭМ!$H$34:$H$777,СВЦЭМ!$A$34:$A$777,$A310,СВЦЭМ!$B$34:$B$777,U$296)+'СЕТ СН'!$F$15</f>
        <v>0</v>
      </c>
      <c r="V310" s="36">
        <f>SUMIFS(СВЦЭМ!$H$34:$H$777,СВЦЭМ!$A$34:$A$777,$A310,СВЦЭМ!$B$34:$B$777,V$296)+'СЕТ СН'!$F$15</f>
        <v>0</v>
      </c>
      <c r="W310" s="36">
        <f>SUMIFS(СВЦЭМ!$H$34:$H$777,СВЦЭМ!$A$34:$A$777,$A310,СВЦЭМ!$B$34:$B$777,W$296)+'СЕТ СН'!$F$15</f>
        <v>0</v>
      </c>
      <c r="X310" s="36">
        <f>SUMIFS(СВЦЭМ!$H$34:$H$777,СВЦЭМ!$A$34:$A$777,$A310,СВЦЭМ!$B$34:$B$777,X$296)+'СЕТ СН'!$F$15</f>
        <v>0</v>
      </c>
      <c r="Y310" s="36">
        <f>SUMIFS(СВЦЭМ!$H$34:$H$777,СВЦЭМ!$A$34:$A$777,$A310,СВЦЭМ!$B$34:$B$777,Y$296)+'СЕТ СН'!$F$15</f>
        <v>0</v>
      </c>
    </row>
    <row r="311" spans="1:25" ht="15.75" hidden="1" x14ac:dyDescent="0.2">
      <c r="A311" s="35">
        <f t="shared" si="8"/>
        <v>44027</v>
      </c>
      <c r="B311" s="36">
        <f>SUMIFS(СВЦЭМ!$H$34:$H$777,СВЦЭМ!$A$34:$A$777,$A311,СВЦЭМ!$B$34:$B$777,B$296)+'СЕТ СН'!$F$15</f>
        <v>0</v>
      </c>
      <c r="C311" s="36">
        <f>SUMIFS(СВЦЭМ!$H$34:$H$777,СВЦЭМ!$A$34:$A$777,$A311,СВЦЭМ!$B$34:$B$777,C$296)+'СЕТ СН'!$F$15</f>
        <v>0</v>
      </c>
      <c r="D311" s="36">
        <f>SUMIFS(СВЦЭМ!$H$34:$H$777,СВЦЭМ!$A$34:$A$777,$A311,СВЦЭМ!$B$34:$B$777,D$296)+'СЕТ СН'!$F$15</f>
        <v>0</v>
      </c>
      <c r="E311" s="36">
        <f>SUMIFS(СВЦЭМ!$H$34:$H$777,СВЦЭМ!$A$34:$A$777,$A311,СВЦЭМ!$B$34:$B$777,E$296)+'СЕТ СН'!$F$15</f>
        <v>0</v>
      </c>
      <c r="F311" s="36">
        <f>SUMIFS(СВЦЭМ!$H$34:$H$777,СВЦЭМ!$A$34:$A$777,$A311,СВЦЭМ!$B$34:$B$777,F$296)+'СЕТ СН'!$F$15</f>
        <v>0</v>
      </c>
      <c r="G311" s="36">
        <f>SUMIFS(СВЦЭМ!$H$34:$H$777,СВЦЭМ!$A$34:$A$777,$A311,СВЦЭМ!$B$34:$B$777,G$296)+'СЕТ СН'!$F$15</f>
        <v>0</v>
      </c>
      <c r="H311" s="36">
        <f>SUMIFS(СВЦЭМ!$H$34:$H$777,СВЦЭМ!$A$34:$A$777,$A311,СВЦЭМ!$B$34:$B$777,H$296)+'СЕТ СН'!$F$15</f>
        <v>0</v>
      </c>
      <c r="I311" s="36">
        <f>SUMIFS(СВЦЭМ!$H$34:$H$777,СВЦЭМ!$A$34:$A$777,$A311,СВЦЭМ!$B$34:$B$777,I$296)+'СЕТ СН'!$F$15</f>
        <v>0</v>
      </c>
      <c r="J311" s="36">
        <f>SUMIFS(СВЦЭМ!$H$34:$H$777,СВЦЭМ!$A$34:$A$777,$A311,СВЦЭМ!$B$34:$B$777,J$296)+'СЕТ СН'!$F$15</f>
        <v>0</v>
      </c>
      <c r="K311" s="36">
        <f>SUMIFS(СВЦЭМ!$H$34:$H$777,СВЦЭМ!$A$34:$A$777,$A311,СВЦЭМ!$B$34:$B$777,K$296)+'СЕТ СН'!$F$15</f>
        <v>0</v>
      </c>
      <c r="L311" s="36">
        <f>SUMIFS(СВЦЭМ!$H$34:$H$777,СВЦЭМ!$A$34:$A$777,$A311,СВЦЭМ!$B$34:$B$777,L$296)+'СЕТ СН'!$F$15</f>
        <v>0</v>
      </c>
      <c r="M311" s="36">
        <f>SUMIFS(СВЦЭМ!$H$34:$H$777,СВЦЭМ!$A$34:$A$777,$A311,СВЦЭМ!$B$34:$B$777,M$296)+'СЕТ СН'!$F$15</f>
        <v>0</v>
      </c>
      <c r="N311" s="36">
        <f>SUMIFS(СВЦЭМ!$H$34:$H$777,СВЦЭМ!$A$34:$A$777,$A311,СВЦЭМ!$B$34:$B$777,N$296)+'СЕТ СН'!$F$15</f>
        <v>0</v>
      </c>
      <c r="O311" s="36">
        <f>SUMIFS(СВЦЭМ!$H$34:$H$777,СВЦЭМ!$A$34:$A$777,$A311,СВЦЭМ!$B$34:$B$777,O$296)+'СЕТ СН'!$F$15</f>
        <v>0</v>
      </c>
      <c r="P311" s="36">
        <f>SUMIFS(СВЦЭМ!$H$34:$H$777,СВЦЭМ!$A$34:$A$777,$A311,СВЦЭМ!$B$34:$B$777,P$296)+'СЕТ СН'!$F$15</f>
        <v>0</v>
      </c>
      <c r="Q311" s="36">
        <f>SUMIFS(СВЦЭМ!$H$34:$H$777,СВЦЭМ!$A$34:$A$777,$A311,СВЦЭМ!$B$34:$B$777,Q$296)+'СЕТ СН'!$F$15</f>
        <v>0</v>
      </c>
      <c r="R311" s="36">
        <f>SUMIFS(СВЦЭМ!$H$34:$H$777,СВЦЭМ!$A$34:$A$777,$A311,СВЦЭМ!$B$34:$B$777,R$296)+'СЕТ СН'!$F$15</f>
        <v>0</v>
      </c>
      <c r="S311" s="36">
        <f>SUMIFS(СВЦЭМ!$H$34:$H$777,СВЦЭМ!$A$34:$A$777,$A311,СВЦЭМ!$B$34:$B$777,S$296)+'СЕТ СН'!$F$15</f>
        <v>0</v>
      </c>
      <c r="T311" s="36">
        <f>SUMIFS(СВЦЭМ!$H$34:$H$777,СВЦЭМ!$A$34:$A$777,$A311,СВЦЭМ!$B$34:$B$777,T$296)+'СЕТ СН'!$F$15</f>
        <v>0</v>
      </c>
      <c r="U311" s="36">
        <f>SUMIFS(СВЦЭМ!$H$34:$H$777,СВЦЭМ!$A$34:$A$777,$A311,СВЦЭМ!$B$34:$B$777,U$296)+'СЕТ СН'!$F$15</f>
        <v>0</v>
      </c>
      <c r="V311" s="36">
        <f>SUMIFS(СВЦЭМ!$H$34:$H$777,СВЦЭМ!$A$34:$A$777,$A311,СВЦЭМ!$B$34:$B$777,V$296)+'СЕТ СН'!$F$15</f>
        <v>0</v>
      </c>
      <c r="W311" s="36">
        <f>SUMIFS(СВЦЭМ!$H$34:$H$777,СВЦЭМ!$A$34:$A$777,$A311,СВЦЭМ!$B$34:$B$777,W$296)+'СЕТ СН'!$F$15</f>
        <v>0</v>
      </c>
      <c r="X311" s="36">
        <f>SUMIFS(СВЦЭМ!$H$34:$H$777,СВЦЭМ!$A$34:$A$777,$A311,СВЦЭМ!$B$34:$B$777,X$296)+'СЕТ СН'!$F$15</f>
        <v>0</v>
      </c>
      <c r="Y311" s="36">
        <f>SUMIFS(СВЦЭМ!$H$34:$H$777,СВЦЭМ!$A$34:$A$777,$A311,СВЦЭМ!$B$34:$B$777,Y$296)+'СЕТ СН'!$F$15</f>
        <v>0</v>
      </c>
    </row>
    <row r="312" spans="1:25" ht="15.75" hidden="1" x14ac:dyDescent="0.2">
      <c r="A312" s="35">
        <f t="shared" si="8"/>
        <v>44028</v>
      </c>
      <c r="B312" s="36">
        <f>SUMIFS(СВЦЭМ!$H$34:$H$777,СВЦЭМ!$A$34:$A$777,$A312,СВЦЭМ!$B$34:$B$777,B$296)+'СЕТ СН'!$F$15</f>
        <v>0</v>
      </c>
      <c r="C312" s="36">
        <f>SUMIFS(СВЦЭМ!$H$34:$H$777,СВЦЭМ!$A$34:$A$777,$A312,СВЦЭМ!$B$34:$B$777,C$296)+'СЕТ СН'!$F$15</f>
        <v>0</v>
      </c>
      <c r="D312" s="36">
        <f>SUMIFS(СВЦЭМ!$H$34:$H$777,СВЦЭМ!$A$34:$A$777,$A312,СВЦЭМ!$B$34:$B$777,D$296)+'СЕТ СН'!$F$15</f>
        <v>0</v>
      </c>
      <c r="E312" s="36">
        <f>SUMIFS(СВЦЭМ!$H$34:$H$777,СВЦЭМ!$A$34:$A$777,$A312,СВЦЭМ!$B$34:$B$777,E$296)+'СЕТ СН'!$F$15</f>
        <v>0</v>
      </c>
      <c r="F312" s="36">
        <f>SUMIFS(СВЦЭМ!$H$34:$H$777,СВЦЭМ!$A$34:$A$777,$A312,СВЦЭМ!$B$34:$B$777,F$296)+'СЕТ СН'!$F$15</f>
        <v>0</v>
      </c>
      <c r="G312" s="36">
        <f>SUMIFS(СВЦЭМ!$H$34:$H$777,СВЦЭМ!$A$34:$A$777,$A312,СВЦЭМ!$B$34:$B$777,G$296)+'СЕТ СН'!$F$15</f>
        <v>0</v>
      </c>
      <c r="H312" s="36">
        <f>SUMIFS(СВЦЭМ!$H$34:$H$777,СВЦЭМ!$A$34:$A$777,$A312,СВЦЭМ!$B$34:$B$777,H$296)+'СЕТ СН'!$F$15</f>
        <v>0</v>
      </c>
      <c r="I312" s="36">
        <f>SUMIFS(СВЦЭМ!$H$34:$H$777,СВЦЭМ!$A$34:$A$777,$A312,СВЦЭМ!$B$34:$B$777,I$296)+'СЕТ СН'!$F$15</f>
        <v>0</v>
      </c>
      <c r="J312" s="36">
        <f>SUMIFS(СВЦЭМ!$H$34:$H$777,СВЦЭМ!$A$34:$A$777,$A312,СВЦЭМ!$B$34:$B$777,J$296)+'СЕТ СН'!$F$15</f>
        <v>0</v>
      </c>
      <c r="K312" s="36">
        <f>SUMIFS(СВЦЭМ!$H$34:$H$777,СВЦЭМ!$A$34:$A$777,$A312,СВЦЭМ!$B$34:$B$777,K$296)+'СЕТ СН'!$F$15</f>
        <v>0</v>
      </c>
      <c r="L312" s="36">
        <f>SUMIFS(СВЦЭМ!$H$34:$H$777,СВЦЭМ!$A$34:$A$777,$A312,СВЦЭМ!$B$34:$B$777,L$296)+'СЕТ СН'!$F$15</f>
        <v>0</v>
      </c>
      <c r="M312" s="36">
        <f>SUMIFS(СВЦЭМ!$H$34:$H$777,СВЦЭМ!$A$34:$A$777,$A312,СВЦЭМ!$B$34:$B$777,M$296)+'СЕТ СН'!$F$15</f>
        <v>0</v>
      </c>
      <c r="N312" s="36">
        <f>SUMIFS(СВЦЭМ!$H$34:$H$777,СВЦЭМ!$A$34:$A$777,$A312,СВЦЭМ!$B$34:$B$777,N$296)+'СЕТ СН'!$F$15</f>
        <v>0</v>
      </c>
      <c r="O312" s="36">
        <f>SUMIFS(СВЦЭМ!$H$34:$H$777,СВЦЭМ!$A$34:$A$777,$A312,СВЦЭМ!$B$34:$B$777,O$296)+'СЕТ СН'!$F$15</f>
        <v>0</v>
      </c>
      <c r="P312" s="36">
        <f>SUMIFS(СВЦЭМ!$H$34:$H$777,СВЦЭМ!$A$34:$A$777,$A312,СВЦЭМ!$B$34:$B$777,P$296)+'СЕТ СН'!$F$15</f>
        <v>0</v>
      </c>
      <c r="Q312" s="36">
        <f>SUMIFS(СВЦЭМ!$H$34:$H$777,СВЦЭМ!$A$34:$A$777,$A312,СВЦЭМ!$B$34:$B$777,Q$296)+'СЕТ СН'!$F$15</f>
        <v>0</v>
      </c>
      <c r="R312" s="36">
        <f>SUMIFS(СВЦЭМ!$H$34:$H$777,СВЦЭМ!$A$34:$A$777,$A312,СВЦЭМ!$B$34:$B$777,R$296)+'СЕТ СН'!$F$15</f>
        <v>0</v>
      </c>
      <c r="S312" s="36">
        <f>SUMIFS(СВЦЭМ!$H$34:$H$777,СВЦЭМ!$A$34:$A$777,$A312,СВЦЭМ!$B$34:$B$777,S$296)+'СЕТ СН'!$F$15</f>
        <v>0</v>
      </c>
      <c r="T312" s="36">
        <f>SUMIFS(СВЦЭМ!$H$34:$H$777,СВЦЭМ!$A$34:$A$777,$A312,СВЦЭМ!$B$34:$B$777,T$296)+'СЕТ СН'!$F$15</f>
        <v>0</v>
      </c>
      <c r="U312" s="36">
        <f>SUMIFS(СВЦЭМ!$H$34:$H$777,СВЦЭМ!$A$34:$A$777,$A312,СВЦЭМ!$B$34:$B$777,U$296)+'СЕТ СН'!$F$15</f>
        <v>0</v>
      </c>
      <c r="V312" s="36">
        <f>SUMIFS(СВЦЭМ!$H$34:$H$777,СВЦЭМ!$A$34:$A$777,$A312,СВЦЭМ!$B$34:$B$777,V$296)+'СЕТ СН'!$F$15</f>
        <v>0</v>
      </c>
      <c r="W312" s="36">
        <f>SUMIFS(СВЦЭМ!$H$34:$H$777,СВЦЭМ!$A$34:$A$777,$A312,СВЦЭМ!$B$34:$B$777,W$296)+'СЕТ СН'!$F$15</f>
        <v>0</v>
      </c>
      <c r="X312" s="36">
        <f>SUMIFS(СВЦЭМ!$H$34:$H$777,СВЦЭМ!$A$34:$A$777,$A312,СВЦЭМ!$B$34:$B$777,X$296)+'СЕТ СН'!$F$15</f>
        <v>0</v>
      </c>
      <c r="Y312" s="36">
        <f>SUMIFS(СВЦЭМ!$H$34:$H$777,СВЦЭМ!$A$34:$A$777,$A312,СВЦЭМ!$B$34:$B$777,Y$296)+'СЕТ СН'!$F$15</f>
        <v>0</v>
      </c>
    </row>
    <row r="313" spans="1:25" ht="15.75" hidden="1" x14ac:dyDescent="0.2">
      <c r="A313" s="35">
        <f t="shared" si="8"/>
        <v>44029</v>
      </c>
      <c r="B313" s="36">
        <f>SUMIFS(СВЦЭМ!$H$34:$H$777,СВЦЭМ!$A$34:$A$777,$A313,СВЦЭМ!$B$34:$B$777,B$296)+'СЕТ СН'!$F$15</f>
        <v>0</v>
      </c>
      <c r="C313" s="36">
        <f>SUMIFS(СВЦЭМ!$H$34:$H$777,СВЦЭМ!$A$34:$A$777,$A313,СВЦЭМ!$B$34:$B$777,C$296)+'СЕТ СН'!$F$15</f>
        <v>0</v>
      </c>
      <c r="D313" s="36">
        <f>SUMIFS(СВЦЭМ!$H$34:$H$777,СВЦЭМ!$A$34:$A$777,$A313,СВЦЭМ!$B$34:$B$777,D$296)+'СЕТ СН'!$F$15</f>
        <v>0</v>
      </c>
      <c r="E313" s="36">
        <f>SUMIFS(СВЦЭМ!$H$34:$H$777,СВЦЭМ!$A$34:$A$777,$A313,СВЦЭМ!$B$34:$B$777,E$296)+'СЕТ СН'!$F$15</f>
        <v>0</v>
      </c>
      <c r="F313" s="36">
        <f>SUMIFS(СВЦЭМ!$H$34:$H$777,СВЦЭМ!$A$34:$A$777,$A313,СВЦЭМ!$B$34:$B$777,F$296)+'СЕТ СН'!$F$15</f>
        <v>0</v>
      </c>
      <c r="G313" s="36">
        <f>SUMIFS(СВЦЭМ!$H$34:$H$777,СВЦЭМ!$A$34:$A$777,$A313,СВЦЭМ!$B$34:$B$777,G$296)+'СЕТ СН'!$F$15</f>
        <v>0</v>
      </c>
      <c r="H313" s="36">
        <f>SUMIFS(СВЦЭМ!$H$34:$H$777,СВЦЭМ!$A$34:$A$777,$A313,СВЦЭМ!$B$34:$B$777,H$296)+'СЕТ СН'!$F$15</f>
        <v>0</v>
      </c>
      <c r="I313" s="36">
        <f>SUMIFS(СВЦЭМ!$H$34:$H$777,СВЦЭМ!$A$34:$A$777,$A313,СВЦЭМ!$B$34:$B$777,I$296)+'СЕТ СН'!$F$15</f>
        <v>0</v>
      </c>
      <c r="J313" s="36">
        <f>SUMIFS(СВЦЭМ!$H$34:$H$777,СВЦЭМ!$A$34:$A$777,$A313,СВЦЭМ!$B$34:$B$777,J$296)+'СЕТ СН'!$F$15</f>
        <v>0</v>
      </c>
      <c r="K313" s="36">
        <f>SUMIFS(СВЦЭМ!$H$34:$H$777,СВЦЭМ!$A$34:$A$777,$A313,СВЦЭМ!$B$34:$B$777,K$296)+'СЕТ СН'!$F$15</f>
        <v>0</v>
      </c>
      <c r="L313" s="36">
        <f>SUMIFS(СВЦЭМ!$H$34:$H$777,СВЦЭМ!$A$34:$A$777,$A313,СВЦЭМ!$B$34:$B$777,L$296)+'СЕТ СН'!$F$15</f>
        <v>0</v>
      </c>
      <c r="M313" s="36">
        <f>SUMIFS(СВЦЭМ!$H$34:$H$777,СВЦЭМ!$A$34:$A$777,$A313,СВЦЭМ!$B$34:$B$777,M$296)+'СЕТ СН'!$F$15</f>
        <v>0</v>
      </c>
      <c r="N313" s="36">
        <f>SUMIFS(СВЦЭМ!$H$34:$H$777,СВЦЭМ!$A$34:$A$777,$A313,СВЦЭМ!$B$34:$B$777,N$296)+'СЕТ СН'!$F$15</f>
        <v>0</v>
      </c>
      <c r="O313" s="36">
        <f>SUMIFS(СВЦЭМ!$H$34:$H$777,СВЦЭМ!$A$34:$A$777,$A313,СВЦЭМ!$B$34:$B$777,O$296)+'СЕТ СН'!$F$15</f>
        <v>0</v>
      </c>
      <c r="P313" s="36">
        <f>SUMIFS(СВЦЭМ!$H$34:$H$777,СВЦЭМ!$A$34:$A$777,$A313,СВЦЭМ!$B$34:$B$777,P$296)+'СЕТ СН'!$F$15</f>
        <v>0</v>
      </c>
      <c r="Q313" s="36">
        <f>SUMIFS(СВЦЭМ!$H$34:$H$777,СВЦЭМ!$A$34:$A$777,$A313,СВЦЭМ!$B$34:$B$777,Q$296)+'СЕТ СН'!$F$15</f>
        <v>0</v>
      </c>
      <c r="R313" s="36">
        <f>SUMIFS(СВЦЭМ!$H$34:$H$777,СВЦЭМ!$A$34:$A$777,$A313,СВЦЭМ!$B$34:$B$777,R$296)+'СЕТ СН'!$F$15</f>
        <v>0</v>
      </c>
      <c r="S313" s="36">
        <f>SUMIFS(СВЦЭМ!$H$34:$H$777,СВЦЭМ!$A$34:$A$777,$A313,СВЦЭМ!$B$34:$B$777,S$296)+'СЕТ СН'!$F$15</f>
        <v>0</v>
      </c>
      <c r="T313" s="36">
        <f>SUMIFS(СВЦЭМ!$H$34:$H$777,СВЦЭМ!$A$34:$A$777,$A313,СВЦЭМ!$B$34:$B$777,T$296)+'СЕТ СН'!$F$15</f>
        <v>0</v>
      </c>
      <c r="U313" s="36">
        <f>SUMIFS(СВЦЭМ!$H$34:$H$777,СВЦЭМ!$A$34:$A$777,$A313,СВЦЭМ!$B$34:$B$777,U$296)+'СЕТ СН'!$F$15</f>
        <v>0</v>
      </c>
      <c r="V313" s="36">
        <f>SUMIFS(СВЦЭМ!$H$34:$H$777,СВЦЭМ!$A$34:$A$777,$A313,СВЦЭМ!$B$34:$B$777,V$296)+'СЕТ СН'!$F$15</f>
        <v>0</v>
      </c>
      <c r="W313" s="36">
        <f>SUMIFS(СВЦЭМ!$H$34:$H$777,СВЦЭМ!$A$34:$A$777,$A313,СВЦЭМ!$B$34:$B$777,W$296)+'СЕТ СН'!$F$15</f>
        <v>0</v>
      </c>
      <c r="X313" s="36">
        <f>SUMIFS(СВЦЭМ!$H$34:$H$777,СВЦЭМ!$A$34:$A$777,$A313,СВЦЭМ!$B$34:$B$777,X$296)+'СЕТ СН'!$F$15</f>
        <v>0</v>
      </c>
      <c r="Y313" s="36">
        <f>SUMIFS(СВЦЭМ!$H$34:$H$777,СВЦЭМ!$A$34:$A$777,$A313,СВЦЭМ!$B$34:$B$777,Y$296)+'СЕТ СН'!$F$15</f>
        <v>0</v>
      </c>
    </row>
    <row r="314" spans="1:25" ht="15.75" hidden="1" x14ac:dyDescent="0.2">
      <c r="A314" s="35">
        <f t="shared" si="8"/>
        <v>44030</v>
      </c>
      <c r="B314" s="36">
        <f>SUMIFS(СВЦЭМ!$H$34:$H$777,СВЦЭМ!$A$34:$A$777,$A314,СВЦЭМ!$B$34:$B$777,B$296)+'СЕТ СН'!$F$15</f>
        <v>0</v>
      </c>
      <c r="C314" s="36">
        <f>SUMIFS(СВЦЭМ!$H$34:$H$777,СВЦЭМ!$A$34:$A$777,$A314,СВЦЭМ!$B$34:$B$777,C$296)+'СЕТ СН'!$F$15</f>
        <v>0</v>
      </c>
      <c r="D314" s="36">
        <f>SUMIFS(СВЦЭМ!$H$34:$H$777,СВЦЭМ!$A$34:$A$777,$A314,СВЦЭМ!$B$34:$B$777,D$296)+'СЕТ СН'!$F$15</f>
        <v>0</v>
      </c>
      <c r="E314" s="36">
        <f>SUMIFS(СВЦЭМ!$H$34:$H$777,СВЦЭМ!$A$34:$A$777,$A314,СВЦЭМ!$B$34:$B$777,E$296)+'СЕТ СН'!$F$15</f>
        <v>0</v>
      </c>
      <c r="F314" s="36">
        <f>SUMIFS(СВЦЭМ!$H$34:$H$777,СВЦЭМ!$A$34:$A$777,$A314,СВЦЭМ!$B$34:$B$777,F$296)+'СЕТ СН'!$F$15</f>
        <v>0</v>
      </c>
      <c r="G314" s="36">
        <f>SUMIFS(СВЦЭМ!$H$34:$H$777,СВЦЭМ!$A$34:$A$777,$A314,СВЦЭМ!$B$34:$B$777,G$296)+'СЕТ СН'!$F$15</f>
        <v>0</v>
      </c>
      <c r="H314" s="36">
        <f>SUMIFS(СВЦЭМ!$H$34:$H$777,СВЦЭМ!$A$34:$A$777,$A314,СВЦЭМ!$B$34:$B$777,H$296)+'СЕТ СН'!$F$15</f>
        <v>0</v>
      </c>
      <c r="I314" s="36">
        <f>SUMIFS(СВЦЭМ!$H$34:$H$777,СВЦЭМ!$A$34:$A$777,$A314,СВЦЭМ!$B$34:$B$777,I$296)+'СЕТ СН'!$F$15</f>
        <v>0</v>
      </c>
      <c r="J314" s="36">
        <f>SUMIFS(СВЦЭМ!$H$34:$H$777,СВЦЭМ!$A$34:$A$777,$A314,СВЦЭМ!$B$34:$B$777,J$296)+'СЕТ СН'!$F$15</f>
        <v>0</v>
      </c>
      <c r="K314" s="36">
        <f>SUMIFS(СВЦЭМ!$H$34:$H$777,СВЦЭМ!$A$34:$A$777,$A314,СВЦЭМ!$B$34:$B$777,K$296)+'СЕТ СН'!$F$15</f>
        <v>0</v>
      </c>
      <c r="L314" s="36">
        <f>SUMIFS(СВЦЭМ!$H$34:$H$777,СВЦЭМ!$A$34:$A$777,$A314,СВЦЭМ!$B$34:$B$777,L$296)+'СЕТ СН'!$F$15</f>
        <v>0</v>
      </c>
      <c r="M314" s="36">
        <f>SUMIFS(СВЦЭМ!$H$34:$H$777,СВЦЭМ!$A$34:$A$777,$A314,СВЦЭМ!$B$34:$B$777,M$296)+'СЕТ СН'!$F$15</f>
        <v>0</v>
      </c>
      <c r="N314" s="36">
        <f>SUMIFS(СВЦЭМ!$H$34:$H$777,СВЦЭМ!$A$34:$A$777,$A314,СВЦЭМ!$B$34:$B$777,N$296)+'СЕТ СН'!$F$15</f>
        <v>0</v>
      </c>
      <c r="O314" s="36">
        <f>SUMIFS(СВЦЭМ!$H$34:$H$777,СВЦЭМ!$A$34:$A$777,$A314,СВЦЭМ!$B$34:$B$777,O$296)+'СЕТ СН'!$F$15</f>
        <v>0</v>
      </c>
      <c r="P314" s="36">
        <f>SUMIFS(СВЦЭМ!$H$34:$H$777,СВЦЭМ!$A$34:$A$777,$A314,СВЦЭМ!$B$34:$B$777,P$296)+'СЕТ СН'!$F$15</f>
        <v>0</v>
      </c>
      <c r="Q314" s="36">
        <f>SUMIFS(СВЦЭМ!$H$34:$H$777,СВЦЭМ!$A$34:$A$777,$A314,СВЦЭМ!$B$34:$B$777,Q$296)+'СЕТ СН'!$F$15</f>
        <v>0</v>
      </c>
      <c r="R314" s="36">
        <f>SUMIFS(СВЦЭМ!$H$34:$H$777,СВЦЭМ!$A$34:$A$777,$A314,СВЦЭМ!$B$34:$B$777,R$296)+'СЕТ СН'!$F$15</f>
        <v>0</v>
      </c>
      <c r="S314" s="36">
        <f>SUMIFS(СВЦЭМ!$H$34:$H$777,СВЦЭМ!$A$34:$A$777,$A314,СВЦЭМ!$B$34:$B$777,S$296)+'СЕТ СН'!$F$15</f>
        <v>0</v>
      </c>
      <c r="T314" s="36">
        <f>SUMIFS(СВЦЭМ!$H$34:$H$777,СВЦЭМ!$A$34:$A$777,$A314,СВЦЭМ!$B$34:$B$777,T$296)+'СЕТ СН'!$F$15</f>
        <v>0</v>
      </c>
      <c r="U314" s="36">
        <f>SUMIFS(СВЦЭМ!$H$34:$H$777,СВЦЭМ!$A$34:$A$777,$A314,СВЦЭМ!$B$34:$B$777,U$296)+'СЕТ СН'!$F$15</f>
        <v>0</v>
      </c>
      <c r="V314" s="36">
        <f>SUMIFS(СВЦЭМ!$H$34:$H$777,СВЦЭМ!$A$34:$A$777,$A314,СВЦЭМ!$B$34:$B$777,V$296)+'СЕТ СН'!$F$15</f>
        <v>0</v>
      </c>
      <c r="W314" s="36">
        <f>SUMIFS(СВЦЭМ!$H$34:$H$777,СВЦЭМ!$A$34:$A$777,$A314,СВЦЭМ!$B$34:$B$777,W$296)+'СЕТ СН'!$F$15</f>
        <v>0</v>
      </c>
      <c r="X314" s="36">
        <f>SUMIFS(СВЦЭМ!$H$34:$H$777,СВЦЭМ!$A$34:$A$777,$A314,СВЦЭМ!$B$34:$B$777,X$296)+'СЕТ СН'!$F$15</f>
        <v>0</v>
      </c>
      <c r="Y314" s="36">
        <f>SUMIFS(СВЦЭМ!$H$34:$H$777,СВЦЭМ!$A$34:$A$777,$A314,СВЦЭМ!$B$34:$B$777,Y$296)+'СЕТ СН'!$F$15</f>
        <v>0</v>
      </c>
    </row>
    <row r="315" spans="1:25" ht="15.75" hidden="1" x14ac:dyDescent="0.2">
      <c r="A315" s="35">
        <f t="shared" si="8"/>
        <v>44031</v>
      </c>
      <c r="B315" s="36">
        <f>SUMIFS(СВЦЭМ!$H$34:$H$777,СВЦЭМ!$A$34:$A$777,$A315,СВЦЭМ!$B$34:$B$777,B$296)+'СЕТ СН'!$F$15</f>
        <v>0</v>
      </c>
      <c r="C315" s="36">
        <f>SUMIFS(СВЦЭМ!$H$34:$H$777,СВЦЭМ!$A$34:$A$777,$A315,СВЦЭМ!$B$34:$B$777,C$296)+'СЕТ СН'!$F$15</f>
        <v>0</v>
      </c>
      <c r="D315" s="36">
        <f>SUMIFS(СВЦЭМ!$H$34:$H$777,СВЦЭМ!$A$34:$A$777,$A315,СВЦЭМ!$B$34:$B$777,D$296)+'СЕТ СН'!$F$15</f>
        <v>0</v>
      </c>
      <c r="E315" s="36">
        <f>SUMIFS(СВЦЭМ!$H$34:$H$777,СВЦЭМ!$A$34:$A$777,$A315,СВЦЭМ!$B$34:$B$777,E$296)+'СЕТ СН'!$F$15</f>
        <v>0</v>
      </c>
      <c r="F315" s="36">
        <f>SUMIFS(СВЦЭМ!$H$34:$H$777,СВЦЭМ!$A$34:$A$777,$A315,СВЦЭМ!$B$34:$B$777,F$296)+'СЕТ СН'!$F$15</f>
        <v>0</v>
      </c>
      <c r="G315" s="36">
        <f>SUMIFS(СВЦЭМ!$H$34:$H$777,СВЦЭМ!$A$34:$A$777,$A315,СВЦЭМ!$B$34:$B$777,G$296)+'СЕТ СН'!$F$15</f>
        <v>0</v>
      </c>
      <c r="H315" s="36">
        <f>SUMIFS(СВЦЭМ!$H$34:$H$777,СВЦЭМ!$A$34:$A$777,$A315,СВЦЭМ!$B$34:$B$777,H$296)+'СЕТ СН'!$F$15</f>
        <v>0</v>
      </c>
      <c r="I315" s="36">
        <f>SUMIFS(СВЦЭМ!$H$34:$H$777,СВЦЭМ!$A$34:$A$777,$A315,СВЦЭМ!$B$34:$B$777,I$296)+'СЕТ СН'!$F$15</f>
        <v>0</v>
      </c>
      <c r="J315" s="36">
        <f>SUMIFS(СВЦЭМ!$H$34:$H$777,СВЦЭМ!$A$34:$A$777,$A315,СВЦЭМ!$B$34:$B$777,J$296)+'СЕТ СН'!$F$15</f>
        <v>0</v>
      </c>
      <c r="K315" s="36">
        <f>SUMIFS(СВЦЭМ!$H$34:$H$777,СВЦЭМ!$A$34:$A$777,$A315,СВЦЭМ!$B$34:$B$777,K$296)+'СЕТ СН'!$F$15</f>
        <v>0</v>
      </c>
      <c r="L315" s="36">
        <f>SUMIFS(СВЦЭМ!$H$34:$H$777,СВЦЭМ!$A$34:$A$777,$A315,СВЦЭМ!$B$34:$B$777,L$296)+'СЕТ СН'!$F$15</f>
        <v>0</v>
      </c>
      <c r="M315" s="36">
        <f>SUMIFS(СВЦЭМ!$H$34:$H$777,СВЦЭМ!$A$34:$A$777,$A315,СВЦЭМ!$B$34:$B$777,M$296)+'СЕТ СН'!$F$15</f>
        <v>0</v>
      </c>
      <c r="N315" s="36">
        <f>SUMIFS(СВЦЭМ!$H$34:$H$777,СВЦЭМ!$A$34:$A$777,$A315,СВЦЭМ!$B$34:$B$777,N$296)+'СЕТ СН'!$F$15</f>
        <v>0</v>
      </c>
      <c r="O315" s="36">
        <f>SUMIFS(СВЦЭМ!$H$34:$H$777,СВЦЭМ!$A$34:$A$777,$A315,СВЦЭМ!$B$34:$B$777,O$296)+'СЕТ СН'!$F$15</f>
        <v>0</v>
      </c>
      <c r="P315" s="36">
        <f>SUMIFS(СВЦЭМ!$H$34:$H$777,СВЦЭМ!$A$34:$A$777,$A315,СВЦЭМ!$B$34:$B$777,P$296)+'СЕТ СН'!$F$15</f>
        <v>0</v>
      </c>
      <c r="Q315" s="36">
        <f>SUMIFS(СВЦЭМ!$H$34:$H$777,СВЦЭМ!$A$34:$A$777,$A315,СВЦЭМ!$B$34:$B$777,Q$296)+'СЕТ СН'!$F$15</f>
        <v>0</v>
      </c>
      <c r="R315" s="36">
        <f>SUMIFS(СВЦЭМ!$H$34:$H$777,СВЦЭМ!$A$34:$A$777,$A315,СВЦЭМ!$B$34:$B$777,R$296)+'СЕТ СН'!$F$15</f>
        <v>0</v>
      </c>
      <c r="S315" s="36">
        <f>SUMIFS(СВЦЭМ!$H$34:$H$777,СВЦЭМ!$A$34:$A$777,$A315,СВЦЭМ!$B$34:$B$777,S$296)+'СЕТ СН'!$F$15</f>
        <v>0</v>
      </c>
      <c r="T315" s="36">
        <f>SUMIFS(СВЦЭМ!$H$34:$H$777,СВЦЭМ!$A$34:$A$777,$A315,СВЦЭМ!$B$34:$B$777,T$296)+'СЕТ СН'!$F$15</f>
        <v>0</v>
      </c>
      <c r="U315" s="36">
        <f>SUMIFS(СВЦЭМ!$H$34:$H$777,СВЦЭМ!$A$34:$A$777,$A315,СВЦЭМ!$B$34:$B$777,U$296)+'СЕТ СН'!$F$15</f>
        <v>0</v>
      </c>
      <c r="V315" s="36">
        <f>SUMIFS(СВЦЭМ!$H$34:$H$777,СВЦЭМ!$A$34:$A$777,$A315,СВЦЭМ!$B$34:$B$777,V$296)+'СЕТ СН'!$F$15</f>
        <v>0</v>
      </c>
      <c r="W315" s="36">
        <f>SUMIFS(СВЦЭМ!$H$34:$H$777,СВЦЭМ!$A$34:$A$777,$A315,СВЦЭМ!$B$34:$B$777,W$296)+'СЕТ СН'!$F$15</f>
        <v>0</v>
      </c>
      <c r="X315" s="36">
        <f>SUMIFS(СВЦЭМ!$H$34:$H$777,СВЦЭМ!$A$34:$A$777,$A315,СВЦЭМ!$B$34:$B$777,X$296)+'СЕТ СН'!$F$15</f>
        <v>0</v>
      </c>
      <c r="Y315" s="36">
        <f>SUMIFS(СВЦЭМ!$H$34:$H$777,СВЦЭМ!$A$34:$A$777,$A315,СВЦЭМ!$B$34:$B$777,Y$296)+'СЕТ СН'!$F$15</f>
        <v>0</v>
      </c>
    </row>
    <row r="316" spans="1:25" ht="15.75" hidden="1" x14ac:dyDescent="0.2">
      <c r="A316" s="35">
        <f t="shared" si="8"/>
        <v>44032</v>
      </c>
      <c r="B316" s="36">
        <f>SUMIFS(СВЦЭМ!$H$34:$H$777,СВЦЭМ!$A$34:$A$777,$A316,СВЦЭМ!$B$34:$B$777,B$296)+'СЕТ СН'!$F$15</f>
        <v>0</v>
      </c>
      <c r="C316" s="36">
        <f>SUMIFS(СВЦЭМ!$H$34:$H$777,СВЦЭМ!$A$34:$A$777,$A316,СВЦЭМ!$B$34:$B$777,C$296)+'СЕТ СН'!$F$15</f>
        <v>0</v>
      </c>
      <c r="D316" s="36">
        <f>SUMIFS(СВЦЭМ!$H$34:$H$777,СВЦЭМ!$A$34:$A$777,$A316,СВЦЭМ!$B$34:$B$777,D$296)+'СЕТ СН'!$F$15</f>
        <v>0</v>
      </c>
      <c r="E316" s="36">
        <f>SUMIFS(СВЦЭМ!$H$34:$H$777,СВЦЭМ!$A$34:$A$777,$A316,СВЦЭМ!$B$34:$B$777,E$296)+'СЕТ СН'!$F$15</f>
        <v>0</v>
      </c>
      <c r="F316" s="36">
        <f>SUMIFS(СВЦЭМ!$H$34:$H$777,СВЦЭМ!$A$34:$A$777,$A316,СВЦЭМ!$B$34:$B$777,F$296)+'СЕТ СН'!$F$15</f>
        <v>0</v>
      </c>
      <c r="G316" s="36">
        <f>SUMIFS(СВЦЭМ!$H$34:$H$777,СВЦЭМ!$A$34:$A$777,$A316,СВЦЭМ!$B$34:$B$777,G$296)+'СЕТ СН'!$F$15</f>
        <v>0</v>
      </c>
      <c r="H316" s="36">
        <f>SUMIFS(СВЦЭМ!$H$34:$H$777,СВЦЭМ!$A$34:$A$777,$A316,СВЦЭМ!$B$34:$B$777,H$296)+'СЕТ СН'!$F$15</f>
        <v>0</v>
      </c>
      <c r="I316" s="36">
        <f>SUMIFS(СВЦЭМ!$H$34:$H$777,СВЦЭМ!$A$34:$A$777,$A316,СВЦЭМ!$B$34:$B$777,I$296)+'СЕТ СН'!$F$15</f>
        <v>0</v>
      </c>
      <c r="J316" s="36">
        <f>SUMIFS(СВЦЭМ!$H$34:$H$777,СВЦЭМ!$A$34:$A$777,$A316,СВЦЭМ!$B$34:$B$777,J$296)+'СЕТ СН'!$F$15</f>
        <v>0</v>
      </c>
      <c r="K316" s="36">
        <f>SUMIFS(СВЦЭМ!$H$34:$H$777,СВЦЭМ!$A$34:$A$777,$A316,СВЦЭМ!$B$34:$B$777,K$296)+'СЕТ СН'!$F$15</f>
        <v>0</v>
      </c>
      <c r="L316" s="36">
        <f>SUMIFS(СВЦЭМ!$H$34:$H$777,СВЦЭМ!$A$34:$A$777,$A316,СВЦЭМ!$B$34:$B$777,L$296)+'СЕТ СН'!$F$15</f>
        <v>0</v>
      </c>
      <c r="M316" s="36">
        <f>SUMIFS(СВЦЭМ!$H$34:$H$777,СВЦЭМ!$A$34:$A$777,$A316,СВЦЭМ!$B$34:$B$777,M$296)+'СЕТ СН'!$F$15</f>
        <v>0</v>
      </c>
      <c r="N316" s="36">
        <f>SUMIFS(СВЦЭМ!$H$34:$H$777,СВЦЭМ!$A$34:$A$777,$A316,СВЦЭМ!$B$34:$B$777,N$296)+'СЕТ СН'!$F$15</f>
        <v>0</v>
      </c>
      <c r="O316" s="36">
        <f>SUMIFS(СВЦЭМ!$H$34:$H$777,СВЦЭМ!$A$34:$A$777,$A316,СВЦЭМ!$B$34:$B$777,O$296)+'СЕТ СН'!$F$15</f>
        <v>0</v>
      </c>
      <c r="P316" s="36">
        <f>SUMIFS(СВЦЭМ!$H$34:$H$777,СВЦЭМ!$A$34:$A$777,$A316,СВЦЭМ!$B$34:$B$777,P$296)+'СЕТ СН'!$F$15</f>
        <v>0</v>
      </c>
      <c r="Q316" s="36">
        <f>SUMIFS(СВЦЭМ!$H$34:$H$777,СВЦЭМ!$A$34:$A$777,$A316,СВЦЭМ!$B$34:$B$777,Q$296)+'СЕТ СН'!$F$15</f>
        <v>0</v>
      </c>
      <c r="R316" s="36">
        <f>SUMIFS(СВЦЭМ!$H$34:$H$777,СВЦЭМ!$A$34:$A$777,$A316,СВЦЭМ!$B$34:$B$777,R$296)+'СЕТ СН'!$F$15</f>
        <v>0</v>
      </c>
      <c r="S316" s="36">
        <f>SUMIFS(СВЦЭМ!$H$34:$H$777,СВЦЭМ!$A$34:$A$777,$A316,СВЦЭМ!$B$34:$B$777,S$296)+'СЕТ СН'!$F$15</f>
        <v>0</v>
      </c>
      <c r="T316" s="36">
        <f>SUMIFS(СВЦЭМ!$H$34:$H$777,СВЦЭМ!$A$34:$A$777,$A316,СВЦЭМ!$B$34:$B$777,T$296)+'СЕТ СН'!$F$15</f>
        <v>0</v>
      </c>
      <c r="U316" s="36">
        <f>SUMIFS(СВЦЭМ!$H$34:$H$777,СВЦЭМ!$A$34:$A$777,$A316,СВЦЭМ!$B$34:$B$777,U$296)+'СЕТ СН'!$F$15</f>
        <v>0</v>
      </c>
      <c r="V316" s="36">
        <f>SUMIFS(СВЦЭМ!$H$34:$H$777,СВЦЭМ!$A$34:$A$777,$A316,СВЦЭМ!$B$34:$B$777,V$296)+'СЕТ СН'!$F$15</f>
        <v>0</v>
      </c>
      <c r="W316" s="36">
        <f>SUMIFS(СВЦЭМ!$H$34:$H$777,СВЦЭМ!$A$34:$A$777,$A316,СВЦЭМ!$B$34:$B$777,W$296)+'СЕТ СН'!$F$15</f>
        <v>0</v>
      </c>
      <c r="X316" s="36">
        <f>SUMIFS(СВЦЭМ!$H$34:$H$777,СВЦЭМ!$A$34:$A$777,$A316,СВЦЭМ!$B$34:$B$777,X$296)+'СЕТ СН'!$F$15</f>
        <v>0</v>
      </c>
      <c r="Y316" s="36">
        <f>SUMIFS(СВЦЭМ!$H$34:$H$777,СВЦЭМ!$A$34:$A$777,$A316,СВЦЭМ!$B$34:$B$777,Y$296)+'СЕТ СН'!$F$15</f>
        <v>0</v>
      </c>
    </row>
    <row r="317" spans="1:25" ht="15.75" hidden="1" x14ac:dyDescent="0.2">
      <c r="A317" s="35">
        <f t="shared" si="8"/>
        <v>44033</v>
      </c>
      <c r="B317" s="36">
        <f>SUMIFS(СВЦЭМ!$H$34:$H$777,СВЦЭМ!$A$34:$A$777,$A317,СВЦЭМ!$B$34:$B$777,B$296)+'СЕТ СН'!$F$15</f>
        <v>0</v>
      </c>
      <c r="C317" s="36">
        <f>SUMIFS(СВЦЭМ!$H$34:$H$777,СВЦЭМ!$A$34:$A$777,$A317,СВЦЭМ!$B$34:$B$777,C$296)+'СЕТ СН'!$F$15</f>
        <v>0</v>
      </c>
      <c r="D317" s="36">
        <f>SUMIFS(СВЦЭМ!$H$34:$H$777,СВЦЭМ!$A$34:$A$777,$A317,СВЦЭМ!$B$34:$B$777,D$296)+'СЕТ СН'!$F$15</f>
        <v>0</v>
      </c>
      <c r="E317" s="36">
        <f>SUMIFS(СВЦЭМ!$H$34:$H$777,СВЦЭМ!$A$34:$A$777,$A317,СВЦЭМ!$B$34:$B$777,E$296)+'СЕТ СН'!$F$15</f>
        <v>0</v>
      </c>
      <c r="F317" s="36">
        <f>SUMIFS(СВЦЭМ!$H$34:$H$777,СВЦЭМ!$A$34:$A$777,$A317,СВЦЭМ!$B$34:$B$777,F$296)+'СЕТ СН'!$F$15</f>
        <v>0</v>
      </c>
      <c r="G317" s="36">
        <f>SUMIFS(СВЦЭМ!$H$34:$H$777,СВЦЭМ!$A$34:$A$777,$A317,СВЦЭМ!$B$34:$B$777,G$296)+'СЕТ СН'!$F$15</f>
        <v>0</v>
      </c>
      <c r="H317" s="36">
        <f>SUMIFS(СВЦЭМ!$H$34:$H$777,СВЦЭМ!$A$34:$A$777,$A317,СВЦЭМ!$B$34:$B$777,H$296)+'СЕТ СН'!$F$15</f>
        <v>0</v>
      </c>
      <c r="I317" s="36">
        <f>SUMIFS(СВЦЭМ!$H$34:$H$777,СВЦЭМ!$A$34:$A$777,$A317,СВЦЭМ!$B$34:$B$777,I$296)+'СЕТ СН'!$F$15</f>
        <v>0</v>
      </c>
      <c r="J317" s="36">
        <f>SUMIFS(СВЦЭМ!$H$34:$H$777,СВЦЭМ!$A$34:$A$777,$A317,СВЦЭМ!$B$34:$B$777,J$296)+'СЕТ СН'!$F$15</f>
        <v>0</v>
      </c>
      <c r="K317" s="36">
        <f>SUMIFS(СВЦЭМ!$H$34:$H$777,СВЦЭМ!$A$34:$A$777,$A317,СВЦЭМ!$B$34:$B$777,K$296)+'СЕТ СН'!$F$15</f>
        <v>0</v>
      </c>
      <c r="L317" s="36">
        <f>SUMIFS(СВЦЭМ!$H$34:$H$777,СВЦЭМ!$A$34:$A$777,$A317,СВЦЭМ!$B$34:$B$777,L$296)+'СЕТ СН'!$F$15</f>
        <v>0</v>
      </c>
      <c r="M317" s="36">
        <f>SUMIFS(СВЦЭМ!$H$34:$H$777,СВЦЭМ!$A$34:$A$777,$A317,СВЦЭМ!$B$34:$B$777,M$296)+'СЕТ СН'!$F$15</f>
        <v>0</v>
      </c>
      <c r="N317" s="36">
        <f>SUMIFS(СВЦЭМ!$H$34:$H$777,СВЦЭМ!$A$34:$A$777,$A317,СВЦЭМ!$B$34:$B$777,N$296)+'СЕТ СН'!$F$15</f>
        <v>0</v>
      </c>
      <c r="O317" s="36">
        <f>SUMIFS(СВЦЭМ!$H$34:$H$777,СВЦЭМ!$A$34:$A$777,$A317,СВЦЭМ!$B$34:$B$777,O$296)+'СЕТ СН'!$F$15</f>
        <v>0</v>
      </c>
      <c r="P317" s="36">
        <f>SUMIFS(СВЦЭМ!$H$34:$H$777,СВЦЭМ!$A$34:$A$777,$A317,СВЦЭМ!$B$34:$B$777,P$296)+'СЕТ СН'!$F$15</f>
        <v>0</v>
      </c>
      <c r="Q317" s="36">
        <f>SUMIFS(СВЦЭМ!$H$34:$H$777,СВЦЭМ!$A$34:$A$777,$A317,СВЦЭМ!$B$34:$B$777,Q$296)+'СЕТ СН'!$F$15</f>
        <v>0</v>
      </c>
      <c r="R317" s="36">
        <f>SUMIFS(СВЦЭМ!$H$34:$H$777,СВЦЭМ!$A$34:$A$777,$A317,СВЦЭМ!$B$34:$B$777,R$296)+'СЕТ СН'!$F$15</f>
        <v>0</v>
      </c>
      <c r="S317" s="36">
        <f>SUMIFS(СВЦЭМ!$H$34:$H$777,СВЦЭМ!$A$34:$A$777,$A317,СВЦЭМ!$B$34:$B$777,S$296)+'СЕТ СН'!$F$15</f>
        <v>0</v>
      </c>
      <c r="T317" s="36">
        <f>SUMIFS(СВЦЭМ!$H$34:$H$777,СВЦЭМ!$A$34:$A$777,$A317,СВЦЭМ!$B$34:$B$777,T$296)+'СЕТ СН'!$F$15</f>
        <v>0</v>
      </c>
      <c r="U317" s="36">
        <f>SUMIFS(СВЦЭМ!$H$34:$H$777,СВЦЭМ!$A$34:$A$777,$A317,СВЦЭМ!$B$34:$B$777,U$296)+'СЕТ СН'!$F$15</f>
        <v>0</v>
      </c>
      <c r="V317" s="36">
        <f>SUMIFS(СВЦЭМ!$H$34:$H$777,СВЦЭМ!$A$34:$A$777,$A317,СВЦЭМ!$B$34:$B$777,V$296)+'СЕТ СН'!$F$15</f>
        <v>0</v>
      </c>
      <c r="W317" s="36">
        <f>SUMIFS(СВЦЭМ!$H$34:$H$777,СВЦЭМ!$A$34:$A$777,$A317,СВЦЭМ!$B$34:$B$777,W$296)+'СЕТ СН'!$F$15</f>
        <v>0</v>
      </c>
      <c r="X317" s="36">
        <f>SUMIFS(СВЦЭМ!$H$34:$H$777,СВЦЭМ!$A$34:$A$777,$A317,СВЦЭМ!$B$34:$B$777,X$296)+'СЕТ СН'!$F$15</f>
        <v>0</v>
      </c>
      <c r="Y317" s="36">
        <f>SUMIFS(СВЦЭМ!$H$34:$H$777,СВЦЭМ!$A$34:$A$777,$A317,СВЦЭМ!$B$34:$B$777,Y$296)+'СЕТ СН'!$F$15</f>
        <v>0</v>
      </c>
    </row>
    <row r="318" spans="1:25" ht="15.75" hidden="1" x14ac:dyDescent="0.2">
      <c r="A318" s="35">
        <f t="shared" si="8"/>
        <v>44034</v>
      </c>
      <c r="B318" s="36">
        <f>SUMIFS(СВЦЭМ!$H$34:$H$777,СВЦЭМ!$A$34:$A$777,$A318,СВЦЭМ!$B$34:$B$777,B$296)+'СЕТ СН'!$F$15</f>
        <v>0</v>
      </c>
      <c r="C318" s="36">
        <f>SUMIFS(СВЦЭМ!$H$34:$H$777,СВЦЭМ!$A$34:$A$777,$A318,СВЦЭМ!$B$34:$B$777,C$296)+'СЕТ СН'!$F$15</f>
        <v>0</v>
      </c>
      <c r="D318" s="36">
        <f>SUMIFS(СВЦЭМ!$H$34:$H$777,СВЦЭМ!$A$34:$A$777,$A318,СВЦЭМ!$B$34:$B$777,D$296)+'СЕТ СН'!$F$15</f>
        <v>0</v>
      </c>
      <c r="E318" s="36">
        <f>SUMIFS(СВЦЭМ!$H$34:$H$777,СВЦЭМ!$A$34:$A$777,$A318,СВЦЭМ!$B$34:$B$777,E$296)+'СЕТ СН'!$F$15</f>
        <v>0</v>
      </c>
      <c r="F318" s="36">
        <f>SUMIFS(СВЦЭМ!$H$34:$H$777,СВЦЭМ!$A$34:$A$777,$A318,СВЦЭМ!$B$34:$B$777,F$296)+'СЕТ СН'!$F$15</f>
        <v>0</v>
      </c>
      <c r="G318" s="36">
        <f>SUMIFS(СВЦЭМ!$H$34:$H$777,СВЦЭМ!$A$34:$A$777,$A318,СВЦЭМ!$B$34:$B$777,G$296)+'СЕТ СН'!$F$15</f>
        <v>0</v>
      </c>
      <c r="H318" s="36">
        <f>SUMIFS(СВЦЭМ!$H$34:$H$777,СВЦЭМ!$A$34:$A$777,$A318,СВЦЭМ!$B$34:$B$777,H$296)+'СЕТ СН'!$F$15</f>
        <v>0</v>
      </c>
      <c r="I318" s="36">
        <f>SUMIFS(СВЦЭМ!$H$34:$H$777,СВЦЭМ!$A$34:$A$777,$A318,СВЦЭМ!$B$34:$B$777,I$296)+'СЕТ СН'!$F$15</f>
        <v>0</v>
      </c>
      <c r="J318" s="36">
        <f>SUMIFS(СВЦЭМ!$H$34:$H$777,СВЦЭМ!$A$34:$A$777,$A318,СВЦЭМ!$B$34:$B$777,J$296)+'СЕТ СН'!$F$15</f>
        <v>0</v>
      </c>
      <c r="K318" s="36">
        <f>SUMIFS(СВЦЭМ!$H$34:$H$777,СВЦЭМ!$A$34:$A$777,$A318,СВЦЭМ!$B$34:$B$777,K$296)+'СЕТ СН'!$F$15</f>
        <v>0</v>
      </c>
      <c r="L318" s="36">
        <f>SUMIFS(СВЦЭМ!$H$34:$H$777,СВЦЭМ!$A$34:$A$777,$A318,СВЦЭМ!$B$34:$B$777,L$296)+'СЕТ СН'!$F$15</f>
        <v>0</v>
      </c>
      <c r="M318" s="36">
        <f>SUMIFS(СВЦЭМ!$H$34:$H$777,СВЦЭМ!$A$34:$A$777,$A318,СВЦЭМ!$B$34:$B$777,M$296)+'СЕТ СН'!$F$15</f>
        <v>0</v>
      </c>
      <c r="N318" s="36">
        <f>SUMIFS(СВЦЭМ!$H$34:$H$777,СВЦЭМ!$A$34:$A$777,$A318,СВЦЭМ!$B$34:$B$777,N$296)+'СЕТ СН'!$F$15</f>
        <v>0</v>
      </c>
      <c r="O318" s="36">
        <f>SUMIFS(СВЦЭМ!$H$34:$H$777,СВЦЭМ!$A$34:$A$777,$A318,СВЦЭМ!$B$34:$B$777,O$296)+'СЕТ СН'!$F$15</f>
        <v>0</v>
      </c>
      <c r="P318" s="36">
        <f>SUMIFS(СВЦЭМ!$H$34:$H$777,СВЦЭМ!$A$34:$A$777,$A318,СВЦЭМ!$B$34:$B$777,P$296)+'СЕТ СН'!$F$15</f>
        <v>0</v>
      </c>
      <c r="Q318" s="36">
        <f>SUMIFS(СВЦЭМ!$H$34:$H$777,СВЦЭМ!$A$34:$A$777,$A318,СВЦЭМ!$B$34:$B$777,Q$296)+'СЕТ СН'!$F$15</f>
        <v>0</v>
      </c>
      <c r="R318" s="36">
        <f>SUMIFS(СВЦЭМ!$H$34:$H$777,СВЦЭМ!$A$34:$A$777,$A318,СВЦЭМ!$B$34:$B$777,R$296)+'СЕТ СН'!$F$15</f>
        <v>0</v>
      </c>
      <c r="S318" s="36">
        <f>SUMIFS(СВЦЭМ!$H$34:$H$777,СВЦЭМ!$A$34:$A$777,$A318,СВЦЭМ!$B$34:$B$777,S$296)+'СЕТ СН'!$F$15</f>
        <v>0</v>
      </c>
      <c r="T318" s="36">
        <f>SUMIFS(СВЦЭМ!$H$34:$H$777,СВЦЭМ!$A$34:$A$777,$A318,СВЦЭМ!$B$34:$B$777,T$296)+'СЕТ СН'!$F$15</f>
        <v>0</v>
      </c>
      <c r="U318" s="36">
        <f>SUMIFS(СВЦЭМ!$H$34:$H$777,СВЦЭМ!$A$34:$A$777,$A318,СВЦЭМ!$B$34:$B$777,U$296)+'СЕТ СН'!$F$15</f>
        <v>0</v>
      </c>
      <c r="V318" s="36">
        <f>SUMIFS(СВЦЭМ!$H$34:$H$777,СВЦЭМ!$A$34:$A$777,$A318,СВЦЭМ!$B$34:$B$777,V$296)+'СЕТ СН'!$F$15</f>
        <v>0</v>
      </c>
      <c r="W318" s="36">
        <f>SUMIFS(СВЦЭМ!$H$34:$H$777,СВЦЭМ!$A$34:$A$777,$A318,СВЦЭМ!$B$34:$B$777,W$296)+'СЕТ СН'!$F$15</f>
        <v>0</v>
      </c>
      <c r="X318" s="36">
        <f>SUMIFS(СВЦЭМ!$H$34:$H$777,СВЦЭМ!$A$34:$A$777,$A318,СВЦЭМ!$B$34:$B$777,X$296)+'СЕТ СН'!$F$15</f>
        <v>0</v>
      </c>
      <c r="Y318" s="36">
        <f>SUMIFS(СВЦЭМ!$H$34:$H$777,СВЦЭМ!$A$34:$A$777,$A318,СВЦЭМ!$B$34:$B$777,Y$296)+'СЕТ СН'!$F$15</f>
        <v>0</v>
      </c>
    </row>
    <row r="319" spans="1:25" ht="15.75" hidden="1" x14ac:dyDescent="0.2">
      <c r="A319" s="35">
        <f t="shared" si="8"/>
        <v>44035</v>
      </c>
      <c r="B319" s="36">
        <f>SUMIFS(СВЦЭМ!$H$34:$H$777,СВЦЭМ!$A$34:$A$777,$A319,СВЦЭМ!$B$34:$B$777,B$296)+'СЕТ СН'!$F$15</f>
        <v>0</v>
      </c>
      <c r="C319" s="36">
        <f>SUMIFS(СВЦЭМ!$H$34:$H$777,СВЦЭМ!$A$34:$A$777,$A319,СВЦЭМ!$B$34:$B$777,C$296)+'СЕТ СН'!$F$15</f>
        <v>0</v>
      </c>
      <c r="D319" s="36">
        <f>SUMIFS(СВЦЭМ!$H$34:$H$777,СВЦЭМ!$A$34:$A$777,$A319,СВЦЭМ!$B$34:$B$777,D$296)+'СЕТ СН'!$F$15</f>
        <v>0</v>
      </c>
      <c r="E319" s="36">
        <f>SUMIFS(СВЦЭМ!$H$34:$H$777,СВЦЭМ!$A$34:$A$777,$A319,СВЦЭМ!$B$34:$B$777,E$296)+'СЕТ СН'!$F$15</f>
        <v>0</v>
      </c>
      <c r="F319" s="36">
        <f>SUMIFS(СВЦЭМ!$H$34:$H$777,СВЦЭМ!$A$34:$A$777,$A319,СВЦЭМ!$B$34:$B$777,F$296)+'СЕТ СН'!$F$15</f>
        <v>0</v>
      </c>
      <c r="G319" s="36">
        <f>SUMIFS(СВЦЭМ!$H$34:$H$777,СВЦЭМ!$A$34:$A$777,$A319,СВЦЭМ!$B$34:$B$777,G$296)+'СЕТ СН'!$F$15</f>
        <v>0</v>
      </c>
      <c r="H319" s="36">
        <f>SUMIFS(СВЦЭМ!$H$34:$H$777,СВЦЭМ!$A$34:$A$777,$A319,СВЦЭМ!$B$34:$B$777,H$296)+'СЕТ СН'!$F$15</f>
        <v>0</v>
      </c>
      <c r="I319" s="36">
        <f>SUMIFS(СВЦЭМ!$H$34:$H$777,СВЦЭМ!$A$34:$A$777,$A319,СВЦЭМ!$B$34:$B$777,I$296)+'СЕТ СН'!$F$15</f>
        <v>0</v>
      </c>
      <c r="J319" s="36">
        <f>SUMIFS(СВЦЭМ!$H$34:$H$777,СВЦЭМ!$A$34:$A$777,$A319,СВЦЭМ!$B$34:$B$777,J$296)+'СЕТ СН'!$F$15</f>
        <v>0</v>
      </c>
      <c r="K319" s="36">
        <f>SUMIFS(СВЦЭМ!$H$34:$H$777,СВЦЭМ!$A$34:$A$777,$A319,СВЦЭМ!$B$34:$B$777,K$296)+'СЕТ СН'!$F$15</f>
        <v>0</v>
      </c>
      <c r="L319" s="36">
        <f>SUMIFS(СВЦЭМ!$H$34:$H$777,СВЦЭМ!$A$34:$A$777,$A319,СВЦЭМ!$B$34:$B$777,L$296)+'СЕТ СН'!$F$15</f>
        <v>0</v>
      </c>
      <c r="M319" s="36">
        <f>SUMIFS(СВЦЭМ!$H$34:$H$777,СВЦЭМ!$A$34:$A$777,$A319,СВЦЭМ!$B$34:$B$777,M$296)+'СЕТ СН'!$F$15</f>
        <v>0</v>
      </c>
      <c r="N319" s="36">
        <f>SUMIFS(СВЦЭМ!$H$34:$H$777,СВЦЭМ!$A$34:$A$777,$A319,СВЦЭМ!$B$34:$B$777,N$296)+'СЕТ СН'!$F$15</f>
        <v>0</v>
      </c>
      <c r="O319" s="36">
        <f>SUMIFS(СВЦЭМ!$H$34:$H$777,СВЦЭМ!$A$34:$A$777,$A319,СВЦЭМ!$B$34:$B$777,O$296)+'СЕТ СН'!$F$15</f>
        <v>0</v>
      </c>
      <c r="P319" s="36">
        <f>SUMIFS(СВЦЭМ!$H$34:$H$777,СВЦЭМ!$A$34:$A$777,$A319,СВЦЭМ!$B$34:$B$777,P$296)+'СЕТ СН'!$F$15</f>
        <v>0</v>
      </c>
      <c r="Q319" s="36">
        <f>SUMIFS(СВЦЭМ!$H$34:$H$777,СВЦЭМ!$A$34:$A$777,$A319,СВЦЭМ!$B$34:$B$777,Q$296)+'СЕТ СН'!$F$15</f>
        <v>0</v>
      </c>
      <c r="R319" s="36">
        <f>SUMIFS(СВЦЭМ!$H$34:$H$777,СВЦЭМ!$A$34:$A$777,$A319,СВЦЭМ!$B$34:$B$777,R$296)+'СЕТ СН'!$F$15</f>
        <v>0</v>
      </c>
      <c r="S319" s="36">
        <f>SUMIFS(СВЦЭМ!$H$34:$H$777,СВЦЭМ!$A$34:$A$777,$A319,СВЦЭМ!$B$34:$B$777,S$296)+'СЕТ СН'!$F$15</f>
        <v>0</v>
      </c>
      <c r="T319" s="36">
        <f>SUMIFS(СВЦЭМ!$H$34:$H$777,СВЦЭМ!$A$34:$A$777,$A319,СВЦЭМ!$B$34:$B$777,T$296)+'СЕТ СН'!$F$15</f>
        <v>0</v>
      </c>
      <c r="U319" s="36">
        <f>SUMIFS(СВЦЭМ!$H$34:$H$777,СВЦЭМ!$A$34:$A$777,$A319,СВЦЭМ!$B$34:$B$777,U$296)+'СЕТ СН'!$F$15</f>
        <v>0</v>
      </c>
      <c r="V319" s="36">
        <f>SUMIFS(СВЦЭМ!$H$34:$H$777,СВЦЭМ!$A$34:$A$777,$A319,СВЦЭМ!$B$34:$B$777,V$296)+'СЕТ СН'!$F$15</f>
        <v>0</v>
      </c>
      <c r="W319" s="36">
        <f>SUMIFS(СВЦЭМ!$H$34:$H$777,СВЦЭМ!$A$34:$A$777,$A319,СВЦЭМ!$B$34:$B$777,W$296)+'СЕТ СН'!$F$15</f>
        <v>0</v>
      </c>
      <c r="X319" s="36">
        <f>SUMIFS(СВЦЭМ!$H$34:$H$777,СВЦЭМ!$A$34:$A$777,$A319,СВЦЭМ!$B$34:$B$777,X$296)+'СЕТ СН'!$F$15</f>
        <v>0</v>
      </c>
      <c r="Y319" s="36">
        <f>SUMIFS(СВЦЭМ!$H$34:$H$777,СВЦЭМ!$A$34:$A$777,$A319,СВЦЭМ!$B$34:$B$777,Y$296)+'СЕТ СН'!$F$15</f>
        <v>0</v>
      </c>
    </row>
    <row r="320" spans="1:25" ht="15.75" hidden="1" x14ac:dyDescent="0.2">
      <c r="A320" s="35">
        <f t="shared" si="8"/>
        <v>44036</v>
      </c>
      <c r="B320" s="36">
        <f>SUMIFS(СВЦЭМ!$H$34:$H$777,СВЦЭМ!$A$34:$A$777,$A320,СВЦЭМ!$B$34:$B$777,B$296)+'СЕТ СН'!$F$15</f>
        <v>0</v>
      </c>
      <c r="C320" s="36">
        <f>SUMIFS(СВЦЭМ!$H$34:$H$777,СВЦЭМ!$A$34:$A$777,$A320,СВЦЭМ!$B$34:$B$777,C$296)+'СЕТ СН'!$F$15</f>
        <v>0</v>
      </c>
      <c r="D320" s="36">
        <f>SUMIFS(СВЦЭМ!$H$34:$H$777,СВЦЭМ!$A$34:$A$777,$A320,СВЦЭМ!$B$34:$B$777,D$296)+'СЕТ СН'!$F$15</f>
        <v>0</v>
      </c>
      <c r="E320" s="36">
        <f>SUMIFS(СВЦЭМ!$H$34:$H$777,СВЦЭМ!$A$34:$A$777,$A320,СВЦЭМ!$B$34:$B$777,E$296)+'СЕТ СН'!$F$15</f>
        <v>0</v>
      </c>
      <c r="F320" s="36">
        <f>SUMIFS(СВЦЭМ!$H$34:$H$777,СВЦЭМ!$A$34:$A$777,$A320,СВЦЭМ!$B$34:$B$777,F$296)+'СЕТ СН'!$F$15</f>
        <v>0</v>
      </c>
      <c r="G320" s="36">
        <f>SUMIFS(СВЦЭМ!$H$34:$H$777,СВЦЭМ!$A$34:$A$777,$A320,СВЦЭМ!$B$34:$B$777,G$296)+'СЕТ СН'!$F$15</f>
        <v>0</v>
      </c>
      <c r="H320" s="36">
        <f>SUMIFS(СВЦЭМ!$H$34:$H$777,СВЦЭМ!$A$34:$A$777,$A320,СВЦЭМ!$B$34:$B$777,H$296)+'СЕТ СН'!$F$15</f>
        <v>0</v>
      </c>
      <c r="I320" s="36">
        <f>SUMIFS(СВЦЭМ!$H$34:$H$777,СВЦЭМ!$A$34:$A$777,$A320,СВЦЭМ!$B$34:$B$777,I$296)+'СЕТ СН'!$F$15</f>
        <v>0</v>
      </c>
      <c r="J320" s="36">
        <f>SUMIFS(СВЦЭМ!$H$34:$H$777,СВЦЭМ!$A$34:$A$777,$A320,СВЦЭМ!$B$34:$B$777,J$296)+'СЕТ СН'!$F$15</f>
        <v>0</v>
      </c>
      <c r="K320" s="36">
        <f>SUMIFS(СВЦЭМ!$H$34:$H$777,СВЦЭМ!$A$34:$A$777,$A320,СВЦЭМ!$B$34:$B$777,K$296)+'СЕТ СН'!$F$15</f>
        <v>0</v>
      </c>
      <c r="L320" s="36">
        <f>SUMIFS(СВЦЭМ!$H$34:$H$777,СВЦЭМ!$A$34:$A$777,$A320,СВЦЭМ!$B$34:$B$777,L$296)+'СЕТ СН'!$F$15</f>
        <v>0</v>
      </c>
      <c r="M320" s="36">
        <f>SUMIFS(СВЦЭМ!$H$34:$H$777,СВЦЭМ!$A$34:$A$777,$A320,СВЦЭМ!$B$34:$B$777,M$296)+'СЕТ СН'!$F$15</f>
        <v>0</v>
      </c>
      <c r="N320" s="36">
        <f>SUMIFS(СВЦЭМ!$H$34:$H$777,СВЦЭМ!$A$34:$A$777,$A320,СВЦЭМ!$B$34:$B$777,N$296)+'СЕТ СН'!$F$15</f>
        <v>0</v>
      </c>
      <c r="O320" s="36">
        <f>SUMIFS(СВЦЭМ!$H$34:$H$777,СВЦЭМ!$A$34:$A$777,$A320,СВЦЭМ!$B$34:$B$777,O$296)+'СЕТ СН'!$F$15</f>
        <v>0</v>
      </c>
      <c r="P320" s="36">
        <f>SUMIFS(СВЦЭМ!$H$34:$H$777,СВЦЭМ!$A$34:$A$777,$A320,СВЦЭМ!$B$34:$B$777,P$296)+'СЕТ СН'!$F$15</f>
        <v>0</v>
      </c>
      <c r="Q320" s="36">
        <f>SUMIFS(СВЦЭМ!$H$34:$H$777,СВЦЭМ!$A$34:$A$777,$A320,СВЦЭМ!$B$34:$B$777,Q$296)+'СЕТ СН'!$F$15</f>
        <v>0</v>
      </c>
      <c r="R320" s="36">
        <f>SUMIFS(СВЦЭМ!$H$34:$H$777,СВЦЭМ!$A$34:$A$777,$A320,СВЦЭМ!$B$34:$B$777,R$296)+'СЕТ СН'!$F$15</f>
        <v>0</v>
      </c>
      <c r="S320" s="36">
        <f>SUMIFS(СВЦЭМ!$H$34:$H$777,СВЦЭМ!$A$34:$A$777,$A320,СВЦЭМ!$B$34:$B$777,S$296)+'СЕТ СН'!$F$15</f>
        <v>0</v>
      </c>
      <c r="T320" s="36">
        <f>SUMIFS(СВЦЭМ!$H$34:$H$777,СВЦЭМ!$A$34:$A$777,$A320,СВЦЭМ!$B$34:$B$777,T$296)+'СЕТ СН'!$F$15</f>
        <v>0</v>
      </c>
      <c r="U320" s="36">
        <f>SUMIFS(СВЦЭМ!$H$34:$H$777,СВЦЭМ!$A$34:$A$777,$A320,СВЦЭМ!$B$34:$B$777,U$296)+'СЕТ СН'!$F$15</f>
        <v>0</v>
      </c>
      <c r="V320" s="36">
        <f>SUMIFS(СВЦЭМ!$H$34:$H$777,СВЦЭМ!$A$34:$A$777,$A320,СВЦЭМ!$B$34:$B$777,V$296)+'СЕТ СН'!$F$15</f>
        <v>0</v>
      </c>
      <c r="W320" s="36">
        <f>SUMIFS(СВЦЭМ!$H$34:$H$777,СВЦЭМ!$A$34:$A$777,$A320,СВЦЭМ!$B$34:$B$777,W$296)+'СЕТ СН'!$F$15</f>
        <v>0</v>
      </c>
      <c r="X320" s="36">
        <f>SUMIFS(СВЦЭМ!$H$34:$H$777,СВЦЭМ!$A$34:$A$777,$A320,СВЦЭМ!$B$34:$B$777,X$296)+'СЕТ СН'!$F$15</f>
        <v>0</v>
      </c>
      <c r="Y320" s="36">
        <f>SUMIFS(СВЦЭМ!$H$34:$H$777,СВЦЭМ!$A$34:$A$777,$A320,СВЦЭМ!$B$34:$B$777,Y$296)+'СЕТ СН'!$F$15</f>
        <v>0</v>
      </c>
    </row>
    <row r="321" spans="1:27" ht="15.75" hidden="1" x14ac:dyDescent="0.2">
      <c r="A321" s="35">
        <f t="shared" si="8"/>
        <v>44037</v>
      </c>
      <c r="B321" s="36">
        <f>SUMIFS(СВЦЭМ!$H$34:$H$777,СВЦЭМ!$A$34:$A$777,$A321,СВЦЭМ!$B$34:$B$777,B$296)+'СЕТ СН'!$F$15</f>
        <v>0</v>
      </c>
      <c r="C321" s="36">
        <f>SUMIFS(СВЦЭМ!$H$34:$H$777,СВЦЭМ!$A$34:$A$777,$A321,СВЦЭМ!$B$34:$B$777,C$296)+'СЕТ СН'!$F$15</f>
        <v>0</v>
      </c>
      <c r="D321" s="36">
        <f>SUMIFS(СВЦЭМ!$H$34:$H$777,СВЦЭМ!$A$34:$A$777,$A321,СВЦЭМ!$B$34:$B$777,D$296)+'СЕТ СН'!$F$15</f>
        <v>0</v>
      </c>
      <c r="E321" s="36">
        <f>SUMIFS(СВЦЭМ!$H$34:$H$777,СВЦЭМ!$A$34:$A$777,$A321,СВЦЭМ!$B$34:$B$777,E$296)+'СЕТ СН'!$F$15</f>
        <v>0</v>
      </c>
      <c r="F321" s="36">
        <f>SUMIFS(СВЦЭМ!$H$34:$H$777,СВЦЭМ!$A$34:$A$777,$A321,СВЦЭМ!$B$34:$B$777,F$296)+'СЕТ СН'!$F$15</f>
        <v>0</v>
      </c>
      <c r="G321" s="36">
        <f>SUMIFS(СВЦЭМ!$H$34:$H$777,СВЦЭМ!$A$34:$A$777,$A321,СВЦЭМ!$B$34:$B$777,G$296)+'СЕТ СН'!$F$15</f>
        <v>0</v>
      </c>
      <c r="H321" s="36">
        <f>SUMIFS(СВЦЭМ!$H$34:$H$777,СВЦЭМ!$A$34:$A$777,$A321,СВЦЭМ!$B$34:$B$777,H$296)+'СЕТ СН'!$F$15</f>
        <v>0</v>
      </c>
      <c r="I321" s="36">
        <f>SUMIFS(СВЦЭМ!$H$34:$H$777,СВЦЭМ!$A$34:$A$777,$A321,СВЦЭМ!$B$34:$B$777,I$296)+'СЕТ СН'!$F$15</f>
        <v>0</v>
      </c>
      <c r="J321" s="36">
        <f>SUMIFS(СВЦЭМ!$H$34:$H$777,СВЦЭМ!$A$34:$A$777,$A321,СВЦЭМ!$B$34:$B$777,J$296)+'СЕТ СН'!$F$15</f>
        <v>0</v>
      </c>
      <c r="K321" s="36">
        <f>SUMIFS(СВЦЭМ!$H$34:$H$777,СВЦЭМ!$A$34:$A$777,$A321,СВЦЭМ!$B$34:$B$777,K$296)+'СЕТ СН'!$F$15</f>
        <v>0</v>
      </c>
      <c r="L321" s="36">
        <f>SUMIFS(СВЦЭМ!$H$34:$H$777,СВЦЭМ!$A$34:$A$777,$A321,СВЦЭМ!$B$34:$B$777,L$296)+'СЕТ СН'!$F$15</f>
        <v>0</v>
      </c>
      <c r="M321" s="36">
        <f>SUMIFS(СВЦЭМ!$H$34:$H$777,СВЦЭМ!$A$34:$A$777,$A321,СВЦЭМ!$B$34:$B$777,M$296)+'СЕТ СН'!$F$15</f>
        <v>0</v>
      </c>
      <c r="N321" s="36">
        <f>SUMIFS(СВЦЭМ!$H$34:$H$777,СВЦЭМ!$A$34:$A$777,$A321,СВЦЭМ!$B$34:$B$777,N$296)+'СЕТ СН'!$F$15</f>
        <v>0</v>
      </c>
      <c r="O321" s="36">
        <f>SUMIFS(СВЦЭМ!$H$34:$H$777,СВЦЭМ!$A$34:$A$777,$A321,СВЦЭМ!$B$34:$B$777,O$296)+'СЕТ СН'!$F$15</f>
        <v>0</v>
      </c>
      <c r="P321" s="36">
        <f>SUMIFS(СВЦЭМ!$H$34:$H$777,СВЦЭМ!$A$34:$A$777,$A321,СВЦЭМ!$B$34:$B$777,P$296)+'СЕТ СН'!$F$15</f>
        <v>0</v>
      </c>
      <c r="Q321" s="36">
        <f>SUMIFS(СВЦЭМ!$H$34:$H$777,СВЦЭМ!$A$34:$A$777,$A321,СВЦЭМ!$B$34:$B$777,Q$296)+'СЕТ СН'!$F$15</f>
        <v>0</v>
      </c>
      <c r="R321" s="36">
        <f>SUMIFS(СВЦЭМ!$H$34:$H$777,СВЦЭМ!$A$34:$A$777,$A321,СВЦЭМ!$B$34:$B$777,R$296)+'СЕТ СН'!$F$15</f>
        <v>0</v>
      </c>
      <c r="S321" s="36">
        <f>SUMIFS(СВЦЭМ!$H$34:$H$777,СВЦЭМ!$A$34:$A$777,$A321,СВЦЭМ!$B$34:$B$777,S$296)+'СЕТ СН'!$F$15</f>
        <v>0</v>
      </c>
      <c r="T321" s="36">
        <f>SUMIFS(СВЦЭМ!$H$34:$H$777,СВЦЭМ!$A$34:$A$777,$A321,СВЦЭМ!$B$34:$B$777,T$296)+'СЕТ СН'!$F$15</f>
        <v>0</v>
      </c>
      <c r="U321" s="36">
        <f>SUMIFS(СВЦЭМ!$H$34:$H$777,СВЦЭМ!$A$34:$A$777,$A321,СВЦЭМ!$B$34:$B$777,U$296)+'СЕТ СН'!$F$15</f>
        <v>0</v>
      </c>
      <c r="V321" s="36">
        <f>SUMIFS(СВЦЭМ!$H$34:$H$777,СВЦЭМ!$A$34:$A$777,$A321,СВЦЭМ!$B$34:$B$777,V$296)+'СЕТ СН'!$F$15</f>
        <v>0</v>
      </c>
      <c r="W321" s="36">
        <f>SUMIFS(СВЦЭМ!$H$34:$H$777,СВЦЭМ!$A$34:$A$777,$A321,СВЦЭМ!$B$34:$B$777,W$296)+'СЕТ СН'!$F$15</f>
        <v>0</v>
      </c>
      <c r="X321" s="36">
        <f>SUMIFS(СВЦЭМ!$H$34:$H$777,СВЦЭМ!$A$34:$A$777,$A321,СВЦЭМ!$B$34:$B$777,X$296)+'СЕТ СН'!$F$15</f>
        <v>0</v>
      </c>
      <c r="Y321" s="36">
        <f>SUMIFS(СВЦЭМ!$H$34:$H$777,СВЦЭМ!$A$34:$A$777,$A321,СВЦЭМ!$B$34:$B$777,Y$296)+'СЕТ СН'!$F$15</f>
        <v>0</v>
      </c>
    </row>
    <row r="322" spans="1:27" ht="15.75" hidden="1" x14ac:dyDescent="0.2">
      <c r="A322" s="35">
        <f t="shared" si="8"/>
        <v>44038</v>
      </c>
      <c r="B322" s="36">
        <f>SUMIFS(СВЦЭМ!$H$34:$H$777,СВЦЭМ!$A$34:$A$777,$A322,СВЦЭМ!$B$34:$B$777,B$296)+'СЕТ СН'!$F$15</f>
        <v>0</v>
      </c>
      <c r="C322" s="36">
        <f>SUMIFS(СВЦЭМ!$H$34:$H$777,СВЦЭМ!$A$34:$A$777,$A322,СВЦЭМ!$B$34:$B$777,C$296)+'СЕТ СН'!$F$15</f>
        <v>0</v>
      </c>
      <c r="D322" s="36">
        <f>SUMIFS(СВЦЭМ!$H$34:$H$777,СВЦЭМ!$A$34:$A$777,$A322,СВЦЭМ!$B$34:$B$777,D$296)+'СЕТ СН'!$F$15</f>
        <v>0</v>
      </c>
      <c r="E322" s="36">
        <f>SUMIFS(СВЦЭМ!$H$34:$H$777,СВЦЭМ!$A$34:$A$777,$A322,СВЦЭМ!$B$34:$B$777,E$296)+'СЕТ СН'!$F$15</f>
        <v>0</v>
      </c>
      <c r="F322" s="36">
        <f>SUMIFS(СВЦЭМ!$H$34:$H$777,СВЦЭМ!$A$34:$A$777,$A322,СВЦЭМ!$B$34:$B$777,F$296)+'СЕТ СН'!$F$15</f>
        <v>0</v>
      </c>
      <c r="G322" s="36">
        <f>SUMIFS(СВЦЭМ!$H$34:$H$777,СВЦЭМ!$A$34:$A$777,$A322,СВЦЭМ!$B$34:$B$777,G$296)+'СЕТ СН'!$F$15</f>
        <v>0</v>
      </c>
      <c r="H322" s="36">
        <f>SUMIFS(СВЦЭМ!$H$34:$H$777,СВЦЭМ!$A$34:$A$777,$A322,СВЦЭМ!$B$34:$B$777,H$296)+'СЕТ СН'!$F$15</f>
        <v>0</v>
      </c>
      <c r="I322" s="36">
        <f>SUMIFS(СВЦЭМ!$H$34:$H$777,СВЦЭМ!$A$34:$A$777,$A322,СВЦЭМ!$B$34:$B$777,I$296)+'СЕТ СН'!$F$15</f>
        <v>0</v>
      </c>
      <c r="J322" s="36">
        <f>SUMIFS(СВЦЭМ!$H$34:$H$777,СВЦЭМ!$A$34:$A$777,$A322,СВЦЭМ!$B$34:$B$777,J$296)+'СЕТ СН'!$F$15</f>
        <v>0</v>
      </c>
      <c r="K322" s="36">
        <f>SUMIFS(СВЦЭМ!$H$34:$H$777,СВЦЭМ!$A$34:$A$777,$A322,СВЦЭМ!$B$34:$B$777,K$296)+'СЕТ СН'!$F$15</f>
        <v>0</v>
      </c>
      <c r="L322" s="36">
        <f>SUMIFS(СВЦЭМ!$H$34:$H$777,СВЦЭМ!$A$34:$A$777,$A322,СВЦЭМ!$B$34:$B$777,L$296)+'СЕТ СН'!$F$15</f>
        <v>0</v>
      </c>
      <c r="M322" s="36">
        <f>SUMIFS(СВЦЭМ!$H$34:$H$777,СВЦЭМ!$A$34:$A$777,$A322,СВЦЭМ!$B$34:$B$777,M$296)+'СЕТ СН'!$F$15</f>
        <v>0</v>
      </c>
      <c r="N322" s="36">
        <f>SUMIFS(СВЦЭМ!$H$34:$H$777,СВЦЭМ!$A$34:$A$777,$A322,СВЦЭМ!$B$34:$B$777,N$296)+'СЕТ СН'!$F$15</f>
        <v>0</v>
      </c>
      <c r="O322" s="36">
        <f>SUMIFS(СВЦЭМ!$H$34:$H$777,СВЦЭМ!$A$34:$A$777,$A322,СВЦЭМ!$B$34:$B$777,O$296)+'СЕТ СН'!$F$15</f>
        <v>0</v>
      </c>
      <c r="P322" s="36">
        <f>SUMIFS(СВЦЭМ!$H$34:$H$777,СВЦЭМ!$A$34:$A$777,$A322,СВЦЭМ!$B$34:$B$777,P$296)+'СЕТ СН'!$F$15</f>
        <v>0</v>
      </c>
      <c r="Q322" s="36">
        <f>SUMIFS(СВЦЭМ!$H$34:$H$777,СВЦЭМ!$A$34:$A$777,$A322,СВЦЭМ!$B$34:$B$777,Q$296)+'СЕТ СН'!$F$15</f>
        <v>0</v>
      </c>
      <c r="R322" s="36">
        <f>SUMIFS(СВЦЭМ!$H$34:$H$777,СВЦЭМ!$A$34:$A$777,$A322,СВЦЭМ!$B$34:$B$777,R$296)+'СЕТ СН'!$F$15</f>
        <v>0</v>
      </c>
      <c r="S322" s="36">
        <f>SUMIFS(СВЦЭМ!$H$34:$H$777,СВЦЭМ!$A$34:$A$777,$A322,СВЦЭМ!$B$34:$B$777,S$296)+'СЕТ СН'!$F$15</f>
        <v>0</v>
      </c>
      <c r="T322" s="36">
        <f>SUMIFS(СВЦЭМ!$H$34:$H$777,СВЦЭМ!$A$34:$A$777,$A322,СВЦЭМ!$B$34:$B$777,T$296)+'СЕТ СН'!$F$15</f>
        <v>0</v>
      </c>
      <c r="U322" s="36">
        <f>SUMIFS(СВЦЭМ!$H$34:$H$777,СВЦЭМ!$A$34:$A$777,$A322,СВЦЭМ!$B$34:$B$777,U$296)+'СЕТ СН'!$F$15</f>
        <v>0</v>
      </c>
      <c r="V322" s="36">
        <f>SUMIFS(СВЦЭМ!$H$34:$H$777,СВЦЭМ!$A$34:$A$777,$A322,СВЦЭМ!$B$34:$B$777,V$296)+'СЕТ СН'!$F$15</f>
        <v>0</v>
      </c>
      <c r="W322" s="36">
        <f>SUMIFS(СВЦЭМ!$H$34:$H$777,СВЦЭМ!$A$34:$A$777,$A322,СВЦЭМ!$B$34:$B$777,W$296)+'СЕТ СН'!$F$15</f>
        <v>0</v>
      </c>
      <c r="X322" s="36">
        <f>SUMIFS(СВЦЭМ!$H$34:$H$777,СВЦЭМ!$A$34:$A$777,$A322,СВЦЭМ!$B$34:$B$777,X$296)+'СЕТ СН'!$F$15</f>
        <v>0</v>
      </c>
      <c r="Y322" s="36">
        <f>SUMIFS(СВЦЭМ!$H$34:$H$777,СВЦЭМ!$A$34:$A$777,$A322,СВЦЭМ!$B$34:$B$777,Y$296)+'СЕТ СН'!$F$15</f>
        <v>0</v>
      </c>
    </row>
    <row r="323" spans="1:27" ht="15.75" hidden="1" x14ac:dyDescent="0.2">
      <c r="A323" s="35">
        <f t="shared" si="8"/>
        <v>44039</v>
      </c>
      <c r="B323" s="36">
        <f>SUMIFS(СВЦЭМ!$H$34:$H$777,СВЦЭМ!$A$34:$A$777,$A323,СВЦЭМ!$B$34:$B$777,B$296)+'СЕТ СН'!$F$15</f>
        <v>0</v>
      </c>
      <c r="C323" s="36">
        <f>SUMIFS(СВЦЭМ!$H$34:$H$777,СВЦЭМ!$A$34:$A$777,$A323,СВЦЭМ!$B$34:$B$777,C$296)+'СЕТ СН'!$F$15</f>
        <v>0</v>
      </c>
      <c r="D323" s="36">
        <f>SUMIFS(СВЦЭМ!$H$34:$H$777,СВЦЭМ!$A$34:$A$777,$A323,СВЦЭМ!$B$34:$B$777,D$296)+'СЕТ СН'!$F$15</f>
        <v>0</v>
      </c>
      <c r="E323" s="36">
        <f>SUMIFS(СВЦЭМ!$H$34:$H$777,СВЦЭМ!$A$34:$A$777,$A323,СВЦЭМ!$B$34:$B$777,E$296)+'СЕТ СН'!$F$15</f>
        <v>0</v>
      </c>
      <c r="F323" s="36">
        <f>SUMIFS(СВЦЭМ!$H$34:$H$777,СВЦЭМ!$A$34:$A$777,$A323,СВЦЭМ!$B$34:$B$777,F$296)+'СЕТ СН'!$F$15</f>
        <v>0</v>
      </c>
      <c r="G323" s="36">
        <f>SUMIFS(СВЦЭМ!$H$34:$H$777,СВЦЭМ!$A$34:$A$777,$A323,СВЦЭМ!$B$34:$B$777,G$296)+'СЕТ СН'!$F$15</f>
        <v>0</v>
      </c>
      <c r="H323" s="36">
        <f>SUMIFS(СВЦЭМ!$H$34:$H$777,СВЦЭМ!$A$34:$A$777,$A323,СВЦЭМ!$B$34:$B$777,H$296)+'СЕТ СН'!$F$15</f>
        <v>0</v>
      </c>
      <c r="I323" s="36">
        <f>SUMIFS(СВЦЭМ!$H$34:$H$777,СВЦЭМ!$A$34:$A$777,$A323,СВЦЭМ!$B$34:$B$777,I$296)+'СЕТ СН'!$F$15</f>
        <v>0</v>
      </c>
      <c r="J323" s="36">
        <f>SUMIFS(СВЦЭМ!$H$34:$H$777,СВЦЭМ!$A$34:$A$777,$A323,СВЦЭМ!$B$34:$B$777,J$296)+'СЕТ СН'!$F$15</f>
        <v>0</v>
      </c>
      <c r="K323" s="36">
        <f>SUMIFS(СВЦЭМ!$H$34:$H$777,СВЦЭМ!$A$34:$A$777,$A323,СВЦЭМ!$B$34:$B$777,K$296)+'СЕТ СН'!$F$15</f>
        <v>0</v>
      </c>
      <c r="L323" s="36">
        <f>SUMIFS(СВЦЭМ!$H$34:$H$777,СВЦЭМ!$A$34:$A$777,$A323,СВЦЭМ!$B$34:$B$777,L$296)+'СЕТ СН'!$F$15</f>
        <v>0</v>
      </c>
      <c r="M323" s="36">
        <f>SUMIFS(СВЦЭМ!$H$34:$H$777,СВЦЭМ!$A$34:$A$777,$A323,СВЦЭМ!$B$34:$B$777,M$296)+'СЕТ СН'!$F$15</f>
        <v>0</v>
      </c>
      <c r="N323" s="36">
        <f>SUMIFS(СВЦЭМ!$H$34:$H$777,СВЦЭМ!$A$34:$A$777,$A323,СВЦЭМ!$B$34:$B$777,N$296)+'СЕТ СН'!$F$15</f>
        <v>0</v>
      </c>
      <c r="O323" s="36">
        <f>SUMIFS(СВЦЭМ!$H$34:$H$777,СВЦЭМ!$A$34:$A$777,$A323,СВЦЭМ!$B$34:$B$777,O$296)+'СЕТ СН'!$F$15</f>
        <v>0</v>
      </c>
      <c r="P323" s="36">
        <f>SUMIFS(СВЦЭМ!$H$34:$H$777,СВЦЭМ!$A$34:$A$777,$A323,СВЦЭМ!$B$34:$B$777,P$296)+'СЕТ СН'!$F$15</f>
        <v>0</v>
      </c>
      <c r="Q323" s="36">
        <f>SUMIFS(СВЦЭМ!$H$34:$H$777,СВЦЭМ!$A$34:$A$777,$A323,СВЦЭМ!$B$34:$B$777,Q$296)+'СЕТ СН'!$F$15</f>
        <v>0</v>
      </c>
      <c r="R323" s="36">
        <f>SUMIFS(СВЦЭМ!$H$34:$H$777,СВЦЭМ!$A$34:$A$777,$A323,СВЦЭМ!$B$34:$B$777,R$296)+'СЕТ СН'!$F$15</f>
        <v>0</v>
      </c>
      <c r="S323" s="36">
        <f>SUMIFS(СВЦЭМ!$H$34:$H$777,СВЦЭМ!$A$34:$A$777,$A323,СВЦЭМ!$B$34:$B$777,S$296)+'СЕТ СН'!$F$15</f>
        <v>0</v>
      </c>
      <c r="T323" s="36">
        <f>SUMIFS(СВЦЭМ!$H$34:$H$777,СВЦЭМ!$A$34:$A$777,$A323,СВЦЭМ!$B$34:$B$777,T$296)+'СЕТ СН'!$F$15</f>
        <v>0</v>
      </c>
      <c r="U323" s="36">
        <f>SUMIFS(СВЦЭМ!$H$34:$H$777,СВЦЭМ!$A$34:$A$777,$A323,СВЦЭМ!$B$34:$B$777,U$296)+'СЕТ СН'!$F$15</f>
        <v>0</v>
      </c>
      <c r="V323" s="36">
        <f>SUMIFS(СВЦЭМ!$H$34:$H$777,СВЦЭМ!$A$34:$A$777,$A323,СВЦЭМ!$B$34:$B$777,V$296)+'СЕТ СН'!$F$15</f>
        <v>0</v>
      </c>
      <c r="W323" s="36">
        <f>SUMIFS(СВЦЭМ!$H$34:$H$777,СВЦЭМ!$A$34:$A$777,$A323,СВЦЭМ!$B$34:$B$777,W$296)+'СЕТ СН'!$F$15</f>
        <v>0</v>
      </c>
      <c r="X323" s="36">
        <f>SUMIFS(СВЦЭМ!$H$34:$H$777,СВЦЭМ!$A$34:$A$777,$A323,СВЦЭМ!$B$34:$B$777,X$296)+'СЕТ СН'!$F$15</f>
        <v>0</v>
      </c>
      <c r="Y323" s="36">
        <f>SUMIFS(СВЦЭМ!$H$34:$H$777,СВЦЭМ!$A$34:$A$777,$A323,СВЦЭМ!$B$34:$B$777,Y$296)+'СЕТ СН'!$F$15</f>
        <v>0</v>
      </c>
    </row>
    <row r="324" spans="1:27" ht="15.75" hidden="1" x14ac:dyDescent="0.2">
      <c r="A324" s="35">
        <f t="shared" si="8"/>
        <v>44040</v>
      </c>
      <c r="B324" s="36">
        <f>SUMIFS(СВЦЭМ!$H$34:$H$777,СВЦЭМ!$A$34:$A$777,$A324,СВЦЭМ!$B$34:$B$777,B$296)+'СЕТ СН'!$F$15</f>
        <v>0</v>
      </c>
      <c r="C324" s="36">
        <f>SUMIFS(СВЦЭМ!$H$34:$H$777,СВЦЭМ!$A$34:$A$777,$A324,СВЦЭМ!$B$34:$B$777,C$296)+'СЕТ СН'!$F$15</f>
        <v>0</v>
      </c>
      <c r="D324" s="36">
        <f>SUMIFS(СВЦЭМ!$H$34:$H$777,СВЦЭМ!$A$34:$A$777,$A324,СВЦЭМ!$B$34:$B$777,D$296)+'СЕТ СН'!$F$15</f>
        <v>0</v>
      </c>
      <c r="E324" s="36">
        <f>SUMIFS(СВЦЭМ!$H$34:$H$777,СВЦЭМ!$A$34:$A$777,$A324,СВЦЭМ!$B$34:$B$777,E$296)+'СЕТ СН'!$F$15</f>
        <v>0</v>
      </c>
      <c r="F324" s="36">
        <f>SUMIFS(СВЦЭМ!$H$34:$H$777,СВЦЭМ!$A$34:$A$777,$A324,СВЦЭМ!$B$34:$B$777,F$296)+'СЕТ СН'!$F$15</f>
        <v>0</v>
      </c>
      <c r="G324" s="36">
        <f>SUMIFS(СВЦЭМ!$H$34:$H$777,СВЦЭМ!$A$34:$A$777,$A324,СВЦЭМ!$B$34:$B$777,G$296)+'СЕТ СН'!$F$15</f>
        <v>0</v>
      </c>
      <c r="H324" s="36">
        <f>SUMIFS(СВЦЭМ!$H$34:$H$777,СВЦЭМ!$A$34:$A$777,$A324,СВЦЭМ!$B$34:$B$777,H$296)+'СЕТ СН'!$F$15</f>
        <v>0</v>
      </c>
      <c r="I324" s="36">
        <f>SUMIFS(СВЦЭМ!$H$34:$H$777,СВЦЭМ!$A$34:$A$777,$A324,СВЦЭМ!$B$34:$B$777,I$296)+'СЕТ СН'!$F$15</f>
        <v>0</v>
      </c>
      <c r="J324" s="36">
        <f>SUMIFS(СВЦЭМ!$H$34:$H$777,СВЦЭМ!$A$34:$A$777,$A324,СВЦЭМ!$B$34:$B$777,J$296)+'СЕТ СН'!$F$15</f>
        <v>0</v>
      </c>
      <c r="K324" s="36">
        <f>SUMIFS(СВЦЭМ!$H$34:$H$777,СВЦЭМ!$A$34:$A$777,$A324,СВЦЭМ!$B$34:$B$777,K$296)+'СЕТ СН'!$F$15</f>
        <v>0</v>
      </c>
      <c r="L324" s="36">
        <f>SUMIFS(СВЦЭМ!$H$34:$H$777,СВЦЭМ!$A$34:$A$777,$A324,СВЦЭМ!$B$34:$B$777,L$296)+'СЕТ СН'!$F$15</f>
        <v>0</v>
      </c>
      <c r="M324" s="36">
        <f>SUMIFS(СВЦЭМ!$H$34:$H$777,СВЦЭМ!$A$34:$A$777,$A324,СВЦЭМ!$B$34:$B$777,M$296)+'СЕТ СН'!$F$15</f>
        <v>0</v>
      </c>
      <c r="N324" s="36">
        <f>SUMIFS(СВЦЭМ!$H$34:$H$777,СВЦЭМ!$A$34:$A$777,$A324,СВЦЭМ!$B$34:$B$777,N$296)+'СЕТ СН'!$F$15</f>
        <v>0</v>
      </c>
      <c r="O324" s="36">
        <f>SUMIFS(СВЦЭМ!$H$34:$H$777,СВЦЭМ!$A$34:$A$777,$A324,СВЦЭМ!$B$34:$B$777,O$296)+'СЕТ СН'!$F$15</f>
        <v>0</v>
      </c>
      <c r="P324" s="36">
        <f>SUMIFS(СВЦЭМ!$H$34:$H$777,СВЦЭМ!$A$34:$A$777,$A324,СВЦЭМ!$B$34:$B$777,P$296)+'СЕТ СН'!$F$15</f>
        <v>0</v>
      </c>
      <c r="Q324" s="36">
        <f>SUMIFS(СВЦЭМ!$H$34:$H$777,СВЦЭМ!$A$34:$A$777,$A324,СВЦЭМ!$B$34:$B$777,Q$296)+'СЕТ СН'!$F$15</f>
        <v>0</v>
      </c>
      <c r="R324" s="36">
        <f>SUMIFS(СВЦЭМ!$H$34:$H$777,СВЦЭМ!$A$34:$A$777,$A324,СВЦЭМ!$B$34:$B$777,R$296)+'СЕТ СН'!$F$15</f>
        <v>0</v>
      </c>
      <c r="S324" s="36">
        <f>SUMIFS(СВЦЭМ!$H$34:$H$777,СВЦЭМ!$A$34:$A$777,$A324,СВЦЭМ!$B$34:$B$777,S$296)+'СЕТ СН'!$F$15</f>
        <v>0</v>
      </c>
      <c r="T324" s="36">
        <f>SUMIFS(СВЦЭМ!$H$34:$H$777,СВЦЭМ!$A$34:$A$777,$A324,СВЦЭМ!$B$34:$B$777,T$296)+'СЕТ СН'!$F$15</f>
        <v>0</v>
      </c>
      <c r="U324" s="36">
        <f>SUMIFS(СВЦЭМ!$H$34:$H$777,СВЦЭМ!$A$34:$A$777,$A324,СВЦЭМ!$B$34:$B$777,U$296)+'СЕТ СН'!$F$15</f>
        <v>0</v>
      </c>
      <c r="V324" s="36">
        <f>SUMIFS(СВЦЭМ!$H$34:$H$777,СВЦЭМ!$A$34:$A$777,$A324,СВЦЭМ!$B$34:$B$777,V$296)+'СЕТ СН'!$F$15</f>
        <v>0</v>
      </c>
      <c r="W324" s="36">
        <f>SUMIFS(СВЦЭМ!$H$34:$H$777,СВЦЭМ!$A$34:$A$777,$A324,СВЦЭМ!$B$34:$B$777,W$296)+'СЕТ СН'!$F$15</f>
        <v>0</v>
      </c>
      <c r="X324" s="36">
        <f>SUMIFS(СВЦЭМ!$H$34:$H$777,СВЦЭМ!$A$34:$A$777,$A324,СВЦЭМ!$B$34:$B$777,X$296)+'СЕТ СН'!$F$15</f>
        <v>0</v>
      </c>
      <c r="Y324" s="36">
        <f>SUMIFS(СВЦЭМ!$H$34:$H$777,СВЦЭМ!$A$34:$A$777,$A324,СВЦЭМ!$B$34:$B$777,Y$296)+'СЕТ СН'!$F$15</f>
        <v>0</v>
      </c>
    </row>
    <row r="325" spans="1:27" ht="15.75" hidden="1" x14ac:dyDescent="0.2">
      <c r="A325" s="35">
        <f t="shared" si="8"/>
        <v>44041</v>
      </c>
      <c r="B325" s="36">
        <f>SUMIFS(СВЦЭМ!$H$34:$H$777,СВЦЭМ!$A$34:$A$777,$A325,СВЦЭМ!$B$34:$B$777,B$296)+'СЕТ СН'!$F$15</f>
        <v>0</v>
      </c>
      <c r="C325" s="36">
        <f>SUMIFS(СВЦЭМ!$H$34:$H$777,СВЦЭМ!$A$34:$A$777,$A325,СВЦЭМ!$B$34:$B$777,C$296)+'СЕТ СН'!$F$15</f>
        <v>0</v>
      </c>
      <c r="D325" s="36">
        <f>SUMIFS(СВЦЭМ!$H$34:$H$777,СВЦЭМ!$A$34:$A$777,$A325,СВЦЭМ!$B$34:$B$777,D$296)+'СЕТ СН'!$F$15</f>
        <v>0</v>
      </c>
      <c r="E325" s="36">
        <f>SUMIFS(СВЦЭМ!$H$34:$H$777,СВЦЭМ!$A$34:$A$777,$A325,СВЦЭМ!$B$34:$B$777,E$296)+'СЕТ СН'!$F$15</f>
        <v>0</v>
      </c>
      <c r="F325" s="36">
        <f>SUMIFS(СВЦЭМ!$H$34:$H$777,СВЦЭМ!$A$34:$A$777,$A325,СВЦЭМ!$B$34:$B$777,F$296)+'СЕТ СН'!$F$15</f>
        <v>0</v>
      </c>
      <c r="G325" s="36">
        <f>SUMIFS(СВЦЭМ!$H$34:$H$777,СВЦЭМ!$A$34:$A$777,$A325,СВЦЭМ!$B$34:$B$777,G$296)+'СЕТ СН'!$F$15</f>
        <v>0</v>
      </c>
      <c r="H325" s="36">
        <f>SUMIFS(СВЦЭМ!$H$34:$H$777,СВЦЭМ!$A$34:$A$777,$A325,СВЦЭМ!$B$34:$B$777,H$296)+'СЕТ СН'!$F$15</f>
        <v>0</v>
      </c>
      <c r="I325" s="36">
        <f>SUMIFS(СВЦЭМ!$H$34:$H$777,СВЦЭМ!$A$34:$A$777,$A325,СВЦЭМ!$B$34:$B$777,I$296)+'СЕТ СН'!$F$15</f>
        <v>0</v>
      </c>
      <c r="J325" s="36">
        <f>SUMIFS(СВЦЭМ!$H$34:$H$777,СВЦЭМ!$A$34:$A$777,$A325,СВЦЭМ!$B$34:$B$777,J$296)+'СЕТ СН'!$F$15</f>
        <v>0</v>
      </c>
      <c r="K325" s="36">
        <f>SUMIFS(СВЦЭМ!$H$34:$H$777,СВЦЭМ!$A$34:$A$777,$A325,СВЦЭМ!$B$34:$B$777,K$296)+'СЕТ СН'!$F$15</f>
        <v>0</v>
      </c>
      <c r="L325" s="36">
        <f>SUMIFS(СВЦЭМ!$H$34:$H$777,СВЦЭМ!$A$34:$A$777,$A325,СВЦЭМ!$B$34:$B$777,L$296)+'СЕТ СН'!$F$15</f>
        <v>0</v>
      </c>
      <c r="M325" s="36">
        <f>SUMIFS(СВЦЭМ!$H$34:$H$777,СВЦЭМ!$A$34:$A$777,$A325,СВЦЭМ!$B$34:$B$777,M$296)+'СЕТ СН'!$F$15</f>
        <v>0</v>
      </c>
      <c r="N325" s="36">
        <f>SUMIFS(СВЦЭМ!$H$34:$H$777,СВЦЭМ!$A$34:$A$777,$A325,СВЦЭМ!$B$34:$B$777,N$296)+'СЕТ СН'!$F$15</f>
        <v>0</v>
      </c>
      <c r="O325" s="36">
        <f>SUMIFS(СВЦЭМ!$H$34:$H$777,СВЦЭМ!$A$34:$A$777,$A325,СВЦЭМ!$B$34:$B$777,O$296)+'СЕТ СН'!$F$15</f>
        <v>0</v>
      </c>
      <c r="P325" s="36">
        <f>SUMIFS(СВЦЭМ!$H$34:$H$777,СВЦЭМ!$A$34:$A$777,$A325,СВЦЭМ!$B$34:$B$777,P$296)+'СЕТ СН'!$F$15</f>
        <v>0</v>
      </c>
      <c r="Q325" s="36">
        <f>SUMIFS(СВЦЭМ!$H$34:$H$777,СВЦЭМ!$A$34:$A$777,$A325,СВЦЭМ!$B$34:$B$777,Q$296)+'СЕТ СН'!$F$15</f>
        <v>0</v>
      </c>
      <c r="R325" s="36">
        <f>SUMIFS(СВЦЭМ!$H$34:$H$777,СВЦЭМ!$A$34:$A$777,$A325,СВЦЭМ!$B$34:$B$777,R$296)+'СЕТ СН'!$F$15</f>
        <v>0</v>
      </c>
      <c r="S325" s="36">
        <f>SUMIFS(СВЦЭМ!$H$34:$H$777,СВЦЭМ!$A$34:$A$777,$A325,СВЦЭМ!$B$34:$B$777,S$296)+'СЕТ СН'!$F$15</f>
        <v>0</v>
      </c>
      <c r="T325" s="36">
        <f>SUMIFS(СВЦЭМ!$H$34:$H$777,СВЦЭМ!$A$34:$A$777,$A325,СВЦЭМ!$B$34:$B$777,T$296)+'СЕТ СН'!$F$15</f>
        <v>0</v>
      </c>
      <c r="U325" s="36">
        <f>SUMIFS(СВЦЭМ!$H$34:$H$777,СВЦЭМ!$A$34:$A$777,$A325,СВЦЭМ!$B$34:$B$777,U$296)+'СЕТ СН'!$F$15</f>
        <v>0</v>
      </c>
      <c r="V325" s="36">
        <f>SUMIFS(СВЦЭМ!$H$34:$H$777,СВЦЭМ!$A$34:$A$777,$A325,СВЦЭМ!$B$34:$B$777,V$296)+'СЕТ СН'!$F$15</f>
        <v>0</v>
      </c>
      <c r="W325" s="36">
        <f>SUMIFS(СВЦЭМ!$H$34:$H$777,СВЦЭМ!$A$34:$A$777,$A325,СВЦЭМ!$B$34:$B$777,W$296)+'СЕТ СН'!$F$15</f>
        <v>0</v>
      </c>
      <c r="X325" s="36">
        <f>SUMIFS(СВЦЭМ!$H$34:$H$777,СВЦЭМ!$A$34:$A$777,$A325,СВЦЭМ!$B$34:$B$777,X$296)+'СЕТ СН'!$F$15</f>
        <v>0</v>
      </c>
      <c r="Y325" s="36">
        <f>SUMIFS(СВЦЭМ!$H$34:$H$777,СВЦЭМ!$A$34:$A$777,$A325,СВЦЭМ!$B$34:$B$777,Y$296)+'СЕТ СН'!$F$15</f>
        <v>0</v>
      </c>
    </row>
    <row r="326" spans="1:27" ht="15.75" hidden="1" x14ac:dyDescent="0.2">
      <c r="A326" s="35">
        <f t="shared" si="8"/>
        <v>44042</v>
      </c>
      <c r="B326" s="36">
        <f>SUMIFS(СВЦЭМ!$H$34:$H$777,СВЦЭМ!$A$34:$A$777,$A326,СВЦЭМ!$B$34:$B$777,B$296)+'СЕТ СН'!$F$15</f>
        <v>0</v>
      </c>
      <c r="C326" s="36">
        <f>SUMIFS(СВЦЭМ!$H$34:$H$777,СВЦЭМ!$A$34:$A$777,$A326,СВЦЭМ!$B$34:$B$777,C$296)+'СЕТ СН'!$F$15</f>
        <v>0</v>
      </c>
      <c r="D326" s="36">
        <f>SUMIFS(СВЦЭМ!$H$34:$H$777,СВЦЭМ!$A$34:$A$777,$A326,СВЦЭМ!$B$34:$B$777,D$296)+'СЕТ СН'!$F$15</f>
        <v>0</v>
      </c>
      <c r="E326" s="36">
        <f>SUMIFS(СВЦЭМ!$H$34:$H$777,СВЦЭМ!$A$34:$A$777,$A326,СВЦЭМ!$B$34:$B$777,E$296)+'СЕТ СН'!$F$15</f>
        <v>0</v>
      </c>
      <c r="F326" s="36">
        <f>SUMIFS(СВЦЭМ!$H$34:$H$777,СВЦЭМ!$A$34:$A$777,$A326,СВЦЭМ!$B$34:$B$777,F$296)+'СЕТ СН'!$F$15</f>
        <v>0</v>
      </c>
      <c r="G326" s="36">
        <f>SUMIFS(СВЦЭМ!$H$34:$H$777,СВЦЭМ!$A$34:$A$777,$A326,СВЦЭМ!$B$34:$B$777,G$296)+'СЕТ СН'!$F$15</f>
        <v>0</v>
      </c>
      <c r="H326" s="36">
        <f>SUMIFS(СВЦЭМ!$H$34:$H$777,СВЦЭМ!$A$34:$A$777,$A326,СВЦЭМ!$B$34:$B$777,H$296)+'СЕТ СН'!$F$15</f>
        <v>0</v>
      </c>
      <c r="I326" s="36">
        <f>SUMIFS(СВЦЭМ!$H$34:$H$777,СВЦЭМ!$A$34:$A$777,$A326,СВЦЭМ!$B$34:$B$777,I$296)+'СЕТ СН'!$F$15</f>
        <v>0</v>
      </c>
      <c r="J326" s="36">
        <f>SUMIFS(СВЦЭМ!$H$34:$H$777,СВЦЭМ!$A$34:$A$777,$A326,СВЦЭМ!$B$34:$B$777,J$296)+'СЕТ СН'!$F$15</f>
        <v>0</v>
      </c>
      <c r="K326" s="36">
        <f>SUMIFS(СВЦЭМ!$H$34:$H$777,СВЦЭМ!$A$34:$A$777,$A326,СВЦЭМ!$B$34:$B$777,K$296)+'СЕТ СН'!$F$15</f>
        <v>0</v>
      </c>
      <c r="L326" s="36">
        <f>SUMIFS(СВЦЭМ!$H$34:$H$777,СВЦЭМ!$A$34:$A$777,$A326,СВЦЭМ!$B$34:$B$777,L$296)+'СЕТ СН'!$F$15</f>
        <v>0</v>
      </c>
      <c r="M326" s="36">
        <f>SUMIFS(СВЦЭМ!$H$34:$H$777,СВЦЭМ!$A$34:$A$777,$A326,СВЦЭМ!$B$34:$B$777,M$296)+'СЕТ СН'!$F$15</f>
        <v>0</v>
      </c>
      <c r="N326" s="36">
        <f>SUMIFS(СВЦЭМ!$H$34:$H$777,СВЦЭМ!$A$34:$A$777,$A326,СВЦЭМ!$B$34:$B$777,N$296)+'СЕТ СН'!$F$15</f>
        <v>0</v>
      </c>
      <c r="O326" s="36">
        <f>SUMIFS(СВЦЭМ!$H$34:$H$777,СВЦЭМ!$A$34:$A$777,$A326,СВЦЭМ!$B$34:$B$777,O$296)+'СЕТ СН'!$F$15</f>
        <v>0</v>
      </c>
      <c r="P326" s="36">
        <f>SUMIFS(СВЦЭМ!$H$34:$H$777,СВЦЭМ!$A$34:$A$777,$A326,СВЦЭМ!$B$34:$B$777,P$296)+'СЕТ СН'!$F$15</f>
        <v>0</v>
      </c>
      <c r="Q326" s="36">
        <f>SUMIFS(СВЦЭМ!$H$34:$H$777,СВЦЭМ!$A$34:$A$777,$A326,СВЦЭМ!$B$34:$B$777,Q$296)+'СЕТ СН'!$F$15</f>
        <v>0</v>
      </c>
      <c r="R326" s="36">
        <f>SUMIFS(СВЦЭМ!$H$34:$H$777,СВЦЭМ!$A$34:$A$777,$A326,СВЦЭМ!$B$34:$B$777,R$296)+'СЕТ СН'!$F$15</f>
        <v>0</v>
      </c>
      <c r="S326" s="36">
        <f>SUMIFS(СВЦЭМ!$H$34:$H$777,СВЦЭМ!$A$34:$A$777,$A326,СВЦЭМ!$B$34:$B$777,S$296)+'СЕТ СН'!$F$15</f>
        <v>0</v>
      </c>
      <c r="T326" s="36">
        <f>SUMIFS(СВЦЭМ!$H$34:$H$777,СВЦЭМ!$A$34:$A$777,$A326,СВЦЭМ!$B$34:$B$777,T$296)+'СЕТ СН'!$F$15</f>
        <v>0</v>
      </c>
      <c r="U326" s="36">
        <f>SUMIFS(СВЦЭМ!$H$34:$H$777,СВЦЭМ!$A$34:$A$777,$A326,СВЦЭМ!$B$34:$B$777,U$296)+'СЕТ СН'!$F$15</f>
        <v>0</v>
      </c>
      <c r="V326" s="36">
        <f>SUMIFS(СВЦЭМ!$H$34:$H$777,СВЦЭМ!$A$34:$A$777,$A326,СВЦЭМ!$B$34:$B$777,V$296)+'СЕТ СН'!$F$15</f>
        <v>0</v>
      </c>
      <c r="W326" s="36">
        <f>SUMIFS(СВЦЭМ!$H$34:$H$777,СВЦЭМ!$A$34:$A$777,$A326,СВЦЭМ!$B$34:$B$777,W$296)+'СЕТ СН'!$F$15</f>
        <v>0</v>
      </c>
      <c r="X326" s="36">
        <f>SUMIFS(СВЦЭМ!$H$34:$H$777,СВЦЭМ!$A$34:$A$777,$A326,СВЦЭМ!$B$34:$B$777,X$296)+'СЕТ СН'!$F$15</f>
        <v>0</v>
      </c>
      <c r="Y326" s="36">
        <f>SUMIFS(СВЦЭМ!$H$34:$H$777,СВЦЭМ!$A$34:$A$777,$A326,СВЦЭМ!$B$34:$B$777,Y$296)+'СЕТ СН'!$F$15</f>
        <v>0</v>
      </c>
    </row>
    <row r="327" spans="1:27" ht="15.75" hidden="1" x14ac:dyDescent="0.2">
      <c r="A327" s="35">
        <f t="shared" si="8"/>
        <v>44043</v>
      </c>
      <c r="B327" s="36">
        <f>SUMIFS(СВЦЭМ!$H$34:$H$777,СВЦЭМ!$A$34:$A$777,$A327,СВЦЭМ!$B$34:$B$777,B$296)+'СЕТ СН'!$F$15</f>
        <v>0</v>
      </c>
      <c r="C327" s="36">
        <f>SUMIFS(СВЦЭМ!$H$34:$H$777,СВЦЭМ!$A$34:$A$777,$A327,СВЦЭМ!$B$34:$B$777,C$296)+'СЕТ СН'!$F$15</f>
        <v>0</v>
      </c>
      <c r="D327" s="36">
        <f>SUMIFS(СВЦЭМ!$H$34:$H$777,СВЦЭМ!$A$34:$A$777,$A327,СВЦЭМ!$B$34:$B$777,D$296)+'СЕТ СН'!$F$15</f>
        <v>0</v>
      </c>
      <c r="E327" s="36">
        <f>SUMIFS(СВЦЭМ!$H$34:$H$777,СВЦЭМ!$A$34:$A$777,$A327,СВЦЭМ!$B$34:$B$777,E$296)+'СЕТ СН'!$F$15</f>
        <v>0</v>
      </c>
      <c r="F327" s="36">
        <f>SUMIFS(СВЦЭМ!$H$34:$H$777,СВЦЭМ!$A$34:$A$777,$A327,СВЦЭМ!$B$34:$B$777,F$296)+'СЕТ СН'!$F$15</f>
        <v>0</v>
      </c>
      <c r="G327" s="36">
        <f>SUMIFS(СВЦЭМ!$H$34:$H$777,СВЦЭМ!$A$34:$A$777,$A327,СВЦЭМ!$B$34:$B$777,G$296)+'СЕТ СН'!$F$15</f>
        <v>0</v>
      </c>
      <c r="H327" s="36">
        <f>SUMIFS(СВЦЭМ!$H$34:$H$777,СВЦЭМ!$A$34:$A$777,$A327,СВЦЭМ!$B$34:$B$777,H$296)+'СЕТ СН'!$F$15</f>
        <v>0</v>
      </c>
      <c r="I327" s="36">
        <f>SUMIFS(СВЦЭМ!$H$34:$H$777,СВЦЭМ!$A$34:$A$777,$A327,СВЦЭМ!$B$34:$B$777,I$296)+'СЕТ СН'!$F$15</f>
        <v>0</v>
      </c>
      <c r="J327" s="36">
        <f>SUMIFS(СВЦЭМ!$H$34:$H$777,СВЦЭМ!$A$34:$A$777,$A327,СВЦЭМ!$B$34:$B$777,J$296)+'СЕТ СН'!$F$15</f>
        <v>0</v>
      </c>
      <c r="K327" s="36">
        <f>SUMIFS(СВЦЭМ!$H$34:$H$777,СВЦЭМ!$A$34:$A$777,$A327,СВЦЭМ!$B$34:$B$777,K$296)+'СЕТ СН'!$F$15</f>
        <v>0</v>
      </c>
      <c r="L327" s="36">
        <f>SUMIFS(СВЦЭМ!$H$34:$H$777,СВЦЭМ!$A$34:$A$777,$A327,СВЦЭМ!$B$34:$B$777,L$296)+'СЕТ СН'!$F$15</f>
        <v>0</v>
      </c>
      <c r="M327" s="36">
        <f>SUMIFS(СВЦЭМ!$H$34:$H$777,СВЦЭМ!$A$34:$A$777,$A327,СВЦЭМ!$B$34:$B$777,M$296)+'СЕТ СН'!$F$15</f>
        <v>0</v>
      </c>
      <c r="N327" s="36">
        <f>SUMIFS(СВЦЭМ!$H$34:$H$777,СВЦЭМ!$A$34:$A$777,$A327,СВЦЭМ!$B$34:$B$777,N$296)+'СЕТ СН'!$F$15</f>
        <v>0</v>
      </c>
      <c r="O327" s="36">
        <f>SUMIFS(СВЦЭМ!$H$34:$H$777,СВЦЭМ!$A$34:$A$777,$A327,СВЦЭМ!$B$34:$B$777,O$296)+'СЕТ СН'!$F$15</f>
        <v>0</v>
      </c>
      <c r="P327" s="36">
        <f>SUMIFS(СВЦЭМ!$H$34:$H$777,СВЦЭМ!$A$34:$A$777,$A327,СВЦЭМ!$B$34:$B$777,P$296)+'СЕТ СН'!$F$15</f>
        <v>0</v>
      </c>
      <c r="Q327" s="36">
        <f>SUMIFS(СВЦЭМ!$H$34:$H$777,СВЦЭМ!$A$34:$A$777,$A327,СВЦЭМ!$B$34:$B$777,Q$296)+'СЕТ СН'!$F$15</f>
        <v>0</v>
      </c>
      <c r="R327" s="36">
        <f>SUMIFS(СВЦЭМ!$H$34:$H$777,СВЦЭМ!$A$34:$A$777,$A327,СВЦЭМ!$B$34:$B$777,R$296)+'СЕТ СН'!$F$15</f>
        <v>0</v>
      </c>
      <c r="S327" s="36">
        <f>SUMIFS(СВЦЭМ!$H$34:$H$777,СВЦЭМ!$A$34:$A$777,$A327,СВЦЭМ!$B$34:$B$777,S$296)+'СЕТ СН'!$F$15</f>
        <v>0</v>
      </c>
      <c r="T327" s="36">
        <f>SUMIFS(СВЦЭМ!$H$34:$H$777,СВЦЭМ!$A$34:$A$777,$A327,СВЦЭМ!$B$34:$B$777,T$296)+'СЕТ СН'!$F$15</f>
        <v>0</v>
      </c>
      <c r="U327" s="36">
        <f>SUMIFS(СВЦЭМ!$H$34:$H$777,СВЦЭМ!$A$34:$A$777,$A327,СВЦЭМ!$B$34:$B$777,U$296)+'СЕТ СН'!$F$15</f>
        <v>0</v>
      </c>
      <c r="V327" s="36">
        <f>SUMIFS(СВЦЭМ!$H$34:$H$777,СВЦЭМ!$A$34:$A$777,$A327,СВЦЭМ!$B$34:$B$777,V$296)+'СЕТ СН'!$F$15</f>
        <v>0</v>
      </c>
      <c r="W327" s="36">
        <f>SUMIFS(СВЦЭМ!$H$34:$H$777,СВЦЭМ!$A$34:$A$777,$A327,СВЦЭМ!$B$34:$B$777,W$296)+'СЕТ СН'!$F$15</f>
        <v>0</v>
      </c>
      <c r="X327" s="36">
        <f>SUMIFS(СВЦЭМ!$H$34:$H$777,СВЦЭМ!$A$34:$A$777,$A327,СВЦЭМ!$B$34:$B$777,X$296)+'СЕТ СН'!$F$15</f>
        <v>0</v>
      </c>
      <c r="Y327" s="36">
        <f>SUMIFS(СВЦЭМ!$H$34:$H$777,СВЦЭМ!$A$34:$A$777,$A327,СВЦЭМ!$B$34:$B$777,Y$296)+'СЕТ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6"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37"/>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38"/>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01.07.2020</v>
      </c>
      <c r="B333" s="36">
        <f>SUMIFS(СВЦЭМ!$I$34:$I$777,СВЦЭМ!$A$34:$A$777,$A333,СВЦЭМ!$B$34:$B$777,B$332)+'СЕТ СН'!$F$16</f>
        <v>0</v>
      </c>
      <c r="C333" s="36">
        <f>SUMIFS(СВЦЭМ!$I$34:$I$777,СВЦЭМ!$A$34:$A$777,$A333,СВЦЭМ!$B$34:$B$777,C$332)+'СЕТ СН'!$F$16</f>
        <v>0</v>
      </c>
      <c r="D333" s="36">
        <f>SUMIFS(СВЦЭМ!$I$34:$I$777,СВЦЭМ!$A$34:$A$777,$A333,СВЦЭМ!$B$34:$B$777,D$332)+'СЕТ СН'!$F$16</f>
        <v>0</v>
      </c>
      <c r="E333" s="36">
        <f>SUMIFS(СВЦЭМ!$I$34:$I$777,СВЦЭМ!$A$34:$A$777,$A333,СВЦЭМ!$B$34:$B$777,E$332)+'СЕТ СН'!$F$16</f>
        <v>0</v>
      </c>
      <c r="F333" s="36">
        <f>SUMIFS(СВЦЭМ!$I$34:$I$777,СВЦЭМ!$A$34:$A$777,$A333,СВЦЭМ!$B$34:$B$777,F$332)+'СЕТ СН'!$F$16</f>
        <v>0</v>
      </c>
      <c r="G333" s="36">
        <f>SUMIFS(СВЦЭМ!$I$34:$I$777,СВЦЭМ!$A$34:$A$777,$A333,СВЦЭМ!$B$34:$B$777,G$332)+'СЕТ СН'!$F$16</f>
        <v>0</v>
      </c>
      <c r="H333" s="36">
        <f>SUMIFS(СВЦЭМ!$I$34:$I$777,СВЦЭМ!$A$34:$A$777,$A333,СВЦЭМ!$B$34:$B$777,H$332)+'СЕТ СН'!$F$16</f>
        <v>0</v>
      </c>
      <c r="I333" s="36">
        <f>SUMIFS(СВЦЭМ!$I$34:$I$777,СВЦЭМ!$A$34:$A$777,$A333,СВЦЭМ!$B$34:$B$777,I$332)+'СЕТ СН'!$F$16</f>
        <v>0</v>
      </c>
      <c r="J333" s="36">
        <f>SUMIFS(СВЦЭМ!$I$34:$I$777,СВЦЭМ!$A$34:$A$777,$A333,СВЦЭМ!$B$34:$B$777,J$332)+'СЕТ СН'!$F$16</f>
        <v>0</v>
      </c>
      <c r="K333" s="36">
        <f>SUMIFS(СВЦЭМ!$I$34:$I$777,СВЦЭМ!$A$34:$A$777,$A333,СВЦЭМ!$B$34:$B$777,K$332)+'СЕТ СН'!$F$16</f>
        <v>0</v>
      </c>
      <c r="L333" s="36">
        <f>SUMIFS(СВЦЭМ!$I$34:$I$777,СВЦЭМ!$A$34:$A$777,$A333,СВЦЭМ!$B$34:$B$777,L$332)+'СЕТ СН'!$F$16</f>
        <v>0</v>
      </c>
      <c r="M333" s="36">
        <f>SUMIFS(СВЦЭМ!$I$34:$I$777,СВЦЭМ!$A$34:$A$777,$A333,СВЦЭМ!$B$34:$B$777,M$332)+'СЕТ СН'!$F$16</f>
        <v>0</v>
      </c>
      <c r="N333" s="36">
        <f>SUMIFS(СВЦЭМ!$I$34:$I$777,СВЦЭМ!$A$34:$A$777,$A333,СВЦЭМ!$B$34:$B$777,N$332)+'СЕТ СН'!$F$16</f>
        <v>0</v>
      </c>
      <c r="O333" s="36">
        <f>SUMIFS(СВЦЭМ!$I$34:$I$777,СВЦЭМ!$A$34:$A$777,$A333,СВЦЭМ!$B$34:$B$777,O$332)+'СЕТ СН'!$F$16</f>
        <v>0</v>
      </c>
      <c r="P333" s="36">
        <f>SUMIFS(СВЦЭМ!$I$34:$I$777,СВЦЭМ!$A$34:$A$777,$A333,СВЦЭМ!$B$34:$B$777,P$332)+'СЕТ СН'!$F$16</f>
        <v>0</v>
      </c>
      <c r="Q333" s="36">
        <f>SUMIFS(СВЦЭМ!$I$34:$I$777,СВЦЭМ!$A$34:$A$777,$A333,СВЦЭМ!$B$34:$B$777,Q$332)+'СЕТ СН'!$F$16</f>
        <v>0</v>
      </c>
      <c r="R333" s="36">
        <f>SUMIFS(СВЦЭМ!$I$34:$I$777,СВЦЭМ!$A$34:$A$777,$A333,СВЦЭМ!$B$34:$B$777,R$332)+'СЕТ СН'!$F$16</f>
        <v>0</v>
      </c>
      <c r="S333" s="36">
        <f>SUMIFS(СВЦЭМ!$I$34:$I$777,СВЦЭМ!$A$34:$A$777,$A333,СВЦЭМ!$B$34:$B$777,S$332)+'СЕТ СН'!$F$16</f>
        <v>0</v>
      </c>
      <c r="T333" s="36">
        <f>SUMIFS(СВЦЭМ!$I$34:$I$777,СВЦЭМ!$A$34:$A$777,$A333,СВЦЭМ!$B$34:$B$777,T$332)+'СЕТ СН'!$F$16</f>
        <v>0</v>
      </c>
      <c r="U333" s="36">
        <f>SUMIFS(СВЦЭМ!$I$34:$I$777,СВЦЭМ!$A$34:$A$777,$A333,СВЦЭМ!$B$34:$B$777,U$332)+'СЕТ СН'!$F$16</f>
        <v>0</v>
      </c>
      <c r="V333" s="36">
        <f>SUMIFS(СВЦЭМ!$I$34:$I$777,СВЦЭМ!$A$34:$A$777,$A333,СВЦЭМ!$B$34:$B$777,V$332)+'СЕТ СН'!$F$16</f>
        <v>0</v>
      </c>
      <c r="W333" s="36">
        <f>SUMIFS(СВЦЭМ!$I$34:$I$777,СВЦЭМ!$A$34:$A$777,$A333,СВЦЭМ!$B$34:$B$777,W$332)+'СЕТ СН'!$F$16</f>
        <v>0</v>
      </c>
      <c r="X333" s="36">
        <f>SUMIFS(СВЦЭМ!$I$34:$I$777,СВЦЭМ!$A$34:$A$777,$A333,СВЦЭМ!$B$34:$B$777,X$332)+'СЕТ СН'!$F$16</f>
        <v>0</v>
      </c>
      <c r="Y333" s="36">
        <f>SUMIFS(СВЦЭМ!$I$34:$I$777,СВЦЭМ!$A$34:$A$777,$A333,СВЦЭМ!$B$34:$B$777,Y$332)+'СЕТ СН'!$F$16</f>
        <v>0</v>
      </c>
      <c r="AA333" s="45"/>
    </row>
    <row r="334" spans="1:27" ht="15.75" hidden="1" x14ac:dyDescent="0.2">
      <c r="A334" s="35">
        <f>A333+1</f>
        <v>44014</v>
      </c>
      <c r="B334" s="36">
        <f>SUMIFS(СВЦЭМ!$I$34:$I$777,СВЦЭМ!$A$34:$A$777,$A334,СВЦЭМ!$B$34:$B$777,B$332)+'СЕТ СН'!$F$16</f>
        <v>0</v>
      </c>
      <c r="C334" s="36">
        <f>SUMIFS(СВЦЭМ!$I$34:$I$777,СВЦЭМ!$A$34:$A$777,$A334,СВЦЭМ!$B$34:$B$777,C$332)+'СЕТ СН'!$F$16</f>
        <v>0</v>
      </c>
      <c r="D334" s="36">
        <f>SUMIFS(СВЦЭМ!$I$34:$I$777,СВЦЭМ!$A$34:$A$777,$A334,СВЦЭМ!$B$34:$B$777,D$332)+'СЕТ СН'!$F$16</f>
        <v>0</v>
      </c>
      <c r="E334" s="36">
        <f>SUMIFS(СВЦЭМ!$I$34:$I$777,СВЦЭМ!$A$34:$A$777,$A334,СВЦЭМ!$B$34:$B$777,E$332)+'СЕТ СН'!$F$16</f>
        <v>0</v>
      </c>
      <c r="F334" s="36">
        <f>SUMIFS(СВЦЭМ!$I$34:$I$777,СВЦЭМ!$A$34:$A$777,$A334,СВЦЭМ!$B$34:$B$777,F$332)+'СЕТ СН'!$F$16</f>
        <v>0</v>
      </c>
      <c r="G334" s="36">
        <f>SUMIFS(СВЦЭМ!$I$34:$I$777,СВЦЭМ!$A$34:$A$777,$A334,СВЦЭМ!$B$34:$B$777,G$332)+'СЕТ СН'!$F$16</f>
        <v>0</v>
      </c>
      <c r="H334" s="36">
        <f>SUMIFS(СВЦЭМ!$I$34:$I$777,СВЦЭМ!$A$34:$A$777,$A334,СВЦЭМ!$B$34:$B$777,H$332)+'СЕТ СН'!$F$16</f>
        <v>0</v>
      </c>
      <c r="I334" s="36">
        <f>SUMIFS(СВЦЭМ!$I$34:$I$777,СВЦЭМ!$A$34:$A$777,$A334,СВЦЭМ!$B$34:$B$777,I$332)+'СЕТ СН'!$F$16</f>
        <v>0</v>
      </c>
      <c r="J334" s="36">
        <f>SUMIFS(СВЦЭМ!$I$34:$I$777,СВЦЭМ!$A$34:$A$777,$A334,СВЦЭМ!$B$34:$B$777,J$332)+'СЕТ СН'!$F$16</f>
        <v>0</v>
      </c>
      <c r="K334" s="36">
        <f>SUMIFS(СВЦЭМ!$I$34:$I$777,СВЦЭМ!$A$34:$A$777,$A334,СВЦЭМ!$B$34:$B$777,K$332)+'СЕТ СН'!$F$16</f>
        <v>0</v>
      </c>
      <c r="L334" s="36">
        <f>SUMIFS(СВЦЭМ!$I$34:$I$777,СВЦЭМ!$A$34:$A$777,$A334,СВЦЭМ!$B$34:$B$777,L$332)+'СЕТ СН'!$F$16</f>
        <v>0</v>
      </c>
      <c r="M334" s="36">
        <f>SUMIFS(СВЦЭМ!$I$34:$I$777,СВЦЭМ!$A$34:$A$777,$A334,СВЦЭМ!$B$34:$B$777,M$332)+'СЕТ СН'!$F$16</f>
        <v>0</v>
      </c>
      <c r="N334" s="36">
        <f>SUMIFS(СВЦЭМ!$I$34:$I$777,СВЦЭМ!$A$34:$A$777,$A334,СВЦЭМ!$B$34:$B$777,N$332)+'СЕТ СН'!$F$16</f>
        <v>0</v>
      </c>
      <c r="O334" s="36">
        <f>SUMIFS(СВЦЭМ!$I$34:$I$777,СВЦЭМ!$A$34:$A$777,$A334,СВЦЭМ!$B$34:$B$777,O$332)+'СЕТ СН'!$F$16</f>
        <v>0</v>
      </c>
      <c r="P334" s="36">
        <f>SUMIFS(СВЦЭМ!$I$34:$I$777,СВЦЭМ!$A$34:$A$777,$A334,СВЦЭМ!$B$34:$B$777,P$332)+'СЕТ СН'!$F$16</f>
        <v>0</v>
      </c>
      <c r="Q334" s="36">
        <f>SUMIFS(СВЦЭМ!$I$34:$I$777,СВЦЭМ!$A$34:$A$777,$A334,СВЦЭМ!$B$34:$B$777,Q$332)+'СЕТ СН'!$F$16</f>
        <v>0</v>
      </c>
      <c r="R334" s="36">
        <f>SUMIFS(СВЦЭМ!$I$34:$I$777,СВЦЭМ!$A$34:$A$777,$A334,СВЦЭМ!$B$34:$B$777,R$332)+'СЕТ СН'!$F$16</f>
        <v>0</v>
      </c>
      <c r="S334" s="36">
        <f>SUMIFS(СВЦЭМ!$I$34:$I$777,СВЦЭМ!$A$34:$A$777,$A334,СВЦЭМ!$B$34:$B$777,S$332)+'СЕТ СН'!$F$16</f>
        <v>0</v>
      </c>
      <c r="T334" s="36">
        <f>SUMIFS(СВЦЭМ!$I$34:$I$777,СВЦЭМ!$A$34:$A$777,$A334,СВЦЭМ!$B$34:$B$777,T$332)+'СЕТ СН'!$F$16</f>
        <v>0</v>
      </c>
      <c r="U334" s="36">
        <f>SUMIFS(СВЦЭМ!$I$34:$I$777,СВЦЭМ!$A$34:$A$777,$A334,СВЦЭМ!$B$34:$B$777,U$332)+'СЕТ СН'!$F$16</f>
        <v>0</v>
      </c>
      <c r="V334" s="36">
        <f>SUMIFS(СВЦЭМ!$I$34:$I$777,СВЦЭМ!$A$34:$A$777,$A334,СВЦЭМ!$B$34:$B$777,V$332)+'СЕТ СН'!$F$16</f>
        <v>0</v>
      </c>
      <c r="W334" s="36">
        <f>SUMIFS(СВЦЭМ!$I$34:$I$777,СВЦЭМ!$A$34:$A$777,$A334,СВЦЭМ!$B$34:$B$777,W$332)+'СЕТ СН'!$F$16</f>
        <v>0</v>
      </c>
      <c r="X334" s="36">
        <f>SUMIFS(СВЦЭМ!$I$34:$I$777,СВЦЭМ!$A$34:$A$777,$A334,СВЦЭМ!$B$34:$B$777,X$332)+'СЕТ СН'!$F$16</f>
        <v>0</v>
      </c>
      <c r="Y334" s="36">
        <f>SUMIFS(СВЦЭМ!$I$34:$I$777,СВЦЭМ!$A$34:$A$777,$A334,СВЦЭМ!$B$34:$B$777,Y$332)+'СЕТ СН'!$F$16</f>
        <v>0</v>
      </c>
    </row>
    <row r="335" spans="1:27" ht="15.75" hidden="1" x14ac:dyDescent="0.2">
      <c r="A335" s="35">
        <f t="shared" ref="A335:A363" si="9">A334+1</f>
        <v>44015</v>
      </c>
      <c r="B335" s="36">
        <f>SUMIFS(СВЦЭМ!$I$34:$I$777,СВЦЭМ!$A$34:$A$777,$A335,СВЦЭМ!$B$34:$B$777,B$332)+'СЕТ СН'!$F$16</f>
        <v>0</v>
      </c>
      <c r="C335" s="36">
        <f>SUMIFS(СВЦЭМ!$I$34:$I$777,СВЦЭМ!$A$34:$A$777,$A335,СВЦЭМ!$B$34:$B$777,C$332)+'СЕТ СН'!$F$16</f>
        <v>0</v>
      </c>
      <c r="D335" s="36">
        <f>SUMIFS(СВЦЭМ!$I$34:$I$777,СВЦЭМ!$A$34:$A$777,$A335,СВЦЭМ!$B$34:$B$777,D$332)+'СЕТ СН'!$F$16</f>
        <v>0</v>
      </c>
      <c r="E335" s="36">
        <f>SUMIFS(СВЦЭМ!$I$34:$I$777,СВЦЭМ!$A$34:$A$777,$A335,СВЦЭМ!$B$34:$B$777,E$332)+'СЕТ СН'!$F$16</f>
        <v>0</v>
      </c>
      <c r="F335" s="36">
        <f>SUMIFS(СВЦЭМ!$I$34:$I$777,СВЦЭМ!$A$34:$A$777,$A335,СВЦЭМ!$B$34:$B$777,F$332)+'СЕТ СН'!$F$16</f>
        <v>0</v>
      </c>
      <c r="G335" s="36">
        <f>SUMIFS(СВЦЭМ!$I$34:$I$777,СВЦЭМ!$A$34:$A$777,$A335,СВЦЭМ!$B$34:$B$777,G$332)+'СЕТ СН'!$F$16</f>
        <v>0</v>
      </c>
      <c r="H335" s="36">
        <f>SUMIFS(СВЦЭМ!$I$34:$I$777,СВЦЭМ!$A$34:$A$777,$A335,СВЦЭМ!$B$34:$B$777,H$332)+'СЕТ СН'!$F$16</f>
        <v>0</v>
      </c>
      <c r="I335" s="36">
        <f>SUMIFS(СВЦЭМ!$I$34:$I$777,СВЦЭМ!$A$34:$A$777,$A335,СВЦЭМ!$B$34:$B$777,I$332)+'СЕТ СН'!$F$16</f>
        <v>0</v>
      </c>
      <c r="J335" s="36">
        <f>SUMIFS(СВЦЭМ!$I$34:$I$777,СВЦЭМ!$A$34:$A$777,$A335,СВЦЭМ!$B$34:$B$777,J$332)+'СЕТ СН'!$F$16</f>
        <v>0</v>
      </c>
      <c r="K335" s="36">
        <f>SUMIFS(СВЦЭМ!$I$34:$I$777,СВЦЭМ!$A$34:$A$777,$A335,СВЦЭМ!$B$34:$B$777,K$332)+'СЕТ СН'!$F$16</f>
        <v>0</v>
      </c>
      <c r="L335" s="36">
        <f>SUMIFS(СВЦЭМ!$I$34:$I$777,СВЦЭМ!$A$34:$A$777,$A335,СВЦЭМ!$B$34:$B$777,L$332)+'СЕТ СН'!$F$16</f>
        <v>0</v>
      </c>
      <c r="M335" s="36">
        <f>SUMIFS(СВЦЭМ!$I$34:$I$777,СВЦЭМ!$A$34:$A$777,$A335,СВЦЭМ!$B$34:$B$777,M$332)+'СЕТ СН'!$F$16</f>
        <v>0</v>
      </c>
      <c r="N335" s="36">
        <f>SUMIFS(СВЦЭМ!$I$34:$I$777,СВЦЭМ!$A$34:$A$777,$A335,СВЦЭМ!$B$34:$B$777,N$332)+'СЕТ СН'!$F$16</f>
        <v>0</v>
      </c>
      <c r="O335" s="36">
        <f>SUMIFS(СВЦЭМ!$I$34:$I$777,СВЦЭМ!$A$34:$A$777,$A335,СВЦЭМ!$B$34:$B$777,O$332)+'СЕТ СН'!$F$16</f>
        <v>0</v>
      </c>
      <c r="P335" s="36">
        <f>SUMIFS(СВЦЭМ!$I$34:$I$777,СВЦЭМ!$A$34:$A$777,$A335,СВЦЭМ!$B$34:$B$777,P$332)+'СЕТ СН'!$F$16</f>
        <v>0</v>
      </c>
      <c r="Q335" s="36">
        <f>SUMIFS(СВЦЭМ!$I$34:$I$777,СВЦЭМ!$A$34:$A$777,$A335,СВЦЭМ!$B$34:$B$777,Q$332)+'СЕТ СН'!$F$16</f>
        <v>0</v>
      </c>
      <c r="R335" s="36">
        <f>SUMIFS(СВЦЭМ!$I$34:$I$777,СВЦЭМ!$A$34:$A$777,$A335,СВЦЭМ!$B$34:$B$777,R$332)+'СЕТ СН'!$F$16</f>
        <v>0</v>
      </c>
      <c r="S335" s="36">
        <f>SUMIFS(СВЦЭМ!$I$34:$I$777,СВЦЭМ!$A$34:$A$777,$A335,СВЦЭМ!$B$34:$B$777,S$332)+'СЕТ СН'!$F$16</f>
        <v>0</v>
      </c>
      <c r="T335" s="36">
        <f>SUMIFS(СВЦЭМ!$I$34:$I$777,СВЦЭМ!$A$34:$A$777,$A335,СВЦЭМ!$B$34:$B$777,T$332)+'СЕТ СН'!$F$16</f>
        <v>0</v>
      </c>
      <c r="U335" s="36">
        <f>SUMIFS(СВЦЭМ!$I$34:$I$777,СВЦЭМ!$A$34:$A$777,$A335,СВЦЭМ!$B$34:$B$777,U$332)+'СЕТ СН'!$F$16</f>
        <v>0</v>
      </c>
      <c r="V335" s="36">
        <f>SUMIFS(СВЦЭМ!$I$34:$I$777,СВЦЭМ!$A$34:$A$777,$A335,СВЦЭМ!$B$34:$B$777,V$332)+'СЕТ СН'!$F$16</f>
        <v>0</v>
      </c>
      <c r="W335" s="36">
        <f>SUMIFS(СВЦЭМ!$I$34:$I$777,СВЦЭМ!$A$34:$A$777,$A335,СВЦЭМ!$B$34:$B$777,W$332)+'СЕТ СН'!$F$16</f>
        <v>0</v>
      </c>
      <c r="X335" s="36">
        <f>SUMIFS(СВЦЭМ!$I$34:$I$777,СВЦЭМ!$A$34:$A$777,$A335,СВЦЭМ!$B$34:$B$777,X$332)+'СЕТ СН'!$F$16</f>
        <v>0</v>
      </c>
      <c r="Y335" s="36">
        <f>SUMIFS(СВЦЭМ!$I$34:$I$777,СВЦЭМ!$A$34:$A$777,$A335,СВЦЭМ!$B$34:$B$777,Y$332)+'СЕТ СН'!$F$16</f>
        <v>0</v>
      </c>
    </row>
    <row r="336" spans="1:27" ht="15.75" hidden="1" x14ac:dyDescent="0.2">
      <c r="A336" s="35">
        <f t="shared" si="9"/>
        <v>44016</v>
      </c>
      <c r="B336" s="36">
        <f>SUMIFS(СВЦЭМ!$I$34:$I$777,СВЦЭМ!$A$34:$A$777,$A336,СВЦЭМ!$B$34:$B$777,B$332)+'СЕТ СН'!$F$16</f>
        <v>0</v>
      </c>
      <c r="C336" s="36">
        <f>SUMIFS(СВЦЭМ!$I$34:$I$777,СВЦЭМ!$A$34:$A$777,$A336,СВЦЭМ!$B$34:$B$777,C$332)+'СЕТ СН'!$F$16</f>
        <v>0</v>
      </c>
      <c r="D336" s="36">
        <f>SUMIFS(СВЦЭМ!$I$34:$I$777,СВЦЭМ!$A$34:$A$777,$A336,СВЦЭМ!$B$34:$B$777,D$332)+'СЕТ СН'!$F$16</f>
        <v>0</v>
      </c>
      <c r="E336" s="36">
        <f>SUMIFS(СВЦЭМ!$I$34:$I$777,СВЦЭМ!$A$34:$A$777,$A336,СВЦЭМ!$B$34:$B$777,E$332)+'СЕТ СН'!$F$16</f>
        <v>0</v>
      </c>
      <c r="F336" s="36">
        <f>SUMIFS(СВЦЭМ!$I$34:$I$777,СВЦЭМ!$A$34:$A$777,$A336,СВЦЭМ!$B$34:$B$777,F$332)+'СЕТ СН'!$F$16</f>
        <v>0</v>
      </c>
      <c r="G336" s="36">
        <f>SUMIFS(СВЦЭМ!$I$34:$I$777,СВЦЭМ!$A$34:$A$777,$A336,СВЦЭМ!$B$34:$B$777,G$332)+'СЕТ СН'!$F$16</f>
        <v>0</v>
      </c>
      <c r="H336" s="36">
        <f>SUMIFS(СВЦЭМ!$I$34:$I$777,СВЦЭМ!$A$34:$A$777,$A336,СВЦЭМ!$B$34:$B$777,H$332)+'СЕТ СН'!$F$16</f>
        <v>0</v>
      </c>
      <c r="I336" s="36">
        <f>SUMIFS(СВЦЭМ!$I$34:$I$777,СВЦЭМ!$A$34:$A$777,$A336,СВЦЭМ!$B$34:$B$777,I$332)+'СЕТ СН'!$F$16</f>
        <v>0</v>
      </c>
      <c r="J336" s="36">
        <f>SUMIFS(СВЦЭМ!$I$34:$I$777,СВЦЭМ!$A$34:$A$777,$A336,СВЦЭМ!$B$34:$B$777,J$332)+'СЕТ СН'!$F$16</f>
        <v>0</v>
      </c>
      <c r="K336" s="36">
        <f>SUMIFS(СВЦЭМ!$I$34:$I$777,СВЦЭМ!$A$34:$A$777,$A336,СВЦЭМ!$B$34:$B$777,K$332)+'СЕТ СН'!$F$16</f>
        <v>0</v>
      </c>
      <c r="L336" s="36">
        <f>SUMIFS(СВЦЭМ!$I$34:$I$777,СВЦЭМ!$A$34:$A$777,$A336,СВЦЭМ!$B$34:$B$777,L$332)+'СЕТ СН'!$F$16</f>
        <v>0</v>
      </c>
      <c r="M336" s="36">
        <f>SUMIFS(СВЦЭМ!$I$34:$I$777,СВЦЭМ!$A$34:$A$777,$A336,СВЦЭМ!$B$34:$B$777,M$332)+'СЕТ СН'!$F$16</f>
        <v>0</v>
      </c>
      <c r="N336" s="36">
        <f>SUMIFS(СВЦЭМ!$I$34:$I$777,СВЦЭМ!$A$34:$A$777,$A336,СВЦЭМ!$B$34:$B$777,N$332)+'СЕТ СН'!$F$16</f>
        <v>0</v>
      </c>
      <c r="O336" s="36">
        <f>SUMIFS(СВЦЭМ!$I$34:$I$777,СВЦЭМ!$A$34:$A$777,$A336,СВЦЭМ!$B$34:$B$777,O$332)+'СЕТ СН'!$F$16</f>
        <v>0</v>
      </c>
      <c r="P336" s="36">
        <f>SUMIFS(СВЦЭМ!$I$34:$I$777,СВЦЭМ!$A$34:$A$777,$A336,СВЦЭМ!$B$34:$B$777,P$332)+'СЕТ СН'!$F$16</f>
        <v>0</v>
      </c>
      <c r="Q336" s="36">
        <f>SUMIFS(СВЦЭМ!$I$34:$I$777,СВЦЭМ!$A$34:$A$777,$A336,СВЦЭМ!$B$34:$B$777,Q$332)+'СЕТ СН'!$F$16</f>
        <v>0</v>
      </c>
      <c r="R336" s="36">
        <f>SUMIFS(СВЦЭМ!$I$34:$I$777,СВЦЭМ!$A$34:$A$777,$A336,СВЦЭМ!$B$34:$B$777,R$332)+'СЕТ СН'!$F$16</f>
        <v>0</v>
      </c>
      <c r="S336" s="36">
        <f>SUMIFS(СВЦЭМ!$I$34:$I$777,СВЦЭМ!$A$34:$A$777,$A336,СВЦЭМ!$B$34:$B$777,S$332)+'СЕТ СН'!$F$16</f>
        <v>0</v>
      </c>
      <c r="T336" s="36">
        <f>SUMIFS(СВЦЭМ!$I$34:$I$777,СВЦЭМ!$A$34:$A$777,$A336,СВЦЭМ!$B$34:$B$777,T$332)+'СЕТ СН'!$F$16</f>
        <v>0</v>
      </c>
      <c r="U336" s="36">
        <f>SUMIFS(СВЦЭМ!$I$34:$I$777,СВЦЭМ!$A$34:$A$777,$A336,СВЦЭМ!$B$34:$B$777,U$332)+'СЕТ СН'!$F$16</f>
        <v>0</v>
      </c>
      <c r="V336" s="36">
        <f>SUMIFS(СВЦЭМ!$I$34:$I$777,СВЦЭМ!$A$34:$A$777,$A336,СВЦЭМ!$B$34:$B$777,V$332)+'СЕТ СН'!$F$16</f>
        <v>0</v>
      </c>
      <c r="W336" s="36">
        <f>SUMIFS(СВЦЭМ!$I$34:$I$777,СВЦЭМ!$A$34:$A$777,$A336,СВЦЭМ!$B$34:$B$777,W$332)+'СЕТ СН'!$F$16</f>
        <v>0</v>
      </c>
      <c r="X336" s="36">
        <f>SUMIFS(СВЦЭМ!$I$34:$I$777,СВЦЭМ!$A$34:$A$777,$A336,СВЦЭМ!$B$34:$B$777,X$332)+'СЕТ СН'!$F$16</f>
        <v>0</v>
      </c>
      <c r="Y336" s="36">
        <f>SUMIFS(СВЦЭМ!$I$34:$I$777,СВЦЭМ!$A$34:$A$777,$A336,СВЦЭМ!$B$34:$B$777,Y$332)+'СЕТ СН'!$F$16</f>
        <v>0</v>
      </c>
    </row>
    <row r="337" spans="1:25" ht="15.75" hidden="1" x14ac:dyDescent="0.2">
      <c r="A337" s="35">
        <f t="shared" si="9"/>
        <v>44017</v>
      </c>
      <c r="B337" s="36">
        <f>SUMIFS(СВЦЭМ!$I$34:$I$777,СВЦЭМ!$A$34:$A$777,$A337,СВЦЭМ!$B$34:$B$777,B$332)+'СЕТ СН'!$F$16</f>
        <v>0</v>
      </c>
      <c r="C337" s="36">
        <f>SUMIFS(СВЦЭМ!$I$34:$I$777,СВЦЭМ!$A$34:$A$777,$A337,СВЦЭМ!$B$34:$B$777,C$332)+'СЕТ СН'!$F$16</f>
        <v>0</v>
      </c>
      <c r="D337" s="36">
        <f>SUMIFS(СВЦЭМ!$I$34:$I$777,СВЦЭМ!$A$34:$A$777,$A337,СВЦЭМ!$B$34:$B$777,D$332)+'СЕТ СН'!$F$16</f>
        <v>0</v>
      </c>
      <c r="E337" s="36">
        <f>SUMIFS(СВЦЭМ!$I$34:$I$777,СВЦЭМ!$A$34:$A$777,$A337,СВЦЭМ!$B$34:$B$777,E$332)+'СЕТ СН'!$F$16</f>
        <v>0</v>
      </c>
      <c r="F337" s="36">
        <f>SUMIFS(СВЦЭМ!$I$34:$I$777,СВЦЭМ!$A$34:$A$777,$A337,СВЦЭМ!$B$34:$B$777,F$332)+'СЕТ СН'!$F$16</f>
        <v>0</v>
      </c>
      <c r="G337" s="36">
        <f>SUMIFS(СВЦЭМ!$I$34:$I$777,СВЦЭМ!$A$34:$A$777,$A337,СВЦЭМ!$B$34:$B$777,G$332)+'СЕТ СН'!$F$16</f>
        <v>0</v>
      </c>
      <c r="H337" s="36">
        <f>SUMIFS(СВЦЭМ!$I$34:$I$777,СВЦЭМ!$A$34:$A$777,$A337,СВЦЭМ!$B$34:$B$777,H$332)+'СЕТ СН'!$F$16</f>
        <v>0</v>
      </c>
      <c r="I337" s="36">
        <f>SUMIFS(СВЦЭМ!$I$34:$I$777,СВЦЭМ!$A$34:$A$777,$A337,СВЦЭМ!$B$34:$B$777,I$332)+'СЕТ СН'!$F$16</f>
        <v>0</v>
      </c>
      <c r="J337" s="36">
        <f>SUMIFS(СВЦЭМ!$I$34:$I$777,СВЦЭМ!$A$34:$A$777,$A337,СВЦЭМ!$B$34:$B$777,J$332)+'СЕТ СН'!$F$16</f>
        <v>0</v>
      </c>
      <c r="K337" s="36">
        <f>SUMIFS(СВЦЭМ!$I$34:$I$777,СВЦЭМ!$A$34:$A$777,$A337,СВЦЭМ!$B$34:$B$777,K$332)+'СЕТ СН'!$F$16</f>
        <v>0</v>
      </c>
      <c r="L337" s="36">
        <f>SUMIFS(СВЦЭМ!$I$34:$I$777,СВЦЭМ!$A$34:$A$777,$A337,СВЦЭМ!$B$34:$B$777,L$332)+'СЕТ СН'!$F$16</f>
        <v>0</v>
      </c>
      <c r="M337" s="36">
        <f>SUMIFS(СВЦЭМ!$I$34:$I$777,СВЦЭМ!$A$34:$A$777,$A337,СВЦЭМ!$B$34:$B$777,M$332)+'СЕТ СН'!$F$16</f>
        <v>0</v>
      </c>
      <c r="N337" s="36">
        <f>SUMIFS(СВЦЭМ!$I$34:$I$777,СВЦЭМ!$A$34:$A$777,$A337,СВЦЭМ!$B$34:$B$777,N$332)+'СЕТ СН'!$F$16</f>
        <v>0</v>
      </c>
      <c r="O337" s="36">
        <f>SUMIFS(СВЦЭМ!$I$34:$I$777,СВЦЭМ!$A$34:$A$777,$A337,СВЦЭМ!$B$34:$B$777,O$332)+'СЕТ СН'!$F$16</f>
        <v>0</v>
      </c>
      <c r="P337" s="36">
        <f>SUMIFS(СВЦЭМ!$I$34:$I$777,СВЦЭМ!$A$34:$A$777,$A337,СВЦЭМ!$B$34:$B$777,P$332)+'СЕТ СН'!$F$16</f>
        <v>0</v>
      </c>
      <c r="Q337" s="36">
        <f>SUMIFS(СВЦЭМ!$I$34:$I$777,СВЦЭМ!$A$34:$A$777,$A337,СВЦЭМ!$B$34:$B$777,Q$332)+'СЕТ СН'!$F$16</f>
        <v>0</v>
      </c>
      <c r="R337" s="36">
        <f>SUMIFS(СВЦЭМ!$I$34:$I$777,СВЦЭМ!$A$34:$A$777,$A337,СВЦЭМ!$B$34:$B$777,R$332)+'СЕТ СН'!$F$16</f>
        <v>0</v>
      </c>
      <c r="S337" s="36">
        <f>SUMIFS(СВЦЭМ!$I$34:$I$777,СВЦЭМ!$A$34:$A$777,$A337,СВЦЭМ!$B$34:$B$777,S$332)+'СЕТ СН'!$F$16</f>
        <v>0</v>
      </c>
      <c r="T337" s="36">
        <f>SUMIFS(СВЦЭМ!$I$34:$I$777,СВЦЭМ!$A$34:$A$777,$A337,СВЦЭМ!$B$34:$B$777,T$332)+'СЕТ СН'!$F$16</f>
        <v>0</v>
      </c>
      <c r="U337" s="36">
        <f>SUMIFS(СВЦЭМ!$I$34:$I$777,СВЦЭМ!$A$34:$A$777,$A337,СВЦЭМ!$B$34:$B$777,U$332)+'СЕТ СН'!$F$16</f>
        <v>0</v>
      </c>
      <c r="V337" s="36">
        <f>SUMIFS(СВЦЭМ!$I$34:$I$777,СВЦЭМ!$A$34:$A$777,$A337,СВЦЭМ!$B$34:$B$777,V$332)+'СЕТ СН'!$F$16</f>
        <v>0</v>
      </c>
      <c r="W337" s="36">
        <f>SUMIFS(СВЦЭМ!$I$34:$I$777,СВЦЭМ!$A$34:$A$777,$A337,СВЦЭМ!$B$34:$B$777,W$332)+'СЕТ СН'!$F$16</f>
        <v>0</v>
      </c>
      <c r="X337" s="36">
        <f>SUMIFS(СВЦЭМ!$I$34:$I$777,СВЦЭМ!$A$34:$A$777,$A337,СВЦЭМ!$B$34:$B$777,X$332)+'СЕТ СН'!$F$16</f>
        <v>0</v>
      </c>
      <c r="Y337" s="36">
        <f>SUMIFS(СВЦЭМ!$I$34:$I$777,СВЦЭМ!$A$34:$A$777,$A337,СВЦЭМ!$B$34:$B$777,Y$332)+'СЕТ СН'!$F$16</f>
        <v>0</v>
      </c>
    </row>
    <row r="338" spans="1:25" ht="15.75" hidden="1" x14ac:dyDescent="0.2">
      <c r="A338" s="35">
        <f t="shared" si="9"/>
        <v>44018</v>
      </c>
      <c r="B338" s="36">
        <f>SUMIFS(СВЦЭМ!$I$34:$I$777,СВЦЭМ!$A$34:$A$777,$A338,СВЦЭМ!$B$34:$B$777,B$332)+'СЕТ СН'!$F$16</f>
        <v>0</v>
      </c>
      <c r="C338" s="36">
        <f>SUMIFS(СВЦЭМ!$I$34:$I$777,СВЦЭМ!$A$34:$A$777,$A338,СВЦЭМ!$B$34:$B$777,C$332)+'СЕТ СН'!$F$16</f>
        <v>0</v>
      </c>
      <c r="D338" s="36">
        <f>SUMIFS(СВЦЭМ!$I$34:$I$777,СВЦЭМ!$A$34:$A$777,$A338,СВЦЭМ!$B$34:$B$777,D$332)+'СЕТ СН'!$F$16</f>
        <v>0</v>
      </c>
      <c r="E338" s="36">
        <f>SUMIFS(СВЦЭМ!$I$34:$I$777,СВЦЭМ!$A$34:$A$777,$A338,СВЦЭМ!$B$34:$B$777,E$332)+'СЕТ СН'!$F$16</f>
        <v>0</v>
      </c>
      <c r="F338" s="36">
        <f>SUMIFS(СВЦЭМ!$I$34:$I$777,СВЦЭМ!$A$34:$A$777,$A338,СВЦЭМ!$B$34:$B$777,F$332)+'СЕТ СН'!$F$16</f>
        <v>0</v>
      </c>
      <c r="G338" s="36">
        <f>SUMIFS(СВЦЭМ!$I$34:$I$777,СВЦЭМ!$A$34:$A$777,$A338,СВЦЭМ!$B$34:$B$777,G$332)+'СЕТ СН'!$F$16</f>
        <v>0</v>
      </c>
      <c r="H338" s="36">
        <f>SUMIFS(СВЦЭМ!$I$34:$I$777,СВЦЭМ!$A$34:$A$777,$A338,СВЦЭМ!$B$34:$B$777,H$332)+'СЕТ СН'!$F$16</f>
        <v>0</v>
      </c>
      <c r="I338" s="36">
        <f>SUMIFS(СВЦЭМ!$I$34:$I$777,СВЦЭМ!$A$34:$A$777,$A338,СВЦЭМ!$B$34:$B$777,I$332)+'СЕТ СН'!$F$16</f>
        <v>0</v>
      </c>
      <c r="J338" s="36">
        <f>SUMIFS(СВЦЭМ!$I$34:$I$777,СВЦЭМ!$A$34:$A$777,$A338,СВЦЭМ!$B$34:$B$777,J$332)+'СЕТ СН'!$F$16</f>
        <v>0</v>
      </c>
      <c r="K338" s="36">
        <f>SUMIFS(СВЦЭМ!$I$34:$I$777,СВЦЭМ!$A$34:$A$777,$A338,СВЦЭМ!$B$34:$B$777,K$332)+'СЕТ СН'!$F$16</f>
        <v>0</v>
      </c>
      <c r="L338" s="36">
        <f>SUMIFS(СВЦЭМ!$I$34:$I$777,СВЦЭМ!$A$34:$A$777,$A338,СВЦЭМ!$B$34:$B$777,L$332)+'СЕТ СН'!$F$16</f>
        <v>0</v>
      </c>
      <c r="M338" s="36">
        <f>SUMIFS(СВЦЭМ!$I$34:$I$777,СВЦЭМ!$A$34:$A$777,$A338,СВЦЭМ!$B$34:$B$777,M$332)+'СЕТ СН'!$F$16</f>
        <v>0</v>
      </c>
      <c r="N338" s="36">
        <f>SUMIFS(СВЦЭМ!$I$34:$I$777,СВЦЭМ!$A$34:$A$777,$A338,СВЦЭМ!$B$34:$B$777,N$332)+'СЕТ СН'!$F$16</f>
        <v>0</v>
      </c>
      <c r="O338" s="36">
        <f>SUMIFS(СВЦЭМ!$I$34:$I$777,СВЦЭМ!$A$34:$A$777,$A338,СВЦЭМ!$B$34:$B$777,O$332)+'СЕТ СН'!$F$16</f>
        <v>0</v>
      </c>
      <c r="P338" s="36">
        <f>SUMIFS(СВЦЭМ!$I$34:$I$777,СВЦЭМ!$A$34:$A$777,$A338,СВЦЭМ!$B$34:$B$777,P$332)+'СЕТ СН'!$F$16</f>
        <v>0</v>
      </c>
      <c r="Q338" s="36">
        <f>SUMIFS(СВЦЭМ!$I$34:$I$777,СВЦЭМ!$A$34:$A$777,$A338,СВЦЭМ!$B$34:$B$777,Q$332)+'СЕТ СН'!$F$16</f>
        <v>0</v>
      </c>
      <c r="R338" s="36">
        <f>SUMIFS(СВЦЭМ!$I$34:$I$777,СВЦЭМ!$A$34:$A$777,$A338,СВЦЭМ!$B$34:$B$777,R$332)+'СЕТ СН'!$F$16</f>
        <v>0</v>
      </c>
      <c r="S338" s="36">
        <f>SUMIFS(СВЦЭМ!$I$34:$I$777,СВЦЭМ!$A$34:$A$777,$A338,СВЦЭМ!$B$34:$B$777,S$332)+'СЕТ СН'!$F$16</f>
        <v>0</v>
      </c>
      <c r="T338" s="36">
        <f>SUMIFS(СВЦЭМ!$I$34:$I$777,СВЦЭМ!$A$34:$A$777,$A338,СВЦЭМ!$B$34:$B$777,T$332)+'СЕТ СН'!$F$16</f>
        <v>0</v>
      </c>
      <c r="U338" s="36">
        <f>SUMIFS(СВЦЭМ!$I$34:$I$777,СВЦЭМ!$A$34:$A$777,$A338,СВЦЭМ!$B$34:$B$777,U$332)+'СЕТ СН'!$F$16</f>
        <v>0</v>
      </c>
      <c r="V338" s="36">
        <f>SUMIFS(СВЦЭМ!$I$34:$I$777,СВЦЭМ!$A$34:$A$777,$A338,СВЦЭМ!$B$34:$B$777,V$332)+'СЕТ СН'!$F$16</f>
        <v>0</v>
      </c>
      <c r="W338" s="36">
        <f>SUMIFS(СВЦЭМ!$I$34:$I$777,СВЦЭМ!$A$34:$A$777,$A338,СВЦЭМ!$B$34:$B$777,W$332)+'СЕТ СН'!$F$16</f>
        <v>0</v>
      </c>
      <c r="X338" s="36">
        <f>SUMIFS(СВЦЭМ!$I$34:$I$777,СВЦЭМ!$A$34:$A$777,$A338,СВЦЭМ!$B$34:$B$777,X$332)+'СЕТ СН'!$F$16</f>
        <v>0</v>
      </c>
      <c r="Y338" s="36">
        <f>SUMIFS(СВЦЭМ!$I$34:$I$777,СВЦЭМ!$A$34:$A$777,$A338,СВЦЭМ!$B$34:$B$777,Y$332)+'СЕТ СН'!$F$16</f>
        <v>0</v>
      </c>
    </row>
    <row r="339" spans="1:25" ht="15.75" hidden="1" x14ac:dyDescent="0.2">
      <c r="A339" s="35">
        <f t="shared" si="9"/>
        <v>44019</v>
      </c>
      <c r="B339" s="36">
        <f>SUMIFS(СВЦЭМ!$I$34:$I$777,СВЦЭМ!$A$34:$A$777,$A339,СВЦЭМ!$B$34:$B$777,B$332)+'СЕТ СН'!$F$16</f>
        <v>0</v>
      </c>
      <c r="C339" s="36">
        <f>SUMIFS(СВЦЭМ!$I$34:$I$777,СВЦЭМ!$A$34:$A$777,$A339,СВЦЭМ!$B$34:$B$777,C$332)+'СЕТ СН'!$F$16</f>
        <v>0</v>
      </c>
      <c r="D339" s="36">
        <f>SUMIFS(СВЦЭМ!$I$34:$I$777,СВЦЭМ!$A$34:$A$777,$A339,СВЦЭМ!$B$34:$B$777,D$332)+'СЕТ СН'!$F$16</f>
        <v>0</v>
      </c>
      <c r="E339" s="36">
        <f>SUMIFS(СВЦЭМ!$I$34:$I$777,СВЦЭМ!$A$34:$A$777,$A339,СВЦЭМ!$B$34:$B$777,E$332)+'СЕТ СН'!$F$16</f>
        <v>0</v>
      </c>
      <c r="F339" s="36">
        <f>SUMIFS(СВЦЭМ!$I$34:$I$777,СВЦЭМ!$A$34:$A$777,$A339,СВЦЭМ!$B$34:$B$777,F$332)+'СЕТ СН'!$F$16</f>
        <v>0</v>
      </c>
      <c r="G339" s="36">
        <f>SUMIFS(СВЦЭМ!$I$34:$I$777,СВЦЭМ!$A$34:$A$777,$A339,СВЦЭМ!$B$34:$B$777,G$332)+'СЕТ СН'!$F$16</f>
        <v>0</v>
      </c>
      <c r="H339" s="36">
        <f>SUMIFS(СВЦЭМ!$I$34:$I$777,СВЦЭМ!$A$34:$A$777,$A339,СВЦЭМ!$B$34:$B$777,H$332)+'СЕТ СН'!$F$16</f>
        <v>0</v>
      </c>
      <c r="I339" s="36">
        <f>SUMIFS(СВЦЭМ!$I$34:$I$777,СВЦЭМ!$A$34:$A$777,$A339,СВЦЭМ!$B$34:$B$777,I$332)+'СЕТ СН'!$F$16</f>
        <v>0</v>
      </c>
      <c r="J339" s="36">
        <f>SUMIFS(СВЦЭМ!$I$34:$I$777,СВЦЭМ!$A$34:$A$777,$A339,СВЦЭМ!$B$34:$B$777,J$332)+'СЕТ СН'!$F$16</f>
        <v>0</v>
      </c>
      <c r="K339" s="36">
        <f>SUMIFS(СВЦЭМ!$I$34:$I$777,СВЦЭМ!$A$34:$A$777,$A339,СВЦЭМ!$B$34:$B$777,K$332)+'СЕТ СН'!$F$16</f>
        <v>0</v>
      </c>
      <c r="L339" s="36">
        <f>SUMIFS(СВЦЭМ!$I$34:$I$777,СВЦЭМ!$A$34:$A$777,$A339,СВЦЭМ!$B$34:$B$777,L$332)+'СЕТ СН'!$F$16</f>
        <v>0</v>
      </c>
      <c r="M339" s="36">
        <f>SUMIFS(СВЦЭМ!$I$34:$I$777,СВЦЭМ!$A$34:$A$777,$A339,СВЦЭМ!$B$34:$B$777,M$332)+'СЕТ СН'!$F$16</f>
        <v>0</v>
      </c>
      <c r="N339" s="36">
        <f>SUMIFS(СВЦЭМ!$I$34:$I$777,СВЦЭМ!$A$34:$A$777,$A339,СВЦЭМ!$B$34:$B$777,N$332)+'СЕТ СН'!$F$16</f>
        <v>0</v>
      </c>
      <c r="O339" s="36">
        <f>SUMIFS(СВЦЭМ!$I$34:$I$777,СВЦЭМ!$A$34:$A$777,$A339,СВЦЭМ!$B$34:$B$777,O$332)+'СЕТ СН'!$F$16</f>
        <v>0</v>
      </c>
      <c r="P339" s="36">
        <f>SUMIFS(СВЦЭМ!$I$34:$I$777,СВЦЭМ!$A$34:$A$777,$A339,СВЦЭМ!$B$34:$B$777,P$332)+'СЕТ СН'!$F$16</f>
        <v>0</v>
      </c>
      <c r="Q339" s="36">
        <f>SUMIFS(СВЦЭМ!$I$34:$I$777,СВЦЭМ!$A$34:$A$777,$A339,СВЦЭМ!$B$34:$B$777,Q$332)+'СЕТ СН'!$F$16</f>
        <v>0</v>
      </c>
      <c r="R339" s="36">
        <f>SUMIFS(СВЦЭМ!$I$34:$I$777,СВЦЭМ!$A$34:$A$777,$A339,СВЦЭМ!$B$34:$B$777,R$332)+'СЕТ СН'!$F$16</f>
        <v>0</v>
      </c>
      <c r="S339" s="36">
        <f>SUMIFS(СВЦЭМ!$I$34:$I$777,СВЦЭМ!$A$34:$A$777,$A339,СВЦЭМ!$B$34:$B$777,S$332)+'СЕТ СН'!$F$16</f>
        <v>0</v>
      </c>
      <c r="T339" s="36">
        <f>SUMIFS(СВЦЭМ!$I$34:$I$777,СВЦЭМ!$A$34:$A$777,$A339,СВЦЭМ!$B$34:$B$777,T$332)+'СЕТ СН'!$F$16</f>
        <v>0</v>
      </c>
      <c r="U339" s="36">
        <f>SUMIFS(СВЦЭМ!$I$34:$I$777,СВЦЭМ!$A$34:$A$777,$A339,СВЦЭМ!$B$34:$B$777,U$332)+'СЕТ СН'!$F$16</f>
        <v>0</v>
      </c>
      <c r="V339" s="36">
        <f>SUMIFS(СВЦЭМ!$I$34:$I$777,СВЦЭМ!$A$34:$A$777,$A339,СВЦЭМ!$B$34:$B$777,V$332)+'СЕТ СН'!$F$16</f>
        <v>0</v>
      </c>
      <c r="W339" s="36">
        <f>SUMIFS(СВЦЭМ!$I$34:$I$777,СВЦЭМ!$A$34:$A$777,$A339,СВЦЭМ!$B$34:$B$777,W$332)+'СЕТ СН'!$F$16</f>
        <v>0</v>
      </c>
      <c r="X339" s="36">
        <f>SUMIFS(СВЦЭМ!$I$34:$I$777,СВЦЭМ!$A$34:$A$777,$A339,СВЦЭМ!$B$34:$B$777,X$332)+'СЕТ СН'!$F$16</f>
        <v>0</v>
      </c>
      <c r="Y339" s="36">
        <f>SUMIFS(СВЦЭМ!$I$34:$I$777,СВЦЭМ!$A$34:$A$777,$A339,СВЦЭМ!$B$34:$B$777,Y$332)+'СЕТ СН'!$F$16</f>
        <v>0</v>
      </c>
    </row>
    <row r="340" spans="1:25" ht="15.75" hidden="1" x14ac:dyDescent="0.2">
      <c r="A340" s="35">
        <f t="shared" si="9"/>
        <v>44020</v>
      </c>
      <c r="B340" s="36">
        <f>SUMIFS(СВЦЭМ!$I$34:$I$777,СВЦЭМ!$A$34:$A$777,$A340,СВЦЭМ!$B$34:$B$777,B$332)+'СЕТ СН'!$F$16</f>
        <v>0</v>
      </c>
      <c r="C340" s="36">
        <f>SUMIFS(СВЦЭМ!$I$34:$I$777,СВЦЭМ!$A$34:$A$777,$A340,СВЦЭМ!$B$34:$B$777,C$332)+'СЕТ СН'!$F$16</f>
        <v>0</v>
      </c>
      <c r="D340" s="36">
        <f>SUMIFS(СВЦЭМ!$I$34:$I$777,СВЦЭМ!$A$34:$A$777,$A340,СВЦЭМ!$B$34:$B$777,D$332)+'СЕТ СН'!$F$16</f>
        <v>0</v>
      </c>
      <c r="E340" s="36">
        <f>SUMIFS(СВЦЭМ!$I$34:$I$777,СВЦЭМ!$A$34:$A$777,$A340,СВЦЭМ!$B$34:$B$777,E$332)+'СЕТ СН'!$F$16</f>
        <v>0</v>
      </c>
      <c r="F340" s="36">
        <f>SUMIFS(СВЦЭМ!$I$34:$I$777,СВЦЭМ!$A$34:$A$777,$A340,СВЦЭМ!$B$34:$B$777,F$332)+'СЕТ СН'!$F$16</f>
        <v>0</v>
      </c>
      <c r="G340" s="36">
        <f>SUMIFS(СВЦЭМ!$I$34:$I$777,СВЦЭМ!$A$34:$A$777,$A340,СВЦЭМ!$B$34:$B$777,G$332)+'СЕТ СН'!$F$16</f>
        <v>0</v>
      </c>
      <c r="H340" s="36">
        <f>SUMIFS(СВЦЭМ!$I$34:$I$777,СВЦЭМ!$A$34:$A$777,$A340,СВЦЭМ!$B$34:$B$777,H$332)+'СЕТ СН'!$F$16</f>
        <v>0</v>
      </c>
      <c r="I340" s="36">
        <f>SUMIFS(СВЦЭМ!$I$34:$I$777,СВЦЭМ!$A$34:$A$777,$A340,СВЦЭМ!$B$34:$B$777,I$332)+'СЕТ СН'!$F$16</f>
        <v>0</v>
      </c>
      <c r="J340" s="36">
        <f>SUMIFS(СВЦЭМ!$I$34:$I$777,СВЦЭМ!$A$34:$A$777,$A340,СВЦЭМ!$B$34:$B$777,J$332)+'СЕТ СН'!$F$16</f>
        <v>0</v>
      </c>
      <c r="K340" s="36">
        <f>SUMIFS(СВЦЭМ!$I$34:$I$777,СВЦЭМ!$A$34:$A$777,$A340,СВЦЭМ!$B$34:$B$777,K$332)+'СЕТ СН'!$F$16</f>
        <v>0</v>
      </c>
      <c r="L340" s="36">
        <f>SUMIFS(СВЦЭМ!$I$34:$I$777,СВЦЭМ!$A$34:$A$777,$A340,СВЦЭМ!$B$34:$B$777,L$332)+'СЕТ СН'!$F$16</f>
        <v>0</v>
      </c>
      <c r="M340" s="36">
        <f>SUMIFS(СВЦЭМ!$I$34:$I$777,СВЦЭМ!$A$34:$A$777,$A340,СВЦЭМ!$B$34:$B$777,M$332)+'СЕТ СН'!$F$16</f>
        <v>0</v>
      </c>
      <c r="N340" s="36">
        <f>SUMIFS(СВЦЭМ!$I$34:$I$777,СВЦЭМ!$A$34:$A$777,$A340,СВЦЭМ!$B$34:$B$777,N$332)+'СЕТ СН'!$F$16</f>
        <v>0</v>
      </c>
      <c r="O340" s="36">
        <f>SUMIFS(СВЦЭМ!$I$34:$I$777,СВЦЭМ!$A$34:$A$777,$A340,СВЦЭМ!$B$34:$B$777,O$332)+'СЕТ СН'!$F$16</f>
        <v>0</v>
      </c>
      <c r="P340" s="36">
        <f>SUMIFS(СВЦЭМ!$I$34:$I$777,СВЦЭМ!$A$34:$A$777,$A340,СВЦЭМ!$B$34:$B$777,P$332)+'СЕТ СН'!$F$16</f>
        <v>0</v>
      </c>
      <c r="Q340" s="36">
        <f>SUMIFS(СВЦЭМ!$I$34:$I$777,СВЦЭМ!$A$34:$A$777,$A340,СВЦЭМ!$B$34:$B$777,Q$332)+'СЕТ СН'!$F$16</f>
        <v>0</v>
      </c>
      <c r="R340" s="36">
        <f>SUMIFS(СВЦЭМ!$I$34:$I$777,СВЦЭМ!$A$34:$A$777,$A340,СВЦЭМ!$B$34:$B$777,R$332)+'СЕТ СН'!$F$16</f>
        <v>0</v>
      </c>
      <c r="S340" s="36">
        <f>SUMIFS(СВЦЭМ!$I$34:$I$777,СВЦЭМ!$A$34:$A$777,$A340,СВЦЭМ!$B$34:$B$777,S$332)+'СЕТ СН'!$F$16</f>
        <v>0</v>
      </c>
      <c r="T340" s="36">
        <f>SUMIFS(СВЦЭМ!$I$34:$I$777,СВЦЭМ!$A$34:$A$777,$A340,СВЦЭМ!$B$34:$B$777,T$332)+'СЕТ СН'!$F$16</f>
        <v>0</v>
      </c>
      <c r="U340" s="36">
        <f>SUMIFS(СВЦЭМ!$I$34:$I$777,СВЦЭМ!$A$34:$A$777,$A340,СВЦЭМ!$B$34:$B$777,U$332)+'СЕТ СН'!$F$16</f>
        <v>0</v>
      </c>
      <c r="V340" s="36">
        <f>SUMIFS(СВЦЭМ!$I$34:$I$777,СВЦЭМ!$A$34:$A$777,$A340,СВЦЭМ!$B$34:$B$777,V$332)+'СЕТ СН'!$F$16</f>
        <v>0</v>
      </c>
      <c r="W340" s="36">
        <f>SUMIFS(СВЦЭМ!$I$34:$I$777,СВЦЭМ!$A$34:$A$777,$A340,СВЦЭМ!$B$34:$B$777,W$332)+'СЕТ СН'!$F$16</f>
        <v>0</v>
      </c>
      <c r="X340" s="36">
        <f>SUMIFS(СВЦЭМ!$I$34:$I$777,СВЦЭМ!$A$34:$A$777,$A340,СВЦЭМ!$B$34:$B$777,X$332)+'СЕТ СН'!$F$16</f>
        <v>0</v>
      </c>
      <c r="Y340" s="36">
        <f>SUMIFS(СВЦЭМ!$I$34:$I$777,СВЦЭМ!$A$34:$A$777,$A340,СВЦЭМ!$B$34:$B$777,Y$332)+'СЕТ СН'!$F$16</f>
        <v>0</v>
      </c>
    </row>
    <row r="341" spans="1:25" ht="15.75" hidden="1" x14ac:dyDescent="0.2">
      <c r="A341" s="35">
        <f t="shared" si="9"/>
        <v>44021</v>
      </c>
      <c r="B341" s="36">
        <f>SUMIFS(СВЦЭМ!$I$34:$I$777,СВЦЭМ!$A$34:$A$777,$A341,СВЦЭМ!$B$34:$B$777,B$332)+'СЕТ СН'!$F$16</f>
        <v>0</v>
      </c>
      <c r="C341" s="36">
        <f>SUMIFS(СВЦЭМ!$I$34:$I$777,СВЦЭМ!$A$34:$A$777,$A341,СВЦЭМ!$B$34:$B$777,C$332)+'СЕТ СН'!$F$16</f>
        <v>0</v>
      </c>
      <c r="D341" s="36">
        <f>SUMIFS(СВЦЭМ!$I$34:$I$777,СВЦЭМ!$A$34:$A$777,$A341,СВЦЭМ!$B$34:$B$777,D$332)+'СЕТ СН'!$F$16</f>
        <v>0</v>
      </c>
      <c r="E341" s="36">
        <f>SUMIFS(СВЦЭМ!$I$34:$I$777,СВЦЭМ!$A$34:$A$777,$A341,СВЦЭМ!$B$34:$B$777,E$332)+'СЕТ СН'!$F$16</f>
        <v>0</v>
      </c>
      <c r="F341" s="36">
        <f>SUMIFS(СВЦЭМ!$I$34:$I$777,СВЦЭМ!$A$34:$A$777,$A341,СВЦЭМ!$B$34:$B$777,F$332)+'СЕТ СН'!$F$16</f>
        <v>0</v>
      </c>
      <c r="G341" s="36">
        <f>SUMIFS(СВЦЭМ!$I$34:$I$777,СВЦЭМ!$A$34:$A$777,$A341,СВЦЭМ!$B$34:$B$777,G$332)+'СЕТ СН'!$F$16</f>
        <v>0</v>
      </c>
      <c r="H341" s="36">
        <f>SUMIFS(СВЦЭМ!$I$34:$I$777,СВЦЭМ!$A$34:$A$777,$A341,СВЦЭМ!$B$34:$B$777,H$332)+'СЕТ СН'!$F$16</f>
        <v>0</v>
      </c>
      <c r="I341" s="36">
        <f>SUMIFS(СВЦЭМ!$I$34:$I$777,СВЦЭМ!$A$34:$A$777,$A341,СВЦЭМ!$B$34:$B$777,I$332)+'СЕТ СН'!$F$16</f>
        <v>0</v>
      </c>
      <c r="J341" s="36">
        <f>SUMIFS(СВЦЭМ!$I$34:$I$777,СВЦЭМ!$A$34:$A$777,$A341,СВЦЭМ!$B$34:$B$777,J$332)+'СЕТ СН'!$F$16</f>
        <v>0</v>
      </c>
      <c r="K341" s="36">
        <f>SUMIFS(СВЦЭМ!$I$34:$I$777,СВЦЭМ!$A$34:$A$777,$A341,СВЦЭМ!$B$34:$B$777,K$332)+'СЕТ СН'!$F$16</f>
        <v>0</v>
      </c>
      <c r="L341" s="36">
        <f>SUMIFS(СВЦЭМ!$I$34:$I$777,СВЦЭМ!$A$34:$A$777,$A341,СВЦЭМ!$B$34:$B$777,L$332)+'СЕТ СН'!$F$16</f>
        <v>0</v>
      </c>
      <c r="M341" s="36">
        <f>SUMIFS(СВЦЭМ!$I$34:$I$777,СВЦЭМ!$A$34:$A$777,$A341,СВЦЭМ!$B$34:$B$777,M$332)+'СЕТ СН'!$F$16</f>
        <v>0</v>
      </c>
      <c r="N341" s="36">
        <f>SUMIFS(СВЦЭМ!$I$34:$I$777,СВЦЭМ!$A$34:$A$777,$A341,СВЦЭМ!$B$34:$B$777,N$332)+'СЕТ СН'!$F$16</f>
        <v>0</v>
      </c>
      <c r="O341" s="36">
        <f>SUMIFS(СВЦЭМ!$I$34:$I$777,СВЦЭМ!$A$34:$A$777,$A341,СВЦЭМ!$B$34:$B$777,O$332)+'СЕТ СН'!$F$16</f>
        <v>0</v>
      </c>
      <c r="P341" s="36">
        <f>SUMIFS(СВЦЭМ!$I$34:$I$777,СВЦЭМ!$A$34:$A$777,$A341,СВЦЭМ!$B$34:$B$777,P$332)+'СЕТ СН'!$F$16</f>
        <v>0</v>
      </c>
      <c r="Q341" s="36">
        <f>SUMIFS(СВЦЭМ!$I$34:$I$777,СВЦЭМ!$A$34:$A$777,$A341,СВЦЭМ!$B$34:$B$777,Q$332)+'СЕТ СН'!$F$16</f>
        <v>0</v>
      </c>
      <c r="R341" s="36">
        <f>SUMIFS(СВЦЭМ!$I$34:$I$777,СВЦЭМ!$A$34:$A$777,$A341,СВЦЭМ!$B$34:$B$777,R$332)+'СЕТ СН'!$F$16</f>
        <v>0</v>
      </c>
      <c r="S341" s="36">
        <f>SUMIFS(СВЦЭМ!$I$34:$I$777,СВЦЭМ!$A$34:$A$777,$A341,СВЦЭМ!$B$34:$B$777,S$332)+'СЕТ СН'!$F$16</f>
        <v>0</v>
      </c>
      <c r="T341" s="36">
        <f>SUMIFS(СВЦЭМ!$I$34:$I$777,СВЦЭМ!$A$34:$A$777,$A341,СВЦЭМ!$B$34:$B$777,T$332)+'СЕТ СН'!$F$16</f>
        <v>0</v>
      </c>
      <c r="U341" s="36">
        <f>SUMIFS(СВЦЭМ!$I$34:$I$777,СВЦЭМ!$A$34:$A$777,$A341,СВЦЭМ!$B$34:$B$777,U$332)+'СЕТ СН'!$F$16</f>
        <v>0</v>
      </c>
      <c r="V341" s="36">
        <f>SUMIFS(СВЦЭМ!$I$34:$I$777,СВЦЭМ!$A$34:$A$777,$A341,СВЦЭМ!$B$34:$B$777,V$332)+'СЕТ СН'!$F$16</f>
        <v>0</v>
      </c>
      <c r="W341" s="36">
        <f>SUMIFS(СВЦЭМ!$I$34:$I$777,СВЦЭМ!$A$34:$A$777,$A341,СВЦЭМ!$B$34:$B$777,W$332)+'СЕТ СН'!$F$16</f>
        <v>0</v>
      </c>
      <c r="X341" s="36">
        <f>SUMIFS(СВЦЭМ!$I$34:$I$777,СВЦЭМ!$A$34:$A$777,$A341,СВЦЭМ!$B$34:$B$777,X$332)+'СЕТ СН'!$F$16</f>
        <v>0</v>
      </c>
      <c r="Y341" s="36">
        <f>SUMIFS(СВЦЭМ!$I$34:$I$777,СВЦЭМ!$A$34:$A$777,$A341,СВЦЭМ!$B$34:$B$777,Y$332)+'СЕТ СН'!$F$16</f>
        <v>0</v>
      </c>
    </row>
    <row r="342" spans="1:25" ht="15.75" hidden="1" x14ac:dyDescent="0.2">
      <c r="A342" s="35">
        <f t="shared" si="9"/>
        <v>44022</v>
      </c>
      <c r="B342" s="36">
        <f>SUMIFS(СВЦЭМ!$I$34:$I$777,СВЦЭМ!$A$34:$A$777,$A342,СВЦЭМ!$B$34:$B$777,B$332)+'СЕТ СН'!$F$16</f>
        <v>0</v>
      </c>
      <c r="C342" s="36">
        <f>SUMIFS(СВЦЭМ!$I$34:$I$777,СВЦЭМ!$A$34:$A$777,$A342,СВЦЭМ!$B$34:$B$777,C$332)+'СЕТ СН'!$F$16</f>
        <v>0</v>
      </c>
      <c r="D342" s="36">
        <f>SUMIFS(СВЦЭМ!$I$34:$I$777,СВЦЭМ!$A$34:$A$777,$A342,СВЦЭМ!$B$34:$B$777,D$332)+'СЕТ СН'!$F$16</f>
        <v>0</v>
      </c>
      <c r="E342" s="36">
        <f>SUMIFS(СВЦЭМ!$I$34:$I$777,СВЦЭМ!$A$34:$A$777,$A342,СВЦЭМ!$B$34:$B$777,E$332)+'СЕТ СН'!$F$16</f>
        <v>0</v>
      </c>
      <c r="F342" s="36">
        <f>SUMIFS(СВЦЭМ!$I$34:$I$777,СВЦЭМ!$A$34:$A$777,$A342,СВЦЭМ!$B$34:$B$777,F$332)+'СЕТ СН'!$F$16</f>
        <v>0</v>
      </c>
      <c r="G342" s="36">
        <f>SUMIFS(СВЦЭМ!$I$34:$I$777,СВЦЭМ!$A$34:$A$777,$A342,СВЦЭМ!$B$34:$B$777,G$332)+'СЕТ СН'!$F$16</f>
        <v>0</v>
      </c>
      <c r="H342" s="36">
        <f>SUMIFS(СВЦЭМ!$I$34:$I$777,СВЦЭМ!$A$34:$A$777,$A342,СВЦЭМ!$B$34:$B$777,H$332)+'СЕТ СН'!$F$16</f>
        <v>0</v>
      </c>
      <c r="I342" s="36">
        <f>SUMIFS(СВЦЭМ!$I$34:$I$777,СВЦЭМ!$A$34:$A$777,$A342,СВЦЭМ!$B$34:$B$777,I$332)+'СЕТ СН'!$F$16</f>
        <v>0</v>
      </c>
      <c r="J342" s="36">
        <f>SUMIFS(СВЦЭМ!$I$34:$I$777,СВЦЭМ!$A$34:$A$777,$A342,СВЦЭМ!$B$34:$B$777,J$332)+'СЕТ СН'!$F$16</f>
        <v>0</v>
      </c>
      <c r="K342" s="36">
        <f>SUMIFS(СВЦЭМ!$I$34:$I$777,СВЦЭМ!$A$34:$A$777,$A342,СВЦЭМ!$B$34:$B$777,K$332)+'СЕТ СН'!$F$16</f>
        <v>0</v>
      </c>
      <c r="L342" s="36">
        <f>SUMIFS(СВЦЭМ!$I$34:$I$777,СВЦЭМ!$A$34:$A$777,$A342,СВЦЭМ!$B$34:$B$777,L$332)+'СЕТ СН'!$F$16</f>
        <v>0</v>
      </c>
      <c r="M342" s="36">
        <f>SUMIFS(СВЦЭМ!$I$34:$I$777,СВЦЭМ!$A$34:$A$777,$A342,СВЦЭМ!$B$34:$B$777,M$332)+'СЕТ СН'!$F$16</f>
        <v>0</v>
      </c>
      <c r="N342" s="36">
        <f>SUMIFS(СВЦЭМ!$I$34:$I$777,СВЦЭМ!$A$34:$A$777,$A342,СВЦЭМ!$B$34:$B$777,N$332)+'СЕТ СН'!$F$16</f>
        <v>0</v>
      </c>
      <c r="O342" s="36">
        <f>SUMIFS(СВЦЭМ!$I$34:$I$777,СВЦЭМ!$A$34:$A$777,$A342,СВЦЭМ!$B$34:$B$777,O$332)+'СЕТ СН'!$F$16</f>
        <v>0</v>
      </c>
      <c r="P342" s="36">
        <f>SUMIFS(СВЦЭМ!$I$34:$I$777,СВЦЭМ!$A$34:$A$777,$A342,СВЦЭМ!$B$34:$B$777,P$332)+'СЕТ СН'!$F$16</f>
        <v>0</v>
      </c>
      <c r="Q342" s="36">
        <f>SUMIFS(СВЦЭМ!$I$34:$I$777,СВЦЭМ!$A$34:$A$777,$A342,СВЦЭМ!$B$34:$B$777,Q$332)+'СЕТ СН'!$F$16</f>
        <v>0</v>
      </c>
      <c r="R342" s="36">
        <f>SUMIFS(СВЦЭМ!$I$34:$I$777,СВЦЭМ!$A$34:$A$777,$A342,СВЦЭМ!$B$34:$B$777,R$332)+'СЕТ СН'!$F$16</f>
        <v>0</v>
      </c>
      <c r="S342" s="36">
        <f>SUMIFS(СВЦЭМ!$I$34:$I$777,СВЦЭМ!$A$34:$A$777,$A342,СВЦЭМ!$B$34:$B$777,S$332)+'СЕТ СН'!$F$16</f>
        <v>0</v>
      </c>
      <c r="T342" s="36">
        <f>SUMIFS(СВЦЭМ!$I$34:$I$777,СВЦЭМ!$A$34:$A$777,$A342,СВЦЭМ!$B$34:$B$777,T$332)+'СЕТ СН'!$F$16</f>
        <v>0</v>
      </c>
      <c r="U342" s="36">
        <f>SUMIFS(СВЦЭМ!$I$34:$I$777,СВЦЭМ!$A$34:$A$777,$A342,СВЦЭМ!$B$34:$B$777,U$332)+'СЕТ СН'!$F$16</f>
        <v>0</v>
      </c>
      <c r="V342" s="36">
        <f>SUMIFS(СВЦЭМ!$I$34:$I$777,СВЦЭМ!$A$34:$A$777,$A342,СВЦЭМ!$B$34:$B$777,V$332)+'СЕТ СН'!$F$16</f>
        <v>0</v>
      </c>
      <c r="W342" s="36">
        <f>SUMIFS(СВЦЭМ!$I$34:$I$777,СВЦЭМ!$A$34:$A$777,$A342,СВЦЭМ!$B$34:$B$777,W$332)+'СЕТ СН'!$F$16</f>
        <v>0</v>
      </c>
      <c r="X342" s="36">
        <f>SUMIFS(СВЦЭМ!$I$34:$I$777,СВЦЭМ!$A$34:$A$777,$A342,СВЦЭМ!$B$34:$B$777,X$332)+'СЕТ СН'!$F$16</f>
        <v>0</v>
      </c>
      <c r="Y342" s="36">
        <f>SUMIFS(СВЦЭМ!$I$34:$I$777,СВЦЭМ!$A$34:$A$777,$A342,СВЦЭМ!$B$34:$B$777,Y$332)+'СЕТ СН'!$F$16</f>
        <v>0</v>
      </c>
    </row>
    <row r="343" spans="1:25" ht="15.75" hidden="1" x14ac:dyDescent="0.2">
      <c r="A343" s="35">
        <f t="shared" si="9"/>
        <v>44023</v>
      </c>
      <c r="B343" s="36">
        <f>SUMIFS(СВЦЭМ!$I$34:$I$777,СВЦЭМ!$A$34:$A$777,$A343,СВЦЭМ!$B$34:$B$777,B$332)+'СЕТ СН'!$F$16</f>
        <v>0</v>
      </c>
      <c r="C343" s="36">
        <f>SUMIFS(СВЦЭМ!$I$34:$I$777,СВЦЭМ!$A$34:$A$777,$A343,СВЦЭМ!$B$34:$B$777,C$332)+'СЕТ СН'!$F$16</f>
        <v>0</v>
      </c>
      <c r="D343" s="36">
        <f>SUMIFS(СВЦЭМ!$I$34:$I$777,СВЦЭМ!$A$34:$A$777,$A343,СВЦЭМ!$B$34:$B$777,D$332)+'СЕТ СН'!$F$16</f>
        <v>0</v>
      </c>
      <c r="E343" s="36">
        <f>SUMIFS(СВЦЭМ!$I$34:$I$777,СВЦЭМ!$A$34:$A$777,$A343,СВЦЭМ!$B$34:$B$777,E$332)+'СЕТ СН'!$F$16</f>
        <v>0</v>
      </c>
      <c r="F343" s="36">
        <f>SUMIFS(СВЦЭМ!$I$34:$I$777,СВЦЭМ!$A$34:$A$777,$A343,СВЦЭМ!$B$34:$B$777,F$332)+'СЕТ СН'!$F$16</f>
        <v>0</v>
      </c>
      <c r="G343" s="36">
        <f>SUMIFS(СВЦЭМ!$I$34:$I$777,СВЦЭМ!$A$34:$A$777,$A343,СВЦЭМ!$B$34:$B$777,G$332)+'СЕТ СН'!$F$16</f>
        <v>0</v>
      </c>
      <c r="H343" s="36">
        <f>SUMIFS(СВЦЭМ!$I$34:$I$777,СВЦЭМ!$A$34:$A$777,$A343,СВЦЭМ!$B$34:$B$777,H$332)+'СЕТ СН'!$F$16</f>
        <v>0</v>
      </c>
      <c r="I343" s="36">
        <f>SUMIFS(СВЦЭМ!$I$34:$I$777,СВЦЭМ!$A$34:$A$777,$A343,СВЦЭМ!$B$34:$B$777,I$332)+'СЕТ СН'!$F$16</f>
        <v>0</v>
      </c>
      <c r="J343" s="36">
        <f>SUMIFS(СВЦЭМ!$I$34:$I$777,СВЦЭМ!$A$34:$A$777,$A343,СВЦЭМ!$B$34:$B$777,J$332)+'СЕТ СН'!$F$16</f>
        <v>0</v>
      </c>
      <c r="K343" s="36">
        <f>SUMIFS(СВЦЭМ!$I$34:$I$777,СВЦЭМ!$A$34:$A$777,$A343,СВЦЭМ!$B$34:$B$777,K$332)+'СЕТ СН'!$F$16</f>
        <v>0</v>
      </c>
      <c r="L343" s="36">
        <f>SUMIFS(СВЦЭМ!$I$34:$I$777,СВЦЭМ!$A$34:$A$777,$A343,СВЦЭМ!$B$34:$B$777,L$332)+'СЕТ СН'!$F$16</f>
        <v>0</v>
      </c>
      <c r="M343" s="36">
        <f>SUMIFS(СВЦЭМ!$I$34:$I$777,СВЦЭМ!$A$34:$A$777,$A343,СВЦЭМ!$B$34:$B$777,M$332)+'СЕТ СН'!$F$16</f>
        <v>0</v>
      </c>
      <c r="N343" s="36">
        <f>SUMIFS(СВЦЭМ!$I$34:$I$777,СВЦЭМ!$A$34:$A$777,$A343,СВЦЭМ!$B$34:$B$777,N$332)+'СЕТ СН'!$F$16</f>
        <v>0</v>
      </c>
      <c r="O343" s="36">
        <f>SUMIFS(СВЦЭМ!$I$34:$I$777,СВЦЭМ!$A$34:$A$777,$A343,СВЦЭМ!$B$34:$B$777,O$332)+'СЕТ СН'!$F$16</f>
        <v>0</v>
      </c>
      <c r="P343" s="36">
        <f>SUMIFS(СВЦЭМ!$I$34:$I$777,СВЦЭМ!$A$34:$A$777,$A343,СВЦЭМ!$B$34:$B$777,P$332)+'СЕТ СН'!$F$16</f>
        <v>0</v>
      </c>
      <c r="Q343" s="36">
        <f>SUMIFS(СВЦЭМ!$I$34:$I$777,СВЦЭМ!$A$34:$A$777,$A343,СВЦЭМ!$B$34:$B$777,Q$332)+'СЕТ СН'!$F$16</f>
        <v>0</v>
      </c>
      <c r="R343" s="36">
        <f>SUMIFS(СВЦЭМ!$I$34:$I$777,СВЦЭМ!$A$34:$A$777,$A343,СВЦЭМ!$B$34:$B$777,R$332)+'СЕТ СН'!$F$16</f>
        <v>0</v>
      </c>
      <c r="S343" s="36">
        <f>SUMIFS(СВЦЭМ!$I$34:$I$777,СВЦЭМ!$A$34:$A$777,$A343,СВЦЭМ!$B$34:$B$777,S$332)+'СЕТ СН'!$F$16</f>
        <v>0</v>
      </c>
      <c r="T343" s="36">
        <f>SUMIFS(СВЦЭМ!$I$34:$I$777,СВЦЭМ!$A$34:$A$777,$A343,СВЦЭМ!$B$34:$B$777,T$332)+'СЕТ СН'!$F$16</f>
        <v>0</v>
      </c>
      <c r="U343" s="36">
        <f>SUMIFS(СВЦЭМ!$I$34:$I$777,СВЦЭМ!$A$34:$A$777,$A343,СВЦЭМ!$B$34:$B$777,U$332)+'СЕТ СН'!$F$16</f>
        <v>0</v>
      </c>
      <c r="V343" s="36">
        <f>SUMIFS(СВЦЭМ!$I$34:$I$777,СВЦЭМ!$A$34:$A$777,$A343,СВЦЭМ!$B$34:$B$777,V$332)+'СЕТ СН'!$F$16</f>
        <v>0</v>
      </c>
      <c r="W343" s="36">
        <f>SUMIFS(СВЦЭМ!$I$34:$I$777,СВЦЭМ!$A$34:$A$777,$A343,СВЦЭМ!$B$34:$B$777,W$332)+'СЕТ СН'!$F$16</f>
        <v>0</v>
      </c>
      <c r="X343" s="36">
        <f>SUMIFS(СВЦЭМ!$I$34:$I$777,СВЦЭМ!$A$34:$A$777,$A343,СВЦЭМ!$B$34:$B$777,X$332)+'СЕТ СН'!$F$16</f>
        <v>0</v>
      </c>
      <c r="Y343" s="36">
        <f>SUMIFS(СВЦЭМ!$I$34:$I$777,СВЦЭМ!$A$34:$A$777,$A343,СВЦЭМ!$B$34:$B$777,Y$332)+'СЕТ СН'!$F$16</f>
        <v>0</v>
      </c>
    </row>
    <row r="344" spans="1:25" ht="15.75" hidden="1" x14ac:dyDescent="0.2">
      <c r="A344" s="35">
        <f t="shared" si="9"/>
        <v>44024</v>
      </c>
      <c r="B344" s="36">
        <f>SUMIFS(СВЦЭМ!$I$34:$I$777,СВЦЭМ!$A$34:$A$777,$A344,СВЦЭМ!$B$34:$B$777,B$332)+'СЕТ СН'!$F$16</f>
        <v>0</v>
      </c>
      <c r="C344" s="36">
        <f>SUMIFS(СВЦЭМ!$I$34:$I$777,СВЦЭМ!$A$34:$A$777,$A344,СВЦЭМ!$B$34:$B$777,C$332)+'СЕТ СН'!$F$16</f>
        <v>0</v>
      </c>
      <c r="D344" s="36">
        <f>SUMIFS(СВЦЭМ!$I$34:$I$777,СВЦЭМ!$A$34:$A$777,$A344,СВЦЭМ!$B$34:$B$777,D$332)+'СЕТ СН'!$F$16</f>
        <v>0</v>
      </c>
      <c r="E344" s="36">
        <f>SUMIFS(СВЦЭМ!$I$34:$I$777,СВЦЭМ!$A$34:$A$777,$A344,СВЦЭМ!$B$34:$B$777,E$332)+'СЕТ СН'!$F$16</f>
        <v>0</v>
      </c>
      <c r="F344" s="36">
        <f>SUMIFS(СВЦЭМ!$I$34:$I$777,СВЦЭМ!$A$34:$A$777,$A344,СВЦЭМ!$B$34:$B$777,F$332)+'СЕТ СН'!$F$16</f>
        <v>0</v>
      </c>
      <c r="G344" s="36">
        <f>SUMIFS(СВЦЭМ!$I$34:$I$777,СВЦЭМ!$A$34:$A$777,$A344,СВЦЭМ!$B$34:$B$777,G$332)+'СЕТ СН'!$F$16</f>
        <v>0</v>
      </c>
      <c r="H344" s="36">
        <f>SUMIFS(СВЦЭМ!$I$34:$I$777,СВЦЭМ!$A$34:$A$777,$A344,СВЦЭМ!$B$34:$B$777,H$332)+'СЕТ СН'!$F$16</f>
        <v>0</v>
      </c>
      <c r="I344" s="36">
        <f>SUMIFS(СВЦЭМ!$I$34:$I$777,СВЦЭМ!$A$34:$A$777,$A344,СВЦЭМ!$B$34:$B$777,I$332)+'СЕТ СН'!$F$16</f>
        <v>0</v>
      </c>
      <c r="J344" s="36">
        <f>SUMIFS(СВЦЭМ!$I$34:$I$777,СВЦЭМ!$A$34:$A$777,$A344,СВЦЭМ!$B$34:$B$777,J$332)+'СЕТ СН'!$F$16</f>
        <v>0</v>
      </c>
      <c r="K344" s="36">
        <f>SUMIFS(СВЦЭМ!$I$34:$I$777,СВЦЭМ!$A$34:$A$777,$A344,СВЦЭМ!$B$34:$B$777,K$332)+'СЕТ СН'!$F$16</f>
        <v>0</v>
      </c>
      <c r="L344" s="36">
        <f>SUMIFS(СВЦЭМ!$I$34:$I$777,СВЦЭМ!$A$34:$A$777,$A344,СВЦЭМ!$B$34:$B$777,L$332)+'СЕТ СН'!$F$16</f>
        <v>0</v>
      </c>
      <c r="M344" s="36">
        <f>SUMIFS(СВЦЭМ!$I$34:$I$777,СВЦЭМ!$A$34:$A$777,$A344,СВЦЭМ!$B$34:$B$777,M$332)+'СЕТ СН'!$F$16</f>
        <v>0</v>
      </c>
      <c r="N344" s="36">
        <f>SUMIFS(СВЦЭМ!$I$34:$I$777,СВЦЭМ!$A$34:$A$777,$A344,СВЦЭМ!$B$34:$B$777,N$332)+'СЕТ СН'!$F$16</f>
        <v>0</v>
      </c>
      <c r="O344" s="36">
        <f>SUMIFS(СВЦЭМ!$I$34:$I$777,СВЦЭМ!$A$34:$A$777,$A344,СВЦЭМ!$B$34:$B$777,O$332)+'СЕТ СН'!$F$16</f>
        <v>0</v>
      </c>
      <c r="P344" s="36">
        <f>SUMIFS(СВЦЭМ!$I$34:$I$777,СВЦЭМ!$A$34:$A$777,$A344,СВЦЭМ!$B$34:$B$777,P$332)+'СЕТ СН'!$F$16</f>
        <v>0</v>
      </c>
      <c r="Q344" s="36">
        <f>SUMIFS(СВЦЭМ!$I$34:$I$777,СВЦЭМ!$A$34:$A$777,$A344,СВЦЭМ!$B$34:$B$777,Q$332)+'СЕТ СН'!$F$16</f>
        <v>0</v>
      </c>
      <c r="R344" s="36">
        <f>SUMIFS(СВЦЭМ!$I$34:$I$777,СВЦЭМ!$A$34:$A$777,$A344,СВЦЭМ!$B$34:$B$777,R$332)+'СЕТ СН'!$F$16</f>
        <v>0</v>
      </c>
      <c r="S344" s="36">
        <f>SUMIFS(СВЦЭМ!$I$34:$I$777,СВЦЭМ!$A$34:$A$777,$A344,СВЦЭМ!$B$34:$B$777,S$332)+'СЕТ СН'!$F$16</f>
        <v>0</v>
      </c>
      <c r="T344" s="36">
        <f>SUMIFS(СВЦЭМ!$I$34:$I$777,СВЦЭМ!$A$34:$A$777,$A344,СВЦЭМ!$B$34:$B$777,T$332)+'СЕТ СН'!$F$16</f>
        <v>0</v>
      </c>
      <c r="U344" s="36">
        <f>SUMIFS(СВЦЭМ!$I$34:$I$777,СВЦЭМ!$A$34:$A$777,$A344,СВЦЭМ!$B$34:$B$777,U$332)+'СЕТ СН'!$F$16</f>
        <v>0</v>
      </c>
      <c r="V344" s="36">
        <f>SUMIFS(СВЦЭМ!$I$34:$I$777,СВЦЭМ!$A$34:$A$777,$A344,СВЦЭМ!$B$34:$B$777,V$332)+'СЕТ СН'!$F$16</f>
        <v>0</v>
      </c>
      <c r="W344" s="36">
        <f>SUMIFS(СВЦЭМ!$I$34:$I$777,СВЦЭМ!$A$34:$A$777,$A344,СВЦЭМ!$B$34:$B$777,W$332)+'СЕТ СН'!$F$16</f>
        <v>0</v>
      </c>
      <c r="X344" s="36">
        <f>SUMIFS(СВЦЭМ!$I$34:$I$777,СВЦЭМ!$A$34:$A$777,$A344,СВЦЭМ!$B$34:$B$777,X$332)+'СЕТ СН'!$F$16</f>
        <v>0</v>
      </c>
      <c r="Y344" s="36">
        <f>SUMIFS(СВЦЭМ!$I$34:$I$777,СВЦЭМ!$A$34:$A$777,$A344,СВЦЭМ!$B$34:$B$777,Y$332)+'СЕТ СН'!$F$16</f>
        <v>0</v>
      </c>
    </row>
    <row r="345" spans="1:25" ht="15.75" hidden="1" x14ac:dyDescent="0.2">
      <c r="A345" s="35">
        <f t="shared" si="9"/>
        <v>44025</v>
      </c>
      <c r="B345" s="36">
        <f>SUMIFS(СВЦЭМ!$I$34:$I$777,СВЦЭМ!$A$34:$A$777,$A345,СВЦЭМ!$B$34:$B$777,B$332)+'СЕТ СН'!$F$16</f>
        <v>0</v>
      </c>
      <c r="C345" s="36">
        <f>SUMIFS(СВЦЭМ!$I$34:$I$777,СВЦЭМ!$A$34:$A$777,$A345,СВЦЭМ!$B$34:$B$777,C$332)+'СЕТ СН'!$F$16</f>
        <v>0</v>
      </c>
      <c r="D345" s="36">
        <f>SUMIFS(СВЦЭМ!$I$34:$I$777,СВЦЭМ!$A$34:$A$777,$A345,СВЦЭМ!$B$34:$B$777,D$332)+'СЕТ СН'!$F$16</f>
        <v>0</v>
      </c>
      <c r="E345" s="36">
        <f>SUMIFS(СВЦЭМ!$I$34:$I$777,СВЦЭМ!$A$34:$A$777,$A345,СВЦЭМ!$B$34:$B$777,E$332)+'СЕТ СН'!$F$16</f>
        <v>0</v>
      </c>
      <c r="F345" s="36">
        <f>SUMIFS(СВЦЭМ!$I$34:$I$777,СВЦЭМ!$A$34:$A$777,$A345,СВЦЭМ!$B$34:$B$777,F$332)+'СЕТ СН'!$F$16</f>
        <v>0</v>
      </c>
      <c r="G345" s="36">
        <f>SUMIFS(СВЦЭМ!$I$34:$I$777,СВЦЭМ!$A$34:$A$777,$A345,СВЦЭМ!$B$34:$B$777,G$332)+'СЕТ СН'!$F$16</f>
        <v>0</v>
      </c>
      <c r="H345" s="36">
        <f>SUMIFS(СВЦЭМ!$I$34:$I$777,СВЦЭМ!$A$34:$A$777,$A345,СВЦЭМ!$B$34:$B$777,H$332)+'СЕТ СН'!$F$16</f>
        <v>0</v>
      </c>
      <c r="I345" s="36">
        <f>SUMIFS(СВЦЭМ!$I$34:$I$777,СВЦЭМ!$A$34:$A$777,$A345,СВЦЭМ!$B$34:$B$777,I$332)+'СЕТ СН'!$F$16</f>
        <v>0</v>
      </c>
      <c r="J345" s="36">
        <f>SUMIFS(СВЦЭМ!$I$34:$I$777,СВЦЭМ!$A$34:$A$777,$A345,СВЦЭМ!$B$34:$B$777,J$332)+'СЕТ СН'!$F$16</f>
        <v>0</v>
      </c>
      <c r="K345" s="36">
        <f>SUMIFS(СВЦЭМ!$I$34:$I$777,СВЦЭМ!$A$34:$A$777,$A345,СВЦЭМ!$B$34:$B$777,K$332)+'СЕТ СН'!$F$16</f>
        <v>0</v>
      </c>
      <c r="L345" s="36">
        <f>SUMIFS(СВЦЭМ!$I$34:$I$777,СВЦЭМ!$A$34:$A$777,$A345,СВЦЭМ!$B$34:$B$777,L$332)+'СЕТ СН'!$F$16</f>
        <v>0</v>
      </c>
      <c r="M345" s="36">
        <f>SUMIFS(СВЦЭМ!$I$34:$I$777,СВЦЭМ!$A$34:$A$777,$A345,СВЦЭМ!$B$34:$B$777,M$332)+'СЕТ СН'!$F$16</f>
        <v>0</v>
      </c>
      <c r="N345" s="36">
        <f>SUMIFS(СВЦЭМ!$I$34:$I$777,СВЦЭМ!$A$34:$A$777,$A345,СВЦЭМ!$B$34:$B$777,N$332)+'СЕТ СН'!$F$16</f>
        <v>0</v>
      </c>
      <c r="O345" s="36">
        <f>SUMIFS(СВЦЭМ!$I$34:$I$777,СВЦЭМ!$A$34:$A$777,$A345,СВЦЭМ!$B$34:$B$777,O$332)+'СЕТ СН'!$F$16</f>
        <v>0</v>
      </c>
      <c r="P345" s="36">
        <f>SUMIFS(СВЦЭМ!$I$34:$I$777,СВЦЭМ!$A$34:$A$777,$A345,СВЦЭМ!$B$34:$B$777,P$332)+'СЕТ СН'!$F$16</f>
        <v>0</v>
      </c>
      <c r="Q345" s="36">
        <f>SUMIFS(СВЦЭМ!$I$34:$I$777,СВЦЭМ!$A$34:$A$777,$A345,СВЦЭМ!$B$34:$B$777,Q$332)+'СЕТ СН'!$F$16</f>
        <v>0</v>
      </c>
      <c r="R345" s="36">
        <f>SUMIFS(СВЦЭМ!$I$34:$I$777,СВЦЭМ!$A$34:$A$777,$A345,СВЦЭМ!$B$34:$B$777,R$332)+'СЕТ СН'!$F$16</f>
        <v>0</v>
      </c>
      <c r="S345" s="36">
        <f>SUMIFS(СВЦЭМ!$I$34:$I$777,СВЦЭМ!$A$34:$A$777,$A345,СВЦЭМ!$B$34:$B$777,S$332)+'СЕТ СН'!$F$16</f>
        <v>0</v>
      </c>
      <c r="T345" s="36">
        <f>SUMIFS(СВЦЭМ!$I$34:$I$777,СВЦЭМ!$A$34:$A$777,$A345,СВЦЭМ!$B$34:$B$777,T$332)+'СЕТ СН'!$F$16</f>
        <v>0</v>
      </c>
      <c r="U345" s="36">
        <f>SUMIFS(СВЦЭМ!$I$34:$I$777,СВЦЭМ!$A$34:$A$777,$A345,СВЦЭМ!$B$34:$B$777,U$332)+'СЕТ СН'!$F$16</f>
        <v>0</v>
      </c>
      <c r="V345" s="36">
        <f>SUMIFS(СВЦЭМ!$I$34:$I$777,СВЦЭМ!$A$34:$A$777,$A345,СВЦЭМ!$B$34:$B$777,V$332)+'СЕТ СН'!$F$16</f>
        <v>0</v>
      </c>
      <c r="W345" s="36">
        <f>SUMIFS(СВЦЭМ!$I$34:$I$777,СВЦЭМ!$A$34:$A$777,$A345,СВЦЭМ!$B$34:$B$777,W$332)+'СЕТ СН'!$F$16</f>
        <v>0</v>
      </c>
      <c r="X345" s="36">
        <f>SUMIFS(СВЦЭМ!$I$34:$I$777,СВЦЭМ!$A$34:$A$777,$A345,СВЦЭМ!$B$34:$B$777,X$332)+'СЕТ СН'!$F$16</f>
        <v>0</v>
      </c>
      <c r="Y345" s="36">
        <f>SUMIFS(СВЦЭМ!$I$34:$I$777,СВЦЭМ!$A$34:$A$777,$A345,СВЦЭМ!$B$34:$B$777,Y$332)+'СЕТ СН'!$F$16</f>
        <v>0</v>
      </c>
    </row>
    <row r="346" spans="1:25" ht="15.75" hidden="1" x14ac:dyDescent="0.2">
      <c r="A346" s="35">
        <f t="shared" si="9"/>
        <v>44026</v>
      </c>
      <c r="B346" s="36">
        <f>SUMIFS(СВЦЭМ!$I$34:$I$777,СВЦЭМ!$A$34:$A$777,$A346,СВЦЭМ!$B$34:$B$777,B$332)+'СЕТ СН'!$F$16</f>
        <v>0</v>
      </c>
      <c r="C346" s="36">
        <f>SUMIFS(СВЦЭМ!$I$34:$I$777,СВЦЭМ!$A$34:$A$777,$A346,СВЦЭМ!$B$34:$B$777,C$332)+'СЕТ СН'!$F$16</f>
        <v>0</v>
      </c>
      <c r="D346" s="36">
        <f>SUMIFS(СВЦЭМ!$I$34:$I$777,СВЦЭМ!$A$34:$A$777,$A346,СВЦЭМ!$B$34:$B$777,D$332)+'СЕТ СН'!$F$16</f>
        <v>0</v>
      </c>
      <c r="E346" s="36">
        <f>SUMIFS(СВЦЭМ!$I$34:$I$777,СВЦЭМ!$A$34:$A$777,$A346,СВЦЭМ!$B$34:$B$777,E$332)+'СЕТ СН'!$F$16</f>
        <v>0</v>
      </c>
      <c r="F346" s="36">
        <f>SUMIFS(СВЦЭМ!$I$34:$I$777,СВЦЭМ!$A$34:$A$777,$A346,СВЦЭМ!$B$34:$B$777,F$332)+'СЕТ СН'!$F$16</f>
        <v>0</v>
      </c>
      <c r="G346" s="36">
        <f>SUMIFS(СВЦЭМ!$I$34:$I$777,СВЦЭМ!$A$34:$A$777,$A346,СВЦЭМ!$B$34:$B$777,G$332)+'СЕТ СН'!$F$16</f>
        <v>0</v>
      </c>
      <c r="H346" s="36">
        <f>SUMIFS(СВЦЭМ!$I$34:$I$777,СВЦЭМ!$A$34:$A$777,$A346,СВЦЭМ!$B$34:$B$777,H$332)+'СЕТ СН'!$F$16</f>
        <v>0</v>
      </c>
      <c r="I346" s="36">
        <f>SUMIFS(СВЦЭМ!$I$34:$I$777,СВЦЭМ!$A$34:$A$777,$A346,СВЦЭМ!$B$34:$B$777,I$332)+'СЕТ СН'!$F$16</f>
        <v>0</v>
      </c>
      <c r="J346" s="36">
        <f>SUMIFS(СВЦЭМ!$I$34:$I$777,СВЦЭМ!$A$34:$A$777,$A346,СВЦЭМ!$B$34:$B$777,J$332)+'СЕТ СН'!$F$16</f>
        <v>0</v>
      </c>
      <c r="K346" s="36">
        <f>SUMIFS(СВЦЭМ!$I$34:$I$777,СВЦЭМ!$A$34:$A$777,$A346,СВЦЭМ!$B$34:$B$777,K$332)+'СЕТ СН'!$F$16</f>
        <v>0</v>
      </c>
      <c r="L346" s="36">
        <f>SUMIFS(СВЦЭМ!$I$34:$I$777,СВЦЭМ!$A$34:$A$777,$A346,СВЦЭМ!$B$34:$B$777,L$332)+'СЕТ СН'!$F$16</f>
        <v>0</v>
      </c>
      <c r="M346" s="36">
        <f>SUMIFS(СВЦЭМ!$I$34:$I$777,СВЦЭМ!$A$34:$A$777,$A346,СВЦЭМ!$B$34:$B$777,M$332)+'СЕТ СН'!$F$16</f>
        <v>0</v>
      </c>
      <c r="N346" s="36">
        <f>SUMIFS(СВЦЭМ!$I$34:$I$777,СВЦЭМ!$A$34:$A$777,$A346,СВЦЭМ!$B$34:$B$777,N$332)+'СЕТ СН'!$F$16</f>
        <v>0</v>
      </c>
      <c r="O346" s="36">
        <f>SUMIFS(СВЦЭМ!$I$34:$I$777,СВЦЭМ!$A$34:$A$777,$A346,СВЦЭМ!$B$34:$B$777,O$332)+'СЕТ СН'!$F$16</f>
        <v>0</v>
      </c>
      <c r="P346" s="36">
        <f>SUMIFS(СВЦЭМ!$I$34:$I$777,СВЦЭМ!$A$34:$A$777,$A346,СВЦЭМ!$B$34:$B$777,P$332)+'СЕТ СН'!$F$16</f>
        <v>0</v>
      </c>
      <c r="Q346" s="36">
        <f>SUMIFS(СВЦЭМ!$I$34:$I$777,СВЦЭМ!$A$34:$A$777,$A346,СВЦЭМ!$B$34:$B$777,Q$332)+'СЕТ СН'!$F$16</f>
        <v>0</v>
      </c>
      <c r="R346" s="36">
        <f>SUMIFS(СВЦЭМ!$I$34:$I$777,СВЦЭМ!$A$34:$A$777,$A346,СВЦЭМ!$B$34:$B$777,R$332)+'СЕТ СН'!$F$16</f>
        <v>0</v>
      </c>
      <c r="S346" s="36">
        <f>SUMIFS(СВЦЭМ!$I$34:$I$777,СВЦЭМ!$A$34:$A$777,$A346,СВЦЭМ!$B$34:$B$777,S$332)+'СЕТ СН'!$F$16</f>
        <v>0</v>
      </c>
      <c r="T346" s="36">
        <f>SUMIFS(СВЦЭМ!$I$34:$I$777,СВЦЭМ!$A$34:$A$777,$A346,СВЦЭМ!$B$34:$B$777,T$332)+'СЕТ СН'!$F$16</f>
        <v>0</v>
      </c>
      <c r="U346" s="36">
        <f>SUMIFS(СВЦЭМ!$I$34:$I$777,СВЦЭМ!$A$34:$A$777,$A346,СВЦЭМ!$B$34:$B$777,U$332)+'СЕТ СН'!$F$16</f>
        <v>0</v>
      </c>
      <c r="V346" s="36">
        <f>SUMIFS(СВЦЭМ!$I$34:$I$777,СВЦЭМ!$A$34:$A$777,$A346,СВЦЭМ!$B$34:$B$777,V$332)+'СЕТ СН'!$F$16</f>
        <v>0</v>
      </c>
      <c r="W346" s="36">
        <f>SUMIFS(СВЦЭМ!$I$34:$I$777,СВЦЭМ!$A$34:$A$777,$A346,СВЦЭМ!$B$34:$B$777,W$332)+'СЕТ СН'!$F$16</f>
        <v>0</v>
      </c>
      <c r="X346" s="36">
        <f>SUMIFS(СВЦЭМ!$I$34:$I$777,СВЦЭМ!$A$34:$A$777,$A346,СВЦЭМ!$B$34:$B$777,X$332)+'СЕТ СН'!$F$16</f>
        <v>0</v>
      </c>
      <c r="Y346" s="36">
        <f>SUMIFS(СВЦЭМ!$I$34:$I$777,СВЦЭМ!$A$34:$A$777,$A346,СВЦЭМ!$B$34:$B$777,Y$332)+'СЕТ СН'!$F$16</f>
        <v>0</v>
      </c>
    </row>
    <row r="347" spans="1:25" ht="15.75" hidden="1" x14ac:dyDescent="0.2">
      <c r="A347" s="35">
        <f t="shared" si="9"/>
        <v>44027</v>
      </c>
      <c r="B347" s="36">
        <f>SUMIFS(СВЦЭМ!$I$34:$I$777,СВЦЭМ!$A$34:$A$777,$A347,СВЦЭМ!$B$34:$B$777,B$332)+'СЕТ СН'!$F$16</f>
        <v>0</v>
      </c>
      <c r="C347" s="36">
        <f>SUMIFS(СВЦЭМ!$I$34:$I$777,СВЦЭМ!$A$34:$A$777,$A347,СВЦЭМ!$B$34:$B$777,C$332)+'СЕТ СН'!$F$16</f>
        <v>0</v>
      </c>
      <c r="D347" s="36">
        <f>SUMIFS(СВЦЭМ!$I$34:$I$777,СВЦЭМ!$A$34:$A$777,$A347,СВЦЭМ!$B$34:$B$777,D$332)+'СЕТ СН'!$F$16</f>
        <v>0</v>
      </c>
      <c r="E347" s="36">
        <f>SUMIFS(СВЦЭМ!$I$34:$I$777,СВЦЭМ!$A$34:$A$777,$A347,СВЦЭМ!$B$34:$B$777,E$332)+'СЕТ СН'!$F$16</f>
        <v>0</v>
      </c>
      <c r="F347" s="36">
        <f>SUMIFS(СВЦЭМ!$I$34:$I$777,СВЦЭМ!$A$34:$A$777,$A347,СВЦЭМ!$B$34:$B$777,F$332)+'СЕТ СН'!$F$16</f>
        <v>0</v>
      </c>
      <c r="G347" s="36">
        <f>SUMIFS(СВЦЭМ!$I$34:$I$777,СВЦЭМ!$A$34:$A$777,$A347,СВЦЭМ!$B$34:$B$777,G$332)+'СЕТ СН'!$F$16</f>
        <v>0</v>
      </c>
      <c r="H347" s="36">
        <f>SUMIFS(СВЦЭМ!$I$34:$I$777,СВЦЭМ!$A$34:$A$777,$A347,СВЦЭМ!$B$34:$B$777,H$332)+'СЕТ СН'!$F$16</f>
        <v>0</v>
      </c>
      <c r="I347" s="36">
        <f>SUMIFS(СВЦЭМ!$I$34:$I$777,СВЦЭМ!$A$34:$A$777,$A347,СВЦЭМ!$B$34:$B$777,I$332)+'СЕТ СН'!$F$16</f>
        <v>0</v>
      </c>
      <c r="J347" s="36">
        <f>SUMIFS(СВЦЭМ!$I$34:$I$777,СВЦЭМ!$A$34:$A$777,$A347,СВЦЭМ!$B$34:$B$777,J$332)+'СЕТ СН'!$F$16</f>
        <v>0</v>
      </c>
      <c r="K347" s="36">
        <f>SUMIFS(СВЦЭМ!$I$34:$I$777,СВЦЭМ!$A$34:$A$777,$A347,СВЦЭМ!$B$34:$B$777,K$332)+'СЕТ СН'!$F$16</f>
        <v>0</v>
      </c>
      <c r="L347" s="36">
        <f>SUMIFS(СВЦЭМ!$I$34:$I$777,СВЦЭМ!$A$34:$A$777,$A347,СВЦЭМ!$B$34:$B$777,L$332)+'СЕТ СН'!$F$16</f>
        <v>0</v>
      </c>
      <c r="M347" s="36">
        <f>SUMIFS(СВЦЭМ!$I$34:$I$777,СВЦЭМ!$A$34:$A$777,$A347,СВЦЭМ!$B$34:$B$777,M$332)+'СЕТ СН'!$F$16</f>
        <v>0</v>
      </c>
      <c r="N347" s="36">
        <f>SUMIFS(СВЦЭМ!$I$34:$I$777,СВЦЭМ!$A$34:$A$777,$A347,СВЦЭМ!$B$34:$B$777,N$332)+'СЕТ СН'!$F$16</f>
        <v>0</v>
      </c>
      <c r="O347" s="36">
        <f>SUMIFS(СВЦЭМ!$I$34:$I$777,СВЦЭМ!$A$34:$A$777,$A347,СВЦЭМ!$B$34:$B$777,O$332)+'СЕТ СН'!$F$16</f>
        <v>0</v>
      </c>
      <c r="P347" s="36">
        <f>SUMIFS(СВЦЭМ!$I$34:$I$777,СВЦЭМ!$A$34:$A$777,$A347,СВЦЭМ!$B$34:$B$777,P$332)+'СЕТ СН'!$F$16</f>
        <v>0</v>
      </c>
      <c r="Q347" s="36">
        <f>SUMIFS(СВЦЭМ!$I$34:$I$777,СВЦЭМ!$A$34:$A$777,$A347,СВЦЭМ!$B$34:$B$777,Q$332)+'СЕТ СН'!$F$16</f>
        <v>0</v>
      </c>
      <c r="R347" s="36">
        <f>SUMIFS(СВЦЭМ!$I$34:$I$777,СВЦЭМ!$A$34:$A$777,$A347,СВЦЭМ!$B$34:$B$777,R$332)+'СЕТ СН'!$F$16</f>
        <v>0</v>
      </c>
      <c r="S347" s="36">
        <f>SUMIFS(СВЦЭМ!$I$34:$I$777,СВЦЭМ!$A$34:$A$777,$A347,СВЦЭМ!$B$34:$B$777,S$332)+'СЕТ СН'!$F$16</f>
        <v>0</v>
      </c>
      <c r="T347" s="36">
        <f>SUMIFS(СВЦЭМ!$I$34:$I$777,СВЦЭМ!$A$34:$A$777,$A347,СВЦЭМ!$B$34:$B$777,T$332)+'СЕТ СН'!$F$16</f>
        <v>0</v>
      </c>
      <c r="U347" s="36">
        <f>SUMIFS(СВЦЭМ!$I$34:$I$777,СВЦЭМ!$A$34:$A$777,$A347,СВЦЭМ!$B$34:$B$777,U$332)+'СЕТ СН'!$F$16</f>
        <v>0</v>
      </c>
      <c r="V347" s="36">
        <f>SUMIFS(СВЦЭМ!$I$34:$I$777,СВЦЭМ!$A$34:$A$777,$A347,СВЦЭМ!$B$34:$B$777,V$332)+'СЕТ СН'!$F$16</f>
        <v>0</v>
      </c>
      <c r="W347" s="36">
        <f>SUMIFS(СВЦЭМ!$I$34:$I$777,СВЦЭМ!$A$34:$A$777,$A347,СВЦЭМ!$B$34:$B$777,W$332)+'СЕТ СН'!$F$16</f>
        <v>0</v>
      </c>
      <c r="X347" s="36">
        <f>SUMIFS(СВЦЭМ!$I$34:$I$777,СВЦЭМ!$A$34:$A$777,$A347,СВЦЭМ!$B$34:$B$777,X$332)+'СЕТ СН'!$F$16</f>
        <v>0</v>
      </c>
      <c r="Y347" s="36">
        <f>SUMIFS(СВЦЭМ!$I$34:$I$777,СВЦЭМ!$A$34:$A$777,$A347,СВЦЭМ!$B$34:$B$777,Y$332)+'СЕТ СН'!$F$16</f>
        <v>0</v>
      </c>
    </row>
    <row r="348" spans="1:25" ht="15.75" hidden="1" x14ac:dyDescent="0.2">
      <c r="A348" s="35">
        <f t="shared" si="9"/>
        <v>44028</v>
      </c>
      <c r="B348" s="36">
        <f>SUMIFS(СВЦЭМ!$I$34:$I$777,СВЦЭМ!$A$34:$A$777,$A348,СВЦЭМ!$B$34:$B$777,B$332)+'СЕТ СН'!$F$16</f>
        <v>0</v>
      </c>
      <c r="C348" s="36">
        <f>SUMIFS(СВЦЭМ!$I$34:$I$777,СВЦЭМ!$A$34:$A$777,$A348,СВЦЭМ!$B$34:$B$777,C$332)+'СЕТ СН'!$F$16</f>
        <v>0</v>
      </c>
      <c r="D348" s="36">
        <f>SUMIFS(СВЦЭМ!$I$34:$I$777,СВЦЭМ!$A$34:$A$777,$A348,СВЦЭМ!$B$34:$B$777,D$332)+'СЕТ СН'!$F$16</f>
        <v>0</v>
      </c>
      <c r="E348" s="36">
        <f>SUMIFS(СВЦЭМ!$I$34:$I$777,СВЦЭМ!$A$34:$A$777,$A348,СВЦЭМ!$B$34:$B$777,E$332)+'СЕТ СН'!$F$16</f>
        <v>0</v>
      </c>
      <c r="F348" s="36">
        <f>SUMIFS(СВЦЭМ!$I$34:$I$777,СВЦЭМ!$A$34:$A$777,$A348,СВЦЭМ!$B$34:$B$777,F$332)+'СЕТ СН'!$F$16</f>
        <v>0</v>
      </c>
      <c r="G348" s="36">
        <f>SUMIFS(СВЦЭМ!$I$34:$I$777,СВЦЭМ!$A$34:$A$777,$A348,СВЦЭМ!$B$34:$B$777,G$332)+'СЕТ СН'!$F$16</f>
        <v>0</v>
      </c>
      <c r="H348" s="36">
        <f>SUMIFS(СВЦЭМ!$I$34:$I$777,СВЦЭМ!$A$34:$A$777,$A348,СВЦЭМ!$B$34:$B$777,H$332)+'СЕТ СН'!$F$16</f>
        <v>0</v>
      </c>
      <c r="I348" s="36">
        <f>SUMIFS(СВЦЭМ!$I$34:$I$777,СВЦЭМ!$A$34:$A$777,$A348,СВЦЭМ!$B$34:$B$777,I$332)+'СЕТ СН'!$F$16</f>
        <v>0</v>
      </c>
      <c r="J348" s="36">
        <f>SUMIFS(СВЦЭМ!$I$34:$I$777,СВЦЭМ!$A$34:$A$777,$A348,СВЦЭМ!$B$34:$B$777,J$332)+'СЕТ СН'!$F$16</f>
        <v>0</v>
      </c>
      <c r="K348" s="36">
        <f>SUMIFS(СВЦЭМ!$I$34:$I$777,СВЦЭМ!$A$34:$A$777,$A348,СВЦЭМ!$B$34:$B$777,K$332)+'СЕТ СН'!$F$16</f>
        <v>0</v>
      </c>
      <c r="L348" s="36">
        <f>SUMIFS(СВЦЭМ!$I$34:$I$777,СВЦЭМ!$A$34:$A$777,$A348,СВЦЭМ!$B$34:$B$777,L$332)+'СЕТ СН'!$F$16</f>
        <v>0</v>
      </c>
      <c r="M348" s="36">
        <f>SUMIFS(СВЦЭМ!$I$34:$I$777,СВЦЭМ!$A$34:$A$777,$A348,СВЦЭМ!$B$34:$B$777,M$332)+'СЕТ СН'!$F$16</f>
        <v>0</v>
      </c>
      <c r="N348" s="36">
        <f>SUMIFS(СВЦЭМ!$I$34:$I$777,СВЦЭМ!$A$34:$A$777,$A348,СВЦЭМ!$B$34:$B$777,N$332)+'СЕТ СН'!$F$16</f>
        <v>0</v>
      </c>
      <c r="O348" s="36">
        <f>SUMIFS(СВЦЭМ!$I$34:$I$777,СВЦЭМ!$A$34:$A$777,$A348,СВЦЭМ!$B$34:$B$777,O$332)+'СЕТ СН'!$F$16</f>
        <v>0</v>
      </c>
      <c r="P348" s="36">
        <f>SUMIFS(СВЦЭМ!$I$34:$I$777,СВЦЭМ!$A$34:$A$777,$A348,СВЦЭМ!$B$34:$B$777,P$332)+'СЕТ СН'!$F$16</f>
        <v>0</v>
      </c>
      <c r="Q348" s="36">
        <f>SUMIFS(СВЦЭМ!$I$34:$I$777,СВЦЭМ!$A$34:$A$777,$A348,СВЦЭМ!$B$34:$B$777,Q$332)+'СЕТ СН'!$F$16</f>
        <v>0</v>
      </c>
      <c r="R348" s="36">
        <f>SUMIFS(СВЦЭМ!$I$34:$I$777,СВЦЭМ!$A$34:$A$777,$A348,СВЦЭМ!$B$34:$B$777,R$332)+'СЕТ СН'!$F$16</f>
        <v>0</v>
      </c>
      <c r="S348" s="36">
        <f>SUMIFS(СВЦЭМ!$I$34:$I$777,СВЦЭМ!$A$34:$A$777,$A348,СВЦЭМ!$B$34:$B$777,S$332)+'СЕТ СН'!$F$16</f>
        <v>0</v>
      </c>
      <c r="T348" s="36">
        <f>SUMIFS(СВЦЭМ!$I$34:$I$777,СВЦЭМ!$A$34:$A$777,$A348,СВЦЭМ!$B$34:$B$777,T$332)+'СЕТ СН'!$F$16</f>
        <v>0</v>
      </c>
      <c r="U348" s="36">
        <f>SUMIFS(СВЦЭМ!$I$34:$I$777,СВЦЭМ!$A$34:$A$777,$A348,СВЦЭМ!$B$34:$B$777,U$332)+'СЕТ СН'!$F$16</f>
        <v>0</v>
      </c>
      <c r="V348" s="36">
        <f>SUMIFS(СВЦЭМ!$I$34:$I$777,СВЦЭМ!$A$34:$A$777,$A348,СВЦЭМ!$B$34:$B$777,V$332)+'СЕТ СН'!$F$16</f>
        <v>0</v>
      </c>
      <c r="W348" s="36">
        <f>SUMIFS(СВЦЭМ!$I$34:$I$777,СВЦЭМ!$A$34:$A$777,$A348,СВЦЭМ!$B$34:$B$777,W$332)+'СЕТ СН'!$F$16</f>
        <v>0</v>
      </c>
      <c r="X348" s="36">
        <f>SUMIFS(СВЦЭМ!$I$34:$I$777,СВЦЭМ!$A$34:$A$777,$A348,СВЦЭМ!$B$34:$B$777,X$332)+'СЕТ СН'!$F$16</f>
        <v>0</v>
      </c>
      <c r="Y348" s="36">
        <f>SUMIFS(СВЦЭМ!$I$34:$I$777,СВЦЭМ!$A$34:$A$777,$A348,СВЦЭМ!$B$34:$B$777,Y$332)+'СЕТ СН'!$F$16</f>
        <v>0</v>
      </c>
    </row>
    <row r="349" spans="1:25" ht="15.75" hidden="1" x14ac:dyDescent="0.2">
      <c r="A349" s="35">
        <f t="shared" si="9"/>
        <v>44029</v>
      </c>
      <c r="B349" s="36">
        <f>SUMIFS(СВЦЭМ!$I$34:$I$777,СВЦЭМ!$A$34:$A$777,$A349,СВЦЭМ!$B$34:$B$777,B$332)+'СЕТ СН'!$F$16</f>
        <v>0</v>
      </c>
      <c r="C349" s="36">
        <f>SUMIFS(СВЦЭМ!$I$34:$I$777,СВЦЭМ!$A$34:$A$777,$A349,СВЦЭМ!$B$34:$B$777,C$332)+'СЕТ СН'!$F$16</f>
        <v>0</v>
      </c>
      <c r="D349" s="36">
        <f>SUMIFS(СВЦЭМ!$I$34:$I$777,СВЦЭМ!$A$34:$A$777,$A349,СВЦЭМ!$B$34:$B$777,D$332)+'СЕТ СН'!$F$16</f>
        <v>0</v>
      </c>
      <c r="E349" s="36">
        <f>SUMIFS(СВЦЭМ!$I$34:$I$777,СВЦЭМ!$A$34:$A$777,$A349,СВЦЭМ!$B$34:$B$777,E$332)+'СЕТ СН'!$F$16</f>
        <v>0</v>
      </c>
      <c r="F349" s="36">
        <f>SUMIFS(СВЦЭМ!$I$34:$I$777,СВЦЭМ!$A$34:$A$777,$A349,СВЦЭМ!$B$34:$B$777,F$332)+'СЕТ СН'!$F$16</f>
        <v>0</v>
      </c>
      <c r="G349" s="36">
        <f>SUMIFS(СВЦЭМ!$I$34:$I$777,СВЦЭМ!$A$34:$A$777,$A349,СВЦЭМ!$B$34:$B$777,G$332)+'СЕТ СН'!$F$16</f>
        <v>0</v>
      </c>
      <c r="H349" s="36">
        <f>SUMIFS(СВЦЭМ!$I$34:$I$777,СВЦЭМ!$A$34:$A$777,$A349,СВЦЭМ!$B$34:$B$777,H$332)+'СЕТ СН'!$F$16</f>
        <v>0</v>
      </c>
      <c r="I349" s="36">
        <f>SUMIFS(СВЦЭМ!$I$34:$I$777,СВЦЭМ!$A$34:$A$777,$A349,СВЦЭМ!$B$34:$B$777,I$332)+'СЕТ СН'!$F$16</f>
        <v>0</v>
      </c>
      <c r="J349" s="36">
        <f>SUMIFS(СВЦЭМ!$I$34:$I$777,СВЦЭМ!$A$34:$A$777,$A349,СВЦЭМ!$B$34:$B$777,J$332)+'СЕТ СН'!$F$16</f>
        <v>0</v>
      </c>
      <c r="K349" s="36">
        <f>SUMIFS(СВЦЭМ!$I$34:$I$777,СВЦЭМ!$A$34:$A$777,$A349,СВЦЭМ!$B$34:$B$777,K$332)+'СЕТ СН'!$F$16</f>
        <v>0</v>
      </c>
      <c r="L349" s="36">
        <f>SUMIFS(СВЦЭМ!$I$34:$I$777,СВЦЭМ!$A$34:$A$777,$A349,СВЦЭМ!$B$34:$B$777,L$332)+'СЕТ СН'!$F$16</f>
        <v>0</v>
      </c>
      <c r="M349" s="36">
        <f>SUMIFS(СВЦЭМ!$I$34:$I$777,СВЦЭМ!$A$34:$A$777,$A349,СВЦЭМ!$B$34:$B$777,M$332)+'СЕТ СН'!$F$16</f>
        <v>0</v>
      </c>
      <c r="N349" s="36">
        <f>SUMIFS(СВЦЭМ!$I$34:$I$777,СВЦЭМ!$A$34:$A$777,$A349,СВЦЭМ!$B$34:$B$777,N$332)+'СЕТ СН'!$F$16</f>
        <v>0</v>
      </c>
      <c r="O349" s="36">
        <f>SUMIFS(СВЦЭМ!$I$34:$I$777,СВЦЭМ!$A$34:$A$777,$A349,СВЦЭМ!$B$34:$B$777,O$332)+'СЕТ СН'!$F$16</f>
        <v>0</v>
      </c>
      <c r="P349" s="36">
        <f>SUMIFS(СВЦЭМ!$I$34:$I$777,СВЦЭМ!$A$34:$A$777,$A349,СВЦЭМ!$B$34:$B$777,P$332)+'СЕТ СН'!$F$16</f>
        <v>0</v>
      </c>
      <c r="Q349" s="36">
        <f>SUMIFS(СВЦЭМ!$I$34:$I$777,СВЦЭМ!$A$34:$A$777,$A349,СВЦЭМ!$B$34:$B$777,Q$332)+'СЕТ СН'!$F$16</f>
        <v>0</v>
      </c>
      <c r="R349" s="36">
        <f>SUMIFS(СВЦЭМ!$I$34:$I$777,СВЦЭМ!$A$34:$A$777,$A349,СВЦЭМ!$B$34:$B$777,R$332)+'СЕТ СН'!$F$16</f>
        <v>0</v>
      </c>
      <c r="S349" s="36">
        <f>SUMIFS(СВЦЭМ!$I$34:$I$777,СВЦЭМ!$A$34:$A$777,$A349,СВЦЭМ!$B$34:$B$777,S$332)+'СЕТ СН'!$F$16</f>
        <v>0</v>
      </c>
      <c r="T349" s="36">
        <f>SUMIFS(СВЦЭМ!$I$34:$I$777,СВЦЭМ!$A$34:$A$777,$A349,СВЦЭМ!$B$34:$B$777,T$332)+'СЕТ СН'!$F$16</f>
        <v>0</v>
      </c>
      <c r="U349" s="36">
        <f>SUMIFS(СВЦЭМ!$I$34:$I$777,СВЦЭМ!$A$34:$A$777,$A349,СВЦЭМ!$B$34:$B$777,U$332)+'СЕТ СН'!$F$16</f>
        <v>0</v>
      </c>
      <c r="V349" s="36">
        <f>SUMIFS(СВЦЭМ!$I$34:$I$777,СВЦЭМ!$A$34:$A$777,$A349,СВЦЭМ!$B$34:$B$777,V$332)+'СЕТ СН'!$F$16</f>
        <v>0</v>
      </c>
      <c r="W349" s="36">
        <f>SUMIFS(СВЦЭМ!$I$34:$I$777,СВЦЭМ!$A$34:$A$777,$A349,СВЦЭМ!$B$34:$B$777,W$332)+'СЕТ СН'!$F$16</f>
        <v>0</v>
      </c>
      <c r="X349" s="36">
        <f>SUMIFS(СВЦЭМ!$I$34:$I$777,СВЦЭМ!$A$34:$A$777,$A349,СВЦЭМ!$B$34:$B$777,X$332)+'СЕТ СН'!$F$16</f>
        <v>0</v>
      </c>
      <c r="Y349" s="36">
        <f>SUMIFS(СВЦЭМ!$I$34:$I$777,СВЦЭМ!$A$34:$A$777,$A349,СВЦЭМ!$B$34:$B$777,Y$332)+'СЕТ СН'!$F$16</f>
        <v>0</v>
      </c>
    </row>
    <row r="350" spans="1:25" ht="15.75" hidden="1" x14ac:dyDescent="0.2">
      <c r="A350" s="35">
        <f t="shared" si="9"/>
        <v>44030</v>
      </c>
      <c r="B350" s="36">
        <f>SUMIFS(СВЦЭМ!$I$34:$I$777,СВЦЭМ!$A$34:$A$777,$A350,СВЦЭМ!$B$34:$B$777,B$332)+'СЕТ СН'!$F$16</f>
        <v>0</v>
      </c>
      <c r="C350" s="36">
        <f>SUMIFS(СВЦЭМ!$I$34:$I$777,СВЦЭМ!$A$34:$A$777,$A350,СВЦЭМ!$B$34:$B$777,C$332)+'СЕТ СН'!$F$16</f>
        <v>0</v>
      </c>
      <c r="D350" s="36">
        <f>SUMIFS(СВЦЭМ!$I$34:$I$777,СВЦЭМ!$A$34:$A$777,$A350,СВЦЭМ!$B$34:$B$777,D$332)+'СЕТ СН'!$F$16</f>
        <v>0</v>
      </c>
      <c r="E350" s="36">
        <f>SUMIFS(СВЦЭМ!$I$34:$I$777,СВЦЭМ!$A$34:$A$777,$A350,СВЦЭМ!$B$34:$B$777,E$332)+'СЕТ СН'!$F$16</f>
        <v>0</v>
      </c>
      <c r="F350" s="36">
        <f>SUMIFS(СВЦЭМ!$I$34:$I$777,СВЦЭМ!$A$34:$A$777,$A350,СВЦЭМ!$B$34:$B$777,F$332)+'СЕТ СН'!$F$16</f>
        <v>0</v>
      </c>
      <c r="G350" s="36">
        <f>SUMIFS(СВЦЭМ!$I$34:$I$777,СВЦЭМ!$A$34:$A$777,$A350,СВЦЭМ!$B$34:$B$777,G$332)+'СЕТ СН'!$F$16</f>
        <v>0</v>
      </c>
      <c r="H350" s="36">
        <f>SUMIFS(СВЦЭМ!$I$34:$I$777,СВЦЭМ!$A$34:$A$777,$A350,СВЦЭМ!$B$34:$B$777,H$332)+'СЕТ СН'!$F$16</f>
        <v>0</v>
      </c>
      <c r="I350" s="36">
        <f>SUMIFS(СВЦЭМ!$I$34:$I$777,СВЦЭМ!$A$34:$A$777,$A350,СВЦЭМ!$B$34:$B$777,I$332)+'СЕТ СН'!$F$16</f>
        <v>0</v>
      </c>
      <c r="J350" s="36">
        <f>SUMIFS(СВЦЭМ!$I$34:$I$777,СВЦЭМ!$A$34:$A$777,$A350,СВЦЭМ!$B$34:$B$777,J$332)+'СЕТ СН'!$F$16</f>
        <v>0</v>
      </c>
      <c r="K350" s="36">
        <f>SUMIFS(СВЦЭМ!$I$34:$I$777,СВЦЭМ!$A$34:$A$777,$A350,СВЦЭМ!$B$34:$B$777,K$332)+'СЕТ СН'!$F$16</f>
        <v>0</v>
      </c>
      <c r="L350" s="36">
        <f>SUMIFS(СВЦЭМ!$I$34:$I$777,СВЦЭМ!$A$34:$A$777,$A350,СВЦЭМ!$B$34:$B$777,L$332)+'СЕТ СН'!$F$16</f>
        <v>0</v>
      </c>
      <c r="M350" s="36">
        <f>SUMIFS(СВЦЭМ!$I$34:$I$777,СВЦЭМ!$A$34:$A$777,$A350,СВЦЭМ!$B$34:$B$777,M$332)+'СЕТ СН'!$F$16</f>
        <v>0</v>
      </c>
      <c r="N350" s="36">
        <f>SUMIFS(СВЦЭМ!$I$34:$I$777,СВЦЭМ!$A$34:$A$777,$A350,СВЦЭМ!$B$34:$B$777,N$332)+'СЕТ СН'!$F$16</f>
        <v>0</v>
      </c>
      <c r="O350" s="36">
        <f>SUMIFS(СВЦЭМ!$I$34:$I$777,СВЦЭМ!$A$34:$A$777,$A350,СВЦЭМ!$B$34:$B$777,O$332)+'СЕТ СН'!$F$16</f>
        <v>0</v>
      </c>
      <c r="P350" s="36">
        <f>SUMIFS(СВЦЭМ!$I$34:$I$777,СВЦЭМ!$A$34:$A$777,$A350,СВЦЭМ!$B$34:$B$777,P$332)+'СЕТ СН'!$F$16</f>
        <v>0</v>
      </c>
      <c r="Q350" s="36">
        <f>SUMIFS(СВЦЭМ!$I$34:$I$777,СВЦЭМ!$A$34:$A$777,$A350,СВЦЭМ!$B$34:$B$777,Q$332)+'СЕТ СН'!$F$16</f>
        <v>0</v>
      </c>
      <c r="R350" s="36">
        <f>SUMIFS(СВЦЭМ!$I$34:$I$777,СВЦЭМ!$A$34:$A$777,$A350,СВЦЭМ!$B$34:$B$777,R$332)+'СЕТ СН'!$F$16</f>
        <v>0</v>
      </c>
      <c r="S350" s="36">
        <f>SUMIFS(СВЦЭМ!$I$34:$I$777,СВЦЭМ!$A$34:$A$777,$A350,СВЦЭМ!$B$34:$B$777,S$332)+'СЕТ СН'!$F$16</f>
        <v>0</v>
      </c>
      <c r="T350" s="36">
        <f>SUMIFS(СВЦЭМ!$I$34:$I$777,СВЦЭМ!$A$34:$A$777,$A350,СВЦЭМ!$B$34:$B$777,T$332)+'СЕТ СН'!$F$16</f>
        <v>0</v>
      </c>
      <c r="U350" s="36">
        <f>SUMIFS(СВЦЭМ!$I$34:$I$777,СВЦЭМ!$A$34:$A$777,$A350,СВЦЭМ!$B$34:$B$777,U$332)+'СЕТ СН'!$F$16</f>
        <v>0</v>
      </c>
      <c r="V350" s="36">
        <f>SUMIFS(СВЦЭМ!$I$34:$I$777,СВЦЭМ!$A$34:$A$777,$A350,СВЦЭМ!$B$34:$B$777,V$332)+'СЕТ СН'!$F$16</f>
        <v>0</v>
      </c>
      <c r="W350" s="36">
        <f>SUMIFS(СВЦЭМ!$I$34:$I$777,СВЦЭМ!$A$34:$A$777,$A350,СВЦЭМ!$B$34:$B$777,W$332)+'СЕТ СН'!$F$16</f>
        <v>0</v>
      </c>
      <c r="X350" s="36">
        <f>SUMIFS(СВЦЭМ!$I$34:$I$777,СВЦЭМ!$A$34:$A$777,$A350,СВЦЭМ!$B$34:$B$777,X$332)+'СЕТ СН'!$F$16</f>
        <v>0</v>
      </c>
      <c r="Y350" s="36">
        <f>SUMIFS(СВЦЭМ!$I$34:$I$777,СВЦЭМ!$A$34:$A$777,$A350,СВЦЭМ!$B$34:$B$777,Y$332)+'СЕТ СН'!$F$16</f>
        <v>0</v>
      </c>
    </row>
    <row r="351" spans="1:25" ht="15.75" hidden="1" x14ac:dyDescent="0.2">
      <c r="A351" s="35">
        <f t="shared" si="9"/>
        <v>44031</v>
      </c>
      <c r="B351" s="36">
        <f>SUMIFS(СВЦЭМ!$I$34:$I$777,СВЦЭМ!$A$34:$A$777,$A351,СВЦЭМ!$B$34:$B$777,B$332)+'СЕТ СН'!$F$16</f>
        <v>0</v>
      </c>
      <c r="C351" s="36">
        <f>SUMIFS(СВЦЭМ!$I$34:$I$777,СВЦЭМ!$A$34:$A$777,$A351,СВЦЭМ!$B$34:$B$777,C$332)+'СЕТ СН'!$F$16</f>
        <v>0</v>
      </c>
      <c r="D351" s="36">
        <f>SUMIFS(СВЦЭМ!$I$34:$I$777,СВЦЭМ!$A$34:$A$777,$A351,СВЦЭМ!$B$34:$B$777,D$332)+'СЕТ СН'!$F$16</f>
        <v>0</v>
      </c>
      <c r="E351" s="36">
        <f>SUMIFS(СВЦЭМ!$I$34:$I$777,СВЦЭМ!$A$34:$A$777,$A351,СВЦЭМ!$B$34:$B$777,E$332)+'СЕТ СН'!$F$16</f>
        <v>0</v>
      </c>
      <c r="F351" s="36">
        <f>SUMIFS(СВЦЭМ!$I$34:$I$777,СВЦЭМ!$A$34:$A$777,$A351,СВЦЭМ!$B$34:$B$777,F$332)+'СЕТ СН'!$F$16</f>
        <v>0</v>
      </c>
      <c r="G351" s="36">
        <f>SUMIFS(СВЦЭМ!$I$34:$I$777,СВЦЭМ!$A$34:$A$777,$A351,СВЦЭМ!$B$34:$B$777,G$332)+'СЕТ СН'!$F$16</f>
        <v>0</v>
      </c>
      <c r="H351" s="36">
        <f>SUMIFS(СВЦЭМ!$I$34:$I$777,СВЦЭМ!$A$34:$A$777,$A351,СВЦЭМ!$B$34:$B$777,H$332)+'СЕТ СН'!$F$16</f>
        <v>0</v>
      </c>
      <c r="I351" s="36">
        <f>SUMIFS(СВЦЭМ!$I$34:$I$777,СВЦЭМ!$A$34:$A$777,$A351,СВЦЭМ!$B$34:$B$777,I$332)+'СЕТ СН'!$F$16</f>
        <v>0</v>
      </c>
      <c r="J351" s="36">
        <f>SUMIFS(СВЦЭМ!$I$34:$I$777,СВЦЭМ!$A$34:$A$777,$A351,СВЦЭМ!$B$34:$B$777,J$332)+'СЕТ СН'!$F$16</f>
        <v>0</v>
      </c>
      <c r="K351" s="36">
        <f>SUMIFS(СВЦЭМ!$I$34:$I$777,СВЦЭМ!$A$34:$A$777,$A351,СВЦЭМ!$B$34:$B$777,K$332)+'СЕТ СН'!$F$16</f>
        <v>0</v>
      </c>
      <c r="L351" s="36">
        <f>SUMIFS(СВЦЭМ!$I$34:$I$777,СВЦЭМ!$A$34:$A$777,$A351,СВЦЭМ!$B$34:$B$777,L$332)+'СЕТ СН'!$F$16</f>
        <v>0</v>
      </c>
      <c r="M351" s="36">
        <f>SUMIFS(СВЦЭМ!$I$34:$I$777,СВЦЭМ!$A$34:$A$777,$A351,СВЦЭМ!$B$34:$B$777,M$332)+'СЕТ СН'!$F$16</f>
        <v>0</v>
      </c>
      <c r="N351" s="36">
        <f>SUMIFS(СВЦЭМ!$I$34:$I$777,СВЦЭМ!$A$34:$A$777,$A351,СВЦЭМ!$B$34:$B$777,N$332)+'СЕТ СН'!$F$16</f>
        <v>0</v>
      </c>
      <c r="O351" s="36">
        <f>SUMIFS(СВЦЭМ!$I$34:$I$777,СВЦЭМ!$A$34:$A$777,$A351,СВЦЭМ!$B$34:$B$777,O$332)+'СЕТ СН'!$F$16</f>
        <v>0</v>
      </c>
      <c r="P351" s="36">
        <f>SUMIFS(СВЦЭМ!$I$34:$I$777,СВЦЭМ!$A$34:$A$777,$A351,СВЦЭМ!$B$34:$B$777,P$332)+'СЕТ СН'!$F$16</f>
        <v>0</v>
      </c>
      <c r="Q351" s="36">
        <f>SUMIFS(СВЦЭМ!$I$34:$I$777,СВЦЭМ!$A$34:$A$777,$A351,СВЦЭМ!$B$34:$B$777,Q$332)+'СЕТ СН'!$F$16</f>
        <v>0</v>
      </c>
      <c r="R351" s="36">
        <f>SUMIFS(СВЦЭМ!$I$34:$I$777,СВЦЭМ!$A$34:$A$777,$A351,СВЦЭМ!$B$34:$B$777,R$332)+'СЕТ СН'!$F$16</f>
        <v>0</v>
      </c>
      <c r="S351" s="36">
        <f>SUMIFS(СВЦЭМ!$I$34:$I$777,СВЦЭМ!$A$34:$A$777,$A351,СВЦЭМ!$B$34:$B$777,S$332)+'СЕТ СН'!$F$16</f>
        <v>0</v>
      </c>
      <c r="T351" s="36">
        <f>SUMIFS(СВЦЭМ!$I$34:$I$777,СВЦЭМ!$A$34:$A$777,$A351,СВЦЭМ!$B$34:$B$777,T$332)+'СЕТ СН'!$F$16</f>
        <v>0</v>
      </c>
      <c r="U351" s="36">
        <f>SUMIFS(СВЦЭМ!$I$34:$I$777,СВЦЭМ!$A$34:$A$777,$A351,СВЦЭМ!$B$34:$B$777,U$332)+'СЕТ СН'!$F$16</f>
        <v>0</v>
      </c>
      <c r="V351" s="36">
        <f>SUMIFS(СВЦЭМ!$I$34:$I$777,СВЦЭМ!$A$34:$A$777,$A351,СВЦЭМ!$B$34:$B$777,V$332)+'СЕТ СН'!$F$16</f>
        <v>0</v>
      </c>
      <c r="W351" s="36">
        <f>SUMIFS(СВЦЭМ!$I$34:$I$777,СВЦЭМ!$A$34:$A$777,$A351,СВЦЭМ!$B$34:$B$777,W$332)+'СЕТ СН'!$F$16</f>
        <v>0</v>
      </c>
      <c r="X351" s="36">
        <f>SUMIFS(СВЦЭМ!$I$34:$I$777,СВЦЭМ!$A$34:$A$777,$A351,СВЦЭМ!$B$34:$B$777,X$332)+'СЕТ СН'!$F$16</f>
        <v>0</v>
      </c>
      <c r="Y351" s="36">
        <f>SUMIFS(СВЦЭМ!$I$34:$I$777,СВЦЭМ!$A$34:$A$777,$A351,СВЦЭМ!$B$34:$B$777,Y$332)+'СЕТ СН'!$F$16</f>
        <v>0</v>
      </c>
    </row>
    <row r="352" spans="1:25" ht="15.75" hidden="1" x14ac:dyDescent="0.2">
      <c r="A352" s="35">
        <f t="shared" si="9"/>
        <v>44032</v>
      </c>
      <c r="B352" s="36">
        <f>SUMIFS(СВЦЭМ!$I$34:$I$777,СВЦЭМ!$A$34:$A$777,$A352,СВЦЭМ!$B$34:$B$777,B$332)+'СЕТ СН'!$F$16</f>
        <v>0</v>
      </c>
      <c r="C352" s="36">
        <f>SUMIFS(СВЦЭМ!$I$34:$I$777,СВЦЭМ!$A$34:$A$777,$A352,СВЦЭМ!$B$34:$B$777,C$332)+'СЕТ СН'!$F$16</f>
        <v>0</v>
      </c>
      <c r="D352" s="36">
        <f>SUMIFS(СВЦЭМ!$I$34:$I$777,СВЦЭМ!$A$34:$A$777,$A352,СВЦЭМ!$B$34:$B$777,D$332)+'СЕТ СН'!$F$16</f>
        <v>0</v>
      </c>
      <c r="E352" s="36">
        <f>SUMIFS(СВЦЭМ!$I$34:$I$777,СВЦЭМ!$A$34:$A$777,$A352,СВЦЭМ!$B$34:$B$777,E$332)+'СЕТ СН'!$F$16</f>
        <v>0</v>
      </c>
      <c r="F352" s="36">
        <f>SUMIFS(СВЦЭМ!$I$34:$I$777,СВЦЭМ!$A$34:$A$777,$A352,СВЦЭМ!$B$34:$B$777,F$332)+'СЕТ СН'!$F$16</f>
        <v>0</v>
      </c>
      <c r="G352" s="36">
        <f>SUMIFS(СВЦЭМ!$I$34:$I$777,СВЦЭМ!$A$34:$A$777,$A352,СВЦЭМ!$B$34:$B$777,G$332)+'СЕТ СН'!$F$16</f>
        <v>0</v>
      </c>
      <c r="H352" s="36">
        <f>SUMIFS(СВЦЭМ!$I$34:$I$777,СВЦЭМ!$A$34:$A$777,$A352,СВЦЭМ!$B$34:$B$777,H$332)+'СЕТ СН'!$F$16</f>
        <v>0</v>
      </c>
      <c r="I352" s="36">
        <f>SUMIFS(СВЦЭМ!$I$34:$I$777,СВЦЭМ!$A$34:$A$777,$A352,СВЦЭМ!$B$34:$B$777,I$332)+'СЕТ СН'!$F$16</f>
        <v>0</v>
      </c>
      <c r="J352" s="36">
        <f>SUMIFS(СВЦЭМ!$I$34:$I$777,СВЦЭМ!$A$34:$A$777,$A352,СВЦЭМ!$B$34:$B$777,J$332)+'СЕТ СН'!$F$16</f>
        <v>0</v>
      </c>
      <c r="K352" s="36">
        <f>SUMIFS(СВЦЭМ!$I$34:$I$777,СВЦЭМ!$A$34:$A$777,$A352,СВЦЭМ!$B$34:$B$777,K$332)+'СЕТ СН'!$F$16</f>
        <v>0</v>
      </c>
      <c r="L352" s="36">
        <f>SUMIFS(СВЦЭМ!$I$34:$I$777,СВЦЭМ!$A$34:$A$777,$A352,СВЦЭМ!$B$34:$B$777,L$332)+'СЕТ СН'!$F$16</f>
        <v>0</v>
      </c>
      <c r="M352" s="36">
        <f>SUMIFS(СВЦЭМ!$I$34:$I$777,СВЦЭМ!$A$34:$A$777,$A352,СВЦЭМ!$B$34:$B$777,M$332)+'СЕТ СН'!$F$16</f>
        <v>0</v>
      </c>
      <c r="N352" s="36">
        <f>SUMIFS(СВЦЭМ!$I$34:$I$777,СВЦЭМ!$A$34:$A$777,$A352,СВЦЭМ!$B$34:$B$777,N$332)+'СЕТ СН'!$F$16</f>
        <v>0</v>
      </c>
      <c r="O352" s="36">
        <f>SUMIFS(СВЦЭМ!$I$34:$I$777,СВЦЭМ!$A$34:$A$777,$A352,СВЦЭМ!$B$34:$B$777,O$332)+'СЕТ СН'!$F$16</f>
        <v>0</v>
      </c>
      <c r="P352" s="36">
        <f>SUMIFS(СВЦЭМ!$I$34:$I$777,СВЦЭМ!$A$34:$A$777,$A352,СВЦЭМ!$B$34:$B$777,P$332)+'СЕТ СН'!$F$16</f>
        <v>0</v>
      </c>
      <c r="Q352" s="36">
        <f>SUMIFS(СВЦЭМ!$I$34:$I$777,СВЦЭМ!$A$34:$A$777,$A352,СВЦЭМ!$B$34:$B$777,Q$332)+'СЕТ СН'!$F$16</f>
        <v>0</v>
      </c>
      <c r="R352" s="36">
        <f>SUMIFS(СВЦЭМ!$I$34:$I$777,СВЦЭМ!$A$34:$A$777,$A352,СВЦЭМ!$B$34:$B$777,R$332)+'СЕТ СН'!$F$16</f>
        <v>0</v>
      </c>
      <c r="S352" s="36">
        <f>SUMIFS(СВЦЭМ!$I$34:$I$777,СВЦЭМ!$A$34:$A$777,$A352,СВЦЭМ!$B$34:$B$777,S$332)+'СЕТ СН'!$F$16</f>
        <v>0</v>
      </c>
      <c r="T352" s="36">
        <f>SUMIFS(СВЦЭМ!$I$34:$I$777,СВЦЭМ!$A$34:$A$777,$A352,СВЦЭМ!$B$34:$B$777,T$332)+'СЕТ СН'!$F$16</f>
        <v>0</v>
      </c>
      <c r="U352" s="36">
        <f>SUMIFS(СВЦЭМ!$I$34:$I$777,СВЦЭМ!$A$34:$A$777,$A352,СВЦЭМ!$B$34:$B$777,U$332)+'СЕТ СН'!$F$16</f>
        <v>0</v>
      </c>
      <c r="V352" s="36">
        <f>SUMIFS(СВЦЭМ!$I$34:$I$777,СВЦЭМ!$A$34:$A$777,$A352,СВЦЭМ!$B$34:$B$777,V$332)+'СЕТ СН'!$F$16</f>
        <v>0</v>
      </c>
      <c r="W352" s="36">
        <f>SUMIFS(СВЦЭМ!$I$34:$I$777,СВЦЭМ!$A$34:$A$777,$A352,СВЦЭМ!$B$34:$B$777,W$332)+'СЕТ СН'!$F$16</f>
        <v>0</v>
      </c>
      <c r="X352" s="36">
        <f>SUMIFS(СВЦЭМ!$I$34:$I$777,СВЦЭМ!$A$34:$A$777,$A352,СВЦЭМ!$B$34:$B$777,X$332)+'СЕТ СН'!$F$16</f>
        <v>0</v>
      </c>
      <c r="Y352" s="36">
        <f>SUMIFS(СВЦЭМ!$I$34:$I$777,СВЦЭМ!$A$34:$A$777,$A352,СВЦЭМ!$B$34:$B$777,Y$332)+'СЕТ СН'!$F$16</f>
        <v>0</v>
      </c>
    </row>
    <row r="353" spans="1:27" ht="15.75" hidden="1" x14ac:dyDescent="0.2">
      <c r="A353" s="35">
        <f t="shared" si="9"/>
        <v>44033</v>
      </c>
      <c r="B353" s="36">
        <f>SUMIFS(СВЦЭМ!$I$34:$I$777,СВЦЭМ!$A$34:$A$777,$A353,СВЦЭМ!$B$34:$B$777,B$332)+'СЕТ СН'!$F$16</f>
        <v>0</v>
      </c>
      <c r="C353" s="36">
        <f>SUMIFS(СВЦЭМ!$I$34:$I$777,СВЦЭМ!$A$34:$A$777,$A353,СВЦЭМ!$B$34:$B$777,C$332)+'СЕТ СН'!$F$16</f>
        <v>0</v>
      </c>
      <c r="D353" s="36">
        <f>SUMIFS(СВЦЭМ!$I$34:$I$777,СВЦЭМ!$A$34:$A$777,$A353,СВЦЭМ!$B$34:$B$777,D$332)+'СЕТ СН'!$F$16</f>
        <v>0</v>
      </c>
      <c r="E353" s="36">
        <f>SUMIFS(СВЦЭМ!$I$34:$I$777,СВЦЭМ!$A$34:$A$777,$A353,СВЦЭМ!$B$34:$B$777,E$332)+'СЕТ СН'!$F$16</f>
        <v>0</v>
      </c>
      <c r="F353" s="36">
        <f>SUMIFS(СВЦЭМ!$I$34:$I$777,СВЦЭМ!$A$34:$A$777,$A353,СВЦЭМ!$B$34:$B$777,F$332)+'СЕТ СН'!$F$16</f>
        <v>0</v>
      </c>
      <c r="G353" s="36">
        <f>SUMIFS(СВЦЭМ!$I$34:$I$777,СВЦЭМ!$A$34:$A$777,$A353,СВЦЭМ!$B$34:$B$777,G$332)+'СЕТ СН'!$F$16</f>
        <v>0</v>
      </c>
      <c r="H353" s="36">
        <f>SUMIFS(СВЦЭМ!$I$34:$I$777,СВЦЭМ!$A$34:$A$777,$A353,СВЦЭМ!$B$34:$B$777,H$332)+'СЕТ СН'!$F$16</f>
        <v>0</v>
      </c>
      <c r="I353" s="36">
        <f>SUMIFS(СВЦЭМ!$I$34:$I$777,СВЦЭМ!$A$34:$A$777,$A353,СВЦЭМ!$B$34:$B$777,I$332)+'СЕТ СН'!$F$16</f>
        <v>0</v>
      </c>
      <c r="J353" s="36">
        <f>SUMIFS(СВЦЭМ!$I$34:$I$777,СВЦЭМ!$A$34:$A$777,$A353,СВЦЭМ!$B$34:$B$777,J$332)+'СЕТ СН'!$F$16</f>
        <v>0</v>
      </c>
      <c r="K353" s="36">
        <f>SUMIFS(СВЦЭМ!$I$34:$I$777,СВЦЭМ!$A$34:$A$777,$A353,СВЦЭМ!$B$34:$B$777,K$332)+'СЕТ СН'!$F$16</f>
        <v>0</v>
      </c>
      <c r="L353" s="36">
        <f>SUMIFS(СВЦЭМ!$I$34:$I$777,СВЦЭМ!$A$34:$A$777,$A353,СВЦЭМ!$B$34:$B$777,L$332)+'СЕТ СН'!$F$16</f>
        <v>0</v>
      </c>
      <c r="M353" s="36">
        <f>SUMIFS(СВЦЭМ!$I$34:$I$777,СВЦЭМ!$A$34:$A$777,$A353,СВЦЭМ!$B$34:$B$777,M$332)+'СЕТ СН'!$F$16</f>
        <v>0</v>
      </c>
      <c r="N353" s="36">
        <f>SUMIFS(СВЦЭМ!$I$34:$I$777,СВЦЭМ!$A$34:$A$777,$A353,СВЦЭМ!$B$34:$B$777,N$332)+'СЕТ СН'!$F$16</f>
        <v>0</v>
      </c>
      <c r="O353" s="36">
        <f>SUMIFS(СВЦЭМ!$I$34:$I$777,СВЦЭМ!$A$34:$A$777,$A353,СВЦЭМ!$B$34:$B$777,O$332)+'СЕТ СН'!$F$16</f>
        <v>0</v>
      </c>
      <c r="P353" s="36">
        <f>SUMIFS(СВЦЭМ!$I$34:$I$777,СВЦЭМ!$A$34:$A$777,$A353,СВЦЭМ!$B$34:$B$777,P$332)+'СЕТ СН'!$F$16</f>
        <v>0</v>
      </c>
      <c r="Q353" s="36">
        <f>SUMIFS(СВЦЭМ!$I$34:$I$777,СВЦЭМ!$A$34:$A$777,$A353,СВЦЭМ!$B$34:$B$777,Q$332)+'СЕТ СН'!$F$16</f>
        <v>0</v>
      </c>
      <c r="R353" s="36">
        <f>SUMIFS(СВЦЭМ!$I$34:$I$777,СВЦЭМ!$A$34:$A$777,$A353,СВЦЭМ!$B$34:$B$777,R$332)+'СЕТ СН'!$F$16</f>
        <v>0</v>
      </c>
      <c r="S353" s="36">
        <f>SUMIFS(СВЦЭМ!$I$34:$I$777,СВЦЭМ!$A$34:$A$777,$A353,СВЦЭМ!$B$34:$B$777,S$332)+'СЕТ СН'!$F$16</f>
        <v>0</v>
      </c>
      <c r="T353" s="36">
        <f>SUMIFS(СВЦЭМ!$I$34:$I$777,СВЦЭМ!$A$34:$A$777,$A353,СВЦЭМ!$B$34:$B$777,T$332)+'СЕТ СН'!$F$16</f>
        <v>0</v>
      </c>
      <c r="U353" s="36">
        <f>SUMIFS(СВЦЭМ!$I$34:$I$777,СВЦЭМ!$A$34:$A$777,$A353,СВЦЭМ!$B$34:$B$777,U$332)+'СЕТ СН'!$F$16</f>
        <v>0</v>
      </c>
      <c r="V353" s="36">
        <f>SUMIFS(СВЦЭМ!$I$34:$I$777,СВЦЭМ!$A$34:$A$777,$A353,СВЦЭМ!$B$34:$B$777,V$332)+'СЕТ СН'!$F$16</f>
        <v>0</v>
      </c>
      <c r="W353" s="36">
        <f>SUMIFS(СВЦЭМ!$I$34:$I$777,СВЦЭМ!$A$34:$A$777,$A353,СВЦЭМ!$B$34:$B$777,W$332)+'СЕТ СН'!$F$16</f>
        <v>0</v>
      </c>
      <c r="X353" s="36">
        <f>SUMIFS(СВЦЭМ!$I$34:$I$777,СВЦЭМ!$A$34:$A$777,$A353,СВЦЭМ!$B$34:$B$777,X$332)+'СЕТ СН'!$F$16</f>
        <v>0</v>
      </c>
      <c r="Y353" s="36">
        <f>SUMIFS(СВЦЭМ!$I$34:$I$777,СВЦЭМ!$A$34:$A$777,$A353,СВЦЭМ!$B$34:$B$777,Y$332)+'СЕТ СН'!$F$16</f>
        <v>0</v>
      </c>
    </row>
    <row r="354" spans="1:27" ht="15.75" hidden="1" x14ac:dyDescent="0.2">
      <c r="A354" s="35">
        <f t="shared" si="9"/>
        <v>44034</v>
      </c>
      <c r="B354" s="36">
        <f>SUMIFS(СВЦЭМ!$I$34:$I$777,СВЦЭМ!$A$34:$A$777,$A354,СВЦЭМ!$B$34:$B$777,B$332)+'СЕТ СН'!$F$16</f>
        <v>0</v>
      </c>
      <c r="C354" s="36">
        <f>SUMIFS(СВЦЭМ!$I$34:$I$777,СВЦЭМ!$A$34:$A$777,$A354,СВЦЭМ!$B$34:$B$777,C$332)+'СЕТ СН'!$F$16</f>
        <v>0</v>
      </c>
      <c r="D354" s="36">
        <f>SUMIFS(СВЦЭМ!$I$34:$I$777,СВЦЭМ!$A$34:$A$777,$A354,СВЦЭМ!$B$34:$B$777,D$332)+'СЕТ СН'!$F$16</f>
        <v>0</v>
      </c>
      <c r="E354" s="36">
        <f>SUMIFS(СВЦЭМ!$I$34:$I$777,СВЦЭМ!$A$34:$A$777,$A354,СВЦЭМ!$B$34:$B$777,E$332)+'СЕТ СН'!$F$16</f>
        <v>0</v>
      </c>
      <c r="F354" s="36">
        <f>SUMIFS(СВЦЭМ!$I$34:$I$777,СВЦЭМ!$A$34:$A$777,$A354,СВЦЭМ!$B$34:$B$777,F$332)+'СЕТ СН'!$F$16</f>
        <v>0</v>
      </c>
      <c r="G354" s="36">
        <f>SUMIFS(СВЦЭМ!$I$34:$I$777,СВЦЭМ!$A$34:$A$777,$A354,СВЦЭМ!$B$34:$B$777,G$332)+'СЕТ СН'!$F$16</f>
        <v>0</v>
      </c>
      <c r="H354" s="36">
        <f>SUMIFS(СВЦЭМ!$I$34:$I$777,СВЦЭМ!$A$34:$A$777,$A354,СВЦЭМ!$B$34:$B$777,H$332)+'СЕТ СН'!$F$16</f>
        <v>0</v>
      </c>
      <c r="I354" s="36">
        <f>SUMIFS(СВЦЭМ!$I$34:$I$777,СВЦЭМ!$A$34:$A$777,$A354,СВЦЭМ!$B$34:$B$777,I$332)+'СЕТ СН'!$F$16</f>
        <v>0</v>
      </c>
      <c r="J354" s="36">
        <f>SUMIFS(СВЦЭМ!$I$34:$I$777,СВЦЭМ!$A$34:$A$777,$A354,СВЦЭМ!$B$34:$B$777,J$332)+'СЕТ СН'!$F$16</f>
        <v>0</v>
      </c>
      <c r="K354" s="36">
        <f>SUMIFS(СВЦЭМ!$I$34:$I$777,СВЦЭМ!$A$34:$A$777,$A354,СВЦЭМ!$B$34:$B$777,K$332)+'СЕТ СН'!$F$16</f>
        <v>0</v>
      </c>
      <c r="L354" s="36">
        <f>SUMIFS(СВЦЭМ!$I$34:$I$777,СВЦЭМ!$A$34:$A$777,$A354,СВЦЭМ!$B$34:$B$777,L$332)+'СЕТ СН'!$F$16</f>
        <v>0</v>
      </c>
      <c r="M354" s="36">
        <f>SUMIFS(СВЦЭМ!$I$34:$I$777,СВЦЭМ!$A$34:$A$777,$A354,СВЦЭМ!$B$34:$B$777,M$332)+'СЕТ СН'!$F$16</f>
        <v>0</v>
      </c>
      <c r="N354" s="36">
        <f>SUMIFS(СВЦЭМ!$I$34:$I$777,СВЦЭМ!$A$34:$A$777,$A354,СВЦЭМ!$B$34:$B$777,N$332)+'СЕТ СН'!$F$16</f>
        <v>0</v>
      </c>
      <c r="O354" s="36">
        <f>SUMIFS(СВЦЭМ!$I$34:$I$777,СВЦЭМ!$A$34:$A$777,$A354,СВЦЭМ!$B$34:$B$777,O$332)+'СЕТ СН'!$F$16</f>
        <v>0</v>
      </c>
      <c r="P354" s="36">
        <f>SUMIFS(СВЦЭМ!$I$34:$I$777,СВЦЭМ!$A$34:$A$777,$A354,СВЦЭМ!$B$34:$B$777,P$332)+'СЕТ СН'!$F$16</f>
        <v>0</v>
      </c>
      <c r="Q354" s="36">
        <f>SUMIFS(СВЦЭМ!$I$34:$I$777,СВЦЭМ!$A$34:$A$777,$A354,СВЦЭМ!$B$34:$B$777,Q$332)+'СЕТ СН'!$F$16</f>
        <v>0</v>
      </c>
      <c r="R354" s="36">
        <f>SUMIFS(СВЦЭМ!$I$34:$I$777,СВЦЭМ!$A$34:$A$777,$A354,СВЦЭМ!$B$34:$B$777,R$332)+'СЕТ СН'!$F$16</f>
        <v>0</v>
      </c>
      <c r="S354" s="36">
        <f>SUMIFS(СВЦЭМ!$I$34:$I$777,СВЦЭМ!$A$34:$A$777,$A354,СВЦЭМ!$B$34:$B$777,S$332)+'СЕТ СН'!$F$16</f>
        <v>0</v>
      </c>
      <c r="T354" s="36">
        <f>SUMIFS(СВЦЭМ!$I$34:$I$777,СВЦЭМ!$A$34:$A$777,$A354,СВЦЭМ!$B$34:$B$777,T$332)+'СЕТ СН'!$F$16</f>
        <v>0</v>
      </c>
      <c r="U354" s="36">
        <f>SUMIFS(СВЦЭМ!$I$34:$I$777,СВЦЭМ!$A$34:$A$777,$A354,СВЦЭМ!$B$34:$B$777,U$332)+'СЕТ СН'!$F$16</f>
        <v>0</v>
      </c>
      <c r="V354" s="36">
        <f>SUMIFS(СВЦЭМ!$I$34:$I$777,СВЦЭМ!$A$34:$A$777,$A354,СВЦЭМ!$B$34:$B$777,V$332)+'СЕТ СН'!$F$16</f>
        <v>0</v>
      </c>
      <c r="W354" s="36">
        <f>SUMIFS(СВЦЭМ!$I$34:$I$777,СВЦЭМ!$A$34:$A$777,$A354,СВЦЭМ!$B$34:$B$777,W$332)+'СЕТ СН'!$F$16</f>
        <v>0</v>
      </c>
      <c r="X354" s="36">
        <f>SUMIFS(СВЦЭМ!$I$34:$I$777,СВЦЭМ!$A$34:$A$777,$A354,СВЦЭМ!$B$34:$B$777,X$332)+'СЕТ СН'!$F$16</f>
        <v>0</v>
      </c>
      <c r="Y354" s="36">
        <f>SUMIFS(СВЦЭМ!$I$34:$I$777,СВЦЭМ!$A$34:$A$777,$A354,СВЦЭМ!$B$34:$B$777,Y$332)+'СЕТ СН'!$F$16</f>
        <v>0</v>
      </c>
    </row>
    <row r="355" spans="1:27" ht="15.75" hidden="1" x14ac:dyDescent="0.2">
      <c r="A355" s="35">
        <f t="shared" si="9"/>
        <v>44035</v>
      </c>
      <c r="B355" s="36">
        <f>SUMIFS(СВЦЭМ!$I$34:$I$777,СВЦЭМ!$A$34:$A$777,$A355,СВЦЭМ!$B$34:$B$777,B$332)+'СЕТ СН'!$F$16</f>
        <v>0</v>
      </c>
      <c r="C355" s="36">
        <f>SUMIFS(СВЦЭМ!$I$34:$I$777,СВЦЭМ!$A$34:$A$777,$A355,СВЦЭМ!$B$34:$B$777,C$332)+'СЕТ СН'!$F$16</f>
        <v>0</v>
      </c>
      <c r="D355" s="36">
        <f>SUMIFS(СВЦЭМ!$I$34:$I$777,СВЦЭМ!$A$34:$A$777,$A355,СВЦЭМ!$B$34:$B$777,D$332)+'СЕТ СН'!$F$16</f>
        <v>0</v>
      </c>
      <c r="E355" s="36">
        <f>SUMIFS(СВЦЭМ!$I$34:$I$777,СВЦЭМ!$A$34:$A$777,$A355,СВЦЭМ!$B$34:$B$777,E$332)+'СЕТ СН'!$F$16</f>
        <v>0</v>
      </c>
      <c r="F355" s="36">
        <f>SUMIFS(СВЦЭМ!$I$34:$I$777,СВЦЭМ!$A$34:$A$777,$A355,СВЦЭМ!$B$34:$B$777,F$332)+'СЕТ СН'!$F$16</f>
        <v>0</v>
      </c>
      <c r="G355" s="36">
        <f>SUMIFS(СВЦЭМ!$I$34:$I$777,СВЦЭМ!$A$34:$A$777,$A355,СВЦЭМ!$B$34:$B$777,G$332)+'СЕТ СН'!$F$16</f>
        <v>0</v>
      </c>
      <c r="H355" s="36">
        <f>SUMIFS(СВЦЭМ!$I$34:$I$777,СВЦЭМ!$A$34:$A$777,$A355,СВЦЭМ!$B$34:$B$777,H$332)+'СЕТ СН'!$F$16</f>
        <v>0</v>
      </c>
      <c r="I355" s="36">
        <f>SUMIFS(СВЦЭМ!$I$34:$I$777,СВЦЭМ!$A$34:$A$777,$A355,СВЦЭМ!$B$34:$B$777,I$332)+'СЕТ СН'!$F$16</f>
        <v>0</v>
      </c>
      <c r="J355" s="36">
        <f>SUMIFS(СВЦЭМ!$I$34:$I$777,СВЦЭМ!$A$34:$A$777,$A355,СВЦЭМ!$B$34:$B$777,J$332)+'СЕТ СН'!$F$16</f>
        <v>0</v>
      </c>
      <c r="K355" s="36">
        <f>SUMIFS(СВЦЭМ!$I$34:$I$777,СВЦЭМ!$A$34:$A$777,$A355,СВЦЭМ!$B$34:$B$777,K$332)+'СЕТ СН'!$F$16</f>
        <v>0</v>
      </c>
      <c r="L355" s="36">
        <f>SUMIFS(СВЦЭМ!$I$34:$I$777,СВЦЭМ!$A$34:$A$777,$A355,СВЦЭМ!$B$34:$B$777,L$332)+'СЕТ СН'!$F$16</f>
        <v>0</v>
      </c>
      <c r="M355" s="36">
        <f>SUMIFS(СВЦЭМ!$I$34:$I$777,СВЦЭМ!$A$34:$A$777,$A355,СВЦЭМ!$B$34:$B$777,M$332)+'СЕТ СН'!$F$16</f>
        <v>0</v>
      </c>
      <c r="N355" s="36">
        <f>SUMIFS(СВЦЭМ!$I$34:$I$777,СВЦЭМ!$A$34:$A$777,$A355,СВЦЭМ!$B$34:$B$777,N$332)+'СЕТ СН'!$F$16</f>
        <v>0</v>
      </c>
      <c r="O355" s="36">
        <f>SUMIFS(СВЦЭМ!$I$34:$I$777,СВЦЭМ!$A$34:$A$777,$A355,СВЦЭМ!$B$34:$B$777,O$332)+'СЕТ СН'!$F$16</f>
        <v>0</v>
      </c>
      <c r="P355" s="36">
        <f>SUMIFS(СВЦЭМ!$I$34:$I$777,СВЦЭМ!$A$34:$A$777,$A355,СВЦЭМ!$B$34:$B$777,P$332)+'СЕТ СН'!$F$16</f>
        <v>0</v>
      </c>
      <c r="Q355" s="36">
        <f>SUMIFS(СВЦЭМ!$I$34:$I$777,СВЦЭМ!$A$34:$A$777,$A355,СВЦЭМ!$B$34:$B$777,Q$332)+'СЕТ СН'!$F$16</f>
        <v>0</v>
      </c>
      <c r="R355" s="36">
        <f>SUMIFS(СВЦЭМ!$I$34:$I$777,СВЦЭМ!$A$34:$A$777,$A355,СВЦЭМ!$B$34:$B$777,R$332)+'СЕТ СН'!$F$16</f>
        <v>0</v>
      </c>
      <c r="S355" s="36">
        <f>SUMIFS(СВЦЭМ!$I$34:$I$777,СВЦЭМ!$A$34:$A$777,$A355,СВЦЭМ!$B$34:$B$777,S$332)+'СЕТ СН'!$F$16</f>
        <v>0</v>
      </c>
      <c r="T355" s="36">
        <f>SUMIFS(СВЦЭМ!$I$34:$I$777,СВЦЭМ!$A$34:$A$777,$A355,СВЦЭМ!$B$34:$B$777,T$332)+'СЕТ СН'!$F$16</f>
        <v>0</v>
      </c>
      <c r="U355" s="36">
        <f>SUMIFS(СВЦЭМ!$I$34:$I$777,СВЦЭМ!$A$34:$A$777,$A355,СВЦЭМ!$B$34:$B$777,U$332)+'СЕТ СН'!$F$16</f>
        <v>0</v>
      </c>
      <c r="V355" s="36">
        <f>SUMIFS(СВЦЭМ!$I$34:$I$777,СВЦЭМ!$A$34:$A$777,$A355,СВЦЭМ!$B$34:$B$777,V$332)+'СЕТ СН'!$F$16</f>
        <v>0</v>
      </c>
      <c r="W355" s="36">
        <f>SUMIFS(СВЦЭМ!$I$34:$I$777,СВЦЭМ!$A$34:$A$777,$A355,СВЦЭМ!$B$34:$B$777,W$332)+'СЕТ СН'!$F$16</f>
        <v>0</v>
      </c>
      <c r="X355" s="36">
        <f>SUMIFS(СВЦЭМ!$I$34:$I$777,СВЦЭМ!$A$34:$A$777,$A355,СВЦЭМ!$B$34:$B$777,X$332)+'СЕТ СН'!$F$16</f>
        <v>0</v>
      </c>
      <c r="Y355" s="36">
        <f>SUMIFS(СВЦЭМ!$I$34:$I$777,СВЦЭМ!$A$34:$A$777,$A355,СВЦЭМ!$B$34:$B$777,Y$332)+'СЕТ СН'!$F$16</f>
        <v>0</v>
      </c>
    </row>
    <row r="356" spans="1:27" ht="15.75" hidden="1" x14ac:dyDescent="0.2">
      <c r="A356" s="35">
        <f t="shared" si="9"/>
        <v>44036</v>
      </c>
      <c r="B356" s="36">
        <f>SUMIFS(СВЦЭМ!$I$34:$I$777,СВЦЭМ!$A$34:$A$777,$A356,СВЦЭМ!$B$34:$B$777,B$332)+'СЕТ СН'!$F$16</f>
        <v>0</v>
      </c>
      <c r="C356" s="36">
        <f>SUMIFS(СВЦЭМ!$I$34:$I$777,СВЦЭМ!$A$34:$A$777,$A356,СВЦЭМ!$B$34:$B$777,C$332)+'СЕТ СН'!$F$16</f>
        <v>0</v>
      </c>
      <c r="D356" s="36">
        <f>SUMIFS(СВЦЭМ!$I$34:$I$777,СВЦЭМ!$A$34:$A$777,$A356,СВЦЭМ!$B$34:$B$777,D$332)+'СЕТ СН'!$F$16</f>
        <v>0</v>
      </c>
      <c r="E356" s="36">
        <f>SUMIFS(СВЦЭМ!$I$34:$I$777,СВЦЭМ!$A$34:$A$777,$A356,СВЦЭМ!$B$34:$B$777,E$332)+'СЕТ СН'!$F$16</f>
        <v>0</v>
      </c>
      <c r="F356" s="36">
        <f>SUMIFS(СВЦЭМ!$I$34:$I$777,СВЦЭМ!$A$34:$A$777,$A356,СВЦЭМ!$B$34:$B$777,F$332)+'СЕТ СН'!$F$16</f>
        <v>0</v>
      </c>
      <c r="G356" s="36">
        <f>SUMIFS(СВЦЭМ!$I$34:$I$777,СВЦЭМ!$A$34:$A$777,$A356,СВЦЭМ!$B$34:$B$777,G$332)+'СЕТ СН'!$F$16</f>
        <v>0</v>
      </c>
      <c r="H356" s="36">
        <f>SUMIFS(СВЦЭМ!$I$34:$I$777,СВЦЭМ!$A$34:$A$777,$A356,СВЦЭМ!$B$34:$B$777,H$332)+'СЕТ СН'!$F$16</f>
        <v>0</v>
      </c>
      <c r="I356" s="36">
        <f>SUMIFS(СВЦЭМ!$I$34:$I$777,СВЦЭМ!$A$34:$A$777,$A356,СВЦЭМ!$B$34:$B$777,I$332)+'СЕТ СН'!$F$16</f>
        <v>0</v>
      </c>
      <c r="J356" s="36">
        <f>SUMIFS(СВЦЭМ!$I$34:$I$777,СВЦЭМ!$A$34:$A$777,$A356,СВЦЭМ!$B$34:$B$777,J$332)+'СЕТ СН'!$F$16</f>
        <v>0</v>
      </c>
      <c r="K356" s="36">
        <f>SUMIFS(СВЦЭМ!$I$34:$I$777,СВЦЭМ!$A$34:$A$777,$A356,СВЦЭМ!$B$34:$B$777,K$332)+'СЕТ СН'!$F$16</f>
        <v>0</v>
      </c>
      <c r="L356" s="36">
        <f>SUMIFS(СВЦЭМ!$I$34:$I$777,СВЦЭМ!$A$34:$A$777,$A356,СВЦЭМ!$B$34:$B$777,L$332)+'СЕТ СН'!$F$16</f>
        <v>0</v>
      </c>
      <c r="M356" s="36">
        <f>SUMIFS(СВЦЭМ!$I$34:$I$777,СВЦЭМ!$A$34:$A$777,$A356,СВЦЭМ!$B$34:$B$777,M$332)+'СЕТ СН'!$F$16</f>
        <v>0</v>
      </c>
      <c r="N356" s="36">
        <f>SUMIFS(СВЦЭМ!$I$34:$I$777,СВЦЭМ!$A$34:$A$777,$A356,СВЦЭМ!$B$34:$B$777,N$332)+'СЕТ СН'!$F$16</f>
        <v>0</v>
      </c>
      <c r="O356" s="36">
        <f>SUMIFS(СВЦЭМ!$I$34:$I$777,СВЦЭМ!$A$34:$A$777,$A356,СВЦЭМ!$B$34:$B$777,O$332)+'СЕТ СН'!$F$16</f>
        <v>0</v>
      </c>
      <c r="P356" s="36">
        <f>SUMIFS(СВЦЭМ!$I$34:$I$777,СВЦЭМ!$A$34:$A$777,$A356,СВЦЭМ!$B$34:$B$777,P$332)+'СЕТ СН'!$F$16</f>
        <v>0</v>
      </c>
      <c r="Q356" s="36">
        <f>SUMIFS(СВЦЭМ!$I$34:$I$777,СВЦЭМ!$A$34:$A$777,$A356,СВЦЭМ!$B$34:$B$777,Q$332)+'СЕТ СН'!$F$16</f>
        <v>0</v>
      </c>
      <c r="R356" s="36">
        <f>SUMIFS(СВЦЭМ!$I$34:$I$777,СВЦЭМ!$A$34:$A$777,$A356,СВЦЭМ!$B$34:$B$777,R$332)+'СЕТ СН'!$F$16</f>
        <v>0</v>
      </c>
      <c r="S356" s="36">
        <f>SUMIFS(СВЦЭМ!$I$34:$I$777,СВЦЭМ!$A$34:$A$777,$A356,СВЦЭМ!$B$34:$B$777,S$332)+'СЕТ СН'!$F$16</f>
        <v>0</v>
      </c>
      <c r="T356" s="36">
        <f>SUMIFS(СВЦЭМ!$I$34:$I$777,СВЦЭМ!$A$34:$A$777,$A356,СВЦЭМ!$B$34:$B$777,T$332)+'СЕТ СН'!$F$16</f>
        <v>0</v>
      </c>
      <c r="U356" s="36">
        <f>SUMIFS(СВЦЭМ!$I$34:$I$777,СВЦЭМ!$A$34:$A$777,$A356,СВЦЭМ!$B$34:$B$777,U$332)+'СЕТ СН'!$F$16</f>
        <v>0</v>
      </c>
      <c r="V356" s="36">
        <f>SUMIFS(СВЦЭМ!$I$34:$I$777,СВЦЭМ!$A$34:$A$777,$A356,СВЦЭМ!$B$34:$B$777,V$332)+'СЕТ СН'!$F$16</f>
        <v>0</v>
      </c>
      <c r="W356" s="36">
        <f>SUMIFS(СВЦЭМ!$I$34:$I$777,СВЦЭМ!$A$34:$A$777,$A356,СВЦЭМ!$B$34:$B$777,W$332)+'СЕТ СН'!$F$16</f>
        <v>0</v>
      </c>
      <c r="X356" s="36">
        <f>SUMIFS(СВЦЭМ!$I$34:$I$777,СВЦЭМ!$A$34:$A$777,$A356,СВЦЭМ!$B$34:$B$777,X$332)+'СЕТ СН'!$F$16</f>
        <v>0</v>
      </c>
      <c r="Y356" s="36">
        <f>SUMIFS(СВЦЭМ!$I$34:$I$777,СВЦЭМ!$A$34:$A$777,$A356,СВЦЭМ!$B$34:$B$777,Y$332)+'СЕТ СН'!$F$16</f>
        <v>0</v>
      </c>
    </row>
    <row r="357" spans="1:27" ht="15.75" hidden="1" x14ac:dyDescent="0.2">
      <c r="A357" s="35">
        <f t="shared" si="9"/>
        <v>44037</v>
      </c>
      <c r="B357" s="36">
        <f>SUMIFS(СВЦЭМ!$I$34:$I$777,СВЦЭМ!$A$34:$A$777,$A357,СВЦЭМ!$B$34:$B$777,B$332)+'СЕТ СН'!$F$16</f>
        <v>0</v>
      </c>
      <c r="C357" s="36">
        <f>SUMIFS(СВЦЭМ!$I$34:$I$777,СВЦЭМ!$A$34:$A$777,$A357,СВЦЭМ!$B$34:$B$777,C$332)+'СЕТ СН'!$F$16</f>
        <v>0</v>
      </c>
      <c r="D357" s="36">
        <f>SUMIFS(СВЦЭМ!$I$34:$I$777,СВЦЭМ!$A$34:$A$777,$A357,СВЦЭМ!$B$34:$B$777,D$332)+'СЕТ СН'!$F$16</f>
        <v>0</v>
      </c>
      <c r="E357" s="36">
        <f>SUMIFS(СВЦЭМ!$I$34:$I$777,СВЦЭМ!$A$34:$A$777,$A357,СВЦЭМ!$B$34:$B$777,E$332)+'СЕТ СН'!$F$16</f>
        <v>0</v>
      </c>
      <c r="F357" s="36">
        <f>SUMIFS(СВЦЭМ!$I$34:$I$777,СВЦЭМ!$A$34:$A$777,$A357,СВЦЭМ!$B$34:$B$777,F$332)+'СЕТ СН'!$F$16</f>
        <v>0</v>
      </c>
      <c r="G357" s="36">
        <f>SUMIFS(СВЦЭМ!$I$34:$I$777,СВЦЭМ!$A$34:$A$777,$A357,СВЦЭМ!$B$34:$B$777,G$332)+'СЕТ СН'!$F$16</f>
        <v>0</v>
      </c>
      <c r="H357" s="36">
        <f>SUMIFS(СВЦЭМ!$I$34:$I$777,СВЦЭМ!$A$34:$A$777,$A357,СВЦЭМ!$B$34:$B$777,H$332)+'СЕТ СН'!$F$16</f>
        <v>0</v>
      </c>
      <c r="I357" s="36">
        <f>SUMIFS(СВЦЭМ!$I$34:$I$777,СВЦЭМ!$A$34:$A$777,$A357,СВЦЭМ!$B$34:$B$777,I$332)+'СЕТ СН'!$F$16</f>
        <v>0</v>
      </c>
      <c r="J357" s="36">
        <f>SUMIFS(СВЦЭМ!$I$34:$I$777,СВЦЭМ!$A$34:$A$777,$A357,СВЦЭМ!$B$34:$B$777,J$332)+'СЕТ СН'!$F$16</f>
        <v>0</v>
      </c>
      <c r="K357" s="36">
        <f>SUMIFS(СВЦЭМ!$I$34:$I$777,СВЦЭМ!$A$34:$A$777,$A357,СВЦЭМ!$B$34:$B$777,K$332)+'СЕТ СН'!$F$16</f>
        <v>0</v>
      </c>
      <c r="L357" s="36">
        <f>SUMIFS(СВЦЭМ!$I$34:$I$777,СВЦЭМ!$A$34:$A$777,$A357,СВЦЭМ!$B$34:$B$777,L$332)+'СЕТ СН'!$F$16</f>
        <v>0</v>
      </c>
      <c r="M357" s="36">
        <f>SUMIFS(СВЦЭМ!$I$34:$I$777,СВЦЭМ!$A$34:$A$777,$A357,СВЦЭМ!$B$34:$B$777,M$332)+'СЕТ СН'!$F$16</f>
        <v>0</v>
      </c>
      <c r="N357" s="36">
        <f>SUMIFS(СВЦЭМ!$I$34:$I$777,СВЦЭМ!$A$34:$A$777,$A357,СВЦЭМ!$B$34:$B$777,N$332)+'СЕТ СН'!$F$16</f>
        <v>0</v>
      </c>
      <c r="O357" s="36">
        <f>SUMIFS(СВЦЭМ!$I$34:$I$777,СВЦЭМ!$A$34:$A$777,$A357,СВЦЭМ!$B$34:$B$777,O$332)+'СЕТ СН'!$F$16</f>
        <v>0</v>
      </c>
      <c r="P357" s="36">
        <f>SUMIFS(СВЦЭМ!$I$34:$I$777,СВЦЭМ!$A$34:$A$777,$A357,СВЦЭМ!$B$34:$B$777,P$332)+'СЕТ СН'!$F$16</f>
        <v>0</v>
      </c>
      <c r="Q357" s="36">
        <f>SUMIFS(СВЦЭМ!$I$34:$I$777,СВЦЭМ!$A$34:$A$777,$A357,СВЦЭМ!$B$34:$B$777,Q$332)+'СЕТ СН'!$F$16</f>
        <v>0</v>
      </c>
      <c r="R357" s="36">
        <f>SUMIFS(СВЦЭМ!$I$34:$I$777,СВЦЭМ!$A$34:$A$777,$A357,СВЦЭМ!$B$34:$B$777,R$332)+'СЕТ СН'!$F$16</f>
        <v>0</v>
      </c>
      <c r="S357" s="36">
        <f>SUMIFS(СВЦЭМ!$I$34:$I$777,СВЦЭМ!$A$34:$A$777,$A357,СВЦЭМ!$B$34:$B$777,S$332)+'СЕТ СН'!$F$16</f>
        <v>0</v>
      </c>
      <c r="T357" s="36">
        <f>SUMIFS(СВЦЭМ!$I$34:$I$777,СВЦЭМ!$A$34:$A$777,$A357,СВЦЭМ!$B$34:$B$777,T$332)+'СЕТ СН'!$F$16</f>
        <v>0</v>
      </c>
      <c r="U357" s="36">
        <f>SUMIFS(СВЦЭМ!$I$34:$I$777,СВЦЭМ!$A$34:$A$777,$A357,СВЦЭМ!$B$34:$B$777,U$332)+'СЕТ СН'!$F$16</f>
        <v>0</v>
      </c>
      <c r="V357" s="36">
        <f>SUMIFS(СВЦЭМ!$I$34:$I$777,СВЦЭМ!$A$34:$A$777,$A357,СВЦЭМ!$B$34:$B$777,V$332)+'СЕТ СН'!$F$16</f>
        <v>0</v>
      </c>
      <c r="W357" s="36">
        <f>SUMIFS(СВЦЭМ!$I$34:$I$777,СВЦЭМ!$A$34:$A$777,$A357,СВЦЭМ!$B$34:$B$777,W$332)+'СЕТ СН'!$F$16</f>
        <v>0</v>
      </c>
      <c r="X357" s="36">
        <f>SUMIFS(СВЦЭМ!$I$34:$I$777,СВЦЭМ!$A$34:$A$777,$A357,СВЦЭМ!$B$34:$B$777,X$332)+'СЕТ СН'!$F$16</f>
        <v>0</v>
      </c>
      <c r="Y357" s="36">
        <f>SUMIFS(СВЦЭМ!$I$34:$I$777,СВЦЭМ!$A$34:$A$777,$A357,СВЦЭМ!$B$34:$B$777,Y$332)+'СЕТ СН'!$F$16</f>
        <v>0</v>
      </c>
    </row>
    <row r="358" spans="1:27" ht="15.75" hidden="1" x14ac:dyDescent="0.2">
      <c r="A358" s="35">
        <f t="shared" si="9"/>
        <v>44038</v>
      </c>
      <c r="B358" s="36">
        <f>SUMIFS(СВЦЭМ!$I$34:$I$777,СВЦЭМ!$A$34:$A$777,$A358,СВЦЭМ!$B$34:$B$777,B$332)+'СЕТ СН'!$F$16</f>
        <v>0</v>
      </c>
      <c r="C358" s="36">
        <f>SUMIFS(СВЦЭМ!$I$34:$I$777,СВЦЭМ!$A$34:$A$777,$A358,СВЦЭМ!$B$34:$B$777,C$332)+'СЕТ СН'!$F$16</f>
        <v>0</v>
      </c>
      <c r="D358" s="36">
        <f>SUMIFS(СВЦЭМ!$I$34:$I$777,СВЦЭМ!$A$34:$A$777,$A358,СВЦЭМ!$B$34:$B$777,D$332)+'СЕТ СН'!$F$16</f>
        <v>0</v>
      </c>
      <c r="E358" s="36">
        <f>SUMIFS(СВЦЭМ!$I$34:$I$777,СВЦЭМ!$A$34:$A$777,$A358,СВЦЭМ!$B$34:$B$777,E$332)+'СЕТ СН'!$F$16</f>
        <v>0</v>
      </c>
      <c r="F358" s="36">
        <f>SUMIFS(СВЦЭМ!$I$34:$I$777,СВЦЭМ!$A$34:$A$777,$A358,СВЦЭМ!$B$34:$B$777,F$332)+'СЕТ СН'!$F$16</f>
        <v>0</v>
      </c>
      <c r="G358" s="36">
        <f>SUMIFS(СВЦЭМ!$I$34:$I$777,СВЦЭМ!$A$34:$A$777,$A358,СВЦЭМ!$B$34:$B$777,G$332)+'СЕТ СН'!$F$16</f>
        <v>0</v>
      </c>
      <c r="H358" s="36">
        <f>SUMIFS(СВЦЭМ!$I$34:$I$777,СВЦЭМ!$A$34:$A$777,$A358,СВЦЭМ!$B$34:$B$777,H$332)+'СЕТ СН'!$F$16</f>
        <v>0</v>
      </c>
      <c r="I358" s="36">
        <f>SUMIFS(СВЦЭМ!$I$34:$I$777,СВЦЭМ!$A$34:$A$777,$A358,СВЦЭМ!$B$34:$B$777,I$332)+'СЕТ СН'!$F$16</f>
        <v>0</v>
      </c>
      <c r="J358" s="36">
        <f>SUMIFS(СВЦЭМ!$I$34:$I$777,СВЦЭМ!$A$34:$A$777,$A358,СВЦЭМ!$B$34:$B$777,J$332)+'СЕТ СН'!$F$16</f>
        <v>0</v>
      </c>
      <c r="K358" s="36">
        <f>SUMIFS(СВЦЭМ!$I$34:$I$777,СВЦЭМ!$A$34:$A$777,$A358,СВЦЭМ!$B$34:$B$777,K$332)+'СЕТ СН'!$F$16</f>
        <v>0</v>
      </c>
      <c r="L358" s="36">
        <f>SUMIFS(СВЦЭМ!$I$34:$I$777,СВЦЭМ!$A$34:$A$777,$A358,СВЦЭМ!$B$34:$B$777,L$332)+'СЕТ СН'!$F$16</f>
        <v>0</v>
      </c>
      <c r="M358" s="36">
        <f>SUMIFS(СВЦЭМ!$I$34:$I$777,СВЦЭМ!$A$34:$A$777,$A358,СВЦЭМ!$B$34:$B$777,M$332)+'СЕТ СН'!$F$16</f>
        <v>0</v>
      </c>
      <c r="N358" s="36">
        <f>SUMIFS(СВЦЭМ!$I$34:$I$777,СВЦЭМ!$A$34:$A$777,$A358,СВЦЭМ!$B$34:$B$777,N$332)+'СЕТ СН'!$F$16</f>
        <v>0</v>
      </c>
      <c r="O358" s="36">
        <f>SUMIFS(СВЦЭМ!$I$34:$I$777,СВЦЭМ!$A$34:$A$777,$A358,СВЦЭМ!$B$34:$B$777,O$332)+'СЕТ СН'!$F$16</f>
        <v>0</v>
      </c>
      <c r="P358" s="36">
        <f>SUMIFS(СВЦЭМ!$I$34:$I$777,СВЦЭМ!$A$34:$A$777,$A358,СВЦЭМ!$B$34:$B$777,P$332)+'СЕТ СН'!$F$16</f>
        <v>0</v>
      </c>
      <c r="Q358" s="36">
        <f>SUMIFS(СВЦЭМ!$I$34:$I$777,СВЦЭМ!$A$34:$A$777,$A358,СВЦЭМ!$B$34:$B$777,Q$332)+'СЕТ СН'!$F$16</f>
        <v>0</v>
      </c>
      <c r="R358" s="36">
        <f>SUMIFS(СВЦЭМ!$I$34:$I$777,СВЦЭМ!$A$34:$A$777,$A358,СВЦЭМ!$B$34:$B$777,R$332)+'СЕТ СН'!$F$16</f>
        <v>0</v>
      </c>
      <c r="S358" s="36">
        <f>SUMIFS(СВЦЭМ!$I$34:$I$777,СВЦЭМ!$A$34:$A$777,$A358,СВЦЭМ!$B$34:$B$777,S$332)+'СЕТ СН'!$F$16</f>
        <v>0</v>
      </c>
      <c r="T358" s="36">
        <f>SUMIFS(СВЦЭМ!$I$34:$I$777,СВЦЭМ!$A$34:$A$777,$A358,СВЦЭМ!$B$34:$B$777,T$332)+'СЕТ СН'!$F$16</f>
        <v>0</v>
      </c>
      <c r="U358" s="36">
        <f>SUMIFS(СВЦЭМ!$I$34:$I$777,СВЦЭМ!$A$34:$A$777,$A358,СВЦЭМ!$B$34:$B$777,U$332)+'СЕТ СН'!$F$16</f>
        <v>0</v>
      </c>
      <c r="V358" s="36">
        <f>SUMIFS(СВЦЭМ!$I$34:$I$777,СВЦЭМ!$A$34:$A$777,$A358,СВЦЭМ!$B$34:$B$777,V$332)+'СЕТ СН'!$F$16</f>
        <v>0</v>
      </c>
      <c r="W358" s="36">
        <f>SUMIFS(СВЦЭМ!$I$34:$I$777,СВЦЭМ!$A$34:$A$777,$A358,СВЦЭМ!$B$34:$B$777,W$332)+'СЕТ СН'!$F$16</f>
        <v>0</v>
      </c>
      <c r="X358" s="36">
        <f>SUMIFS(СВЦЭМ!$I$34:$I$777,СВЦЭМ!$A$34:$A$777,$A358,СВЦЭМ!$B$34:$B$777,X$332)+'СЕТ СН'!$F$16</f>
        <v>0</v>
      </c>
      <c r="Y358" s="36">
        <f>SUMIFS(СВЦЭМ!$I$34:$I$777,СВЦЭМ!$A$34:$A$777,$A358,СВЦЭМ!$B$34:$B$777,Y$332)+'СЕТ СН'!$F$16</f>
        <v>0</v>
      </c>
    </row>
    <row r="359" spans="1:27" ht="15.75" hidden="1" x14ac:dyDescent="0.2">
      <c r="A359" s="35">
        <f t="shared" si="9"/>
        <v>44039</v>
      </c>
      <c r="B359" s="36">
        <f>SUMIFS(СВЦЭМ!$I$34:$I$777,СВЦЭМ!$A$34:$A$777,$A359,СВЦЭМ!$B$34:$B$777,B$332)+'СЕТ СН'!$F$16</f>
        <v>0</v>
      </c>
      <c r="C359" s="36">
        <f>SUMIFS(СВЦЭМ!$I$34:$I$777,СВЦЭМ!$A$34:$A$777,$A359,СВЦЭМ!$B$34:$B$777,C$332)+'СЕТ СН'!$F$16</f>
        <v>0</v>
      </c>
      <c r="D359" s="36">
        <f>SUMIFS(СВЦЭМ!$I$34:$I$777,СВЦЭМ!$A$34:$A$777,$A359,СВЦЭМ!$B$34:$B$777,D$332)+'СЕТ СН'!$F$16</f>
        <v>0</v>
      </c>
      <c r="E359" s="36">
        <f>SUMIFS(СВЦЭМ!$I$34:$I$777,СВЦЭМ!$A$34:$A$777,$A359,СВЦЭМ!$B$34:$B$777,E$332)+'СЕТ СН'!$F$16</f>
        <v>0</v>
      </c>
      <c r="F359" s="36">
        <f>SUMIFS(СВЦЭМ!$I$34:$I$777,СВЦЭМ!$A$34:$A$777,$A359,СВЦЭМ!$B$34:$B$777,F$332)+'СЕТ СН'!$F$16</f>
        <v>0</v>
      </c>
      <c r="G359" s="36">
        <f>SUMIFS(СВЦЭМ!$I$34:$I$777,СВЦЭМ!$A$34:$A$777,$A359,СВЦЭМ!$B$34:$B$777,G$332)+'СЕТ СН'!$F$16</f>
        <v>0</v>
      </c>
      <c r="H359" s="36">
        <f>SUMIFS(СВЦЭМ!$I$34:$I$777,СВЦЭМ!$A$34:$A$777,$A359,СВЦЭМ!$B$34:$B$777,H$332)+'СЕТ СН'!$F$16</f>
        <v>0</v>
      </c>
      <c r="I359" s="36">
        <f>SUMIFS(СВЦЭМ!$I$34:$I$777,СВЦЭМ!$A$34:$A$777,$A359,СВЦЭМ!$B$34:$B$777,I$332)+'СЕТ СН'!$F$16</f>
        <v>0</v>
      </c>
      <c r="J359" s="36">
        <f>SUMIFS(СВЦЭМ!$I$34:$I$777,СВЦЭМ!$A$34:$A$777,$A359,СВЦЭМ!$B$34:$B$777,J$332)+'СЕТ СН'!$F$16</f>
        <v>0</v>
      </c>
      <c r="K359" s="36">
        <f>SUMIFS(СВЦЭМ!$I$34:$I$777,СВЦЭМ!$A$34:$A$777,$A359,СВЦЭМ!$B$34:$B$777,K$332)+'СЕТ СН'!$F$16</f>
        <v>0</v>
      </c>
      <c r="L359" s="36">
        <f>SUMIFS(СВЦЭМ!$I$34:$I$777,СВЦЭМ!$A$34:$A$777,$A359,СВЦЭМ!$B$34:$B$777,L$332)+'СЕТ СН'!$F$16</f>
        <v>0</v>
      </c>
      <c r="M359" s="36">
        <f>SUMIFS(СВЦЭМ!$I$34:$I$777,СВЦЭМ!$A$34:$A$777,$A359,СВЦЭМ!$B$34:$B$777,M$332)+'СЕТ СН'!$F$16</f>
        <v>0</v>
      </c>
      <c r="N359" s="36">
        <f>SUMIFS(СВЦЭМ!$I$34:$I$777,СВЦЭМ!$A$34:$A$777,$A359,СВЦЭМ!$B$34:$B$777,N$332)+'СЕТ СН'!$F$16</f>
        <v>0</v>
      </c>
      <c r="O359" s="36">
        <f>SUMIFS(СВЦЭМ!$I$34:$I$777,СВЦЭМ!$A$34:$A$777,$A359,СВЦЭМ!$B$34:$B$777,O$332)+'СЕТ СН'!$F$16</f>
        <v>0</v>
      </c>
      <c r="P359" s="36">
        <f>SUMIFS(СВЦЭМ!$I$34:$I$777,СВЦЭМ!$A$34:$A$777,$A359,СВЦЭМ!$B$34:$B$777,P$332)+'СЕТ СН'!$F$16</f>
        <v>0</v>
      </c>
      <c r="Q359" s="36">
        <f>SUMIFS(СВЦЭМ!$I$34:$I$777,СВЦЭМ!$A$34:$A$777,$A359,СВЦЭМ!$B$34:$B$777,Q$332)+'СЕТ СН'!$F$16</f>
        <v>0</v>
      </c>
      <c r="R359" s="36">
        <f>SUMIFS(СВЦЭМ!$I$34:$I$777,СВЦЭМ!$A$34:$A$777,$A359,СВЦЭМ!$B$34:$B$777,R$332)+'СЕТ СН'!$F$16</f>
        <v>0</v>
      </c>
      <c r="S359" s="36">
        <f>SUMIFS(СВЦЭМ!$I$34:$I$777,СВЦЭМ!$A$34:$A$777,$A359,СВЦЭМ!$B$34:$B$777,S$332)+'СЕТ СН'!$F$16</f>
        <v>0</v>
      </c>
      <c r="T359" s="36">
        <f>SUMIFS(СВЦЭМ!$I$34:$I$777,СВЦЭМ!$A$34:$A$777,$A359,СВЦЭМ!$B$34:$B$777,T$332)+'СЕТ СН'!$F$16</f>
        <v>0</v>
      </c>
      <c r="U359" s="36">
        <f>SUMIFS(СВЦЭМ!$I$34:$I$777,СВЦЭМ!$A$34:$A$777,$A359,СВЦЭМ!$B$34:$B$777,U$332)+'СЕТ СН'!$F$16</f>
        <v>0</v>
      </c>
      <c r="V359" s="36">
        <f>SUMIFS(СВЦЭМ!$I$34:$I$777,СВЦЭМ!$A$34:$A$777,$A359,СВЦЭМ!$B$34:$B$777,V$332)+'СЕТ СН'!$F$16</f>
        <v>0</v>
      </c>
      <c r="W359" s="36">
        <f>SUMIFS(СВЦЭМ!$I$34:$I$777,СВЦЭМ!$A$34:$A$777,$A359,СВЦЭМ!$B$34:$B$777,W$332)+'СЕТ СН'!$F$16</f>
        <v>0</v>
      </c>
      <c r="X359" s="36">
        <f>SUMIFS(СВЦЭМ!$I$34:$I$777,СВЦЭМ!$A$34:$A$777,$A359,СВЦЭМ!$B$34:$B$777,X$332)+'СЕТ СН'!$F$16</f>
        <v>0</v>
      </c>
      <c r="Y359" s="36">
        <f>SUMIFS(СВЦЭМ!$I$34:$I$777,СВЦЭМ!$A$34:$A$777,$A359,СВЦЭМ!$B$34:$B$777,Y$332)+'СЕТ СН'!$F$16</f>
        <v>0</v>
      </c>
    </row>
    <row r="360" spans="1:27" ht="15.75" hidden="1" x14ac:dyDescent="0.2">
      <c r="A360" s="35">
        <f t="shared" si="9"/>
        <v>44040</v>
      </c>
      <c r="B360" s="36">
        <f>SUMIFS(СВЦЭМ!$I$34:$I$777,СВЦЭМ!$A$34:$A$777,$A360,СВЦЭМ!$B$34:$B$777,B$332)+'СЕТ СН'!$F$16</f>
        <v>0</v>
      </c>
      <c r="C360" s="36">
        <f>SUMIFS(СВЦЭМ!$I$34:$I$777,СВЦЭМ!$A$34:$A$777,$A360,СВЦЭМ!$B$34:$B$777,C$332)+'СЕТ СН'!$F$16</f>
        <v>0</v>
      </c>
      <c r="D360" s="36">
        <f>SUMIFS(СВЦЭМ!$I$34:$I$777,СВЦЭМ!$A$34:$A$777,$A360,СВЦЭМ!$B$34:$B$777,D$332)+'СЕТ СН'!$F$16</f>
        <v>0</v>
      </c>
      <c r="E360" s="36">
        <f>SUMIFS(СВЦЭМ!$I$34:$I$777,СВЦЭМ!$A$34:$A$777,$A360,СВЦЭМ!$B$34:$B$777,E$332)+'СЕТ СН'!$F$16</f>
        <v>0</v>
      </c>
      <c r="F360" s="36">
        <f>SUMIFS(СВЦЭМ!$I$34:$I$777,СВЦЭМ!$A$34:$A$777,$A360,СВЦЭМ!$B$34:$B$777,F$332)+'СЕТ СН'!$F$16</f>
        <v>0</v>
      </c>
      <c r="G360" s="36">
        <f>SUMIFS(СВЦЭМ!$I$34:$I$777,СВЦЭМ!$A$34:$A$777,$A360,СВЦЭМ!$B$34:$B$777,G$332)+'СЕТ СН'!$F$16</f>
        <v>0</v>
      </c>
      <c r="H360" s="36">
        <f>SUMIFS(СВЦЭМ!$I$34:$I$777,СВЦЭМ!$A$34:$A$777,$A360,СВЦЭМ!$B$34:$B$777,H$332)+'СЕТ СН'!$F$16</f>
        <v>0</v>
      </c>
      <c r="I360" s="36">
        <f>SUMIFS(СВЦЭМ!$I$34:$I$777,СВЦЭМ!$A$34:$A$777,$A360,СВЦЭМ!$B$34:$B$777,I$332)+'СЕТ СН'!$F$16</f>
        <v>0</v>
      </c>
      <c r="J360" s="36">
        <f>SUMIFS(СВЦЭМ!$I$34:$I$777,СВЦЭМ!$A$34:$A$777,$A360,СВЦЭМ!$B$34:$B$777,J$332)+'СЕТ СН'!$F$16</f>
        <v>0</v>
      </c>
      <c r="K360" s="36">
        <f>SUMIFS(СВЦЭМ!$I$34:$I$777,СВЦЭМ!$A$34:$A$777,$A360,СВЦЭМ!$B$34:$B$777,K$332)+'СЕТ СН'!$F$16</f>
        <v>0</v>
      </c>
      <c r="L360" s="36">
        <f>SUMIFS(СВЦЭМ!$I$34:$I$777,СВЦЭМ!$A$34:$A$777,$A360,СВЦЭМ!$B$34:$B$777,L$332)+'СЕТ СН'!$F$16</f>
        <v>0</v>
      </c>
      <c r="M360" s="36">
        <f>SUMIFS(СВЦЭМ!$I$34:$I$777,СВЦЭМ!$A$34:$A$777,$A360,СВЦЭМ!$B$34:$B$777,M$332)+'СЕТ СН'!$F$16</f>
        <v>0</v>
      </c>
      <c r="N360" s="36">
        <f>SUMIFS(СВЦЭМ!$I$34:$I$777,СВЦЭМ!$A$34:$A$777,$A360,СВЦЭМ!$B$34:$B$777,N$332)+'СЕТ СН'!$F$16</f>
        <v>0</v>
      </c>
      <c r="O360" s="36">
        <f>SUMIFS(СВЦЭМ!$I$34:$I$777,СВЦЭМ!$A$34:$A$777,$A360,СВЦЭМ!$B$34:$B$777,O$332)+'СЕТ СН'!$F$16</f>
        <v>0</v>
      </c>
      <c r="P360" s="36">
        <f>SUMIFS(СВЦЭМ!$I$34:$I$777,СВЦЭМ!$A$34:$A$777,$A360,СВЦЭМ!$B$34:$B$777,P$332)+'СЕТ СН'!$F$16</f>
        <v>0</v>
      </c>
      <c r="Q360" s="36">
        <f>SUMIFS(СВЦЭМ!$I$34:$I$777,СВЦЭМ!$A$34:$A$777,$A360,СВЦЭМ!$B$34:$B$777,Q$332)+'СЕТ СН'!$F$16</f>
        <v>0</v>
      </c>
      <c r="R360" s="36">
        <f>SUMIFS(СВЦЭМ!$I$34:$I$777,СВЦЭМ!$A$34:$A$777,$A360,СВЦЭМ!$B$34:$B$777,R$332)+'СЕТ СН'!$F$16</f>
        <v>0</v>
      </c>
      <c r="S360" s="36">
        <f>SUMIFS(СВЦЭМ!$I$34:$I$777,СВЦЭМ!$A$34:$A$777,$A360,СВЦЭМ!$B$34:$B$777,S$332)+'СЕТ СН'!$F$16</f>
        <v>0</v>
      </c>
      <c r="T360" s="36">
        <f>SUMIFS(СВЦЭМ!$I$34:$I$777,СВЦЭМ!$A$34:$A$777,$A360,СВЦЭМ!$B$34:$B$777,T$332)+'СЕТ СН'!$F$16</f>
        <v>0</v>
      </c>
      <c r="U360" s="36">
        <f>SUMIFS(СВЦЭМ!$I$34:$I$777,СВЦЭМ!$A$34:$A$777,$A360,СВЦЭМ!$B$34:$B$777,U$332)+'СЕТ СН'!$F$16</f>
        <v>0</v>
      </c>
      <c r="V360" s="36">
        <f>SUMIFS(СВЦЭМ!$I$34:$I$777,СВЦЭМ!$A$34:$A$777,$A360,СВЦЭМ!$B$34:$B$777,V$332)+'СЕТ СН'!$F$16</f>
        <v>0</v>
      </c>
      <c r="W360" s="36">
        <f>SUMIFS(СВЦЭМ!$I$34:$I$777,СВЦЭМ!$A$34:$A$777,$A360,СВЦЭМ!$B$34:$B$777,W$332)+'СЕТ СН'!$F$16</f>
        <v>0</v>
      </c>
      <c r="X360" s="36">
        <f>SUMIFS(СВЦЭМ!$I$34:$I$777,СВЦЭМ!$A$34:$A$777,$A360,СВЦЭМ!$B$34:$B$777,X$332)+'СЕТ СН'!$F$16</f>
        <v>0</v>
      </c>
      <c r="Y360" s="36">
        <f>SUMIFS(СВЦЭМ!$I$34:$I$777,СВЦЭМ!$A$34:$A$777,$A360,СВЦЭМ!$B$34:$B$777,Y$332)+'СЕТ СН'!$F$16</f>
        <v>0</v>
      </c>
    </row>
    <row r="361" spans="1:27" ht="15.75" hidden="1" x14ac:dyDescent="0.2">
      <c r="A361" s="35">
        <f t="shared" si="9"/>
        <v>44041</v>
      </c>
      <c r="B361" s="36">
        <f>SUMIFS(СВЦЭМ!$I$34:$I$777,СВЦЭМ!$A$34:$A$777,$A361,СВЦЭМ!$B$34:$B$777,B$332)+'СЕТ СН'!$F$16</f>
        <v>0</v>
      </c>
      <c r="C361" s="36">
        <f>SUMIFS(СВЦЭМ!$I$34:$I$777,СВЦЭМ!$A$34:$A$777,$A361,СВЦЭМ!$B$34:$B$777,C$332)+'СЕТ СН'!$F$16</f>
        <v>0</v>
      </c>
      <c r="D361" s="36">
        <f>SUMIFS(СВЦЭМ!$I$34:$I$777,СВЦЭМ!$A$34:$A$777,$A361,СВЦЭМ!$B$34:$B$777,D$332)+'СЕТ СН'!$F$16</f>
        <v>0</v>
      </c>
      <c r="E361" s="36">
        <f>SUMIFS(СВЦЭМ!$I$34:$I$777,СВЦЭМ!$A$34:$A$777,$A361,СВЦЭМ!$B$34:$B$777,E$332)+'СЕТ СН'!$F$16</f>
        <v>0</v>
      </c>
      <c r="F361" s="36">
        <f>SUMIFS(СВЦЭМ!$I$34:$I$777,СВЦЭМ!$A$34:$A$777,$A361,СВЦЭМ!$B$34:$B$777,F$332)+'СЕТ СН'!$F$16</f>
        <v>0</v>
      </c>
      <c r="G361" s="36">
        <f>SUMIFS(СВЦЭМ!$I$34:$I$777,СВЦЭМ!$A$34:$A$777,$A361,СВЦЭМ!$B$34:$B$777,G$332)+'СЕТ СН'!$F$16</f>
        <v>0</v>
      </c>
      <c r="H361" s="36">
        <f>SUMIFS(СВЦЭМ!$I$34:$I$777,СВЦЭМ!$A$34:$A$777,$A361,СВЦЭМ!$B$34:$B$777,H$332)+'СЕТ СН'!$F$16</f>
        <v>0</v>
      </c>
      <c r="I361" s="36">
        <f>SUMIFS(СВЦЭМ!$I$34:$I$777,СВЦЭМ!$A$34:$A$777,$A361,СВЦЭМ!$B$34:$B$777,I$332)+'СЕТ СН'!$F$16</f>
        <v>0</v>
      </c>
      <c r="J361" s="36">
        <f>SUMIFS(СВЦЭМ!$I$34:$I$777,СВЦЭМ!$A$34:$A$777,$A361,СВЦЭМ!$B$34:$B$777,J$332)+'СЕТ СН'!$F$16</f>
        <v>0</v>
      </c>
      <c r="K361" s="36">
        <f>SUMIFS(СВЦЭМ!$I$34:$I$777,СВЦЭМ!$A$34:$A$777,$A361,СВЦЭМ!$B$34:$B$777,K$332)+'СЕТ СН'!$F$16</f>
        <v>0</v>
      </c>
      <c r="L361" s="36">
        <f>SUMIFS(СВЦЭМ!$I$34:$I$777,СВЦЭМ!$A$34:$A$777,$A361,СВЦЭМ!$B$34:$B$777,L$332)+'СЕТ СН'!$F$16</f>
        <v>0</v>
      </c>
      <c r="M361" s="36">
        <f>SUMIFS(СВЦЭМ!$I$34:$I$777,СВЦЭМ!$A$34:$A$777,$A361,СВЦЭМ!$B$34:$B$777,M$332)+'СЕТ СН'!$F$16</f>
        <v>0</v>
      </c>
      <c r="N361" s="36">
        <f>SUMIFS(СВЦЭМ!$I$34:$I$777,СВЦЭМ!$A$34:$A$777,$A361,СВЦЭМ!$B$34:$B$777,N$332)+'СЕТ СН'!$F$16</f>
        <v>0</v>
      </c>
      <c r="O361" s="36">
        <f>SUMIFS(СВЦЭМ!$I$34:$I$777,СВЦЭМ!$A$34:$A$777,$A361,СВЦЭМ!$B$34:$B$777,O$332)+'СЕТ СН'!$F$16</f>
        <v>0</v>
      </c>
      <c r="P361" s="36">
        <f>SUMIFS(СВЦЭМ!$I$34:$I$777,СВЦЭМ!$A$34:$A$777,$A361,СВЦЭМ!$B$34:$B$777,P$332)+'СЕТ СН'!$F$16</f>
        <v>0</v>
      </c>
      <c r="Q361" s="36">
        <f>SUMIFS(СВЦЭМ!$I$34:$I$777,СВЦЭМ!$A$34:$A$777,$A361,СВЦЭМ!$B$34:$B$777,Q$332)+'СЕТ СН'!$F$16</f>
        <v>0</v>
      </c>
      <c r="R361" s="36">
        <f>SUMIFS(СВЦЭМ!$I$34:$I$777,СВЦЭМ!$A$34:$A$777,$A361,СВЦЭМ!$B$34:$B$777,R$332)+'СЕТ СН'!$F$16</f>
        <v>0</v>
      </c>
      <c r="S361" s="36">
        <f>SUMIFS(СВЦЭМ!$I$34:$I$777,СВЦЭМ!$A$34:$A$777,$A361,СВЦЭМ!$B$34:$B$777,S$332)+'СЕТ СН'!$F$16</f>
        <v>0</v>
      </c>
      <c r="T361" s="36">
        <f>SUMIFS(СВЦЭМ!$I$34:$I$777,СВЦЭМ!$A$34:$A$777,$A361,СВЦЭМ!$B$34:$B$777,T$332)+'СЕТ СН'!$F$16</f>
        <v>0</v>
      </c>
      <c r="U361" s="36">
        <f>SUMIFS(СВЦЭМ!$I$34:$I$777,СВЦЭМ!$A$34:$A$777,$A361,СВЦЭМ!$B$34:$B$777,U$332)+'СЕТ СН'!$F$16</f>
        <v>0</v>
      </c>
      <c r="V361" s="36">
        <f>SUMIFS(СВЦЭМ!$I$34:$I$777,СВЦЭМ!$A$34:$A$777,$A361,СВЦЭМ!$B$34:$B$777,V$332)+'СЕТ СН'!$F$16</f>
        <v>0</v>
      </c>
      <c r="W361" s="36">
        <f>SUMIFS(СВЦЭМ!$I$34:$I$777,СВЦЭМ!$A$34:$A$777,$A361,СВЦЭМ!$B$34:$B$777,W$332)+'СЕТ СН'!$F$16</f>
        <v>0</v>
      </c>
      <c r="X361" s="36">
        <f>SUMIFS(СВЦЭМ!$I$34:$I$777,СВЦЭМ!$A$34:$A$777,$A361,СВЦЭМ!$B$34:$B$777,X$332)+'СЕТ СН'!$F$16</f>
        <v>0</v>
      </c>
      <c r="Y361" s="36">
        <f>SUMIFS(СВЦЭМ!$I$34:$I$777,СВЦЭМ!$A$34:$A$777,$A361,СВЦЭМ!$B$34:$B$777,Y$332)+'СЕТ СН'!$F$16</f>
        <v>0</v>
      </c>
    </row>
    <row r="362" spans="1:27" ht="15.75" hidden="1" x14ac:dyDescent="0.2">
      <c r="A362" s="35">
        <f t="shared" si="9"/>
        <v>44042</v>
      </c>
      <c r="B362" s="36">
        <f>SUMIFS(СВЦЭМ!$I$34:$I$777,СВЦЭМ!$A$34:$A$777,$A362,СВЦЭМ!$B$34:$B$777,B$332)+'СЕТ СН'!$F$16</f>
        <v>0</v>
      </c>
      <c r="C362" s="36">
        <f>SUMIFS(СВЦЭМ!$I$34:$I$777,СВЦЭМ!$A$34:$A$777,$A362,СВЦЭМ!$B$34:$B$777,C$332)+'СЕТ СН'!$F$16</f>
        <v>0</v>
      </c>
      <c r="D362" s="36">
        <f>SUMIFS(СВЦЭМ!$I$34:$I$777,СВЦЭМ!$A$34:$A$777,$A362,СВЦЭМ!$B$34:$B$777,D$332)+'СЕТ СН'!$F$16</f>
        <v>0</v>
      </c>
      <c r="E362" s="36">
        <f>SUMIFS(СВЦЭМ!$I$34:$I$777,СВЦЭМ!$A$34:$A$777,$A362,СВЦЭМ!$B$34:$B$777,E$332)+'СЕТ СН'!$F$16</f>
        <v>0</v>
      </c>
      <c r="F362" s="36">
        <f>SUMIFS(СВЦЭМ!$I$34:$I$777,СВЦЭМ!$A$34:$A$777,$A362,СВЦЭМ!$B$34:$B$777,F$332)+'СЕТ СН'!$F$16</f>
        <v>0</v>
      </c>
      <c r="G362" s="36">
        <f>SUMIFS(СВЦЭМ!$I$34:$I$777,СВЦЭМ!$A$34:$A$777,$A362,СВЦЭМ!$B$34:$B$777,G$332)+'СЕТ СН'!$F$16</f>
        <v>0</v>
      </c>
      <c r="H362" s="36">
        <f>SUMIFS(СВЦЭМ!$I$34:$I$777,СВЦЭМ!$A$34:$A$777,$A362,СВЦЭМ!$B$34:$B$777,H$332)+'СЕТ СН'!$F$16</f>
        <v>0</v>
      </c>
      <c r="I362" s="36">
        <f>SUMIFS(СВЦЭМ!$I$34:$I$777,СВЦЭМ!$A$34:$A$777,$A362,СВЦЭМ!$B$34:$B$777,I$332)+'СЕТ СН'!$F$16</f>
        <v>0</v>
      </c>
      <c r="J362" s="36">
        <f>SUMIFS(СВЦЭМ!$I$34:$I$777,СВЦЭМ!$A$34:$A$777,$A362,СВЦЭМ!$B$34:$B$777,J$332)+'СЕТ СН'!$F$16</f>
        <v>0</v>
      </c>
      <c r="K362" s="36">
        <f>SUMIFS(СВЦЭМ!$I$34:$I$777,СВЦЭМ!$A$34:$A$777,$A362,СВЦЭМ!$B$34:$B$777,K$332)+'СЕТ СН'!$F$16</f>
        <v>0</v>
      </c>
      <c r="L362" s="36">
        <f>SUMIFS(СВЦЭМ!$I$34:$I$777,СВЦЭМ!$A$34:$A$777,$A362,СВЦЭМ!$B$34:$B$777,L$332)+'СЕТ СН'!$F$16</f>
        <v>0</v>
      </c>
      <c r="M362" s="36">
        <f>SUMIFS(СВЦЭМ!$I$34:$I$777,СВЦЭМ!$A$34:$A$777,$A362,СВЦЭМ!$B$34:$B$777,M$332)+'СЕТ СН'!$F$16</f>
        <v>0</v>
      </c>
      <c r="N362" s="36">
        <f>SUMIFS(СВЦЭМ!$I$34:$I$777,СВЦЭМ!$A$34:$A$777,$A362,СВЦЭМ!$B$34:$B$777,N$332)+'СЕТ СН'!$F$16</f>
        <v>0</v>
      </c>
      <c r="O362" s="36">
        <f>SUMIFS(СВЦЭМ!$I$34:$I$777,СВЦЭМ!$A$34:$A$777,$A362,СВЦЭМ!$B$34:$B$777,O$332)+'СЕТ СН'!$F$16</f>
        <v>0</v>
      </c>
      <c r="P362" s="36">
        <f>SUMIFS(СВЦЭМ!$I$34:$I$777,СВЦЭМ!$A$34:$A$777,$A362,СВЦЭМ!$B$34:$B$777,P$332)+'СЕТ СН'!$F$16</f>
        <v>0</v>
      </c>
      <c r="Q362" s="36">
        <f>SUMIFS(СВЦЭМ!$I$34:$I$777,СВЦЭМ!$A$34:$A$777,$A362,СВЦЭМ!$B$34:$B$777,Q$332)+'СЕТ СН'!$F$16</f>
        <v>0</v>
      </c>
      <c r="R362" s="36">
        <f>SUMIFS(СВЦЭМ!$I$34:$I$777,СВЦЭМ!$A$34:$A$777,$A362,СВЦЭМ!$B$34:$B$777,R$332)+'СЕТ СН'!$F$16</f>
        <v>0</v>
      </c>
      <c r="S362" s="36">
        <f>SUMIFS(СВЦЭМ!$I$34:$I$777,СВЦЭМ!$A$34:$A$777,$A362,СВЦЭМ!$B$34:$B$777,S$332)+'СЕТ СН'!$F$16</f>
        <v>0</v>
      </c>
      <c r="T362" s="36">
        <f>SUMIFS(СВЦЭМ!$I$34:$I$777,СВЦЭМ!$A$34:$A$777,$A362,СВЦЭМ!$B$34:$B$777,T$332)+'СЕТ СН'!$F$16</f>
        <v>0</v>
      </c>
      <c r="U362" s="36">
        <f>SUMIFS(СВЦЭМ!$I$34:$I$777,СВЦЭМ!$A$34:$A$777,$A362,СВЦЭМ!$B$34:$B$777,U$332)+'СЕТ СН'!$F$16</f>
        <v>0</v>
      </c>
      <c r="V362" s="36">
        <f>SUMIFS(СВЦЭМ!$I$34:$I$777,СВЦЭМ!$A$34:$A$777,$A362,СВЦЭМ!$B$34:$B$777,V$332)+'СЕТ СН'!$F$16</f>
        <v>0</v>
      </c>
      <c r="W362" s="36">
        <f>SUMIFS(СВЦЭМ!$I$34:$I$777,СВЦЭМ!$A$34:$A$777,$A362,СВЦЭМ!$B$34:$B$777,W$332)+'СЕТ СН'!$F$16</f>
        <v>0</v>
      </c>
      <c r="X362" s="36">
        <f>SUMIFS(СВЦЭМ!$I$34:$I$777,СВЦЭМ!$A$34:$A$777,$A362,СВЦЭМ!$B$34:$B$777,X$332)+'СЕТ СН'!$F$16</f>
        <v>0</v>
      </c>
      <c r="Y362" s="36">
        <f>SUMIFS(СВЦЭМ!$I$34:$I$777,СВЦЭМ!$A$34:$A$777,$A362,СВЦЭМ!$B$34:$B$777,Y$332)+'СЕТ СН'!$F$16</f>
        <v>0</v>
      </c>
    </row>
    <row r="363" spans="1:27" ht="15.75" hidden="1" x14ac:dyDescent="0.2">
      <c r="A363" s="35">
        <f t="shared" si="9"/>
        <v>44043</v>
      </c>
      <c r="B363" s="36">
        <f>SUMIFS(СВЦЭМ!$I$34:$I$777,СВЦЭМ!$A$34:$A$777,$A363,СВЦЭМ!$B$34:$B$777,B$332)+'СЕТ СН'!$F$16</f>
        <v>0</v>
      </c>
      <c r="C363" s="36">
        <f>SUMIFS(СВЦЭМ!$I$34:$I$777,СВЦЭМ!$A$34:$A$777,$A363,СВЦЭМ!$B$34:$B$777,C$332)+'СЕТ СН'!$F$16</f>
        <v>0</v>
      </c>
      <c r="D363" s="36">
        <f>SUMIFS(СВЦЭМ!$I$34:$I$777,СВЦЭМ!$A$34:$A$777,$A363,СВЦЭМ!$B$34:$B$777,D$332)+'СЕТ СН'!$F$16</f>
        <v>0</v>
      </c>
      <c r="E363" s="36">
        <f>SUMIFS(СВЦЭМ!$I$34:$I$777,СВЦЭМ!$A$34:$A$777,$A363,СВЦЭМ!$B$34:$B$777,E$332)+'СЕТ СН'!$F$16</f>
        <v>0</v>
      </c>
      <c r="F363" s="36">
        <f>SUMIFS(СВЦЭМ!$I$34:$I$777,СВЦЭМ!$A$34:$A$777,$A363,СВЦЭМ!$B$34:$B$777,F$332)+'СЕТ СН'!$F$16</f>
        <v>0</v>
      </c>
      <c r="G363" s="36">
        <f>SUMIFS(СВЦЭМ!$I$34:$I$777,СВЦЭМ!$A$34:$A$777,$A363,СВЦЭМ!$B$34:$B$777,G$332)+'СЕТ СН'!$F$16</f>
        <v>0</v>
      </c>
      <c r="H363" s="36">
        <f>SUMIFS(СВЦЭМ!$I$34:$I$777,СВЦЭМ!$A$34:$A$777,$A363,СВЦЭМ!$B$34:$B$777,H$332)+'СЕТ СН'!$F$16</f>
        <v>0</v>
      </c>
      <c r="I363" s="36">
        <f>SUMIFS(СВЦЭМ!$I$34:$I$777,СВЦЭМ!$A$34:$A$777,$A363,СВЦЭМ!$B$34:$B$777,I$332)+'СЕТ СН'!$F$16</f>
        <v>0</v>
      </c>
      <c r="J363" s="36">
        <f>SUMIFS(СВЦЭМ!$I$34:$I$777,СВЦЭМ!$A$34:$A$777,$A363,СВЦЭМ!$B$34:$B$777,J$332)+'СЕТ СН'!$F$16</f>
        <v>0</v>
      </c>
      <c r="K363" s="36">
        <f>SUMIFS(СВЦЭМ!$I$34:$I$777,СВЦЭМ!$A$34:$A$777,$A363,СВЦЭМ!$B$34:$B$777,K$332)+'СЕТ СН'!$F$16</f>
        <v>0</v>
      </c>
      <c r="L363" s="36">
        <f>SUMIFS(СВЦЭМ!$I$34:$I$777,СВЦЭМ!$A$34:$A$777,$A363,СВЦЭМ!$B$34:$B$777,L$332)+'СЕТ СН'!$F$16</f>
        <v>0</v>
      </c>
      <c r="M363" s="36">
        <f>SUMIFS(СВЦЭМ!$I$34:$I$777,СВЦЭМ!$A$34:$A$777,$A363,СВЦЭМ!$B$34:$B$777,M$332)+'СЕТ СН'!$F$16</f>
        <v>0</v>
      </c>
      <c r="N363" s="36">
        <f>SUMIFS(СВЦЭМ!$I$34:$I$777,СВЦЭМ!$A$34:$A$777,$A363,СВЦЭМ!$B$34:$B$777,N$332)+'СЕТ СН'!$F$16</f>
        <v>0</v>
      </c>
      <c r="O363" s="36">
        <f>SUMIFS(СВЦЭМ!$I$34:$I$777,СВЦЭМ!$A$34:$A$777,$A363,СВЦЭМ!$B$34:$B$777,O$332)+'СЕТ СН'!$F$16</f>
        <v>0</v>
      </c>
      <c r="P363" s="36">
        <f>SUMIFS(СВЦЭМ!$I$34:$I$777,СВЦЭМ!$A$34:$A$777,$A363,СВЦЭМ!$B$34:$B$777,P$332)+'СЕТ СН'!$F$16</f>
        <v>0</v>
      </c>
      <c r="Q363" s="36">
        <f>SUMIFS(СВЦЭМ!$I$34:$I$777,СВЦЭМ!$A$34:$A$777,$A363,СВЦЭМ!$B$34:$B$777,Q$332)+'СЕТ СН'!$F$16</f>
        <v>0</v>
      </c>
      <c r="R363" s="36">
        <f>SUMIFS(СВЦЭМ!$I$34:$I$777,СВЦЭМ!$A$34:$A$777,$A363,СВЦЭМ!$B$34:$B$777,R$332)+'СЕТ СН'!$F$16</f>
        <v>0</v>
      </c>
      <c r="S363" s="36">
        <f>SUMIFS(СВЦЭМ!$I$34:$I$777,СВЦЭМ!$A$34:$A$777,$A363,СВЦЭМ!$B$34:$B$777,S$332)+'СЕТ СН'!$F$16</f>
        <v>0</v>
      </c>
      <c r="T363" s="36">
        <f>SUMIFS(СВЦЭМ!$I$34:$I$777,СВЦЭМ!$A$34:$A$777,$A363,СВЦЭМ!$B$34:$B$777,T$332)+'СЕТ СН'!$F$16</f>
        <v>0</v>
      </c>
      <c r="U363" s="36">
        <f>SUMIFS(СВЦЭМ!$I$34:$I$777,СВЦЭМ!$A$34:$A$777,$A363,СВЦЭМ!$B$34:$B$777,U$332)+'СЕТ СН'!$F$16</f>
        <v>0</v>
      </c>
      <c r="V363" s="36">
        <f>SUMIFS(СВЦЭМ!$I$34:$I$777,СВЦЭМ!$A$34:$A$777,$A363,СВЦЭМ!$B$34:$B$777,V$332)+'СЕТ СН'!$F$16</f>
        <v>0</v>
      </c>
      <c r="W363" s="36">
        <f>SUMIFS(СВЦЭМ!$I$34:$I$777,СВЦЭМ!$A$34:$A$777,$A363,СВЦЭМ!$B$34:$B$777,W$332)+'СЕТ СН'!$F$16</f>
        <v>0</v>
      </c>
      <c r="X363" s="36">
        <f>SUMIFS(СВЦЭМ!$I$34:$I$777,СВЦЭМ!$A$34:$A$777,$A363,СВЦЭМ!$B$34:$B$777,X$332)+'СЕТ СН'!$F$16</f>
        <v>0</v>
      </c>
      <c r="Y363" s="36">
        <f>SUMIFS(СВЦЭМ!$I$34:$I$777,СВЦЭМ!$A$34:$A$777,$A363,СВЦЭМ!$B$34:$B$777,Y$332)+'СЕТ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6"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37"/>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38"/>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01.07.2020</v>
      </c>
      <c r="B368" s="36">
        <f>SUMIFS(СВЦЭМ!$J$34:$J$777,СВЦЭМ!$A$34:$A$777,$A368,СВЦЭМ!$B$34:$B$777,B$367)+'СЕТ СН'!$F$16</f>
        <v>0</v>
      </c>
      <c r="C368" s="36">
        <f>SUMIFS(СВЦЭМ!$J$34:$J$777,СВЦЭМ!$A$34:$A$777,$A368,СВЦЭМ!$B$34:$B$777,C$367)+'СЕТ СН'!$F$16</f>
        <v>0</v>
      </c>
      <c r="D368" s="36">
        <f>SUMIFS(СВЦЭМ!$J$34:$J$777,СВЦЭМ!$A$34:$A$777,$A368,СВЦЭМ!$B$34:$B$777,D$367)+'СЕТ СН'!$F$16</f>
        <v>0</v>
      </c>
      <c r="E368" s="36">
        <f>SUMIFS(СВЦЭМ!$J$34:$J$777,СВЦЭМ!$A$34:$A$777,$A368,СВЦЭМ!$B$34:$B$777,E$367)+'СЕТ СН'!$F$16</f>
        <v>0</v>
      </c>
      <c r="F368" s="36">
        <f>SUMIFS(СВЦЭМ!$J$34:$J$777,СВЦЭМ!$A$34:$A$777,$A368,СВЦЭМ!$B$34:$B$777,F$367)+'СЕТ СН'!$F$16</f>
        <v>0</v>
      </c>
      <c r="G368" s="36">
        <f>SUMIFS(СВЦЭМ!$J$34:$J$777,СВЦЭМ!$A$34:$A$777,$A368,СВЦЭМ!$B$34:$B$777,G$367)+'СЕТ СН'!$F$16</f>
        <v>0</v>
      </c>
      <c r="H368" s="36">
        <f>SUMIFS(СВЦЭМ!$J$34:$J$777,СВЦЭМ!$A$34:$A$777,$A368,СВЦЭМ!$B$34:$B$777,H$367)+'СЕТ СН'!$F$16</f>
        <v>0</v>
      </c>
      <c r="I368" s="36">
        <f>SUMIFS(СВЦЭМ!$J$34:$J$777,СВЦЭМ!$A$34:$A$777,$A368,СВЦЭМ!$B$34:$B$777,I$367)+'СЕТ СН'!$F$16</f>
        <v>0</v>
      </c>
      <c r="J368" s="36">
        <f>SUMIFS(СВЦЭМ!$J$34:$J$777,СВЦЭМ!$A$34:$A$777,$A368,СВЦЭМ!$B$34:$B$777,J$367)+'СЕТ СН'!$F$16</f>
        <v>0</v>
      </c>
      <c r="K368" s="36">
        <f>SUMIFS(СВЦЭМ!$J$34:$J$777,СВЦЭМ!$A$34:$A$777,$A368,СВЦЭМ!$B$34:$B$777,K$367)+'СЕТ СН'!$F$16</f>
        <v>0</v>
      </c>
      <c r="L368" s="36">
        <f>SUMIFS(СВЦЭМ!$J$34:$J$777,СВЦЭМ!$A$34:$A$777,$A368,СВЦЭМ!$B$34:$B$777,L$367)+'СЕТ СН'!$F$16</f>
        <v>0</v>
      </c>
      <c r="M368" s="36">
        <f>SUMIFS(СВЦЭМ!$J$34:$J$777,СВЦЭМ!$A$34:$A$777,$A368,СВЦЭМ!$B$34:$B$777,M$367)+'СЕТ СН'!$F$16</f>
        <v>0</v>
      </c>
      <c r="N368" s="36">
        <f>SUMIFS(СВЦЭМ!$J$34:$J$777,СВЦЭМ!$A$34:$A$777,$A368,СВЦЭМ!$B$34:$B$777,N$367)+'СЕТ СН'!$F$16</f>
        <v>0</v>
      </c>
      <c r="O368" s="36">
        <f>SUMIFS(СВЦЭМ!$J$34:$J$777,СВЦЭМ!$A$34:$A$777,$A368,СВЦЭМ!$B$34:$B$777,O$367)+'СЕТ СН'!$F$16</f>
        <v>0</v>
      </c>
      <c r="P368" s="36">
        <f>SUMIFS(СВЦЭМ!$J$34:$J$777,СВЦЭМ!$A$34:$A$777,$A368,СВЦЭМ!$B$34:$B$777,P$367)+'СЕТ СН'!$F$16</f>
        <v>0</v>
      </c>
      <c r="Q368" s="36">
        <f>SUMIFS(СВЦЭМ!$J$34:$J$777,СВЦЭМ!$A$34:$A$777,$A368,СВЦЭМ!$B$34:$B$777,Q$367)+'СЕТ СН'!$F$16</f>
        <v>0</v>
      </c>
      <c r="R368" s="36">
        <f>SUMIFS(СВЦЭМ!$J$34:$J$777,СВЦЭМ!$A$34:$A$777,$A368,СВЦЭМ!$B$34:$B$777,R$367)+'СЕТ СН'!$F$16</f>
        <v>0</v>
      </c>
      <c r="S368" s="36">
        <f>SUMIFS(СВЦЭМ!$J$34:$J$777,СВЦЭМ!$A$34:$A$777,$A368,СВЦЭМ!$B$34:$B$777,S$367)+'СЕТ СН'!$F$16</f>
        <v>0</v>
      </c>
      <c r="T368" s="36">
        <f>SUMIFS(СВЦЭМ!$J$34:$J$777,СВЦЭМ!$A$34:$A$777,$A368,СВЦЭМ!$B$34:$B$777,T$367)+'СЕТ СН'!$F$16</f>
        <v>0</v>
      </c>
      <c r="U368" s="36">
        <f>SUMIFS(СВЦЭМ!$J$34:$J$777,СВЦЭМ!$A$34:$A$777,$A368,СВЦЭМ!$B$34:$B$777,U$367)+'СЕТ СН'!$F$16</f>
        <v>0</v>
      </c>
      <c r="V368" s="36">
        <f>SUMIFS(СВЦЭМ!$J$34:$J$777,СВЦЭМ!$A$34:$A$777,$A368,СВЦЭМ!$B$34:$B$777,V$367)+'СЕТ СН'!$F$16</f>
        <v>0</v>
      </c>
      <c r="W368" s="36">
        <f>SUMIFS(СВЦЭМ!$J$34:$J$777,СВЦЭМ!$A$34:$A$777,$A368,СВЦЭМ!$B$34:$B$777,W$367)+'СЕТ СН'!$F$16</f>
        <v>0</v>
      </c>
      <c r="X368" s="36">
        <f>SUMIFS(СВЦЭМ!$J$34:$J$777,СВЦЭМ!$A$34:$A$777,$A368,СВЦЭМ!$B$34:$B$777,X$367)+'СЕТ СН'!$F$16</f>
        <v>0</v>
      </c>
      <c r="Y368" s="36">
        <f>SUMIFS(СВЦЭМ!$J$34:$J$777,СВЦЭМ!$A$34:$A$777,$A368,СВЦЭМ!$B$34:$B$777,Y$367)+'СЕТ СН'!$F$16</f>
        <v>0</v>
      </c>
      <c r="AA368" s="45"/>
    </row>
    <row r="369" spans="1:25" ht="15.75" hidden="1" x14ac:dyDescent="0.2">
      <c r="A369" s="35">
        <f>A368+1</f>
        <v>44014</v>
      </c>
      <c r="B369" s="36">
        <f>SUMIFS(СВЦЭМ!$J$34:$J$777,СВЦЭМ!$A$34:$A$777,$A369,СВЦЭМ!$B$34:$B$777,B$367)+'СЕТ СН'!$F$16</f>
        <v>0</v>
      </c>
      <c r="C369" s="36">
        <f>SUMIFS(СВЦЭМ!$J$34:$J$777,СВЦЭМ!$A$34:$A$777,$A369,СВЦЭМ!$B$34:$B$777,C$367)+'СЕТ СН'!$F$16</f>
        <v>0</v>
      </c>
      <c r="D369" s="36">
        <f>SUMIFS(СВЦЭМ!$J$34:$J$777,СВЦЭМ!$A$34:$A$777,$A369,СВЦЭМ!$B$34:$B$777,D$367)+'СЕТ СН'!$F$16</f>
        <v>0</v>
      </c>
      <c r="E369" s="36">
        <f>SUMIFS(СВЦЭМ!$J$34:$J$777,СВЦЭМ!$A$34:$A$777,$A369,СВЦЭМ!$B$34:$B$777,E$367)+'СЕТ СН'!$F$16</f>
        <v>0</v>
      </c>
      <c r="F369" s="36">
        <f>SUMIFS(СВЦЭМ!$J$34:$J$777,СВЦЭМ!$A$34:$A$777,$A369,СВЦЭМ!$B$34:$B$777,F$367)+'СЕТ СН'!$F$16</f>
        <v>0</v>
      </c>
      <c r="G369" s="36">
        <f>SUMIFS(СВЦЭМ!$J$34:$J$777,СВЦЭМ!$A$34:$A$777,$A369,СВЦЭМ!$B$34:$B$777,G$367)+'СЕТ СН'!$F$16</f>
        <v>0</v>
      </c>
      <c r="H369" s="36">
        <f>SUMIFS(СВЦЭМ!$J$34:$J$777,СВЦЭМ!$A$34:$A$777,$A369,СВЦЭМ!$B$34:$B$777,H$367)+'СЕТ СН'!$F$16</f>
        <v>0</v>
      </c>
      <c r="I369" s="36">
        <f>SUMIFS(СВЦЭМ!$J$34:$J$777,СВЦЭМ!$A$34:$A$777,$A369,СВЦЭМ!$B$34:$B$777,I$367)+'СЕТ СН'!$F$16</f>
        <v>0</v>
      </c>
      <c r="J369" s="36">
        <f>SUMIFS(СВЦЭМ!$J$34:$J$777,СВЦЭМ!$A$34:$A$777,$A369,СВЦЭМ!$B$34:$B$777,J$367)+'СЕТ СН'!$F$16</f>
        <v>0</v>
      </c>
      <c r="K369" s="36">
        <f>SUMIFS(СВЦЭМ!$J$34:$J$777,СВЦЭМ!$A$34:$A$777,$A369,СВЦЭМ!$B$34:$B$777,K$367)+'СЕТ СН'!$F$16</f>
        <v>0</v>
      </c>
      <c r="L369" s="36">
        <f>SUMIFS(СВЦЭМ!$J$34:$J$777,СВЦЭМ!$A$34:$A$777,$A369,СВЦЭМ!$B$34:$B$777,L$367)+'СЕТ СН'!$F$16</f>
        <v>0</v>
      </c>
      <c r="M369" s="36">
        <f>SUMIFS(СВЦЭМ!$J$34:$J$777,СВЦЭМ!$A$34:$A$777,$A369,СВЦЭМ!$B$34:$B$777,M$367)+'СЕТ СН'!$F$16</f>
        <v>0</v>
      </c>
      <c r="N369" s="36">
        <f>SUMIFS(СВЦЭМ!$J$34:$J$777,СВЦЭМ!$A$34:$A$777,$A369,СВЦЭМ!$B$34:$B$777,N$367)+'СЕТ СН'!$F$16</f>
        <v>0</v>
      </c>
      <c r="O369" s="36">
        <f>SUMIFS(СВЦЭМ!$J$34:$J$777,СВЦЭМ!$A$34:$A$777,$A369,СВЦЭМ!$B$34:$B$777,O$367)+'СЕТ СН'!$F$16</f>
        <v>0</v>
      </c>
      <c r="P369" s="36">
        <f>SUMIFS(СВЦЭМ!$J$34:$J$777,СВЦЭМ!$A$34:$A$777,$A369,СВЦЭМ!$B$34:$B$777,P$367)+'СЕТ СН'!$F$16</f>
        <v>0</v>
      </c>
      <c r="Q369" s="36">
        <f>SUMIFS(СВЦЭМ!$J$34:$J$777,СВЦЭМ!$A$34:$A$777,$A369,СВЦЭМ!$B$34:$B$777,Q$367)+'СЕТ СН'!$F$16</f>
        <v>0</v>
      </c>
      <c r="R369" s="36">
        <f>SUMIFS(СВЦЭМ!$J$34:$J$777,СВЦЭМ!$A$34:$A$777,$A369,СВЦЭМ!$B$34:$B$777,R$367)+'СЕТ СН'!$F$16</f>
        <v>0</v>
      </c>
      <c r="S369" s="36">
        <f>SUMIFS(СВЦЭМ!$J$34:$J$777,СВЦЭМ!$A$34:$A$777,$A369,СВЦЭМ!$B$34:$B$777,S$367)+'СЕТ СН'!$F$16</f>
        <v>0</v>
      </c>
      <c r="T369" s="36">
        <f>SUMIFS(СВЦЭМ!$J$34:$J$777,СВЦЭМ!$A$34:$A$777,$A369,СВЦЭМ!$B$34:$B$777,T$367)+'СЕТ СН'!$F$16</f>
        <v>0</v>
      </c>
      <c r="U369" s="36">
        <f>SUMIFS(СВЦЭМ!$J$34:$J$777,СВЦЭМ!$A$34:$A$777,$A369,СВЦЭМ!$B$34:$B$777,U$367)+'СЕТ СН'!$F$16</f>
        <v>0</v>
      </c>
      <c r="V369" s="36">
        <f>SUMIFS(СВЦЭМ!$J$34:$J$777,СВЦЭМ!$A$34:$A$777,$A369,СВЦЭМ!$B$34:$B$777,V$367)+'СЕТ СН'!$F$16</f>
        <v>0</v>
      </c>
      <c r="W369" s="36">
        <f>SUMIFS(СВЦЭМ!$J$34:$J$777,СВЦЭМ!$A$34:$A$777,$A369,СВЦЭМ!$B$34:$B$777,W$367)+'СЕТ СН'!$F$16</f>
        <v>0</v>
      </c>
      <c r="X369" s="36">
        <f>SUMIFS(СВЦЭМ!$J$34:$J$777,СВЦЭМ!$A$34:$A$777,$A369,СВЦЭМ!$B$34:$B$777,X$367)+'СЕТ СН'!$F$16</f>
        <v>0</v>
      </c>
      <c r="Y369" s="36">
        <f>SUMIFS(СВЦЭМ!$J$34:$J$777,СВЦЭМ!$A$34:$A$777,$A369,СВЦЭМ!$B$34:$B$777,Y$367)+'СЕТ СН'!$F$16</f>
        <v>0</v>
      </c>
    </row>
    <row r="370" spans="1:25" ht="15.75" hidden="1" x14ac:dyDescent="0.2">
      <c r="A370" s="35">
        <f t="shared" ref="A370:A398" si="10">A369+1</f>
        <v>44015</v>
      </c>
      <c r="B370" s="36">
        <f>SUMIFS(СВЦЭМ!$J$34:$J$777,СВЦЭМ!$A$34:$A$777,$A370,СВЦЭМ!$B$34:$B$777,B$367)+'СЕТ СН'!$F$16</f>
        <v>0</v>
      </c>
      <c r="C370" s="36">
        <f>SUMIFS(СВЦЭМ!$J$34:$J$777,СВЦЭМ!$A$34:$A$777,$A370,СВЦЭМ!$B$34:$B$777,C$367)+'СЕТ СН'!$F$16</f>
        <v>0</v>
      </c>
      <c r="D370" s="36">
        <f>SUMIFS(СВЦЭМ!$J$34:$J$777,СВЦЭМ!$A$34:$A$777,$A370,СВЦЭМ!$B$34:$B$777,D$367)+'СЕТ СН'!$F$16</f>
        <v>0</v>
      </c>
      <c r="E370" s="36">
        <f>SUMIFS(СВЦЭМ!$J$34:$J$777,СВЦЭМ!$A$34:$A$777,$A370,СВЦЭМ!$B$34:$B$777,E$367)+'СЕТ СН'!$F$16</f>
        <v>0</v>
      </c>
      <c r="F370" s="36">
        <f>SUMIFS(СВЦЭМ!$J$34:$J$777,СВЦЭМ!$A$34:$A$777,$A370,СВЦЭМ!$B$34:$B$777,F$367)+'СЕТ СН'!$F$16</f>
        <v>0</v>
      </c>
      <c r="G370" s="36">
        <f>SUMIFS(СВЦЭМ!$J$34:$J$777,СВЦЭМ!$A$34:$A$777,$A370,СВЦЭМ!$B$34:$B$777,G$367)+'СЕТ СН'!$F$16</f>
        <v>0</v>
      </c>
      <c r="H370" s="36">
        <f>SUMIFS(СВЦЭМ!$J$34:$J$777,СВЦЭМ!$A$34:$A$777,$A370,СВЦЭМ!$B$34:$B$777,H$367)+'СЕТ СН'!$F$16</f>
        <v>0</v>
      </c>
      <c r="I370" s="36">
        <f>SUMIFS(СВЦЭМ!$J$34:$J$777,СВЦЭМ!$A$34:$A$777,$A370,СВЦЭМ!$B$34:$B$777,I$367)+'СЕТ СН'!$F$16</f>
        <v>0</v>
      </c>
      <c r="J370" s="36">
        <f>SUMIFS(СВЦЭМ!$J$34:$J$777,СВЦЭМ!$A$34:$A$777,$A370,СВЦЭМ!$B$34:$B$777,J$367)+'СЕТ СН'!$F$16</f>
        <v>0</v>
      </c>
      <c r="K370" s="36">
        <f>SUMIFS(СВЦЭМ!$J$34:$J$777,СВЦЭМ!$A$34:$A$777,$A370,СВЦЭМ!$B$34:$B$777,K$367)+'СЕТ СН'!$F$16</f>
        <v>0</v>
      </c>
      <c r="L370" s="36">
        <f>SUMIFS(СВЦЭМ!$J$34:$J$777,СВЦЭМ!$A$34:$A$777,$A370,СВЦЭМ!$B$34:$B$777,L$367)+'СЕТ СН'!$F$16</f>
        <v>0</v>
      </c>
      <c r="M370" s="36">
        <f>SUMIFS(СВЦЭМ!$J$34:$J$777,СВЦЭМ!$A$34:$A$777,$A370,СВЦЭМ!$B$34:$B$777,M$367)+'СЕТ СН'!$F$16</f>
        <v>0</v>
      </c>
      <c r="N370" s="36">
        <f>SUMIFS(СВЦЭМ!$J$34:$J$777,СВЦЭМ!$A$34:$A$777,$A370,СВЦЭМ!$B$34:$B$777,N$367)+'СЕТ СН'!$F$16</f>
        <v>0</v>
      </c>
      <c r="O370" s="36">
        <f>SUMIFS(СВЦЭМ!$J$34:$J$777,СВЦЭМ!$A$34:$A$777,$A370,СВЦЭМ!$B$34:$B$777,O$367)+'СЕТ СН'!$F$16</f>
        <v>0</v>
      </c>
      <c r="P370" s="36">
        <f>SUMIFS(СВЦЭМ!$J$34:$J$777,СВЦЭМ!$A$34:$A$777,$A370,СВЦЭМ!$B$34:$B$777,P$367)+'СЕТ СН'!$F$16</f>
        <v>0</v>
      </c>
      <c r="Q370" s="36">
        <f>SUMIFS(СВЦЭМ!$J$34:$J$777,СВЦЭМ!$A$34:$A$777,$A370,СВЦЭМ!$B$34:$B$777,Q$367)+'СЕТ СН'!$F$16</f>
        <v>0</v>
      </c>
      <c r="R370" s="36">
        <f>SUMIFS(СВЦЭМ!$J$34:$J$777,СВЦЭМ!$A$34:$A$777,$A370,СВЦЭМ!$B$34:$B$777,R$367)+'СЕТ СН'!$F$16</f>
        <v>0</v>
      </c>
      <c r="S370" s="36">
        <f>SUMIFS(СВЦЭМ!$J$34:$J$777,СВЦЭМ!$A$34:$A$777,$A370,СВЦЭМ!$B$34:$B$777,S$367)+'СЕТ СН'!$F$16</f>
        <v>0</v>
      </c>
      <c r="T370" s="36">
        <f>SUMIFS(СВЦЭМ!$J$34:$J$777,СВЦЭМ!$A$34:$A$777,$A370,СВЦЭМ!$B$34:$B$777,T$367)+'СЕТ СН'!$F$16</f>
        <v>0</v>
      </c>
      <c r="U370" s="36">
        <f>SUMIFS(СВЦЭМ!$J$34:$J$777,СВЦЭМ!$A$34:$A$777,$A370,СВЦЭМ!$B$34:$B$777,U$367)+'СЕТ СН'!$F$16</f>
        <v>0</v>
      </c>
      <c r="V370" s="36">
        <f>SUMIFS(СВЦЭМ!$J$34:$J$777,СВЦЭМ!$A$34:$A$777,$A370,СВЦЭМ!$B$34:$B$777,V$367)+'СЕТ СН'!$F$16</f>
        <v>0</v>
      </c>
      <c r="W370" s="36">
        <f>SUMIFS(СВЦЭМ!$J$34:$J$777,СВЦЭМ!$A$34:$A$777,$A370,СВЦЭМ!$B$34:$B$777,W$367)+'СЕТ СН'!$F$16</f>
        <v>0</v>
      </c>
      <c r="X370" s="36">
        <f>SUMIFS(СВЦЭМ!$J$34:$J$777,СВЦЭМ!$A$34:$A$777,$A370,СВЦЭМ!$B$34:$B$777,X$367)+'СЕТ СН'!$F$16</f>
        <v>0</v>
      </c>
      <c r="Y370" s="36">
        <f>SUMIFS(СВЦЭМ!$J$34:$J$777,СВЦЭМ!$A$34:$A$777,$A370,СВЦЭМ!$B$34:$B$777,Y$367)+'СЕТ СН'!$F$16</f>
        <v>0</v>
      </c>
    </row>
    <row r="371" spans="1:25" ht="15.75" hidden="1" x14ac:dyDescent="0.2">
      <c r="A371" s="35">
        <f t="shared" si="10"/>
        <v>44016</v>
      </c>
      <c r="B371" s="36">
        <f>SUMIFS(СВЦЭМ!$J$34:$J$777,СВЦЭМ!$A$34:$A$777,$A371,СВЦЭМ!$B$34:$B$777,B$367)+'СЕТ СН'!$F$16</f>
        <v>0</v>
      </c>
      <c r="C371" s="36">
        <f>SUMIFS(СВЦЭМ!$J$34:$J$777,СВЦЭМ!$A$34:$A$777,$A371,СВЦЭМ!$B$34:$B$777,C$367)+'СЕТ СН'!$F$16</f>
        <v>0</v>
      </c>
      <c r="D371" s="36">
        <f>SUMIFS(СВЦЭМ!$J$34:$J$777,СВЦЭМ!$A$34:$A$777,$A371,СВЦЭМ!$B$34:$B$777,D$367)+'СЕТ СН'!$F$16</f>
        <v>0</v>
      </c>
      <c r="E371" s="36">
        <f>SUMIFS(СВЦЭМ!$J$34:$J$777,СВЦЭМ!$A$34:$A$777,$A371,СВЦЭМ!$B$34:$B$777,E$367)+'СЕТ СН'!$F$16</f>
        <v>0</v>
      </c>
      <c r="F371" s="36">
        <f>SUMIFS(СВЦЭМ!$J$34:$J$777,СВЦЭМ!$A$34:$A$777,$A371,СВЦЭМ!$B$34:$B$777,F$367)+'СЕТ СН'!$F$16</f>
        <v>0</v>
      </c>
      <c r="G371" s="36">
        <f>SUMIFS(СВЦЭМ!$J$34:$J$777,СВЦЭМ!$A$34:$A$777,$A371,СВЦЭМ!$B$34:$B$777,G$367)+'СЕТ СН'!$F$16</f>
        <v>0</v>
      </c>
      <c r="H371" s="36">
        <f>SUMIFS(СВЦЭМ!$J$34:$J$777,СВЦЭМ!$A$34:$A$777,$A371,СВЦЭМ!$B$34:$B$777,H$367)+'СЕТ СН'!$F$16</f>
        <v>0</v>
      </c>
      <c r="I371" s="36">
        <f>SUMIFS(СВЦЭМ!$J$34:$J$777,СВЦЭМ!$A$34:$A$777,$A371,СВЦЭМ!$B$34:$B$777,I$367)+'СЕТ СН'!$F$16</f>
        <v>0</v>
      </c>
      <c r="J371" s="36">
        <f>SUMIFS(СВЦЭМ!$J$34:$J$777,СВЦЭМ!$A$34:$A$777,$A371,СВЦЭМ!$B$34:$B$777,J$367)+'СЕТ СН'!$F$16</f>
        <v>0</v>
      </c>
      <c r="K371" s="36">
        <f>SUMIFS(СВЦЭМ!$J$34:$J$777,СВЦЭМ!$A$34:$A$777,$A371,СВЦЭМ!$B$34:$B$777,K$367)+'СЕТ СН'!$F$16</f>
        <v>0</v>
      </c>
      <c r="L371" s="36">
        <f>SUMIFS(СВЦЭМ!$J$34:$J$777,СВЦЭМ!$A$34:$A$777,$A371,СВЦЭМ!$B$34:$B$777,L$367)+'СЕТ СН'!$F$16</f>
        <v>0</v>
      </c>
      <c r="M371" s="36">
        <f>SUMIFS(СВЦЭМ!$J$34:$J$777,СВЦЭМ!$A$34:$A$777,$A371,СВЦЭМ!$B$34:$B$777,M$367)+'СЕТ СН'!$F$16</f>
        <v>0</v>
      </c>
      <c r="N371" s="36">
        <f>SUMIFS(СВЦЭМ!$J$34:$J$777,СВЦЭМ!$A$34:$A$777,$A371,СВЦЭМ!$B$34:$B$777,N$367)+'СЕТ СН'!$F$16</f>
        <v>0</v>
      </c>
      <c r="O371" s="36">
        <f>SUMIFS(СВЦЭМ!$J$34:$J$777,СВЦЭМ!$A$34:$A$777,$A371,СВЦЭМ!$B$34:$B$777,O$367)+'СЕТ СН'!$F$16</f>
        <v>0</v>
      </c>
      <c r="P371" s="36">
        <f>SUMIFS(СВЦЭМ!$J$34:$J$777,СВЦЭМ!$A$34:$A$777,$A371,СВЦЭМ!$B$34:$B$777,P$367)+'СЕТ СН'!$F$16</f>
        <v>0</v>
      </c>
      <c r="Q371" s="36">
        <f>SUMIFS(СВЦЭМ!$J$34:$J$777,СВЦЭМ!$A$34:$A$777,$A371,СВЦЭМ!$B$34:$B$777,Q$367)+'СЕТ СН'!$F$16</f>
        <v>0</v>
      </c>
      <c r="R371" s="36">
        <f>SUMIFS(СВЦЭМ!$J$34:$J$777,СВЦЭМ!$A$34:$A$777,$A371,СВЦЭМ!$B$34:$B$777,R$367)+'СЕТ СН'!$F$16</f>
        <v>0</v>
      </c>
      <c r="S371" s="36">
        <f>SUMIFS(СВЦЭМ!$J$34:$J$777,СВЦЭМ!$A$34:$A$777,$A371,СВЦЭМ!$B$34:$B$777,S$367)+'СЕТ СН'!$F$16</f>
        <v>0</v>
      </c>
      <c r="T371" s="36">
        <f>SUMIFS(СВЦЭМ!$J$34:$J$777,СВЦЭМ!$A$34:$A$777,$A371,СВЦЭМ!$B$34:$B$777,T$367)+'СЕТ СН'!$F$16</f>
        <v>0</v>
      </c>
      <c r="U371" s="36">
        <f>SUMIFS(СВЦЭМ!$J$34:$J$777,СВЦЭМ!$A$34:$A$777,$A371,СВЦЭМ!$B$34:$B$777,U$367)+'СЕТ СН'!$F$16</f>
        <v>0</v>
      </c>
      <c r="V371" s="36">
        <f>SUMIFS(СВЦЭМ!$J$34:$J$777,СВЦЭМ!$A$34:$A$777,$A371,СВЦЭМ!$B$34:$B$777,V$367)+'СЕТ СН'!$F$16</f>
        <v>0</v>
      </c>
      <c r="W371" s="36">
        <f>SUMIFS(СВЦЭМ!$J$34:$J$777,СВЦЭМ!$A$34:$A$777,$A371,СВЦЭМ!$B$34:$B$777,W$367)+'СЕТ СН'!$F$16</f>
        <v>0</v>
      </c>
      <c r="X371" s="36">
        <f>SUMIFS(СВЦЭМ!$J$34:$J$777,СВЦЭМ!$A$34:$A$777,$A371,СВЦЭМ!$B$34:$B$777,X$367)+'СЕТ СН'!$F$16</f>
        <v>0</v>
      </c>
      <c r="Y371" s="36">
        <f>SUMIFS(СВЦЭМ!$J$34:$J$777,СВЦЭМ!$A$34:$A$777,$A371,СВЦЭМ!$B$34:$B$777,Y$367)+'СЕТ СН'!$F$16</f>
        <v>0</v>
      </c>
    </row>
    <row r="372" spans="1:25" ht="15.75" hidden="1" x14ac:dyDescent="0.2">
      <c r="A372" s="35">
        <f t="shared" si="10"/>
        <v>44017</v>
      </c>
      <c r="B372" s="36">
        <f>SUMIFS(СВЦЭМ!$J$34:$J$777,СВЦЭМ!$A$34:$A$777,$A372,СВЦЭМ!$B$34:$B$777,B$367)+'СЕТ СН'!$F$16</f>
        <v>0</v>
      </c>
      <c r="C372" s="36">
        <f>SUMIFS(СВЦЭМ!$J$34:$J$777,СВЦЭМ!$A$34:$A$777,$A372,СВЦЭМ!$B$34:$B$777,C$367)+'СЕТ СН'!$F$16</f>
        <v>0</v>
      </c>
      <c r="D372" s="36">
        <f>SUMIFS(СВЦЭМ!$J$34:$J$777,СВЦЭМ!$A$34:$A$777,$A372,СВЦЭМ!$B$34:$B$777,D$367)+'СЕТ СН'!$F$16</f>
        <v>0</v>
      </c>
      <c r="E372" s="36">
        <f>SUMIFS(СВЦЭМ!$J$34:$J$777,СВЦЭМ!$A$34:$A$777,$A372,СВЦЭМ!$B$34:$B$777,E$367)+'СЕТ СН'!$F$16</f>
        <v>0</v>
      </c>
      <c r="F372" s="36">
        <f>SUMIFS(СВЦЭМ!$J$34:$J$777,СВЦЭМ!$A$34:$A$777,$A372,СВЦЭМ!$B$34:$B$777,F$367)+'СЕТ СН'!$F$16</f>
        <v>0</v>
      </c>
      <c r="G372" s="36">
        <f>SUMIFS(СВЦЭМ!$J$34:$J$777,СВЦЭМ!$A$34:$A$777,$A372,СВЦЭМ!$B$34:$B$777,G$367)+'СЕТ СН'!$F$16</f>
        <v>0</v>
      </c>
      <c r="H372" s="36">
        <f>SUMIFS(СВЦЭМ!$J$34:$J$777,СВЦЭМ!$A$34:$A$777,$A372,СВЦЭМ!$B$34:$B$777,H$367)+'СЕТ СН'!$F$16</f>
        <v>0</v>
      </c>
      <c r="I372" s="36">
        <f>SUMIFS(СВЦЭМ!$J$34:$J$777,СВЦЭМ!$A$34:$A$777,$A372,СВЦЭМ!$B$34:$B$777,I$367)+'СЕТ СН'!$F$16</f>
        <v>0</v>
      </c>
      <c r="J372" s="36">
        <f>SUMIFS(СВЦЭМ!$J$34:$J$777,СВЦЭМ!$A$34:$A$777,$A372,СВЦЭМ!$B$34:$B$777,J$367)+'СЕТ СН'!$F$16</f>
        <v>0</v>
      </c>
      <c r="K372" s="36">
        <f>SUMIFS(СВЦЭМ!$J$34:$J$777,СВЦЭМ!$A$34:$A$777,$A372,СВЦЭМ!$B$34:$B$777,K$367)+'СЕТ СН'!$F$16</f>
        <v>0</v>
      </c>
      <c r="L372" s="36">
        <f>SUMIFS(СВЦЭМ!$J$34:$J$777,СВЦЭМ!$A$34:$A$777,$A372,СВЦЭМ!$B$34:$B$777,L$367)+'СЕТ СН'!$F$16</f>
        <v>0</v>
      </c>
      <c r="M372" s="36">
        <f>SUMIFS(СВЦЭМ!$J$34:$J$777,СВЦЭМ!$A$34:$A$777,$A372,СВЦЭМ!$B$34:$B$777,M$367)+'СЕТ СН'!$F$16</f>
        <v>0</v>
      </c>
      <c r="N372" s="36">
        <f>SUMIFS(СВЦЭМ!$J$34:$J$777,СВЦЭМ!$A$34:$A$777,$A372,СВЦЭМ!$B$34:$B$777,N$367)+'СЕТ СН'!$F$16</f>
        <v>0</v>
      </c>
      <c r="O372" s="36">
        <f>SUMIFS(СВЦЭМ!$J$34:$J$777,СВЦЭМ!$A$34:$A$777,$A372,СВЦЭМ!$B$34:$B$777,O$367)+'СЕТ СН'!$F$16</f>
        <v>0</v>
      </c>
      <c r="P372" s="36">
        <f>SUMIFS(СВЦЭМ!$J$34:$J$777,СВЦЭМ!$A$34:$A$777,$A372,СВЦЭМ!$B$34:$B$777,P$367)+'СЕТ СН'!$F$16</f>
        <v>0</v>
      </c>
      <c r="Q372" s="36">
        <f>SUMIFS(СВЦЭМ!$J$34:$J$777,СВЦЭМ!$A$34:$A$777,$A372,СВЦЭМ!$B$34:$B$777,Q$367)+'СЕТ СН'!$F$16</f>
        <v>0</v>
      </c>
      <c r="R372" s="36">
        <f>SUMIFS(СВЦЭМ!$J$34:$J$777,СВЦЭМ!$A$34:$A$777,$A372,СВЦЭМ!$B$34:$B$777,R$367)+'СЕТ СН'!$F$16</f>
        <v>0</v>
      </c>
      <c r="S372" s="36">
        <f>SUMIFS(СВЦЭМ!$J$34:$J$777,СВЦЭМ!$A$34:$A$777,$A372,СВЦЭМ!$B$34:$B$777,S$367)+'СЕТ СН'!$F$16</f>
        <v>0</v>
      </c>
      <c r="T372" s="36">
        <f>SUMIFS(СВЦЭМ!$J$34:$J$777,СВЦЭМ!$A$34:$A$777,$A372,СВЦЭМ!$B$34:$B$777,T$367)+'СЕТ СН'!$F$16</f>
        <v>0</v>
      </c>
      <c r="U372" s="36">
        <f>SUMIFS(СВЦЭМ!$J$34:$J$777,СВЦЭМ!$A$34:$A$777,$A372,СВЦЭМ!$B$34:$B$777,U$367)+'СЕТ СН'!$F$16</f>
        <v>0</v>
      </c>
      <c r="V372" s="36">
        <f>SUMIFS(СВЦЭМ!$J$34:$J$777,СВЦЭМ!$A$34:$A$777,$A372,СВЦЭМ!$B$34:$B$777,V$367)+'СЕТ СН'!$F$16</f>
        <v>0</v>
      </c>
      <c r="W372" s="36">
        <f>SUMIFS(СВЦЭМ!$J$34:$J$777,СВЦЭМ!$A$34:$A$777,$A372,СВЦЭМ!$B$34:$B$777,W$367)+'СЕТ СН'!$F$16</f>
        <v>0</v>
      </c>
      <c r="X372" s="36">
        <f>SUMIFS(СВЦЭМ!$J$34:$J$777,СВЦЭМ!$A$34:$A$777,$A372,СВЦЭМ!$B$34:$B$777,X$367)+'СЕТ СН'!$F$16</f>
        <v>0</v>
      </c>
      <c r="Y372" s="36">
        <f>SUMIFS(СВЦЭМ!$J$34:$J$777,СВЦЭМ!$A$34:$A$777,$A372,СВЦЭМ!$B$34:$B$777,Y$367)+'СЕТ СН'!$F$16</f>
        <v>0</v>
      </c>
    </row>
    <row r="373" spans="1:25" ht="15.75" hidden="1" x14ac:dyDescent="0.2">
      <c r="A373" s="35">
        <f t="shared" si="10"/>
        <v>44018</v>
      </c>
      <c r="B373" s="36">
        <f>SUMIFS(СВЦЭМ!$J$34:$J$777,СВЦЭМ!$A$34:$A$777,$A373,СВЦЭМ!$B$34:$B$777,B$367)+'СЕТ СН'!$F$16</f>
        <v>0</v>
      </c>
      <c r="C373" s="36">
        <f>SUMIFS(СВЦЭМ!$J$34:$J$777,СВЦЭМ!$A$34:$A$777,$A373,СВЦЭМ!$B$34:$B$777,C$367)+'СЕТ СН'!$F$16</f>
        <v>0</v>
      </c>
      <c r="D373" s="36">
        <f>SUMIFS(СВЦЭМ!$J$34:$J$777,СВЦЭМ!$A$34:$A$777,$A373,СВЦЭМ!$B$34:$B$777,D$367)+'СЕТ СН'!$F$16</f>
        <v>0</v>
      </c>
      <c r="E373" s="36">
        <f>SUMIFS(СВЦЭМ!$J$34:$J$777,СВЦЭМ!$A$34:$A$777,$A373,СВЦЭМ!$B$34:$B$777,E$367)+'СЕТ СН'!$F$16</f>
        <v>0</v>
      </c>
      <c r="F373" s="36">
        <f>SUMIFS(СВЦЭМ!$J$34:$J$777,СВЦЭМ!$A$34:$A$777,$A373,СВЦЭМ!$B$34:$B$777,F$367)+'СЕТ СН'!$F$16</f>
        <v>0</v>
      </c>
      <c r="G373" s="36">
        <f>SUMIFS(СВЦЭМ!$J$34:$J$777,СВЦЭМ!$A$34:$A$777,$A373,СВЦЭМ!$B$34:$B$777,G$367)+'СЕТ СН'!$F$16</f>
        <v>0</v>
      </c>
      <c r="H373" s="36">
        <f>SUMIFS(СВЦЭМ!$J$34:$J$777,СВЦЭМ!$A$34:$A$777,$A373,СВЦЭМ!$B$34:$B$777,H$367)+'СЕТ СН'!$F$16</f>
        <v>0</v>
      </c>
      <c r="I373" s="36">
        <f>SUMIFS(СВЦЭМ!$J$34:$J$777,СВЦЭМ!$A$34:$A$777,$A373,СВЦЭМ!$B$34:$B$777,I$367)+'СЕТ СН'!$F$16</f>
        <v>0</v>
      </c>
      <c r="J373" s="36">
        <f>SUMIFS(СВЦЭМ!$J$34:$J$777,СВЦЭМ!$A$34:$A$777,$A373,СВЦЭМ!$B$34:$B$777,J$367)+'СЕТ СН'!$F$16</f>
        <v>0</v>
      </c>
      <c r="K373" s="36">
        <f>SUMIFS(СВЦЭМ!$J$34:$J$777,СВЦЭМ!$A$34:$A$777,$A373,СВЦЭМ!$B$34:$B$777,K$367)+'СЕТ СН'!$F$16</f>
        <v>0</v>
      </c>
      <c r="L373" s="36">
        <f>SUMIFS(СВЦЭМ!$J$34:$J$777,СВЦЭМ!$A$34:$A$777,$A373,СВЦЭМ!$B$34:$B$777,L$367)+'СЕТ СН'!$F$16</f>
        <v>0</v>
      </c>
      <c r="M373" s="36">
        <f>SUMIFS(СВЦЭМ!$J$34:$J$777,СВЦЭМ!$A$34:$A$777,$A373,СВЦЭМ!$B$34:$B$777,M$367)+'СЕТ СН'!$F$16</f>
        <v>0</v>
      </c>
      <c r="N373" s="36">
        <f>SUMIFS(СВЦЭМ!$J$34:$J$777,СВЦЭМ!$A$34:$A$777,$A373,СВЦЭМ!$B$34:$B$777,N$367)+'СЕТ СН'!$F$16</f>
        <v>0</v>
      </c>
      <c r="O373" s="36">
        <f>SUMIFS(СВЦЭМ!$J$34:$J$777,СВЦЭМ!$A$34:$A$777,$A373,СВЦЭМ!$B$34:$B$777,O$367)+'СЕТ СН'!$F$16</f>
        <v>0</v>
      </c>
      <c r="P373" s="36">
        <f>SUMIFS(СВЦЭМ!$J$34:$J$777,СВЦЭМ!$A$34:$A$777,$A373,СВЦЭМ!$B$34:$B$777,P$367)+'СЕТ СН'!$F$16</f>
        <v>0</v>
      </c>
      <c r="Q373" s="36">
        <f>SUMIFS(СВЦЭМ!$J$34:$J$777,СВЦЭМ!$A$34:$A$777,$A373,СВЦЭМ!$B$34:$B$777,Q$367)+'СЕТ СН'!$F$16</f>
        <v>0</v>
      </c>
      <c r="R373" s="36">
        <f>SUMIFS(СВЦЭМ!$J$34:$J$777,СВЦЭМ!$A$34:$A$777,$A373,СВЦЭМ!$B$34:$B$777,R$367)+'СЕТ СН'!$F$16</f>
        <v>0</v>
      </c>
      <c r="S373" s="36">
        <f>SUMIFS(СВЦЭМ!$J$34:$J$777,СВЦЭМ!$A$34:$A$777,$A373,СВЦЭМ!$B$34:$B$777,S$367)+'СЕТ СН'!$F$16</f>
        <v>0</v>
      </c>
      <c r="T373" s="36">
        <f>SUMIFS(СВЦЭМ!$J$34:$J$777,СВЦЭМ!$A$34:$A$777,$A373,СВЦЭМ!$B$34:$B$777,T$367)+'СЕТ СН'!$F$16</f>
        <v>0</v>
      </c>
      <c r="U373" s="36">
        <f>SUMIFS(СВЦЭМ!$J$34:$J$777,СВЦЭМ!$A$34:$A$777,$A373,СВЦЭМ!$B$34:$B$777,U$367)+'СЕТ СН'!$F$16</f>
        <v>0</v>
      </c>
      <c r="V373" s="36">
        <f>SUMIFS(СВЦЭМ!$J$34:$J$777,СВЦЭМ!$A$34:$A$777,$A373,СВЦЭМ!$B$34:$B$777,V$367)+'СЕТ СН'!$F$16</f>
        <v>0</v>
      </c>
      <c r="W373" s="36">
        <f>SUMIFS(СВЦЭМ!$J$34:$J$777,СВЦЭМ!$A$34:$A$777,$A373,СВЦЭМ!$B$34:$B$777,W$367)+'СЕТ СН'!$F$16</f>
        <v>0</v>
      </c>
      <c r="X373" s="36">
        <f>SUMIFS(СВЦЭМ!$J$34:$J$777,СВЦЭМ!$A$34:$A$777,$A373,СВЦЭМ!$B$34:$B$777,X$367)+'СЕТ СН'!$F$16</f>
        <v>0</v>
      </c>
      <c r="Y373" s="36">
        <f>SUMIFS(СВЦЭМ!$J$34:$J$777,СВЦЭМ!$A$34:$A$777,$A373,СВЦЭМ!$B$34:$B$777,Y$367)+'СЕТ СН'!$F$16</f>
        <v>0</v>
      </c>
    </row>
    <row r="374" spans="1:25" ht="15.75" hidden="1" x14ac:dyDescent="0.2">
      <c r="A374" s="35">
        <f t="shared" si="10"/>
        <v>44019</v>
      </c>
      <c r="B374" s="36">
        <f>SUMIFS(СВЦЭМ!$J$34:$J$777,СВЦЭМ!$A$34:$A$777,$A374,СВЦЭМ!$B$34:$B$777,B$367)+'СЕТ СН'!$F$16</f>
        <v>0</v>
      </c>
      <c r="C374" s="36">
        <f>SUMIFS(СВЦЭМ!$J$34:$J$777,СВЦЭМ!$A$34:$A$777,$A374,СВЦЭМ!$B$34:$B$777,C$367)+'СЕТ СН'!$F$16</f>
        <v>0</v>
      </c>
      <c r="D374" s="36">
        <f>SUMIFS(СВЦЭМ!$J$34:$J$777,СВЦЭМ!$A$34:$A$777,$A374,СВЦЭМ!$B$34:$B$777,D$367)+'СЕТ СН'!$F$16</f>
        <v>0</v>
      </c>
      <c r="E374" s="36">
        <f>SUMIFS(СВЦЭМ!$J$34:$J$777,СВЦЭМ!$A$34:$A$777,$A374,СВЦЭМ!$B$34:$B$777,E$367)+'СЕТ СН'!$F$16</f>
        <v>0</v>
      </c>
      <c r="F374" s="36">
        <f>SUMIFS(СВЦЭМ!$J$34:$J$777,СВЦЭМ!$A$34:$A$777,$A374,СВЦЭМ!$B$34:$B$777,F$367)+'СЕТ СН'!$F$16</f>
        <v>0</v>
      </c>
      <c r="G374" s="36">
        <f>SUMIFS(СВЦЭМ!$J$34:$J$777,СВЦЭМ!$A$34:$A$777,$A374,СВЦЭМ!$B$34:$B$777,G$367)+'СЕТ СН'!$F$16</f>
        <v>0</v>
      </c>
      <c r="H374" s="36">
        <f>SUMIFS(СВЦЭМ!$J$34:$J$777,СВЦЭМ!$A$34:$A$777,$A374,СВЦЭМ!$B$34:$B$777,H$367)+'СЕТ СН'!$F$16</f>
        <v>0</v>
      </c>
      <c r="I374" s="36">
        <f>SUMIFS(СВЦЭМ!$J$34:$J$777,СВЦЭМ!$A$34:$A$777,$A374,СВЦЭМ!$B$34:$B$777,I$367)+'СЕТ СН'!$F$16</f>
        <v>0</v>
      </c>
      <c r="J374" s="36">
        <f>SUMIFS(СВЦЭМ!$J$34:$J$777,СВЦЭМ!$A$34:$A$777,$A374,СВЦЭМ!$B$34:$B$777,J$367)+'СЕТ СН'!$F$16</f>
        <v>0</v>
      </c>
      <c r="K374" s="36">
        <f>SUMIFS(СВЦЭМ!$J$34:$J$777,СВЦЭМ!$A$34:$A$777,$A374,СВЦЭМ!$B$34:$B$777,K$367)+'СЕТ СН'!$F$16</f>
        <v>0</v>
      </c>
      <c r="L374" s="36">
        <f>SUMIFS(СВЦЭМ!$J$34:$J$777,СВЦЭМ!$A$34:$A$777,$A374,СВЦЭМ!$B$34:$B$777,L$367)+'СЕТ СН'!$F$16</f>
        <v>0</v>
      </c>
      <c r="M374" s="36">
        <f>SUMIFS(СВЦЭМ!$J$34:$J$777,СВЦЭМ!$A$34:$A$777,$A374,СВЦЭМ!$B$34:$B$777,M$367)+'СЕТ СН'!$F$16</f>
        <v>0</v>
      </c>
      <c r="N374" s="36">
        <f>SUMIFS(СВЦЭМ!$J$34:$J$777,СВЦЭМ!$A$34:$A$777,$A374,СВЦЭМ!$B$34:$B$777,N$367)+'СЕТ СН'!$F$16</f>
        <v>0</v>
      </c>
      <c r="O374" s="36">
        <f>SUMIFS(СВЦЭМ!$J$34:$J$777,СВЦЭМ!$A$34:$A$777,$A374,СВЦЭМ!$B$34:$B$777,O$367)+'СЕТ СН'!$F$16</f>
        <v>0</v>
      </c>
      <c r="P374" s="36">
        <f>SUMIFS(СВЦЭМ!$J$34:$J$777,СВЦЭМ!$A$34:$A$777,$A374,СВЦЭМ!$B$34:$B$777,P$367)+'СЕТ СН'!$F$16</f>
        <v>0</v>
      </c>
      <c r="Q374" s="36">
        <f>SUMIFS(СВЦЭМ!$J$34:$J$777,СВЦЭМ!$A$34:$A$777,$A374,СВЦЭМ!$B$34:$B$777,Q$367)+'СЕТ СН'!$F$16</f>
        <v>0</v>
      </c>
      <c r="R374" s="36">
        <f>SUMIFS(СВЦЭМ!$J$34:$J$777,СВЦЭМ!$A$34:$A$777,$A374,СВЦЭМ!$B$34:$B$777,R$367)+'СЕТ СН'!$F$16</f>
        <v>0</v>
      </c>
      <c r="S374" s="36">
        <f>SUMIFS(СВЦЭМ!$J$34:$J$777,СВЦЭМ!$A$34:$A$777,$A374,СВЦЭМ!$B$34:$B$777,S$367)+'СЕТ СН'!$F$16</f>
        <v>0</v>
      </c>
      <c r="T374" s="36">
        <f>SUMIFS(СВЦЭМ!$J$34:$J$777,СВЦЭМ!$A$34:$A$777,$A374,СВЦЭМ!$B$34:$B$777,T$367)+'СЕТ СН'!$F$16</f>
        <v>0</v>
      </c>
      <c r="U374" s="36">
        <f>SUMIFS(СВЦЭМ!$J$34:$J$777,СВЦЭМ!$A$34:$A$777,$A374,СВЦЭМ!$B$34:$B$777,U$367)+'СЕТ СН'!$F$16</f>
        <v>0</v>
      </c>
      <c r="V374" s="36">
        <f>SUMIFS(СВЦЭМ!$J$34:$J$777,СВЦЭМ!$A$34:$A$777,$A374,СВЦЭМ!$B$34:$B$777,V$367)+'СЕТ СН'!$F$16</f>
        <v>0</v>
      </c>
      <c r="W374" s="36">
        <f>SUMIFS(СВЦЭМ!$J$34:$J$777,СВЦЭМ!$A$34:$A$777,$A374,СВЦЭМ!$B$34:$B$777,W$367)+'СЕТ СН'!$F$16</f>
        <v>0</v>
      </c>
      <c r="X374" s="36">
        <f>SUMIFS(СВЦЭМ!$J$34:$J$777,СВЦЭМ!$A$34:$A$777,$A374,СВЦЭМ!$B$34:$B$777,X$367)+'СЕТ СН'!$F$16</f>
        <v>0</v>
      </c>
      <c r="Y374" s="36">
        <f>SUMIFS(СВЦЭМ!$J$34:$J$777,СВЦЭМ!$A$34:$A$777,$A374,СВЦЭМ!$B$34:$B$777,Y$367)+'СЕТ СН'!$F$16</f>
        <v>0</v>
      </c>
    </row>
    <row r="375" spans="1:25" ht="15.75" hidden="1" x14ac:dyDescent="0.2">
      <c r="A375" s="35">
        <f t="shared" si="10"/>
        <v>44020</v>
      </c>
      <c r="B375" s="36">
        <f>SUMIFS(СВЦЭМ!$J$34:$J$777,СВЦЭМ!$A$34:$A$777,$A375,СВЦЭМ!$B$34:$B$777,B$367)+'СЕТ СН'!$F$16</f>
        <v>0</v>
      </c>
      <c r="C375" s="36">
        <f>SUMIFS(СВЦЭМ!$J$34:$J$777,СВЦЭМ!$A$34:$A$777,$A375,СВЦЭМ!$B$34:$B$777,C$367)+'СЕТ СН'!$F$16</f>
        <v>0</v>
      </c>
      <c r="D375" s="36">
        <f>SUMIFS(СВЦЭМ!$J$34:$J$777,СВЦЭМ!$A$34:$A$777,$A375,СВЦЭМ!$B$34:$B$777,D$367)+'СЕТ СН'!$F$16</f>
        <v>0</v>
      </c>
      <c r="E375" s="36">
        <f>SUMIFS(СВЦЭМ!$J$34:$J$777,СВЦЭМ!$A$34:$A$777,$A375,СВЦЭМ!$B$34:$B$777,E$367)+'СЕТ СН'!$F$16</f>
        <v>0</v>
      </c>
      <c r="F375" s="36">
        <f>SUMIFS(СВЦЭМ!$J$34:$J$777,СВЦЭМ!$A$34:$A$777,$A375,СВЦЭМ!$B$34:$B$777,F$367)+'СЕТ СН'!$F$16</f>
        <v>0</v>
      </c>
      <c r="G375" s="36">
        <f>SUMIFS(СВЦЭМ!$J$34:$J$777,СВЦЭМ!$A$34:$A$777,$A375,СВЦЭМ!$B$34:$B$777,G$367)+'СЕТ СН'!$F$16</f>
        <v>0</v>
      </c>
      <c r="H375" s="36">
        <f>SUMIFS(СВЦЭМ!$J$34:$J$777,СВЦЭМ!$A$34:$A$777,$A375,СВЦЭМ!$B$34:$B$777,H$367)+'СЕТ СН'!$F$16</f>
        <v>0</v>
      </c>
      <c r="I375" s="36">
        <f>SUMIFS(СВЦЭМ!$J$34:$J$777,СВЦЭМ!$A$34:$A$777,$A375,СВЦЭМ!$B$34:$B$777,I$367)+'СЕТ СН'!$F$16</f>
        <v>0</v>
      </c>
      <c r="J375" s="36">
        <f>SUMIFS(СВЦЭМ!$J$34:$J$777,СВЦЭМ!$A$34:$A$777,$A375,СВЦЭМ!$B$34:$B$777,J$367)+'СЕТ СН'!$F$16</f>
        <v>0</v>
      </c>
      <c r="K375" s="36">
        <f>SUMIFS(СВЦЭМ!$J$34:$J$777,СВЦЭМ!$A$34:$A$777,$A375,СВЦЭМ!$B$34:$B$777,K$367)+'СЕТ СН'!$F$16</f>
        <v>0</v>
      </c>
      <c r="L375" s="36">
        <f>SUMIFS(СВЦЭМ!$J$34:$J$777,СВЦЭМ!$A$34:$A$777,$A375,СВЦЭМ!$B$34:$B$777,L$367)+'СЕТ СН'!$F$16</f>
        <v>0</v>
      </c>
      <c r="M375" s="36">
        <f>SUMIFS(СВЦЭМ!$J$34:$J$777,СВЦЭМ!$A$34:$A$777,$A375,СВЦЭМ!$B$34:$B$777,M$367)+'СЕТ СН'!$F$16</f>
        <v>0</v>
      </c>
      <c r="N375" s="36">
        <f>SUMIFS(СВЦЭМ!$J$34:$J$777,СВЦЭМ!$A$34:$A$777,$A375,СВЦЭМ!$B$34:$B$777,N$367)+'СЕТ СН'!$F$16</f>
        <v>0</v>
      </c>
      <c r="O375" s="36">
        <f>SUMIFS(СВЦЭМ!$J$34:$J$777,СВЦЭМ!$A$34:$A$777,$A375,СВЦЭМ!$B$34:$B$777,O$367)+'СЕТ СН'!$F$16</f>
        <v>0</v>
      </c>
      <c r="P375" s="36">
        <f>SUMIFS(СВЦЭМ!$J$34:$J$777,СВЦЭМ!$A$34:$A$777,$A375,СВЦЭМ!$B$34:$B$777,P$367)+'СЕТ СН'!$F$16</f>
        <v>0</v>
      </c>
      <c r="Q375" s="36">
        <f>SUMIFS(СВЦЭМ!$J$34:$J$777,СВЦЭМ!$A$34:$A$777,$A375,СВЦЭМ!$B$34:$B$777,Q$367)+'СЕТ СН'!$F$16</f>
        <v>0</v>
      </c>
      <c r="R375" s="36">
        <f>SUMIFS(СВЦЭМ!$J$34:$J$777,СВЦЭМ!$A$34:$A$777,$A375,СВЦЭМ!$B$34:$B$777,R$367)+'СЕТ СН'!$F$16</f>
        <v>0</v>
      </c>
      <c r="S375" s="36">
        <f>SUMIFS(СВЦЭМ!$J$34:$J$777,СВЦЭМ!$A$34:$A$777,$A375,СВЦЭМ!$B$34:$B$777,S$367)+'СЕТ СН'!$F$16</f>
        <v>0</v>
      </c>
      <c r="T375" s="36">
        <f>SUMIFS(СВЦЭМ!$J$34:$J$777,СВЦЭМ!$A$34:$A$777,$A375,СВЦЭМ!$B$34:$B$777,T$367)+'СЕТ СН'!$F$16</f>
        <v>0</v>
      </c>
      <c r="U375" s="36">
        <f>SUMIFS(СВЦЭМ!$J$34:$J$777,СВЦЭМ!$A$34:$A$777,$A375,СВЦЭМ!$B$34:$B$777,U$367)+'СЕТ СН'!$F$16</f>
        <v>0</v>
      </c>
      <c r="V375" s="36">
        <f>SUMIFS(СВЦЭМ!$J$34:$J$777,СВЦЭМ!$A$34:$A$777,$A375,СВЦЭМ!$B$34:$B$777,V$367)+'СЕТ СН'!$F$16</f>
        <v>0</v>
      </c>
      <c r="W375" s="36">
        <f>SUMIFS(СВЦЭМ!$J$34:$J$777,СВЦЭМ!$A$34:$A$777,$A375,СВЦЭМ!$B$34:$B$777,W$367)+'СЕТ СН'!$F$16</f>
        <v>0</v>
      </c>
      <c r="X375" s="36">
        <f>SUMIFS(СВЦЭМ!$J$34:$J$777,СВЦЭМ!$A$34:$A$777,$A375,СВЦЭМ!$B$34:$B$777,X$367)+'СЕТ СН'!$F$16</f>
        <v>0</v>
      </c>
      <c r="Y375" s="36">
        <f>SUMIFS(СВЦЭМ!$J$34:$J$777,СВЦЭМ!$A$34:$A$777,$A375,СВЦЭМ!$B$34:$B$777,Y$367)+'СЕТ СН'!$F$16</f>
        <v>0</v>
      </c>
    </row>
    <row r="376" spans="1:25" ht="15.75" hidden="1" x14ac:dyDescent="0.2">
      <c r="A376" s="35">
        <f t="shared" si="10"/>
        <v>44021</v>
      </c>
      <c r="B376" s="36">
        <f>SUMIFS(СВЦЭМ!$J$34:$J$777,СВЦЭМ!$A$34:$A$777,$A376,СВЦЭМ!$B$34:$B$777,B$367)+'СЕТ СН'!$F$16</f>
        <v>0</v>
      </c>
      <c r="C376" s="36">
        <f>SUMIFS(СВЦЭМ!$J$34:$J$777,СВЦЭМ!$A$34:$A$777,$A376,СВЦЭМ!$B$34:$B$777,C$367)+'СЕТ СН'!$F$16</f>
        <v>0</v>
      </c>
      <c r="D376" s="36">
        <f>SUMIFS(СВЦЭМ!$J$34:$J$777,СВЦЭМ!$A$34:$A$777,$A376,СВЦЭМ!$B$34:$B$777,D$367)+'СЕТ СН'!$F$16</f>
        <v>0</v>
      </c>
      <c r="E376" s="36">
        <f>SUMIFS(СВЦЭМ!$J$34:$J$777,СВЦЭМ!$A$34:$A$777,$A376,СВЦЭМ!$B$34:$B$777,E$367)+'СЕТ СН'!$F$16</f>
        <v>0</v>
      </c>
      <c r="F376" s="36">
        <f>SUMIFS(СВЦЭМ!$J$34:$J$777,СВЦЭМ!$A$34:$A$777,$A376,СВЦЭМ!$B$34:$B$777,F$367)+'СЕТ СН'!$F$16</f>
        <v>0</v>
      </c>
      <c r="G376" s="36">
        <f>SUMIFS(СВЦЭМ!$J$34:$J$777,СВЦЭМ!$A$34:$A$777,$A376,СВЦЭМ!$B$34:$B$777,G$367)+'СЕТ СН'!$F$16</f>
        <v>0</v>
      </c>
      <c r="H376" s="36">
        <f>SUMIFS(СВЦЭМ!$J$34:$J$777,СВЦЭМ!$A$34:$A$777,$A376,СВЦЭМ!$B$34:$B$777,H$367)+'СЕТ СН'!$F$16</f>
        <v>0</v>
      </c>
      <c r="I376" s="36">
        <f>SUMIFS(СВЦЭМ!$J$34:$J$777,СВЦЭМ!$A$34:$A$777,$A376,СВЦЭМ!$B$34:$B$777,I$367)+'СЕТ СН'!$F$16</f>
        <v>0</v>
      </c>
      <c r="J376" s="36">
        <f>SUMIFS(СВЦЭМ!$J$34:$J$777,СВЦЭМ!$A$34:$A$777,$A376,СВЦЭМ!$B$34:$B$777,J$367)+'СЕТ СН'!$F$16</f>
        <v>0</v>
      </c>
      <c r="K376" s="36">
        <f>SUMIFS(СВЦЭМ!$J$34:$J$777,СВЦЭМ!$A$34:$A$777,$A376,СВЦЭМ!$B$34:$B$777,K$367)+'СЕТ СН'!$F$16</f>
        <v>0</v>
      </c>
      <c r="L376" s="36">
        <f>SUMIFS(СВЦЭМ!$J$34:$J$777,СВЦЭМ!$A$34:$A$777,$A376,СВЦЭМ!$B$34:$B$777,L$367)+'СЕТ СН'!$F$16</f>
        <v>0</v>
      </c>
      <c r="M376" s="36">
        <f>SUMIFS(СВЦЭМ!$J$34:$J$777,СВЦЭМ!$A$34:$A$777,$A376,СВЦЭМ!$B$34:$B$777,M$367)+'СЕТ СН'!$F$16</f>
        <v>0</v>
      </c>
      <c r="N376" s="36">
        <f>SUMIFS(СВЦЭМ!$J$34:$J$777,СВЦЭМ!$A$34:$A$777,$A376,СВЦЭМ!$B$34:$B$777,N$367)+'СЕТ СН'!$F$16</f>
        <v>0</v>
      </c>
      <c r="O376" s="36">
        <f>SUMIFS(СВЦЭМ!$J$34:$J$777,СВЦЭМ!$A$34:$A$777,$A376,СВЦЭМ!$B$34:$B$777,O$367)+'СЕТ СН'!$F$16</f>
        <v>0</v>
      </c>
      <c r="P376" s="36">
        <f>SUMIFS(СВЦЭМ!$J$34:$J$777,СВЦЭМ!$A$34:$A$777,$A376,СВЦЭМ!$B$34:$B$777,P$367)+'СЕТ СН'!$F$16</f>
        <v>0</v>
      </c>
      <c r="Q376" s="36">
        <f>SUMIFS(СВЦЭМ!$J$34:$J$777,СВЦЭМ!$A$34:$A$777,$A376,СВЦЭМ!$B$34:$B$777,Q$367)+'СЕТ СН'!$F$16</f>
        <v>0</v>
      </c>
      <c r="R376" s="36">
        <f>SUMIFS(СВЦЭМ!$J$34:$J$777,СВЦЭМ!$A$34:$A$777,$A376,СВЦЭМ!$B$34:$B$777,R$367)+'СЕТ СН'!$F$16</f>
        <v>0</v>
      </c>
      <c r="S376" s="36">
        <f>SUMIFS(СВЦЭМ!$J$34:$J$777,СВЦЭМ!$A$34:$A$777,$A376,СВЦЭМ!$B$34:$B$777,S$367)+'СЕТ СН'!$F$16</f>
        <v>0</v>
      </c>
      <c r="T376" s="36">
        <f>SUMIFS(СВЦЭМ!$J$34:$J$777,СВЦЭМ!$A$34:$A$777,$A376,СВЦЭМ!$B$34:$B$777,T$367)+'СЕТ СН'!$F$16</f>
        <v>0</v>
      </c>
      <c r="U376" s="36">
        <f>SUMIFS(СВЦЭМ!$J$34:$J$777,СВЦЭМ!$A$34:$A$777,$A376,СВЦЭМ!$B$34:$B$777,U$367)+'СЕТ СН'!$F$16</f>
        <v>0</v>
      </c>
      <c r="V376" s="36">
        <f>SUMIFS(СВЦЭМ!$J$34:$J$777,СВЦЭМ!$A$34:$A$777,$A376,СВЦЭМ!$B$34:$B$777,V$367)+'СЕТ СН'!$F$16</f>
        <v>0</v>
      </c>
      <c r="W376" s="36">
        <f>SUMIFS(СВЦЭМ!$J$34:$J$777,СВЦЭМ!$A$34:$A$777,$A376,СВЦЭМ!$B$34:$B$777,W$367)+'СЕТ СН'!$F$16</f>
        <v>0</v>
      </c>
      <c r="X376" s="36">
        <f>SUMIFS(СВЦЭМ!$J$34:$J$777,СВЦЭМ!$A$34:$A$777,$A376,СВЦЭМ!$B$34:$B$777,X$367)+'СЕТ СН'!$F$16</f>
        <v>0</v>
      </c>
      <c r="Y376" s="36">
        <f>SUMIFS(СВЦЭМ!$J$34:$J$777,СВЦЭМ!$A$34:$A$777,$A376,СВЦЭМ!$B$34:$B$777,Y$367)+'СЕТ СН'!$F$16</f>
        <v>0</v>
      </c>
    </row>
    <row r="377" spans="1:25" ht="15.75" hidden="1" x14ac:dyDescent="0.2">
      <c r="A377" s="35">
        <f t="shared" si="10"/>
        <v>44022</v>
      </c>
      <c r="B377" s="36">
        <f>SUMIFS(СВЦЭМ!$J$34:$J$777,СВЦЭМ!$A$34:$A$777,$A377,СВЦЭМ!$B$34:$B$777,B$367)+'СЕТ СН'!$F$16</f>
        <v>0</v>
      </c>
      <c r="C377" s="36">
        <f>SUMIFS(СВЦЭМ!$J$34:$J$777,СВЦЭМ!$A$34:$A$777,$A377,СВЦЭМ!$B$34:$B$777,C$367)+'СЕТ СН'!$F$16</f>
        <v>0</v>
      </c>
      <c r="D377" s="36">
        <f>SUMIFS(СВЦЭМ!$J$34:$J$777,СВЦЭМ!$A$34:$A$777,$A377,СВЦЭМ!$B$34:$B$777,D$367)+'СЕТ СН'!$F$16</f>
        <v>0</v>
      </c>
      <c r="E377" s="36">
        <f>SUMIFS(СВЦЭМ!$J$34:$J$777,СВЦЭМ!$A$34:$A$777,$A377,СВЦЭМ!$B$34:$B$777,E$367)+'СЕТ СН'!$F$16</f>
        <v>0</v>
      </c>
      <c r="F377" s="36">
        <f>SUMIFS(СВЦЭМ!$J$34:$J$777,СВЦЭМ!$A$34:$A$777,$A377,СВЦЭМ!$B$34:$B$777,F$367)+'СЕТ СН'!$F$16</f>
        <v>0</v>
      </c>
      <c r="G377" s="36">
        <f>SUMIFS(СВЦЭМ!$J$34:$J$777,СВЦЭМ!$A$34:$A$777,$A377,СВЦЭМ!$B$34:$B$777,G$367)+'СЕТ СН'!$F$16</f>
        <v>0</v>
      </c>
      <c r="H377" s="36">
        <f>SUMIFS(СВЦЭМ!$J$34:$J$777,СВЦЭМ!$A$34:$A$777,$A377,СВЦЭМ!$B$34:$B$777,H$367)+'СЕТ СН'!$F$16</f>
        <v>0</v>
      </c>
      <c r="I377" s="36">
        <f>SUMIFS(СВЦЭМ!$J$34:$J$777,СВЦЭМ!$A$34:$A$777,$A377,СВЦЭМ!$B$34:$B$777,I$367)+'СЕТ СН'!$F$16</f>
        <v>0</v>
      </c>
      <c r="J377" s="36">
        <f>SUMIFS(СВЦЭМ!$J$34:$J$777,СВЦЭМ!$A$34:$A$777,$A377,СВЦЭМ!$B$34:$B$777,J$367)+'СЕТ СН'!$F$16</f>
        <v>0</v>
      </c>
      <c r="K377" s="36">
        <f>SUMIFS(СВЦЭМ!$J$34:$J$777,СВЦЭМ!$A$34:$A$777,$A377,СВЦЭМ!$B$34:$B$777,K$367)+'СЕТ СН'!$F$16</f>
        <v>0</v>
      </c>
      <c r="L377" s="36">
        <f>SUMIFS(СВЦЭМ!$J$34:$J$777,СВЦЭМ!$A$34:$A$777,$A377,СВЦЭМ!$B$34:$B$777,L$367)+'СЕТ СН'!$F$16</f>
        <v>0</v>
      </c>
      <c r="M377" s="36">
        <f>SUMIFS(СВЦЭМ!$J$34:$J$777,СВЦЭМ!$A$34:$A$777,$A377,СВЦЭМ!$B$34:$B$777,M$367)+'СЕТ СН'!$F$16</f>
        <v>0</v>
      </c>
      <c r="N377" s="36">
        <f>SUMIFS(СВЦЭМ!$J$34:$J$777,СВЦЭМ!$A$34:$A$777,$A377,СВЦЭМ!$B$34:$B$777,N$367)+'СЕТ СН'!$F$16</f>
        <v>0</v>
      </c>
      <c r="O377" s="36">
        <f>SUMIFS(СВЦЭМ!$J$34:$J$777,СВЦЭМ!$A$34:$A$777,$A377,СВЦЭМ!$B$34:$B$777,O$367)+'СЕТ СН'!$F$16</f>
        <v>0</v>
      </c>
      <c r="P377" s="36">
        <f>SUMIFS(СВЦЭМ!$J$34:$J$777,СВЦЭМ!$A$34:$A$777,$A377,СВЦЭМ!$B$34:$B$777,P$367)+'СЕТ СН'!$F$16</f>
        <v>0</v>
      </c>
      <c r="Q377" s="36">
        <f>SUMIFS(СВЦЭМ!$J$34:$J$777,СВЦЭМ!$A$34:$A$777,$A377,СВЦЭМ!$B$34:$B$777,Q$367)+'СЕТ СН'!$F$16</f>
        <v>0</v>
      </c>
      <c r="R377" s="36">
        <f>SUMIFS(СВЦЭМ!$J$34:$J$777,СВЦЭМ!$A$34:$A$777,$A377,СВЦЭМ!$B$34:$B$777,R$367)+'СЕТ СН'!$F$16</f>
        <v>0</v>
      </c>
      <c r="S377" s="36">
        <f>SUMIFS(СВЦЭМ!$J$34:$J$777,СВЦЭМ!$A$34:$A$777,$A377,СВЦЭМ!$B$34:$B$777,S$367)+'СЕТ СН'!$F$16</f>
        <v>0</v>
      </c>
      <c r="T377" s="36">
        <f>SUMIFS(СВЦЭМ!$J$34:$J$777,СВЦЭМ!$A$34:$A$777,$A377,СВЦЭМ!$B$34:$B$777,T$367)+'СЕТ СН'!$F$16</f>
        <v>0</v>
      </c>
      <c r="U377" s="36">
        <f>SUMIFS(СВЦЭМ!$J$34:$J$777,СВЦЭМ!$A$34:$A$777,$A377,СВЦЭМ!$B$34:$B$777,U$367)+'СЕТ СН'!$F$16</f>
        <v>0</v>
      </c>
      <c r="V377" s="36">
        <f>SUMIFS(СВЦЭМ!$J$34:$J$777,СВЦЭМ!$A$34:$A$777,$A377,СВЦЭМ!$B$34:$B$777,V$367)+'СЕТ СН'!$F$16</f>
        <v>0</v>
      </c>
      <c r="W377" s="36">
        <f>SUMIFS(СВЦЭМ!$J$34:$J$777,СВЦЭМ!$A$34:$A$777,$A377,СВЦЭМ!$B$34:$B$777,W$367)+'СЕТ СН'!$F$16</f>
        <v>0</v>
      </c>
      <c r="X377" s="36">
        <f>SUMIFS(СВЦЭМ!$J$34:$J$777,СВЦЭМ!$A$34:$A$777,$A377,СВЦЭМ!$B$34:$B$777,X$367)+'СЕТ СН'!$F$16</f>
        <v>0</v>
      </c>
      <c r="Y377" s="36">
        <f>SUMIFS(СВЦЭМ!$J$34:$J$777,СВЦЭМ!$A$34:$A$777,$A377,СВЦЭМ!$B$34:$B$777,Y$367)+'СЕТ СН'!$F$16</f>
        <v>0</v>
      </c>
    </row>
    <row r="378" spans="1:25" ht="15.75" hidden="1" x14ac:dyDescent="0.2">
      <c r="A378" s="35">
        <f t="shared" si="10"/>
        <v>44023</v>
      </c>
      <c r="B378" s="36">
        <f>SUMIFS(СВЦЭМ!$J$34:$J$777,СВЦЭМ!$A$34:$A$777,$A378,СВЦЭМ!$B$34:$B$777,B$367)+'СЕТ СН'!$F$16</f>
        <v>0</v>
      </c>
      <c r="C378" s="36">
        <f>SUMIFS(СВЦЭМ!$J$34:$J$777,СВЦЭМ!$A$34:$A$777,$A378,СВЦЭМ!$B$34:$B$777,C$367)+'СЕТ СН'!$F$16</f>
        <v>0</v>
      </c>
      <c r="D378" s="36">
        <f>SUMIFS(СВЦЭМ!$J$34:$J$777,СВЦЭМ!$A$34:$A$777,$A378,СВЦЭМ!$B$34:$B$777,D$367)+'СЕТ СН'!$F$16</f>
        <v>0</v>
      </c>
      <c r="E378" s="36">
        <f>SUMIFS(СВЦЭМ!$J$34:$J$777,СВЦЭМ!$A$34:$A$777,$A378,СВЦЭМ!$B$34:$B$777,E$367)+'СЕТ СН'!$F$16</f>
        <v>0</v>
      </c>
      <c r="F378" s="36">
        <f>SUMIFS(СВЦЭМ!$J$34:$J$777,СВЦЭМ!$A$34:$A$777,$A378,СВЦЭМ!$B$34:$B$777,F$367)+'СЕТ СН'!$F$16</f>
        <v>0</v>
      </c>
      <c r="G378" s="36">
        <f>SUMIFS(СВЦЭМ!$J$34:$J$777,СВЦЭМ!$A$34:$A$777,$A378,СВЦЭМ!$B$34:$B$777,G$367)+'СЕТ СН'!$F$16</f>
        <v>0</v>
      </c>
      <c r="H378" s="36">
        <f>SUMIFS(СВЦЭМ!$J$34:$J$777,СВЦЭМ!$A$34:$A$777,$A378,СВЦЭМ!$B$34:$B$777,H$367)+'СЕТ СН'!$F$16</f>
        <v>0</v>
      </c>
      <c r="I378" s="36">
        <f>SUMIFS(СВЦЭМ!$J$34:$J$777,СВЦЭМ!$A$34:$A$777,$A378,СВЦЭМ!$B$34:$B$777,I$367)+'СЕТ СН'!$F$16</f>
        <v>0</v>
      </c>
      <c r="J378" s="36">
        <f>SUMIFS(СВЦЭМ!$J$34:$J$777,СВЦЭМ!$A$34:$A$777,$A378,СВЦЭМ!$B$34:$B$777,J$367)+'СЕТ СН'!$F$16</f>
        <v>0</v>
      </c>
      <c r="K378" s="36">
        <f>SUMIFS(СВЦЭМ!$J$34:$J$777,СВЦЭМ!$A$34:$A$777,$A378,СВЦЭМ!$B$34:$B$777,K$367)+'СЕТ СН'!$F$16</f>
        <v>0</v>
      </c>
      <c r="L378" s="36">
        <f>SUMIFS(СВЦЭМ!$J$34:$J$777,СВЦЭМ!$A$34:$A$777,$A378,СВЦЭМ!$B$34:$B$777,L$367)+'СЕТ СН'!$F$16</f>
        <v>0</v>
      </c>
      <c r="M378" s="36">
        <f>SUMIFS(СВЦЭМ!$J$34:$J$777,СВЦЭМ!$A$34:$A$777,$A378,СВЦЭМ!$B$34:$B$777,M$367)+'СЕТ СН'!$F$16</f>
        <v>0</v>
      </c>
      <c r="N378" s="36">
        <f>SUMIFS(СВЦЭМ!$J$34:$J$777,СВЦЭМ!$A$34:$A$777,$A378,СВЦЭМ!$B$34:$B$777,N$367)+'СЕТ СН'!$F$16</f>
        <v>0</v>
      </c>
      <c r="O378" s="36">
        <f>SUMIFS(СВЦЭМ!$J$34:$J$777,СВЦЭМ!$A$34:$A$777,$A378,СВЦЭМ!$B$34:$B$777,O$367)+'СЕТ СН'!$F$16</f>
        <v>0</v>
      </c>
      <c r="P378" s="36">
        <f>SUMIFS(СВЦЭМ!$J$34:$J$777,СВЦЭМ!$A$34:$A$777,$A378,СВЦЭМ!$B$34:$B$777,P$367)+'СЕТ СН'!$F$16</f>
        <v>0</v>
      </c>
      <c r="Q378" s="36">
        <f>SUMIFS(СВЦЭМ!$J$34:$J$777,СВЦЭМ!$A$34:$A$777,$A378,СВЦЭМ!$B$34:$B$777,Q$367)+'СЕТ СН'!$F$16</f>
        <v>0</v>
      </c>
      <c r="R378" s="36">
        <f>SUMIFS(СВЦЭМ!$J$34:$J$777,СВЦЭМ!$A$34:$A$777,$A378,СВЦЭМ!$B$34:$B$777,R$367)+'СЕТ СН'!$F$16</f>
        <v>0</v>
      </c>
      <c r="S378" s="36">
        <f>SUMIFS(СВЦЭМ!$J$34:$J$777,СВЦЭМ!$A$34:$A$777,$A378,СВЦЭМ!$B$34:$B$777,S$367)+'СЕТ СН'!$F$16</f>
        <v>0</v>
      </c>
      <c r="T378" s="36">
        <f>SUMIFS(СВЦЭМ!$J$34:$J$777,СВЦЭМ!$A$34:$A$777,$A378,СВЦЭМ!$B$34:$B$777,T$367)+'СЕТ СН'!$F$16</f>
        <v>0</v>
      </c>
      <c r="U378" s="36">
        <f>SUMIFS(СВЦЭМ!$J$34:$J$777,СВЦЭМ!$A$34:$A$777,$A378,СВЦЭМ!$B$34:$B$777,U$367)+'СЕТ СН'!$F$16</f>
        <v>0</v>
      </c>
      <c r="V378" s="36">
        <f>SUMIFS(СВЦЭМ!$J$34:$J$777,СВЦЭМ!$A$34:$A$777,$A378,СВЦЭМ!$B$34:$B$777,V$367)+'СЕТ СН'!$F$16</f>
        <v>0</v>
      </c>
      <c r="W378" s="36">
        <f>SUMIFS(СВЦЭМ!$J$34:$J$777,СВЦЭМ!$A$34:$A$777,$A378,СВЦЭМ!$B$34:$B$777,W$367)+'СЕТ СН'!$F$16</f>
        <v>0</v>
      </c>
      <c r="X378" s="36">
        <f>SUMIFS(СВЦЭМ!$J$34:$J$777,СВЦЭМ!$A$34:$A$777,$A378,СВЦЭМ!$B$34:$B$777,X$367)+'СЕТ СН'!$F$16</f>
        <v>0</v>
      </c>
      <c r="Y378" s="36">
        <f>SUMIFS(СВЦЭМ!$J$34:$J$777,СВЦЭМ!$A$34:$A$777,$A378,СВЦЭМ!$B$34:$B$777,Y$367)+'СЕТ СН'!$F$16</f>
        <v>0</v>
      </c>
    </row>
    <row r="379" spans="1:25" ht="15.75" hidden="1" x14ac:dyDescent="0.2">
      <c r="A379" s="35">
        <f t="shared" si="10"/>
        <v>44024</v>
      </c>
      <c r="B379" s="36">
        <f>SUMIFS(СВЦЭМ!$J$34:$J$777,СВЦЭМ!$A$34:$A$777,$A379,СВЦЭМ!$B$34:$B$777,B$367)+'СЕТ СН'!$F$16</f>
        <v>0</v>
      </c>
      <c r="C379" s="36">
        <f>SUMIFS(СВЦЭМ!$J$34:$J$777,СВЦЭМ!$A$34:$A$777,$A379,СВЦЭМ!$B$34:$B$777,C$367)+'СЕТ СН'!$F$16</f>
        <v>0</v>
      </c>
      <c r="D379" s="36">
        <f>SUMIFS(СВЦЭМ!$J$34:$J$777,СВЦЭМ!$A$34:$A$777,$A379,СВЦЭМ!$B$34:$B$777,D$367)+'СЕТ СН'!$F$16</f>
        <v>0</v>
      </c>
      <c r="E379" s="36">
        <f>SUMIFS(СВЦЭМ!$J$34:$J$777,СВЦЭМ!$A$34:$A$777,$A379,СВЦЭМ!$B$34:$B$777,E$367)+'СЕТ СН'!$F$16</f>
        <v>0</v>
      </c>
      <c r="F379" s="36">
        <f>SUMIFS(СВЦЭМ!$J$34:$J$777,СВЦЭМ!$A$34:$A$777,$A379,СВЦЭМ!$B$34:$B$777,F$367)+'СЕТ СН'!$F$16</f>
        <v>0</v>
      </c>
      <c r="G379" s="36">
        <f>SUMIFS(СВЦЭМ!$J$34:$J$777,СВЦЭМ!$A$34:$A$777,$A379,СВЦЭМ!$B$34:$B$777,G$367)+'СЕТ СН'!$F$16</f>
        <v>0</v>
      </c>
      <c r="H379" s="36">
        <f>SUMIFS(СВЦЭМ!$J$34:$J$777,СВЦЭМ!$A$34:$A$777,$A379,СВЦЭМ!$B$34:$B$777,H$367)+'СЕТ СН'!$F$16</f>
        <v>0</v>
      </c>
      <c r="I379" s="36">
        <f>SUMIFS(СВЦЭМ!$J$34:$J$777,СВЦЭМ!$A$34:$A$777,$A379,СВЦЭМ!$B$34:$B$777,I$367)+'СЕТ СН'!$F$16</f>
        <v>0</v>
      </c>
      <c r="J379" s="36">
        <f>SUMIFS(СВЦЭМ!$J$34:$J$777,СВЦЭМ!$A$34:$A$777,$A379,СВЦЭМ!$B$34:$B$777,J$367)+'СЕТ СН'!$F$16</f>
        <v>0</v>
      </c>
      <c r="K379" s="36">
        <f>SUMIFS(СВЦЭМ!$J$34:$J$777,СВЦЭМ!$A$34:$A$777,$A379,СВЦЭМ!$B$34:$B$777,K$367)+'СЕТ СН'!$F$16</f>
        <v>0</v>
      </c>
      <c r="L379" s="36">
        <f>SUMIFS(СВЦЭМ!$J$34:$J$777,СВЦЭМ!$A$34:$A$777,$A379,СВЦЭМ!$B$34:$B$777,L$367)+'СЕТ СН'!$F$16</f>
        <v>0</v>
      </c>
      <c r="M379" s="36">
        <f>SUMIFS(СВЦЭМ!$J$34:$J$777,СВЦЭМ!$A$34:$A$777,$A379,СВЦЭМ!$B$34:$B$777,M$367)+'СЕТ СН'!$F$16</f>
        <v>0</v>
      </c>
      <c r="N379" s="36">
        <f>SUMIFS(СВЦЭМ!$J$34:$J$777,СВЦЭМ!$A$34:$A$777,$A379,СВЦЭМ!$B$34:$B$777,N$367)+'СЕТ СН'!$F$16</f>
        <v>0</v>
      </c>
      <c r="O379" s="36">
        <f>SUMIFS(СВЦЭМ!$J$34:$J$777,СВЦЭМ!$A$34:$A$777,$A379,СВЦЭМ!$B$34:$B$777,O$367)+'СЕТ СН'!$F$16</f>
        <v>0</v>
      </c>
      <c r="P379" s="36">
        <f>SUMIFS(СВЦЭМ!$J$34:$J$777,СВЦЭМ!$A$34:$A$777,$A379,СВЦЭМ!$B$34:$B$777,P$367)+'СЕТ СН'!$F$16</f>
        <v>0</v>
      </c>
      <c r="Q379" s="36">
        <f>SUMIFS(СВЦЭМ!$J$34:$J$777,СВЦЭМ!$A$34:$A$777,$A379,СВЦЭМ!$B$34:$B$777,Q$367)+'СЕТ СН'!$F$16</f>
        <v>0</v>
      </c>
      <c r="R379" s="36">
        <f>SUMIFS(СВЦЭМ!$J$34:$J$777,СВЦЭМ!$A$34:$A$777,$A379,СВЦЭМ!$B$34:$B$777,R$367)+'СЕТ СН'!$F$16</f>
        <v>0</v>
      </c>
      <c r="S379" s="36">
        <f>SUMIFS(СВЦЭМ!$J$34:$J$777,СВЦЭМ!$A$34:$A$777,$A379,СВЦЭМ!$B$34:$B$777,S$367)+'СЕТ СН'!$F$16</f>
        <v>0</v>
      </c>
      <c r="T379" s="36">
        <f>SUMIFS(СВЦЭМ!$J$34:$J$777,СВЦЭМ!$A$34:$A$777,$A379,СВЦЭМ!$B$34:$B$777,T$367)+'СЕТ СН'!$F$16</f>
        <v>0</v>
      </c>
      <c r="U379" s="36">
        <f>SUMIFS(СВЦЭМ!$J$34:$J$777,СВЦЭМ!$A$34:$A$777,$A379,СВЦЭМ!$B$34:$B$777,U$367)+'СЕТ СН'!$F$16</f>
        <v>0</v>
      </c>
      <c r="V379" s="36">
        <f>SUMIFS(СВЦЭМ!$J$34:$J$777,СВЦЭМ!$A$34:$A$777,$A379,СВЦЭМ!$B$34:$B$777,V$367)+'СЕТ СН'!$F$16</f>
        <v>0</v>
      </c>
      <c r="W379" s="36">
        <f>SUMIFS(СВЦЭМ!$J$34:$J$777,СВЦЭМ!$A$34:$A$777,$A379,СВЦЭМ!$B$34:$B$777,W$367)+'СЕТ СН'!$F$16</f>
        <v>0</v>
      </c>
      <c r="X379" s="36">
        <f>SUMIFS(СВЦЭМ!$J$34:$J$777,СВЦЭМ!$A$34:$A$777,$A379,СВЦЭМ!$B$34:$B$777,X$367)+'СЕТ СН'!$F$16</f>
        <v>0</v>
      </c>
      <c r="Y379" s="36">
        <f>SUMIFS(СВЦЭМ!$J$34:$J$777,СВЦЭМ!$A$34:$A$777,$A379,СВЦЭМ!$B$34:$B$777,Y$367)+'СЕТ СН'!$F$16</f>
        <v>0</v>
      </c>
    </row>
    <row r="380" spans="1:25" ht="15.75" hidden="1" x14ac:dyDescent="0.2">
      <c r="A380" s="35">
        <f t="shared" si="10"/>
        <v>44025</v>
      </c>
      <c r="B380" s="36">
        <f>SUMIFS(СВЦЭМ!$J$34:$J$777,СВЦЭМ!$A$34:$A$777,$A380,СВЦЭМ!$B$34:$B$777,B$367)+'СЕТ СН'!$F$16</f>
        <v>0</v>
      </c>
      <c r="C380" s="36">
        <f>SUMIFS(СВЦЭМ!$J$34:$J$777,СВЦЭМ!$A$34:$A$777,$A380,СВЦЭМ!$B$34:$B$777,C$367)+'СЕТ СН'!$F$16</f>
        <v>0</v>
      </c>
      <c r="D380" s="36">
        <f>SUMIFS(СВЦЭМ!$J$34:$J$777,СВЦЭМ!$A$34:$A$777,$A380,СВЦЭМ!$B$34:$B$777,D$367)+'СЕТ СН'!$F$16</f>
        <v>0</v>
      </c>
      <c r="E380" s="36">
        <f>SUMIFS(СВЦЭМ!$J$34:$J$777,СВЦЭМ!$A$34:$A$777,$A380,СВЦЭМ!$B$34:$B$777,E$367)+'СЕТ СН'!$F$16</f>
        <v>0</v>
      </c>
      <c r="F380" s="36">
        <f>SUMIFS(СВЦЭМ!$J$34:$J$777,СВЦЭМ!$A$34:$A$777,$A380,СВЦЭМ!$B$34:$B$777,F$367)+'СЕТ СН'!$F$16</f>
        <v>0</v>
      </c>
      <c r="G380" s="36">
        <f>SUMIFS(СВЦЭМ!$J$34:$J$777,СВЦЭМ!$A$34:$A$777,$A380,СВЦЭМ!$B$34:$B$777,G$367)+'СЕТ СН'!$F$16</f>
        <v>0</v>
      </c>
      <c r="H380" s="36">
        <f>SUMIFS(СВЦЭМ!$J$34:$J$777,СВЦЭМ!$A$34:$A$777,$A380,СВЦЭМ!$B$34:$B$777,H$367)+'СЕТ СН'!$F$16</f>
        <v>0</v>
      </c>
      <c r="I380" s="36">
        <f>SUMIFS(СВЦЭМ!$J$34:$J$777,СВЦЭМ!$A$34:$A$777,$A380,СВЦЭМ!$B$34:$B$777,I$367)+'СЕТ СН'!$F$16</f>
        <v>0</v>
      </c>
      <c r="J380" s="36">
        <f>SUMIFS(СВЦЭМ!$J$34:$J$777,СВЦЭМ!$A$34:$A$777,$A380,СВЦЭМ!$B$34:$B$777,J$367)+'СЕТ СН'!$F$16</f>
        <v>0</v>
      </c>
      <c r="K380" s="36">
        <f>SUMIFS(СВЦЭМ!$J$34:$J$777,СВЦЭМ!$A$34:$A$777,$A380,СВЦЭМ!$B$34:$B$777,K$367)+'СЕТ СН'!$F$16</f>
        <v>0</v>
      </c>
      <c r="L380" s="36">
        <f>SUMIFS(СВЦЭМ!$J$34:$J$777,СВЦЭМ!$A$34:$A$777,$A380,СВЦЭМ!$B$34:$B$777,L$367)+'СЕТ СН'!$F$16</f>
        <v>0</v>
      </c>
      <c r="M380" s="36">
        <f>SUMIFS(СВЦЭМ!$J$34:$J$777,СВЦЭМ!$A$34:$A$777,$A380,СВЦЭМ!$B$34:$B$777,M$367)+'СЕТ СН'!$F$16</f>
        <v>0</v>
      </c>
      <c r="N380" s="36">
        <f>SUMIFS(СВЦЭМ!$J$34:$J$777,СВЦЭМ!$A$34:$A$777,$A380,СВЦЭМ!$B$34:$B$777,N$367)+'СЕТ СН'!$F$16</f>
        <v>0</v>
      </c>
      <c r="O380" s="36">
        <f>SUMIFS(СВЦЭМ!$J$34:$J$777,СВЦЭМ!$A$34:$A$777,$A380,СВЦЭМ!$B$34:$B$777,O$367)+'СЕТ СН'!$F$16</f>
        <v>0</v>
      </c>
      <c r="P380" s="36">
        <f>SUMIFS(СВЦЭМ!$J$34:$J$777,СВЦЭМ!$A$34:$A$777,$A380,СВЦЭМ!$B$34:$B$777,P$367)+'СЕТ СН'!$F$16</f>
        <v>0</v>
      </c>
      <c r="Q380" s="36">
        <f>SUMIFS(СВЦЭМ!$J$34:$J$777,СВЦЭМ!$A$34:$A$777,$A380,СВЦЭМ!$B$34:$B$777,Q$367)+'СЕТ СН'!$F$16</f>
        <v>0</v>
      </c>
      <c r="R380" s="36">
        <f>SUMIFS(СВЦЭМ!$J$34:$J$777,СВЦЭМ!$A$34:$A$777,$A380,СВЦЭМ!$B$34:$B$777,R$367)+'СЕТ СН'!$F$16</f>
        <v>0</v>
      </c>
      <c r="S380" s="36">
        <f>SUMIFS(СВЦЭМ!$J$34:$J$777,СВЦЭМ!$A$34:$A$777,$A380,СВЦЭМ!$B$34:$B$777,S$367)+'СЕТ СН'!$F$16</f>
        <v>0</v>
      </c>
      <c r="T380" s="36">
        <f>SUMIFS(СВЦЭМ!$J$34:$J$777,СВЦЭМ!$A$34:$A$777,$A380,СВЦЭМ!$B$34:$B$777,T$367)+'СЕТ СН'!$F$16</f>
        <v>0</v>
      </c>
      <c r="U380" s="36">
        <f>SUMIFS(СВЦЭМ!$J$34:$J$777,СВЦЭМ!$A$34:$A$777,$A380,СВЦЭМ!$B$34:$B$777,U$367)+'СЕТ СН'!$F$16</f>
        <v>0</v>
      </c>
      <c r="V380" s="36">
        <f>SUMIFS(СВЦЭМ!$J$34:$J$777,СВЦЭМ!$A$34:$A$777,$A380,СВЦЭМ!$B$34:$B$777,V$367)+'СЕТ СН'!$F$16</f>
        <v>0</v>
      </c>
      <c r="W380" s="36">
        <f>SUMIFS(СВЦЭМ!$J$34:$J$777,СВЦЭМ!$A$34:$A$777,$A380,СВЦЭМ!$B$34:$B$777,W$367)+'СЕТ СН'!$F$16</f>
        <v>0</v>
      </c>
      <c r="X380" s="36">
        <f>SUMIFS(СВЦЭМ!$J$34:$J$777,СВЦЭМ!$A$34:$A$777,$A380,СВЦЭМ!$B$34:$B$777,X$367)+'СЕТ СН'!$F$16</f>
        <v>0</v>
      </c>
      <c r="Y380" s="36">
        <f>SUMIFS(СВЦЭМ!$J$34:$J$777,СВЦЭМ!$A$34:$A$777,$A380,СВЦЭМ!$B$34:$B$777,Y$367)+'СЕТ СН'!$F$16</f>
        <v>0</v>
      </c>
    </row>
    <row r="381" spans="1:25" ht="15.75" hidden="1" x14ac:dyDescent="0.2">
      <c r="A381" s="35">
        <f t="shared" si="10"/>
        <v>44026</v>
      </c>
      <c r="B381" s="36">
        <f>SUMIFS(СВЦЭМ!$J$34:$J$777,СВЦЭМ!$A$34:$A$777,$A381,СВЦЭМ!$B$34:$B$777,B$367)+'СЕТ СН'!$F$16</f>
        <v>0</v>
      </c>
      <c r="C381" s="36">
        <f>SUMIFS(СВЦЭМ!$J$34:$J$777,СВЦЭМ!$A$34:$A$777,$A381,СВЦЭМ!$B$34:$B$777,C$367)+'СЕТ СН'!$F$16</f>
        <v>0</v>
      </c>
      <c r="D381" s="36">
        <f>SUMIFS(СВЦЭМ!$J$34:$J$777,СВЦЭМ!$A$34:$A$777,$A381,СВЦЭМ!$B$34:$B$777,D$367)+'СЕТ СН'!$F$16</f>
        <v>0</v>
      </c>
      <c r="E381" s="36">
        <f>SUMIFS(СВЦЭМ!$J$34:$J$777,СВЦЭМ!$A$34:$A$777,$A381,СВЦЭМ!$B$34:$B$777,E$367)+'СЕТ СН'!$F$16</f>
        <v>0</v>
      </c>
      <c r="F381" s="36">
        <f>SUMIFS(СВЦЭМ!$J$34:$J$777,СВЦЭМ!$A$34:$A$777,$A381,СВЦЭМ!$B$34:$B$777,F$367)+'СЕТ СН'!$F$16</f>
        <v>0</v>
      </c>
      <c r="G381" s="36">
        <f>SUMIFS(СВЦЭМ!$J$34:$J$777,СВЦЭМ!$A$34:$A$777,$A381,СВЦЭМ!$B$34:$B$777,G$367)+'СЕТ СН'!$F$16</f>
        <v>0</v>
      </c>
      <c r="H381" s="36">
        <f>SUMIFS(СВЦЭМ!$J$34:$J$777,СВЦЭМ!$A$34:$A$777,$A381,СВЦЭМ!$B$34:$B$777,H$367)+'СЕТ СН'!$F$16</f>
        <v>0</v>
      </c>
      <c r="I381" s="36">
        <f>SUMIFS(СВЦЭМ!$J$34:$J$777,СВЦЭМ!$A$34:$A$777,$A381,СВЦЭМ!$B$34:$B$777,I$367)+'СЕТ СН'!$F$16</f>
        <v>0</v>
      </c>
      <c r="J381" s="36">
        <f>SUMIFS(СВЦЭМ!$J$34:$J$777,СВЦЭМ!$A$34:$A$777,$A381,СВЦЭМ!$B$34:$B$777,J$367)+'СЕТ СН'!$F$16</f>
        <v>0</v>
      </c>
      <c r="K381" s="36">
        <f>SUMIFS(СВЦЭМ!$J$34:$J$777,СВЦЭМ!$A$34:$A$777,$A381,СВЦЭМ!$B$34:$B$777,K$367)+'СЕТ СН'!$F$16</f>
        <v>0</v>
      </c>
      <c r="L381" s="36">
        <f>SUMIFS(СВЦЭМ!$J$34:$J$777,СВЦЭМ!$A$34:$A$777,$A381,СВЦЭМ!$B$34:$B$777,L$367)+'СЕТ СН'!$F$16</f>
        <v>0</v>
      </c>
      <c r="M381" s="36">
        <f>SUMIFS(СВЦЭМ!$J$34:$J$777,СВЦЭМ!$A$34:$A$777,$A381,СВЦЭМ!$B$34:$B$777,M$367)+'СЕТ СН'!$F$16</f>
        <v>0</v>
      </c>
      <c r="N381" s="36">
        <f>SUMIFS(СВЦЭМ!$J$34:$J$777,СВЦЭМ!$A$34:$A$777,$A381,СВЦЭМ!$B$34:$B$777,N$367)+'СЕТ СН'!$F$16</f>
        <v>0</v>
      </c>
      <c r="O381" s="36">
        <f>SUMIFS(СВЦЭМ!$J$34:$J$777,СВЦЭМ!$A$34:$A$777,$A381,СВЦЭМ!$B$34:$B$777,O$367)+'СЕТ СН'!$F$16</f>
        <v>0</v>
      </c>
      <c r="P381" s="36">
        <f>SUMIFS(СВЦЭМ!$J$34:$J$777,СВЦЭМ!$A$34:$A$777,$A381,СВЦЭМ!$B$34:$B$777,P$367)+'СЕТ СН'!$F$16</f>
        <v>0</v>
      </c>
      <c r="Q381" s="36">
        <f>SUMIFS(СВЦЭМ!$J$34:$J$777,СВЦЭМ!$A$34:$A$777,$A381,СВЦЭМ!$B$34:$B$777,Q$367)+'СЕТ СН'!$F$16</f>
        <v>0</v>
      </c>
      <c r="R381" s="36">
        <f>SUMIFS(СВЦЭМ!$J$34:$J$777,СВЦЭМ!$A$34:$A$777,$A381,СВЦЭМ!$B$34:$B$777,R$367)+'СЕТ СН'!$F$16</f>
        <v>0</v>
      </c>
      <c r="S381" s="36">
        <f>SUMIFS(СВЦЭМ!$J$34:$J$777,СВЦЭМ!$A$34:$A$777,$A381,СВЦЭМ!$B$34:$B$777,S$367)+'СЕТ СН'!$F$16</f>
        <v>0</v>
      </c>
      <c r="T381" s="36">
        <f>SUMIFS(СВЦЭМ!$J$34:$J$777,СВЦЭМ!$A$34:$A$777,$A381,СВЦЭМ!$B$34:$B$777,T$367)+'СЕТ СН'!$F$16</f>
        <v>0</v>
      </c>
      <c r="U381" s="36">
        <f>SUMIFS(СВЦЭМ!$J$34:$J$777,СВЦЭМ!$A$34:$A$777,$A381,СВЦЭМ!$B$34:$B$777,U$367)+'СЕТ СН'!$F$16</f>
        <v>0</v>
      </c>
      <c r="V381" s="36">
        <f>SUMIFS(СВЦЭМ!$J$34:$J$777,СВЦЭМ!$A$34:$A$777,$A381,СВЦЭМ!$B$34:$B$777,V$367)+'СЕТ СН'!$F$16</f>
        <v>0</v>
      </c>
      <c r="W381" s="36">
        <f>SUMIFS(СВЦЭМ!$J$34:$J$777,СВЦЭМ!$A$34:$A$777,$A381,СВЦЭМ!$B$34:$B$777,W$367)+'СЕТ СН'!$F$16</f>
        <v>0</v>
      </c>
      <c r="X381" s="36">
        <f>SUMIFS(СВЦЭМ!$J$34:$J$777,СВЦЭМ!$A$34:$A$777,$A381,СВЦЭМ!$B$34:$B$777,X$367)+'СЕТ СН'!$F$16</f>
        <v>0</v>
      </c>
      <c r="Y381" s="36">
        <f>SUMIFS(СВЦЭМ!$J$34:$J$777,СВЦЭМ!$A$34:$A$777,$A381,СВЦЭМ!$B$34:$B$777,Y$367)+'СЕТ СН'!$F$16</f>
        <v>0</v>
      </c>
    </row>
    <row r="382" spans="1:25" ht="15.75" hidden="1" x14ac:dyDescent="0.2">
      <c r="A382" s="35">
        <f t="shared" si="10"/>
        <v>44027</v>
      </c>
      <c r="B382" s="36">
        <f>SUMIFS(СВЦЭМ!$J$34:$J$777,СВЦЭМ!$A$34:$A$777,$A382,СВЦЭМ!$B$34:$B$777,B$367)+'СЕТ СН'!$F$16</f>
        <v>0</v>
      </c>
      <c r="C382" s="36">
        <f>SUMIFS(СВЦЭМ!$J$34:$J$777,СВЦЭМ!$A$34:$A$777,$A382,СВЦЭМ!$B$34:$B$777,C$367)+'СЕТ СН'!$F$16</f>
        <v>0</v>
      </c>
      <c r="D382" s="36">
        <f>SUMIFS(СВЦЭМ!$J$34:$J$777,СВЦЭМ!$A$34:$A$777,$A382,СВЦЭМ!$B$34:$B$777,D$367)+'СЕТ СН'!$F$16</f>
        <v>0</v>
      </c>
      <c r="E382" s="36">
        <f>SUMIFS(СВЦЭМ!$J$34:$J$777,СВЦЭМ!$A$34:$A$777,$A382,СВЦЭМ!$B$34:$B$777,E$367)+'СЕТ СН'!$F$16</f>
        <v>0</v>
      </c>
      <c r="F382" s="36">
        <f>SUMIFS(СВЦЭМ!$J$34:$J$777,СВЦЭМ!$A$34:$A$777,$A382,СВЦЭМ!$B$34:$B$777,F$367)+'СЕТ СН'!$F$16</f>
        <v>0</v>
      </c>
      <c r="G382" s="36">
        <f>SUMIFS(СВЦЭМ!$J$34:$J$777,СВЦЭМ!$A$34:$A$777,$A382,СВЦЭМ!$B$34:$B$777,G$367)+'СЕТ СН'!$F$16</f>
        <v>0</v>
      </c>
      <c r="H382" s="36">
        <f>SUMIFS(СВЦЭМ!$J$34:$J$777,СВЦЭМ!$A$34:$A$777,$A382,СВЦЭМ!$B$34:$B$777,H$367)+'СЕТ СН'!$F$16</f>
        <v>0</v>
      </c>
      <c r="I382" s="36">
        <f>SUMIFS(СВЦЭМ!$J$34:$J$777,СВЦЭМ!$A$34:$A$777,$A382,СВЦЭМ!$B$34:$B$777,I$367)+'СЕТ СН'!$F$16</f>
        <v>0</v>
      </c>
      <c r="J382" s="36">
        <f>SUMIFS(СВЦЭМ!$J$34:$J$777,СВЦЭМ!$A$34:$A$777,$A382,СВЦЭМ!$B$34:$B$777,J$367)+'СЕТ СН'!$F$16</f>
        <v>0</v>
      </c>
      <c r="K382" s="36">
        <f>SUMIFS(СВЦЭМ!$J$34:$J$777,СВЦЭМ!$A$34:$A$777,$A382,СВЦЭМ!$B$34:$B$777,K$367)+'СЕТ СН'!$F$16</f>
        <v>0</v>
      </c>
      <c r="L382" s="36">
        <f>SUMIFS(СВЦЭМ!$J$34:$J$777,СВЦЭМ!$A$34:$A$777,$A382,СВЦЭМ!$B$34:$B$777,L$367)+'СЕТ СН'!$F$16</f>
        <v>0</v>
      </c>
      <c r="M382" s="36">
        <f>SUMIFS(СВЦЭМ!$J$34:$J$777,СВЦЭМ!$A$34:$A$777,$A382,СВЦЭМ!$B$34:$B$777,M$367)+'СЕТ СН'!$F$16</f>
        <v>0</v>
      </c>
      <c r="N382" s="36">
        <f>SUMIFS(СВЦЭМ!$J$34:$J$777,СВЦЭМ!$A$34:$A$777,$A382,СВЦЭМ!$B$34:$B$777,N$367)+'СЕТ СН'!$F$16</f>
        <v>0</v>
      </c>
      <c r="O382" s="36">
        <f>SUMIFS(СВЦЭМ!$J$34:$J$777,СВЦЭМ!$A$34:$A$777,$A382,СВЦЭМ!$B$34:$B$777,O$367)+'СЕТ СН'!$F$16</f>
        <v>0</v>
      </c>
      <c r="P382" s="36">
        <f>SUMIFS(СВЦЭМ!$J$34:$J$777,СВЦЭМ!$A$34:$A$777,$A382,СВЦЭМ!$B$34:$B$777,P$367)+'СЕТ СН'!$F$16</f>
        <v>0</v>
      </c>
      <c r="Q382" s="36">
        <f>SUMIFS(СВЦЭМ!$J$34:$J$777,СВЦЭМ!$A$34:$A$777,$A382,СВЦЭМ!$B$34:$B$777,Q$367)+'СЕТ СН'!$F$16</f>
        <v>0</v>
      </c>
      <c r="R382" s="36">
        <f>SUMIFS(СВЦЭМ!$J$34:$J$777,СВЦЭМ!$A$34:$A$777,$A382,СВЦЭМ!$B$34:$B$777,R$367)+'СЕТ СН'!$F$16</f>
        <v>0</v>
      </c>
      <c r="S382" s="36">
        <f>SUMIFS(СВЦЭМ!$J$34:$J$777,СВЦЭМ!$A$34:$A$777,$A382,СВЦЭМ!$B$34:$B$777,S$367)+'СЕТ СН'!$F$16</f>
        <v>0</v>
      </c>
      <c r="T382" s="36">
        <f>SUMIFS(СВЦЭМ!$J$34:$J$777,СВЦЭМ!$A$34:$A$777,$A382,СВЦЭМ!$B$34:$B$777,T$367)+'СЕТ СН'!$F$16</f>
        <v>0</v>
      </c>
      <c r="U382" s="36">
        <f>SUMIFS(СВЦЭМ!$J$34:$J$777,СВЦЭМ!$A$34:$A$777,$A382,СВЦЭМ!$B$34:$B$777,U$367)+'СЕТ СН'!$F$16</f>
        <v>0</v>
      </c>
      <c r="V382" s="36">
        <f>SUMIFS(СВЦЭМ!$J$34:$J$777,СВЦЭМ!$A$34:$A$777,$A382,СВЦЭМ!$B$34:$B$777,V$367)+'СЕТ СН'!$F$16</f>
        <v>0</v>
      </c>
      <c r="W382" s="36">
        <f>SUMIFS(СВЦЭМ!$J$34:$J$777,СВЦЭМ!$A$34:$A$777,$A382,СВЦЭМ!$B$34:$B$777,W$367)+'СЕТ СН'!$F$16</f>
        <v>0</v>
      </c>
      <c r="X382" s="36">
        <f>SUMIFS(СВЦЭМ!$J$34:$J$777,СВЦЭМ!$A$34:$A$777,$A382,СВЦЭМ!$B$34:$B$777,X$367)+'СЕТ СН'!$F$16</f>
        <v>0</v>
      </c>
      <c r="Y382" s="36">
        <f>SUMIFS(СВЦЭМ!$J$34:$J$777,СВЦЭМ!$A$34:$A$777,$A382,СВЦЭМ!$B$34:$B$777,Y$367)+'СЕТ СН'!$F$16</f>
        <v>0</v>
      </c>
    </row>
    <row r="383" spans="1:25" ht="15.75" hidden="1" x14ac:dyDescent="0.2">
      <c r="A383" s="35">
        <f t="shared" si="10"/>
        <v>44028</v>
      </c>
      <c r="B383" s="36">
        <f>SUMIFS(СВЦЭМ!$J$34:$J$777,СВЦЭМ!$A$34:$A$777,$A383,СВЦЭМ!$B$34:$B$777,B$367)+'СЕТ СН'!$F$16</f>
        <v>0</v>
      </c>
      <c r="C383" s="36">
        <f>SUMIFS(СВЦЭМ!$J$34:$J$777,СВЦЭМ!$A$34:$A$777,$A383,СВЦЭМ!$B$34:$B$777,C$367)+'СЕТ СН'!$F$16</f>
        <v>0</v>
      </c>
      <c r="D383" s="36">
        <f>SUMIFS(СВЦЭМ!$J$34:$J$777,СВЦЭМ!$A$34:$A$777,$A383,СВЦЭМ!$B$34:$B$777,D$367)+'СЕТ СН'!$F$16</f>
        <v>0</v>
      </c>
      <c r="E383" s="36">
        <f>SUMIFS(СВЦЭМ!$J$34:$J$777,СВЦЭМ!$A$34:$A$777,$A383,СВЦЭМ!$B$34:$B$777,E$367)+'СЕТ СН'!$F$16</f>
        <v>0</v>
      </c>
      <c r="F383" s="36">
        <f>SUMIFS(СВЦЭМ!$J$34:$J$777,СВЦЭМ!$A$34:$A$777,$A383,СВЦЭМ!$B$34:$B$777,F$367)+'СЕТ СН'!$F$16</f>
        <v>0</v>
      </c>
      <c r="G383" s="36">
        <f>SUMIFS(СВЦЭМ!$J$34:$J$777,СВЦЭМ!$A$34:$A$777,$A383,СВЦЭМ!$B$34:$B$777,G$367)+'СЕТ СН'!$F$16</f>
        <v>0</v>
      </c>
      <c r="H383" s="36">
        <f>SUMIFS(СВЦЭМ!$J$34:$J$777,СВЦЭМ!$A$34:$A$777,$A383,СВЦЭМ!$B$34:$B$777,H$367)+'СЕТ СН'!$F$16</f>
        <v>0</v>
      </c>
      <c r="I383" s="36">
        <f>SUMIFS(СВЦЭМ!$J$34:$J$777,СВЦЭМ!$A$34:$A$777,$A383,СВЦЭМ!$B$34:$B$777,I$367)+'СЕТ СН'!$F$16</f>
        <v>0</v>
      </c>
      <c r="J383" s="36">
        <f>SUMIFS(СВЦЭМ!$J$34:$J$777,СВЦЭМ!$A$34:$A$777,$A383,СВЦЭМ!$B$34:$B$777,J$367)+'СЕТ СН'!$F$16</f>
        <v>0</v>
      </c>
      <c r="K383" s="36">
        <f>SUMIFS(СВЦЭМ!$J$34:$J$777,СВЦЭМ!$A$34:$A$777,$A383,СВЦЭМ!$B$34:$B$777,K$367)+'СЕТ СН'!$F$16</f>
        <v>0</v>
      </c>
      <c r="L383" s="36">
        <f>SUMIFS(СВЦЭМ!$J$34:$J$777,СВЦЭМ!$A$34:$A$777,$A383,СВЦЭМ!$B$34:$B$777,L$367)+'СЕТ СН'!$F$16</f>
        <v>0</v>
      </c>
      <c r="M383" s="36">
        <f>SUMIFS(СВЦЭМ!$J$34:$J$777,СВЦЭМ!$A$34:$A$777,$A383,СВЦЭМ!$B$34:$B$777,M$367)+'СЕТ СН'!$F$16</f>
        <v>0</v>
      </c>
      <c r="N383" s="36">
        <f>SUMIFS(СВЦЭМ!$J$34:$J$777,СВЦЭМ!$A$34:$A$777,$A383,СВЦЭМ!$B$34:$B$777,N$367)+'СЕТ СН'!$F$16</f>
        <v>0</v>
      </c>
      <c r="O383" s="36">
        <f>SUMIFS(СВЦЭМ!$J$34:$J$777,СВЦЭМ!$A$34:$A$777,$A383,СВЦЭМ!$B$34:$B$777,O$367)+'СЕТ СН'!$F$16</f>
        <v>0</v>
      </c>
      <c r="P383" s="36">
        <f>SUMIFS(СВЦЭМ!$J$34:$J$777,СВЦЭМ!$A$34:$A$777,$A383,СВЦЭМ!$B$34:$B$777,P$367)+'СЕТ СН'!$F$16</f>
        <v>0</v>
      </c>
      <c r="Q383" s="36">
        <f>SUMIFS(СВЦЭМ!$J$34:$J$777,СВЦЭМ!$A$34:$A$777,$A383,СВЦЭМ!$B$34:$B$777,Q$367)+'СЕТ СН'!$F$16</f>
        <v>0</v>
      </c>
      <c r="R383" s="36">
        <f>SUMIFS(СВЦЭМ!$J$34:$J$777,СВЦЭМ!$A$34:$A$777,$A383,СВЦЭМ!$B$34:$B$777,R$367)+'СЕТ СН'!$F$16</f>
        <v>0</v>
      </c>
      <c r="S383" s="36">
        <f>SUMIFS(СВЦЭМ!$J$34:$J$777,СВЦЭМ!$A$34:$A$777,$A383,СВЦЭМ!$B$34:$B$777,S$367)+'СЕТ СН'!$F$16</f>
        <v>0</v>
      </c>
      <c r="T383" s="36">
        <f>SUMIFS(СВЦЭМ!$J$34:$J$777,СВЦЭМ!$A$34:$A$777,$A383,СВЦЭМ!$B$34:$B$777,T$367)+'СЕТ СН'!$F$16</f>
        <v>0</v>
      </c>
      <c r="U383" s="36">
        <f>SUMIFS(СВЦЭМ!$J$34:$J$777,СВЦЭМ!$A$34:$A$777,$A383,СВЦЭМ!$B$34:$B$777,U$367)+'СЕТ СН'!$F$16</f>
        <v>0</v>
      </c>
      <c r="V383" s="36">
        <f>SUMIFS(СВЦЭМ!$J$34:$J$777,СВЦЭМ!$A$34:$A$777,$A383,СВЦЭМ!$B$34:$B$777,V$367)+'СЕТ СН'!$F$16</f>
        <v>0</v>
      </c>
      <c r="W383" s="36">
        <f>SUMIFS(СВЦЭМ!$J$34:$J$777,СВЦЭМ!$A$34:$A$777,$A383,СВЦЭМ!$B$34:$B$777,W$367)+'СЕТ СН'!$F$16</f>
        <v>0</v>
      </c>
      <c r="X383" s="36">
        <f>SUMIFS(СВЦЭМ!$J$34:$J$777,СВЦЭМ!$A$34:$A$777,$A383,СВЦЭМ!$B$34:$B$777,X$367)+'СЕТ СН'!$F$16</f>
        <v>0</v>
      </c>
      <c r="Y383" s="36">
        <f>SUMIFS(СВЦЭМ!$J$34:$J$777,СВЦЭМ!$A$34:$A$777,$A383,СВЦЭМ!$B$34:$B$777,Y$367)+'СЕТ СН'!$F$16</f>
        <v>0</v>
      </c>
    </row>
    <row r="384" spans="1:25" ht="15.75" hidden="1" x14ac:dyDescent="0.2">
      <c r="A384" s="35">
        <f t="shared" si="10"/>
        <v>44029</v>
      </c>
      <c r="B384" s="36">
        <f>SUMIFS(СВЦЭМ!$J$34:$J$777,СВЦЭМ!$A$34:$A$777,$A384,СВЦЭМ!$B$34:$B$777,B$367)+'СЕТ СН'!$F$16</f>
        <v>0</v>
      </c>
      <c r="C384" s="36">
        <f>SUMIFS(СВЦЭМ!$J$34:$J$777,СВЦЭМ!$A$34:$A$777,$A384,СВЦЭМ!$B$34:$B$777,C$367)+'СЕТ СН'!$F$16</f>
        <v>0</v>
      </c>
      <c r="D384" s="36">
        <f>SUMIFS(СВЦЭМ!$J$34:$J$777,СВЦЭМ!$A$34:$A$777,$A384,СВЦЭМ!$B$34:$B$777,D$367)+'СЕТ СН'!$F$16</f>
        <v>0</v>
      </c>
      <c r="E384" s="36">
        <f>SUMIFS(СВЦЭМ!$J$34:$J$777,СВЦЭМ!$A$34:$A$777,$A384,СВЦЭМ!$B$34:$B$777,E$367)+'СЕТ СН'!$F$16</f>
        <v>0</v>
      </c>
      <c r="F384" s="36">
        <f>SUMIFS(СВЦЭМ!$J$34:$J$777,СВЦЭМ!$A$34:$A$777,$A384,СВЦЭМ!$B$34:$B$777,F$367)+'СЕТ СН'!$F$16</f>
        <v>0</v>
      </c>
      <c r="G384" s="36">
        <f>SUMIFS(СВЦЭМ!$J$34:$J$777,СВЦЭМ!$A$34:$A$777,$A384,СВЦЭМ!$B$34:$B$777,G$367)+'СЕТ СН'!$F$16</f>
        <v>0</v>
      </c>
      <c r="H384" s="36">
        <f>SUMIFS(СВЦЭМ!$J$34:$J$777,СВЦЭМ!$A$34:$A$777,$A384,СВЦЭМ!$B$34:$B$777,H$367)+'СЕТ СН'!$F$16</f>
        <v>0</v>
      </c>
      <c r="I384" s="36">
        <f>SUMIFS(СВЦЭМ!$J$34:$J$777,СВЦЭМ!$A$34:$A$777,$A384,СВЦЭМ!$B$34:$B$777,I$367)+'СЕТ СН'!$F$16</f>
        <v>0</v>
      </c>
      <c r="J384" s="36">
        <f>SUMIFS(СВЦЭМ!$J$34:$J$777,СВЦЭМ!$A$34:$A$777,$A384,СВЦЭМ!$B$34:$B$777,J$367)+'СЕТ СН'!$F$16</f>
        <v>0</v>
      </c>
      <c r="K384" s="36">
        <f>SUMIFS(СВЦЭМ!$J$34:$J$777,СВЦЭМ!$A$34:$A$777,$A384,СВЦЭМ!$B$34:$B$777,K$367)+'СЕТ СН'!$F$16</f>
        <v>0</v>
      </c>
      <c r="L384" s="36">
        <f>SUMIFS(СВЦЭМ!$J$34:$J$777,СВЦЭМ!$A$34:$A$777,$A384,СВЦЭМ!$B$34:$B$777,L$367)+'СЕТ СН'!$F$16</f>
        <v>0</v>
      </c>
      <c r="M384" s="36">
        <f>SUMIFS(СВЦЭМ!$J$34:$J$777,СВЦЭМ!$A$34:$A$777,$A384,СВЦЭМ!$B$34:$B$777,M$367)+'СЕТ СН'!$F$16</f>
        <v>0</v>
      </c>
      <c r="N384" s="36">
        <f>SUMIFS(СВЦЭМ!$J$34:$J$777,СВЦЭМ!$A$34:$A$777,$A384,СВЦЭМ!$B$34:$B$777,N$367)+'СЕТ СН'!$F$16</f>
        <v>0</v>
      </c>
      <c r="O384" s="36">
        <f>SUMIFS(СВЦЭМ!$J$34:$J$777,СВЦЭМ!$A$34:$A$777,$A384,СВЦЭМ!$B$34:$B$777,O$367)+'СЕТ СН'!$F$16</f>
        <v>0</v>
      </c>
      <c r="P384" s="36">
        <f>SUMIFS(СВЦЭМ!$J$34:$J$777,СВЦЭМ!$A$34:$A$777,$A384,СВЦЭМ!$B$34:$B$777,P$367)+'СЕТ СН'!$F$16</f>
        <v>0</v>
      </c>
      <c r="Q384" s="36">
        <f>SUMIFS(СВЦЭМ!$J$34:$J$777,СВЦЭМ!$A$34:$A$777,$A384,СВЦЭМ!$B$34:$B$777,Q$367)+'СЕТ СН'!$F$16</f>
        <v>0</v>
      </c>
      <c r="R384" s="36">
        <f>SUMIFS(СВЦЭМ!$J$34:$J$777,СВЦЭМ!$A$34:$A$777,$A384,СВЦЭМ!$B$34:$B$777,R$367)+'СЕТ СН'!$F$16</f>
        <v>0</v>
      </c>
      <c r="S384" s="36">
        <f>SUMIFS(СВЦЭМ!$J$34:$J$777,СВЦЭМ!$A$34:$A$777,$A384,СВЦЭМ!$B$34:$B$777,S$367)+'СЕТ СН'!$F$16</f>
        <v>0</v>
      </c>
      <c r="T384" s="36">
        <f>SUMIFS(СВЦЭМ!$J$34:$J$777,СВЦЭМ!$A$34:$A$777,$A384,СВЦЭМ!$B$34:$B$777,T$367)+'СЕТ СН'!$F$16</f>
        <v>0</v>
      </c>
      <c r="U384" s="36">
        <f>SUMIFS(СВЦЭМ!$J$34:$J$777,СВЦЭМ!$A$34:$A$777,$A384,СВЦЭМ!$B$34:$B$777,U$367)+'СЕТ СН'!$F$16</f>
        <v>0</v>
      </c>
      <c r="V384" s="36">
        <f>SUMIFS(СВЦЭМ!$J$34:$J$777,СВЦЭМ!$A$34:$A$777,$A384,СВЦЭМ!$B$34:$B$777,V$367)+'СЕТ СН'!$F$16</f>
        <v>0</v>
      </c>
      <c r="W384" s="36">
        <f>SUMIFS(СВЦЭМ!$J$34:$J$777,СВЦЭМ!$A$34:$A$777,$A384,СВЦЭМ!$B$34:$B$777,W$367)+'СЕТ СН'!$F$16</f>
        <v>0</v>
      </c>
      <c r="X384" s="36">
        <f>SUMIFS(СВЦЭМ!$J$34:$J$777,СВЦЭМ!$A$34:$A$777,$A384,СВЦЭМ!$B$34:$B$777,X$367)+'СЕТ СН'!$F$16</f>
        <v>0</v>
      </c>
      <c r="Y384" s="36">
        <f>SUMIFS(СВЦЭМ!$J$34:$J$777,СВЦЭМ!$A$34:$A$777,$A384,СВЦЭМ!$B$34:$B$777,Y$367)+'СЕТ СН'!$F$16</f>
        <v>0</v>
      </c>
    </row>
    <row r="385" spans="1:26" ht="15.75" hidden="1" x14ac:dyDescent="0.2">
      <c r="A385" s="35">
        <f t="shared" si="10"/>
        <v>44030</v>
      </c>
      <c r="B385" s="36">
        <f>SUMIFS(СВЦЭМ!$J$34:$J$777,СВЦЭМ!$A$34:$A$777,$A385,СВЦЭМ!$B$34:$B$777,B$367)+'СЕТ СН'!$F$16</f>
        <v>0</v>
      </c>
      <c r="C385" s="36">
        <f>SUMIFS(СВЦЭМ!$J$34:$J$777,СВЦЭМ!$A$34:$A$777,$A385,СВЦЭМ!$B$34:$B$777,C$367)+'СЕТ СН'!$F$16</f>
        <v>0</v>
      </c>
      <c r="D385" s="36">
        <f>SUMIFS(СВЦЭМ!$J$34:$J$777,СВЦЭМ!$A$34:$A$777,$A385,СВЦЭМ!$B$34:$B$777,D$367)+'СЕТ СН'!$F$16</f>
        <v>0</v>
      </c>
      <c r="E385" s="36">
        <f>SUMIFS(СВЦЭМ!$J$34:$J$777,СВЦЭМ!$A$34:$A$777,$A385,СВЦЭМ!$B$34:$B$777,E$367)+'СЕТ СН'!$F$16</f>
        <v>0</v>
      </c>
      <c r="F385" s="36">
        <f>SUMIFS(СВЦЭМ!$J$34:$J$777,СВЦЭМ!$A$34:$A$777,$A385,СВЦЭМ!$B$34:$B$777,F$367)+'СЕТ СН'!$F$16</f>
        <v>0</v>
      </c>
      <c r="G385" s="36">
        <f>SUMIFS(СВЦЭМ!$J$34:$J$777,СВЦЭМ!$A$34:$A$777,$A385,СВЦЭМ!$B$34:$B$777,G$367)+'СЕТ СН'!$F$16</f>
        <v>0</v>
      </c>
      <c r="H385" s="36">
        <f>SUMIFS(СВЦЭМ!$J$34:$J$777,СВЦЭМ!$A$34:$A$777,$A385,СВЦЭМ!$B$34:$B$777,H$367)+'СЕТ СН'!$F$16</f>
        <v>0</v>
      </c>
      <c r="I385" s="36">
        <f>SUMIFS(СВЦЭМ!$J$34:$J$777,СВЦЭМ!$A$34:$A$777,$A385,СВЦЭМ!$B$34:$B$777,I$367)+'СЕТ СН'!$F$16</f>
        <v>0</v>
      </c>
      <c r="J385" s="36">
        <f>SUMIFS(СВЦЭМ!$J$34:$J$777,СВЦЭМ!$A$34:$A$777,$A385,СВЦЭМ!$B$34:$B$777,J$367)+'СЕТ СН'!$F$16</f>
        <v>0</v>
      </c>
      <c r="K385" s="36">
        <f>SUMIFS(СВЦЭМ!$J$34:$J$777,СВЦЭМ!$A$34:$A$777,$A385,СВЦЭМ!$B$34:$B$777,K$367)+'СЕТ СН'!$F$16</f>
        <v>0</v>
      </c>
      <c r="L385" s="36">
        <f>SUMIFS(СВЦЭМ!$J$34:$J$777,СВЦЭМ!$A$34:$A$777,$A385,СВЦЭМ!$B$34:$B$777,L$367)+'СЕТ СН'!$F$16</f>
        <v>0</v>
      </c>
      <c r="M385" s="36">
        <f>SUMIFS(СВЦЭМ!$J$34:$J$777,СВЦЭМ!$A$34:$A$777,$A385,СВЦЭМ!$B$34:$B$777,M$367)+'СЕТ СН'!$F$16</f>
        <v>0</v>
      </c>
      <c r="N385" s="36">
        <f>SUMIFS(СВЦЭМ!$J$34:$J$777,СВЦЭМ!$A$34:$A$777,$A385,СВЦЭМ!$B$34:$B$777,N$367)+'СЕТ СН'!$F$16</f>
        <v>0</v>
      </c>
      <c r="O385" s="36">
        <f>SUMIFS(СВЦЭМ!$J$34:$J$777,СВЦЭМ!$A$34:$A$777,$A385,СВЦЭМ!$B$34:$B$777,O$367)+'СЕТ СН'!$F$16</f>
        <v>0</v>
      </c>
      <c r="P385" s="36">
        <f>SUMIFS(СВЦЭМ!$J$34:$J$777,СВЦЭМ!$A$34:$A$777,$A385,СВЦЭМ!$B$34:$B$777,P$367)+'СЕТ СН'!$F$16</f>
        <v>0</v>
      </c>
      <c r="Q385" s="36">
        <f>SUMIFS(СВЦЭМ!$J$34:$J$777,СВЦЭМ!$A$34:$A$777,$A385,СВЦЭМ!$B$34:$B$777,Q$367)+'СЕТ СН'!$F$16</f>
        <v>0</v>
      </c>
      <c r="R385" s="36">
        <f>SUMIFS(СВЦЭМ!$J$34:$J$777,СВЦЭМ!$A$34:$A$777,$A385,СВЦЭМ!$B$34:$B$777,R$367)+'СЕТ СН'!$F$16</f>
        <v>0</v>
      </c>
      <c r="S385" s="36">
        <f>SUMIFS(СВЦЭМ!$J$34:$J$777,СВЦЭМ!$A$34:$A$777,$A385,СВЦЭМ!$B$34:$B$777,S$367)+'СЕТ СН'!$F$16</f>
        <v>0</v>
      </c>
      <c r="T385" s="36">
        <f>SUMIFS(СВЦЭМ!$J$34:$J$777,СВЦЭМ!$A$34:$A$777,$A385,СВЦЭМ!$B$34:$B$777,T$367)+'СЕТ СН'!$F$16</f>
        <v>0</v>
      </c>
      <c r="U385" s="36">
        <f>SUMIFS(СВЦЭМ!$J$34:$J$777,СВЦЭМ!$A$34:$A$777,$A385,СВЦЭМ!$B$34:$B$777,U$367)+'СЕТ СН'!$F$16</f>
        <v>0</v>
      </c>
      <c r="V385" s="36">
        <f>SUMIFS(СВЦЭМ!$J$34:$J$777,СВЦЭМ!$A$34:$A$777,$A385,СВЦЭМ!$B$34:$B$777,V$367)+'СЕТ СН'!$F$16</f>
        <v>0</v>
      </c>
      <c r="W385" s="36">
        <f>SUMIFS(СВЦЭМ!$J$34:$J$777,СВЦЭМ!$A$34:$A$777,$A385,СВЦЭМ!$B$34:$B$777,W$367)+'СЕТ СН'!$F$16</f>
        <v>0</v>
      </c>
      <c r="X385" s="36">
        <f>SUMIFS(СВЦЭМ!$J$34:$J$777,СВЦЭМ!$A$34:$A$777,$A385,СВЦЭМ!$B$34:$B$777,X$367)+'СЕТ СН'!$F$16</f>
        <v>0</v>
      </c>
      <c r="Y385" s="36">
        <f>SUMIFS(СВЦЭМ!$J$34:$J$777,СВЦЭМ!$A$34:$A$777,$A385,СВЦЭМ!$B$34:$B$777,Y$367)+'СЕТ СН'!$F$16</f>
        <v>0</v>
      </c>
    </row>
    <row r="386" spans="1:26" ht="15.75" hidden="1" x14ac:dyDescent="0.2">
      <c r="A386" s="35">
        <f t="shared" si="10"/>
        <v>44031</v>
      </c>
      <c r="B386" s="36">
        <f>SUMIFS(СВЦЭМ!$J$34:$J$777,СВЦЭМ!$A$34:$A$777,$A386,СВЦЭМ!$B$34:$B$777,B$367)+'СЕТ СН'!$F$16</f>
        <v>0</v>
      </c>
      <c r="C386" s="36">
        <f>SUMIFS(СВЦЭМ!$J$34:$J$777,СВЦЭМ!$A$34:$A$777,$A386,СВЦЭМ!$B$34:$B$777,C$367)+'СЕТ СН'!$F$16</f>
        <v>0</v>
      </c>
      <c r="D386" s="36">
        <f>SUMIFS(СВЦЭМ!$J$34:$J$777,СВЦЭМ!$A$34:$A$777,$A386,СВЦЭМ!$B$34:$B$777,D$367)+'СЕТ СН'!$F$16</f>
        <v>0</v>
      </c>
      <c r="E386" s="36">
        <f>SUMIFS(СВЦЭМ!$J$34:$J$777,СВЦЭМ!$A$34:$A$777,$A386,СВЦЭМ!$B$34:$B$777,E$367)+'СЕТ СН'!$F$16</f>
        <v>0</v>
      </c>
      <c r="F386" s="36">
        <f>SUMIFS(СВЦЭМ!$J$34:$J$777,СВЦЭМ!$A$34:$A$777,$A386,СВЦЭМ!$B$34:$B$777,F$367)+'СЕТ СН'!$F$16</f>
        <v>0</v>
      </c>
      <c r="G386" s="36">
        <f>SUMIFS(СВЦЭМ!$J$34:$J$777,СВЦЭМ!$A$34:$A$777,$A386,СВЦЭМ!$B$34:$B$777,G$367)+'СЕТ СН'!$F$16</f>
        <v>0</v>
      </c>
      <c r="H386" s="36">
        <f>SUMIFS(СВЦЭМ!$J$34:$J$777,СВЦЭМ!$A$34:$A$777,$A386,СВЦЭМ!$B$34:$B$777,H$367)+'СЕТ СН'!$F$16</f>
        <v>0</v>
      </c>
      <c r="I386" s="36">
        <f>SUMIFS(СВЦЭМ!$J$34:$J$777,СВЦЭМ!$A$34:$A$777,$A386,СВЦЭМ!$B$34:$B$777,I$367)+'СЕТ СН'!$F$16</f>
        <v>0</v>
      </c>
      <c r="J386" s="36">
        <f>SUMIFS(СВЦЭМ!$J$34:$J$777,СВЦЭМ!$A$34:$A$777,$A386,СВЦЭМ!$B$34:$B$777,J$367)+'СЕТ СН'!$F$16</f>
        <v>0</v>
      </c>
      <c r="K386" s="36">
        <f>SUMIFS(СВЦЭМ!$J$34:$J$777,СВЦЭМ!$A$34:$A$777,$A386,СВЦЭМ!$B$34:$B$777,K$367)+'СЕТ СН'!$F$16</f>
        <v>0</v>
      </c>
      <c r="L386" s="36">
        <f>SUMIFS(СВЦЭМ!$J$34:$J$777,СВЦЭМ!$A$34:$A$777,$A386,СВЦЭМ!$B$34:$B$777,L$367)+'СЕТ СН'!$F$16</f>
        <v>0</v>
      </c>
      <c r="M386" s="36">
        <f>SUMIFS(СВЦЭМ!$J$34:$J$777,СВЦЭМ!$A$34:$A$777,$A386,СВЦЭМ!$B$34:$B$777,M$367)+'СЕТ СН'!$F$16</f>
        <v>0</v>
      </c>
      <c r="N386" s="36">
        <f>SUMIFS(СВЦЭМ!$J$34:$J$777,СВЦЭМ!$A$34:$A$777,$A386,СВЦЭМ!$B$34:$B$777,N$367)+'СЕТ СН'!$F$16</f>
        <v>0</v>
      </c>
      <c r="O386" s="36">
        <f>SUMIFS(СВЦЭМ!$J$34:$J$777,СВЦЭМ!$A$34:$A$777,$A386,СВЦЭМ!$B$34:$B$777,O$367)+'СЕТ СН'!$F$16</f>
        <v>0</v>
      </c>
      <c r="P386" s="36">
        <f>SUMIFS(СВЦЭМ!$J$34:$J$777,СВЦЭМ!$A$34:$A$777,$A386,СВЦЭМ!$B$34:$B$777,P$367)+'СЕТ СН'!$F$16</f>
        <v>0</v>
      </c>
      <c r="Q386" s="36">
        <f>SUMIFS(СВЦЭМ!$J$34:$J$777,СВЦЭМ!$A$34:$A$777,$A386,СВЦЭМ!$B$34:$B$777,Q$367)+'СЕТ СН'!$F$16</f>
        <v>0</v>
      </c>
      <c r="R386" s="36">
        <f>SUMIFS(СВЦЭМ!$J$34:$J$777,СВЦЭМ!$A$34:$A$777,$A386,СВЦЭМ!$B$34:$B$777,R$367)+'СЕТ СН'!$F$16</f>
        <v>0</v>
      </c>
      <c r="S386" s="36">
        <f>SUMIFS(СВЦЭМ!$J$34:$J$777,СВЦЭМ!$A$34:$A$777,$A386,СВЦЭМ!$B$34:$B$777,S$367)+'СЕТ СН'!$F$16</f>
        <v>0</v>
      </c>
      <c r="T386" s="36">
        <f>SUMIFS(СВЦЭМ!$J$34:$J$777,СВЦЭМ!$A$34:$A$777,$A386,СВЦЭМ!$B$34:$B$777,T$367)+'СЕТ СН'!$F$16</f>
        <v>0</v>
      </c>
      <c r="U386" s="36">
        <f>SUMIFS(СВЦЭМ!$J$34:$J$777,СВЦЭМ!$A$34:$A$777,$A386,СВЦЭМ!$B$34:$B$777,U$367)+'СЕТ СН'!$F$16</f>
        <v>0</v>
      </c>
      <c r="V386" s="36">
        <f>SUMIFS(СВЦЭМ!$J$34:$J$777,СВЦЭМ!$A$34:$A$777,$A386,СВЦЭМ!$B$34:$B$777,V$367)+'СЕТ СН'!$F$16</f>
        <v>0</v>
      </c>
      <c r="W386" s="36">
        <f>SUMIFS(СВЦЭМ!$J$34:$J$777,СВЦЭМ!$A$34:$A$777,$A386,СВЦЭМ!$B$34:$B$777,W$367)+'СЕТ СН'!$F$16</f>
        <v>0</v>
      </c>
      <c r="X386" s="36">
        <f>SUMIFS(СВЦЭМ!$J$34:$J$777,СВЦЭМ!$A$34:$A$777,$A386,СВЦЭМ!$B$34:$B$777,X$367)+'СЕТ СН'!$F$16</f>
        <v>0</v>
      </c>
      <c r="Y386" s="36">
        <f>SUMIFS(СВЦЭМ!$J$34:$J$777,СВЦЭМ!$A$34:$A$777,$A386,СВЦЭМ!$B$34:$B$777,Y$367)+'СЕТ СН'!$F$16</f>
        <v>0</v>
      </c>
    </row>
    <row r="387" spans="1:26" ht="15.75" hidden="1" x14ac:dyDescent="0.2">
      <c r="A387" s="35">
        <f t="shared" si="10"/>
        <v>44032</v>
      </c>
      <c r="B387" s="36">
        <f>SUMIFS(СВЦЭМ!$J$34:$J$777,СВЦЭМ!$A$34:$A$777,$A387,СВЦЭМ!$B$34:$B$777,B$367)+'СЕТ СН'!$F$16</f>
        <v>0</v>
      </c>
      <c r="C387" s="36">
        <f>SUMIFS(СВЦЭМ!$J$34:$J$777,СВЦЭМ!$A$34:$A$777,$A387,СВЦЭМ!$B$34:$B$777,C$367)+'СЕТ СН'!$F$16</f>
        <v>0</v>
      </c>
      <c r="D387" s="36">
        <f>SUMIFS(СВЦЭМ!$J$34:$J$777,СВЦЭМ!$A$34:$A$777,$A387,СВЦЭМ!$B$34:$B$777,D$367)+'СЕТ СН'!$F$16</f>
        <v>0</v>
      </c>
      <c r="E387" s="36">
        <f>SUMIFS(СВЦЭМ!$J$34:$J$777,СВЦЭМ!$A$34:$A$777,$A387,СВЦЭМ!$B$34:$B$777,E$367)+'СЕТ СН'!$F$16</f>
        <v>0</v>
      </c>
      <c r="F387" s="36">
        <f>SUMIFS(СВЦЭМ!$J$34:$J$777,СВЦЭМ!$A$34:$A$777,$A387,СВЦЭМ!$B$34:$B$777,F$367)+'СЕТ СН'!$F$16</f>
        <v>0</v>
      </c>
      <c r="G387" s="36">
        <f>SUMIFS(СВЦЭМ!$J$34:$J$777,СВЦЭМ!$A$34:$A$777,$A387,СВЦЭМ!$B$34:$B$777,G$367)+'СЕТ СН'!$F$16</f>
        <v>0</v>
      </c>
      <c r="H387" s="36">
        <f>SUMIFS(СВЦЭМ!$J$34:$J$777,СВЦЭМ!$A$34:$A$777,$A387,СВЦЭМ!$B$34:$B$777,H$367)+'СЕТ СН'!$F$16</f>
        <v>0</v>
      </c>
      <c r="I387" s="36">
        <f>SUMIFS(СВЦЭМ!$J$34:$J$777,СВЦЭМ!$A$34:$A$777,$A387,СВЦЭМ!$B$34:$B$777,I$367)+'СЕТ СН'!$F$16</f>
        <v>0</v>
      </c>
      <c r="J387" s="36">
        <f>SUMIFS(СВЦЭМ!$J$34:$J$777,СВЦЭМ!$A$34:$A$777,$A387,СВЦЭМ!$B$34:$B$777,J$367)+'СЕТ СН'!$F$16</f>
        <v>0</v>
      </c>
      <c r="K387" s="36">
        <f>SUMIFS(СВЦЭМ!$J$34:$J$777,СВЦЭМ!$A$34:$A$777,$A387,СВЦЭМ!$B$34:$B$777,K$367)+'СЕТ СН'!$F$16</f>
        <v>0</v>
      </c>
      <c r="L387" s="36">
        <f>SUMIFS(СВЦЭМ!$J$34:$J$777,СВЦЭМ!$A$34:$A$777,$A387,СВЦЭМ!$B$34:$B$777,L$367)+'СЕТ СН'!$F$16</f>
        <v>0</v>
      </c>
      <c r="M387" s="36">
        <f>SUMIFS(СВЦЭМ!$J$34:$J$777,СВЦЭМ!$A$34:$A$777,$A387,СВЦЭМ!$B$34:$B$777,M$367)+'СЕТ СН'!$F$16</f>
        <v>0</v>
      </c>
      <c r="N387" s="36">
        <f>SUMIFS(СВЦЭМ!$J$34:$J$777,СВЦЭМ!$A$34:$A$777,$A387,СВЦЭМ!$B$34:$B$777,N$367)+'СЕТ СН'!$F$16</f>
        <v>0</v>
      </c>
      <c r="O387" s="36">
        <f>SUMIFS(СВЦЭМ!$J$34:$J$777,СВЦЭМ!$A$34:$A$777,$A387,СВЦЭМ!$B$34:$B$777,O$367)+'СЕТ СН'!$F$16</f>
        <v>0</v>
      </c>
      <c r="P387" s="36">
        <f>SUMIFS(СВЦЭМ!$J$34:$J$777,СВЦЭМ!$A$34:$A$777,$A387,СВЦЭМ!$B$34:$B$777,P$367)+'СЕТ СН'!$F$16</f>
        <v>0</v>
      </c>
      <c r="Q387" s="36">
        <f>SUMIFS(СВЦЭМ!$J$34:$J$777,СВЦЭМ!$A$34:$A$777,$A387,СВЦЭМ!$B$34:$B$777,Q$367)+'СЕТ СН'!$F$16</f>
        <v>0</v>
      </c>
      <c r="R387" s="36">
        <f>SUMIFS(СВЦЭМ!$J$34:$J$777,СВЦЭМ!$A$34:$A$777,$A387,СВЦЭМ!$B$34:$B$777,R$367)+'СЕТ СН'!$F$16</f>
        <v>0</v>
      </c>
      <c r="S387" s="36">
        <f>SUMIFS(СВЦЭМ!$J$34:$J$777,СВЦЭМ!$A$34:$A$777,$A387,СВЦЭМ!$B$34:$B$777,S$367)+'СЕТ СН'!$F$16</f>
        <v>0</v>
      </c>
      <c r="T387" s="36">
        <f>SUMIFS(СВЦЭМ!$J$34:$J$777,СВЦЭМ!$A$34:$A$777,$A387,СВЦЭМ!$B$34:$B$777,T$367)+'СЕТ СН'!$F$16</f>
        <v>0</v>
      </c>
      <c r="U387" s="36">
        <f>SUMIFS(СВЦЭМ!$J$34:$J$777,СВЦЭМ!$A$34:$A$777,$A387,СВЦЭМ!$B$34:$B$777,U$367)+'СЕТ СН'!$F$16</f>
        <v>0</v>
      </c>
      <c r="V387" s="36">
        <f>SUMIFS(СВЦЭМ!$J$34:$J$777,СВЦЭМ!$A$34:$A$777,$A387,СВЦЭМ!$B$34:$B$777,V$367)+'СЕТ СН'!$F$16</f>
        <v>0</v>
      </c>
      <c r="W387" s="36">
        <f>SUMIFS(СВЦЭМ!$J$34:$J$777,СВЦЭМ!$A$34:$A$777,$A387,СВЦЭМ!$B$34:$B$777,W$367)+'СЕТ СН'!$F$16</f>
        <v>0</v>
      </c>
      <c r="X387" s="36">
        <f>SUMIFS(СВЦЭМ!$J$34:$J$777,СВЦЭМ!$A$34:$A$777,$A387,СВЦЭМ!$B$34:$B$777,X$367)+'СЕТ СН'!$F$16</f>
        <v>0</v>
      </c>
      <c r="Y387" s="36">
        <f>SUMIFS(СВЦЭМ!$J$34:$J$777,СВЦЭМ!$A$34:$A$777,$A387,СВЦЭМ!$B$34:$B$777,Y$367)+'СЕТ СН'!$F$16</f>
        <v>0</v>
      </c>
    </row>
    <row r="388" spans="1:26" ht="15.75" hidden="1" x14ac:dyDescent="0.2">
      <c r="A388" s="35">
        <f t="shared" si="10"/>
        <v>44033</v>
      </c>
      <c r="B388" s="36">
        <f>SUMIFS(СВЦЭМ!$J$34:$J$777,СВЦЭМ!$A$34:$A$777,$A388,СВЦЭМ!$B$34:$B$777,B$367)+'СЕТ СН'!$F$16</f>
        <v>0</v>
      </c>
      <c r="C388" s="36">
        <f>SUMIFS(СВЦЭМ!$J$34:$J$777,СВЦЭМ!$A$34:$A$777,$A388,СВЦЭМ!$B$34:$B$777,C$367)+'СЕТ СН'!$F$16</f>
        <v>0</v>
      </c>
      <c r="D388" s="36">
        <f>SUMIFS(СВЦЭМ!$J$34:$J$777,СВЦЭМ!$A$34:$A$777,$A388,СВЦЭМ!$B$34:$B$777,D$367)+'СЕТ СН'!$F$16</f>
        <v>0</v>
      </c>
      <c r="E388" s="36">
        <f>SUMIFS(СВЦЭМ!$J$34:$J$777,СВЦЭМ!$A$34:$A$777,$A388,СВЦЭМ!$B$34:$B$777,E$367)+'СЕТ СН'!$F$16</f>
        <v>0</v>
      </c>
      <c r="F388" s="36">
        <f>SUMIFS(СВЦЭМ!$J$34:$J$777,СВЦЭМ!$A$34:$A$777,$A388,СВЦЭМ!$B$34:$B$777,F$367)+'СЕТ СН'!$F$16</f>
        <v>0</v>
      </c>
      <c r="G388" s="36">
        <f>SUMIFS(СВЦЭМ!$J$34:$J$777,СВЦЭМ!$A$34:$A$777,$A388,СВЦЭМ!$B$34:$B$777,G$367)+'СЕТ СН'!$F$16</f>
        <v>0</v>
      </c>
      <c r="H388" s="36">
        <f>SUMIFS(СВЦЭМ!$J$34:$J$777,СВЦЭМ!$A$34:$A$777,$A388,СВЦЭМ!$B$34:$B$777,H$367)+'СЕТ СН'!$F$16</f>
        <v>0</v>
      </c>
      <c r="I388" s="36">
        <f>SUMIFS(СВЦЭМ!$J$34:$J$777,СВЦЭМ!$A$34:$A$777,$A388,СВЦЭМ!$B$34:$B$777,I$367)+'СЕТ СН'!$F$16</f>
        <v>0</v>
      </c>
      <c r="J388" s="36">
        <f>SUMIFS(СВЦЭМ!$J$34:$J$777,СВЦЭМ!$A$34:$A$777,$A388,СВЦЭМ!$B$34:$B$777,J$367)+'СЕТ СН'!$F$16</f>
        <v>0</v>
      </c>
      <c r="K388" s="36">
        <f>SUMIFS(СВЦЭМ!$J$34:$J$777,СВЦЭМ!$A$34:$A$777,$A388,СВЦЭМ!$B$34:$B$777,K$367)+'СЕТ СН'!$F$16</f>
        <v>0</v>
      </c>
      <c r="L388" s="36">
        <f>SUMIFS(СВЦЭМ!$J$34:$J$777,СВЦЭМ!$A$34:$A$777,$A388,СВЦЭМ!$B$34:$B$777,L$367)+'СЕТ СН'!$F$16</f>
        <v>0</v>
      </c>
      <c r="M388" s="36">
        <f>SUMIFS(СВЦЭМ!$J$34:$J$777,СВЦЭМ!$A$34:$A$777,$A388,СВЦЭМ!$B$34:$B$777,M$367)+'СЕТ СН'!$F$16</f>
        <v>0</v>
      </c>
      <c r="N388" s="36">
        <f>SUMIFS(СВЦЭМ!$J$34:$J$777,СВЦЭМ!$A$34:$A$777,$A388,СВЦЭМ!$B$34:$B$777,N$367)+'СЕТ СН'!$F$16</f>
        <v>0</v>
      </c>
      <c r="O388" s="36">
        <f>SUMIFS(СВЦЭМ!$J$34:$J$777,СВЦЭМ!$A$34:$A$777,$A388,СВЦЭМ!$B$34:$B$777,O$367)+'СЕТ СН'!$F$16</f>
        <v>0</v>
      </c>
      <c r="P388" s="36">
        <f>SUMIFS(СВЦЭМ!$J$34:$J$777,СВЦЭМ!$A$34:$A$777,$A388,СВЦЭМ!$B$34:$B$777,P$367)+'СЕТ СН'!$F$16</f>
        <v>0</v>
      </c>
      <c r="Q388" s="36">
        <f>SUMIFS(СВЦЭМ!$J$34:$J$777,СВЦЭМ!$A$34:$A$777,$A388,СВЦЭМ!$B$34:$B$777,Q$367)+'СЕТ СН'!$F$16</f>
        <v>0</v>
      </c>
      <c r="R388" s="36">
        <f>SUMIFS(СВЦЭМ!$J$34:$J$777,СВЦЭМ!$A$34:$A$777,$A388,СВЦЭМ!$B$34:$B$777,R$367)+'СЕТ СН'!$F$16</f>
        <v>0</v>
      </c>
      <c r="S388" s="36">
        <f>SUMIFS(СВЦЭМ!$J$34:$J$777,СВЦЭМ!$A$34:$A$777,$A388,СВЦЭМ!$B$34:$B$777,S$367)+'СЕТ СН'!$F$16</f>
        <v>0</v>
      </c>
      <c r="T388" s="36">
        <f>SUMIFS(СВЦЭМ!$J$34:$J$777,СВЦЭМ!$A$34:$A$777,$A388,СВЦЭМ!$B$34:$B$777,T$367)+'СЕТ СН'!$F$16</f>
        <v>0</v>
      </c>
      <c r="U388" s="36">
        <f>SUMIFS(СВЦЭМ!$J$34:$J$777,СВЦЭМ!$A$34:$A$777,$A388,СВЦЭМ!$B$34:$B$777,U$367)+'СЕТ СН'!$F$16</f>
        <v>0</v>
      </c>
      <c r="V388" s="36">
        <f>SUMIFS(СВЦЭМ!$J$34:$J$777,СВЦЭМ!$A$34:$A$777,$A388,СВЦЭМ!$B$34:$B$777,V$367)+'СЕТ СН'!$F$16</f>
        <v>0</v>
      </c>
      <c r="W388" s="36">
        <f>SUMIFS(СВЦЭМ!$J$34:$J$777,СВЦЭМ!$A$34:$A$777,$A388,СВЦЭМ!$B$34:$B$777,W$367)+'СЕТ СН'!$F$16</f>
        <v>0</v>
      </c>
      <c r="X388" s="36">
        <f>SUMIFS(СВЦЭМ!$J$34:$J$777,СВЦЭМ!$A$34:$A$777,$A388,СВЦЭМ!$B$34:$B$777,X$367)+'СЕТ СН'!$F$16</f>
        <v>0</v>
      </c>
      <c r="Y388" s="36">
        <f>SUMIFS(СВЦЭМ!$J$34:$J$777,СВЦЭМ!$A$34:$A$777,$A388,СВЦЭМ!$B$34:$B$777,Y$367)+'СЕТ СН'!$F$16</f>
        <v>0</v>
      </c>
    </row>
    <row r="389" spans="1:26" ht="15.75" hidden="1" x14ac:dyDescent="0.2">
      <c r="A389" s="35">
        <f t="shared" si="10"/>
        <v>44034</v>
      </c>
      <c r="B389" s="36">
        <f>SUMIFS(СВЦЭМ!$J$34:$J$777,СВЦЭМ!$A$34:$A$777,$A389,СВЦЭМ!$B$34:$B$777,B$367)+'СЕТ СН'!$F$16</f>
        <v>0</v>
      </c>
      <c r="C389" s="36">
        <f>SUMIFS(СВЦЭМ!$J$34:$J$777,СВЦЭМ!$A$34:$A$777,$A389,СВЦЭМ!$B$34:$B$777,C$367)+'СЕТ СН'!$F$16</f>
        <v>0</v>
      </c>
      <c r="D389" s="36">
        <f>SUMIFS(СВЦЭМ!$J$34:$J$777,СВЦЭМ!$A$34:$A$777,$A389,СВЦЭМ!$B$34:$B$777,D$367)+'СЕТ СН'!$F$16</f>
        <v>0</v>
      </c>
      <c r="E389" s="36">
        <f>SUMIFS(СВЦЭМ!$J$34:$J$777,СВЦЭМ!$A$34:$A$777,$A389,СВЦЭМ!$B$34:$B$777,E$367)+'СЕТ СН'!$F$16</f>
        <v>0</v>
      </c>
      <c r="F389" s="36">
        <f>SUMIFS(СВЦЭМ!$J$34:$J$777,СВЦЭМ!$A$34:$A$777,$A389,СВЦЭМ!$B$34:$B$777,F$367)+'СЕТ СН'!$F$16</f>
        <v>0</v>
      </c>
      <c r="G389" s="36">
        <f>SUMIFS(СВЦЭМ!$J$34:$J$777,СВЦЭМ!$A$34:$A$777,$A389,СВЦЭМ!$B$34:$B$777,G$367)+'СЕТ СН'!$F$16</f>
        <v>0</v>
      </c>
      <c r="H389" s="36">
        <f>SUMIFS(СВЦЭМ!$J$34:$J$777,СВЦЭМ!$A$34:$A$777,$A389,СВЦЭМ!$B$34:$B$777,H$367)+'СЕТ СН'!$F$16</f>
        <v>0</v>
      </c>
      <c r="I389" s="36">
        <f>SUMIFS(СВЦЭМ!$J$34:$J$777,СВЦЭМ!$A$34:$A$777,$A389,СВЦЭМ!$B$34:$B$777,I$367)+'СЕТ СН'!$F$16</f>
        <v>0</v>
      </c>
      <c r="J389" s="36">
        <f>SUMIFS(СВЦЭМ!$J$34:$J$777,СВЦЭМ!$A$34:$A$777,$A389,СВЦЭМ!$B$34:$B$777,J$367)+'СЕТ СН'!$F$16</f>
        <v>0</v>
      </c>
      <c r="K389" s="36">
        <f>SUMIFS(СВЦЭМ!$J$34:$J$777,СВЦЭМ!$A$34:$A$777,$A389,СВЦЭМ!$B$34:$B$777,K$367)+'СЕТ СН'!$F$16</f>
        <v>0</v>
      </c>
      <c r="L389" s="36">
        <f>SUMIFS(СВЦЭМ!$J$34:$J$777,СВЦЭМ!$A$34:$A$777,$A389,СВЦЭМ!$B$34:$B$777,L$367)+'СЕТ СН'!$F$16</f>
        <v>0</v>
      </c>
      <c r="M389" s="36">
        <f>SUMIFS(СВЦЭМ!$J$34:$J$777,СВЦЭМ!$A$34:$A$777,$A389,СВЦЭМ!$B$34:$B$777,M$367)+'СЕТ СН'!$F$16</f>
        <v>0</v>
      </c>
      <c r="N389" s="36">
        <f>SUMIFS(СВЦЭМ!$J$34:$J$777,СВЦЭМ!$A$34:$A$777,$A389,СВЦЭМ!$B$34:$B$777,N$367)+'СЕТ СН'!$F$16</f>
        <v>0</v>
      </c>
      <c r="O389" s="36">
        <f>SUMIFS(СВЦЭМ!$J$34:$J$777,СВЦЭМ!$A$34:$A$777,$A389,СВЦЭМ!$B$34:$B$777,O$367)+'СЕТ СН'!$F$16</f>
        <v>0</v>
      </c>
      <c r="P389" s="36">
        <f>SUMIFS(СВЦЭМ!$J$34:$J$777,СВЦЭМ!$A$34:$A$777,$A389,СВЦЭМ!$B$34:$B$777,P$367)+'СЕТ СН'!$F$16</f>
        <v>0</v>
      </c>
      <c r="Q389" s="36">
        <f>SUMIFS(СВЦЭМ!$J$34:$J$777,СВЦЭМ!$A$34:$A$777,$A389,СВЦЭМ!$B$34:$B$777,Q$367)+'СЕТ СН'!$F$16</f>
        <v>0</v>
      </c>
      <c r="R389" s="36">
        <f>SUMIFS(СВЦЭМ!$J$34:$J$777,СВЦЭМ!$A$34:$A$777,$A389,СВЦЭМ!$B$34:$B$777,R$367)+'СЕТ СН'!$F$16</f>
        <v>0</v>
      </c>
      <c r="S389" s="36">
        <f>SUMIFS(СВЦЭМ!$J$34:$J$777,СВЦЭМ!$A$34:$A$777,$A389,СВЦЭМ!$B$34:$B$777,S$367)+'СЕТ СН'!$F$16</f>
        <v>0</v>
      </c>
      <c r="T389" s="36">
        <f>SUMIFS(СВЦЭМ!$J$34:$J$777,СВЦЭМ!$A$34:$A$777,$A389,СВЦЭМ!$B$34:$B$777,T$367)+'СЕТ СН'!$F$16</f>
        <v>0</v>
      </c>
      <c r="U389" s="36">
        <f>SUMIFS(СВЦЭМ!$J$34:$J$777,СВЦЭМ!$A$34:$A$777,$A389,СВЦЭМ!$B$34:$B$777,U$367)+'СЕТ СН'!$F$16</f>
        <v>0</v>
      </c>
      <c r="V389" s="36">
        <f>SUMIFS(СВЦЭМ!$J$34:$J$777,СВЦЭМ!$A$34:$A$777,$A389,СВЦЭМ!$B$34:$B$777,V$367)+'СЕТ СН'!$F$16</f>
        <v>0</v>
      </c>
      <c r="W389" s="36">
        <f>SUMIFS(СВЦЭМ!$J$34:$J$777,СВЦЭМ!$A$34:$A$777,$A389,СВЦЭМ!$B$34:$B$777,W$367)+'СЕТ СН'!$F$16</f>
        <v>0</v>
      </c>
      <c r="X389" s="36">
        <f>SUMIFS(СВЦЭМ!$J$34:$J$777,СВЦЭМ!$A$34:$A$777,$A389,СВЦЭМ!$B$34:$B$777,X$367)+'СЕТ СН'!$F$16</f>
        <v>0</v>
      </c>
      <c r="Y389" s="36">
        <f>SUMIFS(СВЦЭМ!$J$34:$J$777,СВЦЭМ!$A$34:$A$777,$A389,СВЦЭМ!$B$34:$B$777,Y$367)+'СЕТ СН'!$F$16</f>
        <v>0</v>
      </c>
    </row>
    <row r="390" spans="1:26" ht="15.75" hidden="1" x14ac:dyDescent="0.2">
      <c r="A390" s="35">
        <f t="shared" si="10"/>
        <v>44035</v>
      </c>
      <c r="B390" s="36">
        <f>SUMIFS(СВЦЭМ!$J$34:$J$777,СВЦЭМ!$A$34:$A$777,$A390,СВЦЭМ!$B$34:$B$777,B$367)+'СЕТ СН'!$F$16</f>
        <v>0</v>
      </c>
      <c r="C390" s="36">
        <f>SUMIFS(СВЦЭМ!$J$34:$J$777,СВЦЭМ!$A$34:$A$777,$A390,СВЦЭМ!$B$34:$B$777,C$367)+'СЕТ СН'!$F$16</f>
        <v>0</v>
      </c>
      <c r="D390" s="36">
        <f>SUMIFS(СВЦЭМ!$J$34:$J$777,СВЦЭМ!$A$34:$A$777,$A390,СВЦЭМ!$B$34:$B$777,D$367)+'СЕТ СН'!$F$16</f>
        <v>0</v>
      </c>
      <c r="E390" s="36">
        <f>SUMIFS(СВЦЭМ!$J$34:$J$777,СВЦЭМ!$A$34:$A$777,$A390,СВЦЭМ!$B$34:$B$777,E$367)+'СЕТ СН'!$F$16</f>
        <v>0</v>
      </c>
      <c r="F390" s="36">
        <f>SUMIFS(СВЦЭМ!$J$34:$J$777,СВЦЭМ!$A$34:$A$777,$A390,СВЦЭМ!$B$34:$B$777,F$367)+'СЕТ СН'!$F$16</f>
        <v>0</v>
      </c>
      <c r="G390" s="36">
        <f>SUMIFS(СВЦЭМ!$J$34:$J$777,СВЦЭМ!$A$34:$A$777,$A390,СВЦЭМ!$B$34:$B$777,G$367)+'СЕТ СН'!$F$16</f>
        <v>0</v>
      </c>
      <c r="H390" s="36">
        <f>SUMIFS(СВЦЭМ!$J$34:$J$777,СВЦЭМ!$A$34:$A$777,$A390,СВЦЭМ!$B$34:$B$777,H$367)+'СЕТ СН'!$F$16</f>
        <v>0</v>
      </c>
      <c r="I390" s="36">
        <f>SUMIFS(СВЦЭМ!$J$34:$J$777,СВЦЭМ!$A$34:$A$777,$A390,СВЦЭМ!$B$34:$B$777,I$367)+'СЕТ СН'!$F$16</f>
        <v>0</v>
      </c>
      <c r="J390" s="36">
        <f>SUMIFS(СВЦЭМ!$J$34:$J$777,СВЦЭМ!$A$34:$A$777,$A390,СВЦЭМ!$B$34:$B$777,J$367)+'СЕТ СН'!$F$16</f>
        <v>0</v>
      </c>
      <c r="K390" s="36">
        <f>SUMIFS(СВЦЭМ!$J$34:$J$777,СВЦЭМ!$A$34:$A$777,$A390,СВЦЭМ!$B$34:$B$777,K$367)+'СЕТ СН'!$F$16</f>
        <v>0</v>
      </c>
      <c r="L390" s="36">
        <f>SUMIFS(СВЦЭМ!$J$34:$J$777,СВЦЭМ!$A$34:$A$777,$A390,СВЦЭМ!$B$34:$B$777,L$367)+'СЕТ СН'!$F$16</f>
        <v>0</v>
      </c>
      <c r="M390" s="36">
        <f>SUMIFS(СВЦЭМ!$J$34:$J$777,СВЦЭМ!$A$34:$A$777,$A390,СВЦЭМ!$B$34:$B$777,M$367)+'СЕТ СН'!$F$16</f>
        <v>0</v>
      </c>
      <c r="N390" s="36">
        <f>SUMIFS(СВЦЭМ!$J$34:$J$777,СВЦЭМ!$A$34:$A$777,$A390,СВЦЭМ!$B$34:$B$777,N$367)+'СЕТ СН'!$F$16</f>
        <v>0</v>
      </c>
      <c r="O390" s="36">
        <f>SUMIFS(СВЦЭМ!$J$34:$J$777,СВЦЭМ!$A$34:$A$777,$A390,СВЦЭМ!$B$34:$B$777,O$367)+'СЕТ СН'!$F$16</f>
        <v>0</v>
      </c>
      <c r="P390" s="36">
        <f>SUMIFS(СВЦЭМ!$J$34:$J$777,СВЦЭМ!$A$34:$A$777,$A390,СВЦЭМ!$B$34:$B$777,P$367)+'СЕТ СН'!$F$16</f>
        <v>0</v>
      </c>
      <c r="Q390" s="36">
        <f>SUMIFS(СВЦЭМ!$J$34:$J$777,СВЦЭМ!$A$34:$A$777,$A390,СВЦЭМ!$B$34:$B$777,Q$367)+'СЕТ СН'!$F$16</f>
        <v>0</v>
      </c>
      <c r="R390" s="36">
        <f>SUMIFS(СВЦЭМ!$J$34:$J$777,СВЦЭМ!$A$34:$A$777,$A390,СВЦЭМ!$B$34:$B$777,R$367)+'СЕТ СН'!$F$16</f>
        <v>0</v>
      </c>
      <c r="S390" s="36">
        <f>SUMIFS(СВЦЭМ!$J$34:$J$777,СВЦЭМ!$A$34:$A$777,$A390,СВЦЭМ!$B$34:$B$777,S$367)+'СЕТ СН'!$F$16</f>
        <v>0</v>
      </c>
      <c r="T390" s="36">
        <f>SUMIFS(СВЦЭМ!$J$34:$J$777,СВЦЭМ!$A$34:$A$777,$A390,СВЦЭМ!$B$34:$B$777,T$367)+'СЕТ СН'!$F$16</f>
        <v>0</v>
      </c>
      <c r="U390" s="36">
        <f>SUMIFS(СВЦЭМ!$J$34:$J$777,СВЦЭМ!$A$34:$A$777,$A390,СВЦЭМ!$B$34:$B$777,U$367)+'СЕТ СН'!$F$16</f>
        <v>0</v>
      </c>
      <c r="V390" s="36">
        <f>SUMIFS(СВЦЭМ!$J$34:$J$777,СВЦЭМ!$A$34:$A$777,$A390,СВЦЭМ!$B$34:$B$777,V$367)+'СЕТ СН'!$F$16</f>
        <v>0</v>
      </c>
      <c r="W390" s="36">
        <f>SUMIFS(СВЦЭМ!$J$34:$J$777,СВЦЭМ!$A$34:$A$777,$A390,СВЦЭМ!$B$34:$B$777,W$367)+'СЕТ СН'!$F$16</f>
        <v>0</v>
      </c>
      <c r="X390" s="36">
        <f>SUMIFS(СВЦЭМ!$J$34:$J$777,СВЦЭМ!$A$34:$A$777,$A390,СВЦЭМ!$B$34:$B$777,X$367)+'СЕТ СН'!$F$16</f>
        <v>0</v>
      </c>
      <c r="Y390" s="36">
        <f>SUMIFS(СВЦЭМ!$J$34:$J$777,СВЦЭМ!$A$34:$A$777,$A390,СВЦЭМ!$B$34:$B$777,Y$367)+'СЕТ СН'!$F$16</f>
        <v>0</v>
      </c>
    </row>
    <row r="391" spans="1:26" ht="15.75" hidden="1" x14ac:dyDescent="0.2">
      <c r="A391" s="35">
        <f t="shared" si="10"/>
        <v>44036</v>
      </c>
      <c r="B391" s="36">
        <f>SUMIFS(СВЦЭМ!$J$34:$J$777,СВЦЭМ!$A$34:$A$777,$A391,СВЦЭМ!$B$34:$B$777,B$367)+'СЕТ СН'!$F$16</f>
        <v>0</v>
      </c>
      <c r="C391" s="36">
        <f>SUMIFS(СВЦЭМ!$J$34:$J$777,СВЦЭМ!$A$34:$A$777,$A391,СВЦЭМ!$B$34:$B$777,C$367)+'СЕТ СН'!$F$16</f>
        <v>0</v>
      </c>
      <c r="D391" s="36">
        <f>SUMIFS(СВЦЭМ!$J$34:$J$777,СВЦЭМ!$A$34:$A$777,$A391,СВЦЭМ!$B$34:$B$777,D$367)+'СЕТ СН'!$F$16</f>
        <v>0</v>
      </c>
      <c r="E391" s="36">
        <f>SUMIFS(СВЦЭМ!$J$34:$J$777,СВЦЭМ!$A$34:$A$777,$A391,СВЦЭМ!$B$34:$B$777,E$367)+'СЕТ СН'!$F$16</f>
        <v>0</v>
      </c>
      <c r="F391" s="36">
        <f>SUMIFS(СВЦЭМ!$J$34:$J$777,СВЦЭМ!$A$34:$A$777,$A391,СВЦЭМ!$B$34:$B$777,F$367)+'СЕТ СН'!$F$16</f>
        <v>0</v>
      </c>
      <c r="G391" s="36">
        <f>SUMIFS(СВЦЭМ!$J$34:$J$777,СВЦЭМ!$A$34:$A$777,$A391,СВЦЭМ!$B$34:$B$777,G$367)+'СЕТ СН'!$F$16</f>
        <v>0</v>
      </c>
      <c r="H391" s="36">
        <f>SUMIFS(СВЦЭМ!$J$34:$J$777,СВЦЭМ!$A$34:$A$777,$A391,СВЦЭМ!$B$34:$B$777,H$367)+'СЕТ СН'!$F$16</f>
        <v>0</v>
      </c>
      <c r="I391" s="36">
        <f>SUMIFS(СВЦЭМ!$J$34:$J$777,СВЦЭМ!$A$34:$A$777,$A391,СВЦЭМ!$B$34:$B$777,I$367)+'СЕТ СН'!$F$16</f>
        <v>0</v>
      </c>
      <c r="J391" s="36">
        <f>SUMIFS(СВЦЭМ!$J$34:$J$777,СВЦЭМ!$A$34:$A$777,$A391,СВЦЭМ!$B$34:$B$777,J$367)+'СЕТ СН'!$F$16</f>
        <v>0</v>
      </c>
      <c r="K391" s="36">
        <f>SUMIFS(СВЦЭМ!$J$34:$J$777,СВЦЭМ!$A$34:$A$777,$A391,СВЦЭМ!$B$34:$B$777,K$367)+'СЕТ СН'!$F$16</f>
        <v>0</v>
      </c>
      <c r="L391" s="36">
        <f>SUMIFS(СВЦЭМ!$J$34:$J$777,СВЦЭМ!$A$34:$A$777,$A391,СВЦЭМ!$B$34:$B$777,L$367)+'СЕТ СН'!$F$16</f>
        <v>0</v>
      </c>
      <c r="M391" s="36">
        <f>SUMIFS(СВЦЭМ!$J$34:$J$777,СВЦЭМ!$A$34:$A$777,$A391,СВЦЭМ!$B$34:$B$777,M$367)+'СЕТ СН'!$F$16</f>
        <v>0</v>
      </c>
      <c r="N391" s="36">
        <f>SUMIFS(СВЦЭМ!$J$34:$J$777,СВЦЭМ!$A$34:$A$777,$A391,СВЦЭМ!$B$34:$B$777,N$367)+'СЕТ СН'!$F$16</f>
        <v>0</v>
      </c>
      <c r="O391" s="36">
        <f>SUMIFS(СВЦЭМ!$J$34:$J$777,СВЦЭМ!$A$34:$A$777,$A391,СВЦЭМ!$B$34:$B$777,O$367)+'СЕТ СН'!$F$16</f>
        <v>0</v>
      </c>
      <c r="P391" s="36">
        <f>SUMIFS(СВЦЭМ!$J$34:$J$777,СВЦЭМ!$A$34:$A$777,$A391,СВЦЭМ!$B$34:$B$777,P$367)+'СЕТ СН'!$F$16</f>
        <v>0</v>
      </c>
      <c r="Q391" s="36">
        <f>SUMIFS(СВЦЭМ!$J$34:$J$777,СВЦЭМ!$A$34:$A$777,$A391,СВЦЭМ!$B$34:$B$777,Q$367)+'СЕТ СН'!$F$16</f>
        <v>0</v>
      </c>
      <c r="R391" s="36">
        <f>SUMIFS(СВЦЭМ!$J$34:$J$777,СВЦЭМ!$A$34:$A$777,$A391,СВЦЭМ!$B$34:$B$777,R$367)+'СЕТ СН'!$F$16</f>
        <v>0</v>
      </c>
      <c r="S391" s="36">
        <f>SUMIFS(СВЦЭМ!$J$34:$J$777,СВЦЭМ!$A$34:$A$777,$A391,СВЦЭМ!$B$34:$B$777,S$367)+'СЕТ СН'!$F$16</f>
        <v>0</v>
      </c>
      <c r="T391" s="36">
        <f>SUMIFS(СВЦЭМ!$J$34:$J$777,СВЦЭМ!$A$34:$A$777,$A391,СВЦЭМ!$B$34:$B$777,T$367)+'СЕТ СН'!$F$16</f>
        <v>0</v>
      </c>
      <c r="U391" s="36">
        <f>SUMIFS(СВЦЭМ!$J$34:$J$777,СВЦЭМ!$A$34:$A$777,$A391,СВЦЭМ!$B$34:$B$777,U$367)+'СЕТ СН'!$F$16</f>
        <v>0</v>
      </c>
      <c r="V391" s="36">
        <f>SUMIFS(СВЦЭМ!$J$34:$J$777,СВЦЭМ!$A$34:$A$777,$A391,СВЦЭМ!$B$34:$B$777,V$367)+'СЕТ СН'!$F$16</f>
        <v>0</v>
      </c>
      <c r="W391" s="36">
        <f>SUMIFS(СВЦЭМ!$J$34:$J$777,СВЦЭМ!$A$34:$A$777,$A391,СВЦЭМ!$B$34:$B$777,W$367)+'СЕТ СН'!$F$16</f>
        <v>0</v>
      </c>
      <c r="X391" s="36">
        <f>SUMIFS(СВЦЭМ!$J$34:$J$777,СВЦЭМ!$A$34:$A$777,$A391,СВЦЭМ!$B$34:$B$777,X$367)+'СЕТ СН'!$F$16</f>
        <v>0</v>
      </c>
      <c r="Y391" s="36">
        <f>SUMIFS(СВЦЭМ!$J$34:$J$777,СВЦЭМ!$A$34:$A$777,$A391,СВЦЭМ!$B$34:$B$777,Y$367)+'СЕТ СН'!$F$16</f>
        <v>0</v>
      </c>
    </row>
    <row r="392" spans="1:26" ht="15.75" hidden="1" x14ac:dyDescent="0.2">
      <c r="A392" s="35">
        <f t="shared" si="10"/>
        <v>44037</v>
      </c>
      <c r="B392" s="36">
        <f>SUMIFS(СВЦЭМ!$J$34:$J$777,СВЦЭМ!$A$34:$A$777,$A392,СВЦЭМ!$B$34:$B$777,B$367)+'СЕТ СН'!$F$16</f>
        <v>0</v>
      </c>
      <c r="C392" s="36">
        <f>SUMIFS(СВЦЭМ!$J$34:$J$777,СВЦЭМ!$A$34:$A$777,$A392,СВЦЭМ!$B$34:$B$777,C$367)+'СЕТ СН'!$F$16</f>
        <v>0</v>
      </c>
      <c r="D392" s="36">
        <f>SUMIFS(СВЦЭМ!$J$34:$J$777,СВЦЭМ!$A$34:$A$777,$A392,СВЦЭМ!$B$34:$B$777,D$367)+'СЕТ СН'!$F$16</f>
        <v>0</v>
      </c>
      <c r="E392" s="36">
        <f>SUMIFS(СВЦЭМ!$J$34:$J$777,СВЦЭМ!$A$34:$A$777,$A392,СВЦЭМ!$B$34:$B$777,E$367)+'СЕТ СН'!$F$16</f>
        <v>0</v>
      </c>
      <c r="F392" s="36">
        <f>SUMIFS(СВЦЭМ!$J$34:$J$777,СВЦЭМ!$A$34:$A$777,$A392,СВЦЭМ!$B$34:$B$777,F$367)+'СЕТ СН'!$F$16</f>
        <v>0</v>
      </c>
      <c r="G392" s="36">
        <f>SUMIFS(СВЦЭМ!$J$34:$J$777,СВЦЭМ!$A$34:$A$777,$A392,СВЦЭМ!$B$34:$B$777,G$367)+'СЕТ СН'!$F$16</f>
        <v>0</v>
      </c>
      <c r="H392" s="36">
        <f>SUMIFS(СВЦЭМ!$J$34:$J$777,СВЦЭМ!$A$34:$A$777,$A392,СВЦЭМ!$B$34:$B$777,H$367)+'СЕТ СН'!$F$16</f>
        <v>0</v>
      </c>
      <c r="I392" s="36">
        <f>SUMIFS(СВЦЭМ!$J$34:$J$777,СВЦЭМ!$A$34:$A$777,$A392,СВЦЭМ!$B$34:$B$777,I$367)+'СЕТ СН'!$F$16</f>
        <v>0</v>
      </c>
      <c r="J392" s="36">
        <f>SUMIFS(СВЦЭМ!$J$34:$J$777,СВЦЭМ!$A$34:$A$777,$A392,СВЦЭМ!$B$34:$B$777,J$367)+'СЕТ СН'!$F$16</f>
        <v>0</v>
      </c>
      <c r="K392" s="36">
        <f>SUMIFS(СВЦЭМ!$J$34:$J$777,СВЦЭМ!$A$34:$A$777,$A392,СВЦЭМ!$B$34:$B$777,K$367)+'СЕТ СН'!$F$16</f>
        <v>0</v>
      </c>
      <c r="L392" s="36">
        <f>SUMIFS(СВЦЭМ!$J$34:$J$777,СВЦЭМ!$A$34:$A$777,$A392,СВЦЭМ!$B$34:$B$777,L$367)+'СЕТ СН'!$F$16</f>
        <v>0</v>
      </c>
      <c r="M392" s="36">
        <f>SUMIFS(СВЦЭМ!$J$34:$J$777,СВЦЭМ!$A$34:$A$777,$A392,СВЦЭМ!$B$34:$B$777,M$367)+'СЕТ СН'!$F$16</f>
        <v>0</v>
      </c>
      <c r="N392" s="36">
        <f>SUMIFS(СВЦЭМ!$J$34:$J$777,СВЦЭМ!$A$34:$A$777,$A392,СВЦЭМ!$B$34:$B$777,N$367)+'СЕТ СН'!$F$16</f>
        <v>0</v>
      </c>
      <c r="O392" s="36">
        <f>SUMIFS(СВЦЭМ!$J$34:$J$777,СВЦЭМ!$A$34:$A$777,$A392,СВЦЭМ!$B$34:$B$777,O$367)+'СЕТ СН'!$F$16</f>
        <v>0</v>
      </c>
      <c r="P392" s="36">
        <f>SUMIFS(СВЦЭМ!$J$34:$J$777,СВЦЭМ!$A$34:$A$777,$A392,СВЦЭМ!$B$34:$B$777,P$367)+'СЕТ СН'!$F$16</f>
        <v>0</v>
      </c>
      <c r="Q392" s="36">
        <f>SUMIFS(СВЦЭМ!$J$34:$J$777,СВЦЭМ!$A$34:$A$777,$A392,СВЦЭМ!$B$34:$B$777,Q$367)+'СЕТ СН'!$F$16</f>
        <v>0</v>
      </c>
      <c r="R392" s="36">
        <f>SUMIFS(СВЦЭМ!$J$34:$J$777,СВЦЭМ!$A$34:$A$777,$A392,СВЦЭМ!$B$34:$B$777,R$367)+'СЕТ СН'!$F$16</f>
        <v>0</v>
      </c>
      <c r="S392" s="36">
        <f>SUMIFS(СВЦЭМ!$J$34:$J$777,СВЦЭМ!$A$34:$A$777,$A392,СВЦЭМ!$B$34:$B$777,S$367)+'СЕТ СН'!$F$16</f>
        <v>0</v>
      </c>
      <c r="T392" s="36">
        <f>SUMIFS(СВЦЭМ!$J$34:$J$777,СВЦЭМ!$A$34:$A$777,$A392,СВЦЭМ!$B$34:$B$777,T$367)+'СЕТ СН'!$F$16</f>
        <v>0</v>
      </c>
      <c r="U392" s="36">
        <f>SUMIFS(СВЦЭМ!$J$34:$J$777,СВЦЭМ!$A$34:$A$777,$A392,СВЦЭМ!$B$34:$B$777,U$367)+'СЕТ СН'!$F$16</f>
        <v>0</v>
      </c>
      <c r="V392" s="36">
        <f>SUMIFS(СВЦЭМ!$J$34:$J$777,СВЦЭМ!$A$34:$A$777,$A392,СВЦЭМ!$B$34:$B$777,V$367)+'СЕТ СН'!$F$16</f>
        <v>0</v>
      </c>
      <c r="W392" s="36">
        <f>SUMIFS(СВЦЭМ!$J$34:$J$777,СВЦЭМ!$A$34:$A$777,$A392,СВЦЭМ!$B$34:$B$777,W$367)+'СЕТ СН'!$F$16</f>
        <v>0</v>
      </c>
      <c r="X392" s="36">
        <f>SUMIFS(СВЦЭМ!$J$34:$J$777,СВЦЭМ!$A$34:$A$777,$A392,СВЦЭМ!$B$34:$B$777,X$367)+'СЕТ СН'!$F$16</f>
        <v>0</v>
      </c>
      <c r="Y392" s="36">
        <f>SUMIFS(СВЦЭМ!$J$34:$J$777,СВЦЭМ!$A$34:$A$777,$A392,СВЦЭМ!$B$34:$B$777,Y$367)+'СЕТ СН'!$F$16</f>
        <v>0</v>
      </c>
    </row>
    <row r="393" spans="1:26" ht="15.75" hidden="1" x14ac:dyDescent="0.2">
      <c r="A393" s="35">
        <f t="shared" si="10"/>
        <v>44038</v>
      </c>
      <c r="B393" s="36">
        <f>SUMIFS(СВЦЭМ!$J$34:$J$777,СВЦЭМ!$A$34:$A$777,$A393,СВЦЭМ!$B$34:$B$777,B$367)+'СЕТ СН'!$F$16</f>
        <v>0</v>
      </c>
      <c r="C393" s="36">
        <f>SUMIFS(СВЦЭМ!$J$34:$J$777,СВЦЭМ!$A$34:$A$777,$A393,СВЦЭМ!$B$34:$B$777,C$367)+'СЕТ СН'!$F$16</f>
        <v>0</v>
      </c>
      <c r="D393" s="36">
        <f>SUMIFS(СВЦЭМ!$J$34:$J$777,СВЦЭМ!$A$34:$A$777,$A393,СВЦЭМ!$B$34:$B$777,D$367)+'СЕТ СН'!$F$16</f>
        <v>0</v>
      </c>
      <c r="E393" s="36">
        <f>SUMIFS(СВЦЭМ!$J$34:$J$777,СВЦЭМ!$A$34:$A$777,$A393,СВЦЭМ!$B$34:$B$777,E$367)+'СЕТ СН'!$F$16</f>
        <v>0</v>
      </c>
      <c r="F393" s="36">
        <f>SUMIFS(СВЦЭМ!$J$34:$J$777,СВЦЭМ!$A$34:$A$777,$A393,СВЦЭМ!$B$34:$B$777,F$367)+'СЕТ СН'!$F$16</f>
        <v>0</v>
      </c>
      <c r="G393" s="36">
        <f>SUMIFS(СВЦЭМ!$J$34:$J$777,СВЦЭМ!$A$34:$A$777,$A393,СВЦЭМ!$B$34:$B$777,G$367)+'СЕТ СН'!$F$16</f>
        <v>0</v>
      </c>
      <c r="H393" s="36">
        <f>SUMIFS(СВЦЭМ!$J$34:$J$777,СВЦЭМ!$A$34:$A$777,$A393,СВЦЭМ!$B$34:$B$777,H$367)+'СЕТ СН'!$F$16</f>
        <v>0</v>
      </c>
      <c r="I393" s="36">
        <f>SUMIFS(СВЦЭМ!$J$34:$J$777,СВЦЭМ!$A$34:$A$777,$A393,СВЦЭМ!$B$34:$B$777,I$367)+'СЕТ СН'!$F$16</f>
        <v>0</v>
      </c>
      <c r="J393" s="36">
        <f>SUMIFS(СВЦЭМ!$J$34:$J$777,СВЦЭМ!$A$34:$A$777,$A393,СВЦЭМ!$B$34:$B$777,J$367)+'СЕТ СН'!$F$16</f>
        <v>0</v>
      </c>
      <c r="K393" s="36">
        <f>SUMIFS(СВЦЭМ!$J$34:$J$777,СВЦЭМ!$A$34:$A$777,$A393,СВЦЭМ!$B$34:$B$777,K$367)+'СЕТ СН'!$F$16</f>
        <v>0</v>
      </c>
      <c r="L393" s="36">
        <f>SUMIFS(СВЦЭМ!$J$34:$J$777,СВЦЭМ!$A$34:$A$777,$A393,СВЦЭМ!$B$34:$B$777,L$367)+'СЕТ СН'!$F$16</f>
        <v>0</v>
      </c>
      <c r="M393" s="36">
        <f>SUMIFS(СВЦЭМ!$J$34:$J$777,СВЦЭМ!$A$34:$A$777,$A393,СВЦЭМ!$B$34:$B$777,M$367)+'СЕТ СН'!$F$16</f>
        <v>0</v>
      </c>
      <c r="N393" s="36">
        <f>SUMIFS(СВЦЭМ!$J$34:$J$777,СВЦЭМ!$A$34:$A$777,$A393,СВЦЭМ!$B$34:$B$777,N$367)+'СЕТ СН'!$F$16</f>
        <v>0</v>
      </c>
      <c r="O393" s="36">
        <f>SUMIFS(СВЦЭМ!$J$34:$J$777,СВЦЭМ!$A$34:$A$777,$A393,СВЦЭМ!$B$34:$B$777,O$367)+'СЕТ СН'!$F$16</f>
        <v>0</v>
      </c>
      <c r="P393" s="36">
        <f>SUMIFS(СВЦЭМ!$J$34:$J$777,СВЦЭМ!$A$34:$A$777,$A393,СВЦЭМ!$B$34:$B$777,P$367)+'СЕТ СН'!$F$16</f>
        <v>0</v>
      </c>
      <c r="Q393" s="36">
        <f>SUMIFS(СВЦЭМ!$J$34:$J$777,СВЦЭМ!$A$34:$A$777,$A393,СВЦЭМ!$B$34:$B$777,Q$367)+'СЕТ СН'!$F$16</f>
        <v>0</v>
      </c>
      <c r="R393" s="36">
        <f>SUMIFS(СВЦЭМ!$J$34:$J$777,СВЦЭМ!$A$34:$A$777,$A393,СВЦЭМ!$B$34:$B$777,R$367)+'СЕТ СН'!$F$16</f>
        <v>0</v>
      </c>
      <c r="S393" s="36">
        <f>SUMIFS(СВЦЭМ!$J$34:$J$777,СВЦЭМ!$A$34:$A$777,$A393,СВЦЭМ!$B$34:$B$777,S$367)+'СЕТ СН'!$F$16</f>
        <v>0</v>
      </c>
      <c r="T393" s="36">
        <f>SUMIFS(СВЦЭМ!$J$34:$J$777,СВЦЭМ!$A$34:$A$777,$A393,СВЦЭМ!$B$34:$B$777,T$367)+'СЕТ СН'!$F$16</f>
        <v>0</v>
      </c>
      <c r="U393" s="36">
        <f>SUMIFS(СВЦЭМ!$J$34:$J$777,СВЦЭМ!$A$34:$A$777,$A393,СВЦЭМ!$B$34:$B$777,U$367)+'СЕТ СН'!$F$16</f>
        <v>0</v>
      </c>
      <c r="V393" s="36">
        <f>SUMIFS(СВЦЭМ!$J$34:$J$777,СВЦЭМ!$A$34:$A$777,$A393,СВЦЭМ!$B$34:$B$777,V$367)+'СЕТ СН'!$F$16</f>
        <v>0</v>
      </c>
      <c r="W393" s="36">
        <f>SUMIFS(СВЦЭМ!$J$34:$J$777,СВЦЭМ!$A$34:$A$777,$A393,СВЦЭМ!$B$34:$B$777,W$367)+'СЕТ СН'!$F$16</f>
        <v>0</v>
      </c>
      <c r="X393" s="36">
        <f>SUMIFS(СВЦЭМ!$J$34:$J$777,СВЦЭМ!$A$34:$A$777,$A393,СВЦЭМ!$B$34:$B$777,X$367)+'СЕТ СН'!$F$16</f>
        <v>0</v>
      </c>
      <c r="Y393" s="36">
        <f>SUMIFS(СВЦЭМ!$J$34:$J$777,СВЦЭМ!$A$34:$A$777,$A393,СВЦЭМ!$B$34:$B$777,Y$367)+'СЕТ СН'!$F$16</f>
        <v>0</v>
      </c>
    </row>
    <row r="394" spans="1:26" ht="15.75" hidden="1" x14ac:dyDescent="0.2">
      <c r="A394" s="35">
        <f t="shared" si="10"/>
        <v>44039</v>
      </c>
      <c r="B394" s="36">
        <f>SUMIFS(СВЦЭМ!$J$34:$J$777,СВЦЭМ!$A$34:$A$777,$A394,СВЦЭМ!$B$34:$B$777,B$367)+'СЕТ СН'!$F$16</f>
        <v>0</v>
      </c>
      <c r="C394" s="36">
        <f>SUMIFS(СВЦЭМ!$J$34:$J$777,СВЦЭМ!$A$34:$A$777,$A394,СВЦЭМ!$B$34:$B$777,C$367)+'СЕТ СН'!$F$16</f>
        <v>0</v>
      </c>
      <c r="D394" s="36">
        <f>SUMIFS(СВЦЭМ!$J$34:$J$777,СВЦЭМ!$A$34:$A$777,$A394,СВЦЭМ!$B$34:$B$777,D$367)+'СЕТ СН'!$F$16</f>
        <v>0</v>
      </c>
      <c r="E394" s="36">
        <f>SUMIFS(СВЦЭМ!$J$34:$J$777,СВЦЭМ!$A$34:$A$777,$A394,СВЦЭМ!$B$34:$B$777,E$367)+'СЕТ СН'!$F$16</f>
        <v>0</v>
      </c>
      <c r="F394" s="36">
        <f>SUMIFS(СВЦЭМ!$J$34:$J$777,СВЦЭМ!$A$34:$A$777,$A394,СВЦЭМ!$B$34:$B$777,F$367)+'СЕТ СН'!$F$16</f>
        <v>0</v>
      </c>
      <c r="G394" s="36">
        <f>SUMIFS(СВЦЭМ!$J$34:$J$777,СВЦЭМ!$A$34:$A$777,$A394,СВЦЭМ!$B$34:$B$777,G$367)+'СЕТ СН'!$F$16</f>
        <v>0</v>
      </c>
      <c r="H394" s="36">
        <f>SUMIFS(СВЦЭМ!$J$34:$J$777,СВЦЭМ!$A$34:$A$777,$A394,СВЦЭМ!$B$34:$B$777,H$367)+'СЕТ СН'!$F$16</f>
        <v>0</v>
      </c>
      <c r="I394" s="36">
        <f>SUMIFS(СВЦЭМ!$J$34:$J$777,СВЦЭМ!$A$34:$A$777,$A394,СВЦЭМ!$B$34:$B$777,I$367)+'СЕТ СН'!$F$16</f>
        <v>0</v>
      </c>
      <c r="J394" s="36">
        <f>SUMIFS(СВЦЭМ!$J$34:$J$777,СВЦЭМ!$A$34:$A$777,$A394,СВЦЭМ!$B$34:$B$777,J$367)+'СЕТ СН'!$F$16</f>
        <v>0</v>
      </c>
      <c r="K394" s="36">
        <f>SUMIFS(СВЦЭМ!$J$34:$J$777,СВЦЭМ!$A$34:$A$777,$A394,СВЦЭМ!$B$34:$B$777,K$367)+'СЕТ СН'!$F$16</f>
        <v>0</v>
      </c>
      <c r="L394" s="36">
        <f>SUMIFS(СВЦЭМ!$J$34:$J$777,СВЦЭМ!$A$34:$A$777,$A394,СВЦЭМ!$B$34:$B$777,L$367)+'СЕТ СН'!$F$16</f>
        <v>0</v>
      </c>
      <c r="M394" s="36">
        <f>SUMIFS(СВЦЭМ!$J$34:$J$777,СВЦЭМ!$A$34:$A$777,$A394,СВЦЭМ!$B$34:$B$777,M$367)+'СЕТ СН'!$F$16</f>
        <v>0</v>
      </c>
      <c r="N394" s="36">
        <f>SUMIFS(СВЦЭМ!$J$34:$J$777,СВЦЭМ!$A$34:$A$777,$A394,СВЦЭМ!$B$34:$B$777,N$367)+'СЕТ СН'!$F$16</f>
        <v>0</v>
      </c>
      <c r="O394" s="36">
        <f>SUMIFS(СВЦЭМ!$J$34:$J$777,СВЦЭМ!$A$34:$A$777,$A394,СВЦЭМ!$B$34:$B$777,O$367)+'СЕТ СН'!$F$16</f>
        <v>0</v>
      </c>
      <c r="P394" s="36">
        <f>SUMIFS(СВЦЭМ!$J$34:$J$777,СВЦЭМ!$A$34:$A$777,$A394,СВЦЭМ!$B$34:$B$777,P$367)+'СЕТ СН'!$F$16</f>
        <v>0</v>
      </c>
      <c r="Q394" s="36">
        <f>SUMIFS(СВЦЭМ!$J$34:$J$777,СВЦЭМ!$A$34:$A$777,$A394,СВЦЭМ!$B$34:$B$777,Q$367)+'СЕТ СН'!$F$16</f>
        <v>0</v>
      </c>
      <c r="R394" s="36">
        <f>SUMIFS(СВЦЭМ!$J$34:$J$777,СВЦЭМ!$A$34:$A$777,$A394,СВЦЭМ!$B$34:$B$777,R$367)+'СЕТ СН'!$F$16</f>
        <v>0</v>
      </c>
      <c r="S394" s="36">
        <f>SUMIFS(СВЦЭМ!$J$34:$J$777,СВЦЭМ!$A$34:$A$777,$A394,СВЦЭМ!$B$34:$B$777,S$367)+'СЕТ СН'!$F$16</f>
        <v>0</v>
      </c>
      <c r="T394" s="36">
        <f>SUMIFS(СВЦЭМ!$J$34:$J$777,СВЦЭМ!$A$34:$A$777,$A394,СВЦЭМ!$B$34:$B$777,T$367)+'СЕТ СН'!$F$16</f>
        <v>0</v>
      </c>
      <c r="U394" s="36">
        <f>SUMIFS(СВЦЭМ!$J$34:$J$777,СВЦЭМ!$A$34:$A$777,$A394,СВЦЭМ!$B$34:$B$777,U$367)+'СЕТ СН'!$F$16</f>
        <v>0</v>
      </c>
      <c r="V394" s="36">
        <f>SUMIFS(СВЦЭМ!$J$34:$J$777,СВЦЭМ!$A$34:$A$777,$A394,СВЦЭМ!$B$34:$B$777,V$367)+'СЕТ СН'!$F$16</f>
        <v>0</v>
      </c>
      <c r="W394" s="36">
        <f>SUMIFS(СВЦЭМ!$J$34:$J$777,СВЦЭМ!$A$34:$A$777,$A394,СВЦЭМ!$B$34:$B$777,W$367)+'СЕТ СН'!$F$16</f>
        <v>0</v>
      </c>
      <c r="X394" s="36">
        <f>SUMIFS(СВЦЭМ!$J$34:$J$777,СВЦЭМ!$A$34:$A$777,$A394,СВЦЭМ!$B$34:$B$777,X$367)+'СЕТ СН'!$F$16</f>
        <v>0</v>
      </c>
      <c r="Y394" s="36">
        <f>SUMIFS(СВЦЭМ!$J$34:$J$777,СВЦЭМ!$A$34:$A$777,$A394,СВЦЭМ!$B$34:$B$777,Y$367)+'СЕТ СН'!$F$16</f>
        <v>0</v>
      </c>
    </row>
    <row r="395" spans="1:26" ht="15.75" hidden="1" x14ac:dyDescent="0.2">
      <c r="A395" s="35">
        <f t="shared" si="10"/>
        <v>44040</v>
      </c>
      <c r="B395" s="36">
        <f>SUMIFS(СВЦЭМ!$J$34:$J$777,СВЦЭМ!$A$34:$A$777,$A395,СВЦЭМ!$B$34:$B$777,B$367)+'СЕТ СН'!$F$16</f>
        <v>0</v>
      </c>
      <c r="C395" s="36">
        <f>SUMIFS(СВЦЭМ!$J$34:$J$777,СВЦЭМ!$A$34:$A$777,$A395,СВЦЭМ!$B$34:$B$777,C$367)+'СЕТ СН'!$F$16</f>
        <v>0</v>
      </c>
      <c r="D395" s="36">
        <f>SUMIFS(СВЦЭМ!$J$34:$J$777,СВЦЭМ!$A$34:$A$777,$A395,СВЦЭМ!$B$34:$B$777,D$367)+'СЕТ СН'!$F$16</f>
        <v>0</v>
      </c>
      <c r="E395" s="36">
        <f>SUMIFS(СВЦЭМ!$J$34:$J$777,СВЦЭМ!$A$34:$A$777,$A395,СВЦЭМ!$B$34:$B$777,E$367)+'СЕТ СН'!$F$16</f>
        <v>0</v>
      </c>
      <c r="F395" s="36">
        <f>SUMIFS(СВЦЭМ!$J$34:$J$777,СВЦЭМ!$A$34:$A$777,$A395,СВЦЭМ!$B$34:$B$777,F$367)+'СЕТ СН'!$F$16</f>
        <v>0</v>
      </c>
      <c r="G395" s="36">
        <f>SUMIFS(СВЦЭМ!$J$34:$J$777,СВЦЭМ!$A$34:$A$777,$A395,СВЦЭМ!$B$34:$B$777,G$367)+'СЕТ СН'!$F$16</f>
        <v>0</v>
      </c>
      <c r="H395" s="36">
        <f>SUMIFS(СВЦЭМ!$J$34:$J$777,СВЦЭМ!$A$34:$A$777,$A395,СВЦЭМ!$B$34:$B$777,H$367)+'СЕТ СН'!$F$16</f>
        <v>0</v>
      </c>
      <c r="I395" s="36">
        <f>SUMIFS(СВЦЭМ!$J$34:$J$777,СВЦЭМ!$A$34:$A$777,$A395,СВЦЭМ!$B$34:$B$777,I$367)+'СЕТ СН'!$F$16</f>
        <v>0</v>
      </c>
      <c r="J395" s="36">
        <f>SUMIFS(СВЦЭМ!$J$34:$J$777,СВЦЭМ!$A$34:$A$777,$A395,СВЦЭМ!$B$34:$B$777,J$367)+'СЕТ СН'!$F$16</f>
        <v>0</v>
      </c>
      <c r="K395" s="36">
        <f>SUMIFS(СВЦЭМ!$J$34:$J$777,СВЦЭМ!$A$34:$A$777,$A395,СВЦЭМ!$B$34:$B$777,K$367)+'СЕТ СН'!$F$16</f>
        <v>0</v>
      </c>
      <c r="L395" s="36">
        <f>SUMIFS(СВЦЭМ!$J$34:$J$777,СВЦЭМ!$A$34:$A$777,$A395,СВЦЭМ!$B$34:$B$777,L$367)+'СЕТ СН'!$F$16</f>
        <v>0</v>
      </c>
      <c r="M395" s="36">
        <f>SUMIFS(СВЦЭМ!$J$34:$J$777,СВЦЭМ!$A$34:$A$777,$A395,СВЦЭМ!$B$34:$B$777,M$367)+'СЕТ СН'!$F$16</f>
        <v>0</v>
      </c>
      <c r="N395" s="36">
        <f>SUMIFS(СВЦЭМ!$J$34:$J$777,СВЦЭМ!$A$34:$A$777,$A395,СВЦЭМ!$B$34:$B$777,N$367)+'СЕТ СН'!$F$16</f>
        <v>0</v>
      </c>
      <c r="O395" s="36">
        <f>SUMIFS(СВЦЭМ!$J$34:$J$777,СВЦЭМ!$A$34:$A$777,$A395,СВЦЭМ!$B$34:$B$777,O$367)+'СЕТ СН'!$F$16</f>
        <v>0</v>
      </c>
      <c r="P395" s="36">
        <f>SUMIFS(СВЦЭМ!$J$34:$J$777,СВЦЭМ!$A$34:$A$777,$A395,СВЦЭМ!$B$34:$B$777,P$367)+'СЕТ СН'!$F$16</f>
        <v>0</v>
      </c>
      <c r="Q395" s="36">
        <f>SUMIFS(СВЦЭМ!$J$34:$J$777,СВЦЭМ!$A$34:$A$777,$A395,СВЦЭМ!$B$34:$B$777,Q$367)+'СЕТ СН'!$F$16</f>
        <v>0</v>
      </c>
      <c r="R395" s="36">
        <f>SUMIFS(СВЦЭМ!$J$34:$J$777,СВЦЭМ!$A$34:$A$777,$A395,СВЦЭМ!$B$34:$B$777,R$367)+'СЕТ СН'!$F$16</f>
        <v>0</v>
      </c>
      <c r="S395" s="36">
        <f>SUMIFS(СВЦЭМ!$J$34:$J$777,СВЦЭМ!$A$34:$A$777,$A395,СВЦЭМ!$B$34:$B$777,S$367)+'СЕТ СН'!$F$16</f>
        <v>0</v>
      </c>
      <c r="T395" s="36">
        <f>SUMIFS(СВЦЭМ!$J$34:$J$777,СВЦЭМ!$A$34:$A$777,$A395,СВЦЭМ!$B$34:$B$777,T$367)+'СЕТ СН'!$F$16</f>
        <v>0</v>
      </c>
      <c r="U395" s="36">
        <f>SUMIFS(СВЦЭМ!$J$34:$J$777,СВЦЭМ!$A$34:$A$777,$A395,СВЦЭМ!$B$34:$B$777,U$367)+'СЕТ СН'!$F$16</f>
        <v>0</v>
      </c>
      <c r="V395" s="36">
        <f>SUMIFS(СВЦЭМ!$J$34:$J$777,СВЦЭМ!$A$34:$A$777,$A395,СВЦЭМ!$B$34:$B$777,V$367)+'СЕТ СН'!$F$16</f>
        <v>0</v>
      </c>
      <c r="W395" s="36">
        <f>SUMIFS(СВЦЭМ!$J$34:$J$777,СВЦЭМ!$A$34:$A$777,$A395,СВЦЭМ!$B$34:$B$777,W$367)+'СЕТ СН'!$F$16</f>
        <v>0</v>
      </c>
      <c r="X395" s="36">
        <f>SUMIFS(СВЦЭМ!$J$34:$J$777,СВЦЭМ!$A$34:$A$777,$A395,СВЦЭМ!$B$34:$B$777,X$367)+'СЕТ СН'!$F$16</f>
        <v>0</v>
      </c>
      <c r="Y395" s="36">
        <f>SUMIFS(СВЦЭМ!$J$34:$J$777,СВЦЭМ!$A$34:$A$777,$A395,СВЦЭМ!$B$34:$B$777,Y$367)+'СЕТ СН'!$F$16</f>
        <v>0</v>
      </c>
    </row>
    <row r="396" spans="1:26" ht="15.75" hidden="1" x14ac:dyDescent="0.2">
      <c r="A396" s="35">
        <f t="shared" si="10"/>
        <v>44041</v>
      </c>
      <c r="B396" s="36">
        <f>SUMIFS(СВЦЭМ!$J$34:$J$777,СВЦЭМ!$A$34:$A$777,$A396,СВЦЭМ!$B$34:$B$777,B$367)+'СЕТ СН'!$F$16</f>
        <v>0</v>
      </c>
      <c r="C396" s="36">
        <f>SUMIFS(СВЦЭМ!$J$34:$J$777,СВЦЭМ!$A$34:$A$777,$A396,СВЦЭМ!$B$34:$B$777,C$367)+'СЕТ СН'!$F$16</f>
        <v>0</v>
      </c>
      <c r="D396" s="36">
        <f>SUMIFS(СВЦЭМ!$J$34:$J$777,СВЦЭМ!$A$34:$A$777,$A396,СВЦЭМ!$B$34:$B$777,D$367)+'СЕТ СН'!$F$16</f>
        <v>0</v>
      </c>
      <c r="E396" s="36">
        <f>SUMIFS(СВЦЭМ!$J$34:$J$777,СВЦЭМ!$A$34:$A$777,$A396,СВЦЭМ!$B$34:$B$777,E$367)+'СЕТ СН'!$F$16</f>
        <v>0</v>
      </c>
      <c r="F396" s="36">
        <f>SUMIFS(СВЦЭМ!$J$34:$J$777,СВЦЭМ!$A$34:$A$777,$A396,СВЦЭМ!$B$34:$B$777,F$367)+'СЕТ СН'!$F$16</f>
        <v>0</v>
      </c>
      <c r="G396" s="36">
        <f>SUMIFS(СВЦЭМ!$J$34:$J$777,СВЦЭМ!$A$34:$A$777,$A396,СВЦЭМ!$B$34:$B$777,G$367)+'СЕТ СН'!$F$16</f>
        <v>0</v>
      </c>
      <c r="H396" s="36">
        <f>SUMIFS(СВЦЭМ!$J$34:$J$777,СВЦЭМ!$A$34:$A$777,$A396,СВЦЭМ!$B$34:$B$777,H$367)+'СЕТ СН'!$F$16</f>
        <v>0</v>
      </c>
      <c r="I396" s="36">
        <f>SUMIFS(СВЦЭМ!$J$34:$J$777,СВЦЭМ!$A$34:$A$777,$A396,СВЦЭМ!$B$34:$B$777,I$367)+'СЕТ СН'!$F$16</f>
        <v>0</v>
      </c>
      <c r="J396" s="36">
        <f>SUMIFS(СВЦЭМ!$J$34:$J$777,СВЦЭМ!$A$34:$A$777,$A396,СВЦЭМ!$B$34:$B$777,J$367)+'СЕТ СН'!$F$16</f>
        <v>0</v>
      </c>
      <c r="K396" s="36">
        <f>SUMIFS(СВЦЭМ!$J$34:$J$777,СВЦЭМ!$A$34:$A$777,$A396,СВЦЭМ!$B$34:$B$777,K$367)+'СЕТ СН'!$F$16</f>
        <v>0</v>
      </c>
      <c r="L396" s="36">
        <f>SUMIFS(СВЦЭМ!$J$34:$J$777,СВЦЭМ!$A$34:$A$777,$A396,СВЦЭМ!$B$34:$B$777,L$367)+'СЕТ СН'!$F$16</f>
        <v>0</v>
      </c>
      <c r="M396" s="36">
        <f>SUMIFS(СВЦЭМ!$J$34:$J$777,СВЦЭМ!$A$34:$A$777,$A396,СВЦЭМ!$B$34:$B$777,M$367)+'СЕТ СН'!$F$16</f>
        <v>0</v>
      </c>
      <c r="N396" s="36">
        <f>SUMIFS(СВЦЭМ!$J$34:$J$777,СВЦЭМ!$A$34:$A$777,$A396,СВЦЭМ!$B$34:$B$777,N$367)+'СЕТ СН'!$F$16</f>
        <v>0</v>
      </c>
      <c r="O396" s="36">
        <f>SUMIFS(СВЦЭМ!$J$34:$J$777,СВЦЭМ!$A$34:$A$777,$A396,СВЦЭМ!$B$34:$B$777,O$367)+'СЕТ СН'!$F$16</f>
        <v>0</v>
      </c>
      <c r="P396" s="36">
        <f>SUMIFS(СВЦЭМ!$J$34:$J$777,СВЦЭМ!$A$34:$A$777,$A396,СВЦЭМ!$B$34:$B$777,P$367)+'СЕТ СН'!$F$16</f>
        <v>0</v>
      </c>
      <c r="Q396" s="36">
        <f>SUMIFS(СВЦЭМ!$J$34:$J$777,СВЦЭМ!$A$34:$A$777,$A396,СВЦЭМ!$B$34:$B$777,Q$367)+'СЕТ СН'!$F$16</f>
        <v>0</v>
      </c>
      <c r="R396" s="36">
        <f>SUMIFS(СВЦЭМ!$J$34:$J$777,СВЦЭМ!$A$34:$A$777,$A396,СВЦЭМ!$B$34:$B$777,R$367)+'СЕТ СН'!$F$16</f>
        <v>0</v>
      </c>
      <c r="S396" s="36">
        <f>SUMIFS(СВЦЭМ!$J$34:$J$777,СВЦЭМ!$A$34:$A$777,$A396,СВЦЭМ!$B$34:$B$777,S$367)+'СЕТ СН'!$F$16</f>
        <v>0</v>
      </c>
      <c r="T396" s="36">
        <f>SUMIFS(СВЦЭМ!$J$34:$J$777,СВЦЭМ!$A$34:$A$777,$A396,СВЦЭМ!$B$34:$B$777,T$367)+'СЕТ СН'!$F$16</f>
        <v>0</v>
      </c>
      <c r="U396" s="36">
        <f>SUMIFS(СВЦЭМ!$J$34:$J$777,СВЦЭМ!$A$34:$A$777,$A396,СВЦЭМ!$B$34:$B$777,U$367)+'СЕТ СН'!$F$16</f>
        <v>0</v>
      </c>
      <c r="V396" s="36">
        <f>SUMIFS(СВЦЭМ!$J$34:$J$777,СВЦЭМ!$A$34:$A$777,$A396,СВЦЭМ!$B$34:$B$777,V$367)+'СЕТ СН'!$F$16</f>
        <v>0</v>
      </c>
      <c r="W396" s="36">
        <f>SUMIFS(СВЦЭМ!$J$34:$J$777,СВЦЭМ!$A$34:$A$777,$A396,СВЦЭМ!$B$34:$B$777,W$367)+'СЕТ СН'!$F$16</f>
        <v>0</v>
      </c>
      <c r="X396" s="36">
        <f>SUMIFS(СВЦЭМ!$J$34:$J$777,СВЦЭМ!$A$34:$A$777,$A396,СВЦЭМ!$B$34:$B$777,X$367)+'СЕТ СН'!$F$16</f>
        <v>0</v>
      </c>
      <c r="Y396" s="36">
        <f>SUMIFS(СВЦЭМ!$J$34:$J$777,СВЦЭМ!$A$34:$A$777,$A396,СВЦЭМ!$B$34:$B$777,Y$367)+'СЕТ СН'!$F$16</f>
        <v>0</v>
      </c>
    </row>
    <row r="397" spans="1:26" ht="15.75" hidden="1" x14ac:dyDescent="0.2">
      <c r="A397" s="35">
        <f t="shared" si="10"/>
        <v>44042</v>
      </c>
      <c r="B397" s="36">
        <f>SUMIFS(СВЦЭМ!$J$34:$J$777,СВЦЭМ!$A$34:$A$777,$A397,СВЦЭМ!$B$34:$B$777,B$367)+'СЕТ СН'!$F$16</f>
        <v>0</v>
      </c>
      <c r="C397" s="36">
        <f>SUMIFS(СВЦЭМ!$J$34:$J$777,СВЦЭМ!$A$34:$A$777,$A397,СВЦЭМ!$B$34:$B$777,C$367)+'СЕТ СН'!$F$16</f>
        <v>0</v>
      </c>
      <c r="D397" s="36">
        <f>SUMIFS(СВЦЭМ!$J$34:$J$777,СВЦЭМ!$A$34:$A$777,$A397,СВЦЭМ!$B$34:$B$777,D$367)+'СЕТ СН'!$F$16</f>
        <v>0</v>
      </c>
      <c r="E397" s="36">
        <f>SUMIFS(СВЦЭМ!$J$34:$J$777,СВЦЭМ!$A$34:$A$777,$A397,СВЦЭМ!$B$34:$B$777,E$367)+'СЕТ СН'!$F$16</f>
        <v>0</v>
      </c>
      <c r="F397" s="36">
        <f>SUMIFS(СВЦЭМ!$J$34:$J$777,СВЦЭМ!$A$34:$A$777,$A397,СВЦЭМ!$B$34:$B$777,F$367)+'СЕТ СН'!$F$16</f>
        <v>0</v>
      </c>
      <c r="G397" s="36">
        <f>SUMIFS(СВЦЭМ!$J$34:$J$777,СВЦЭМ!$A$34:$A$777,$A397,СВЦЭМ!$B$34:$B$777,G$367)+'СЕТ СН'!$F$16</f>
        <v>0</v>
      </c>
      <c r="H397" s="36">
        <f>SUMIFS(СВЦЭМ!$J$34:$J$777,СВЦЭМ!$A$34:$A$777,$A397,СВЦЭМ!$B$34:$B$777,H$367)+'СЕТ СН'!$F$16</f>
        <v>0</v>
      </c>
      <c r="I397" s="36">
        <f>SUMIFS(СВЦЭМ!$J$34:$J$777,СВЦЭМ!$A$34:$A$777,$A397,СВЦЭМ!$B$34:$B$777,I$367)+'СЕТ СН'!$F$16</f>
        <v>0</v>
      </c>
      <c r="J397" s="36">
        <f>SUMIFS(СВЦЭМ!$J$34:$J$777,СВЦЭМ!$A$34:$A$777,$A397,СВЦЭМ!$B$34:$B$777,J$367)+'СЕТ СН'!$F$16</f>
        <v>0</v>
      </c>
      <c r="K397" s="36">
        <f>SUMIFS(СВЦЭМ!$J$34:$J$777,СВЦЭМ!$A$34:$A$777,$A397,СВЦЭМ!$B$34:$B$777,K$367)+'СЕТ СН'!$F$16</f>
        <v>0</v>
      </c>
      <c r="L397" s="36">
        <f>SUMIFS(СВЦЭМ!$J$34:$J$777,СВЦЭМ!$A$34:$A$777,$A397,СВЦЭМ!$B$34:$B$777,L$367)+'СЕТ СН'!$F$16</f>
        <v>0</v>
      </c>
      <c r="M397" s="36">
        <f>SUMIFS(СВЦЭМ!$J$34:$J$777,СВЦЭМ!$A$34:$A$777,$A397,СВЦЭМ!$B$34:$B$777,M$367)+'СЕТ СН'!$F$16</f>
        <v>0</v>
      </c>
      <c r="N397" s="36">
        <f>SUMIFS(СВЦЭМ!$J$34:$J$777,СВЦЭМ!$A$34:$A$777,$A397,СВЦЭМ!$B$34:$B$777,N$367)+'СЕТ СН'!$F$16</f>
        <v>0</v>
      </c>
      <c r="O397" s="36">
        <f>SUMIFS(СВЦЭМ!$J$34:$J$777,СВЦЭМ!$A$34:$A$777,$A397,СВЦЭМ!$B$34:$B$777,O$367)+'СЕТ СН'!$F$16</f>
        <v>0</v>
      </c>
      <c r="P397" s="36">
        <f>SUMIFS(СВЦЭМ!$J$34:$J$777,СВЦЭМ!$A$34:$A$777,$A397,СВЦЭМ!$B$34:$B$777,P$367)+'СЕТ СН'!$F$16</f>
        <v>0</v>
      </c>
      <c r="Q397" s="36">
        <f>SUMIFS(СВЦЭМ!$J$34:$J$777,СВЦЭМ!$A$34:$A$777,$A397,СВЦЭМ!$B$34:$B$777,Q$367)+'СЕТ СН'!$F$16</f>
        <v>0</v>
      </c>
      <c r="R397" s="36">
        <f>SUMIFS(СВЦЭМ!$J$34:$J$777,СВЦЭМ!$A$34:$A$777,$A397,СВЦЭМ!$B$34:$B$777,R$367)+'СЕТ СН'!$F$16</f>
        <v>0</v>
      </c>
      <c r="S397" s="36">
        <f>SUMIFS(СВЦЭМ!$J$34:$J$777,СВЦЭМ!$A$34:$A$777,$A397,СВЦЭМ!$B$34:$B$777,S$367)+'СЕТ СН'!$F$16</f>
        <v>0</v>
      </c>
      <c r="T397" s="36">
        <f>SUMIFS(СВЦЭМ!$J$34:$J$777,СВЦЭМ!$A$34:$A$777,$A397,СВЦЭМ!$B$34:$B$777,T$367)+'СЕТ СН'!$F$16</f>
        <v>0</v>
      </c>
      <c r="U397" s="36">
        <f>SUMIFS(СВЦЭМ!$J$34:$J$777,СВЦЭМ!$A$34:$A$777,$A397,СВЦЭМ!$B$34:$B$777,U$367)+'СЕТ СН'!$F$16</f>
        <v>0</v>
      </c>
      <c r="V397" s="36">
        <f>SUMIFS(СВЦЭМ!$J$34:$J$777,СВЦЭМ!$A$34:$A$777,$A397,СВЦЭМ!$B$34:$B$777,V$367)+'СЕТ СН'!$F$16</f>
        <v>0</v>
      </c>
      <c r="W397" s="36">
        <f>SUMIFS(СВЦЭМ!$J$34:$J$777,СВЦЭМ!$A$34:$A$777,$A397,СВЦЭМ!$B$34:$B$777,W$367)+'СЕТ СН'!$F$16</f>
        <v>0</v>
      </c>
      <c r="X397" s="36">
        <f>SUMIFS(СВЦЭМ!$J$34:$J$777,СВЦЭМ!$A$34:$A$777,$A397,СВЦЭМ!$B$34:$B$777,X$367)+'СЕТ СН'!$F$16</f>
        <v>0</v>
      </c>
      <c r="Y397" s="36">
        <f>SUMIFS(СВЦЭМ!$J$34:$J$777,СВЦЭМ!$A$34:$A$777,$A397,СВЦЭМ!$B$34:$B$777,Y$367)+'СЕТ СН'!$F$16</f>
        <v>0</v>
      </c>
    </row>
    <row r="398" spans="1:26" ht="15.75" hidden="1" x14ac:dyDescent="0.2">
      <c r="A398" s="35">
        <f t="shared" si="10"/>
        <v>44043</v>
      </c>
      <c r="B398" s="36">
        <f>SUMIFS(СВЦЭМ!$J$34:$J$777,СВЦЭМ!$A$34:$A$777,$A398,СВЦЭМ!$B$34:$B$777,B$367)+'СЕТ СН'!$F$16</f>
        <v>0</v>
      </c>
      <c r="C398" s="36">
        <f>SUMIFS(СВЦЭМ!$J$34:$J$777,СВЦЭМ!$A$34:$A$777,$A398,СВЦЭМ!$B$34:$B$777,C$367)+'СЕТ СН'!$F$16</f>
        <v>0</v>
      </c>
      <c r="D398" s="36">
        <f>SUMIFS(СВЦЭМ!$J$34:$J$777,СВЦЭМ!$A$34:$A$777,$A398,СВЦЭМ!$B$34:$B$777,D$367)+'СЕТ СН'!$F$16</f>
        <v>0</v>
      </c>
      <c r="E398" s="36">
        <f>SUMIFS(СВЦЭМ!$J$34:$J$777,СВЦЭМ!$A$34:$A$777,$A398,СВЦЭМ!$B$34:$B$777,E$367)+'СЕТ СН'!$F$16</f>
        <v>0</v>
      </c>
      <c r="F398" s="36">
        <f>SUMIFS(СВЦЭМ!$J$34:$J$777,СВЦЭМ!$A$34:$A$777,$A398,СВЦЭМ!$B$34:$B$777,F$367)+'СЕТ СН'!$F$16</f>
        <v>0</v>
      </c>
      <c r="G398" s="36">
        <f>SUMIFS(СВЦЭМ!$J$34:$J$777,СВЦЭМ!$A$34:$A$777,$A398,СВЦЭМ!$B$34:$B$777,G$367)+'СЕТ СН'!$F$16</f>
        <v>0</v>
      </c>
      <c r="H398" s="36">
        <f>SUMIFS(СВЦЭМ!$J$34:$J$777,СВЦЭМ!$A$34:$A$777,$A398,СВЦЭМ!$B$34:$B$777,H$367)+'СЕТ СН'!$F$16</f>
        <v>0</v>
      </c>
      <c r="I398" s="36">
        <f>SUMIFS(СВЦЭМ!$J$34:$J$777,СВЦЭМ!$A$34:$A$777,$A398,СВЦЭМ!$B$34:$B$777,I$367)+'СЕТ СН'!$F$16</f>
        <v>0</v>
      </c>
      <c r="J398" s="36">
        <f>SUMIFS(СВЦЭМ!$J$34:$J$777,СВЦЭМ!$A$34:$A$777,$A398,СВЦЭМ!$B$34:$B$777,J$367)+'СЕТ СН'!$F$16</f>
        <v>0</v>
      </c>
      <c r="K398" s="36">
        <f>SUMIFS(СВЦЭМ!$J$34:$J$777,СВЦЭМ!$A$34:$A$777,$A398,СВЦЭМ!$B$34:$B$777,K$367)+'СЕТ СН'!$F$16</f>
        <v>0</v>
      </c>
      <c r="L398" s="36">
        <f>SUMIFS(СВЦЭМ!$J$34:$J$777,СВЦЭМ!$A$34:$A$777,$A398,СВЦЭМ!$B$34:$B$777,L$367)+'СЕТ СН'!$F$16</f>
        <v>0</v>
      </c>
      <c r="M398" s="36">
        <f>SUMIFS(СВЦЭМ!$J$34:$J$777,СВЦЭМ!$A$34:$A$777,$A398,СВЦЭМ!$B$34:$B$777,M$367)+'СЕТ СН'!$F$16</f>
        <v>0</v>
      </c>
      <c r="N398" s="36">
        <f>SUMIFS(СВЦЭМ!$J$34:$J$777,СВЦЭМ!$A$34:$A$777,$A398,СВЦЭМ!$B$34:$B$777,N$367)+'СЕТ СН'!$F$16</f>
        <v>0</v>
      </c>
      <c r="O398" s="36">
        <f>SUMIFS(СВЦЭМ!$J$34:$J$777,СВЦЭМ!$A$34:$A$777,$A398,СВЦЭМ!$B$34:$B$777,O$367)+'СЕТ СН'!$F$16</f>
        <v>0</v>
      </c>
      <c r="P398" s="36">
        <f>SUMIFS(СВЦЭМ!$J$34:$J$777,СВЦЭМ!$A$34:$A$777,$A398,СВЦЭМ!$B$34:$B$777,P$367)+'СЕТ СН'!$F$16</f>
        <v>0</v>
      </c>
      <c r="Q398" s="36">
        <f>SUMIFS(СВЦЭМ!$J$34:$J$777,СВЦЭМ!$A$34:$A$777,$A398,СВЦЭМ!$B$34:$B$777,Q$367)+'СЕТ СН'!$F$16</f>
        <v>0</v>
      </c>
      <c r="R398" s="36">
        <f>SUMIFS(СВЦЭМ!$J$34:$J$777,СВЦЭМ!$A$34:$A$777,$A398,СВЦЭМ!$B$34:$B$777,R$367)+'СЕТ СН'!$F$16</f>
        <v>0</v>
      </c>
      <c r="S398" s="36">
        <f>SUMIFS(СВЦЭМ!$J$34:$J$777,СВЦЭМ!$A$34:$A$777,$A398,СВЦЭМ!$B$34:$B$777,S$367)+'СЕТ СН'!$F$16</f>
        <v>0</v>
      </c>
      <c r="T398" s="36">
        <f>SUMIFS(СВЦЭМ!$J$34:$J$777,СВЦЭМ!$A$34:$A$777,$A398,СВЦЭМ!$B$34:$B$777,T$367)+'СЕТ СН'!$F$16</f>
        <v>0</v>
      </c>
      <c r="U398" s="36">
        <f>SUMIFS(СВЦЭМ!$J$34:$J$777,СВЦЭМ!$A$34:$A$777,$A398,СВЦЭМ!$B$34:$B$777,U$367)+'СЕТ СН'!$F$16</f>
        <v>0</v>
      </c>
      <c r="V398" s="36">
        <f>SUMIFS(СВЦЭМ!$J$34:$J$777,СВЦЭМ!$A$34:$A$777,$A398,СВЦЭМ!$B$34:$B$777,V$367)+'СЕТ СН'!$F$16</f>
        <v>0</v>
      </c>
      <c r="W398" s="36">
        <f>SUMIFS(СВЦЭМ!$J$34:$J$777,СВЦЭМ!$A$34:$A$777,$A398,СВЦЭМ!$B$34:$B$777,W$367)+'СЕТ СН'!$F$16</f>
        <v>0</v>
      </c>
      <c r="X398" s="36">
        <f>SUMIFS(СВЦЭМ!$J$34:$J$777,СВЦЭМ!$A$34:$A$777,$A398,СВЦЭМ!$B$34:$B$777,X$367)+'СЕТ СН'!$F$16</f>
        <v>0</v>
      </c>
      <c r="Y398" s="36">
        <f>SUMIFS(СВЦЭМ!$J$34:$J$777,СВЦЭМ!$A$34:$A$777,$A398,СВЦЭМ!$B$34:$B$777,Y$367)+'СЕТ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6"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37"/>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38"/>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01.07.2020</v>
      </c>
      <c r="B403" s="36">
        <f>SUMIFS(СВЦЭМ!$K$34:$K$777,СВЦЭМ!$A$34:$A$777,$A403,СВЦЭМ!$B$34:$B$777,B$402)+'СЕТ СН'!$F$16</f>
        <v>0</v>
      </c>
      <c r="C403" s="36">
        <f>SUMIFS(СВЦЭМ!$K$34:$K$777,СВЦЭМ!$A$34:$A$777,$A403,СВЦЭМ!$B$34:$B$777,C$402)+'СЕТ СН'!$F$16</f>
        <v>0</v>
      </c>
      <c r="D403" s="36">
        <f>SUMIFS(СВЦЭМ!$K$34:$K$777,СВЦЭМ!$A$34:$A$777,$A403,СВЦЭМ!$B$34:$B$777,D$402)+'СЕТ СН'!$F$16</f>
        <v>0</v>
      </c>
      <c r="E403" s="36">
        <f>SUMIFS(СВЦЭМ!$K$34:$K$777,СВЦЭМ!$A$34:$A$777,$A403,СВЦЭМ!$B$34:$B$777,E$402)+'СЕТ СН'!$F$16</f>
        <v>0</v>
      </c>
      <c r="F403" s="36">
        <f>SUMIFS(СВЦЭМ!$K$34:$K$777,СВЦЭМ!$A$34:$A$777,$A403,СВЦЭМ!$B$34:$B$777,F$402)+'СЕТ СН'!$F$16</f>
        <v>0</v>
      </c>
      <c r="G403" s="36">
        <f>SUMIFS(СВЦЭМ!$K$34:$K$777,СВЦЭМ!$A$34:$A$777,$A403,СВЦЭМ!$B$34:$B$777,G$402)+'СЕТ СН'!$F$16</f>
        <v>0</v>
      </c>
      <c r="H403" s="36">
        <f>SUMIFS(СВЦЭМ!$K$34:$K$777,СВЦЭМ!$A$34:$A$777,$A403,СВЦЭМ!$B$34:$B$777,H$402)+'СЕТ СН'!$F$16</f>
        <v>0</v>
      </c>
      <c r="I403" s="36">
        <f>SUMIFS(СВЦЭМ!$K$34:$K$777,СВЦЭМ!$A$34:$A$777,$A403,СВЦЭМ!$B$34:$B$777,I$402)+'СЕТ СН'!$F$16</f>
        <v>0</v>
      </c>
      <c r="J403" s="36">
        <f>SUMIFS(СВЦЭМ!$K$34:$K$777,СВЦЭМ!$A$34:$A$777,$A403,СВЦЭМ!$B$34:$B$777,J$402)+'СЕТ СН'!$F$16</f>
        <v>0</v>
      </c>
      <c r="K403" s="36">
        <f>SUMIFS(СВЦЭМ!$K$34:$K$777,СВЦЭМ!$A$34:$A$777,$A403,СВЦЭМ!$B$34:$B$777,K$402)+'СЕТ СН'!$F$16</f>
        <v>0</v>
      </c>
      <c r="L403" s="36">
        <f>SUMIFS(СВЦЭМ!$K$34:$K$777,СВЦЭМ!$A$34:$A$777,$A403,СВЦЭМ!$B$34:$B$777,L$402)+'СЕТ СН'!$F$16</f>
        <v>0</v>
      </c>
      <c r="M403" s="36">
        <f>SUMIFS(СВЦЭМ!$K$34:$K$777,СВЦЭМ!$A$34:$A$777,$A403,СВЦЭМ!$B$34:$B$777,M$402)+'СЕТ СН'!$F$16</f>
        <v>0</v>
      </c>
      <c r="N403" s="36">
        <f>SUMIFS(СВЦЭМ!$K$34:$K$777,СВЦЭМ!$A$34:$A$777,$A403,СВЦЭМ!$B$34:$B$777,N$402)+'СЕТ СН'!$F$16</f>
        <v>0</v>
      </c>
      <c r="O403" s="36">
        <f>SUMIFS(СВЦЭМ!$K$34:$K$777,СВЦЭМ!$A$34:$A$777,$A403,СВЦЭМ!$B$34:$B$777,O$402)+'СЕТ СН'!$F$16</f>
        <v>0</v>
      </c>
      <c r="P403" s="36">
        <f>SUMIFS(СВЦЭМ!$K$34:$K$777,СВЦЭМ!$A$34:$A$777,$A403,СВЦЭМ!$B$34:$B$777,P$402)+'СЕТ СН'!$F$16</f>
        <v>0</v>
      </c>
      <c r="Q403" s="36">
        <f>SUMIFS(СВЦЭМ!$K$34:$K$777,СВЦЭМ!$A$34:$A$777,$A403,СВЦЭМ!$B$34:$B$777,Q$402)+'СЕТ СН'!$F$16</f>
        <v>0</v>
      </c>
      <c r="R403" s="36">
        <f>SUMIFS(СВЦЭМ!$K$34:$K$777,СВЦЭМ!$A$34:$A$777,$A403,СВЦЭМ!$B$34:$B$777,R$402)+'СЕТ СН'!$F$16</f>
        <v>0</v>
      </c>
      <c r="S403" s="36">
        <f>SUMIFS(СВЦЭМ!$K$34:$K$777,СВЦЭМ!$A$34:$A$777,$A403,СВЦЭМ!$B$34:$B$777,S$402)+'СЕТ СН'!$F$16</f>
        <v>0</v>
      </c>
      <c r="T403" s="36">
        <f>SUMIFS(СВЦЭМ!$K$34:$K$777,СВЦЭМ!$A$34:$A$777,$A403,СВЦЭМ!$B$34:$B$777,T$402)+'СЕТ СН'!$F$16</f>
        <v>0</v>
      </c>
      <c r="U403" s="36">
        <f>SUMIFS(СВЦЭМ!$K$34:$K$777,СВЦЭМ!$A$34:$A$777,$A403,СВЦЭМ!$B$34:$B$777,U$402)+'СЕТ СН'!$F$16</f>
        <v>0</v>
      </c>
      <c r="V403" s="36">
        <f>SUMIFS(СВЦЭМ!$K$34:$K$777,СВЦЭМ!$A$34:$A$777,$A403,СВЦЭМ!$B$34:$B$777,V$402)+'СЕТ СН'!$F$16</f>
        <v>0</v>
      </c>
      <c r="W403" s="36">
        <f>SUMIFS(СВЦЭМ!$K$34:$K$777,СВЦЭМ!$A$34:$A$777,$A403,СВЦЭМ!$B$34:$B$777,W$402)+'СЕТ СН'!$F$16</f>
        <v>0</v>
      </c>
      <c r="X403" s="36">
        <f>SUMIFS(СВЦЭМ!$K$34:$K$777,СВЦЭМ!$A$34:$A$777,$A403,СВЦЭМ!$B$34:$B$777,X$402)+'СЕТ СН'!$F$16</f>
        <v>0</v>
      </c>
      <c r="Y403" s="36">
        <f>SUMIFS(СВЦЭМ!$K$34:$K$777,СВЦЭМ!$A$34:$A$777,$A403,СВЦЭМ!$B$34:$B$777,Y$402)+'СЕТ СН'!$F$16</f>
        <v>0</v>
      </c>
      <c r="AA403" s="45"/>
    </row>
    <row r="404" spans="1:27" ht="15.75" hidden="1" x14ac:dyDescent="0.2">
      <c r="A404" s="35">
        <f>A403+1</f>
        <v>44014</v>
      </c>
      <c r="B404" s="36">
        <f>SUMIFS(СВЦЭМ!$K$34:$K$777,СВЦЭМ!$A$34:$A$777,$A404,СВЦЭМ!$B$34:$B$777,B$402)+'СЕТ СН'!$F$16</f>
        <v>0</v>
      </c>
      <c r="C404" s="36">
        <f>SUMIFS(СВЦЭМ!$K$34:$K$777,СВЦЭМ!$A$34:$A$777,$A404,СВЦЭМ!$B$34:$B$777,C$402)+'СЕТ СН'!$F$16</f>
        <v>0</v>
      </c>
      <c r="D404" s="36">
        <f>SUMIFS(СВЦЭМ!$K$34:$K$777,СВЦЭМ!$A$34:$A$777,$A404,СВЦЭМ!$B$34:$B$777,D$402)+'СЕТ СН'!$F$16</f>
        <v>0</v>
      </c>
      <c r="E404" s="36">
        <f>SUMIFS(СВЦЭМ!$K$34:$K$777,СВЦЭМ!$A$34:$A$777,$A404,СВЦЭМ!$B$34:$B$777,E$402)+'СЕТ СН'!$F$16</f>
        <v>0</v>
      </c>
      <c r="F404" s="36">
        <f>SUMIFS(СВЦЭМ!$K$34:$K$777,СВЦЭМ!$A$34:$A$777,$A404,СВЦЭМ!$B$34:$B$777,F$402)+'СЕТ СН'!$F$16</f>
        <v>0</v>
      </c>
      <c r="G404" s="36">
        <f>SUMIFS(СВЦЭМ!$K$34:$K$777,СВЦЭМ!$A$34:$A$777,$A404,СВЦЭМ!$B$34:$B$777,G$402)+'СЕТ СН'!$F$16</f>
        <v>0</v>
      </c>
      <c r="H404" s="36">
        <f>SUMIFS(СВЦЭМ!$K$34:$K$777,СВЦЭМ!$A$34:$A$777,$A404,СВЦЭМ!$B$34:$B$777,H$402)+'СЕТ СН'!$F$16</f>
        <v>0</v>
      </c>
      <c r="I404" s="36">
        <f>SUMIFS(СВЦЭМ!$K$34:$K$777,СВЦЭМ!$A$34:$A$777,$A404,СВЦЭМ!$B$34:$B$777,I$402)+'СЕТ СН'!$F$16</f>
        <v>0</v>
      </c>
      <c r="J404" s="36">
        <f>SUMIFS(СВЦЭМ!$K$34:$K$777,СВЦЭМ!$A$34:$A$777,$A404,СВЦЭМ!$B$34:$B$777,J$402)+'СЕТ СН'!$F$16</f>
        <v>0</v>
      </c>
      <c r="K404" s="36">
        <f>SUMIFS(СВЦЭМ!$K$34:$K$777,СВЦЭМ!$A$34:$A$777,$A404,СВЦЭМ!$B$34:$B$777,K$402)+'СЕТ СН'!$F$16</f>
        <v>0</v>
      </c>
      <c r="L404" s="36">
        <f>SUMIFS(СВЦЭМ!$K$34:$K$777,СВЦЭМ!$A$34:$A$777,$A404,СВЦЭМ!$B$34:$B$777,L$402)+'СЕТ СН'!$F$16</f>
        <v>0</v>
      </c>
      <c r="M404" s="36">
        <f>SUMIFS(СВЦЭМ!$K$34:$K$777,СВЦЭМ!$A$34:$A$777,$A404,СВЦЭМ!$B$34:$B$777,M$402)+'СЕТ СН'!$F$16</f>
        <v>0</v>
      </c>
      <c r="N404" s="36">
        <f>SUMIFS(СВЦЭМ!$K$34:$K$777,СВЦЭМ!$A$34:$A$777,$A404,СВЦЭМ!$B$34:$B$777,N$402)+'СЕТ СН'!$F$16</f>
        <v>0</v>
      </c>
      <c r="O404" s="36">
        <f>SUMIFS(СВЦЭМ!$K$34:$K$777,СВЦЭМ!$A$34:$A$777,$A404,СВЦЭМ!$B$34:$B$777,O$402)+'СЕТ СН'!$F$16</f>
        <v>0</v>
      </c>
      <c r="P404" s="36">
        <f>SUMIFS(СВЦЭМ!$K$34:$K$777,СВЦЭМ!$A$34:$A$777,$A404,СВЦЭМ!$B$34:$B$777,P$402)+'СЕТ СН'!$F$16</f>
        <v>0</v>
      </c>
      <c r="Q404" s="36">
        <f>SUMIFS(СВЦЭМ!$K$34:$K$777,СВЦЭМ!$A$34:$A$777,$A404,СВЦЭМ!$B$34:$B$777,Q$402)+'СЕТ СН'!$F$16</f>
        <v>0</v>
      </c>
      <c r="R404" s="36">
        <f>SUMIFS(СВЦЭМ!$K$34:$K$777,СВЦЭМ!$A$34:$A$777,$A404,СВЦЭМ!$B$34:$B$777,R$402)+'СЕТ СН'!$F$16</f>
        <v>0</v>
      </c>
      <c r="S404" s="36">
        <f>SUMIFS(СВЦЭМ!$K$34:$K$777,СВЦЭМ!$A$34:$A$777,$A404,СВЦЭМ!$B$34:$B$777,S$402)+'СЕТ СН'!$F$16</f>
        <v>0</v>
      </c>
      <c r="T404" s="36">
        <f>SUMIFS(СВЦЭМ!$K$34:$K$777,СВЦЭМ!$A$34:$A$777,$A404,СВЦЭМ!$B$34:$B$777,T$402)+'СЕТ СН'!$F$16</f>
        <v>0</v>
      </c>
      <c r="U404" s="36">
        <f>SUMIFS(СВЦЭМ!$K$34:$K$777,СВЦЭМ!$A$34:$A$777,$A404,СВЦЭМ!$B$34:$B$777,U$402)+'СЕТ СН'!$F$16</f>
        <v>0</v>
      </c>
      <c r="V404" s="36">
        <f>SUMIFS(СВЦЭМ!$K$34:$K$777,СВЦЭМ!$A$34:$A$777,$A404,СВЦЭМ!$B$34:$B$777,V$402)+'СЕТ СН'!$F$16</f>
        <v>0</v>
      </c>
      <c r="W404" s="36">
        <f>SUMIFS(СВЦЭМ!$K$34:$K$777,СВЦЭМ!$A$34:$A$777,$A404,СВЦЭМ!$B$34:$B$777,W$402)+'СЕТ СН'!$F$16</f>
        <v>0</v>
      </c>
      <c r="X404" s="36">
        <f>SUMIFS(СВЦЭМ!$K$34:$K$777,СВЦЭМ!$A$34:$A$777,$A404,СВЦЭМ!$B$34:$B$777,X$402)+'СЕТ СН'!$F$16</f>
        <v>0</v>
      </c>
      <c r="Y404" s="36">
        <f>SUMIFS(СВЦЭМ!$K$34:$K$777,СВЦЭМ!$A$34:$A$777,$A404,СВЦЭМ!$B$34:$B$777,Y$402)+'СЕТ СН'!$F$16</f>
        <v>0</v>
      </c>
    </row>
    <row r="405" spans="1:27" ht="15.75" hidden="1" x14ac:dyDescent="0.2">
      <c r="A405" s="35">
        <f t="shared" ref="A405:A433" si="11">A404+1</f>
        <v>44015</v>
      </c>
      <c r="B405" s="36">
        <f>SUMIFS(СВЦЭМ!$K$34:$K$777,СВЦЭМ!$A$34:$A$777,$A405,СВЦЭМ!$B$34:$B$777,B$402)+'СЕТ СН'!$F$16</f>
        <v>0</v>
      </c>
      <c r="C405" s="36">
        <f>SUMIFS(СВЦЭМ!$K$34:$K$777,СВЦЭМ!$A$34:$A$777,$A405,СВЦЭМ!$B$34:$B$777,C$402)+'СЕТ СН'!$F$16</f>
        <v>0</v>
      </c>
      <c r="D405" s="36">
        <f>SUMIFS(СВЦЭМ!$K$34:$K$777,СВЦЭМ!$A$34:$A$777,$A405,СВЦЭМ!$B$34:$B$777,D$402)+'СЕТ СН'!$F$16</f>
        <v>0</v>
      </c>
      <c r="E405" s="36">
        <f>SUMIFS(СВЦЭМ!$K$34:$K$777,СВЦЭМ!$A$34:$A$777,$A405,СВЦЭМ!$B$34:$B$777,E$402)+'СЕТ СН'!$F$16</f>
        <v>0</v>
      </c>
      <c r="F405" s="36">
        <f>SUMIFS(СВЦЭМ!$K$34:$K$777,СВЦЭМ!$A$34:$A$777,$A405,СВЦЭМ!$B$34:$B$777,F$402)+'СЕТ СН'!$F$16</f>
        <v>0</v>
      </c>
      <c r="G405" s="36">
        <f>SUMIFS(СВЦЭМ!$K$34:$K$777,СВЦЭМ!$A$34:$A$777,$A405,СВЦЭМ!$B$34:$B$777,G$402)+'СЕТ СН'!$F$16</f>
        <v>0</v>
      </c>
      <c r="H405" s="36">
        <f>SUMIFS(СВЦЭМ!$K$34:$K$777,СВЦЭМ!$A$34:$A$777,$A405,СВЦЭМ!$B$34:$B$777,H$402)+'СЕТ СН'!$F$16</f>
        <v>0</v>
      </c>
      <c r="I405" s="36">
        <f>SUMIFS(СВЦЭМ!$K$34:$K$777,СВЦЭМ!$A$34:$A$777,$A405,СВЦЭМ!$B$34:$B$777,I$402)+'СЕТ СН'!$F$16</f>
        <v>0</v>
      </c>
      <c r="J405" s="36">
        <f>SUMIFS(СВЦЭМ!$K$34:$K$777,СВЦЭМ!$A$34:$A$777,$A405,СВЦЭМ!$B$34:$B$777,J$402)+'СЕТ СН'!$F$16</f>
        <v>0</v>
      </c>
      <c r="K405" s="36">
        <f>SUMIFS(СВЦЭМ!$K$34:$K$777,СВЦЭМ!$A$34:$A$777,$A405,СВЦЭМ!$B$34:$B$777,K$402)+'СЕТ СН'!$F$16</f>
        <v>0</v>
      </c>
      <c r="L405" s="36">
        <f>SUMIFS(СВЦЭМ!$K$34:$K$777,СВЦЭМ!$A$34:$A$777,$A405,СВЦЭМ!$B$34:$B$777,L$402)+'СЕТ СН'!$F$16</f>
        <v>0</v>
      </c>
      <c r="M405" s="36">
        <f>SUMIFS(СВЦЭМ!$K$34:$K$777,СВЦЭМ!$A$34:$A$777,$A405,СВЦЭМ!$B$34:$B$777,M$402)+'СЕТ СН'!$F$16</f>
        <v>0</v>
      </c>
      <c r="N405" s="36">
        <f>SUMIFS(СВЦЭМ!$K$34:$K$777,СВЦЭМ!$A$34:$A$777,$A405,СВЦЭМ!$B$34:$B$777,N$402)+'СЕТ СН'!$F$16</f>
        <v>0</v>
      </c>
      <c r="O405" s="36">
        <f>SUMIFS(СВЦЭМ!$K$34:$K$777,СВЦЭМ!$A$34:$A$777,$A405,СВЦЭМ!$B$34:$B$777,O$402)+'СЕТ СН'!$F$16</f>
        <v>0</v>
      </c>
      <c r="P405" s="36">
        <f>SUMIFS(СВЦЭМ!$K$34:$K$777,СВЦЭМ!$A$34:$A$777,$A405,СВЦЭМ!$B$34:$B$777,P$402)+'СЕТ СН'!$F$16</f>
        <v>0</v>
      </c>
      <c r="Q405" s="36">
        <f>SUMIFS(СВЦЭМ!$K$34:$K$777,СВЦЭМ!$A$34:$A$777,$A405,СВЦЭМ!$B$34:$B$777,Q$402)+'СЕТ СН'!$F$16</f>
        <v>0</v>
      </c>
      <c r="R405" s="36">
        <f>SUMIFS(СВЦЭМ!$K$34:$K$777,СВЦЭМ!$A$34:$A$777,$A405,СВЦЭМ!$B$34:$B$777,R$402)+'СЕТ СН'!$F$16</f>
        <v>0</v>
      </c>
      <c r="S405" s="36">
        <f>SUMIFS(СВЦЭМ!$K$34:$K$777,СВЦЭМ!$A$34:$A$777,$A405,СВЦЭМ!$B$34:$B$777,S$402)+'СЕТ СН'!$F$16</f>
        <v>0</v>
      </c>
      <c r="T405" s="36">
        <f>SUMIFS(СВЦЭМ!$K$34:$K$777,СВЦЭМ!$A$34:$A$777,$A405,СВЦЭМ!$B$34:$B$777,T$402)+'СЕТ СН'!$F$16</f>
        <v>0</v>
      </c>
      <c r="U405" s="36">
        <f>SUMIFS(СВЦЭМ!$K$34:$K$777,СВЦЭМ!$A$34:$A$777,$A405,СВЦЭМ!$B$34:$B$777,U$402)+'СЕТ СН'!$F$16</f>
        <v>0</v>
      </c>
      <c r="V405" s="36">
        <f>SUMIFS(СВЦЭМ!$K$34:$K$777,СВЦЭМ!$A$34:$A$777,$A405,СВЦЭМ!$B$34:$B$777,V$402)+'СЕТ СН'!$F$16</f>
        <v>0</v>
      </c>
      <c r="W405" s="36">
        <f>SUMIFS(СВЦЭМ!$K$34:$K$777,СВЦЭМ!$A$34:$A$777,$A405,СВЦЭМ!$B$34:$B$777,W$402)+'СЕТ СН'!$F$16</f>
        <v>0</v>
      </c>
      <c r="X405" s="36">
        <f>SUMIFS(СВЦЭМ!$K$34:$K$777,СВЦЭМ!$A$34:$A$777,$A405,СВЦЭМ!$B$34:$B$777,X$402)+'СЕТ СН'!$F$16</f>
        <v>0</v>
      </c>
      <c r="Y405" s="36">
        <f>SUMIFS(СВЦЭМ!$K$34:$K$777,СВЦЭМ!$A$34:$A$777,$A405,СВЦЭМ!$B$34:$B$777,Y$402)+'СЕТ СН'!$F$16</f>
        <v>0</v>
      </c>
    </row>
    <row r="406" spans="1:27" ht="15.75" hidden="1" x14ac:dyDescent="0.2">
      <c r="A406" s="35">
        <f t="shared" si="11"/>
        <v>44016</v>
      </c>
      <c r="B406" s="36">
        <f>SUMIFS(СВЦЭМ!$K$34:$K$777,СВЦЭМ!$A$34:$A$777,$A406,СВЦЭМ!$B$34:$B$777,B$402)+'СЕТ СН'!$F$16</f>
        <v>0</v>
      </c>
      <c r="C406" s="36">
        <f>SUMIFS(СВЦЭМ!$K$34:$K$777,СВЦЭМ!$A$34:$A$777,$A406,СВЦЭМ!$B$34:$B$777,C$402)+'СЕТ СН'!$F$16</f>
        <v>0</v>
      </c>
      <c r="D406" s="36">
        <f>SUMIFS(СВЦЭМ!$K$34:$K$777,СВЦЭМ!$A$34:$A$777,$A406,СВЦЭМ!$B$34:$B$777,D$402)+'СЕТ СН'!$F$16</f>
        <v>0</v>
      </c>
      <c r="E406" s="36">
        <f>SUMIFS(СВЦЭМ!$K$34:$K$777,СВЦЭМ!$A$34:$A$777,$A406,СВЦЭМ!$B$34:$B$777,E$402)+'СЕТ СН'!$F$16</f>
        <v>0</v>
      </c>
      <c r="F406" s="36">
        <f>SUMIFS(СВЦЭМ!$K$34:$K$777,СВЦЭМ!$A$34:$A$777,$A406,СВЦЭМ!$B$34:$B$777,F$402)+'СЕТ СН'!$F$16</f>
        <v>0</v>
      </c>
      <c r="G406" s="36">
        <f>SUMIFS(СВЦЭМ!$K$34:$K$777,СВЦЭМ!$A$34:$A$777,$A406,СВЦЭМ!$B$34:$B$777,G$402)+'СЕТ СН'!$F$16</f>
        <v>0</v>
      </c>
      <c r="H406" s="36">
        <f>SUMIFS(СВЦЭМ!$K$34:$K$777,СВЦЭМ!$A$34:$A$777,$A406,СВЦЭМ!$B$34:$B$777,H$402)+'СЕТ СН'!$F$16</f>
        <v>0</v>
      </c>
      <c r="I406" s="36">
        <f>SUMIFS(СВЦЭМ!$K$34:$K$777,СВЦЭМ!$A$34:$A$777,$A406,СВЦЭМ!$B$34:$B$777,I$402)+'СЕТ СН'!$F$16</f>
        <v>0</v>
      </c>
      <c r="J406" s="36">
        <f>SUMIFS(СВЦЭМ!$K$34:$K$777,СВЦЭМ!$A$34:$A$777,$A406,СВЦЭМ!$B$34:$B$777,J$402)+'СЕТ СН'!$F$16</f>
        <v>0</v>
      </c>
      <c r="K406" s="36">
        <f>SUMIFS(СВЦЭМ!$K$34:$K$777,СВЦЭМ!$A$34:$A$777,$A406,СВЦЭМ!$B$34:$B$777,K$402)+'СЕТ СН'!$F$16</f>
        <v>0</v>
      </c>
      <c r="L406" s="36">
        <f>SUMIFS(СВЦЭМ!$K$34:$K$777,СВЦЭМ!$A$34:$A$777,$A406,СВЦЭМ!$B$34:$B$777,L$402)+'СЕТ СН'!$F$16</f>
        <v>0</v>
      </c>
      <c r="M406" s="36">
        <f>SUMIFS(СВЦЭМ!$K$34:$K$777,СВЦЭМ!$A$34:$A$777,$A406,СВЦЭМ!$B$34:$B$777,M$402)+'СЕТ СН'!$F$16</f>
        <v>0</v>
      </c>
      <c r="N406" s="36">
        <f>SUMIFS(СВЦЭМ!$K$34:$K$777,СВЦЭМ!$A$34:$A$777,$A406,СВЦЭМ!$B$34:$B$777,N$402)+'СЕТ СН'!$F$16</f>
        <v>0</v>
      </c>
      <c r="O406" s="36">
        <f>SUMIFS(СВЦЭМ!$K$34:$K$777,СВЦЭМ!$A$34:$A$777,$A406,СВЦЭМ!$B$34:$B$777,O$402)+'СЕТ СН'!$F$16</f>
        <v>0</v>
      </c>
      <c r="P406" s="36">
        <f>SUMIFS(СВЦЭМ!$K$34:$K$777,СВЦЭМ!$A$34:$A$777,$A406,СВЦЭМ!$B$34:$B$777,P$402)+'СЕТ СН'!$F$16</f>
        <v>0</v>
      </c>
      <c r="Q406" s="36">
        <f>SUMIFS(СВЦЭМ!$K$34:$K$777,СВЦЭМ!$A$34:$A$777,$A406,СВЦЭМ!$B$34:$B$777,Q$402)+'СЕТ СН'!$F$16</f>
        <v>0</v>
      </c>
      <c r="R406" s="36">
        <f>SUMIFS(СВЦЭМ!$K$34:$K$777,СВЦЭМ!$A$34:$A$777,$A406,СВЦЭМ!$B$34:$B$777,R$402)+'СЕТ СН'!$F$16</f>
        <v>0</v>
      </c>
      <c r="S406" s="36">
        <f>SUMIFS(СВЦЭМ!$K$34:$K$777,СВЦЭМ!$A$34:$A$777,$A406,СВЦЭМ!$B$34:$B$777,S$402)+'СЕТ СН'!$F$16</f>
        <v>0</v>
      </c>
      <c r="T406" s="36">
        <f>SUMIFS(СВЦЭМ!$K$34:$K$777,СВЦЭМ!$A$34:$A$777,$A406,СВЦЭМ!$B$34:$B$777,T$402)+'СЕТ СН'!$F$16</f>
        <v>0</v>
      </c>
      <c r="U406" s="36">
        <f>SUMIFS(СВЦЭМ!$K$34:$K$777,СВЦЭМ!$A$34:$A$777,$A406,СВЦЭМ!$B$34:$B$777,U$402)+'СЕТ СН'!$F$16</f>
        <v>0</v>
      </c>
      <c r="V406" s="36">
        <f>SUMIFS(СВЦЭМ!$K$34:$K$777,СВЦЭМ!$A$34:$A$777,$A406,СВЦЭМ!$B$34:$B$777,V$402)+'СЕТ СН'!$F$16</f>
        <v>0</v>
      </c>
      <c r="W406" s="36">
        <f>SUMIFS(СВЦЭМ!$K$34:$K$777,СВЦЭМ!$A$34:$A$777,$A406,СВЦЭМ!$B$34:$B$777,W$402)+'СЕТ СН'!$F$16</f>
        <v>0</v>
      </c>
      <c r="X406" s="36">
        <f>SUMIFS(СВЦЭМ!$K$34:$K$777,СВЦЭМ!$A$34:$A$777,$A406,СВЦЭМ!$B$34:$B$777,X$402)+'СЕТ СН'!$F$16</f>
        <v>0</v>
      </c>
      <c r="Y406" s="36">
        <f>SUMIFS(СВЦЭМ!$K$34:$K$777,СВЦЭМ!$A$34:$A$777,$A406,СВЦЭМ!$B$34:$B$777,Y$402)+'СЕТ СН'!$F$16</f>
        <v>0</v>
      </c>
    </row>
    <row r="407" spans="1:27" ht="15.75" hidden="1" x14ac:dyDescent="0.2">
      <c r="A407" s="35">
        <f t="shared" si="11"/>
        <v>44017</v>
      </c>
      <c r="B407" s="36">
        <f>SUMIFS(СВЦЭМ!$K$34:$K$777,СВЦЭМ!$A$34:$A$777,$A407,СВЦЭМ!$B$34:$B$777,B$402)+'СЕТ СН'!$F$16</f>
        <v>0</v>
      </c>
      <c r="C407" s="36">
        <f>SUMIFS(СВЦЭМ!$K$34:$K$777,СВЦЭМ!$A$34:$A$777,$A407,СВЦЭМ!$B$34:$B$777,C$402)+'СЕТ СН'!$F$16</f>
        <v>0</v>
      </c>
      <c r="D407" s="36">
        <f>SUMIFS(СВЦЭМ!$K$34:$K$777,СВЦЭМ!$A$34:$A$777,$A407,СВЦЭМ!$B$34:$B$777,D$402)+'СЕТ СН'!$F$16</f>
        <v>0</v>
      </c>
      <c r="E407" s="36">
        <f>SUMIFS(СВЦЭМ!$K$34:$K$777,СВЦЭМ!$A$34:$A$777,$A407,СВЦЭМ!$B$34:$B$777,E$402)+'СЕТ СН'!$F$16</f>
        <v>0</v>
      </c>
      <c r="F407" s="36">
        <f>SUMIFS(СВЦЭМ!$K$34:$K$777,СВЦЭМ!$A$34:$A$777,$A407,СВЦЭМ!$B$34:$B$777,F$402)+'СЕТ СН'!$F$16</f>
        <v>0</v>
      </c>
      <c r="G407" s="36">
        <f>SUMIFS(СВЦЭМ!$K$34:$K$777,СВЦЭМ!$A$34:$A$777,$A407,СВЦЭМ!$B$34:$B$777,G$402)+'СЕТ СН'!$F$16</f>
        <v>0</v>
      </c>
      <c r="H407" s="36">
        <f>SUMIFS(СВЦЭМ!$K$34:$K$777,СВЦЭМ!$A$34:$A$777,$A407,СВЦЭМ!$B$34:$B$777,H$402)+'СЕТ СН'!$F$16</f>
        <v>0</v>
      </c>
      <c r="I407" s="36">
        <f>SUMIFS(СВЦЭМ!$K$34:$K$777,СВЦЭМ!$A$34:$A$777,$A407,СВЦЭМ!$B$34:$B$777,I$402)+'СЕТ СН'!$F$16</f>
        <v>0</v>
      </c>
      <c r="J407" s="36">
        <f>SUMIFS(СВЦЭМ!$K$34:$K$777,СВЦЭМ!$A$34:$A$777,$A407,СВЦЭМ!$B$34:$B$777,J$402)+'СЕТ СН'!$F$16</f>
        <v>0</v>
      </c>
      <c r="K407" s="36">
        <f>SUMIFS(СВЦЭМ!$K$34:$K$777,СВЦЭМ!$A$34:$A$777,$A407,СВЦЭМ!$B$34:$B$777,K$402)+'СЕТ СН'!$F$16</f>
        <v>0</v>
      </c>
      <c r="L407" s="36">
        <f>SUMIFS(СВЦЭМ!$K$34:$K$777,СВЦЭМ!$A$34:$A$777,$A407,СВЦЭМ!$B$34:$B$777,L$402)+'СЕТ СН'!$F$16</f>
        <v>0</v>
      </c>
      <c r="M407" s="36">
        <f>SUMIFS(СВЦЭМ!$K$34:$K$777,СВЦЭМ!$A$34:$A$777,$A407,СВЦЭМ!$B$34:$B$777,M$402)+'СЕТ СН'!$F$16</f>
        <v>0</v>
      </c>
      <c r="N407" s="36">
        <f>SUMIFS(СВЦЭМ!$K$34:$K$777,СВЦЭМ!$A$34:$A$777,$A407,СВЦЭМ!$B$34:$B$777,N$402)+'СЕТ СН'!$F$16</f>
        <v>0</v>
      </c>
      <c r="O407" s="36">
        <f>SUMIFS(СВЦЭМ!$K$34:$K$777,СВЦЭМ!$A$34:$A$777,$A407,СВЦЭМ!$B$34:$B$777,O$402)+'СЕТ СН'!$F$16</f>
        <v>0</v>
      </c>
      <c r="P407" s="36">
        <f>SUMIFS(СВЦЭМ!$K$34:$K$777,СВЦЭМ!$A$34:$A$777,$A407,СВЦЭМ!$B$34:$B$777,P$402)+'СЕТ СН'!$F$16</f>
        <v>0</v>
      </c>
      <c r="Q407" s="36">
        <f>SUMIFS(СВЦЭМ!$K$34:$K$777,СВЦЭМ!$A$34:$A$777,$A407,СВЦЭМ!$B$34:$B$777,Q$402)+'СЕТ СН'!$F$16</f>
        <v>0</v>
      </c>
      <c r="R407" s="36">
        <f>SUMIFS(СВЦЭМ!$K$34:$K$777,СВЦЭМ!$A$34:$A$777,$A407,СВЦЭМ!$B$34:$B$777,R$402)+'СЕТ СН'!$F$16</f>
        <v>0</v>
      </c>
      <c r="S407" s="36">
        <f>SUMIFS(СВЦЭМ!$K$34:$K$777,СВЦЭМ!$A$34:$A$777,$A407,СВЦЭМ!$B$34:$B$777,S$402)+'СЕТ СН'!$F$16</f>
        <v>0</v>
      </c>
      <c r="T407" s="36">
        <f>SUMIFS(СВЦЭМ!$K$34:$K$777,СВЦЭМ!$A$34:$A$777,$A407,СВЦЭМ!$B$34:$B$777,T$402)+'СЕТ СН'!$F$16</f>
        <v>0</v>
      </c>
      <c r="U407" s="36">
        <f>SUMIFS(СВЦЭМ!$K$34:$K$777,СВЦЭМ!$A$34:$A$777,$A407,СВЦЭМ!$B$34:$B$777,U$402)+'СЕТ СН'!$F$16</f>
        <v>0</v>
      </c>
      <c r="V407" s="36">
        <f>SUMIFS(СВЦЭМ!$K$34:$K$777,СВЦЭМ!$A$34:$A$777,$A407,СВЦЭМ!$B$34:$B$777,V$402)+'СЕТ СН'!$F$16</f>
        <v>0</v>
      </c>
      <c r="W407" s="36">
        <f>SUMIFS(СВЦЭМ!$K$34:$K$777,СВЦЭМ!$A$34:$A$777,$A407,СВЦЭМ!$B$34:$B$777,W$402)+'СЕТ СН'!$F$16</f>
        <v>0</v>
      </c>
      <c r="X407" s="36">
        <f>SUMIFS(СВЦЭМ!$K$34:$K$777,СВЦЭМ!$A$34:$A$777,$A407,СВЦЭМ!$B$34:$B$777,X$402)+'СЕТ СН'!$F$16</f>
        <v>0</v>
      </c>
      <c r="Y407" s="36">
        <f>SUMIFS(СВЦЭМ!$K$34:$K$777,СВЦЭМ!$A$34:$A$777,$A407,СВЦЭМ!$B$34:$B$777,Y$402)+'СЕТ СН'!$F$16</f>
        <v>0</v>
      </c>
    </row>
    <row r="408" spans="1:27" ht="15.75" hidden="1" x14ac:dyDescent="0.2">
      <c r="A408" s="35">
        <f t="shared" si="11"/>
        <v>44018</v>
      </c>
      <c r="B408" s="36">
        <f>SUMIFS(СВЦЭМ!$K$34:$K$777,СВЦЭМ!$A$34:$A$777,$A408,СВЦЭМ!$B$34:$B$777,B$402)+'СЕТ СН'!$F$16</f>
        <v>0</v>
      </c>
      <c r="C408" s="36">
        <f>SUMIFS(СВЦЭМ!$K$34:$K$777,СВЦЭМ!$A$34:$A$777,$A408,СВЦЭМ!$B$34:$B$777,C$402)+'СЕТ СН'!$F$16</f>
        <v>0</v>
      </c>
      <c r="D408" s="36">
        <f>SUMIFS(СВЦЭМ!$K$34:$K$777,СВЦЭМ!$A$34:$A$777,$A408,СВЦЭМ!$B$34:$B$777,D$402)+'СЕТ СН'!$F$16</f>
        <v>0</v>
      </c>
      <c r="E408" s="36">
        <f>SUMIFS(СВЦЭМ!$K$34:$K$777,СВЦЭМ!$A$34:$A$777,$A408,СВЦЭМ!$B$34:$B$777,E$402)+'СЕТ СН'!$F$16</f>
        <v>0</v>
      </c>
      <c r="F408" s="36">
        <f>SUMIFS(СВЦЭМ!$K$34:$K$777,СВЦЭМ!$A$34:$A$777,$A408,СВЦЭМ!$B$34:$B$777,F$402)+'СЕТ СН'!$F$16</f>
        <v>0</v>
      </c>
      <c r="G408" s="36">
        <f>SUMIFS(СВЦЭМ!$K$34:$K$777,СВЦЭМ!$A$34:$A$777,$A408,СВЦЭМ!$B$34:$B$777,G$402)+'СЕТ СН'!$F$16</f>
        <v>0</v>
      </c>
      <c r="H408" s="36">
        <f>SUMIFS(СВЦЭМ!$K$34:$K$777,СВЦЭМ!$A$34:$A$777,$A408,СВЦЭМ!$B$34:$B$777,H$402)+'СЕТ СН'!$F$16</f>
        <v>0</v>
      </c>
      <c r="I408" s="36">
        <f>SUMIFS(СВЦЭМ!$K$34:$K$777,СВЦЭМ!$A$34:$A$777,$A408,СВЦЭМ!$B$34:$B$777,I$402)+'СЕТ СН'!$F$16</f>
        <v>0</v>
      </c>
      <c r="J408" s="36">
        <f>SUMIFS(СВЦЭМ!$K$34:$K$777,СВЦЭМ!$A$34:$A$777,$A408,СВЦЭМ!$B$34:$B$777,J$402)+'СЕТ СН'!$F$16</f>
        <v>0</v>
      </c>
      <c r="K408" s="36">
        <f>SUMIFS(СВЦЭМ!$K$34:$K$777,СВЦЭМ!$A$34:$A$777,$A408,СВЦЭМ!$B$34:$B$777,K$402)+'СЕТ СН'!$F$16</f>
        <v>0</v>
      </c>
      <c r="L408" s="36">
        <f>SUMIFS(СВЦЭМ!$K$34:$K$777,СВЦЭМ!$A$34:$A$777,$A408,СВЦЭМ!$B$34:$B$777,L$402)+'СЕТ СН'!$F$16</f>
        <v>0</v>
      </c>
      <c r="M408" s="36">
        <f>SUMIFS(СВЦЭМ!$K$34:$K$777,СВЦЭМ!$A$34:$A$777,$A408,СВЦЭМ!$B$34:$B$777,M$402)+'СЕТ СН'!$F$16</f>
        <v>0</v>
      </c>
      <c r="N408" s="36">
        <f>SUMIFS(СВЦЭМ!$K$34:$K$777,СВЦЭМ!$A$34:$A$777,$A408,СВЦЭМ!$B$34:$B$777,N$402)+'СЕТ СН'!$F$16</f>
        <v>0</v>
      </c>
      <c r="O408" s="36">
        <f>SUMIFS(СВЦЭМ!$K$34:$K$777,СВЦЭМ!$A$34:$A$777,$A408,СВЦЭМ!$B$34:$B$777,O$402)+'СЕТ СН'!$F$16</f>
        <v>0</v>
      </c>
      <c r="P408" s="36">
        <f>SUMIFS(СВЦЭМ!$K$34:$K$777,СВЦЭМ!$A$34:$A$777,$A408,СВЦЭМ!$B$34:$B$777,P$402)+'СЕТ СН'!$F$16</f>
        <v>0</v>
      </c>
      <c r="Q408" s="36">
        <f>SUMIFS(СВЦЭМ!$K$34:$K$777,СВЦЭМ!$A$34:$A$777,$A408,СВЦЭМ!$B$34:$B$777,Q$402)+'СЕТ СН'!$F$16</f>
        <v>0</v>
      </c>
      <c r="R408" s="36">
        <f>SUMIFS(СВЦЭМ!$K$34:$K$777,СВЦЭМ!$A$34:$A$777,$A408,СВЦЭМ!$B$34:$B$777,R$402)+'СЕТ СН'!$F$16</f>
        <v>0</v>
      </c>
      <c r="S408" s="36">
        <f>SUMIFS(СВЦЭМ!$K$34:$K$777,СВЦЭМ!$A$34:$A$777,$A408,СВЦЭМ!$B$34:$B$777,S$402)+'СЕТ СН'!$F$16</f>
        <v>0</v>
      </c>
      <c r="T408" s="36">
        <f>SUMIFS(СВЦЭМ!$K$34:$K$777,СВЦЭМ!$A$34:$A$777,$A408,СВЦЭМ!$B$34:$B$777,T$402)+'СЕТ СН'!$F$16</f>
        <v>0</v>
      </c>
      <c r="U408" s="36">
        <f>SUMIFS(СВЦЭМ!$K$34:$K$777,СВЦЭМ!$A$34:$A$777,$A408,СВЦЭМ!$B$34:$B$777,U$402)+'СЕТ СН'!$F$16</f>
        <v>0</v>
      </c>
      <c r="V408" s="36">
        <f>SUMIFS(СВЦЭМ!$K$34:$K$777,СВЦЭМ!$A$34:$A$777,$A408,СВЦЭМ!$B$34:$B$777,V$402)+'СЕТ СН'!$F$16</f>
        <v>0</v>
      </c>
      <c r="W408" s="36">
        <f>SUMIFS(СВЦЭМ!$K$34:$K$777,СВЦЭМ!$A$34:$A$777,$A408,СВЦЭМ!$B$34:$B$777,W$402)+'СЕТ СН'!$F$16</f>
        <v>0</v>
      </c>
      <c r="X408" s="36">
        <f>SUMIFS(СВЦЭМ!$K$34:$K$777,СВЦЭМ!$A$34:$A$777,$A408,СВЦЭМ!$B$34:$B$777,X$402)+'СЕТ СН'!$F$16</f>
        <v>0</v>
      </c>
      <c r="Y408" s="36">
        <f>SUMIFS(СВЦЭМ!$K$34:$K$777,СВЦЭМ!$A$34:$A$777,$A408,СВЦЭМ!$B$34:$B$777,Y$402)+'СЕТ СН'!$F$16</f>
        <v>0</v>
      </c>
    </row>
    <row r="409" spans="1:27" ht="15.75" hidden="1" x14ac:dyDescent="0.2">
      <c r="A409" s="35">
        <f t="shared" si="11"/>
        <v>44019</v>
      </c>
      <c r="B409" s="36">
        <f>SUMIFS(СВЦЭМ!$K$34:$K$777,СВЦЭМ!$A$34:$A$777,$A409,СВЦЭМ!$B$34:$B$777,B$402)+'СЕТ СН'!$F$16</f>
        <v>0</v>
      </c>
      <c r="C409" s="36">
        <f>SUMIFS(СВЦЭМ!$K$34:$K$777,СВЦЭМ!$A$34:$A$777,$A409,СВЦЭМ!$B$34:$B$777,C$402)+'СЕТ СН'!$F$16</f>
        <v>0</v>
      </c>
      <c r="D409" s="36">
        <f>SUMIFS(СВЦЭМ!$K$34:$K$777,СВЦЭМ!$A$34:$A$777,$A409,СВЦЭМ!$B$34:$B$777,D$402)+'СЕТ СН'!$F$16</f>
        <v>0</v>
      </c>
      <c r="E409" s="36">
        <f>SUMIFS(СВЦЭМ!$K$34:$K$777,СВЦЭМ!$A$34:$A$777,$A409,СВЦЭМ!$B$34:$B$777,E$402)+'СЕТ СН'!$F$16</f>
        <v>0</v>
      </c>
      <c r="F409" s="36">
        <f>SUMIFS(СВЦЭМ!$K$34:$K$777,СВЦЭМ!$A$34:$A$777,$A409,СВЦЭМ!$B$34:$B$777,F$402)+'СЕТ СН'!$F$16</f>
        <v>0</v>
      </c>
      <c r="G409" s="36">
        <f>SUMIFS(СВЦЭМ!$K$34:$K$777,СВЦЭМ!$A$34:$A$777,$A409,СВЦЭМ!$B$34:$B$777,G$402)+'СЕТ СН'!$F$16</f>
        <v>0</v>
      </c>
      <c r="H409" s="36">
        <f>SUMIFS(СВЦЭМ!$K$34:$K$777,СВЦЭМ!$A$34:$A$777,$A409,СВЦЭМ!$B$34:$B$777,H$402)+'СЕТ СН'!$F$16</f>
        <v>0</v>
      </c>
      <c r="I409" s="36">
        <f>SUMIFS(СВЦЭМ!$K$34:$K$777,СВЦЭМ!$A$34:$A$777,$A409,СВЦЭМ!$B$34:$B$777,I$402)+'СЕТ СН'!$F$16</f>
        <v>0</v>
      </c>
      <c r="J409" s="36">
        <f>SUMIFS(СВЦЭМ!$K$34:$K$777,СВЦЭМ!$A$34:$A$777,$A409,СВЦЭМ!$B$34:$B$777,J$402)+'СЕТ СН'!$F$16</f>
        <v>0</v>
      </c>
      <c r="K409" s="36">
        <f>SUMIFS(СВЦЭМ!$K$34:$K$777,СВЦЭМ!$A$34:$A$777,$A409,СВЦЭМ!$B$34:$B$777,K$402)+'СЕТ СН'!$F$16</f>
        <v>0</v>
      </c>
      <c r="L409" s="36">
        <f>SUMIFS(СВЦЭМ!$K$34:$K$777,СВЦЭМ!$A$34:$A$777,$A409,СВЦЭМ!$B$34:$B$777,L$402)+'СЕТ СН'!$F$16</f>
        <v>0</v>
      </c>
      <c r="M409" s="36">
        <f>SUMIFS(СВЦЭМ!$K$34:$K$777,СВЦЭМ!$A$34:$A$777,$A409,СВЦЭМ!$B$34:$B$777,M$402)+'СЕТ СН'!$F$16</f>
        <v>0</v>
      </c>
      <c r="N409" s="36">
        <f>SUMIFS(СВЦЭМ!$K$34:$K$777,СВЦЭМ!$A$34:$A$777,$A409,СВЦЭМ!$B$34:$B$777,N$402)+'СЕТ СН'!$F$16</f>
        <v>0</v>
      </c>
      <c r="O409" s="36">
        <f>SUMIFS(СВЦЭМ!$K$34:$K$777,СВЦЭМ!$A$34:$A$777,$A409,СВЦЭМ!$B$34:$B$777,O$402)+'СЕТ СН'!$F$16</f>
        <v>0</v>
      </c>
      <c r="P409" s="36">
        <f>SUMIFS(СВЦЭМ!$K$34:$K$777,СВЦЭМ!$A$34:$A$777,$A409,СВЦЭМ!$B$34:$B$777,P$402)+'СЕТ СН'!$F$16</f>
        <v>0</v>
      </c>
      <c r="Q409" s="36">
        <f>SUMIFS(СВЦЭМ!$K$34:$K$777,СВЦЭМ!$A$34:$A$777,$A409,СВЦЭМ!$B$34:$B$777,Q$402)+'СЕТ СН'!$F$16</f>
        <v>0</v>
      </c>
      <c r="R409" s="36">
        <f>SUMIFS(СВЦЭМ!$K$34:$K$777,СВЦЭМ!$A$34:$A$777,$A409,СВЦЭМ!$B$34:$B$777,R$402)+'СЕТ СН'!$F$16</f>
        <v>0</v>
      </c>
      <c r="S409" s="36">
        <f>SUMIFS(СВЦЭМ!$K$34:$K$777,СВЦЭМ!$A$34:$A$777,$A409,СВЦЭМ!$B$34:$B$777,S$402)+'СЕТ СН'!$F$16</f>
        <v>0</v>
      </c>
      <c r="T409" s="36">
        <f>SUMIFS(СВЦЭМ!$K$34:$K$777,СВЦЭМ!$A$34:$A$777,$A409,СВЦЭМ!$B$34:$B$777,T$402)+'СЕТ СН'!$F$16</f>
        <v>0</v>
      </c>
      <c r="U409" s="36">
        <f>SUMIFS(СВЦЭМ!$K$34:$K$777,СВЦЭМ!$A$34:$A$777,$A409,СВЦЭМ!$B$34:$B$777,U$402)+'СЕТ СН'!$F$16</f>
        <v>0</v>
      </c>
      <c r="V409" s="36">
        <f>SUMIFS(СВЦЭМ!$K$34:$K$777,СВЦЭМ!$A$34:$A$777,$A409,СВЦЭМ!$B$34:$B$777,V$402)+'СЕТ СН'!$F$16</f>
        <v>0</v>
      </c>
      <c r="W409" s="36">
        <f>SUMIFS(СВЦЭМ!$K$34:$K$777,СВЦЭМ!$A$34:$A$777,$A409,СВЦЭМ!$B$34:$B$777,W$402)+'СЕТ СН'!$F$16</f>
        <v>0</v>
      </c>
      <c r="X409" s="36">
        <f>SUMIFS(СВЦЭМ!$K$34:$K$777,СВЦЭМ!$A$34:$A$777,$A409,СВЦЭМ!$B$34:$B$777,X$402)+'СЕТ СН'!$F$16</f>
        <v>0</v>
      </c>
      <c r="Y409" s="36">
        <f>SUMIFS(СВЦЭМ!$K$34:$K$777,СВЦЭМ!$A$34:$A$777,$A409,СВЦЭМ!$B$34:$B$777,Y$402)+'СЕТ СН'!$F$16</f>
        <v>0</v>
      </c>
    </row>
    <row r="410" spans="1:27" ht="15.75" hidden="1" x14ac:dyDescent="0.2">
      <c r="A410" s="35">
        <f t="shared" si="11"/>
        <v>44020</v>
      </c>
      <c r="B410" s="36">
        <f>SUMIFS(СВЦЭМ!$K$34:$K$777,СВЦЭМ!$A$34:$A$777,$A410,СВЦЭМ!$B$34:$B$777,B$402)+'СЕТ СН'!$F$16</f>
        <v>0</v>
      </c>
      <c r="C410" s="36">
        <f>SUMIFS(СВЦЭМ!$K$34:$K$777,СВЦЭМ!$A$34:$A$777,$A410,СВЦЭМ!$B$34:$B$777,C$402)+'СЕТ СН'!$F$16</f>
        <v>0</v>
      </c>
      <c r="D410" s="36">
        <f>SUMIFS(СВЦЭМ!$K$34:$K$777,СВЦЭМ!$A$34:$A$777,$A410,СВЦЭМ!$B$34:$B$777,D$402)+'СЕТ СН'!$F$16</f>
        <v>0</v>
      </c>
      <c r="E410" s="36">
        <f>SUMIFS(СВЦЭМ!$K$34:$K$777,СВЦЭМ!$A$34:$A$777,$A410,СВЦЭМ!$B$34:$B$777,E$402)+'СЕТ СН'!$F$16</f>
        <v>0</v>
      </c>
      <c r="F410" s="36">
        <f>SUMIFS(СВЦЭМ!$K$34:$K$777,СВЦЭМ!$A$34:$A$777,$A410,СВЦЭМ!$B$34:$B$777,F$402)+'СЕТ СН'!$F$16</f>
        <v>0</v>
      </c>
      <c r="G410" s="36">
        <f>SUMIFS(СВЦЭМ!$K$34:$K$777,СВЦЭМ!$A$34:$A$777,$A410,СВЦЭМ!$B$34:$B$777,G$402)+'СЕТ СН'!$F$16</f>
        <v>0</v>
      </c>
      <c r="H410" s="36">
        <f>SUMIFS(СВЦЭМ!$K$34:$K$777,СВЦЭМ!$A$34:$A$777,$A410,СВЦЭМ!$B$34:$B$777,H$402)+'СЕТ СН'!$F$16</f>
        <v>0</v>
      </c>
      <c r="I410" s="36">
        <f>SUMIFS(СВЦЭМ!$K$34:$K$777,СВЦЭМ!$A$34:$A$777,$A410,СВЦЭМ!$B$34:$B$777,I$402)+'СЕТ СН'!$F$16</f>
        <v>0</v>
      </c>
      <c r="J410" s="36">
        <f>SUMIFS(СВЦЭМ!$K$34:$K$777,СВЦЭМ!$A$34:$A$777,$A410,СВЦЭМ!$B$34:$B$777,J$402)+'СЕТ СН'!$F$16</f>
        <v>0</v>
      </c>
      <c r="K410" s="36">
        <f>SUMIFS(СВЦЭМ!$K$34:$K$777,СВЦЭМ!$A$34:$A$777,$A410,СВЦЭМ!$B$34:$B$777,K$402)+'СЕТ СН'!$F$16</f>
        <v>0</v>
      </c>
      <c r="L410" s="36">
        <f>SUMIFS(СВЦЭМ!$K$34:$K$777,СВЦЭМ!$A$34:$A$777,$A410,СВЦЭМ!$B$34:$B$777,L$402)+'СЕТ СН'!$F$16</f>
        <v>0</v>
      </c>
      <c r="M410" s="36">
        <f>SUMIFS(СВЦЭМ!$K$34:$K$777,СВЦЭМ!$A$34:$A$777,$A410,СВЦЭМ!$B$34:$B$777,M$402)+'СЕТ СН'!$F$16</f>
        <v>0</v>
      </c>
      <c r="N410" s="36">
        <f>SUMIFS(СВЦЭМ!$K$34:$K$777,СВЦЭМ!$A$34:$A$777,$A410,СВЦЭМ!$B$34:$B$777,N$402)+'СЕТ СН'!$F$16</f>
        <v>0</v>
      </c>
      <c r="O410" s="36">
        <f>SUMIFS(СВЦЭМ!$K$34:$K$777,СВЦЭМ!$A$34:$A$777,$A410,СВЦЭМ!$B$34:$B$777,O$402)+'СЕТ СН'!$F$16</f>
        <v>0</v>
      </c>
      <c r="P410" s="36">
        <f>SUMIFS(СВЦЭМ!$K$34:$K$777,СВЦЭМ!$A$34:$A$777,$A410,СВЦЭМ!$B$34:$B$777,P$402)+'СЕТ СН'!$F$16</f>
        <v>0</v>
      </c>
      <c r="Q410" s="36">
        <f>SUMIFS(СВЦЭМ!$K$34:$K$777,СВЦЭМ!$A$34:$A$777,$A410,СВЦЭМ!$B$34:$B$777,Q$402)+'СЕТ СН'!$F$16</f>
        <v>0</v>
      </c>
      <c r="R410" s="36">
        <f>SUMIFS(СВЦЭМ!$K$34:$K$777,СВЦЭМ!$A$34:$A$777,$A410,СВЦЭМ!$B$34:$B$777,R$402)+'СЕТ СН'!$F$16</f>
        <v>0</v>
      </c>
      <c r="S410" s="36">
        <f>SUMIFS(СВЦЭМ!$K$34:$K$777,СВЦЭМ!$A$34:$A$777,$A410,СВЦЭМ!$B$34:$B$777,S$402)+'СЕТ СН'!$F$16</f>
        <v>0</v>
      </c>
      <c r="T410" s="36">
        <f>SUMIFS(СВЦЭМ!$K$34:$K$777,СВЦЭМ!$A$34:$A$777,$A410,СВЦЭМ!$B$34:$B$777,T$402)+'СЕТ СН'!$F$16</f>
        <v>0</v>
      </c>
      <c r="U410" s="36">
        <f>SUMIFS(СВЦЭМ!$K$34:$K$777,СВЦЭМ!$A$34:$A$777,$A410,СВЦЭМ!$B$34:$B$777,U$402)+'СЕТ СН'!$F$16</f>
        <v>0</v>
      </c>
      <c r="V410" s="36">
        <f>SUMIFS(СВЦЭМ!$K$34:$K$777,СВЦЭМ!$A$34:$A$777,$A410,СВЦЭМ!$B$34:$B$777,V$402)+'СЕТ СН'!$F$16</f>
        <v>0</v>
      </c>
      <c r="W410" s="36">
        <f>SUMIFS(СВЦЭМ!$K$34:$K$777,СВЦЭМ!$A$34:$A$777,$A410,СВЦЭМ!$B$34:$B$777,W$402)+'СЕТ СН'!$F$16</f>
        <v>0</v>
      </c>
      <c r="X410" s="36">
        <f>SUMIFS(СВЦЭМ!$K$34:$K$777,СВЦЭМ!$A$34:$A$777,$A410,СВЦЭМ!$B$34:$B$777,X$402)+'СЕТ СН'!$F$16</f>
        <v>0</v>
      </c>
      <c r="Y410" s="36">
        <f>SUMIFS(СВЦЭМ!$K$34:$K$777,СВЦЭМ!$A$34:$A$777,$A410,СВЦЭМ!$B$34:$B$777,Y$402)+'СЕТ СН'!$F$16</f>
        <v>0</v>
      </c>
    </row>
    <row r="411" spans="1:27" ht="15.75" hidden="1" x14ac:dyDescent="0.2">
      <c r="A411" s="35">
        <f t="shared" si="11"/>
        <v>44021</v>
      </c>
      <c r="B411" s="36">
        <f>SUMIFS(СВЦЭМ!$K$34:$K$777,СВЦЭМ!$A$34:$A$777,$A411,СВЦЭМ!$B$34:$B$777,B$402)+'СЕТ СН'!$F$16</f>
        <v>0</v>
      </c>
      <c r="C411" s="36">
        <f>SUMIFS(СВЦЭМ!$K$34:$K$777,СВЦЭМ!$A$34:$A$777,$A411,СВЦЭМ!$B$34:$B$777,C$402)+'СЕТ СН'!$F$16</f>
        <v>0</v>
      </c>
      <c r="D411" s="36">
        <f>SUMIFS(СВЦЭМ!$K$34:$K$777,СВЦЭМ!$A$34:$A$777,$A411,СВЦЭМ!$B$34:$B$777,D$402)+'СЕТ СН'!$F$16</f>
        <v>0</v>
      </c>
      <c r="E411" s="36">
        <f>SUMIFS(СВЦЭМ!$K$34:$K$777,СВЦЭМ!$A$34:$A$777,$A411,СВЦЭМ!$B$34:$B$777,E$402)+'СЕТ СН'!$F$16</f>
        <v>0</v>
      </c>
      <c r="F411" s="36">
        <f>SUMIFS(СВЦЭМ!$K$34:$K$777,СВЦЭМ!$A$34:$A$777,$A411,СВЦЭМ!$B$34:$B$777,F$402)+'СЕТ СН'!$F$16</f>
        <v>0</v>
      </c>
      <c r="G411" s="36">
        <f>SUMIFS(СВЦЭМ!$K$34:$K$777,СВЦЭМ!$A$34:$A$777,$A411,СВЦЭМ!$B$34:$B$777,G$402)+'СЕТ СН'!$F$16</f>
        <v>0</v>
      </c>
      <c r="H411" s="36">
        <f>SUMIFS(СВЦЭМ!$K$34:$K$777,СВЦЭМ!$A$34:$A$777,$A411,СВЦЭМ!$B$34:$B$777,H$402)+'СЕТ СН'!$F$16</f>
        <v>0</v>
      </c>
      <c r="I411" s="36">
        <f>SUMIFS(СВЦЭМ!$K$34:$K$777,СВЦЭМ!$A$34:$A$777,$A411,СВЦЭМ!$B$34:$B$777,I$402)+'СЕТ СН'!$F$16</f>
        <v>0</v>
      </c>
      <c r="J411" s="36">
        <f>SUMIFS(СВЦЭМ!$K$34:$K$777,СВЦЭМ!$A$34:$A$777,$A411,СВЦЭМ!$B$34:$B$777,J$402)+'СЕТ СН'!$F$16</f>
        <v>0</v>
      </c>
      <c r="K411" s="36">
        <f>SUMIFS(СВЦЭМ!$K$34:$K$777,СВЦЭМ!$A$34:$A$777,$A411,СВЦЭМ!$B$34:$B$777,K$402)+'СЕТ СН'!$F$16</f>
        <v>0</v>
      </c>
      <c r="L411" s="36">
        <f>SUMIFS(СВЦЭМ!$K$34:$K$777,СВЦЭМ!$A$34:$A$777,$A411,СВЦЭМ!$B$34:$B$777,L$402)+'СЕТ СН'!$F$16</f>
        <v>0</v>
      </c>
      <c r="M411" s="36">
        <f>SUMIFS(СВЦЭМ!$K$34:$K$777,СВЦЭМ!$A$34:$A$777,$A411,СВЦЭМ!$B$34:$B$777,M$402)+'СЕТ СН'!$F$16</f>
        <v>0</v>
      </c>
      <c r="N411" s="36">
        <f>SUMIFS(СВЦЭМ!$K$34:$K$777,СВЦЭМ!$A$34:$A$777,$A411,СВЦЭМ!$B$34:$B$777,N$402)+'СЕТ СН'!$F$16</f>
        <v>0</v>
      </c>
      <c r="O411" s="36">
        <f>SUMIFS(СВЦЭМ!$K$34:$K$777,СВЦЭМ!$A$34:$A$777,$A411,СВЦЭМ!$B$34:$B$777,O$402)+'СЕТ СН'!$F$16</f>
        <v>0</v>
      </c>
      <c r="P411" s="36">
        <f>SUMIFS(СВЦЭМ!$K$34:$K$777,СВЦЭМ!$A$34:$A$777,$A411,СВЦЭМ!$B$34:$B$777,P$402)+'СЕТ СН'!$F$16</f>
        <v>0</v>
      </c>
      <c r="Q411" s="36">
        <f>SUMIFS(СВЦЭМ!$K$34:$K$777,СВЦЭМ!$A$34:$A$777,$A411,СВЦЭМ!$B$34:$B$777,Q$402)+'СЕТ СН'!$F$16</f>
        <v>0</v>
      </c>
      <c r="R411" s="36">
        <f>SUMIFS(СВЦЭМ!$K$34:$K$777,СВЦЭМ!$A$34:$A$777,$A411,СВЦЭМ!$B$34:$B$777,R$402)+'СЕТ СН'!$F$16</f>
        <v>0</v>
      </c>
      <c r="S411" s="36">
        <f>SUMIFS(СВЦЭМ!$K$34:$K$777,СВЦЭМ!$A$34:$A$777,$A411,СВЦЭМ!$B$34:$B$777,S$402)+'СЕТ СН'!$F$16</f>
        <v>0</v>
      </c>
      <c r="T411" s="36">
        <f>SUMIFS(СВЦЭМ!$K$34:$K$777,СВЦЭМ!$A$34:$A$777,$A411,СВЦЭМ!$B$34:$B$777,T$402)+'СЕТ СН'!$F$16</f>
        <v>0</v>
      </c>
      <c r="U411" s="36">
        <f>SUMIFS(СВЦЭМ!$K$34:$K$777,СВЦЭМ!$A$34:$A$777,$A411,СВЦЭМ!$B$34:$B$777,U$402)+'СЕТ СН'!$F$16</f>
        <v>0</v>
      </c>
      <c r="V411" s="36">
        <f>SUMIFS(СВЦЭМ!$K$34:$K$777,СВЦЭМ!$A$34:$A$777,$A411,СВЦЭМ!$B$34:$B$777,V$402)+'СЕТ СН'!$F$16</f>
        <v>0</v>
      </c>
      <c r="W411" s="36">
        <f>SUMIFS(СВЦЭМ!$K$34:$K$777,СВЦЭМ!$A$34:$A$777,$A411,СВЦЭМ!$B$34:$B$777,W$402)+'СЕТ СН'!$F$16</f>
        <v>0</v>
      </c>
      <c r="X411" s="36">
        <f>SUMIFS(СВЦЭМ!$K$34:$K$777,СВЦЭМ!$A$34:$A$777,$A411,СВЦЭМ!$B$34:$B$777,X$402)+'СЕТ СН'!$F$16</f>
        <v>0</v>
      </c>
      <c r="Y411" s="36">
        <f>SUMIFS(СВЦЭМ!$K$34:$K$777,СВЦЭМ!$A$34:$A$777,$A411,СВЦЭМ!$B$34:$B$777,Y$402)+'СЕТ СН'!$F$16</f>
        <v>0</v>
      </c>
    </row>
    <row r="412" spans="1:27" ht="15.75" hidden="1" x14ac:dyDescent="0.2">
      <c r="A412" s="35">
        <f t="shared" si="11"/>
        <v>44022</v>
      </c>
      <c r="B412" s="36">
        <f>SUMIFS(СВЦЭМ!$K$34:$K$777,СВЦЭМ!$A$34:$A$777,$A412,СВЦЭМ!$B$34:$B$777,B$402)+'СЕТ СН'!$F$16</f>
        <v>0</v>
      </c>
      <c r="C412" s="36">
        <f>SUMIFS(СВЦЭМ!$K$34:$K$777,СВЦЭМ!$A$34:$A$777,$A412,СВЦЭМ!$B$34:$B$777,C$402)+'СЕТ СН'!$F$16</f>
        <v>0</v>
      </c>
      <c r="D412" s="36">
        <f>SUMIFS(СВЦЭМ!$K$34:$K$777,СВЦЭМ!$A$34:$A$777,$A412,СВЦЭМ!$B$34:$B$777,D$402)+'СЕТ СН'!$F$16</f>
        <v>0</v>
      </c>
      <c r="E412" s="36">
        <f>SUMIFS(СВЦЭМ!$K$34:$K$777,СВЦЭМ!$A$34:$A$777,$A412,СВЦЭМ!$B$34:$B$777,E$402)+'СЕТ СН'!$F$16</f>
        <v>0</v>
      </c>
      <c r="F412" s="36">
        <f>SUMIFS(СВЦЭМ!$K$34:$K$777,СВЦЭМ!$A$34:$A$777,$A412,СВЦЭМ!$B$34:$B$777,F$402)+'СЕТ СН'!$F$16</f>
        <v>0</v>
      </c>
      <c r="G412" s="36">
        <f>SUMIFS(СВЦЭМ!$K$34:$K$777,СВЦЭМ!$A$34:$A$777,$A412,СВЦЭМ!$B$34:$B$777,G$402)+'СЕТ СН'!$F$16</f>
        <v>0</v>
      </c>
      <c r="H412" s="36">
        <f>SUMIFS(СВЦЭМ!$K$34:$K$777,СВЦЭМ!$A$34:$A$777,$A412,СВЦЭМ!$B$34:$B$777,H$402)+'СЕТ СН'!$F$16</f>
        <v>0</v>
      </c>
      <c r="I412" s="36">
        <f>SUMIFS(СВЦЭМ!$K$34:$K$777,СВЦЭМ!$A$34:$A$777,$A412,СВЦЭМ!$B$34:$B$777,I$402)+'СЕТ СН'!$F$16</f>
        <v>0</v>
      </c>
      <c r="J412" s="36">
        <f>SUMIFS(СВЦЭМ!$K$34:$K$777,СВЦЭМ!$A$34:$A$777,$A412,СВЦЭМ!$B$34:$B$777,J$402)+'СЕТ СН'!$F$16</f>
        <v>0</v>
      </c>
      <c r="K412" s="36">
        <f>SUMIFS(СВЦЭМ!$K$34:$K$777,СВЦЭМ!$A$34:$A$777,$A412,СВЦЭМ!$B$34:$B$777,K$402)+'СЕТ СН'!$F$16</f>
        <v>0</v>
      </c>
      <c r="L412" s="36">
        <f>SUMIFS(СВЦЭМ!$K$34:$K$777,СВЦЭМ!$A$34:$A$777,$A412,СВЦЭМ!$B$34:$B$777,L$402)+'СЕТ СН'!$F$16</f>
        <v>0</v>
      </c>
      <c r="M412" s="36">
        <f>SUMIFS(СВЦЭМ!$K$34:$K$777,СВЦЭМ!$A$34:$A$777,$A412,СВЦЭМ!$B$34:$B$777,M$402)+'СЕТ СН'!$F$16</f>
        <v>0</v>
      </c>
      <c r="N412" s="36">
        <f>SUMIFS(СВЦЭМ!$K$34:$K$777,СВЦЭМ!$A$34:$A$777,$A412,СВЦЭМ!$B$34:$B$777,N$402)+'СЕТ СН'!$F$16</f>
        <v>0</v>
      </c>
      <c r="O412" s="36">
        <f>SUMIFS(СВЦЭМ!$K$34:$K$777,СВЦЭМ!$A$34:$A$777,$A412,СВЦЭМ!$B$34:$B$777,O$402)+'СЕТ СН'!$F$16</f>
        <v>0</v>
      </c>
      <c r="P412" s="36">
        <f>SUMIFS(СВЦЭМ!$K$34:$K$777,СВЦЭМ!$A$34:$A$777,$A412,СВЦЭМ!$B$34:$B$777,P$402)+'СЕТ СН'!$F$16</f>
        <v>0</v>
      </c>
      <c r="Q412" s="36">
        <f>SUMIFS(СВЦЭМ!$K$34:$K$777,СВЦЭМ!$A$34:$A$777,$A412,СВЦЭМ!$B$34:$B$777,Q$402)+'СЕТ СН'!$F$16</f>
        <v>0</v>
      </c>
      <c r="R412" s="36">
        <f>SUMIFS(СВЦЭМ!$K$34:$K$777,СВЦЭМ!$A$34:$A$777,$A412,СВЦЭМ!$B$34:$B$777,R$402)+'СЕТ СН'!$F$16</f>
        <v>0</v>
      </c>
      <c r="S412" s="36">
        <f>SUMIFS(СВЦЭМ!$K$34:$K$777,СВЦЭМ!$A$34:$A$777,$A412,СВЦЭМ!$B$34:$B$777,S$402)+'СЕТ СН'!$F$16</f>
        <v>0</v>
      </c>
      <c r="T412" s="36">
        <f>SUMIFS(СВЦЭМ!$K$34:$K$777,СВЦЭМ!$A$34:$A$777,$A412,СВЦЭМ!$B$34:$B$777,T$402)+'СЕТ СН'!$F$16</f>
        <v>0</v>
      </c>
      <c r="U412" s="36">
        <f>SUMIFS(СВЦЭМ!$K$34:$K$777,СВЦЭМ!$A$34:$A$777,$A412,СВЦЭМ!$B$34:$B$777,U$402)+'СЕТ СН'!$F$16</f>
        <v>0</v>
      </c>
      <c r="V412" s="36">
        <f>SUMIFS(СВЦЭМ!$K$34:$K$777,СВЦЭМ!$A$34:$A$777,$A412,СВЦЭМ!$B$34:$B$777,V$402)+'СЕТ СН'!$F$16</f>
        <v>0</v>
      </c>
      <c r="W412" s="36">
        <f>SUMIFS(СВЦЭМ!$K$34:$K$777,СВЦЭМ!$A$34:$A$777,$A412,СВЦЭМ!$B$34:$B$777,W$402)+'СЕТ СН'!$F$16</f>
        <v>0</v>
      </c>
      <c r="X412" s="36">
        <f>SUMIFS(СВЦЭМ!$K$34:$K$777,СВЦЭМ!$A$34:$A$777,$A412,СВЦЭМ!$B$34:$B$777,X$402)+'СЕТ СН'!$F$16</f>
        <v>0</v>
      </c>
      <c r="Y412" s="36">
        <f>SUMIFS(СВЦЭМ!$K$34:$K$777,СВЦЭМ!$A$34:$A$777,$A412,СВЦЭМ!$B$34:$B$777,Y$402)+'СЕТ СН'!$F$16</f>
        <v>0</v>
      </c>
    </row>
    <row r="413" spans="1:27" ht="15.75" hidden="1" x14ac:dyDescent="0.2">
      <c r="A413" s="35">
        <f t="shared" si="11"/>
        <v>44023</v>
      </c>
      <c r="B413" s="36">
        <f>SUMIFS(СВЦЭМ!$K$34:$K$777,СВЦЭМ!$A$34:$A$777,$A413,СВЦЭМ!$B$34:$B$777,B$402)+'СЕТ СН'!$F$16</f>
        <v>0</v>
      </c>
      <c r="C413" s="36">
        <f>SUMIFS(СВЦЭМ!$K$34:$K$777,СВЦЭМ!$A$34:$A$777,$A413,СВЦЭМ!$B$34:$B$777,C$402)+'СЕТ СН'!$F$16</f>
        <v>0</v>
      </c>
      <c r="D413" s="36">
        <f>SUMIFS(СВЦЭМ!$K$34:$K$777,СВЦЭМ!$A$34:$A$777,$A413,СВЦЭМ!$B$34:$B$777,D$402)+'СЕТ СН'!$F$16</f>
        <v>0</v>
      </c>
      <c r="E413" s="36">
        <f>SUMIFS(СВЦЭМ!$K$34:$K$777,СВЦЭМ!$A$34:$A$777,$A413,СВЦЭМ!$B$34:$B$777,E$402)+'СЕТ СН'!$F$16</f>
        <v>0</v>
      </c>
      <c r="F413" s="36">
        <f>SUMIFS(СВЦЭМ!$K$34:$K$777,СВЦЭМ!$A$34:$A$777,$A413,СВЦЭМ!$B$34:$B$777,F$402)+'СЕТ СН'!$F$16</f>
        <v>0</v>
      </c>
      <c r="G413" s="36">
        <f>SUMIFS(СВЦЭМ!$K$34:$K$777,СВЦЭМ!$A$34:$A$777,$A413,СВЦЭМ!$B$34:$B$777,G$402)+'СЕТ СН'!$F$16</f>
        <v>0</v>
      </c>
      <c r="H413" s="36">
        <f>SUMIFS(СВЦЭМ!$K$34:$K$777,СВЦЭМ!$A$34:$A$777,$A413,СВЦЭМ!$B$34:$B$777,H$402)+'СЕТ СН'!$F$16</f>
        <v>0</v>
      </c>
      <c r="I413" s="36">
        <f>SUMIFS(СВЦЭМ!$K$34:$K$777,СВЦЭМ!$A$34:$A$777,$A413,СВЦЭМ!$B$34:$B$777,I$402)+'СЕТ СН'!$F$16</f>
        <v>0</v>
      </c>
      <c r="J413" s="36">
        <f>SUMIFS(СВЦЭМ!$K$34:$K$777,СВЦЭМ!$A$34:$A$777,$A413,СВЦЭМ!$B$34:$B$777,J$402)+'СЕТ СН'!$F$16</f>
        <v>0</v>
      </c>
      <c r="K413" s="36">
        <f>SUMIFS(СВЦЭМ!$K$34:$K$777,СВЦЭМ!$A$34:$A$777,$A413,СВЦЭМ!$B$34:$B$777,K$402)+'СЕТ СН'!$F$16</f>
        <v>0</v>
      </c>
      <c r="L413" s="36">
        <f>SUMIFS(СВЦЭМ!$K$34:$K$777,СВЦЭМ!$A$34:$A$777,$A413,СВЦЭМ!$B$34:$B$777,L$402)+'СЕТ СН'!$F$16</f>
        <v>0</v>
      </c>
      <c r="M413" s="36">
        <f>SUMIFS(СВЦЭМ!$K$34:$K$777,СВЦЭМ!$A$34:$A$777,$A413,СВЦЭМ!$B$34:$B$777,M$402)+'СЕТ СН'!$F$16</f>
        <v>0</v>
      </c>
      <c r="N413" s="36">
        <f>SUMIFS(СВЦЭМ!$K$34:$K$777,СВЦЭМ!$A$34:$A$777,$A413,СВЦЭМ!$B$34:$B$777,N$402)+'СЕТ СН'!$F$16</f>
        <v>0</v>
      </c>
      <c r="O413" s="36">
        <f>SUMIFS(СВЦЭМ!$K$34:$K$777,СВЦЭМ!$A$34:$A$777,$A413,СВЦЭМ!$B$34:$B$777,O$402)+'СЕТ СН'!$F$16</f>
        <v>0</v>
      </c>
      <c r="P413" s="36">
        <f>SUMIFS(СВЦЭМ!$K$34:$K$777,СВЦЭМ!$A$34:$A$777,$A413,СВЦЭМ!$B$34:$B$777,P$402)+'СЕТ СН'!$F$16</f>
        <v>0</v>
      </c>
      <c r="Q413" s="36">
        <f>SUMIFS(СВЦЭМ!$K$34:$K$777,СВЦЭМ!$A$34:$A$777,$A413,СВЦЭМ!$B$34:$B$777,Q$402)+'СЕТ СН'!$F$16</f>
        <v>0</v>
      </c>
      <c r="R413" s="36">
        <f>SUMIFS(СВЦЭМ!$K$34:$K$777,СВЦЭМ!$A$34:$A$777,$A413,СВЦЭМ!$B$34:$B$777,R$402)+'СЕТ СН'!$F$16</f>
        <v>0</v>
      </c>
      <c r="S413" s="36">
        <f>SUMIFS(СВЦЭМ!$K$34:$K$777,СВЦЭМ!$A$34:$A$777,$A413,СВЦЭМ!$B$34:$B$777,S$402)+'СЕТ СН'!$F$16</f>
        <v>0</v>
      </c>
      <c r="T413" s="36">
        <f>SUMIFS(СВЦЭМ!$K$34:$K$777,СВЦЭМ!$A$34:$A$777,$A413,СВЦЭМ!$B$34:$B$777,T$402)+'СЕТ СН'!$F$16</f>
        <v>0</v>
      </c>
      <c r="U413" s="36">
        <f>SUMIFS(СВЦЭМ!$K$34:$K$777,СВЦЭМ!$A$34:$A$777,$A413,СВЦЭМ!$B$34:$B$777,U$402)+'СЕТ СН'!$F$16</f>
        <v>0</v>
      </c>
      <c r="V413" s="36">
        <f>SUMIFS(СВЦЭМ!$K$34:$K$777,СВЦЭМ!$A$34:$A$777,$A413,СВЦЭМ!$B$34:$B$777,V$402)+'СЕТ СН'!$F$16</f>
        <v>0</v>
      </c>
      <c r="W413" s="36">
        <f>SUMIFS(СВЦЭМ!$K$34:$K$777,СВЦЭМ!$A$34:$A$777,$A413,СВЦЭМ!$B$34:$B$777,W$402)+'СЕТ СН'!$F$16</f>
        <v>0</v>
      </c>
      <c r="X413" s="36">
        <f>SUMIFS(СВЦЭМ!$K$34:$K$777,СВЦЭМ!$A$34:$A$777,$A413,СВЦЭМ!$B$34:$B$777,X$402)+'СЕТ СН'!$F$16</f>
        <v>0</v>
      </c>
      <c r="Y413" s="36">
        <f>SUMIFS(СВЦЭМ!$K$34:$K$777,СВЦЭМ!$A$34:$A$777,$A413,СВЦЭМ!$B$34:$B$777,Y$402)+'СЕТ СН'!$F$16</f>
        <v>0</v>
      </c>
    </row>
    <row r="414" spans="1:27" ht="15.75" hidden="1" x14ac:dyDescent="0.2">
      <c r="A414" s="35">
        <f t="shared" si="11"/>
        <v>44024</v>
      </c>
      <c r="B414" s="36">
        <f>SUMIFS(СВЦЭМ!$K$34:$K$777,СВЦЭМ!$A$34:$A$777,$A414,СВЦЭМ!$B$34:$B$777,B$402)+'СЕТ СН'!$F$16</f>
        <v>0</v>
      </c>
      <c r="C414" s="36">
        <f>SUMIFS(СВЦЭМ!$K$34:$K$777,СВЦЭМ!$A$34:$A$777,$A414,СВЦЭМ!$B$34:$B$777,C$402)+'СЕТ СН'!$F$16</f>
        <v>0</v>
      </c>
      <c r="D414" s="36">
        <f>SUMIFS(СВЦЭМ!$K$34:$K$777,СВЦЭМ!$A$34:$A$777,$A414,СВЦЭМ!$B$34:$B$777,D$402)+'СЕТ СН'!$F$16</f>
        <v>0</v>
      </c>
      <c r="E414" s="36">
        <f>SUMIFS(СВЦЭМ!$K$34:$K$777,СВЦЭМ!$A$34:$A$777,$A414,СВЦЭМ!$B$34:$B$777,E$402)+'СЕТ СН'!$F$16</f>
        <v>0</v>
      </c>
      <c r="F414" s="36">
        <f>SUMIFS(СВЦЭМ!$K$34:$K$777,СВЦЭМ!$A$34:$A$777,$A414,СВЦЭМ!$B$34:$B$777,F$402)+'СЕТ СН'!$F$16</f>
        <v>0</v>
      </c>
      <c r="G414" s="36">
        <f>SUMIFS(СВЦЭМ!$K$34:$K$777,СВЦЭМ!$A$34:$A$777,$A414,СВЦЭМ!$B$34:$B$777,G$402)+'СЕТ СН'!$F$16</f>
        <v>0</v>
      </c>
      <c r="H414" s="36">
        <f>SUMIFS(СВЦЭМ!$K$34:$K$777,СВЦЭМ!$A$34:$A$777,$A414,СВЦЭМ!$B$34:$B$777,H$402)+'СЕТ СН'!$F$16</f>
        <v>0</v>
      </c>
      <c r="I414" s="36">
        <f>SUMIFS(СВЦЭМ!$K$34:$K$777,СВЦЭМ!$A$34:$A$777,$A414,СВЦЭМ!$B$34:$B$777,I$402)+'СЕТ СН'!$F$16</f>
        <v>0</v>
      </c>
      <c r="J414" s="36">
        <f>SUMIFS(СВЦЭМ!$K$34:$K$777,СВЦЭМ!$A$34:$A$777,$A414,СВЦЭМ!$B$34:$B$777,J$402)+'СЕТ СН'!$F$16</f>
        <v>0</v>
      </c>
      <c r="K414" s="36">
        <f>SUMIFS(СВЦЭМ!$K$34:$K$777,СВЦЭМ!$A$34:$A$777,$A414,СВЦЭМ!$B$34:$B$777,K$402)+'СЕТ СН'!$F$16</f>
        <v>0</v>
      </c>
      <c r="L414" s="36">
        <f>SUMIFS(СВЦЭМ!$K$34:$K$777,СВЦЭМ!$A$34:$A$777,$A414,СВЦЭМ!$B$34:$B$777,L$402)+'СЕТ СН'!$F$16</f>
        <v>0</v>
      </c>
      <c r="M414" s="36">
        <f>SUMIFS(СВЦЭМ!$K$34:$K$777,СВЦЭМ!$A$34:$A$777,$A414,СВЦЭМ!$B$34:$B$777,M$402)+'СЕТ СН'!$F$16</f>
        <v>0</v>
      </c>
      <c r="N414" s="36">
        <f>SUMIFS(СВЦЭМ!$K$34:$K$777,СВЦЭМ!$A$34:$A$777,$A414,СВЦЭМ!$B$34:$B$777,N$402)+'СЕТ СН'!$F$16</f>
        <v>0</v>
      </c>
      <c r="O414" s="36">
        <f>SUMIFS(СВЦЭМ!$K$34:$K$777,СВЦЭМ!$A$34:$A$777,$A414,СВЦЭМ!$B$34:$B$777,O$402)+'СЕТ СН'!$F$16</f>
        <v>0</v>
      </c>
      <c r="P414" s="36">
        <f>SUMIFS(СВЦЭМ!$K$34:$K$777,СВЦЭМ!$A$34:$A$777,$A414,СВЦЭМ!$B$34:$B$777,P$402)+'СЕТ СН'!$F$16</f>
        <v>0</v>
      </c>
      <c r="Q414" s="36">
        <f>SUMIFS(СВЦЭМ!$K$34:$K$777,СВЦЭМ!$A$34:$A$777,$A414,СВЦЭМ!$B$34:$B$777,Q$402)+'СЕТ СН'!$F$16</f>
        <v>0</v>
      </c>
      <c r="R414" s="36">
        <f>SUMIFS(СВЦЭМ!$K$34:$K$777,СВЦЭМ!$A$34:$A$777,$A414,СВЦЭМ!$B$34:$B$777,R$402)+'СЕТ СН'!$F$16</f>
        <v>0</v>
      </c>
      <c r="S414" s="36">
        <f>SUMIFS(СВЦЭМ!$K$34:$K$777,СВЦЭМ!$A$34:$A$777,$A414,СВЦЭМ!$B$34:$B$777,S$402)+'СЕТ СН'!$F$16</f>
        <v>0</v>
      </c>
      <c r="T414" s="36">
        <f>SUMIFS(СВЦЭМ!$K$34:$K$777,СВЦЭМ!$A$34:$A$777,$A414,СВЦЭМ!$B$34:$B$777,T$402)+'СЕТ СН'!$F$16</f>
        <v>0</v>
      </c>
      <c r="U414" s="36">
        <f>SUMIFS(СВЦЭМ!$K$34:$K$777,СВЦЭМ!$A$34:$A$777,$A414,СВЦЭМ!$B$34:$B$777,U$402)+'СЕТ СН'!$F$16</f>
        <v>0</v>
      </c>
      <c r="V414" s="36">
        <f>SUMIFS(СВЦЭМ!$K$34:$K$777,СВЦЭМ!$A$34:$A$777,$A414,СВЦЭМ!$B$34:$B$777,V$402)+'СЕТ СН'!$F$16</f>
        <v>0</v>
      </c>
      <c r="W414" s="36">
        <f>SUMIFS(СВЦЭМ!$K$34:$K$777,СВЦЭМ!$A$34:$A$777,$A414,СВЦЭМ!$B$34:$B$777,W$402)+'СЕТ СН'!$F$16</f>
        <v>0</v>
      </c>
      <c r="X414" s="36">
        <f>SUMIFS(СВЦЭМ!$K$34:$K$777,СВЦЭМ!$A$34:$A$777,$A414,СВЦЭМ!$B$34:$B$777,X$402)+'СЕТ СН'!$F$16</f>
        <v>0</v>
      </c>
      <c r="Y414" s="36">
        <f>SUMIFS(СВЦЭМ!$K$34:$K$777,СВЦЭМ!$A$34:$A$777,$A414,СВЦЭМ!$B$34:$B$777,Y$402)+'СЕТ СН'!$F$16</f>
        <v>0</v>
      </c>
    </row>
    <row r="415" spans="1:27" ht="15.75" hidden="1" x14ac:dyDescent="0.2">
      <c r="A415" s="35">
        <f t="shared" si="11"/>
        <v>44025</v>
      </c>
      <c r="B415" s="36">
        <f>SUMIFS(СВЦЭМ!$K$34:$K$777,СВЦЭМ!$A$34:$A$777,$A415,СВЦЭМ!$B$34:$B$777,B$402)+'СЕТ СН'!$F$16</f>
        <v>0</v>
      </c>
      <c r="C415" s="36">
        <f>SUMIFS(СВЦЭМ!$K$34:$K$777,СВЦЭМ!$A$34:$A$777,$A415,СВЦЭМ!$B$34:$B$777,C$402)+'СЕТ СН'!$F$16</f>
        <v>0</v>
      </c>
      <c r="D415" s="36">
        <f>SUMIFS(СВЦЭМ!$K$34:$K$777,СВЦЭМ!$A$34:$A$777,$A415,СВЦЭМ!$B$34:$B$777,D$402)+'СЕТ СН'!$F$16</f>
        <v>0</v>
      </c>
      <c r="E415" s="36">
        <f>SUMIFS(СВЦЭМ!$K$34:$K$777,СВЦЭМ!$A$34:$A$777,$A415,СВЦЭМ!$B$34:$B$777,E$402)+'СЕТ СН'!$F$16</f>
        <v>0</v>
      </c>
      <c r="F415" s="36">
        <f>SUMIFS(СВЦЭМ!$K$34:$K$777,СВЦЭМ!$A$34:$A$777,$A415,СВЦЭМ!$B$34:$B$777,F$402)+'СЕТ СН'!$F$16</f>
        <v>0</v>
      </c>
      <c r="G415" s="36">
        <f>SUMIFS(СВЦЭМ!$K$34:$K$777,СВЦЭМ!$A$34:$A$777,$A415,СВЦЭМ!$B$34:$B$777,G$402)+'СЕТ СН'!$F$16</f>
        <v>0</v>
      </c>
      <c r="H415" s="36">
        <f>SUMIFS(СВЦЭМ!$K$34:$K$777,СВЦЭМ!$A$34:$A$777,$A415,СВЦЭМ!$B$34:$B$777,H$402)+'СЕТ СН'!$F$16</f>
        <v>0</v>
      </c>
      <c r="I415" s="36">
        <f>SUMIFS(СВЦЭМ!$K$34:$K$777,СВЦЭМ!$A$34:$A$777,$A415,СВЦЭМ!$B$34:$B$777,I$402)+'СЕТ СН'!$F$16</f>
        <v>0</v>
      </c>
      <c r="J415" s="36">
        <f>SUMIFS(СВЦЭМ!$K$34:$K$777,СВЦЭМ!$A$34:$A$777,$A415,СВЦЭМ!$B$34:$B$777,J$402)+'СЕТ СН'!$F$16</f>
        <v>0</v>
      </c>
      <c r="K415" s="36">
        <f>SUMIFS(СВЦЭМ!$K$34:$K$777,СВЦЭМ!$A$34:$A$777,$A415,СВЦЭМ!$B$34:$B$777,K$402)+'СЕТ СН'!$F$16</f>
        <v>0</v>
      </c>
      <c r="L415" s="36">
        <f>SUMIFS(СВЦЭМ!$K$34:$K$777,СВЦЭМ!$A$34:$A$777,$A415,СВЦЭМ!$B$34:$B$777,L$402)+'СЕТ СН'!$F$16</f>
        <v>0</v>
      </c>
      <c r="M415" s="36">
        <f>SUMIFS(СВЦЭМ!$K$34:$K$777,СВЦЭМ!$A$34:$A$777,$A415,СВЦЭМ!$B$34:$B$777,M$402)+'СЕТ СН'!$F$16</f>
        <v>0</v>
      </c>
      <c r="N415" s="36">
        <f>SUMIFS(СВЦЭМ!$K$34:$K$777,СВЦЭМ!$A$34:$A$777,$A415,СВЦЭМ!$B$34:$B$777,N$402)+'СЕТ СН'!$F$16</f>
        <v>0</v>
      </c>
      <c r="O415" s="36">
        <f>SUMIFS(СВЦЭМ!$K$34:$K$777,СВЦЭМ!$A$34:$A$777,$A415,СВЦЭМ!$B$34:$B$777,O$402)+'СЕТ СН'!$F$16</f>
        <v>0</v>
      </c>
      <c r="P415" s="36">
        <f>SUMIFS(СВЦЭМ!$K$34:$K$777,СВЦЭМ!$A$34:$A$777,$A415,СВЦЭМ!$B$34:$B$777,P$402)+'СЕТ СН'!$F$16</f>
        <v>0</v>
      </c>
      <c r="Q415" s="36">
        <f>SUMIFS(СВЦЭМ!$K$34:$K$777,СВЦЭМ!$A$34:$A$777,$A415,СВЦЭМ!$B$34:$B$777,Q$402)+'СЕТ СН'!$F$16</f>
        <v>0</v>
      </c>
      <c r="R415" s="36">
        <f>SUMIFS(СВЦЭМ!$K$34:$K$777,СВЦЭМ!$A$34:$A$777,$A415,СВЦЭМ!$B$34:$B$777,R$402)+'СЕТ СН'!$F$16</f>
        <v>0</v>
      </c>
      <c r="S415" s="36">
        <f>SUMIFS(СВЦЭМ!$K$34:$K$777,СВЦЭМ!$A$34:$A$777,$A415,СВЦЭМ!$B$34:$B$777,S$402)+'СЕТ СН'!$F$16</f>
        <v>0</v>
      </c>
      <c r="T415" s="36">
        <f>SUMIFS(СВЦЭМ!$K$34:$K$777,СВЦЭМ!$A$34:$A$777,$A415,СВЦЭМ!$B$34:$B$777,T$402)+'СЕТ СН'!$F$16</f>
        <v>0</v>
      </c>
      <c r="U415" s="36">
        <f>SUMIFS(СВЦЭМ!$K$34:$K$777,СВЦЭМ!$A$34:$A$777,$A415,СВЦЭМ!$B$34:$B$777,U$402)+'СЕТ СН'!$F$16</f>
        <v>0</v>
      </c>
      <c r="V415" s="36">
        <f>SUMIFS(СВЦЭМ!$K$34:$K$777,СВЦЭМ!$A$34:$A$777,$A415,СВЦЭМ!$B$34:$B$777,V$402)+'СЕТ СН'!$F$16</f>
        <v>0</v>
      </c>
      <c r="W415" s="36">
        <f>SUMIFS(СВЦЭМ!$K$34:$K$777,СВЦЭМ!$A$34:$A$777,$A415,СВЦЭМ!$B$34:$B$777,W$402)+'СЕТ СН'!$F$16</f>
        <v>0</v>
      </c>
      <c r="X415" s="36">
        <f>SUMIFS(СВЦЭМ!$K$34:$K$777,СВЦЭМ!$A$34:$A$777,$A415,СВЦЭМ!$B$34:$B$777,X$402)+'СЕТ СН'!$F$16</f>
        <v>0</v>
      </c>
      <c r="Y415" s="36">
        <f>SUMIFS(СВЦЭМ!$K$34:$K$777,СВЦЭМ!$A$34:$A$777,$A415,СВЦЭМ!$B$34:$B$777,Y$402)+'СЕТ СН'!$F$16</f>
        <v>0</v>
      </c>
    </row>
    <row r="416" spans="1:27" ht="15.75" hidden="1" x14ac:dyDescent="0.2">
      <c r="A416" s="35">
        <f t="shared" si="11"/>
        <v>44026</v>
      </c>
      <c r="B416" s="36">
        <f>SUMIFS(СВЦЭМ!$K$34:$K$777,СВЦЭМ!$A$34:$A$777,$A416,СВЦЭМ!$B$34:$B$777,B$402)+'СЕТ СН'!$F$16</f>
        <v>0</v>
      </c>
      <c r="C416" s="36">
        <f>SUMIFS(СВЦЭМ!$K$34:$K$777,СВЦЭМ!$A$34:$A$777,$A416,СВЦЭМ!$B$34:$B$777,C$402)+'СЕТ СН'!$F$16</f>
        <v>0</v>
      </c>
      <c r="D416" s="36">
        <f>SUMIFS(СВЦЭМ!$K$34:$K$777,СВЦЭМ!$A$34:$A$777,$A416,СВЦЭМ!$B$34:$B$777,D$402)+'СЕТ СН'!$F$16</f>
        <v>0</v>
      </c>
      <c r="E416" s="36">
        <f>SUMIFS(СВЦЭМ!$K$34:$K$777,СВЦЭМ!$A$34:$A$777,$A416,СВЦЭМ!$B$34:$B$777,E$402)+'СЕТ СН'!$F$16</f>
        <v>0</v>
      </c>
      <c r="F416" s="36">
        <f>SUMIFS(СВЦЭМ!$K$34:$K$777,СВЦЭМ!$A$34:$A$777,$A416,СВЦЭМ!$B$34:$B$777,F$402)+'СЕТ СН'!$F$16</f>
        <v>0</v>
      </c>
      <c r="G416" s="36">
        <f>SUMIFS(СВЦЭМ!$K$34:$K$777,СВЦЭМ!$A$34:$A$777,$A416,СВЦЭМ!$B$34:$B$777,G$402)+'СЕТ СН'!$F$16</f>
        <v>0</v>
      </c>
      <c r="H416" s="36">
        <f>SUMIFS(СВЦЭМ!$K$34:$K$777,СВЦЭМ!$A$34:$A$777,$A416,СВЦЭМ!$B$34:$B$777,H$402)+'СЕТ СН'!$F$16</f>
        <v>0</v>
      </c>
      <c r="I416" s="36">
        <f>SUMIFS(СВЦЭМ!$K$34:$K$777,СВЦЭМ!$A$34:$A$777,$A416,СВЦЭМ!$B$34:$B$777,I$402)+'СЕТ СН'!$F$16</f>
        <v>0</v>
      </c>
      <c r="J416" s="36">
        <f>SUMIFS(СВЦЭМ!$K$34:$K$777,СВЦЭМ!$A$34:$A$777,$A416,СВЦЭМ!$B$34:$B$777,J$402)+'СЕТ СН'!$F$16</f>
        <v>0</v>
      </c>
      <c r="K416" s="36">
        <f>SUMIFS(СВЦЭМ!$K$34:$K$777,СВЦЭМ!$A$34:$A$777,$A416,СВЦЭМ!$B$34:$B$777,K$402)+'СЕТ СН'!$F$16</f>
        <v>0</v>
      </c>
      <c r="L416" s="36">
        <f>SUMIFS(СВЦЭМ!$K$34:$K$777,СВЦЭМ!$A$34:$A$777,$A416,СВЦЭМ!$B$34:$B$777,L$402)+'СЕТ СН'!$F$16</f>
        <v>0</v>
      </c>
      <c r="M416" s="36">
        <f>SUMIFS(СВЦЭМ!$K$34:$K$777,СВЦЭМ!$A$34:$A$777,$A416,СВЦЭМ!$B$34:$B$777,M$402)+'СЕТ СН'!$F$16</f>
        <v>0</v>
      </c>
      <c r="N416" s="36">
        <f>SUMIFS(СВЦЭМ!$K$34:$K$777,СВЦЭМ!$A$34:$A$777,$A416,СВЦЭМ!$B$34:$B$777,N$402)+'СЕТ СН'!$F$16</f>
        <v>0</v>
      </c>
      <c r="O416" s="36">
        <f>SUMIFS(СВЦЭМ!$K$34:$K$777,СВЦЭМ!$A$34:$A$777,$A416,СВЦЭМ!$B$34:$B$777,O$402)+'СЕТ СН'!$F$16</f>
        <v>0</v>
      </c>
      <c r="P416" s="36">
        <f>SUMIFS(СВЦЭМ!$K$34:$K$777,СВЦЭМ!$A$34:$A$777,$A416,СВЦЭМ!$B$34:$B$777,P$402)+'СЕТ СН'!$F$16</f>
        <v>0</v>
      </c>
      <c r="Q416" s="36">
        <f>SUMIFS(СВЦЭМ!$K$34:$K$777,СВЦЭМ!$A$34:$A$777,$A416,СВЦЭМ!$B$34:$B$777,Q$402)+'СЕТ СН'!$F$16</f>
        <v>0</v>
      </c>
      <c r="R416" s="36">
        <f>SUMIFS(СВЦЭМ!$K$34:$K$777,СВЦЭМ!$A$34:$A$777,$A416,СВЦЭМ!$B$34:$B$777,R$402)+'СЕТ СН'!$F$16</f>
        <v>0</v>
      </c>
      <c r="S416" s="36">
        <f>SUMIFS(СВЦЭМ!$K$34:$K$777,СВЦЭМ!$A$34:$A$777,$A416,СВЦЭМ!$B$34:$B$777,S$402)+'СЕТ СН'!$F$16</f>
        <v>0</v>
      </c>
      <c r="T416" s="36">
        <f>SUMIFS(СВЦЭМ!$K$34:$K$777,СВЦЭМ!$A$34:$A$777,$A416,СВЦЭМ!$B$34:$B$777,T$402)+'СЕТ СН'!$F$16</f>
        <v>0</v>
      </c>
      <c r="U416" s="36">
        <f>SUMIFS(СВЦЭМ!$K$34:$K$777,СВЦЭМ!$A$34:$A$777,$A416,СВЦЭМ!$B$34:$B$777,U$402)+'СЕТ СН'!$F$16</f>
        <v>0</v>
      </c>
      <c r="V416" s="36">
        <f>SUMIFS(СВЦЭМ!$K$34:$K$777,СВЦЭМ!$A$34:$A$777,$A416,СВЦЭМ!$B$34:$B$777,V$402)+'СЕТ СН'!$F$16</f>
        <v>0</v>
      </c>
      <c r="W416" s="36">
        <f>SUMIFS(СВЦЭМ!$K$34:$K$777,СВЦЭМ!$A$34:$A$777,$A416,СВЦЭМ!$B$34:$B$777,W$402)+'СЕТ СН'!$F$16</f>
        <v>0</v>
      </c>
      <c r="X416" s="36">
        <f>SUMIFS(СВЦЭМ!$K$34:$K$777,СВЦЭМ!$A$34:$A$777,$A416,СВЦЭМ!$B$34:$B$777,X$402)+'СЕТ СН'!$F$16</f>
        <v>0</v>
      </c>
      <c r="Y416" s="36">
        <f>SUMIFS(СВЦЭМ!$K$34:$K$777,СВЦЭМ!$A$34:$A$777,$A416,СВЦЭМ!$B$34:$B$777,Y$402)+'СЕТ СН'!$F$16</f>
        <v>0</v>
      </c>
    </row>
    <row r="417" spans="1:25" ht="15.75" hidden="1" x14ac:dyDescent="0.2">
      <c r="A417" s="35">
        <f t="shared" si="11"/>
        <v>44027</v>
      </c>
      <c r="B417" s="36">
        <f>SUMIFS(СВЦЭМ!$K$34:$K$777,СВЦЭМ!$A$34:$A$777,$A417,СВЦЭМ!$B$34:$B$777,B$402)+'СЕТ СН'!$F$16</f>
        <v>0</v>
      </c>
      <c r="C417" s="36">
        <f>SUMIFS(СВЦЭМ!$K$34:$K$777,СВЦЭМ!$A$34:$A$777,$A417,СВЦЭМ!$B$34:$B$777,C$402)+'СЕТ СН'!$F$16</f>
        <v>0</v>
      </c>
      <c r="D417" s="36">
        <f>SUMIFS(СВЦЭМ!$K$34:$K$777,СВЦЭМ!$A$34:$A$777,$A417,СВЦЭМ!$B$34:$B$777,D$402)+'СЕТ СН'!$F$16</f>
        <v>0</v>
      </c>
      <c r="E417" s="36">
        <f>SUMIFS(СВЦЭМ!$K$34:$K$777,СВЦЭМ!$A$34:$A$777,$A417,СВЦЭМ!$B$34:$B$777,E$402)+'СЕТ СН'!$F$16</f>
        <v>0</v>
      </c>
      <c r="F417" s="36">
        <f>SUMIFS(СВЦЭМ!$K$34:$K$777,СВЦЭМ!$A$34:$A$777,$A417,СВЦЭМ!$B$34:$B$777,F$402)+'СЕТ СН'!$F$16</f>
        <v>0</v>
      </c>
      <c r="G417" s="36">
        <f>SUMIFS(СВЦЭМ!$K$34:$K$777,СВЦЭМ!$A$34:$A$777,$A417,СВЦЭМ!$B$34:$B$777,G$402)+'СЕТ СН'!$F$16</f>
        <v>0</v>
      </c>
      <c r="H417" s="36">
        <f>SUMIFS(СВЦЭМ!$K$34:$K$777,СВЦЭМ!$A$34:$A$777,$A417,СВЦЭМ!$B$34:$B$777,H$402)+'СЕТ СН'!$F$16</f>
        <v>0</v>
      </c>
      <c r="I417" s="36">
        <f>SUMIFS(СВЦЭМ!$K$34:$K$777,СВЦЭМ!$A$34:$A$777,$A417,СВЦЭМ!$B$34:$B$777,I$402)+'СЕТ СН'!$F$16</f>
        <v>0</v>
      </c>
      <c r="J417" s="36">
        <f>SUMIFS(СВЦЭМ!$K$34:$K$777,СВЦЭМ!$A$34:$A$777,$A417,СВЦЭМ!$B$34:$B$777,J$402)+'СЕТ СН'!$F$16</f>
        <v>0</v>
      </c>
      <c r="K417" s="36">
        <f>SUMIFS(СВЦЭМ!$K$34:$K$777,СВЦЭМ!$A$34:$A$777,$A417,СВЦЭМ!$B$34:$B$777,K$402)+'СЕТ СН'!$F$16</f>
        <v>0</v>
      </c>
      <c r="L417" s="36">
        <f>SUMIFS(СВЦЭМ!$K$34:$K$777,СВЦЭМ!$A$34:$A$777,$A417,СВЦЭМ!$B$34:$B$777,L$402)+'СЕТ СН'!$F$16</f>
        <v>0</v>
      </c>
      <c r="M417" s="36">
        <f>SUMIFS(СВЦЭМ!$K$34:$K$777,СВЦЭМ!$A$34:$A$777,$A417,СВЦЭМ!$B$34:$B$777,M$402)+'СЕТ СН'!$F$16</f>
        <v>0</v>
      </c>
      <c r="N417" s="36">
        <f>SUMIFS(СВЦЭМ!$K$34:$K$777,СВЦЭМ!$A$34:$A$777,$A417,СВЦЭМ!$B$34:$B$777,N$402)+'СЕТ СН'!$F$16</f>
        <v>0</v>
      </c>
      <c r="O417" s="36">
        <f>SUMIFS(СВЦЭМ!$K$34:$K$777,СВЦЭМ!$A$34:$A$777,$A417,СВЦЭМ!$B$34:$B$777,O$402)+'СЕТ СН'!$F$16</f>
        <v>0</v>
      </c>
      <c r="P417" s="36">
        <f>SUMIFS(СВЦЭМ!$K$34:$K$777,СВЦЭМ!$A$34:$A$777,$A417,СВЦЭМ!$B$34:$B$777,P$402)+'СЕТ СН'!$F$16</f>
        <v>0</v>
      </c>
      <c r="Q417" s="36">
        <f>SUMIFS(СВЦЭМ!$K$34:$K$777,СВЦЭМ!$A$34:$A$777,$A417,СВЦЭМ!$B$34:$B$777,Q$402)+'СЕТ СН'!$F$16</f>
        <v>0</v>
      </c>
      <c r="R417" s="36">
        <f>SUMIFS(СВЦЭМ!$K$34:$K$777,СВЦЭМ!$A$34:$A$777,$A417,СВЦЭМ!$B$34:$B$777,R$402)+'СЕТ СН'!$F$16</f>
        <v>0</v>
      </c>
      <c r="S417" s="36">
        <f>SUMIFS(СВЦЭМ!$K$34:$K$777,СВЦЭМ!$A$34:$A$777,$A417,СВЦЭМ!$B$34:$B$777,S$402)+'СЕТ СН'!$F$16</f>
        <v>0</v>
      </c>
      <c r="T417" s="36">
        <f>SUMIFS(СВЦЭМ!$K$34:$K$777,СВЦЭМ!$A$34:$A$777,$A417,СВЦЭМ!$B$34:$B$777,T$402)+'СЕТ СН'!$F$16</f>
        <v>0</v>
      </c>
      <c r="U417" s="36">
        <f>SUMIFS(СВЦЭМ!$K$34:$K$777,СВЦЭМ!$A$34:$A$777,$A417,СВЦЭМ!$B$34:$B$777,U$402)+'СЕТ СН'!$F$16</f>
        <v>0</v>
      </c>
      <c r="V417" s="36">
        <f>SUMIFS(СВЦЭМ!$K$34:$K$777,СВЦЭМ!$A$34:$A$777,$A417,СВЦЭМ!$B$34:$B$777,V$402)+'СЕТ СН'!$F$16</f>
        <v>0</v>
      </c>
      <c r="W417" s="36">
        <f>SUMIFS(СВЦЭМ!$K$34:$K$777,СВЦЭМ!$A$34:$A$777,$A417,СВЦЭМ!$B$34:$B$777,W$402)+'СЕТ СН'!$F$16</f>
        <v>0</v>
      </c>
      <c r="X417" s="36">
        <f>SUMIFS(СВЦЭМ!$K$34:$K$777,СВЦЭМ!$A$34:$A$777,$A417,СВЦЭМ!$B$34:$B$777,X$402)+'СЕТ СН'!$F$16</f>
        <v>0</v>
      </c>
      <c r="Y417" s="36">
        <f>SUMIFS(СВЦЭМ!$K$34:$K$777,СВЦЭМ!$A$34:$A$777,$A417,СВЦЭМ!$B$34:$B$777,Y$402)+'СЕТ СН'!$F$16</f>
        <v>0</v>
      </c>
    </row>
    <row r="418" spans="1:25" ht="15.75" hidden="1" x14ac:dyDescent="0.2">
      <c r="A418" s="35">
        <f t="shared" si="11"/>
        <v>44028</v>
      </c>
      <c r="B418" s="36">
        <f>SUMIFS(СВЦЭМ!$K$34:$K$777,СВЦЭМ!$A$34:$A$777,$A418,СВЦЭМ!$B$34:$B$777,B$402)+'СЕТ СН'!$F$16</f>
        <v>0</v>
      </c>
      <c r="C418" s="36">
        <f>SUMIFS(СВЦЭМ!$K$34:$K$777,СВЦЭМ!$A$34:$A$777,$A418,СВЦЭМ!$B$34:$B$777,C$402)+'СЕТ СН'!$F$16</f>
        <v>0</v>
      </c>
      <c r="D418" s="36">
        <f>SUMIFS(СВЦЭМ!$K$34:$K$777,СВЦЭМ!$A$34:$A$777,$A418,СВЦЭМ!$B$34:$B$777,D$402)+'СЕТ СН'!$F$16</f>
        <v>0</v>
      </c>
      <c r="E418" s="36">
        <f>SUMIFS(СВЦЭМ!$K$34:$K$777,СВЦЭМ!$A$34:$A$777,$A418,СВЦЭМ!$B$34:$B$777,E$402)+'СЕТ СН'!$F$16</f>
        <v>0</v>
      </c>
      <c r="F418" s="36">
        <f>SUMIFS(СВЦЭМ!$K$34:$K$777,СВЦЭМ!$A$34:$A$777,$A418,СВЦЭМ!$B$34:$B$777,F$402)+'СЕТ СН'!$F$16</f>
        <v>0</v>
      </c>
      <c r="G418" s="36">
        <f>SUMIFS(СВЦЭМ!$K$34:$K$777,СВЦЭМ!$A$34:$A$777,$A418,СВЦЭМ!$B$34:$B$777,G$402)+'СЕТ СН'!$F$16</f>
        <v>0</v>
      </c>
      <c r="H418" s="36">
        <f>SUMIFS(СВЦЭМ!$K$34:$K$777,СВЦЭМ!$A$34:$A$777,$A418,СВЦЭМ!$B$34:$B$777,H$402)+'СЕТ СН'!$F$16</f>
        <v>0</v>
      </c>
      <c r="I418" s="36">
        <f>SUMIFS(СВЦЭМ!$K$34:$K$777,СВЦЭМ!$A$34:$A$777,$A418,СВЦЭМ!$B$34:$B$777,I$402)+'СЕТ СН'!$F$16</f>
        <v>0</v>
      </c>
      <c r="J418" s="36">
        <f>SUMIFS(СВЦЭМ!$K$34:$K$777,СВЦЭМ!$A$34:$A$777,$A418,СВЦЭМ!$B$34:$B$777,J$402)+'СЕТ СН'!$F$16</f>
        <v>0</v>
      </c>
      <c r="K418" s="36">
        <f>SUMIFS(СВЦЭМ!$K$34:$K$777,СВЦЭМ!$A$34:$A$777,$A418,СВЦЭМ!$B$34:$B$777,K$402)+'СЕТ СН'!$F$16</f>
        <v>0</v>
      </c>
      <c r="L418" s="36">
        <f>SUMIFS(СВЦЭМ!$K$34:$K$777,СВЦЭМ!$A$34:$A$777,$A418,СВЦЭМ!$B$34:$B$777,L$402)+'СЕТ СН'!$F$16</f>
        <v>0</v>
      </c>
      <c r="M418" s="36">
        <f>SUMIFS(СВЦЭМ!$K$34:$K$777,СВЦЭМ!$A$34:$A$777,$A418,СВЦЭМ!$B$34:$B$777,M$402)+'СЕТ СН'!$F$16</f>
        <v>0</v>
      </c>
      <c r="N418" s="36">
        <f>SUMIFS(СВЦЭМ!$K$34:$K$777,СВЦЭМ!$A$34:$A$777,$A418,СВЦЭМ!$B$34:$B$777,N$402)+'СЕТ СН'!$F$16</f>
        <v>0</v>
      </c>
      <c r="O418" s="36">
        <f>SUMIFS(СВЦЭМ!$K$34:$K$777,СВЦЭМ!$A$34:$A$777,$A418,СВЦЭМ!$B$34:$B$777,O$402)+'СЕТ СН'!$F$16</f>
        <v>0</v>
      </c>
      <c r="P418" s="36">
        <f>SUMIFS(СВЦЭМ!$K$34:$K$777,СВЦЭМ!$A$34:$A$777,$A418,СВЦЭМ!$B$34:$B$777,P$402)+'СЕТ СН'!$F$16</f>
        <v>0</v>
      </c>
      <c r="Q418" s="36">
        <f>SUMIFS(СВЦЭМ!$K$34:$K$777,СВЦЭМ!$A$34:$A$777,$A418,СВЦЭМ!$B$34:$B$777,Q$402)+'СЕТ СН'!$F$16</f>
        <v>0</v>
      </c>
      <c r="R418" s="36">
        <f>SUMIFS(СВЦЭМ!$K$34:$K$777,СВЦЭМ!$A$34:$A$777,$A418,СВЦЭМ!$B$34:$B$777,R$402)+'СЕТ СН'!$F$16</f>
        <v>0</v>
      </c>
      <c r="S418" s="36">
        <f>SUMIFS(СВЦЭМ!$K$34:$K$777,СВЦЭМ!$A$34:$A$777,$A418,СВЦЭМ!$B$34:$B$777,S$402)+'СЕТ СН'!$F$16</f>
        <v>0</v>
      </c>
      <c r="T418" s="36">
        <f>SUMIFS(СВЦЭМ!$K$34:$K$777,СВЦЭМ!$A$34:$A$777,$A418,СВЦЭМ!$B$34:$B$777,T$402)+'СЕТ СН'!$F$16</f>
        <v>0</v>
      </c>
      <c r="U418" s="36">
        <f>SUMIFS(СВЦЭМ!$K$34:$K$777,СВЦЭМ!$A$34:$A$777,$A418,СВЦЭМ!$B$34:$B$777,U$402)+'СЕТ СН'!$F$16</f>
        <v>0</v>
      </c>
      <c r="V418" s="36">
        <f>SUMIFS(СВЦЭМ!$K$34:$K$777,СВЦЭМ!$A$34:$A$777,$A418,СВЦЭМ!$B$34:$B$777,V$402)+'СЕТ СН'!$F$16</f>
        <v>0</v>
      </c>
      <c r="W418" s="36">
        <f>SUMIFS(СВЦЭМ!$K$34:$K$777,СВЦЭМ!$A$34:$A$777,$A418,СВЦЭМ!$B$34:$B$777,W$402)+'СЕТ СН'!$F$16</f>
        <v>0</v>
      </c>
      <c r="X418" s="36">
        <f>SUMIFS(СВЦЭМ!$K$34:$K$777,СВЦЭМ!$A$34:$A$777,$A418,СВЦЭМ!$B$34:$B$777,X$402)+'СЕТ СН'!$F$16</f>
        <v>0</v>
      </c>
      <c r="Y418" s="36">
        <f>SUMIFS(СВЦЭМ!$K$34:$K$777,СВЦЭМ!$A$34:$A$777,$A418,СВЦЭМ!$B$34:$B$777,Y$402)+'СЕТ СН'!$F$16</f>
        <v>0</v>
      </c>
    </row>
    <row r="419" spans="1:25" ht="15.75" hidden="1" x14ac:dyDescent="0.2">
      <c r="A419" s="35">
        <f t="shared" si="11"/>
        <v>44029</v>
      </c>
      <c r="B419" s="36">
        <f>SUMIFS(СВЦЭМ!$K$34:$K$777,СВЦЭМ!$A$34:$A$777,$A419,СВЦЭМ!$B$34:$B$777,B$402)+'СЕТ СН'!$F$16</f>
        <v>0</v>
      </c>
      <c r="C419" s="36">
        <f>SUMIFS(СВЦЭМ!$K$34:$K$777,СВЦЭМ!$A$34:$A$777,$A419,СВЦЭМ!$B$34:$B$777,C$402)+'СЕТ СН'!$F$16</f>
        <v>0</v>
      </c>
      <c r="D419" s="36">
        <f>SUMIFS(СВЦЭМ!$K$34:$K$777,СВЦЭМ!$A$34:$A$777,$A419,СВЦЭМ!$B$34:$B$777,D$402)+'СЕТ СН'!$F$16</f>
        <v>0</v>
      </c>
      <c r="E419" s="36">
        <f>SUMIFS(СВЦЭМ!$K$34:$K$777,СВЦЭМ!$A$34:$A$777,$A419,СВЦЭМ!$B$34:$B$777,E$402)+'СЕТ СН'!$F$16</f>
        <v>0</v>
      </c>
      <c r="F419" s="36">
        <f>SUMIFS(СВЦЭМ!$K$34:$K$777,СВЦЭМ!$A$34:$A$777,$A419,СВЦЭМ!$B$34:$B$777,F$402)+'СЕТ СН'!$F$16</f>
        <v>0</v>
      </c>
      <c r="G419" s="36">
        <f>SUMIFS(СВЦЭМ!$K$34:$K$777,СВЦЭМ!$A$34:$A$777,$A419,СВЦЭМ!$B$34:$B$777,G$402)+'СЕТ СН'!$F$16</f>
        <v>0</v>
      </c>
      <c r="H419" s="36">
        <f>SUMIFS(СВЦЭМ!$K$34:$K$777,СВЦЭМ!$A$34:$A$777,$A419,СВЦЭМ!$B$34:$B$777,H$402)+'СЕТ СН'!$F$16</f>
        <v>0</v>
      </c>
      <c r="I419" s="36">
        <f>SUMIFS(СВЦЭМ!$K$34:$K$777,СВЦЭМ!$A$34:$A$777,$A419,СВЦЭМ!$B$34:$B$777,I$402)+'СЕТ СН'!$F$16</f>
        <v>0</v>
      </c>
      <c r="J419" s="36">
        <f>SUMIFS(СВЦЭМ!$K$34:$K$777,СВЦЭМ!$A$34:$A$777,$A419,СВЦЭМ!$B$34:$B$777,J$402)+'СЕТ СН'!$F$16</f>
        <v>0</v>
      </c>
      <c r="K419" s="36">
        <f>SUMIFS(СВЦЭМ!$K$34:$K$777,СВЦЭМ!$A$34:$A$777,$A419,СВЦЭМ!$B$34:$B$777,K$402)+'СЕТ СН'!$F$16</f>
        <v>0</v>
      </c>
      <c r="L419" s="36">
        <f>SUMIFS(СВЦЭМ!$K$34:$K$777,СВЦЭМ!$A$34:$A$777,$A419,СВЦЭМ!$B$34:$B$777,L$402)+'СЕТ СН'!$F$16</f>
        <v>0</v>
      </c>
      <c r="M419" s="36">
        <f>SUMIFS(СВЦЭМ!$K$34:$K$777,СВЦЭМ!$A$34:$A$777,$A419,СВЦЭМ!$B$34:$B$777,M$402)+'СЕТ СН'!$F$16</f>
        <v>0</v>
      </c>
      <c r="N419" s="36">
        <f>SUMIFS(СВЦЭМ!$K$34:$K$777,СВЦЭМ!$A$34:$A$777,$A419,СВЦЭМ!$B$34:$B$777,N$402)+'СЕТ СН'!$F$16</f>
        <v>0</v>
      </c>
      <c r="O419" s="36">
        <f>SUMIFS(СВЦЭМ!$K$34:$K$777,СВЦЭМ!$A$34:$A$777,$A419,СВЦЭМ!$B$34:$B$777,O$402)+'СЕТ СН'!$F$16</f>
        <v>0</v>
      </c>
      <c r="P419" s="36">
        <f>SUMIFS(СВЦЭМ!$K$34:$K$777,СВЦЭМ!$A$34:$A$777,$A419,СВЦЭМ!$B$34:$B$777,P$402)+'СЕТ СН'!$F$16</f>
        <v>0</v>
      </c>
      <c r="Q419" s="36">
        <f>SUMIFS(СВЦЭМ!$K$34:$K$777,СВЦЭМ!$A$34:$A$777,$A419,СВЦЭМ!$B$34:$B$777,Q$402)+'СЕТ СН'!$F$16</f>
        <v>0</v>
      </c>
      <c r="R419" s="36">
        <f>SUMIFS(СВЦЭМ!$K$34:$K$777,СВЦЭМ!$A$34:$A$777,$A419,СВЦЭМ!$B$34:$B$777,R$402)+'СЕТ СН'!$F$16</f>
        <v>0</v>
      </c>
      <c r="S419" s="36">
        <f>SUMIFS(СВЦЭМ!$K$34:$K$777,СВЦЭМ!$A$34:$A$777,$A419,СВЦЭМ!$B$34:$B$777,S$402)+'СЕТ СН'!$F$16</f>
        <v>0</v>
      </c>
      <c r="T419" s="36">
        <f>SUMIFS(СВЦЭМ!$K$34:$K$777,СВЦЭМ!$A$34:$A$777,$A419,СВЦЭМ!$B$34:$B$777,T$402)+'СЕТ СН'!$F$16</f>
        <v>0</v>
      </c>
      <c r="U419" s="36">
        <f>SUMIFS(СВЦЭМ!$K$34:$K$777,СВЦЭМ!$A$34:$A$777,$A419,СВЦЭМ!$B$34:$B$777,U$402)+'СЕТ СН'!$F$16</f>
        <v>0</v>
      </c>
      <c r="V419" s="36">
        <f>SUMIFS(СВЦЭМ!$K$34:$K$777,СВЦЭМ!$A$34:$A$777,$A419,СВЦЭМ!$B$34:$B$777,V$402)+'СЕТ СН'!$F$16</f>
        <v>0</v>
      </c>
      <c r="W419" s="36">
        <f>SUMIFS(СВЦЭМ!$K$34:$K$777,СВЦЭМ!$A$34:$A$777,$A419,СВЦЭМ!$B$34:$B$777,W$402)+'СЕТ СН'!$F$16</f>
        <v>0</v>
      </c>
      <c r="X419" s="36">
        <f>SUMIFS(СВЦЭМ!$K$34:$K$777,СВЦЭМ!$A$34:$A$777,$A419,СВЦЭМ!$B$34:$B$777,X$402)+'СЕТ СН'!$F$16</f>
        <v>0</v>
      </c>
      <c r="Y419" s="36">
        <f>SUMIFS(СВЦЭМ!$K$34:$K$777,СВЦЭМ!$A$34:$A$777,$A419,СВЦЭМ!$B$34:$B$777,Y$402)+'СЕТ СН'!$F$16</f>
        <v>0</v>
      </c>
    </row>
    <row r="420" spans="1:25" ht="15.75" hidden="1" x14ac:dyDescent="0.2">
      <c r="A420" s="35">
        <f t="shared" si="11"/>
        <v>44030</v>
      </c>
      <c r="B420" s="36">
        <f>SUMIFS(СВЦЭМ!$K$34:$K$777,СВЦЭМ!$A$34:$A$777,$A420,СВЦЭМ!$B$34:$B$777,B$402)+'СЕТ СН'!$F$16</f>
        <v>0</v>
      </c>
      <c r="C420" s="36">
        <f>SUMIFS(СВЦЭМ!$K$34:$K$777,СВЦЭМ!$A$34:$A$777,$A420,СВЦЭМ!$B$34:$B$777,C$402)+'СЕТ СН'!$F$16</f>
        <v>0</v>
      </c>
      <c r="D420" s="36">
        <f>SUMIFS(СВЦЭМ!$K$34:$K$777,СВЦЭМ!$A$34:$A$777,$A420,СВЦЭМ!$B$34:$B$777,D$402)+'СЕТ СН'!$F$16</f>
        <v>0</v>
      </c>
      <c r="E420" s="36">
        <f>SUMIFS(СВЦЭМ!$K$34:$K$777,СВЦЭМ!$A$34:$A$777,$A420,СВЦЭМ!$B$34:$B$777,E$402)+'СЕТ СН'!$F$16</f>
        <v>0</v>
      </c>
      <c r="F420" s="36">
        <f>SUMIFS(СВЦЭМ!$K$34:$K$777,СВЦЭМ!$A$34:$A$777,$A420,СВЦЭМ!$B$34:$B$777,F$402)+'СЕТ СН'!$F$16</f>
        <v>0</v>
      </c>
      <c r="G420" s="36">
        <f>SUMIFS(СВЦЭМ!$K$34:$K$777,СВЦЭМ!$A$34:$A$777,$A420,СВЦЭМ!$B$34:$B$777,G$402)+'СЕТ СН'!$F$16</f>
        <v>0</v>
      </c>
      <c r="H420" s="36">
        <f>SUMIFS(СВЦЭМ!$K$34:$K$777,СВЦЭМ!$A$34:$A$777,$A420,СВЦЭМ!$B$34:$B$777,H$402)+'СЕТ СН'!$F$16</f>
        <v>0</v>
      </c>
      <c r="I420" s="36">
        <f>SUMIFS(СВЦЭМ!$K$34:$K$777,СВЦЭМ!$A$34:$A$777,$A420,СВЦЭМ!$B$34:$B$777,I$402)+'СЕТ СН'!$F$16</f>
        <v>0</v>
      </c>
      <c r="J420" s="36">
        <f>SUMIFS(СВЦЭМ!$K$34:$K$777,СВЦЭМ!$A$34:$A$777,$A420,СВЦЭМ!$B$34:$B$777,J$402)+'СЕТ СН'!$F$16</f>
        <v>0</v>
      </c>
      <c r="K420" s="36">
        <f>SUMIFS(СВЦЭМ!$K$34:$K$777,СВЦЭМ!$A$34:$A$777,$A420,СВЦЭМ!$B$34:$B$777,K$402)+'СЕТ СН'!$F$16</f>
        <v>0</v>
      </c>
      <c r="L420" s="36">
        <f>SUMIFS(СВЦЭМ!$K$34:$K$777,СВЦЭМ!$A$34:$A$777,$A420,СВЦЭМ!$B$34:$B$777,L$402)+'СЕТ СН'!$F$16</f>
        <v>0</v>
      </c>
      <c r="M420" s="36">
        <f>SUMIFS(СВЦЭМ!$K$34:$K$777,СВЦЭМ!$A$34:$A$777,$A420,СВЦЭМ!$B$34:$B$777,M$402)+'СЕТ СН'!$F$16</f>
        <v>0</v>
      </c>
      <c r="N420" s="36">
        <f>SUMIFS(СВЦЭМ!$K$34:$K$777,СВЦЭМ!$A$34:$A$777,$A420,СВЦЭМ!$B$34:$B$777,N$402)+'СЕТ СН'!$F$16</f>
        <v>0</v>
      </c>
      <c r="O420" s="36">
        <f>SUMIFS(СВЦЭМ!$K$34:$K$777,СВЦЭМ!$A$34:$A$777,$A420,СВЦЭМ!$B$34:$B$777,O$402)+'СЕТ СН'!$F$16</f>
        <v>0</v>
      </c>
      <c r="P420" s="36">
        <f>SUMIFS(СВЦЭМ!$K$34:$K$777,СВЦЭМ!$A$34:$A$777,$A420,СВЦЭМ!$B$34:$B$777,P$402)+'СЕТ СН'!$F$16</f>
        <v>0</v>
      </c>
      <c r="Q420" s="36">
        <f>SUMIFS(СВЦЭМ!$K$34:$K$777,СВЦЭМ!$A$34:$A$777,$A420,СВЦЭМ!$B$34:$B$777,Q$402)+'СЕТ СН'!$F$16</f>
        <v>0</v>
      </c>
      <c r="R420" s="36">
        <f>SUMIFS(СВЦЭМ!$K$34:$K$777,СВЦЭМ!$A$34:$A$777,$A420,СВЦЭМ!$B$34:$B$777,R$402)+'СЕТ СН'!$F$16</f>
        <v>0</v>
      </c>
      <c r="S420" s="36">
        <f>SUMIFS(СВЦЭМ!$K$34:$K$777,СВЦЭМ!$A$34:$A$777,$A420,СВЦЭМ!$B$34:$B$777,S$402)+'СЕТ СН'!$F$16</f>
        <v>0</v>
      </c>
      <c r="T420" s="36">
        <f>SUMIFS(СВЦЭМ!$K$34:$K$777,СВЦЭМ!$A$34:$A$777,$A420,СВЦЭМ!$B$34:$B$777,T$402)+'СЕТ СН'!$F$16</f>
        <v>0</v>
      </c>
      <c r="U420" s="36">
        <f>SUMIFS(СВЦЭМ!$K$34:$K$777,СВЦЭМ!$A$34:$A$777,$A420,СВЦЭМ!$B$34:$B$777,U$402)+'СЕТ СН'!$F$16</f>
        <v>0</v>
      </c>
      <c r="V420" s="36">
        <f>SUMIFS(СВЦЭМ!$K$34:$K$777,СВЦЭМ!$A$34:$A$777,$A420,СВЦЭМ!$B$34:$B$777,V$402)+'СЕТ СН'!$F$16</f>
        <v>0</v>
      </c>
      <c r="W420" s="36">
        <f>SUMIFS(СВЦЭМ!$K$34:$K$777,СВЦЭМ!$A$34:$A$777,$A420,СВЦЭМ!$B$34:$B$777,W$402)+'СЕТ СН'!$F$16</f>
        <v>0</v>
      </c>
      <c r="X420" s="36">
        <f>SUMIFS(СВЦЭМ!$K$34:$K$777,СВЦЭМ!$A$34:$A$777,$A420,СВЦЭМ!$B$34:$B$777,X$402)+'СЕТ СН'!$F$16</f>
        <v>0</v>
      </c>
      <c r="Y420" s="36">
        <f>SUMIFS(СВЦЭМ!$K$34:$K$777,СВЦЭМ!$A$34:$A$777,$A420,СВЦЭМ!$B$34:$B$777,Y$402)+'СЕТ СН'!$F$16</f>
        <v>0</v>
      </c>
    </row>
    <row r="421" spans="1:25" ht="15.75" hidden="1" x14ac:dyDescent="0.2">
      <c r="A421" s="35">
        <f t="shared" si="11"/>
        <v>44031</v>
      </c>
      <c r="B421" s="36">
        <f>SUMIFS(СВЦЭМ!$K$34:$K$777,СВЦЭМ!$A$34:$A$777,$A421,СВЦЭМ!$B$34:$B$777,B$402)+'СЕТ СН'!$F$16</f>
        <v>0</v>
      </c>
      <c r="C421" s="36">
        <f>SUMIFS(СВЦЭМ!$K$34:$K$777,СВЦЭМ!$A$34:$A$777,$A421,СВЦЭМ!$B$34:$B$777,C$402)+'СЕТ СН'!$F$16</f>
        <v>0</v>
      </c>
      <c r="D421" s="36">
        <f>SUMIFS(СВЦЭМ!$K$34:$K$777,СВЦЭМ!$A$34:$A$777,$A421,СВЦЭМ!$B$34:$B$777,D$402)+'СЕТ СН'!$F$16</f>
        <v>0</v>
      </c>
      <c r="E421" s="36">
        <f>SUMIFS(СВЦЭМ!$K$34:$K$777,СВЦЭМ!$A$34:$A$777,$A421,СВЦЭМ!$B$34:$B$777,E$402)+'СЕТ СН'!$F$16</f>
        <v>0</v>
      </c>
      <c r="F421" s="36">
        <f>SUMIFS(СВЦЭМ!$K$34:$K$777,СВЦЭМ!$A$34:$A$777,$A421,СВЦЭМ!$B$34:$B$777,F$402)+'СЕТ СН'!$F$16</f>
        <v>0</v>
      </c>
      <c r="G421" s="36">
        <f>SUMIFS(СВЦЭМ!$K$34:$K$777,СВЦЭМ!$A$34:$A$777,$A421,СВЦЭМ!$B$34:$B$777,G$402)+'СЕТ СН'!$F$16</f>
        <v>0</v>
      </c>
      <c r="H421" s="36">
        <f>SUMIFS(СВЦЭМ!$K$34:$K$777,СВЦЭМ!$A$34:$A$777,$A421,СВЦЭМ!$B$34:$B$777,H$402)+'СЕТ СН'!$F$16</f>
        <v>0</v>
      </c>
      <c r="I421" s="36">
        <f>SUMIFS(СВЦЭМ!$K$34:$K$777,СВЦЭМ!$A$34:$A$777,$A421,СВЦЭМ!$B$34:$B$777,I$402)+'СЕТ СН'!$F$16</f>
        <v>0</v>
      </c>
      <c r="J421" s="36">
        <f>SUMIFS(СВЦЭМ!$K$34:$K$777,СВЦЭМ!$A$34:$A$777,$A421,СВЦЭМ!$B$34:$B$777,J$402)+'СЕТ СН'!$F$16</f>
        <v>0</v>
      </c>
      <c r="K421" s="36">
        <f>SUMIFS(СВЦЭМ!$K$34:$K$777,СВЦЭМ!$A$34:$A$777,$A421,СВЦЭМ!$B$34:$B$777,K$402)+'СЕТ СН'!$F$16</f>
        <v>0</v>
      </c>
      <c r="L421" s="36">
        <f>SUMIFS(СВЦЭМ!$K$34:$K$777,СВЦЭМ!$A$34:$A$777,$A421,СВЦЭМ!$B$34:$B$777,L$402)+'СЕТ СН'!$F$16</f>
        <v>0</v>
      </c>
      <c r="M421" s="36">
        <f>SUMIFS(СВЦЭМ!$K$34:$K$777,СВЦЭМ!$A$34:$A$777,$A421,СВЦЭМ!$B$34:$B$777,M$402)+'СЕТ СН'!$F$16</f>
        <v>0</v>
      </c>
      <c r="N421" s="36">
        <f>SUMIFS(СВЦЭМ!$K$34:$K$777,СВЦЭМ!$A$34:$A$777,$A421,СВЦЭМ!$B$34:$B$777,N$402)+'СЕТ СН'!$F$16</f>
        <v>0</v>
      </c>
      <c r="O421" s="36">
        <f>SUMIFS(СВЦЭМ!$K$34:$K$777,СВЦЭМ!$A$34:$A$777,$A421,СВЦЭМ!$B$34:$B$777,O$402)+'СЕТ СН'!$F$16</f>
        <v>0</v>
      </c>
      <c r="P421" s="36">
        <f>SUMIFS(СВЦЭМ!$K$34:$K$777,СВЦЭМ!$A$34:$A$777,$A421,СВЦЭМ!$B$34:$B$777,P$402)+'СЕТ СН'!$F$16</f>
        <v>0</v>
      </c>
      <c r="Q421" s="36">
        <f>SUMIFS(СВЦЭМ!$K$34:$K$777,СВЦЭМ!$A$34:$A$777,$A421,СВЦЭМ!$B$34:$B$777,Q$402)+'СЕТ СН'!$F$16</f>
        <v>0</v>
      </c>
      <c r="R421" s="36">
        <f>SUMIFS(СВЦЭМ!$K$34:$K$777,СВЦЭМ!$A$34:$A$777,$A421,СВЦЭМ!$B$34:$B$777,R$402)+'СЕТ СН'!$F$16</f>
        <v>0</v>
      </c>
      <c r="S421" s="36">
        <f>SUMIFS(СВЦЭМ!$K$34:$K$777,СВЦЭМ!$A$34:$A$777,$A421,СВЦЭМ!$B$34:$B$777,S$402)+'СЕТ СН'!$F$16</f>
        <v>0</v>
      </c>
      <c r="T421" s="36">
        <f>SUMIFS(СВЦЭМ!$K$34:$K$777,СВЦЭМ!$A$34:$A$777,$A421,СВЦЭМ!$B$34:$B$777,T$402)+'СЕТ СН'!$F$16</f>
        <v>0</v>
      </c>
      <c r="U421" s="36">
        <f>SUMIFS(СВЦЭМ!$K$34:$K$777,СВЦЭМ!$A$34:$A$777,$A421,СВЦЭМ!$B$34:$B$777,U$402)+'СЕТ СН'!$F$16</f>
        <v>0</v>
      </c>
      <c r="V421" s="36">
        <f>SUMIFS(СВЦЭМ!$K$34:$K$777,СВЦЭМ!$A$34:$A$777,$A421,СВЦЭМ!$B$34:$B$777,V$402)+'СЕТ СН'!$F$16</f>
        <v>0</v>
      </c>
      <c r="W421" s="36">
        <f>SUMIFS(СВЦЭМ!$K$34:$K$777,СВЦЭМ!$A$34:$A$777,$A421,СВЦЭМ!$B$34:$B$777,W$402)+'СЕТ СН'!$F$16</f>
        <v>0</v>
      </c>
      <c r="X421" s="36">
        <f>SUMIFS(СВЦЭМ!$K$34:$K$777,СВЦЭМ!$A$34:$A$777,$A421,СВЦЭМ!$B$34:$B$777,X$402)+'СЕТ СН'!$F$16</f>
        <v>0</v>
      </c>
      <c r="Y421" s="36">
        <f>SUMIFS(СВЦЭМ!$K$34:$K$777,СВЦЭМ!$A$34:$A$777,$A421,СВЦЭМ!$B$34:$B$777,Y$402)+'СЕТ СН'!$F$16</f>
        <v>0</v>
      </c>
    </row>
    <row r="422" spans="1:25" ht="15.75" hidden="1" x14ac:dyDescent="0.2">
      <c r="A422" s="35">
        <f t="shared" si="11"/>
        <v>44032</v>
      </c>
      <c r="B422" s="36">
        <f>SUMIFS(СВЦЭМ!$K$34:$K$777,СВЦЭМ!$A$34:$A$777,$A422,СВЦЭМ!$B$34:$B$777,B$402)+'СЕТ СН'!$F$16</f>
        <v>0</v>
      </c>
      <c r="C422" s="36">
        <f>SUMIFS(СВЦЭМ!$K$34:$K$777,СВЦЭМ!$A$34:$A$777,$A422,СВЦЭМ!$B$34:$B$777,C$402)+'СЕТ СН'!$F$16</f>
        <v>0</v>
      </c>
      <c r="D422" s="36">
        <f>SUMIFS(СВЦЭМ!$K$34:$K$777,СВЦЭМ!$A$34:$A$777,$A422,СВЦЭМ!$B$34:$B$777,D$402)+'СЕТ СН'!$F$16</f>
        <v>0</v>
      </c>
      <c r="E422" s="36">
        <f>SUMIFS(СВЦЭМ!$K$34:$K$777,СВЦЭМ!$A$34:$A$777,$A422,СВЦЭМ!$B$34:$B$777,E$402)+'СЕТ СН'!$F$16</f>
        <v>0</v>
      </c>
      <c r="F422" s="36">
        <f>SUMIFS(СВЦЭМ!$K$34:$K$777,СВЦЭМ!$A$34:$A$777,$A422,СВЦЭМ!$B$34:$B$777,F$402)+'СЕТ СН'!$F$16</f>
        <v>0</v>
      </c>
      <c r="G422" s="36">
        <f>SUMIFS(СВЦЭМ!$K$34:$K$777,СВЦЭМ!$A$34:$A$777,$A422,СВЦЭМ!$B$34:$B$777,G$402)+'СЕТ СН'!$F$16</f>
        <v>0</v>
      </c>
      <c r="H422" s="36">
        <f>SUMIFS(СВЦЭМ!$K$34:$K$777,СВЦЭМ!$A$34:$A$777,$A422,СВЦЭМ!$B$34:$B$777,H$402)+'СЕТ СН'!$F$16</f>
        <v>0</v>
      </c>
      <c r="I422" s="36">
        <f>SUMIFS(СВЦЭМ!$K$34:$K$777,СВЦЭМ!$A$34:$A$777,$A422,СВЦЭМ!$B$34:$B$777,I$402)+'СЕТ СН'!$F$16</f>
        <v>0</v>
      </c>
      <c r="J422" s="36">
        <f>SUMIFS(СВЦЭМ!$K$34:$K$777,СВЦЭМ!$A$34:$A$777,$A422,СВЦЭМ!$B$34:$B$777,J$402)+'СЕТ СН'!$F$16</f>
        <v>0</v>
      </c>
      <c r="K422" s="36">
        <f>SUMIFS(СВЦЭМ!$K$34:$K$777,СВЦЭМ!$A$34:$A$777,$A422,СВЦЭМ!$B$34:$B$777,K$402)+'СЕТ СН'!$F$16</f>
        <v>0</v>
      </c>
      <c r="L422" s="36">
        <f>SUMIFS(СВЦЭМ!$K$34:$K$777,СВЦЭМ!$A$34:$A$777,$A422,СВЦЭМ!$B$34:$B$777,L$402)+'СЕТ СН'!$F$16</f>
        <v>0</v>
      </c>
      <c r="M422" s="36">
        <f>SUMIFS(СВЦЭМ!$K$34:$K$777,СВЦЭМ!$A$34:$A$777,$A422,СВЦЭМ!$B$34:$B$777,M$402)+'СЕТ СН'!$F$16</f>
        <v>0</v>
      </c>
      <c r="N422" s="36">
        <f>SUMIFS(СВЦЭМ!$K$34:$K$777,СВЦЭМ!$A$34:$A$777,$A422,СВЦЭМ!$B$34:$B$777,N$402)+'СЕТ СН'!$F$16</f>
        <v>0</v>
      </c>
      <c r="O422" s="36">
        <f>SUMIFS(СВЦЭМ!$K$34:$K$777,СВЦЭМ!$A$34:$A$777,$A422,СВЦЭМ!$B$34:$B$777,O$402)+'СЕТ СН'!$F$16</f>
        <v>0</v>
      </c>
      <c r="P422" s="36">
        <f>SUMIFS(СВЦЭМ!$K$34:$K$777,СВЦЭМ!$A$34:$A$777,$A422,СВЦЭМ!$B$34:$B$777,P$402)+'СЕТ СН'!$F$16</f>
        <v>0</v>
      </c>
      <c r="Q422" s="36">
        <f>SUMIFS(СВЦЭМ!$K$34:$K$777,СВЦЭМ!$A$34:$A$777,$A422,СВЦЭМ!$B$34:$B$777,Q$402)+'СЕТ СН'!$F$16</f>
        <v>0</v>
      </c>
      <c r="R422" s="36">
        <f>SUMIFS(СВЦЭМ!$K$34:$K$777,СВЦЭМ!$A$34:$A$777,$A422,СВЦЭМ!$B$34:$B$777,R$402)+'СЕТ СН'!$F$16</f>
        <v>0</v>
      </c>
      <c r="S422" s="36">
        <f>SUMIFS(СВЦЭМ!$K$34:$K$777,СВЦЭМ!$A$34:$A$777,$A422,СВЦЭМ!$B$34:$B$777,S$402)+'СЕТ СН'!$F$16</f>
        <v>0</v>
      </c>
      <c r="T422" s="36">
        <f>SUMIFS(СВЦЭМ!$K$34:$K$777,СВЦЭМ!$A$34:$A$777,$A422,СВЦЭМ!$B$34:$B$777,T$402)+'СЕТ СН'!$F$16</f>
        <v>0</v>
      </c>
      <c r="U422" s="36">
        <f>SUMIFS(СВЦЭМ!$K$34:$K$777,СВЦЭМ!$A$34:$A$777,$A422,СВЦЭМ!$B$34:$B$777,U$402)+'СЕТ СН'!$F$16</f>
        <v>0</v>
      </c>
      <c r="V422" s="36">
        <f>SUMIFS(СВЦЭМ!$K$34:$K$777,СВЦЭМ!$A$34:$A$777,$A422,СВЦЭМ!$B$34:$B$777,V$402)+'СЕТ СН'!$F$16</f>
        <v>0</v>
      </c>
      <c r="W422" s="36">
        <f>SUMIFS(СВЦЭМ!$K$34:$K$777,СВЦЭМ!$A$34:$A$777,$A422,СВЦЭМ!$B$34:$B$777,W$402)+'СЕТ СН'!$F$16</f>
        <v>0</v>
      </c>
      <c r="X422" s="36">
        <f>SUMIFS(СВЦЭМ!$K$34:$K$777,СВЦЭМ!$A$34:$A$777,$A422,СВЦЭМ!$B$34:$B$777,X$402)+'СЕТ СН'!$F$16</f>
        <v>0</v>
      </c>
      <c r="Y422" s="36">
        <f>SUMIFS(СВЦЭМ!$K$34:$K$777,СВЦЭМ!$A$34:$A$777,$A422,СВЦЭМ!$B$34:$B$777,Y$402)+'СЕТ СН'!$F$16</f>
        <v>0</v>
      </c>
    </row>
    <row r="423" spans="1:25" ht="15.75" hidden="1" x14ac:dyDescent="0.2">
      <c r="A423" s="35">
        <f t="shared" si="11"/>
        <v>44033</v>
      </c>
      <c r="B423" s="36">
        <f>SUMIFS(СВЦЭМ!$K$34:$K$777,СВЦЭМ!$A$34:$A$777,$A423,СВЦЭМ!$B$34:$B$777,B$402)+'СЕТ СН'!$F$16</f>
        <v>0</v>
      </c>
      <c r="C423" s="36">
        <f>SUMIFS(СВЦЭМ!$K$34:$K$777,СВЦЭМ!$A$34:$A$777,$A423,СВЦЭМ!$B$34:$B$777,C$402)+'СЕТ СН'!$F$16</f>
        <v>0</v>
      </c>
      <c r="D423" s="36">
        <f>SUMIFS(СВЦЭМ!$K$34:$K$777,СВЦЭМ!$A$34:$A$777,$A423,СВЦЭМ!$B$34:$B$777,D$402)+'СЕТ СН'!$F$16</f>
        <v>0</v>
      </c>
      <c r="E423" s="36">
        <f>SUMIFS(СВЦЭМ!$K$34:$K$777,СВЦЭМ!$A$34:$A$777,$A423,СВЦЭМ!$B$34:$B$777,E$402)+'СЕТ СН'!$F$16</f>
        <v>0</v>
      </c>
      <c r="F423" s="36">
        <f>SUMIFS(СВЦЭМ!$K$34:$K$777,СВЦЭМ!$A$34:$A$777,$A423,СВЦЭМ!$B$34:$B$777,F$402)+'СЕТ СН'!$F$16</f>
        <v>0</v>
      </c>
      <c r="G423" s="36">
        <f>SUMIFS(СВЦЭМ!$K$34:$K$777,СВЦЭМ!$A$34:$A$777,$A423,СВЦЭМ!$B$34:$B$777,G$402)+'СЕТ СН'!$F$16</f>
        <v>0</v>
      </c>
      <c r="H423" s="36">
        <f>SUMIFS(СВЦЭМ!$K$34:$K$777,СВЦЭМ!$A$34:$A$777,$A423,СВЦЭМ!$B$34:$B$777,H$402)+'СЕТ СН'!$F$16</f>
        <v>0</v>
      </c>
      <c r="I423" s="36">
        <f>SUMIFS(СВЦЭМ!$K$34:$K$777,СВЦЭМ!$A$34:$A$777,$A423,СВЦЭМ!$B$34:$B$777,I$402)+'СЕТ СН'!$F$16</f>
        <v>0</v>
      </c>
      <c r="J423" s="36">
        <f>SUMIFS(СВЦЭМ!$K$34:$K$777,СВЦЭМ!$A$34:$A$777,$A423,СВЦЭМ!$B$34:$B$777,J$402)+'СЕТ СН'!$F$16</f>
        <v>0</v>
      </c>
      <c r="K423" s="36">
        <f>SUMIFS(СВЦЭМ!$K$34:$K$777,СВЦЭМ!$A$34:$A$777,$A423,СВЦЭМ!$B$34:$B$777,K$402)+'СЕТ СН'!$F$16</f>
        <v>0</v>
      </c>
      <c r="L423" s="36">
        <f>SUMIFS(СВЦЭМ!$K$34:$K$777,СВЦЭМ!$A$34:$A$777,$A423,СВЦЭМ!$B$34:$B$777,L$402)+'СЕТ СН'!$F$16</f>
        <v>0</v>
      </c>
      <c r="M423" s="36">
        <f>SUMIFS(СВЦЭМ!$K$34:$K$777,СВЦЭМ!$A$34:$A$777,$A423,СВЦЭМ!$B$34:$B$777,M$402)+'СЕТ СН'!$F$16</f>
        <v>0</v>
      </c>
      <c r="N423" s="36">
        <f>SUMIFS(СВЦЭМ!$K$34:$K$777,СВЦЭМ!$A$34:$A$777,$A423,СВЦЭМ!$B$34:$B$777,N$402)+'СЕТ СН'!$F$16</f>
        <v>0</v>
      </c>
      <c r="O423" s="36">
        <f>SUMIFS(СВЦЭМ!$K$34:$K$777,СВЦЭМ!$A$34:$A$777,$A423,СВЦЭМ!$B$34:$B$777,O$402)+'СЕТ СН'!$F$16</f>
        <v>0</v>
      </c>
      <c r="P423" s="36">
        <f>SUMIFS(СВЦЭМ!$K$34:$K$777,СВЦЭМ!$A$34:$A$777,$A423,СВЦЭМ!$B$34:$B$777,P$402)+'СЕТ СН'!$F$16</f>
        <v>0</v>
      </c>
      <c r="Q423" s="36">
        <f>SUMIFS(СВЦЭМ!$K$34:$K$777,СВЦЭМ!$A$34:$A$777,$A423,СВЦЭМ!$B$34:$B$777,Q$402)+'СЕТ СН'!$F$16</f>
        <v>0</v>
      </c>
      <c r="R423" s="36">
        <f>SUMIFS(СВЦЭМ!$K$34:$K$777,СВЦЭМ!$A$34:$A$777,$A423,СВЦЭМ!$B$34:$B$777,R$402)+'СЕТ СН'!$F$16</f>
        <v>0</v>
      </c>
      <c r="S423" s="36">
        <f>SUMIFS(СВЦЭМ!$K$34:$K$777,СВЦЭМ!$A$34:$A$777,$A423,СВЦЭМ!$B$34:$B$777,S$402)+'СЕТ СН'!$F$16</f>
        <v>0</v>
      </c>
      <c r="T423" s="36">
        <f>SUMIFS(СВЦЭМ!$K$34:$K$777,СВЦЭМ!$A$34:$A$777,$A423,СВЦЭМ!$B$34:$B$777,T$402)+'СЕТ СН'!$F$16</f>
        <v>0</v>
      </c>
      <c r="U423" s="36">
        <f>SUMIFS(СВЦЭМ!$K$34:$K$777,СВЦЭМ!$A$34:$A$777,$A423,СВЦЭМ!$B$34:$B$777,U$402)+'СЕТ СН'!$F$16</f>
        <v>0</v>
      </c>
      <c r="V423" s="36">
        <f>SUMIFS(СВЦЭМ!$K$34:$K$777,СВЦЭМ!$A$34:$A$777,$A423,СВЦЭМ!$B$34:$B$777,V$402)+'СЕТ СН'!$F$16</f>
        <v>0</v>
      </c>
      <c r="W423" s="36">
        <f>SUMIFS(СВЦЭМ!$K$34:$K$777,СВЦЭМ!$A$34:$A$777,$A423,СВЦЭМ!$B$34:$B$777,W$402)+'СЕТ СН'!$F$16</f>
        <v>0</v>
      </c>
      <c r="X423" s="36">
        <f>SUMIFS(СВЦЭМ!$K$34:$K$777,СВЦЭМ!$A$34:$A$777,$A423,СВЦЭМ!$B$34:$B$777,X$402)+'СЕТ СН'!$F$16</f>
        <v>0</v>
      </c>
      <c r="Y423" s="36">
        <f>SUMIFS(СВЦЭМ!$K$34:$K$777,СВЦЭМ!$A$34:$A$777,$A423,СВЦЭМ!$B$34:$B$777,Y$402)+'СЕТ СН'!$F$16</f>
        <v>0</v>
      </c>
    </row>
    <row r="424" spans="1:25" ht="15.75" hidden="1" x14ac:dyDescent="0.2">
      <c r="A424" s="35">
        <f t="shared" si="11"/>
        <v>44034</v>
      </c>
      <c r="B424" s="36">
        <f>SUMIFS(СВЦЭМ!$K$34:$K$777,СВЦЭМ!$A$34:$A$777,$A424,СВЦЭМ!$B$34:$B$777,B$402)+'СЕТ СН'!$F$16</f>
        <v>0</v>
      </c>
      <c r="C424" s="36">
        <f>SUMIFS(СВЦЭМ!$K$34:$K$777,СВЦЭМ!$A$34:$A$777,$A424,СВЦЭМ!$B$34:$B$777,C$402)+'СЕТ СН'!$F$16</f>
        <v>0</v>
      </c>
      <c r="D424" s="36">
        <f>SUMIFS(СВЦЭМ!$K$34:$K$777,СВЦЭМ!$A$34:$A$777,$A424,СВЦЭМ!$B$34:$B$777,D$402)+'СЕТ СН'!$F$16</f>
        <v>0</v>
      </c>
      <c r="E424" s="36">
        <f>SUMIFS(СВЦЭМ!$K$34:$K$777,СВЦЭМ!$A$34:$A$777,$A424,СВЦЭМ!$B$34:$B$777,E$402)+'СЕТ СН'!$F$16</f>
        <v>0</v>
      </c>
      <c r="F424" s="36">
        <f>SUMIFS(СВЦЭМ!$K$34:$K$777,СВЦЭМ!$A$34:$A$777,$A424,СВЦЭМ!$B$34:$B$777,F$402)+'СЕТ СН'!$F$16</f>
        <v>0</v>
      </c>
      <c r="G424" s="36">
        <f>SUMIFS(СВЦЭМ!$K$34:$K$777,СВЦЭМ!$A$34:$A$777,$A424,СВЦЭМ!$B$34:$B$777,G$402)+'СЕТ СН'!$F$16</f>
        <v>0</v>
      </c>
      <c r="H424" s="36">
        <f>SUMIFS(СВЦЭМ!$K$34:$K$777,СВЦЭМ!$A$34:$A$777,$A424,СВЦЭМ!$B$34:$B$777,H$402)+'СЕТ СН'!$F$16</f>
        <v>0</v>
      </c>
      <c r="I424" s="36">
        <f>SUMIFS(СВЦЭМ!$K$34:$K$777,СВЦЭМ!$A$34:$A$777,$A424,СВЦЭМ!$B$34:$B$777,I$402)+'СЕТ СН'!$F$16</f>
        <v>0</v>
      </c>
      <c r="J424" s="36">
        <f>SUMIFS(СВЦЭМ!$K$34:$K$777,СВЦЭМ!$A$34:$A$777,$A424,СВЦЭМ!$B$34:$B$777,J$402)+'СЕТ СН'!$F$16</f>
        <v>0</v>
      </c>
      <c r="K424" s="36">
        <f>SUMIFS(СВЦЭМ!$K$34:$K$777,СВЦЭМ!$A$34:$A$777,$A424,СВЦЭМ!$B$34:$B$777,K$402)+'СЕТ СН'!$F$16</f>
        <v>0</v>
      </c>
      <c r="L424" s="36">
        <f>SUMIFS(СВЦЭМ!$K$34:$K$777,СВЦЭМ!$A$34:$A$777,$A424,СВЦЭМ!$B$34:$B$777,L$402)+'СЕТ СН'!$F$16</f>
        <v>0</v>
      </c>
      <c r="M424" s="36">
        <f>SUMIFS(СВЦЭМ!$K$34:$K$777,СВЦЭМ!$A$34:$A$777,$A424,СВЦЭМ!$B$34:$B$777,M$402)+'СЕТ СН'!$F$16</f>
        <v>0</v>
      </c>
      <c r="N424" s="36">
        <f>SUMIFS(СВЦЭМ!$K$34:$K$777,СВЦЭМ!$A$34:$A$777,$A424,СВЦЭМ!$B$34:$B$777,N$402)+'СЕТ СН'!$F$16</f>
        <v>0</v>
      </c>
      <c r="O424" s="36">
        <f>SUMIFS(СВЦЭМ!$K$34:$K$777,СВЦЭМ!$A$34:$A$777,$A424,СВЦЭМ!$B$34:$B$777,O$402)+'СЕТ СН'!$F$16</f>
        <v>0</v>
      </c>
      <c r="P424" s="36">
        <f>SUMIFS(СВЦЭМ!$K$34:$K$777,СВЦЭМ!$A$34:$A$777,$A424,СВЦЭМ!$B$34:$B$777,P$402)+'СЕТ СН'!$F$16</f>
        <v>0</v>
      </c>
      <c r="Q424" s="36">
        <f>SUMIFS(СВЦЭМ!$K$34:$K$777,СВЦЭМ!$A$34:$A$777,$A424,СВЦЭМ!$B$34:$B$777,Q$402)+'СЕТ СН'!$F$16</f>
        <v>0</v>
      </c>
      <c r="R424" s="36">
        <f>SUMIFS(СВЦЭМ!$K$34:$K$777,СВЦЭМ!$A$34:$A$777,$A424,СВЦЭМ!$B$34:$B$777,R$402)+'СЕТ СН'!$F$16</f>
        <v>0</v>
      </c>
      <c r="S424" s="36">
        <f>SUMIFS(СВЦЭМ!$K$34:$K$777,СВЦЭМ!$A$34:$A$777,$A424,СВЦЭМ!$B$34:$B$777,S$402)+'СЕТ СН'!$F$16</f>
        <v>0</v>
      </c>
      <c r="T424" s="36">
        <f>SUMIFS(СВЦЭМ!$K$34:$K$777,СВЦЭМ!$A$34:$A$777,$A424,СВЦЭМ!$B$34:$B$777,T$402)+'СЕТ СН'!$F$16</f>
        <v>0</v>
      </c>
      <c r="U424" s="36">
        <f>SUMIFS(СВЦЭМ!$K$34:$K$777,СВЦЭМ!$A$34:$A$777,$A424,СВЦЭМ!$B$34:$B$777,U$402)+'СЕТ СН'!$F$16</f>
        <v>0</v>
      </c>
      <c r="V424" s="36">
        <f>SUMIFS(СВЦЭМ!$K$34:$K$777,СВЦЭМ!$A$34:$A$777,$A424,СВЦЭМ!$B$34:$B$777,V$402)+'СЕТ СН'!$F$16</f>
        <v>0</v>
      </c>
      <c r="W424" s="36">
        <f>SUMIFS(СВЦЭМ!$K$34:$K$777,СВЦЭМ!$A$34:$A$777,$A424,СВЦЭМ!$B$34:$B$777,W$402)+'СЕТ СН'!$F$16</f>
        <v>0</v>
      </c>
      <c r="X424" s="36">
        <f>SUMIFS(СВЦЭМ!$K$34:$K$777,СВЦЭМ!$A$34:$A$777,$A424,СВЦЭМ!$B$34:$B$777,X$402)+'СЕТ СН'!$F$16</f>
        <v>0</v>
      </c>
      <c r="Y424" s="36">
        <f>SUMIFS(СВЦЭМ!$K$34:$K$777,СВЦЭМ!$A$34:$A$777,$A424,СВЦЭМ!$B$34:$B$777,Y$402)+'СЕТ СН'!$F$16</f>
        <v>0</v>
      </c>
    </row>
    <row r="425" spans="1:25" ht="15.75" hidden="1" x14ac:dyDescent="0.2">
      <c r="A425" s="35">
        <f t="shared" si="11"/>
        <v>44035</v>
      </c>
      <c r="B425" s="36">
        <f>SUMIFS(СВЦЭМ!$K$34:$K$777,СВЦЭМ!$A$34:$A$777,$A425,СВЦЭМ!$B$34:$B$777,B$402)+'СЕТ СН'!$F$16</f>
        <v>0</v>
      </c>
      <c r="C425" s="36">
        <f>SUMIFS(СВЦЭМ!$K$34:$K$777,СВЦЭМ!$A$34:$A$777,$A425,СВЦЭМ!$B$34:$B$777,C$402)+'СЕТ СН'!$F$16</f>
        <v>0</v>
      </c>
      <c r="D425" s="36">
        <f>SUMIFS(СВЦЭМ!$K$34:$K$777,СВЦЭМ!$A$34:$A$777,$A425,СВЦЭМ!$B$34:$B$777,D$402)+'СЕТ СН'!$F$16</f>
        <v>0</v>
      </c>
      <c r="E425" s="36">
        <f>SUMIFS(СВЦЭМ!$K$34:$K$777,СВЦЭМ!$A$34:$A$777,$A425,СВЦЭМ!$B$34:$B$777,E$402)+'СЕТ СН'!$F$16</f>
        <v>0</v>
      </c>
      <c r="F425" s="36">
        <f>SUMIFS(СВЦЭМ!$K$34:$K$777,СВЦЭМ!$A$34:$A$777,$A425,СВЦЭМ!$B$34:$B$777,F$402)+'СЕТ СН'!$F$16</f>
        <v>0</v>
      </c>
      <c r="G425" s="36">
        <f>SUMIFS(СВЦЭМ!$K$34:$K$777,СВЦЭМ!$A$34:$A$777,$A425,СВЦЭМ!$B$34:$B$777,G$402)+'СЕТ СН'!$F$16</f>
        <v>0</v>
      </c>
      <c r="H425" s="36">
        <f>SUMIFS(СВЦЭМ!$K$34:$K$777,СВЦЭМ!$A$34:$A$777,$A425,СВЦЭМ!$B$34:$B$777,H$402)+'СЕТ СН'!$F$16</f>
        <v>0</v>
      </c>
      <c r="I425" s="36">
        <f>SUMIFS(СВЦЭМ!$K$34:$K$777,СВЦЭМ!$A$34:$A$777,$A425,СВЦЭМ!$B$34:$B$777,I$402)+'СЕТ СН'!$F$16</f>
        <v>0</v>
      </c>
      <c r="J425" s="36">
        <f>SUMIFS(СВЦЭМ!$K$34:$K$777,СВЦЭМ!$A$34:$A$777,$A425,СВЦЭМ!$B$34:$B$777,J$402)+'СЕТ СН'!$F$16</f>
        <v>0</v>
      </c>
      <c r="K425" s="36">
        <f>SUMIFS(СВЦЭМ!$K$34:$K$777,СВЦЭМ!$A$34:$A$777,$A425,СВЦЭМ!$B$34:$B$777,K$402)+'СЕТ СН'!$F$16</f>
        <v>0</v>
      </c>
      <c r="L425" s="36">
        <f>SUMIFS(СВЦЭМ!$K$34:$K$777,СВЦЭМ!$A$34:$A$777,$A425,СВЦЭМ!$B$34:$B$777,L$402)+'СЕТ СН'!$F$16</f>
        <v>0</v>
      </c>
      <c r="M425" s="36">
        <f>SUMIFS(СВЦЭМ!$K$34:$K$777,СВЦЭМ!$A$34:$A$777,$A425,СВЦЭМ!$B$34:$B$777,M$402)+'СЕТ СН'!$F$16</f>
        <v>0</v>
      </c>
      <c r="N425" s="36">
        <f>SUMIFS(СВЦЭМ!$K$34:$K$777,СВЦЭМ!$A$34:$A$777,$A425,СВЦЭМ!$B$34:$B$777,N$402)+'СЕТ СН'!$F$16</f>
        <v>0</v>
      </c>
      <c r="O425" s="36">
        <f>SUMIFS(СВЦЭМ!$K$34:$K$777,СВЦЭМ!$A$34:$A$777,$A425,СВЦЭМ!$B$34:$B$777,O$402)+'СЕТ СН'!$F$16</f>
        <v>0</v>
      </c>
      <c r="P425" s="36">
        <f>SUMIFS(СВЦЭМ!$K$34:$K$777,СВЦЭМ!$A$34:$A$777,$A425,СВЦЭМ!$B$34:$B$777,P$402)+'СЕТ СН'!$F$16</f>
        <v>0</v>
      </c>
      <c r="Q425" s="36">
        <f>SUMIFS(СВЦЭМ!$K$34:$K$777,СВЦЭМ!$A$34:$A$777,$A425,СВЦЭМ!$B$34:$B$777,Q$402)+'СЕТ СН'!$F$16</f>
        <v>0</v>
      </c>
      <c r="R425" s="36">
        <f>SUMIFS(СВЦЭМ!$K$34:$K$777,СВЦЭМ!$A$34:$A$777,$A425,СВЦЭМ!$B$34:$B$777,R$402)+'СЕТ СН'!$F$16</f>
        <v>0</v>
      </c>
      <c r="S425" s="36">
        <f>SUMIFS(СВЦЭМ!$K$34:$K$777,СВЦЭМ!$A$34:$A$777,$A425,СВЦЭМ!$B$34:$B$777,S$402)+'СЕТ СН'!$F$16</f>
        <v>0</v>
      </c>
      <c r="T425" s="36">
        <f>SUMIFS(СВЦЭМ!$K$34:$K$777,СВЦЭМ!$A$34:$A$777,$A425,СВЦЭМ!$B$34:$B$777,T$402)+'СЕТ СН'!$F$16</f>
        <v>0</v>
      </c>
      <c r="U425" s="36">
        <f>SUMIFS(СВЦЭМ!$K$34:$K$777,СВЦЭМ!$A$34:$A$777,$A425,СВЦЭМ!$B$34:$B$777,U$402)+'СЕТ СН'!$F$16</f>
        <v>0</v>
      </c>
      <c r="V425" s="36">
        <f>SUMIFS(СВЦЭМ!$K$34:$K$777,СВЦЭМ!$A$34:$A$777,$A425,СВЦЭМ!$B$34:$B$777,V$402)+'СЕТ СН'!$F$16</f>
        <v>0</v>
      </c>
      <c r="W425" s="36">
        <f>SUMIFS(СВЦЭМ!$K$34:$K$777,СВЦЭМ!$A$34:$A$777,$A425,СВЦЭМ!$B$34:$B$777,W$402)+'СЕТ СН'!$F$16</f>
        <v>0</v>
      </c>
      <c r="X425" s="36">
        <f>SUMIFS(СВЦЭМ!$K$34:$K$777,СВЦЭМ!$A$34:$A$777,$A425,СВЦЭМ!$B$34:$B$777,X$402)+'СЕТ СН'!$F$16</f>
        <v>0</v>
      </c>
      <c r="Y425" s="36">
        <f>SUMIFS(СВЦЭМ!$K$34:$K$777,СВЦЭМ!$A$34:$A$777,$A425,СВЦЭМ!$B$34:$B$777,Y$402)+'СЕТ СН'!$F$16</f>
        <v>0</v>
      </c>
    </row>
    <row r="426" spans="1:25" ht="15.75" hidden="1" x14ac:dyDescent="0.2">
      <c r="A426" s="35">
        <f t="shared" si="11"/>
        <v>44036</v>
      </c>
      <c r="B426" s="36">
        <f>SUMIFS(СВЦЭМ!$K$34:$K$777,СВЦЭМ!$A$34:$A$777,$A426,СВЦЭМ!$B$34:$B$777,B$402)+'СЕТ СН'!$F$16</f>
        <v>0</v>
      </c>
      <c r="C426" s="36">
        <f>SUMIFS(СВЦЭМ!$K$34:$K$777,СВЦЭМ!$A$34:$A$777,$A426,СВЦЭМ!$B$34:$B$777,C$402)+'СЕТ СН'!$F$16</f>
        <v>0</v>
      </c>
      <c r="D426" s="36">
        <f>SUMIFS(СВЦЭМ!$K$34:$K$777,СВЦЭМ!$A$34:$A$777,$A426,СВЦЭМ!$B$34:$B$777,D$402)+'СЕТ СН'!$F$16</f>
        <v>0</v>
      </c>
      <c r="E426" s="36">
        <f>SUMIFS(СВЦЭМ!$K$34:$K$777,СВЦЭМ!$A$34:$A$777,$A426,СВЦЭМ!$B$34:$B$777,E$402)+'СЕТ СН'!$F$16</f>
        <v>0</v>
      </c>
      <c r="F426" s="36">
        <f>SUMIFS(СВЦЭМ!$K$34:$K$777,СВЦЭМ!$A$34:$A$777,$A426,СВЦЭМ!$B$34:$B$777,F$402)+'СЕТ СН'!$F$16</f>
        <v>0</v>
      </c>
      <c r="G426" s="36">
        <f>SUMIFS(СВЦЭМ!$K$34:$K$777,СВЦЭМ!$A$34:$A$777,$A426,СВЦЭМ!$B$34:$B$777,G$402)+'СЕТ СН'!$F$16</f>
        <v>0</v>
      </c>
      <c r="H426" s="36">
        <f>SUMIFS(СВЦЭМ!$K$34:$K$777,СВЦЭМ!$A$34:$A$777,$A426,СВЦЭМ!$B$34:$B$777,H$402)+'СЕТ СН'!$F$16</f>
        <v>0</v>
      </c>
      <c r="I426" s="36">
        <f>SUMIFS(СВЦЭМ!$K$34:$K$777,СВЦЭМ!$A$34:$A$777,$A426,СВЦЭМ!$B$34:$B$777,I$402)+'СЕТ СН'!$F$16</f>
        <v>0</v>
      </c>
      <c r="J426" s="36">
        <f>SUMIFS(СВЦЭМ!$K$34:$K$777,СВЦЭМ!$A$34:$A$777,$A426,СВЦЭМ!$B$34:$B$777,J$402)+'СЕТ СН'!$F$16</f>
        <v>0</v>
      </c>
      <c r="K426" s="36">
        <f>SUMIFS(СВЦЭМ!$K$34:$K$777,СВЦЭМ!$A$34:$A$777,$A426,СВЦЭМ!$B$34:$B$777,K$402)+'СЕТ СН'!$F$16</f>
        <v>0</v>
      </c>
      <c r="L426" s="36">
        <f>SUMIFS(СВЦЭМ!$K$34:$K$777,СВЦЭМ!$A$34:$A$777,$A426,СВЦЭМ!$B$34:$B$777,L$402)+'СЕТ СН'!$F$16</f>
        <v>0</v>
      </c>
      <c r="M426" s="36">
        <f>SUMIFS(СВЦЭМ!$K$34:$K$777,СВЦЭМ!$A$34:$A$777,$A426,СВЦЭМ!$B$34:$B$777,M$402)+'СЕТ СН'!$F$16</f>
        <v>0</v>
      </c>
      <c r="N426" s="36">
        <f>SUMIFS(СВЦЭМ!$K$34:$K$777,СВЦЭМ!$A$34:$A$777,$A426,СВЦЭМ!$B$34:$B$777,N$402)+'СЕТ СН'!$F$16</f>
        <v>0</v>
      </c>
      <c r="O426" s="36">
        <f>SUMIFS(СВЦЭМ!$K$34:$K$777,СВЦЭМ!$A$34:$A$777,$A426,СВЦЭМ!$B$34:$B$777,O$402)+'СЕТ СН'!$F$16</f>
        <v>0</v>
      </c>
      <c r="P426" s="36">
        <f>SUMIFS(СВЦЭМ!$K$34:$K$777,СВЦЭМ!$A$34:$A$777,$A426,СВЦЭМ!$B$34:$B$777,P$402)+'СЕТ СН'!$F$16</f>
        <v>0</v>
      </c>
      <c r="Q426" s="36">
        <f>SUMIFS(СВЦЭМ!$K$34:$K$777,СВЦЭМ!$A$34:$A$777,$A426,СВЦЭМ!$B$34:$B$777,Q$402)+'СЕТ СН'!$F$16</f>
        <v>0</v>
      </c>
      <c r="R426" s="36">
        <f>SUMIFS(СВЦЭМ!$K$34:$K$777,СВЦЭМ!$A$34:$A$777,$A426,СВЦЭМ!$B$34:$B$777,R$402)+'СЕТ СН'!$F$16</f>
        <v>0</v>
      </c>
      <c r="S426" s="36">
        <f>SUMIFS(СВЦЭМ!$K$34:$K$777,СВЦЭМ!$A$34:$A$777,$A426,СВЦЭМ!$B$34:$B$777,S$402)+'СЕТ СН'!$F$16</f>
        <v>0</v>
      </c>
      <c r="T426" s="36">
        <f>SUMIFS(СВЦЭМ!$K$34:$K$777,СВЦЭМ!$A$34:$A$777,$A426,СВЦЭМ!$B$34:$B$777,T$402)+'СЕТ СН'!$F$16</f>
        <v>0</v>
      </c>
      <c r="U426" s="36">
        <f>SUMIFS(СВЦЭМ!$K$34:$K$777,СВЦЭМ!$A$34:$A$777,$A426,СВЦЭМ!$B$34:$B$777,U$402)+'СЕТ СН'!$F$16</f>
        <v>0</v>
      </c>
      <c r="V426" s="36">
        <f>SUMIFS(СВЦЭМ!$K$34:$K$777,СВЦЭМ!$A$34:$A$777,$A426,СВЦЭМ!$B$34:$B$777,V$402)+'СЕТ СН'!$F$16</f>
        <v>0</v>
      </c>
      <c r="W426" s="36">
        <f>SUMIFS(СВЦЭМ!$K$34:$K$777,СВЦЭМ!$A$34:$A$777,$A426,СВЦЭМ!$B$34:$B$777,W$402)+'СЕТ СН'!$F$16</f>
        <v>0</v>
      </c>
      <c r="X426" s="36">
        <f>SUMIFS(СВЦЭМ!$K$34:$K$777,СВЦЭМ!$A$34:$A$777,$A426,СВЦЭМ!$B$34:$B$777,X$402)+'СЕТ СН'!$F$16</f>
        <v>0</v>
      </c>
      <c r="Y426" s="36">
        <f>SUMIFS(СВЦЭМ!$K$34:$K$777,СВЦЭМ!$A$34:$A$777,$A426,СВЦЭМ!$B$34:$B$777,Y$402)+'СЕТ СН'!$F$16</f>
        <v>0</v>
      </c>
    </row>
    <row r="427" spans="1:25" ht="15.75" hidden="1" x14ac:dyDescent="0.2">
      <c r="A427" s="35">
        <f t="shared" si="11"/>
        <v>44037</v>
      </c>
      <c r="B427" s="36">
        <f>SUMIFS(СВЦЭМ!$K$34:$K$777,СВЦЭМ!$A$34:$A$777,$A427,СВЦЭМ!$B$34:$B$777,B$402)+'СЕТ СН'!$F$16</f>
        <v>0</v>
      </c>
      <c r="C427" s="36">
        <f>SUMIFS(СВЦЭМ!$K$34:$K$777,СВЦЭМ!$A$34:$A$777,$A427,СВЦЭМ!$B$34:$B$777,C$402)+'СЕТ СН'!$F$16</f>
        <v>0</v>
      </c>
      <c r="D427" s="36">
        <f>SUMIFS(СВЦЭМ!$K$34:$K$777,СВЦЭМ!$A$34:$A$777,$A427,СВЦЭМ!$B$34:$B$777,D$402)+'СЕТ СН'!$F$16</f>
        <v>0</v>
      </c>
      <c r="E427" s="36">
        <f>SUMIFS(СВЦЭМ!$K$34:$K$777,СВЦЭМ!$A$34:$A$777,$A427,СВЦЭМ!$B$34:$B$777,E$402)+'СЕТ СН'!$F$16</f>
        <v>0</v>
      </c>
      <c r="F427" s="36">
        <f>SUMIFS(СВЦЭМ!$K$34:$K$777,СВЦЭМ!$A$34:$A$777,$A427,СВЦЭМ!$B$34:$B$777,F$402)+'СЕТ СН'!$F$16</f>
        <v>0</v>
      </c>
      <c r="G427" s="36">
        <f>SUMIFS(СВЦЭМ!$K$34:$K$777,СВЦЭМ!$A$34:$A$777,$A427,СВЦЭМ!$B$34:$B$777,G$402)+'СЕТ СН'!$F$16</f>
        <v>0</v>
      </c>
      <c r="H427" s="36">
        <f>SUMIFS(СВЦЭМ!$K$34:$K$777,СВЦЭМ!$A$34:$A$777,$A427,СВЦЭМ!$B$34:$B$777,H$402)+'СЕТ СН'!$F$16</f>
        <v>0</v>
      </c>
      <c r="I427" s="36">
        <f>SUMIFS(СВЦЭМ!$K$34:$K$777,СВЦЭМ!$A$34:$A$777,$A427,СВЦЭМ!$B$34:$B$777,I$402)+'СЕТ СН'!$F$16</f>
        <v>0</v>
      </c>
      <c r="J427" s="36">
        <f>SUMIFS(СВЦЭМ!$K$34:$K$777,СВЦЭМ!$A$34:$A$777,$A427,СВЦЭМ!$B$34:$B$777,J$402)+'СЕТ СН'!$F$16</f>
        <v>0</v>
      </c>
      <c r="K427" s="36">
        <f>SUMIFS(СВЦЭМ!$K$34:$K$777,СВЦЭМ!$A$34:$A$777,$A427,СВЦЭМ!$B$34:$B$777,K$402)+'СЕТ СН'!$F$16</f>
        <v>0</v>
      </c>
      <c r="L427" s="36">
        <f>SUMIFS(СВЦЭМ!$K$34:$K$777,СВЦЭМ!$A$34:$A$777,$A427,СВЦЭМ!$B$34:$B$777,L$402)+'СЕТ СН'!$F$16</f>
        <v>0</v>
      </c>
      <c r="M427" s="36">
        <f>SUMIFS(СВЦЭМ!$K$34:$K$777,СВЦЭМ!$A$34:$A$777,$A427,СВЦЭМ!$B$34:$B$777,M$402)+'СЕТ СН'!$F$16</f>
        <v>0</v>
      </c>
      <c r="N427" s="36">
        <f>SUMIFS(СВЦЭМ!$K$34:$K$777,СВЦЭМ!$A$34:$A$777,$A427,СВЦЭМ!$B$34:$B$777,N$402)+'СЕТ СН'!$F$16</f>
        <v>0</v>
      </c>
      <c r="O427" s="36">
        <f>SUMIFS(СВЦЭМ!$K$34:$K$777,СВЦЭМ!$A$34:$A$777,$A427,СВЦЭМ!$B$34:$B$777,O$402)+'СЕТ СН'!$F$16</f>
        <v>0</v>
      </c>
      <c r="P427" s="36">
        <f>SUMIFS(СВЦЭМ!$K$34:$K$777,СВЦЭМ!$A$34:$A$777,$A427,СВЦЭМ!$B$34:$B$777,P$402)+'СЕТ СН'!$F$16</f>
        <v>0</v>
      </c>
      <c r="Q427" s="36">
        <f>SUMIFS(СВЦЭМ!$K$34:$K$777,СВЦЭМ!$A$34:$A$777,$A427,СВЦЭМ!$B$34:$B$777,Q$402)+'СЕТ СН'!$F$16</f>
        <v>0</v>
      </c>
      <c r="R427" s="36">
        <f>SUMIFS(СВЦЭМ!$K$34:$K$777,СВЦЭМ!$A$34:$A$777,$A427,СВЦЭМ!$B$34:$B$777,R$402)+'СЕТ СН'!$F$16</f>
        <v>0</v>
      </c>
      <c r="S427" s="36">
        <f>SUMIFS(СВЦЭМ!$K$34:$K$777,СВЦЭМ!$A$34:$A$777,$A427,СВЦЭМ!$B$34:$B$777,S$402)+'СЕТ СН'!$F$16</f>
        <v>0</v>
      </c>
      <c r="T427" s="36">
        <f>SUMIFS(СВЦЭМ!$K$34:$K$777,СВЦЭМ!$A$34:$A$777,$A427,СВЦЭМ!$B$34:$B$777,T$402)+'СЕТ СН'!$F$16</f>
        <v>0</v>
      </c>
      <c r="U427" s="36">
        <f>SUMIFS(СВЦЭМ!$K$34:$K$777,СВЦЭМ!$A$34:$A$777,$A427,СВЦЭМ!$B$34:$B$777,U$402)+'СЕТ СН'!$F$16</f>
        <v>0</v>
      </c>
      <c r="V427" s="36">
        <f>SUMIFS(СВЦЭМ!$K$34:$K$777,СВЦЭМ!$A$34:$A$777,$A427,СВЦЭМ!$B$34:$B$777,V$402)+'СЕТ СН'!$F$16</f>
        <v>0</v>
      </c>
      <c r="W427" s="36">
        <f>SUMIFS(СВЦЭМ!$K$34:$K$777,СВЦЭМ!$A$34:$A$777,$A427,СВЦЭМ!$B$34:$B$777,W$402)+'СЕТ СН'!$F$16</f>
        <v>0</v>
      </c>
      <c r="X427" s="36">
        <f>SUMIFS(СВЦЭМ!$K$34:$K$777,СВЦЭМ!$A$34:$A$777,$A427,СВЦЭМ!$B$34:$B$777,X$402)+'СЕТ СН'!$F$16</f>
        <v>0</v>
      </c>
      <c r="Y427" s="36">
        <f>SUMIFS(СВЦЭМ!$K$34:$K$777,СВЦЭМ!$A$34:$A$777,$A427,СВЦЭМ!$B$34:$B$777,Y$402)+'СЕТ СН'!$F$16</f>
        <v>0</v>
      </c>
    </row>
    <row r="428" spans="1:25" ht="15.75" hidden="1" x14ac:dyDescent="0.2">
      <c r="A428" s="35">
        <f t="shared" si="11"/>
        <v>44038</v>
      </c>
      <c r="B428" s="36">
        <f>SUMIFS(СВЦЭМ!$K$34:$K$777,СВЦЭМ!$A$34:$A$777,$A428,СВЦЭМ!$B$34:$B$777,B$402)+'СЕТ СН'!$F$16</f>
        <v>0</v>
      </c>
      <c r="C428" s="36">
        <f>SUMIFS(СВЦЭМ!$K$34:$K$777,СВЦЭМ!$A$34:$A$777,$A428,СВЦЭМ!$B$34:$B$777,C$402)+'СЕТ СН'!$F$16</f>
        <v>0</v>
      </c>
      <c r="D428" s="36">
        <f>SUMIFS(СВЦЭМ!$K$34:$K$777,СВЦЭМ!$A$34:$A$777,$A428,СВЦЭМ!$B$34:$B$777,D$402)+'СЕТ СН'!$F$16</f>
        <v>0</v>
      </c>
      <c r="E428" s="36">
        <f>SUMIFS(СВЦЭМ!$K$34:$K$777,СВЦЭМ!$A$34:$A$777,$A428,СВЦЭМ!$B$34:$B$777,E$402)+'СЕТ СН'!$F$16</f>
        <v>0</v>
      </c>
      <c r="F428" s="36">
        <f>SUMIFS(СВЦЭМ!$K$34:$K$777,СВЦЭМ!$A$34:$A$777,$A428,СВЦЭМ!$B$34:$B$777,F$402)+'СЕТ СН'!$F$16</f>
        <v>0</v>
      </c>
      <c r="G428" s="36">
        <f>SUMIFS(СВЦЭМ!$K$34:$K$777,СВЦЭМ!$A$34:$A$777,$A428,СВЦЭМ!$B$34:$B$777,G$402)+'СЕТ СН'!$F$16</f>
        <v>0</v>
      </c>
      <c r="H428" s="36">
        <f>SUMIFS(СВЦЭМ!$K$34:$K$777,СВЦЭМ!$A$34:$A$777,$A428,СВЦЭМ!$B$34:$B$777,H$402)+'СЕТ СН'!$F$16</f>
        <v>0</v>
      </c>
      <c r="I428" s="36">
        <f>SUMIFS(СВЦЭМ!$K$34:$K$777,СВЦЭМ!$A$34:$A$777,$A428,СВЦЭМ!$B$34:$B$777,I$402)+'СЕТ СН'!$F$16</f>
        <v>0</v>
      </c>
      <c r="J428" s="36">
        <f>SUMIFS(СВЦЭМ!$K$34:$K$777,СВЦЭМ!$A$34:$A$777,$A428,СВЦЭМ!$B$34:$B$777,J$402)+'СЕТ СН'!$F$16</f>
        <v>0</v>
      </c>
      <c r="K428" s="36">
        <f>SUMIFS(СВЦЭМ!$K$34:$K$777,СВЦЭМ!$A$34:$A$777,$A428,СВЦЭМ!$B$34:$B$777,K$402)+'СЕТ СН'!$F$16</f>
        <v>0</v>
      </c>
      <c r="L428" s="36">
        <f>SUMIFS(СВЦЭМ!$K$34:$K$777,СВЦЭМ!$A$34:$A$777,$A428,СВЦЭМ!$B$34:$B$777,L$402)+'СЕТ СН'!$F$16</f>
        <v>0</v>
      </c>
      <c r="M428" s="36">
        <f>SUMIFS(СВЦЭМ!$K$34:$K$777,СВЦЭМ!$A$34:$A$777,$A428,СВЦЭМ!$B$34:$B$777,M$402)+'СЕТ СН'!$F$16</f>
        <v>0</v>
      </c>
      <c r="N428" s="36">
        <f>SUMIFS(СВЦЭМ!$K$34:$K$777,СВЦЭМ!$A$34:$A$777,$A428,СВЦЭМ!$B$34:$B$777,N$402)+'СЕТ СН'!$F$16</f>
        <v>0</v>
      </c>
      <c r="O428" s="36">
        <f>SUMIFS(СВЦЭМ!$K$34:$K$777,СВЦЭМ!$A$34:$A$777,$A428,СВЦЭМ!$B$34:$B$777,O$402)+'СЕТ СН'!$F$16</f>
        <v>0</v>
      </c>
      <c r="P428" s="36">
        <f>SUMIFS(СВЦЭМ!$K$34:$K$777,СВЦЭМ!$A$34:$A$777,$A428,СВЦЭМ!$B$34:$B$777,P$402)+'СЕТ СН'!$F$16</f>
        <v>0</v>
      </c>
      <c r="Q428" s="36">
        <f>SUMIFS(СВЦЭМ!$K$34:$K$777,СВЦЭМ!$A$34:$A$777,$A428,СВЦЭМ!$B$34:$B$777,Q$402)+'СЕТ СН'!$F$16</f>
        <v>0</v>
      </c>
      <c r="R428" s="36">
        <f>SUMIFS(СВЦЭМ!$K$34:$K$777,СВЦЭМ!$A$34:$A$777,$A428,СВЦЭМ!$B$34:$B$777,R$402)+'СЕТ СН'!$F$16</f>
        <v>0</v>
      </c>
      <c r="S428" s="36">
        <f>SUMIFS(СВЦЭМ!$K$34:$K$777,СВЦЭМ!$A$34:$A$777,$A428,СВЦЭМ!$B$34:$B$777,S$402)+'СЕТ СН'!$F$16</f>
        <v>0</v>
      </c>
      <c r="T428" s="36">
        <f>SUMIFS(СВЦЭМ!$K$34:$K$777,СВЦЭМ!$A$34:$A$777,$A428,СВЦЭМ!$B$34:$B$777,T$402)+'СЕТ СН'!$F$16</f>
        <v>0</v>
      </c>
      <c r="U428" s="36">
        <f>SUMIFS(СВЦЭМ!$K$34:$K$777,СВЦЭМ!$A$34:$A$777,$A428,СВЦЭМ!$B$34:$B$777,U$402)+'СЕТ СН'!$F$16</f>
        <v>0</v>
      </c>
      <c r="V428" s="36">
        <f>SUMIFS(СВЦЭМ!$K$34:$K$777,СВЦЭМ!$A$34:$A$777,$A428,СВЦЭМ!$B$34:$B$777,V$402)+'СЕТ СН'!$F$16</f>
        <v>0</v>
      </c>
      <c r="W428" s="36">
        <f>SUMIFS(СВЦЭМ!$K$34:$K$777,СВЦЭМ!$A$34:$A$777,$A428,СВЦЭМ!$B$34:$B$777,W$402)+'СЕТ СН'!$F$16</f>
        <v>0</v>
      </c>
      <c r="X428" s="36">
        <f>SUMIFS(СВЦЭМ!$K$34:$K$777,СВЦЭМ!$A$34:$A$777,$A428,СВЦЭМ!$B$34:$B$777,X$402)+'СЕТ СН'!$F$16</f>
        <v>0</v>
      </c>
      <c r="Y428" s="36">
        <f>SUMIFS(СВЦЭМ!$K$34:$K$777,СВЦЭМ!$A$34:$A$777,$A428,СВЦЭМ!$B$34:$B$777,Y$402)+'СЕТ СН'!$F$16</f>
        <v>0</v>
      </c>
    </row>
    <row r="429" spans="1:25" ht="15.75" hidden="1" x14ac:dyDescent="0.2">
      <c r="A429" s="35">
        <f t="shared" si="11"/>
        <v>44039</v>
      </c>
      <c r="B429" s="36">
        <f>SUMIFS(СВЦЭМ!$K$34:$K$777,СВЦЭМ!$A$34:$A$777,$A429,СВЦЭМ!$B$34:$B$777,B$402)+'СЕТ СН'!$F$16</f>
        <v>0</v>
      </c>
      <c r="C429" s="36">
        <f>SUMIFS(СВЦЭМ!$K$34:$K$777,СВЦЭМ!$A$34:$A$777,$A429,СВЦЭМ!$B$34:$B$777,C$402)+'СЕТ СН'!$F$16</f>
        <v>0</v>
      </c>
      <c r="D429" s="36">
        <f>SUMIFS(СВЦЭМ!$K$34:$K$777,СВЦЭМ!$A$34:$A$777,$A429,СВЦЭМ!$B$34:$B$777,D$402)+'СЕТ СН'!$F$16</f>
        <v>0</v>
      </c>
      <c r="E429" s="36">
        <f>SUMIFS(СВЦЭМ!$K$34:$K$777,СВЦЭМ!$A$34:$A$777,$A429,СВЦЭМ!$B$34:$B$777,E$402)+'СЕТ СН'!$F$16</f>
        <v>0</v>
      </c>
      <c r="F429" s="36">
        <f>SUMIFS(СВЦЭМ!$K$34:$K$777,СВЦЭМ!$A$34:$A$777,$A429,СВЦЭМ!$B$34:$B$777,F$402)+'СЕТ СН'!$F$16</f>
        <v>0</v>
      </c>
      <c r="G429" s="36">
        <f>SUMIFS(СВЦЭМ!$K$34:$K$777,СВЦЭМ!$A$34:$A$777,$A429,СВЦЭМ!$B$34:$B$777,G$402)+'СЕТ СН'!$F$16</f>
        <v>0</v>
      </c>
      <c r="H429" s="36">
        <f>SUMIFS(СВЦЭМ!$K$34:$K$777,СВЦЭМ!$A$34:$A$777,$A429,СВЦЭМ!$B$34:$B$777,H$402)+'СЕТ СН'!$F$16</f>
        <v>0</v>
      </c>
      <c r="I429" s="36">
        <f>SUMIFS(СВЦЭМ!$K$34:$K$777,СВЦЭМ!$A$34:$A$777,$A429,СВЦЭМ!$B$34:$B$777,I$402)+'СЕТ СН'!$F$16</f>
        <v>0</v>
      </c>
      <c r="J429" s="36">
        <f>SUMIFS(СВЦЭМ!$K$34:$K$777,СВЦЭМ!$A$34:$A$777,$A429,СВЦЭМ!$B$34:$B$777,J$402)+'СЕТ СН'!$F$16</f>
        <v>0</v>
      </c>
      <c r="K429" s="36">
        <f>SUMIFS(СВЦЭМ!$K$34:$K$777,СВЦЭМ!$A$34:$A$777,$A429,СВЦЭМ!$B$34:$B$777,K$402)+'СЕТ СН'!$F$16</f>
        <v>0</v>
      </c>
      <c r="L429" s="36">
        <f>SUMIFS(СВЦЭМ!$K$34:$K$777,СВЦЭМ!$A$34:$A$777,$A429,СВЦЭМ!$B$34:$B$777,L$402)+'СЕТ СН'!$F$16</f>
        <v>0</v>
      </c>
      <c r="M429" s="36">
        <f>SUMIFS(СВЦЭМ!$K$34:$K$777,СВЦЭМ!$A$34:$A$777,$A429,СВЦЭМ!$B$34:$B$777,M$402)+'СЕТ СН'!$F$16</f>
        <v>0</v>
      </c>
      <c r="N429" s="36">
        <f>SUMIFS(СВЦЭМ!$K$34:$K$777,СВЦЭМ!$A$34:$A$777,$A429,СВЦЭМ!$B$34:$B$777,N$402)+'СЕТ СН'!$F$16</f>
        <v>0</v>
      </c>
      <c r="O429" s="36">
        <f>SUMIFS(СВЦЭМ!$K$34:$K$777,СВЦЭМ!$A$34:$A$777,$A429,СВЦЭМ!$B$34:$B$777,O$402)+'СЕТ СН'!$F$16</f>
        <v>0</v>
      </c>
      <c r="P429" s="36">
        <f>SUMIFS(СВЦЭМ!$K$34:$K$777,СВЦЭМ!$A$34:$A$777,$A429,СВЦЭМ!$B$34:$B$777,P$402)+'СЕТ СН'!$F$16</f>
        <v>0</v>
      </c>
      <c r="Q429" s="36">
        <f>SUMIFS(СВЦЭМ!$K$34:$K$777,СВЦЭМ!$A$34:$A$777,$A429,СВЦЭМ!$B$34:$B$777,Q$402)+'СЕТ СН'!$F$16</f>
        <v>0</v>
      </c>
      <c r="R429" s="36">
        <f>SUMIFS(СВЦЭМ!$K$34:$K$777,СВЦЭМ!$A$34:$A$777,$A429,СВЦЭМ!$B$34:$B$777,R$402)+'СЕТ СН'!$F$16</f>
        <v>0</v>
      </c>
      <c r="S429" s="36">
        <f>SUMIFS(СВЦЭМ!$K$34:$K$777,СВЦЭМ!$A$34:$A$777,$A429,СВЦЭМ!$B$34:$B$777,S$402)+'СЕТ СН'!$F$16</f>
        <v>0</v>
      </c>
      <c r="T429" s="36">
        <f>SUMIFS(СВЦЭМ!$K$34:$K$777,СВЦЭМ!$A$34:$A$777,$A429,СВЦЭМ!$B$34:$B$777,T$402)+'СЕТ СН'!$F$16</f>
        <v>0</v>
      </c>
      <c r="U429" s="36">
        <f>SUMIFS(СВЦЭМ!$K$34:$K$777,СВЦЭМ!$A$34:$A$777,$A429,СВЦЭМ!$B$34:$B$777,U$402)+'СЕТ СН'!$F$16</f>
        <v>0</v>
      </c>
      <c r="V429" s="36">
        <f>SUMIFS(СВЦЭМ!$K$34:$K$777,СВЦЭМ!$A$34:$A$777,$A429,СВЦЭМ!$B$34:$B$777,V$402)+'СЕТ СН'!$F$16</f>
        <v>0</v>
      </c>
      <c r="W429" s="36">
        <f>SUMIFS(СВЦЭМ!$K$34:$K$777,СВЦЭМ!$A$34:$A$777,$A429,СВЦЭМ!$B$34:$B$777,W$402)+'СЕТ СН'!$F$16</f>
        <v>0</v>
      </c>
      <c r="X429" s="36">
        <f>SUMIFS(СВЦЭМ!$K$34:$K$777,СВЦЭМ!$A$34:$A$777,$A429,СВЦЭМ!$B$34:$B$777,X$402)+'СЕТ СН'!$F$16</f>
        <v>0</v>
      </c>
      <c r="Y429" s="36">
        <f>SUMIFS(СВЦЭМ!$K$34:$K$777,СВЦЭМ!$A$34:$A$777,$A429,СВЦЭМ!$B$34:$B$777,Y$402)+'СЕТ СН'!$F$16</f>
        <v>0</v>
      </c>
    </row>
    <row r="430" spans="1:25" ht="15.75" hidden="1" x14ac:dyDescent="0.2">
      <c r="A430" s="35">
        <f t="shared" si="11"/>
        <v>44040</v>
      </c>
      <c r="B430" s="36">
        <f>SUMIFS(СВЦЭМ!$K$34:$K$777,СВЦЭМ!$A$34:$A$777,$A430,СВЦЭМ!$B$34:$B$777,B$402)+'СЕТ СН'!$F$16</f>
        <v>0</v>
      </c>
      <c r="C430" s="36">
        <f>SUMIFS(СВЦЭМ!$K$34:$K$777,СВЦЭМ!$A$34:$A$777,$A430,СВЦЭМ!$B$34:$B$777,C$402)+'СЕТ СН'!$F$16</f>
        <v>0</v>
      </c>
      <c r="D430" s="36">
        <f>SUMIFS(СВЦЭМ!$K$34:$K$777,СВЦЭМ!$A$34:$A$777,$A430,СВЦЭМ!$B$34:$B$777,D$402)+'СЕТ СН'!$F$16</f>
        <v>0</v>
      </c>
      <c r="E430" s="36">
        <f>SUMIFS(СВЦЭМ!$K$34:$K$777,СВЦЭМ!$A$34:$A$777,$A430,СВЦЭМ!$B$34:$B$777,E$402)+'СЕТ СН'!$F$16</f>
        <v>0</v>
      </c>
      <c r="F430" s="36">
        <f>SUMIFS(СВЦЭМ!$K$34:$K$777,СВЦЭМ!$A$34:$A$777,$A430,СВЦЭМ!$B$34:$B$777,F$402)+'СЕТ СН'!$F$16</f>
        <v>0</v>
      </c>
      <c r="G430" s="36">
        <f>SUMIFS(СВЦЭМ!$K$34:$K$777,СВЦЭМ!$A$34:$A$777,$A430,СВЦЭМ!$B$34:$B$777,G$402)+'СЕТ СН'!$F$16</f>
        <v>0</v>
      </c>
      <c r="H430" s="36">
        <f>SUMIFS(СВЦЭМ!$K$34:$K$777,СВЦЭМ!$A$34:$A$777,$A430,СВЦЭМ!$B$34:$B$777,H$402)+'СЕТ СН'!$F$16</f>
        <v>0</v>
      </c>
      <c r="I430" s="36">
        <f>SUMIFS(СВЦЭМ!$K$34:$K$777,СВЦЭМ!$A$34:$A$777,$A430,СВЦЭМ!$B$34:$B$777,I$402)+'СЕТ СН'!$F$16</f>
        <v>0</v>
      </c>
      <c r="J430" s="36">
        <f>SUMIFS(СВЦЭМ!$K$34:$K$777,СВЦЭМ!$A$34:$A$777,$A430,СВЦЭМ!$B$34:$B$777,J$402)+'СЕТ СН'!$F$16</f>
        <v>0</v>
      </c>
      <c r="K430" s="36">
        <f>SUMIFS(СВЦЭМ!$K$34:$K$777,СВЦЭМ!$A$34:$A$777,$A430,СВЦЭМ!$B$34:$B$777,K$402)+'СЕТ СН'!$F$16</f>
        <v>0</v>
      </c>
      <c r="L430" s="36">
        <f>SUMIFS(СВЦЭМ!$K$34:$K$777,СВЦЭМ!$A$34:$A$777,$A430,СВЦЭМ!$B$34:$B$777,L$402)+'СЕТ СН'!$F$16</f>
        <v>0</v>
      </c>
      <c r="M430" s="36">
        <f>SUMIFS(СВЦЭМ!$K$34:$K$777,СВЦЭМ!$A$34:$A$777,$A430,СВЦЭМ!$B$34:$B$777,M$402)+'СЕТ СН'!$F$16</f>
        <v>0</v>
      </c>
      <c r="N430" s="36">
        <f>SUMIFS(СВЦЭМ!$K$34:$K$777,СВЦЭМ!$A$34:$A$777,$A430,СВЦЭМ!$B$34:$B$777,N$402)+'СЕТ СН'!$F$16</f>
        <v>0</v>
      </c>
      <c r="O430" s="36">
        <f>SUMIFS(СВЦЭМ!$K$34:$K$777,СВЦЭМ!$A$34:$A$777,$A430,СВЦЭМ!$B$34:$B$777,O$402)+'СЕТ СН'!$F$16</f>
        <v>0</v>
      </c>
      <c r="P430" s="36">
        <f>SUMIFS(СВЦЭМ!$K$34:$K$777,СВЦЭМ!$A$34:$A$777,$A430,СВЦЭМ!$B$34:$B$777,P$402)+'СЕТ СН'!$F$16</f>
        <v>0</v>
      </c>
      <c r="Q430" s="36">
        <f>SUMIFS(СВЦЭМ!$K$34:$K$777,СВЦЭМ!$A$34:$A$777,$A430,СВЦЭМ!$B$34:$B$777,Q$402)+'СЕТ СН'!$F$16</f>
        <v>0</v>
      </c>
      <c r="R430" s="36">
        <f>SUMIFS(СВЦЭМ!$K$34:$K$777,СВЦЭМ!$A$34:$A$777,$A430,СВЦЭМ!$B$34:$B$777,R$402)+'СЕТ СН'!$F$16</f>
        <v>0</v>
      </c>
      <c r="S430" s="36">
        <f>SUMIFS(СВЦЭМ!$K$34:$K$777,СВЦЭМ!$A$34:$A$777,$A430,СВЦЭМ!$B$34:$B$777,S$402)+'СЕТ СН'!$F$16</f>
        <v>0</v>
      </c>
      <c r="T430" s="36">
        <f>SUMIFS(СВЦЭМ!$K$34:$K$777,СВЦЭМ!$A$34:$A$777,$A430,СВЦЭМ!$B$34:$B$777,T$402)+'СЕТ СН'!$F$16</f>
        <v>0</v>
      </c>
      <c r="U430" s="36">
        <f>SUMIFS(СВЦЭМ!$K$34:$K$777,СВЦЭМ!$A$34:$A$777,$A430,СВЦЭМ!$B$34:$B$777,U$402)+'СЕТ СН'!$F$16</f>
        <v>0</v>
      </c>
      <c r="V430" s="36">
        <f>SUMIFS(СВЦЭМ!$K$34:$K$777,СВЦЭМ!$A$34:$A$777,$A430,СВЦЭМ!$B$34:$B$777,V$402)+'СЕТ СН'!$F$16</f>
        <v>0</v>
      </c>
      <c r="W430" s="36">
        <f>SUMIFS(СВЦЭМ!$K$34:$K$777,СВЦЭМ!$A$34:$A$777,$A430,СВЦЭМ!$B$34:$B$777,W$402)+'СЕТ СН'!$F$16</f>
        <v>0</v>
      </c>
      <c r="X430" s="36">
        <f>SUMIFS(СВЦЭМ!$K$34:$K$777,СВЦЭМ!$A$34:$A$777,$A430,СВЦЭМ!$B$34:$B$777,X$402)+'СЕТ СН'!$F$16</f>
        <v>0</v>
      </c>
      <c r="Y430" s="36">
        <f>SUMIFS(СВЦЭМ!$K$34:$K$777,СВЦЭМ!$A$34:$A$777,$A430,СВЦЭМ!$B$34:$B$777,Y$402)+'СЕТ СН'!$F$16</f>
        <v>0</v>
      </c>
    </row>
    <row r="431" spans="1:25" ht="15.75" hidden="1" x14ac:dyDescent="0.2">
      <c r="A431" s="35">
        <f t="shared" si="11"/>
        <v>44041</v>
      </c>
      <c r="B431" s="36">
        <f>SUMIFS(СВЦЭМ!$K$34:$K$777,СВЦЭМ!$A$34:$A$777,$A431,СВЦЭМ!$B$34:$B$777,B$402)+'СЕТ СН'!$F$16</f>
        <v>0</v>
      </c>
      <c r="C431" s="36">
        <f>SUMIFS(СВЦЭМ!$K$34:$K$777,СВЦЭМ!$A$34:$A$777,$A431,СВЦЭМ!$B$34:$B$777,C$402)+'СЕТ СН'!$F$16</f>
        <v>0</v>
      </c>
      <c r="D431" s="36">
        <f>SUMIFS(СВЦЭМ!$K$34:$K$777,СВЦЭМ!$A$34:$A$777,$A431,СВЦЭМ!$B$34:$B$777,D$402)+'СЕТ СН'!$F$16</f>
        <v>0</v>
      </c>
      <c r="E431" s="36">
        <f>SUMIFS(СВЦЭМ!$K$34:$K$777,СВЦЭМ!$A$34:$A$777,$A431,СВЦЭМ!$B$34:$B$777,E$402)+'СЕТ СН'!$F$16</f>
        <v>0</v>
      </c>
      <c r="F431" s="36">
        <f>SUMIFS(СВЦЭМ!$K$34:$K$777,СВЦЭМ!$A$34:$A$777,$A431,СВЦЭМ!$B$34:$B$777,F$402)+'СЕТ СН'!$F$16</f>
        <v>0</v>
      </c>
      <c r="G431" s="36">
        <f>SUMIFS(СВЦЭМ!$K$34:$K$777,СВЦЭМ!$A$34:$A$777,$A431,СВЦЭМ!$B$34:$B$777,G$402)+'СЕТ СН'!$F$16</f>
        <v>0</v>
      </c>
      <c r="H431" s="36">
        <f>SUMIFS(СВЦЭМ!$K$34:$K$777,СВЦЭМ!$A$34:$A$777,$A431,СВЦЭМ!$B$34:$B$777,H$402)+'СЕТ СН'!$F$16</f>
        <v>0</v>
      </c>
      <c r="I431" s="36">
        <f>SUMIFS(СВЦЭМ!$K$34:$K$777,СВЦЭМ!$A$34:$A$777,$A431,СВЦЭМ!$B$34:$B$777,I$402)+'СЕТ СН'!$F$16</f>
        <v>0</v>
      </c>
      <c r="J431" s="36">
        <f>SUMIFS(СВЦЭМ!$K$34:$K$777,СВЦЭМ!$A$34:$A$777,$A431,СВЦЭМ!$B$34:$B$777,J$402)+'СЕТ СН'!$F$16</f>
        <v>0</v>
      </c>
      <c r="K431" s="36">
        <f>SUMIFS(СВЦЭМ!$K$34:$K$777,СВЦЭМ!$A$34:$A$777,$A431,СВЦЭМ!$B$34:$B$777,K$402)+'СЕТ СН'!$F$16</f>
        <v>0</v>
      </c>
      <c r="L431" s="36">
        <f>SUMIFS(СВЦЭМ!$K$34:$K$777,СВЦЭМ!$A$34:$A$777,$A431,СВЦЭМ!$B$34:$B$777,L$402)+'СЕТ СН'!$F$16</f>
        <v>0</v>
      </c>
      <c r="M431" s="36">
        <f>SUMIFS(СВЦЭМ!$K$34:$K$777,СВЦЭМ!$A$34:$A$777,$A431,СВЦЭМ!$B$34:$B$777,M$402)+'СЕТ СН'!$F$16</f>
        <v>0</v>
      </c>
      <c r="N431" s="36">
        <f>SUMIFS(СВЦЭМ!$K$34:$K$777,СВЦЭМ!$A$34:$A$777,$A431,СВЦЭМ!$B$34:$B$777,N$402)+'СЕТ СН'!$F$16</f>
        <v>0</v>
      </c>
      <c r="O431" s="36">
        <f>SUMIFS(СВЦЭМ!$K$34:$K$777,СВЦЭМ!$A$34:$A$777,$A431,СВЦЭМ!$B$34:$B$777,O$402)+'СЕТ СН'!$F$16</f>
        <v>0</v>
      </c>
      <c r="P431" s="36">
        <f>SUMIFS(СВЦЭМ!$K$34:$K$777,СВЦЭМ!$A$34:$A$777,$A431,СВЦЭМ!$B$34:$B$777,P$402)+'СЕТ СН'!$F$16</f>
        <v>0</v>
      </c>
      <c r="Q431" s="36">
        <f>SUMIFS(СВЦЭМ!$K$34:$K$777,СВЦЭМ!$A$34:$A$777,$A431,СВЦЭМ!$B$34:$B$777,Q$402)+'СЕТ СН'!$F$16</f>
        <v>0</v>
      </c>
      <c r="R431" s="36">
        <f>SUMIFS(СВЦЭМ!$K$34:$K$777,СВЦЭМ!$A$34:$A$777,$A431,СВЦЭМ!$B$34:$B$777,R$402)+'СЕТ СН'!$F$16</f>
        <v>0</v>
      </c>
      <c r="S431" s="36">
        <f>SUMIFS(СВЦЭМ!$K$34:$K$777,СВЦЭМ!$A$34:$A$777,$A431,СВЦЭМ!$B$34:$B$777,S$402)+'СЕТ СН'!$F$16</f>
        <v>0</v>
      </c>
      <c r="T431" s="36">
        <f>SUMIFS(СВЦЭМ!$K$34:$K$777,СВЦЭМ!$A$34:$A$777,$A431,СВЦЭМ!$B$34:$B$777,T$402)+'СЕТ СН'!$F$16</f>
        <v>0</v>
      </c>
      <c r="U431" s="36">
        <f>SUMIFS(СВЦЭМ!$K$34:$K$777,СВЦЭМ!$A$34:$A$777,$A431,СВЦЭМ!$B$34:$B$777,U$402)+'СЕТ СН'!$F$16</f>
        <v>0</v>
      </c>
      <c r="V431" s="36">
        <f>SUMIFS(СВЦЭМ!$K$34:$K$777,СВЦЭМ!$A$34:$A$777,$A431,СВЦЭМ!$B$34:$B$777,V$402)+'СЕТ СН'!$F$16</f>
        <v>0</v>
      </c>
      <c r="W431" s="36">
        <f>SUMIFS(СВЦЭМ!$K$34:$K$777,СВЦЭМ!$A$34:$A$777,$A431,СВЦЭМ!$B$34:$B$777,W$402)+'СЕТ СН'!$F$16</f>
        <v>0</v>
      </c>
      <c r="X431" s="36">
        <f>SUMIFS(СВЦЭМ!$K$34:$K$777,СВЦЭМ!$A$34:$A$777,$A431,СВЦЭМ!$B$34:$B$777,X$402)+'СЕТ СН'!$F$16</f>
        <v>0</v>
      </c>
      <c r="Y431" s="36">
        <f>SUMIFS(СВЦЭМ!$K$34:$K$777,СВЦЭМ!$A$34:$A$777,$A431,СВЦЭМ!$B$34:$B$777,Y$402)+'СЕТ СН'!$F$16</f>
        <v>0</v>
      </c>
    </row>
    <row r="432" spans="1:25" ht="15.75" hidden="1" x14ac:dyDescent="0.2">
      <c r="A432" s="35">
        <f t="shared" si="11"/>
        <v>44042</v>
      </c>
      <c r="B432" s="36">
        <f>SUMIFS(СВЦЭМ!$K$34:$K$777,СВЦЭМ!$A$34:$A$777,$A432,СВЦЭМ!$B$34:$B$777,B$402)+'СЕТ СН'!$F$16</f>
        <v>0</v>
      </c>
      <c r="C432" s="36">
        <f>SUMIFS(СВЦЭМ!$K$34:$K$777,СВЦЭМ!$A$34:$A$777,$A432,СВЦЭМ!$B$34:$B$777,C$402)+'СЕТ СН'!$F$16</f>
        <v>0</v>
      </c>
      <c r="D432" s="36">
        <f>SUMIFS(СВЦЭМ!$K$34:$K$777,СВЦЭМ!$A$34:$A$777,$A432,СВЦЭМ!$B$34:$B$777,D$402)+'СЕТ СН'!$F$16</f>
        <v>0</v>
      </c>
      <c r="E432" s="36">
        <f>SUMIFS(СВЦЭМ!$K$34:$K$777,СВЦЭМ!$A$34:$A$777,$A432,СВЦЭМ!$B$34:$B$777,E$402)+'СЕТ СН'!$F$16</f>
        <v>0</v>
      </c>
      <c r="F432" s="36">
        <f>SUMIFS(СВЦЭМ!$K$34:$K$777,СВЦЭМ!$A$34:$A$777,$A432,СВЦЭМ!$B$34:$B$777,F$402)+'СЕТ СН'!$F$16</f>
        <v>0</v>
      </c>
      <c r="G432" s="36">
        <f>SUMIFS(СВЦЭМ!$K$34:$K$777,СВЦЭМ!$A$34:$A$777,$A432,СВЦЭМ!$B$34:$B$777,G$402)+'СЕТ СН'!$F$16</f>
        <v>0</v>
      </c>
      <c r="H432" s="36">
        <f>SUMIFS(СВЦЭМ!$K$34:$K$777,СВЦЭМ!$A$34:$A$777,$A432,СВЦЭМ!$B$34:$B$777,H$402)+'СЕТ СН'!$F$16</f>
        <v>0</v>
      </c>
      <c r="I432" s="36">
        <f>SUMIFS(СВЦЭМ!$K$34:$K$777,СВЦЭМ!$A$34:$A$777,$A432,СВЦЭМ!$B$34:$B$777,I$402)+'СЕТ СН'!$F$16</f>
        <v>0</v>
      </c>
      <c r="J432" s="36">
        <f>SUMIFS(СВЦЭМ!$K$34:$K$777,СВЦЭМ!$A$34:$A$777,$A432,СВЦЭМ!$B$34:$B$777,J$402)+'СЕТ СН'!$F$16</f>
        <v>0</v>
      </c>
      <c r="K432" s="36">
        <f>SUMIFS(СВЦЭМ!$K$34:$K$777,СВЦЭМ!$A$34:$A$777,$A432,СВЦЭМ!$B$34:$B$777,K$402)+'СЕТ СН'!$F$16</f>
        <v>0</v>
      </c>
      <c r="L432" s="36">
        <f>SUMIFS(СВЦЭМ!$K$34:$K$777,СВЦЭМ!$A$34:$A$777,$A432,СВЦЭМ!$B$34:$B$777,L$402)+'СЕТ СН'!$F$16</f>
        <v>0</v>
      </c>
      <c r="M432" s="36">
        <f>SUMIFS(СВЦЭМ!$K$34:$K$777,СВЦЭМ!$A$34:$A$777,$A432,СВЦЭМ!$B$34:$B$777,M$402)+'СЕТ СН'!$F$16</f>
        <v>0</v>
      </c>
      <c r="N432" s="36">
        <f>SUMIFS(СВЦЭМ!$K$34:$K$777,СВЦЭМ!$A$34:$A$777,$A432,СВЦЭМ!$B$34:$B$777,N$402)+'СЕТ СН'!$F$16</f>
        <v>0</v>
      </c>
      <c r="O432" s="36">
        <f>SUMIFS(СВЦЭМ!$K$34:$K$777,СВЦЭМ!$A$34:$A$777,$A432,СВЦЭМ!$B$34:$B$777,O$402)+'СЕТ СН'!$F$16</f>
        <v>0</v>
      </c>
      <c r="P432" s="36">
        <f>SUMIFS(СВЦЭМ!$K$34:$K$777,СВЦЭМ!$A$34:$A$777,$A432,СВЦЭМ!$B$34:$B$777,P$402)+'СЕТ СН'!$F$16</f>
        <v>0</v>
      </c>
      <c r="Q432" s="36">
        <f>SUMIFS(СВЦЭМ!$K$34:$K$777,СВЦЭМ!$A$34:$A$777,$A432,СВЦЭМ!$B$34:$B$777,Q$402)+'СЕТ СН'!$F$16</f>
        <v>0</v>
      </c>
      <c r="R432" s="36">
        <f>SUMIFS(СВЦЭМ!$K$34:$K$777,СВЦЭМ!$A$34:$A$777,$A432,СВЦЭМ!$B$34:$B$777,R$402)+'СЕТ СН'!$F$16</f>
        <v>0</v>
      </c>
      <c r="S432" s="36">
        <f>SUMIFS(СВЦЭМ!$K$34:$K$777,СВЦЭМ!$A$34:$A$777,$A432,СВЦЭМ!$B$34:$B$777,S$402)+'СЕТ СН'!$F$16</f>
        <v>0</v>
      </c>
      <c r="T432" s="36">
        <f>SUMIFS(СВЦЭМ!$K$34:$K$777,СВЦЭМ!$A$34:$A$777,$A432,СВЦЭМ!$B$34:$B$777,T$402)+'СЕТ СН'!$F$16</f>
        <v>0</v>
      </c>
      <c r="U432" s="36">
        <f>SUMIFS(СВЦЭМ!$K$34:$K$777,СВЦЭМ!$A$34:$A$777,$A432,СВЦЭМ!$B$34:$B$777,U$402)+'СЕТ СН'!$F$16</f>
        <v>0</v>
      </c>
      <c r="V432" s="36">
        <f>SUMIFS(СВЦЭМ!$K$34:$K$777,СВЦЭМ!$A$34:$A$777,$A432,СВЦЭМ!$B$34:$B$777,V$402)+'СЕТ СН'!$F$16</f>
        <v>0</v>
      </c>
      <c r="W432" s="36">
        <f>SUMIFS(СВЦЭМ!$K$34:$K$777,СВЦЭМ!$A$34:$A$777,$A432,СВЦЭМ!$B$34:$B$777,W$402)+'СЕТ СН'!$F$16</f>
        <v>0</v>
      </c>
      <c r="X432" s="36">
        <f>SUMIFS(СВЦЭМ!$K$34:$K$777,СВЦЭМ!$A$34:$A$777,$A432,СВЦЭМ!$B$34:$B$777,X$402)+'СЕТ СН'!$F$16</f>
        <v>0</v>
      </c>
      <c r="Y432" s="36">
        <f>SUMIFS(СВЦЭМ!$K$34:$K$777,СВЦЭМ!$A$34:$A$777,$A432,СВЦЭМ!$B$34:$B$777,Y$402)+'СЕТ СН'!$F$16</f>
        <v>0</v>
      </c>
    </row>
    <row r="433" spans="1:27" ht="15.75" hidden="1" x14ac:dyDescent="0.2">
      <c r="A433" s="35">
        <f t="shared" si="11"/>
        <v>44043</v>
      </c>
      <c r="B433" s="36">
        <f>SUMIFS(СВЦЭМ!$K$34:$K$777,СВЦЭМ!$A$34:$A$777,$A433,СВЦЭМ!$B$34:$B$777,B$402)+'СЕТ СН'!$F$16</f>
        <v>0</v>
      </c>
      <c r="C433" s="36">
        <f>SUMIFS(СВЦЭМ!$K$34:$K$777,СВЦЭМ!$A$34:$A$777,$A433,СВЦЭМ!$B$34:$B$777,C$402)+'СЕТ СН'!$F$16</f>
        <v>0</v>
      </c>
      <c r="D433" s="36">
        <f>SUMIFS(СВЦЭМ!$K$34:$K$777,СВЦЭМ!$A$34:$A$777,$A433,СВЦЭМ!$B$34:$B$777,D$402)+'СЕТ СН'!$F$16</f>
        <v>0</v>
      </c>
      <c r="E433" s="36">
        <f>SUMIFS(СВЦЭМ!$K$34:$K$777,СВЦЭМ!$A$34:$A$777,$A433,СВЦЭМ!$B$34:$B$777,E$402)+'СЕТ СН'!$F$16</f>
        <v>0</v>
      </c>
      <c r="F433" s="36">
        <f>SUMIFS(СВЦЭМ!$K$34:$K$777,СВЦЭМ!$A$34:$A$777,$A433,СВЦЭМ!$B$34:$B$777,F$402)+'СЕТ СН'!$F$16</f>
        <v>0</v>
      </c>
      <c r="G433" s="36">
        <f>SUMIFS(СВЦЭМ!$K$34:$K$777,СВЦЭМ!$A$34:$A$777,$A433,СВЦЭМ!$B$34:$B$777,G$402)+'СЕТ СН'!$F$16</f>
        <v>0</v>
      </c>
      <c r="H433" s="36">
        <f>SUMIFS(СВЦЭМ!$K$34:$K$777,СВЦЭМ!$A$34:$A$777,$A433,СВЦЭМ!$B$34:$B$777,H$402)+'СЕТ СН'!$F$16</f>
        <v>0</v>
      </c>
      <c r="I433" s="36">
        <f>SUMIFS(СВЦЭМ!$K$34:$K$777,СВЦЭМ!$A$34:$A$777,$A433,СВЦЭМ!$B$34:$B$777,I$402)+'СЕТ СН'!$F$16</f>
        <v>0</v>
      </c>
      <c r="J433" s="36">
        <f>SUMIFS(СВЦЭМ!$K$34:$K$777,СВЦЭМ!$A$34:$A$777,$A433,СВЦЭМ!$B$34:$B$777,J$402)+'СЕТ СН'!$F$16</f>
        <v>0</v>
      </c>
      <c r="K433" s="36">
        <f>SUMIFS(СВЦЭМ!$K$34:$K$777,СВЦЭМ!$A$34:$A$777,$A433,СВЦЭМ!$B$34:$B$777,K$402)+'СЕТ СН'!$F$16</f>
        <v>0</v>
      </c>
      <c r="L433" s="36">
        <f>SUMIFS(СВЦЭМ!$K$34:$K$777,СВЦЭМ!$A$34:$A$777,$A433,СВЦЭМ!$B$34:$B$777,L$402)+'СЕТ СН'!$F$16</f>
        <v>0</v>
      </c>
      <c r="M433" s="36">
        <f>SUMIFS(СВЦЭМ!$K$34:$K$777,СВЦЭМ!$A$34:$A$777,$A433,СВЦЭМ!$B$34:$B$777,M$402)+'СЕТ СН'!$F$16</f>
        <v>0</v>
      </c>
      <c r="N433" s="36">
        <f>SUMIFS(СВЦЭМ!$K$34:$K$777,СВЦЭМ!$A$34:$A$777,$A433,СВЦЭМ!$B$34:$B$777,N$402)+'СЕТ СН'!$F$16</f>
        <v>0</v>
      </c>
      <c r="O433" s="36">
        <f>SUMIFS(СВЦЭМ!$K$34:$K$777,СВЦЭМ!$A$34:$A$777,$A433,СВЦЭМ!$B$34:$B$777,O$402)+'СЕТ СН'!$F$16</f>
        <v>0</v>
      </c>
      <c r="P433" s="36">
        <f>SUMIFS(СВЦЭМ!$K$34:$K$777,СВЦЭМ!$A$34:$A$777,$A433,СВЦЭМ!$B$34:$B$777,P$402)+'СЕТ СН'!$F$16</f>
        <v>0</v>
      </c>
      <c r="Q433" s="36">
        <f>SUMIFS(СВЦЭМ!$K$34:$K$777,СВЦЭМ!$A$34:$A$777,$A433,СВЦЭМ!$B$34:$B$777,Q$402)+'СЕТ СН'!$F$16</f>
        <v>0</v>
      </c>
      <c r="R433" s="36">
        <f>SUMIFS(СВЦЭМ!$K$34:$K$777,СВЦЭМ!$A$34:$A$777,$A433,СВЦЭМ!$B$34:$B$777,R$402)+'СЕТ СН'!$F$16</f>
        <v>0</v>
      </c>
      <c r="S433" s="36">
        <f>SUMIFS(СВЦЭМ!$K$34:$K$777,СВЦЭМ!$A$34:$A$777,$A433,СВЦЭМ!$B$34:$B$777,S$402)+'СЕТ СН'!$F$16</f>
        <v>0</v>
      </c>
      <c r="T433" s="36">
        <f>SUMIFS(СВЦЭМ!$K$34:$K$777,СВЦЭМ!$A$34:$A$777,$A433,СВЦЭМ!$B$34:$B$777,T$402)+'СЕТ СН'!$F$16</f>
        <v>0</v>
      </c>
      <c r="U433" s="36">
        <f>SUMIFS(СВЦЭМ!$K$34:$K$777,СВЦЭМ!$A$34:$A$777,$A433,СВЦЭМ!$B$34:$B$777,U$402)+'СЕТ СН'!$F$16</f>
        <v>0</v>
      </c>
      <c r="V433" s="36">
        <f>SUMIFS(СВЦЭМ!$K$34:$K$777,СВЦЭМ!$A$34:$A$777,$A433,СВЦЭМ!$B$34:$B$777,V$402)+'СЕТ СН'!$F$16</f>
        <v>0</v>
      </c>
      <c r="W433" s="36">
        <f>SUMIFS(СВЦЭМ!$K$34:$K$777,СВЦЭМ!$A$34:$A$777,$A433,СВЦЭМ!$B$34:$B$777,W$402)+'СЕТ СН'!$F$16</f>
        <v>0</v>
      </c>
      <c r="X433" s="36">
        <f>SUMIFS(СВЦЭМ!$K$34:$K$777,СВЦЭМ!$A$34:$A$777,$A433,СВЦЭМ!$B$34:$B$777,X$402)+'СЕТ СН'!$F$16</f>
        <v>0</v>
      </c>
      <c r="Y433" s="36">
        <f>SUMIFS(СВЦЭМ!$K$34:$K$777,СВЦЭМ!$A$34:$A$777,$A433,СВЦЭМ!$B$34:$B$777,Y$402)+'СЕТ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6"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37"/>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38"/>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01.07.2020</v>
      </c>
      <c r="B438" s="36">
        <f>SUMIFS(СВЦЭМ!$L$34:$L$777,СВЦЭМ!$A$34:$A$777,$A438,СВЦЭМ!$B$34:$B$777,B$437)+'СЕТ СН'!$F$16</f>
        <v>0</v>
      </c>
      <c r="C438" s="36">
        <f>SUMIFS(СВЦЭМ!$L$34:$L$777,СВЦЭМ!$A$34:$A$777,$A438,СВЦЭМ!$B$34:$B$777,C$437)+'СЕТ СН'!$F$16</f>
        <v>0</v>
      </c>
      <c r="D438" s="36">
        <f>SUMIFS(СВЦЭМ!$L$34:$L$777,СВЦЭМ!$A$34:$A$777,$A438,СВЦЭМ!$B$34:$B$777,D$437)+'СЕТ СН'!$F$16</f>
        <v>0</v>
      </c>
      <c r="E438" s="36">
        <f>SUMIFS(СВЦЭМ!$L$34:$L$777,СВЦЭМ!$A$34:$A$777,$A438,СВЦЭМ!$B$34:$B$777,E$437)+'СЕТ СН'!$F$16</f>
        <v>0</v>
      </c>
      <c r="F438" s="36">
        <f>SUMIFS(СВЦЭМ!$L$34:$L$777,СВЦЭМ!$A$34:$A$777,$A438,СВЦЭМ!$B$34:$B$777,F$437)+'СЕТ СН'!$F$16</f>
        <v>0</v>
      </c>
      <c r="G438" s="36">
        <f>SUMIFS(СВЦЭМ!$L$34:$L$777,СВЦЭМ!$A$34:$A$777,$A438,СВЦЭМ!$B$34:$B$777,G$437)+'СЕТ СН'!$F$16</f>
        <v>0</v>
      </c>
      <c r="H438" s="36">
        <f>SUMIFS(СВЦЭМ!$L$34:$L$777,СВЦЭМ!$A$34:$A$777,$A438,СВЦЭМ!$B$34:$B$777,H$437)+'СЕТ СН'!$F$16</f>
        <v>0</v>
      </c>
      <c r="I438" s="36">
        <f>SUMIFS(СВЦЭМ!$L$34:$L$777,СВЦЭМ!$A$34:$A$777,$A438,СВЦЭМ!$B$34:$B$777,I$437)+'СЕТ СН'!$F$16</f>
        <v>0</v>
      </c>
      <c r="J438" s="36">
        <f>SUMIFS(СВЦЭМ!$L$34:$L$777,СВЦЭМ!$A$34:$A$777,$A438,СВЦЭМ!$B$34:$B$777,J$437)+'СЕТ СН'!$F$16</f>
        <v>0</v>
      </c>
      <c r="K438" s="36">
        <f>SUMIFS(СВЦЭМ!$L$34:$L$777,СВЦЭМ!$A$34:$A$777,$A438,СВЦЭМ!$B$34:$B$777,K$437)+'СЕТ СН'!$F$16</f>
        <v>0</v>
      </c>
      <c r="L438" s="36">
        <f>SUMIFS(СВЦЭМ!$L$34:$L$777,СВЦЭМ!$A$34:$A$777,$A438,СВЦЭМ!$B$34:$B$777,L$437)+'СЕТ СН'!$F$16</f>
        <v>0</v>
      </c>
      <c r="M438" s="36">
        <f>SUMIFS(СВЦЭМ!$L$34:$L$777,СВЦЭМ!$A$34:$A$777,$A438,СВЦЭМ!$B$34:$B$777,M$437)+'СЕТ СН'!$F$16</f>
        <v>0</v>
      </c>
      <c r="N438" s="36">
        <f>SUMIFS(СВЦЭМ!$L$34:$L$777,СВЦЭМ!$A$34:$A$777,$A438,СВЦЭМ!$B$34:$B$777,N$437)+'СЕТ СН'!$F$16</f>
        <v>0</v>
      </c>
      <c r="O438" s="36">
        <f>SUMIFS(СВЦЭМ!$L$34:$L$777,СВЦЭМ!$A$34:$A$777,$A438,СВЦЭМ!$B$34:$B$777,O$437)+'СЕТ СН'!$F$16</f>
        <v>0</v>
      </c>
      <c r="P438" s="36">
        <f>SUMIFS(СВЦЭМ!$L$34:$L$777,СВЦЭМ!$A$34:$A$777,$A438,СВЦЭМ!$B$34:$B$777,P$437)+'СЕТ СН'!$F$16</f>
        <v>0</v>
      </c>
      <c r="Q438" s="36">
        <f>SUMIFS(СВЦЭМ!$L$34:$L$777,СВЦЭМ!$A$34:$A$777,$A438,СВЦЭМ!$B$34:$B$777,Q$437)+'СЕТ СН'!$F$16</f>
        <v>0</v>
      </c>
      <c r="R438" s="36">
        <f>SUMIFS(СВЦЭМ!$L$34:$L$777,СВЦЭМ!$A$34:$A$777,$A438,СВЦЭМ!$B$34:$B$777,R$437)+'СЕТ СН'!$F$16</f>
        <v>0</v>
      </c>
      <c r="S438" s="36">
        <f>SUMIFS(СВЦЭМ!$L$34:$L$777,СВЦЭМ!$A$34:$A$777,$A438,СВЦЭМ!$B$34:$B$777,S$437)+'СЕТ СН'!$F$16</f>
        <v>0</v>
      </c>
      <c r="T438" s="36">
        <f>SUMIFS(СВЦЭМ!$L$34:$L$777,СВЦЭМ!$A$34:$A$777,$A438,СВЦЭМ!$B$34:$B$777,T$437)+'СЕТ СН'!$F$16</f>
        <v>0</v>
      </c>
      <c r="U438" s="36">
        <f>SUMIFS(СВЦЭМ!$L$34:$L$777,СВЦЭМ!$A$34:$A$777,$A438,СВЦЭМ!$B$34:$B$777,U$437)+'СЕТ СН'!$F$16</f>
        <v>0</v>
      </c>
      <c r="V438" s="36">
        <f>SUMIFS(СВЦЭМ!$L$34:$L$777,СВЦЭМ!$A$34:$A$777,$A438,СВЦЭМ!$B$34:$B$777,V$437)+'СЕТ СН'!$F$16</f>
        <v>0</v>
      </c>
      <c r="W438" s="36">
        <f>SUMIFS(СВЦЭМ!$L$34:$L$777,СВЦЭМ!$A$34:$A$777,$A438,СВЦЭМ!$B$34:$B$777,W$437)+'СЕТ СН'!$F$16</f>
        <v>0</v>
      </c>
      <c r="X438" s="36">
        <f>SUMIFS(СВЦЭМ!$L$34:$L$777,СВЦЭМ!$A$34:$A$777,$A438,СВЦЭМ!$B$34:$B$777,X$437)+'СЕТ СН'!$F$16</f>
        <v>0</v>
      </c>
      <c r="Y438" s="36">
        <f>SUMIFS(СВЦЭМ!$L$34:$L$777,СВЦЭМ!$A$34:$A$777,$A438,СВЦЭМ!$B$34:$B$777,Y$437)+'СЕТ СН'!$F$16</f>
        <v>0</v>
      </c>
      <c r="AA438" s="45"/>
    </row>
    <row r="439" spans="1:27" ht="15.75" hidden="1" x14ac:dyDescent="0.2">
      <c r="A439" s="35">
        <f>A438+1</f>
        <v>44014</v>
      </c>
      <c r="B439" s="36">
        <f>SUMIFS(СВЦЭМ!$L$34:$L$777,СВЦЭМ!$A$34:$A$777,$A439,СВЦЭМ!$B$34:$B$777,B$437)+'СЕТ СН'!$F$16</f>
        <v>0</v>
      </c>
      <c r="C439" s="36">
        <f>SUMIFS(СВЦЭМ!$L$34:$L$777,СВЦЭМ!$A$34:$A$777,$A439,СВЦЭМ!$B$34:$B$777,C$437)+'СЕТ СН'!$F$16</f>
        <v>0</v>
      </c>
      <c r="D439" s="36">
        <f>SUMIFS(СВЦЭМ!$L$34:$L$777,СВЦЭМ!$A$34:$A$777,$A439,СВЦЭМ!$B$34:$B$777,D$437)+'СЕТ СН'!$F$16</f>
        <v>0</v>
      </c>
      <c r="E439" s="36">
        <f>SUMIFS(СВЦЭМ!$L$34:$L$777,СВЦЭМ!$A$34:$A$777,$A439,СВЦЭМ!$B$34:$B$777,E$437)+'СЕТ СН'!$F$16</f>
        <v>0</v>
      </c>
      <c r="F439" s="36">
        <f>SUMIFS(СВЦЭМ!$L$34:$L$777,СВЦЭМ!$A$34:$A$777,$A439,СВЦЭМ!$B$34:$B$777,F$437)+'СЕТ СН'!$F$16</f>
        <v>0</v>
      </c>
      <c r="G439" s="36">
        <f>SUMIFS(СВЦЭМ!$L$34:$L$777,СВЦЭМ!$A$34:$A$777,$A439,СВЦЭМ!$B$34:$B$777,G$437)+'СЕТ СН'!$F$16</f>
        <v>0</v>
      </c>
      <c r="H439" s="36">
        <f>SUMIFS(СВЦЭМ!$L$34:$L$777,СВЦЭМ!$A$34:$A$777,$A439,СВЦЭМ!$B$34:$B$777,H$437)+'СЕТ СН'!$F$16</f>
        <v>0</v>
      </c>
      <c r="I439" s="36">
        <f>SUMIFS(СВЦЭМ!$L$34:$L$777,СВЦЭМ!$A$34:$A$777,$A439,СВЦЭМ!$B$34:$B$777,I$437)+'СЕТ СН'!$F$16</f>
        <v>0</v>
      </c>
      <c r="J439" s="36">
        <f>SUMIFS(СВЦЭМ!$L$34:$L$777,СВЦЭМ!$A$34:$A$777,$A439,СВЦЭМ!$B$34:$B$777,J$437)+'СЕТ СН'!$F$16</f>
        <v>0</v>
      </c>
      <c r="K439" s="36">
        <f>SUMIFS(СВЦЭМ!$L$34:$L$777,СВЦЭМ!$A$34:$A$777,$A439,СВЦЭМ!$B$34:$B$777,K$437)+'СЕТ СН'!$F$16</f>
        <v>0</v>
      </c>
      <c r="L439" s="36">
        <f>SUMIFS(СВЦЭМ!$L$34:$L$777,СВЦЭМ!$A$34:$A$777,$A439,СВЦЭМ!$B$34:$B$777,L$437)+'СЕТ СН'!$F$16</f>
        <v>0</v>
      </c>
      <c r="M439" s="36">
        <f>SUMIFS(СВЦЭМ!$L$34:$L$777,СВЦЭМ!$A$34:$A$777,$A439,СВЦЭМ!$B$34:$B$777,M$437)+'СЕТ СН'!$F$16</f>
        <v>0</v>
      </c>
      <c r="N439" s="36">
        <f>SUMIFS(СВЦЭМ!$L$34:$L$777,СВЦЭМ!$A$34:$A$777,$A439,СВЦЭМ!$B$34:$B$777,N$437)+'СЕТ СН'!$F$16</f>
        <v>0</v>
      </c>
      <c r="O439" s="36">
        <f>SUMIFS(СВЦЭМ!$L$34:$L$777,СВЦЭМ!$A$34:$A$777,$A439,СВЦЭМ!$B$34:$B$777,O$437)+'СЕТ СН'!$F$16</f>
        <v>0</v>
      </c>
      <c r="P439" s="36">
        <f>SUMIFS(СВЦЭМ!$L$34:$L$777,СВЦЭМ!$A$34:$A$777,$A439,СВЦЭМ!$B$34:$B$777,P$437)+'СЕТ СН'!$F$16</f>
        <v>0</v>
      </c>
      <c r="Q439" s="36">
        <f>SUMIFS(СВЦЭМ!$L$34:$L$777,СВЦЭМ!$A$34:$A$777,$A439,СВЦЭМ!$B$34:$B$777,Q$437)+'СЕТ СН'!$F$16</f>
        <v>0</v>
      </c>
      <c r="R439" s="36">
        <f>SUMIFS(СВЦЭМ!$L$34:$L$777,СВЦЭМ!$A$34:$A$777,$A439,СВЦЭМ!$B$34:$B$777,R$437)+'СЕТ СН'!$F$16</f>
        <v>0</v>
      </c>
      <c r="S439" s="36">
        <f>SUMIFS(СВЦЭМ!$L$34:$L$777,СВЦЭМ!$A$34:$A$777,$A439,СВЦЭМ!$B$34:$B$777,S$437)+'СЕТ СН'!$F$16</f>
        <v>0</v>
      </c>
      <c r="T439" s="36">
        <f>SUMIFS(СВЦЭМ!$L$34:$L$777,СВЦЭМ!$A$34:$A$777,$A439,СВЦЭМ!$B$34:$B$777,T$437)+'СЕТ СН'!$F$16</f>
        <v>0</v>
      </c>
      <c r="U439" s="36">
        <f>SUMIFS(СВЦЭМ!$L$34:$L$777,СВЦЭМ!$A$34:$A$777,$A439,СВЦЭМ!$B$34:$B$777,U$437)+'СЕТ СН'!$F$16</f>
        <v>0</v>
      </c>
      <c r="V439" s="36">
        <f>SUMIFS(СВЦЭМ!$L$34:$L$777,СВЦЭМ!$A$34:$A$777,$A439,СВЦЭМ!$B$34:$B$777,V$437)+'СЕТ СН'!$F$16</f>
        <v>0</v>
      </c>
      <c r="W439" s="36">
        <f>SUMIFS(СВЦЭМ!$L$34:$L$777,СВЦЭМ!$A$34:$A$777,$A439,СВЦЭМ!$B$34:$B$777,W$437)+'СЕТ СН'!$F$16</f>
        <v>0</v>
      </c>
      <c r="X439" s="36">
        <f>SUMIFS(СВЦЭМ!$L$34:$L$777,СВЦЭМ!$A$34:$A$777,$A439,СВЦЭМ!$B$34:$B$777,X$437)+'СЕТ СН'!$F$16</f>
        <v>0</v>
      </c>
      <c r="Y439" s="36">
        <f>SUMIFS(СВЦЭМ!$L$34:$L$777,СВЦЭМ!$A$34:$A$777,$A439,СВЦЭМ!$B$34:$B$777,Y$437)+'СЕТ СН'!$F$16</f>
        <v>0</v>
      </c>
    </row>
    <row r="440" spans="1:27" ht="15.75" hidden="1" x14ac:dyDescent="0.2">
      <c r="A440" s="35">
        <f t="shared" ref="A440:A468" si="12">A439+1</f>
        <v>44015</v>
      </c>
      <c r="B440" s="36">
        <f>SUMIFS(СВЦЭМ!$L$34:$L$777,СВЦЭМ!$A$34:$A$777,$A440,СВЦЭМ!$B$34:$B$777,B$437)+'СЕТ СН'!$F$16</f>
        <v>0</v>
      </c>
      <c r="C440" s="36">
        <f>SUMIFS(СВЦЭМ!$L$34:$L$777,СВЦЭМ!$A$34:$A$777,$A440,СВЦЭМ!$B$34:$B$777,C$437)+'СЕТ СН'!$F$16</f>
        <v>0</v>
      </c>
      <c r="D440" s="36">
        <f>SUMIFS(СВЦЭМ!$L$34:$L$777,СВЦЭМ!$A$34:$A$777,$A440,СВЦЭМ!$B$34:$B$777,D$437)+'СЕТ СН'!$F$16</f>
        <v>0</v>
      </c>
      <c r="E440" s="36">
        <f>SUMIFS(СВЦЭМ!$L$34:$L$777,СВЦЭМ!$A$34:$A$777,$A440,СВЦЭМ!$B$34:$B$777,E$437)+'СЕТ СН'!$F$16</f>
        <v>0</v>
      </c>
      <c r="F440" s="36">
        <f>SUMIFS(СВЦЭМ!$L$34:$L$777,СВЦЭМ!$A$34:$A$777,$A440,СВЦЭМ!$B$34:$B$777,F$437)+'СЕТ СН'!$F$16</f>
        <v>0</v>
      </c>
      <c r="G440" s="36">
        <f>SUMIFS(СВЦЭМ!$L$34:$L$777,СВЦЭМ!$A$34:$A$777,$A440,СВЦЭМ!$B$34:$B$777,G$437)+'СЕТ СН'!$F$16</f>
        <v>0</v>
      </c>
      <c r="H440" s="36">
        <f>SUMIFS(СВЦЭМ!$L$34:$L$777,СВЦЭМ!$A$34:$A$777,$A440,СВЦЭМ!$B$34:$B$777,H$437)+'СЕТ СН'!$F$16</f>
        <v>0</v>
      </c>
      <c r="I440" s="36">
        <f>SUMIFS(СВЦЭМ!$L$34:$L$777,СВЦЭМ!$A$34:$A$777,$A440,СВЦЭМ!$B$34:$B$777,I$437)+'СЕТ СН'!$F$16</f>
        <v>0</v>
      </c>
      <c r="J440" s="36">
        <f>SUMIFS(СВЦЭМ!$L$34:$L$777,СВЦЭМ!$A$34:$A$777,$A440,СВЦЭМ!$B$34:$B$777,J$437)+'СЕТ СН'!$F$16</f>
        <v>0</v>
      </c>
      <c r="K440" s="36">
        <f>SUMIFS(СВЦЭМ!$L$34:$L$777,СВЦЭМ!$A$34:$A$777,$A440,СВЦЭМ!$B$34:$B$777,K$437)+'СЕТ СН'!$F$16</f>
        <v>0</v>
      </c>
      <c r="L440" s="36">
        <f>SUMIFS(СВЦЭМ!$L$34:$L$777,СВЦЭМ!$A$34:$A$777,$A440,СВЦЭМ!$B$34:$B$777,L$437)+'СЕТ СН'!$F$16</f>
        <v>0</v>
      </c>
      <c r="M440" s="36">
        <f>SUMIFS(СВЦЭМ!$L$34:$L$777,СВЦЭМ!$A$34:$A$777,$A440,СВЦЭМ!$B$34:$B$777,M$437)+'СЕТ СН'!$F$16</f>
        <v>0</v>
      </c>
      <c r="N440" s="36">
        <f>SUMIFS(СВЦЭМ!$L$34:$L$777,СВЦЭМ!$A$34:$A$777,$A440,СВЦЭМ!$B$34:$B$777,N$437)+'СЕТ СН'!$F$16</f>
        <v>0</v>
      </c>
      <c r="O440" s="36">
        <f>SUMIFS(СВЦЭМ!$L$34:$L$777,СВЦЭМ!$A$34:$A$777,$A440,СВЦЭМ!$B$34:$B$777,O$437)+'СЕТ СН'!$F$16</f>
        <v>0</v>
      </c>
      <c r="P440" s="36">
        <f>SUMIFS(СВЦЭМ!$L$34:$L$777,СВЦЭМ!$A$34:$A$777,$A440,СВЦЭМ!$B$34:$B$777,P$437)+'СЕТ СН'!$F$16</f>
        <v>0</v>
      </c>
      <c r="Q440" s="36">
        <f>SUMIFS(СВЦЭМ!$L$34:$L$777,СВЦЭМ!$A$34:$A$777,$A440,СВЦЭМ!$B$34:$B$777,Q$437)+'СЕТ СН'!$F$16</f>
        <v>0</v>
      </c>
      <c r="R440" s="36">
        <f>SUMIFS(СВЦЭМ!$L$34:$L$777,СВЦЭМ!$A$34:$A$777,$A440,СВЦЭМ!$B$34:$B$777,R$437)+'СЕТ СН'!$F$16</f>
        <v>0</v>
      </c>
      <c r="S440" s="36">
        <f>SUMIFS(СВЦЭМ!$L$34:$L$777,СВЦЭМ!$A$34:$A$777,$A440,СВЦЭМ!$B$34:$B$777,S$437)+'СЕТ СН'!$F$16</f>
        <v>0</v>
      </c>
      <c r="T440" s="36">
        <f>SUMIFS(СВЦЭМ!$L$34:$L$777,СВЦЭМ!$A$34:$A$777,$A440,СВЦЭМ!$B$34:$B$777,T$437)+'СЕТ СН'!$F$16</f>
        <v>0</v>
      </c>
      <c r="U440" s="36">
        <f>SUMIFS(СВЦЭМ!$L$34:$L$777,СВЦЭМ!$A$34:$A$777,$A440,СВЦЭМ!$B$34:$B$777,U$437)+'СЕТ СН'!$F$16</f>
        <v>0</v>
      </c>
      <c r="V440" s="36">
        <f>SUMIFS(СВЦЭМ!$L$34:$L$777,СВЦЭМ!$A$34:$A$777,$A440,СВЦЭМ!$B$34:$B$777,V$437)+'СЕТ СН'!$F$16</f>
        <v>0</v>
      </c>
      <c r="W440" s="36">
        <f>SUMIFS(СВЦЭМ!$L$34:$L$777,СВЦЭМ!$A$34:$A$777,$A440,СВЦЭМ!$B$34:$B$777,W$437)+'СЕТ СН'!$F$16</f>
        <v>0</v>
      </c>
      <c r="X440" s="36">
        <f>SUMIFS(СВЦЭМ!$L$34:$L$777,СВЦЭМ!$A$34:$A$777,$A440,СВЦЭМ!$B$34:$B$777,X$437)+'СЕТ СН'!$F$16</f>
        <v>0</v>
      </c>
      <c r="Y440" s="36">
        <f>SUMIFS(СВЦЭМ!$L$34:$L$777,СВЦЭМ!$A$34:$A$777,$A440,СВЦЭМ!$B$34:$B$777,Y$437)+'СЕТ СН'!$F$16</f>
        <v>0</v>
      </c>
    </row>
    <row r="441" spans="1:27" ht="15.75" hidden="1" x14ac:dyDescent="0.2">
      <c r="A441" s="35">
        <f t="shared" si="12"/>
        <v>44016</v>
      </c>
      <c r="B441" s="36">
        <f>SUMIFS(СВЦЭМ!$L$34:$L$777,СВЦЭМ!$A$34:$A$777,$A441,СВЦЭМ!$B$34:$B$777,B$437)+'СЕТ СН'!$F$16</f>
        <v>0</v>
      </c>
      <c r="C441" s="36">
        <f>SUMIFS(СВЦЭМ!$L$34:$L$777,СВЦЭМ!$A$34:$A$777,$A441,СВЦЭМ!$B$34:$B$777,C$437)+'СЕТ СН'!$F$16</f>
        <v>0</v>
      </c>
      <c r="D441" s="36">
        <f>SUMIFS(СВЦЭМ!$L$34:$L$777,СВЦЭМ!$A$34:$A$777,$A441,СВЦЭМ!$B$34:$B$777,D$437)+'СЕТ СН'!$F$16</f>
        <v>0</v>
      </c>
      <c r="E441" s="36">
        <f>SUMIFS(СВЦЭМ!$L$34:$L$777,СВЦЭМ!$A$34:$A$777,$A441,СВЦЭМ!$B$34:$B$777,E$437)+'СЕТ СН'!$F$16</f>
        <v>0</v>
      </c>
      <c r="F441" s="36">
        <f>SUMIFS(СВЦЭМ!$L$34:$L$777,СВЦЭМ!$A$34:$A$777,$A441,СВЦЭМ!$B$34:$B$777,F$437)+'СЕТ СН'!$F$16</f>
        <v>0</v>
      </c>
      <c r="G441" s="36">
        <f>SUMIFS(СВЦЭМ!$L$34:$L$777,СВЦЭМ!$A$34:$A$777,$A441,СВЦЭМ!$B$34:$B$777,G$437)+'СЕТ СН'!$F$16</f>
        <v>0</v>
      </c>
      <c r="H441" s="36">
        <f>SUMIFS(СВЦЭМ!$L$34:$L$777,СВЦЭМ!$A$34:$A$777,$A441,СВЦЭМ!$B$34:$B$777,H$437)+'СЕТ СН'!$F$16</f>
        <v>0</v>
      </c>
      <c r="I441" s="36">
        <f>SUMIFS(СВЦЭМ!$L$34:$L$777,СВЦЭМ!$A$34:$A$777,$A441,СВЦЭМ!$B$34:$B$777,I$437)+'СЕТ СН'!$F$16</f>
        <v>0</v>
      </c>
      <c r="J441" s="36">
        <f>SUMIFS(СВЦЭМ!$L$34:$L$777,СВЦЭМ!$A$34:$A$777,$A441,СВЦЭМ!$B$34:$B$777,J$437)+'СЕТ СН'!$F$16</f>
        <v>0</v>
      </c>
      <c r="K441" s="36">
        <f>SUMIFS(СВЦЭМ!$L$34:$L$777,СВЦЭМ!$A$34:$A$777,$A441,СВЦЭМ!$B$34:$B$777,K$437)+'СЕТ СН'!$F$16</f>
        <v>0</v>
      </c>
      <c r="L441" s="36">
        <f>SUMIFS(СВЦЭМ!$L$34:$L$777,СВЦЭМ!$A$34:$A$777,$A441,СВЦЭМ!$B$34:$B$777,L$437)+'СЕТ СН'!$F$16</f>
        <v>0</v>
      </c>
      <c r="M441" s="36">
        <f>SUMIFS(СВЦЭМ!$L$34:$L$777,СВЦЭМ!$A$34:$A$777,$A441,СВЦЭМ!$B$34:$B$777,M$437)+'СЕТ СН'!$F$16</f>
        <v>0</v>
      </c>
      <c r="N441" s="36">
        <f>SUMIFS(СВЦЭМ!$L$34:$L$777,СВЦЭМ!$A$34:$A$777,$A441,СВЦЭМ!$B$34:$B$777,N$437)+'СЕТ СН'!$F$16</f>
        <v>0</v>
      </c>
      <c r="O441" s="36">
        <f>SUMIFS(СВЦЭМ!$L$34:$L$777,СВЦЭМ!$A$34:$A$777,$A441,СВЦЭМ!$B$34:$B$777,O$437)+'СЕТ СН'!$F$16</f>
        <v>0</v>
      </c>
      <c r="P441" s="36">
        <f>SUMIFS(СВЦЭМ!$L$34:$L$777,СВЦЭМ!$A$34:$A$777,$A441,СВЦЭМ!$B$34:$B$777,P$437)+'СЕТ СН'!$F$16</f>
        <v>0</v>
      </c>
      <c r="Q441" s="36">
        <f>SUMIFS(СВЦЭМ!$L$34:$L$777,СВЦЭМ!$A$34:$A$777,$A441,СВЦЭМ!$B$34:$B$777,Q$437)+'СЕТ СН'!$F$16</f>
        <v>0</v>
      </c>
      <c r="R441" s="36">
        <f>SUMIFS(СВЦЭМ!$L$34:$L$777,СВЦЭМ!$A$34:$A$777,$A441,СВЦЭМ!$B$34:$B$777,R$437)+'СЕТ СН'!$F$16</f>
        <v>0</v>
      </c>
      <c r="S441" s="36">
        <f>SUMIFS(СВЦЭМ!$L$34:$L$777,СВЦЭМ!$A$34:$A$777,$A441,СВЦЭМ!$B$34:$B$777,S$437)+'СЕТ СН'!$F$16</f>
        <v>0</v>
      </c>
      <c r="T441" s="36">
        <f>SUMIFS(СВЦЭМ!$L$34:$L$777,СВЦЭМ!$A$34:$A$777,$A441,СВЦЭМ!$B$34:$B$777,T$437)+'СЕТ СН'!$F$16</f>
        <v>0</v>
      </c>
      <c r="U441" s="36">
        <f>SUMIFS(СВЦЭМ!$L$34:$L$777,СВЦЭМ!$A$34:$A$777,$A441,СВЦЭМ!$B$34:$B$777,U$437)+'СЕТ СН'!$F$16</f>
        <v>0</v>
      </c>
      <c r="V441" s="36">
        <f>SUMIFS(СВЦЭМ!$L$34:$L$777,СВЦЭМ!$A$34:$A$777,$A441,СВЦЭМ!$B$34:$B$777,V$437)+'СЕТ СН'!$F$16</f>
        <v>0</v>
      </c>
      <c r="W441" s="36">
        <f>SUMIFS(СВЦЭМ!$L$34:$L$777,СВЦЭМ!$A$34:$A$777,$A441,СВЦЭМ!$B$34:$B$777,W$437)+'СЕТ СН'!$F$16</f>
        <v>0</v>
      </c>
      <c r="X441" s="36">
        <f>SUMIFS(СВЦЭМ!$L$34:$L$777,СВЦЭМ!$A$34:$A$777,$A441,СВЦЭМ!$B$34:$B$777,X$437)+'СЕТ СН'!$F$16</f>
        <v>0</v>
      </c>
      <c r="Y441" s="36">
        <f>SUMIFS(СВЦЭМ!$L$34:$L$777,СВЦЭМ!$A$34:$A$777,$A441,СВЦЭМ!$B$34:$B$777,Y$437)+'СЕТ СН'!$F$16</f>
        <v>0</v>
      </c>
    </row>
    <row r="442" spans="1:27" ht="15.75" hidden="1" x14ac:dyDescent="0.2">
      <c r="A442" s="35">
        <f t="shared" si="12"/>
        <v>44017</v>
      </c>
      <c r="B442" s="36">
        <f>SUMIFS(СВЦЭМ!$L$34:$L$777,СВЦЭМ!$A$34:$A$777,$A442,СВЦЭМ!$B$34:$B$777,B$437)+'СЕТ СН'!$F$16</f>
        <v>0</v>
      </c>
      <c r="C442" s="36">
        <f>SUMIFS(СВЦЭМ!$L$34:$L$777,СВЦЭМ!$A$34:$A$777,$A442,СВЦЭМ!$B$34:$B$777,C$437)+'СЕТ СН'!$F$16</f>
        <v>0</v>
      </c>
      <c r="D442" s="36">
        <f>SUMIFS(СВЦЭМ!$L$34:$L$777,СВЦЭМ!$A$34:$A$777,$A442,СВЦЭМ!$B$34:$B$777,D$437)+'СЕТ СН'!$F$16</f>
        <v>0</v>
      </c>
      <c r="E442" s="36">
        <f>SUMIFS(СВЦЭМ!$L$34:$L$777,СВЦЭМ!$A$34:$A$777,$A442,СВЦЭМ!$B$34:$B$777,E$437)+'СЕТ СН'!$F$16</f>
        <v>0</v>
      </c>
      <c r="F442" s="36">
        <f>SUMIFS(СВЦЭМ!$L$34:$L$777,СВЦЭМ!$A$34:$A$777,$A442,СВЦЭМ!$B$34:$B$777,F$437)+'СЕТ СН'!$F$16</f>
        <v>0</v>
      </c>
      <c r="G442" s="36">
        <f>SUMIFS(СВЦЭМ!$L$34:$L$777,СВЦЭМ!$A$34:$A$777,$A442,СВЦЭМ!$B$34:$B$777,G$437)+'СЕТ СН'!$F$16</f>
        <v>0</v>
      </c>
      <c r="H442" s="36">
        <f>SUMIFS(СВЦЭМ!$L$34:$L$777,СВЦЭМ!$A$34:$A$777,$A442,СВЦЭМ!$B$34:$B$777,H$437)+'СЕТ СН'!$F$16</f>
        <v>0</v>
      </c>
      <c r="I442" s="36">
        <f>SUMIFS(СВЦЭМ!$L$34:$L$777,СВЦЭМ!$A$34:$A$777,$A442,СВЦЭМ!$B$34:$B$777,I$437)+'СЕТ СН'!$F$16</f>
        <v>0</v>
      </c>
      <c r="J442" s="36">
        <f>SUMIFS(СВЦЭМ!$L$34:$L$777,СВЦЭМ!$A$34:$A$777,$A442,СВЦЭМ!$B$34:$B$777,J$437)+'СЕТ СН'!$F$16</f>
        <v>0</v>
      </c>
      <c r="K442" s="36">
        <f>SUMIFS(СВЦЭМ!$L$34:$L$777,СВЦЭМ!$A$34:$A$777,$A442,СВЦЭМ!$B$34:$B$777,K$437)+'СЕТ СН'!$F$16</f>
        <v>0</v>
      </c>
      <c r="L442" s="36">
        <f>SUMIFS(СВЦЭМ!$L$34:$L$777,СВЦЭМ!$A$34:$A$777,$A442,СВЦЭМ!$B$34:$B$777,L$437)+'СЕТ СН'!$F$16</f>
        <v>0</v>
      </c>
      <c r="M442" s="36">
        <f>SUMIFS(СВЦЭМ!$L$34:$L$777,СВЦЭМ!$A$34:$A$777,$A442,СВЦЭМ!$B$34:$B$777,M$437)+'СЕТ СН'!$F$16</f>
        <v>0</v>
      </c>
      <c r="N442" s="36">
        <f>SUMIFS(СВЦЭМ!$L$34:$L$777,СВЦЭМ!$A$34:$A$777,$A442,СВЦЭМ!$B$34:$B$777,N$437)+'СЕТ СН'!$F$16</f>
        <v>0</v>
      </c>
      <c r="O442" s="36">
        <f>SUMIFS(СВЦЭМ!$L$34:$L$777,СВЦЭМ!$A$34:$A$777,$A442,СВЦЭМ!$B$34:$B$777,O$437)+'СЕТ СН'!$F$16</f>
        <v>0</v>
      </c>
      <c r="P442" s="36">
        <f>SUMIFS(СВЦЭМ!$L$34:$L$777,СВЦЭМ!$A$34:$A$777,$A442,СВЦЭМ!$B$34:$B$777,P$437)+'СЕТ СН'!$F$16</f>
        <v>0</v>
      </c>
      <c r="Q442" s="36">
        <f>SUMIFS(СВЦЭМ!$L$34:$L$777,СВЦЭМ!$A$34:$A$777,$A442,СВЦЭМ!$B$34:$B$777,Q$437)+'СЕТ СН'!$F$16</f>
        <v>0</v>
      </c>
      <c r="R442" s="36">
        <f>SUMIFS(СВЦЭМ!$L$34:$L$777,СВЦЭМ!$A$34:$A$777,$A442,СВЦЭМ!$B$34:$B$777,R$437)+'СЕТ СН'!$F$16</f>
        <v>0</v>
      </c>
      <c r="S442" s="36">
        <f>SUMIFS(СВЦЭМ!$L$34:$L$777,СВЦЭМ!$A$34:$A$777,$A442,СВЦЭМ!$B$34:$B$777,S$437)+'СЕТ СН'!$F$16</f>
        <v>0</v>
      </c>
      <c r="T442" s="36">
        <f>SUMIFS(СВЦЭМ!$L$34:$L$777,СВЦЭМ!$A$34:$A$777,$A442,СВЦЭМ!$B$34:$B$777,T$437)+'СЕТ СН'!$F$16</f>
        <v>0</v>
      </c>
      <c r="U442" s="36">
        <f>SUMIFS(СВЦЭМ!$L$34:$L$777,СВЦЭМ!$A$34:$A$777,$A442,СВЦЭМ!$B$34:$B$777,U$437)+'СЕТ СН'!$F$16</f>
        <v>0</v>
      </c>
      <c r="V442" s="36">
        <f>SUMIFS(СВЦЭМ!$L$34:$L$777,СВЦЭМ!$A$34:$A$777,$A442,СВЦЭМ!$B$34:$B$777,V$437)+'СЕТ СН'!$F$16</f>
        <v>0</v>
      </c>
      <c r="W442" s="36">
        <f>SUMIFS(СВЦЭМ!$L$34:$L$777,СВЦЭМ!$A$34:$A$777,$A442,СВЦЭМ!$B$34:$B$777,W$437)+'СЕТ СН'!$F$16</f>
        <v>0</v>
      </c>
      <c r="X442" s="36">
        <f>SUMIFS(СВЦЭМ!$L$34:$L$777,СВЦЭМ!$A$34:$A$777,$A442,СВЦЭМ!$B$34:$B$777,X$437)+'СЕТ СН'!$F$16</f>
        <v>0</v>
      </c>
      <c r="Y442" s="36">
        <f>SUMIFS(СВЦЭМ!$L$34:$L$777,СВЦЭМ!$A$34:$A$777,$A442,СВЦЭМ!$B$34:$B$777,Y$437)+'СЕТ СН'!$F$16</f>
        <v>0</v>
      </c>
    </row>
    <row r="443" spans="1:27" ht="15.75" hidden="1" x14ac:dyDescent="0.2">
      <c r="A443" s="35">
        <f t="shared" si="12"/>
        <v>44018</v>
      </c>
      <c r="B443" s="36">
        <f>SUMIFS(СВЦЭМ!$L$34:$L$777,СВЦЭМ!$A$34:$A$777,$A443,СВЦЭМ!$B$34:$B$777,B$437)+'СЕТ СН'!$F$16</f>
        <v>0</v>
      </c>
      <c r="C443" s="36">
        <f>SUMIFS(СВЦЭМ!$L$34:$L$777,СВЦЭМ!$A$34:$A$777,$A443,СВЦЭМ!$B$34:$B$777,C$437)+'СЕТ СН'!$F$16</f>
        <v>0</v>
      </c>
      <c r="D443" s="36">
        <f>SUMIFS(СВЦЭМ!$L$34:$L$777,СВЦЭМ!$A$34:$A$777,$A443,СВЦЭМ!$B$34:$B$777,D$437)+'СЕТ СН'!$F$16</f>
        <v>0</v>
      </c>
      <c r="E443" s="36">
        <f>SUMIFS(СВЦЭМ!$L$34:$L$777,СВЦЭМ!$A$34:$A$777,$A443,СВЦЭМ!$B$34:$B$777,E$437)+'СЕТ СН'!$F$16</f>
        <v>0</v>
      </c>
      <c r="F443" s="36">
        <f>SUMIFS(СВЦЭМ!$L$34:$L$777,СВЦЭМ!$A$34:$A$777,$A443,СВЦЭМ!$B$34:$B$777,F$437)+'СЕТ СН'!$F$16</f>
        <v>0</v>
      </c>
      <c r="G443" s="36">
        <f>SUMIFS(СВЦЭМ!$L$34:$L$777,СВЦЭМ!$A$34:$A$777,$A443,СВЦЭМ!$B$34:$B$777,G$437)+'СЕТ СН'!$F$16</f>
        <v>0</v>
      </c>
      <c r="H443" s="36">
        <f>SUMIFS(СВЦЭМ!$L$34:$L$777,СВЦЭМ!$A$34:$A$777,$A443,СВЦЭМ!$B$34:$B$777,H$437)+'СЕТ СН'!$F$16</f>
        <v>0</v>
      </c>
      <c r="I443" s="36">
        <f>SUMIFS(СВЦЭМ!$L$34:$L$777,СВЦЭМ!$A$34:$A$777,$A443,СВЦЭМ!$B$34:$B$777,I$437)+'СЕТ СН'!$F$16</f>
        <v>0</v>
      </c>
      <c r="J443" s="36">
        <f>SUMIFS(СВЦЭМ!$L$34:$L$777,СВЦЭМ!$A$34:$A$777,$A443,СВЦЭМ!$B$34:$B$777,J$437)+'СЕТ СН'!$F$16</f>
        <v>0</v>
      </c>
      <c r="K443" s="36">
        <f>SUMIFS(СВЦЭМ!$L$34:$L$777,СВЦЭМ!$A$34:$A$777,$A443,СВЦЭМ!$B$34:$B$777,K$437)+'СЕТ СН'!$F$16</f>
        <v>0</v>
      </c>
      <c r="L443" s="36">
        <f>SUMIFS(СВЦЭМ!$L$34:$L$777,СВЦЭМ!$A$34:$A$777,$A443,СВЦЭМ!$B$34:$B$777,L$437)+'СЕТ СН'!$F$16</f>
        <v>0</v>
      </c>
      <c r="M443" s="36">
        <f>SUMIFS(СВЦЭМ!$L$34:$L$777,СВЦЭМ!$A$34:$A$777,$A443,СВЦЭМ!$B$34:$B$777,M$437)+'СЕТ СН'!$F$16</f>
        <v>0</v>
      </c>
      <c r="N443" s="36">
        <f>SUMIFS(СВЦЭМ!$L$34:$L$777,СВЦЭМ!$A$34:$A$777,$A443,СВЦЭМ!$B$34:$B$777,N$437)+'СЕТ СН'!$F$16</f>
        <v>0</v>
      </c>
      <c r="O443" s="36">
        <f>SUMIFS(СВЦЭМ!$L$34:$L$777,СВЦЭМ!$A$34:$A$777,$A443,СВЦЭМ!$B$34:$B$777,O$437)+'СЕТ СН'!$F$16</f>
        <v>0</v>
      </c>
      <c r="P443" s="36">
        <f>SUMIFS(СВЦЭМ!$L$34:$L$777,СВЦЭМ!$A$34:$A$777,$A443,СВЦЭМ!$B$34:$B$777,P$437)+'СЕТ СН'!$F$16</f>
        <v>0</v>
      </c>
      <c r="Q443" s="36">
        <f>SUMIFS(СВЦЭМ!$L$34:$L$777,СВЦЭМ!$A$34:$A$777,$A443,СВЦЭМ!$B$34:$B$777,Q$437)+'СЕТ СН'!$F$16</f>
        <v>0</v>
      </c>
      <c r="R443" s="36">
        <f>SUMIFS(СВЦЭМ!$L$34:$L$777,СВЦЭМ!$A$34:$A$777,$A443,СВЦЭМ!$B$34:$B$777,R$437)+'СЕТ СН'!$F$16</f>
        <v>0</v>
      </c>
      <c r="S443" s="36">
        <f>SUMIFS(СВЦЭМ!$L$34:$L$777,СВЦЭМ!$A$34:$A$777,$A443,СВЦЭМ!$B$34:$B$777,S$437)+'СЕТ СН'!$F$16</f>
        <v>0</v>
      </c>
      <c r="T443" s="36">
        <f>SUMIFS(СВЦЭМ!$L$34:$L$777,СВЦЭМ!$A$34:$A$777,$A443,СВЦЭМ!$B$34:$B$777,T$437)+'СЕТ СН'!$F$16</f>
        <v>0</v>
      </c>
      <c r="U443" s="36">
        <f>SUMIFS(СВЦЭМ!$L$34:$L$777,СВЦЭМ!$A$34:$A$777,$A443,СВЦЭМ!$B$34:$B$777,U$437)+'СЕТ СН'!$F$16</f>
        <v>0</v>
      </c>
      <c r="V443" s="36">
        <f>SUMIFS(СВЦЭМ!$L$34:$L$777,СВЦЭМ!$A$34:$A$777,$A443,СВЦЭМ!$B$34:$B$777,V$437)+'СЕТ СН'!$F$16</f>
        <v>0</v>
      </c>
      <c r="W443" s="36">
        <f>SUMIFS(СВЦЭМ!$L$34:$L$777,СВЦЭМ!$A$34:$A$777,$A443,СВЦЭМ!$B$34:$B$777,W$437)+'СЕТ СН'!$F$16</f>
        <v>0</v>
      </c>
      <c r="X443" s="36">
        <f>SUMIFS(СВЦЭМ!$L$34:$L$777,СВЦЭМ!$A$34:$A$777,$A443,СВЦЭМ!$B$34:$B$777,X$437)+'СЕТ СН'!$F$16</f>
        <v>0</v>
      </c>
      <c r="Y443" s="36">
        <f>SUMIFS(СВЦЭМ!$L$34:$L$777,СВЦЭМ!$A$34:$A$777,$A443,СВЦЭМ!$B$34:$B$777,Y$437)+'СЕТ СН'!$F$16</f>
        <v>0</v>
      </c>
    </row>
    <row r="444" spans="1:27" ht="15.75" hidden="1" x14ac:dyDescent="0.2">
      <c r="A444" s="35">
        <f t="shared" si="12"/>
        <v>44019</v>
      </c>
      <c r="B444" s="36">
        <f>SUMIFS(СВЦЭМ!$L$34:$L$777,СВЦЭМ!$A$34:$A$777,$A444,СВЦЭМ!$B$34:$B$777,B$437)+'СЕТ СН'!$F$16</f>
        <v>0</v>
      </c>
      <c r="C444" s="36">
        <f>SUMIFS(СВЦЭМ!$L$34:$L$777,СВЦЭМ!$A$34:$A$777,$A444,СВЦЭМ!$B$34:$B$777,C$437)+'СЕТ СН'!$F$16</f>
        <v>0</v>
      </c>
      <c r="D444" s="36">
        <f>SUMIFS(СВЦЭМ!$L$34:$L$777,СВЦЭМ!$A$34:$A$777,$A444,СВЦЭМ!$B$34:$B$777,D$437)+'СЕТ СН'!$F$16</f>
        <v>0</v>
      </c>
      <c r="E444" s="36">
        <f>SUMIFS(СВЦЭМ!$L$34:$L$777,СВЦЭМ!$A$34:$A$777,$A444,СВЦЭМ!$B$34:$B$777,E$437)+'СЕТ СН'!$F$16</f>
        <v>0</v>
      </c>
      <c r="F444" s="36">
        <f>SUMIFS(СВЦЭМ!$L$34:$L$777,СВЦЭМ!$A$34:$A$777,$A444,СВЦЭМ!$B$34:$B$777,F$437)+'СЕТ СН'!$F$16</f>
        <v>0</v>
      </c>
      <c r="G444" s="36">
        <f>SUMIFS(СВЦЭМ!$L$34:$L$777,СВЦЭМ!$A$34:$A$777,$A444,СВЦЭМ!$B$34:$B$777,G$437)+'СЕТ СН'!$F$16</f>
        <v>0</v>
      </c>
      <c r="H444" s="36">
        <f>SUMIFS(СВЦЭМ!$L$34:$L$777,СВЦЭМ!$A$34:$A$777,$A444,СВЦЭМ!$B$34:$B$777,H$437)+'СЕТ СН'!$F$16</f>
        <v>0</v>
      </c>
      <c r="I444" s="36">
        <f>SUMIFS(СВЦЭМ!$L$34:$L$777,СВЦЭМ!$A$34:$A$777,$A444,СВЦЭМ!$B$34:$B$777,I$437)+'СЕТ СН'!$F$16</f>
        <v>0</v>
      </c>
      <c r="J444" s="36">
        <f>SUMIFS(СВЦЭМ!$L$34:$L$777,СВЦЭМ!$A$34:$A$777,$A444,СВЦЭМ!$B$34:$B$777,J$437)+'СЕТ СН'!$F$16</f>
        <v>0</v>
      </c>
      <c r="K444" s="36">
        <f>SUMIFS(СВЦЭМ!$L$34:$L$777,СВЦЭМ!$A$34:$A$777,$A444,СВЦЭМ!$B$34:$B$777,K$437)+'СЕТ СН'!$F$16</f>
        <v>0</v>
      </c>
      <c r="L444" s="36">
        <f>SUMIFS(СВЦЭМ!$L$34:$L$777,СВЦЭМ!$A$34:$A$777,$A444,СВЦЭМ!$B$34:$B$777,L$437)+'СЕТ СН'!$F$16</f>
        <v>0</v>
      </c>
      <c r="M444" s="36">
        <f>SUMIFS(СВЦЭМ!$L$34:$L$777,СВЦЭМ!$A$34:$A$777,$A444,СВЦЭМ!$B$34:$B$777,M$437)+'СЕТ СН'!$F$16</f>
        <v>0</v>
      </c>
      <c r="N444" s="36">
        <f>SUMIFS(СВЦЭМ!$L$34:$L$777,СВЦЭМ!$A$34:$A$777,$A444,СВЦЭМ!$B$34:$B$777,N$437)+'СЕТ СН'!$F$16</f>
        <v>0</v>
      </c>
      <c r="O444" s="36">
        <f>SUMIFS(СВЦЭМ!$L$34:$L$777,СВЦЭМ!$A$34:$A$777,$A444,СВЦЭМ!$B$34:$B$777,O$437)+'СЕТ СН'!$F$16</f>
        <v>0</v>
      </c>
      <c r="P444" s="36">
        <f>SUMIFS(СВЦЭМ!$L$34:$L$777,СВЦЭМ!$A$34:$A$777,$A444,СВЦЭМ!$B$34:$B$777,P$437)+'СЕТ СН'!$F$16</f>
        <v>0</v>
      </c>
      <c r="Q444" s="36">
        <f>SUMIFS(СВЦЭМ!$L$34:$L$777,СВЦЭМ!$A$34:$A$777,$A444,СВЦЭМ!$B$34:$B$777,Q$437)+'СЕТ СН'!$F$16</f>
        <v>0</v>
      </c>
      <c r="R444" s="36">
        <f>SUMIFS(СВЦЭМ!$L$34:$L$777,СВЦЭМ!$A$34:$A$777,$A444,СВЦЭМ!$B$34:$B$777,R$437)+'СЕТ СН'!$F$16</f>
        <v>0</v>
      </c>
      <c r="S444" s="36">
        <f>SUMIFS(СВЦЭМ!$L$34:$L$777,СВЦЭМ!$A$34:$A$777,$A444,СВЦЭМ!$B$34:$B$777,S$437)+'СЕТ СН'!$F$16</f>
        <v>0</v>
      </c>
      <c r="T444" s="36">
        <f>SUMIFS(СВЦЭМ!$L$34:$L$777,СВЦЭМ!$A$34:$A$777,$A444,СВЦЭМ!$B$34:$B$777,T$437)+'СЕТ СН'!$F$16</f>
        <v>0</v>
      </c>
      <c r="U444" s="36">
        <f>SUMIFS(СВЦЭМ!$L$34:$L$777,СВЦЭМ!$A$34:$A$777,$A444,СВЦЭМ!$B$34:$B$777,U$437)+'СЕТ СН'!$F$16</f>
        <v>0</v>
      </c>
      <c r="V444" s="36">
        <f>SUMIFS(СВЦЭМ!$L$34:$L$777,СВЦЭМ!$A$34:$A$777,$A444,СВЦЭМ!$B$34:$B$777,V$437)+'СЕТ СН'!$F$16</f>
        <v>0</v>
      </c>
      <c r="W444" s="36">
        <f>SUMIFS(СВЦЭМ!$L$34:$L$777,СВЦЭМ!$A$34:$A$777,$A444,СВЦЭМ!$B$34:$B$777,W$437)+'СЕТ СН'!$F$16</f>
        <v>0</v>
      </c>
      <c r="X444" s="36">
        <f>SUMIFS(СВЦЭМ!$L$34:$L$777,СВЦЭМ!$A$34:$A$777,$A444,СВЦЭМ!$B$34:$B$777,X$437)+'СЕТ СН'!$F$16</f>
        <v>0</v>
      </c>
      <c r="Y444" s="36">
        <f>SUMIFS(СВЦЭМ!$L$34:$L$777,СВЦЭМ!$A$34:$A$777,$A444,СВЦЭМ!$B$34:$B$777,Y$437)+'СЕТ СН'!$F$16</f>
        <v>0</v>
      </c>
    </row>
    <row r="445" spans="1:27" ht="15.75" hidden="1" x14ac:dyDescent="0.2">
      <c r="A445" s="35">
        <f t="shared" si="12"/>
        <v>44020</v>
      </c>
      <c r="B445" s="36">
        <f>SUMIFS(СВЦЭМ!$L$34:$L$777,СВЦЭМ!$A$34:$A$777,$A445,СВЦЭМ!$B$34:$B$777,B$437)+'СЕТ СН'!$F$16</f>
        <v>0</v>
      </c>
      <c r="C445" s="36">
        <f>SUMIFS(СВЦЭМ!$L$34:$L$777,СВЦЭМ!$A$34:$A$777,$A445,СВЦЭМ!$B$34:$B$777,C$437)+'СЕТ СН'!$F$16</f>
        <v>0</v>
      </c>
      <c r="D445" s="36">
        <f>SUMIFS(СВЦЭМ!$L$34:$L$777,СВЦЭМ!$A$34:$A$777,$A445,СВЦЭМ!$B$34:$B$777,D$437)+'СЕТ СН'!$F$16</f>
        <v>0</v>
      </c>
      <c r="E445" s="36">
        <f>SUMIFS(СВЦЭМ!$L$34:$L$777,СВЦЭМ!$A$34:$A$777,$A445,СВЦЭМ!$B$34:$B$777,E$437)+'СЕТ СН'!$F$16</f>
        <v>0</v>
      </c>
      <c r="F445" s="36">
        <f>SUMIFS(СВЦЭМ!$L$34:$L$777,СВЦЭМ!$A$34:$A$777,$A445,СВЦЭМ!$B$34:$B$777,F$437)+'СЕТ СН'!$F$16</f>
        <v>0</v>
      </c>
      <c r="G445" s="36">
        <f>SUMIFS(СВЦЭМ!$L$34:$L$777,СВЦЭМ!$A$34:$A$777,$A445,СВЦЭМ!$B$34:$B$777,G$437)+'СЕТ СН'!$F$16</f>
        <v>0</v>
      </c>
      <c r="H445" s="36">
        <f>SUMIFS(СВЦЭМ!$L$34:$L$777,СВЦЭМ!$A$34:$A$777,$A445,СВЦЭМ!$B$34:$B$777,H$437)+'СЕТ СН'!$F$16</f>
        <v>0</v>
      </c>
      <c r="I445" s="36">
        <f>SUMIFS(СВЦЭМ!$L$34:$L$777,СВЦЭМ!$A$34:$A$777,$A445,СВЦЭМ!$B$34:$B$777,I$437)+'СЕТ СН'!$F$16</f>
        <v>0</v>
      </c>
      <c r="J445" s="36">
        <f>SUMIFS(СВЦЭМ!$L$34:$L$777,СВЦЭМ!$A$34:$A$777,$A445,СВЦЭМ!$B$34:$B$777,J$437)+'СЕТ СН'!$F$16</f>
        <v>0</v>
      </c>
      <c r="K445" s="36">
        <f>SUMIFS(СВЦЭМ!$L$34:$L$777,СВЦЭМ!$A$34:$A$777,$A445,СВЦЭМ!$B$34:$B$777,K$437)+'СЕТ СН'!$F$16</f>
        <v>0</v>
      </c>
      <c r="L445" s="36">
        <f>SUMIFS(СВЦЭМ!$L$34:$L$777,СВЦЭМ!$A$34:$A$777,$A445,СВЦЭМ!$B$34:$B$777,L$437)+'СЕТ СН'!$F$16</f>
        <v>0</v>
      </c>
      <c r="M445" s="36">
        <f>SUMIFS(СВЦЭМ!$L$34:$L$777,СВЦЭМ!$A$34:$A$777,$A445,СВЦЭМ!$B$34:$B$777,M$437)+'СЕТ СН'!$F$16</f>
        <v>0</v>
      </c>
      <c r="N445" s="36">
        <f>SUMIFS(СВЦЭМ!$L$34:$L$777,СВЦЭМ!$A$34:$A$777,$A445,СВЦЭМ!$B$34:$B$777,N$437)+'СЕТ СН'!$F$16</f>
        <v>0</v>
      </c>
      <c r="O445" s="36">
        <f>SUMIFS(СВЦЭМ!$L$34:$L$777,СВЦЭМ!$A$34:$A$777,$A445,СВЦЭМ!$B$34:$B$777,O$437)+'СЕТ СН'!$F$16</f>
        <v>0</v>
      </c>
      <c r="P445" s="36">
        <f>SUMIFS(СВЦЭМ!$L$34:$L$777,СВЦЭМ!$A$34:$A$777,$A445,СВЦЭМ!$B$34:$B$777,P$437)+'СЕТ СН'!$F$16</f>
        <v>0</v>
      </c>
      <c r="Q445" s="36">
        <f>SUMIFS(СВЦЭМ!$L$34:$L$777,СВЦЭМ!$A$34:$A$777,$A445,СВЦЭМ!$B$34:$B$777,Q$437)+'СЕТ СН'!$F$16</f>
        <v>0</v>
      </c>
      <c r="R445" s="36">
        <f>SUMIFS(СВЦЭМ!$L$34:$L$777,СВЦЭМ!$A$34:$A$777,$A445,СВЦЭМ!$B$34:$B$777,R$437)+'СЕТ СН'!$F$16</f>
        <v>0</v>
      </c>
      <c r="S445" s="36">
        <f>SUMIFS(СВЦЭМ!$L$34:$L$777,СВЦЭМ!$A$34:$A$777,$A445,СВЦЭМ!$B$34:$B$777,S$437)+'СЕТ СН'!$F$16</f>
        <v>0</v>
      </c>
      <c r="T445" s="36">
        <f>SUMIFS(СВЦЭМ!$L$34:$L$777,СВЦЭМ!$A$34:$A$777,$A445,СВЦЭМ!$B$34:$B$777,T$437)+'СЕТ СН'!$F$16</f>
        <v>0</v>
      </c>
      <c r="U445" s="36">
        <f>SUMIFS(СВЦЭМ!$L$34:$L$777,СВЦЭМ!$A$34:$A$777,$A445,СВЦЭМ!$B$34:$B$777,U$437)+'СЕТ СН'!$F$16</f>
        <v>0</v>
      </c>
      <c r="V445" s="36">
        <f>SUMIFS(СВЦЭМ!$L$34:$L$777,СВЦЭМ!$A$34:$A$777,$A445,СВЦЭМ!$B$34:$B$777,V$437)+'СЕТ СН'!$F$16</f>
        <v>0</v>
      </c>
      <c r="W445" s="36">
        <f>SUMIFS(СВЦЭМ!$L$34:$L$777,СВЦЭМ!$A$34:$A$777,$A445,СВЦЭМ!$B$34:$B$777,W$437)+'СЕТ СН'!$F$16</f>
        <v>0</v>
      </c>
      <c r="X445" s="36">
        <f>SUMIFS(СВЦЭМ!$L$34:$L$777,СВЦЭМ!$A$34:$A$777,$A445,СВЦЭМ!$B$34:$B$777,X$437)+'СЕТ СН'!$F$16</f>
        <v>0</v>
      </c>
      <c r="Y445" s="36">
        <f>SUMIFS(СВЦЭМ!$L$34:$L$777,СВЦЭМ!$A$34:$A$777,$A445,СВЦЭМ!$B$34:$B$777,Y$437)+'СЕТ СН'!$F$16</f>
        <v>0</v>
      </c>
    </row>
    <row r="446" spans="1:27" ht="15.75" hidden="1" x14ac:dyDescent="0.2">
      <c r="A446" s="35">
        <f t="shared" si="12"/>
        <v>44021</v>
      </c>
      <c r="B446" s="36">
        <f>SUMIFS(СВЦЭМ!$L$34:$L$777,СВЦЭМ!$A$34:$A$777,$A446,СВЦЭМ!$B$34:$B$777,B$437)+'СЕТ СН'!$F$16</f>
        <v>0</v>
      </c>
      <c r="C446" s="36">
        <f>SUMIFS(СВЦЭМ!$L$34:$L$777,СВЦЭМ!$A$34:$A$777,$A446,СВЦЭМ!$B$34:$B$777,C$437)+'СЕТ СН'!$F$16</f>
        <v>0</v>
      </c>
      <c r="D446" s="36">
        <f>SUMIFS(СВЦЭМ!$L$34:$L$777,СВЦЭМ!$A$34:$A$777,$A446,СВЦЭМ!$B$34:$B$777,D$437)+'СЕТ СН'!$F$16</f>
        <v>0</v>
      </c>
      <c r="E446" s="36">
        <f>SUMIFS(СВЦЭМ!$L$34:$L$777,СВЦЭМ!$A$34:$A$777,$A446,СВЦЭМ!$B$34:$B$777,E$437)+'СЕТ СН'!$F$16</f>
        <v>0</v>
      </c>
      <c r="F446" s="36">
        <f>SUMIFS(СВЦЭМ!$L$34:$L$777,СВЦЭМ!$A$34:$A$777,$A446,СВЦЭМ!$B$34:$B$777,F$437)+'СЕТ СН'!$F$16</f>
        <v>0</v>
      </c>
      <c r="G446" s="36">
        <f>SUMIFS(СВЦЭМ!$L$34:$L$777,СВЦЭМ!$A$34:$A$777,$A446,СВЦЭМ!$B$34:$B$777,G$437)+'СЕТ СН'!$F$16</f>
        <v>0</v>
      </c>
      <c r="H446" s="36">
        <f>SUMIFS(СВЦЭМ!$L$34:$L$777,СВЦЭМ!$A$34:$A$777,$A446,СВЦЭМ!$B$34:$B$777,H$437)+'СЕТ СН'!$F$16</f>
        <v>0</v>
      </c>
      <c r="I446" s="36">
        <f>SUMIFS(СВЦЭМ!$L$34:$L$777,СВЦЭМ!$A$34:$A$777,$A446,СВЦЭМ!$B$34:$B$777,I$437)+'СЕТ СН'!$F$16</f>
        <v>0</v>
      </c>
      <c r="J446" s="36">
        <f>SUMIFS(СВЦЭМ!$L$34:$L$777,СВЦЭМ!$A$34:$A$777,$A446,СВЦЭМ!$B$34:$B$777,J$437)+'СЕТ СН'!$F$16</f>
        <v>0</v>
      </c>
      <c r="K446" s="36">
        <f>SUMIFS(СВЦЭМ!$L$34:$L$777,СВЦЭМ!$A$34:$A$777,$A446,СВЦЭМ!$B$34:$B$777,K$437)+'СЕТ СН'!$F$16</f>
        <v>0</v>
      </c>
      <c r="L446" s="36">
        <f>SUMIFS(СВЦЭМ!$L$34:$L$777,СВЦЭМ!$A$34:$A$777,$A446,СВЦЭМ!$B$34:$B$777,L$437)+'СЕТ СН'!$F$16</f>
        <v>0</v>
      </c>
      <c r="M446" s="36">
        <f>SUMIFS(СВЦЭМ!$L$34:$L$777,СВЦЭМ!$A$34:$A$777,$A446,СВЦЭМ!$B$34:$B$777,M$437)+'СЕТ СН'!$F$16</f>
        <v>0</v>
      </c>
      <c r="N446" s="36">
        <f>SUMIFS(СВЦЭМ!$L$34:$L$777,СВЦЭМ!$A$34:$A$777,$A446,СВЦЭМ!$B$34:$B$777,N$437)+'СЕТ СН'!$F$16</f>
        <v>0</v>
      </c>
      <c r="O446" s="36">
        <f>SUMIFS(СВЦЭМ!$L$34:$L$777,СВЦЭМ!$A$34:$A$777,$A446,СВЦЭМ!$B$34:$B$777,O$437)+'СЕТ СН'!$F$16</f>
        <v>0</v>
      </c>
      <c r="P446" s="36">
        <f>SUMIFS(СВЦЭМ!$L$34:$L$777,СВЦЭМ!$A$34:$A$777,$A446,СВЦЭМ!$B$34:$B$777,P$437)+'СЕТ СН'!$F$16</f>
        <v>0</v>
      </c>
      <c r="Q446" s="36">
        <f>SUMIFS(СВЦЭМ!$L$34:$L$777,СВЦЭМ!$A$34:$A$777,$A446,СВЦЭМ!$B$34:$B$777,Q$437)+'СЕТ СН'!$F$16</f>
        <v>0</v>
      </c>
      <c r="R446" s="36">
        <f>SUMIFS(СВЦЭМ!$L$34:$L$777,СВЦЭМ!$A$34:$A$777,$A446,СВЦЭМ!$B$34:$B$777,R$437)+'СЕТ СН'!$F$16</f>
        <v>0</v>
      </c>
      <c r="S446" s="36">
        <f>SUMIFS(СВЦЭМ!$L$34:$L$777,СВЦЭМ!$A$34:$A$777,$A446,СВЦЭМ!$B$34:$B$777,S$437)+'СЕТ СН'!$F$16</f>
        <v>0</v>
      </c>
      <c r="T446" s="36">
        <f>SUMIFS(СВЦЭМ!$L$34:$L$777,СВЦЭМ!$A$34:$A$777,$A446,СВЦЭМ!$B$34:$B$777,T$437)+'СЕТ СН'!$F$16</f>
        <v>0</v>
      </c>
      <c r="U446" s="36">
        <f>SUMIFS(СВЦЭМ!$L$34:$L$777,СВЦЭМ!$A$34:$A$777,$A446,СВЦЭМ!$B$34:$B$777,U$437)+'СЕТ СН'!$F$16</f>
        <v>0</v>
      </c>
      <c r="V446" s="36">
        <f>SUMIFS(СВЦЭМ!$L$34:$L$777,СВЦЭМ!$A$34:$A$777,$A446,СВЦЭМ!$B$34:$B$777,V$437)+'СЕТ СН'!$F$16</f>
        <v>0</v>
      </c>
      <c r="W446" s="36">
        <f>SUMIFS(СВЦЭМ!$L$34:$L$777,СВЦЭМ!$A$34:$A$777,$A446,СВЦЭМ!$B$34:$B$777,W$437)+'СЕТ СН'!$F$16</f>
        <v>0</v>
      </c>
      <c r="X446" s="36">
        <f>SUMIFS(СВЦЭМ!$L$34:$L$777,СВЦЭМ!$A$34:$A$777,$A446,СВЦЭМ!$B$34:$B$777,X$437)+'СЕТ СН'!$F$16</f>
        <v>0</v>
      </c>
      <c r="Y446" s="36">
        <f>SUMIFS(СВЦЭМ!$L$34:$L$777,СВЦЭМ!$A$34:$A$777,$A446,СВЦЭМ!$B$34:$B$777,Y$437)+'СЕТ СН'!$F$16</f>
        <v>0</v>
      </c>
    </row>
    <row r="447" spans="1:27" ht="15.75" hidden="1" x14ac:dyDescent="0.2">
      <c r="A447" s="35">
        <f t="shared" si="12"/>
        <v>44022</v>
      </c>
      <c r="B447" s="36">
        <f>SUMIFS(СВЦЭМ!$L$34:$L$777,СВЦЭМ!$A$34:$A$777,$A447,СВЦЭМ!$B$34:$B$777,B$437)+'СЕТ СН'!$F$16</f>
        <v>0</v>
      </c>
      <c r="C447" s="36">
        <f>SUMIFS(СВЦЭМ!$L$34:$L$777,СВЦЭМ!$A$34:$A$777,$A447,СВЦЭМ!$B$34:$B$777,C$437)+'СЕТ СН'!$F$16</f>
        <v>0</v>
      </c>
      <c r="D447" s="36">
        <f>SUMIFS(СВЦЭМ!$L$34:$L$777,СВЦЭМ!$A$34:$A$777,$A447,СВЦЭМ!$B$34:$B$777,D$437)+'СЕТ СН'!$F$16</f>
        <v>0</v>
      </c>
      <c r="E447" s="36">
        <f>SUMIFS(СВЦЭМ!$L$34:$L$777,СВЦЭМ!$A$34:$A$777,$A447,СВЦЭМ!$B$34:$B$777,E$437)+'СЕТ СН'!$F$16</f>
        <v>0</v>
      </c>
      <c r="F447" s="36">
        <f>SUMIFS(СВЦЭМ!$L$34:$L$777,СВЦЭМ!$A$34:$A$777,$A447,СВЦЭМ!$B$34:$B$777,F$437)+'СЕТ СН'!$F$16</f>
        <v>0</v>
      </c>
      <c r="G447" s="36">
        <f>SUMIFS(СВЦЭМ!$L$34:$L$777,СВЦЭМ!$A$34:$A$777,$A447,СВЦЭМ!$B$34:$B$777,G$437)+'СЕТ СН'!$F$16</f>
        <v>0</v>
      </c>
      <c r="H447" s="36">
        <f>SUMIFS(СВЦЭМ!$L$34:$L$777,СВЦЭМ!$A$34:$A$777,$A447,СВЦЭМ!$B$34:$B$777,H$437)+'СЕТ СН'!$F$16</f>
        <v>0</v>
      </c>
      <c r="I447" s="36">
        <f>SUMIFS(СВЦЭМ!$L$34:$L$777,СВЦЭМ!$A$34:$A$777,$A447,СВЦЭМ!$B$34:$B$777,I$437)+'СЕТ СН'!$F$16</f>
        <v>0</v>
      </c>
      <c r="J447" s="36">
        <f>SUMIFS(СВЦЭМ!$L$34:$L$777,СВЦЭМ!$A$34:$A$777,$A447,СВЦЭМ!$B$34:$B$777,J$437)+'СЕТ СН'!$F$16</f>
        <v>0</v>
      </c>
      <c r="K447" s="36">
        <f>SUMIFS(СВЦЭМ!$L$34:$L$777,СВЦЭМ!$A$34:$A$777,$A447,СВЦЭМ!$B$34:$B$777,K$437)+'СЕТ СН'!$F$16</f>
        <v>0</v>
      </c>
      <c r="L447" s="36">
        <f>SUMIFS(СВЦЭМ!$L$34:$L$777,СВЦЭМ!$A$34:$A$777,$A447,СВЦЭМ!$B$34:$B$777,L$437)+'СЕТ СН'!$F$16</f>
        <v>0</v>
      </c>
      <c r="M447" s="36">
        <f>SUMIFS(СВЦЭМ!$L$34:$L$777,СВЦЭМ!$A$34:$A$777,$A447,СВЦЭМ!$B$34:$B$777,M$437)+'СЕТ СН'!$F$16</f>
        <v>0</v>
      </c>
      <c r="N447" s="36">
        <f>SUMIFS(СВЦЭМ!$L$34:$L$777,СВЦЭМ!$A$34:$A$777,$A447,СВЦЭМ!$B$34:$B$777,N$437)+'СЕТ СН'!$F$16</f>
        <v>0</v>
      </c>
      <c r="O447" s="36">
        <f>SUMIFS(СВЦЭМ!$L$34:$L$777,СВЦЭМ!$A$34:$A$777,$A447,СВЦЭМ!$B$34:$B$777,O$437)+'СЕТ СН'!$F$16</f>
        <v>0</v>
      </c>
      <c r="P447" s="36">
        <f>SUMIFS(СВЦЭМ!$L$34:$L$777,СВЦЭМ!$A$34:$A$777,$A447,СВЦЭМ!$B$34:$B$777,P$437)+'СЕТ СН'!$F$16</f>
        <v>0</v>
      </c>
      <c r="Q447" s="36">
        <f>SUMIFS(СВЦЭМ!$L$34:$L$777,СВЦЭМ!$A$34:$A$777,$A447,СВЦЭМ!$B$34:$B$777,Q$437)+'СЕТ СН'!$F$16</f>
        <v>0</v>
      </c>
      <c r="R447" s="36">
        <f>SUMIFS(СВЦЭМ!$L$34:$L$777,СВЦЭМ!$A$34:$A$777,$A447,СВЦЭМ!$B$34:$B$777,R$437)+'СЕТ СН'!$F$16</f>
        <v>0</v>
      </c>
      <c r="S447" s="36">
        <f>SUMIFS(СВЦЭМ!$L$34:$L$777,СВЦЭМ!$A$34:$A$777,$A447,СВЦЭМ!$B$34:$B$777,S$437)+'СЕТ СН'!$F$16</f>
        <v>0</v>
      </c>
      <c r="T447" s="36">
        <f>SUMIFS(СВЦЭМ!$L$34:$L$777,СВЦЭМ!$A$34:$A$777,$A447,СВЦЭМ!$B$34:$B$777,T$437)+'СЕТ СН'!$F$16</f>
        <v>0</v>
      </c>
      <c r="U447" s="36">
        <f>SUMIFS(СВЦЭМ!$L$34:$L$777,СВЦЭМ!$A$34:$A$777,$A447,СВЦЭМ!$B$34:$B$777,U$437)+'СЕТ СН'!$F$16</f>
        <v>0</v>
      </c>
      <c r="V447" s="36">
        <f>SUMIFS(СВЦЭМ!$L$34:$L$777,СВЦЭМ!$A$34:$A$777,$A447,СВЦЭМ!$B$34:$B$777,V$437)+'СЕТ СН'!$F$16</f>
        <v>0</v>
      </c>
      <c r="W447" s="36">
        <f>SUMIFS(СВЦЭМ!$L$34:$L$777,СВЦЭМ!$A$34:$A$777,$A447,СВЦЭМ!$B$34:$B$777,W$437)+'СЕТ СН'!$F$16</f>
        <v>0</v>
      </c>
      <c r="X447" s="36">
        <f>SUMIFS(СВЦЭМ!$L$34:$L$777,СВЦЭМ!$A$34:$A$777,$A447,СВЦЭМ!$B$34:$B$777,X$437)+'СЕТ СН'!$F$16</f>
        <v>0</v>
      </c>
      <c r="Y447" s="36">
        <f>SUMIFS(СВЦЭМ!$L$34:$L$777,СВЦЭМ!$A$34:$A$777,$A447,СВЦЭМ!$B$34:$B$777,Y$437)+'СЕТ СН'!$F$16</f>
        <v>0</v>
      </c>
    </row>
    <row r="448" spans="1:27" ht="15.75" hidden="1" x14ac:dyDescent="0.2">
      <c r="A448" s="35">
        <f t="shared" si="12"/>
        <v>44023</v>
      </c>
      <c r="B448" s="36">
        <f>SUMIFS(СВЦЭМ!$L$34:$L$777,СВЦЭМ!$A$34:$A$777,$A448,СВЦЭМ!$B$34:$B$777,B$437)+'СЕТ СН'!$F$16</f>
        <v>0</v>
      </c>
      <c r="C448" s="36">
        <f>SUMIFS(СВЦЭМ!$L$34:$L$777,СВЦЭМ!$A$34:$A$777,$A448,СВЦЭМ!$B$34:$B$777,C$437)+'СЕТ СН'!$F$16</f>
        <v>0</v>
      </c>
      <c r="D448" s="36">
        <f>SUMIFS(СВЦЭМ!$L$34:$L$777,СВЦЭМ!$A$34:$A$777,$A448,СВЦЭМ!$B$34:$B$777,D$437)+'СЕТ СН'!$F$16</f>
        <v>0</v>
      </c>
      <c r="E448" s="36">
        <f>SUMIFS(СВЦЭМ!$L$34:$L$777,СВЦЭМ!$A$34:$A$777,$A448,СВЦЭМ!$B$34:$B$777,E$437)+'СЕТ СН'!$F$16</f>
        <v>0</v>
      </c>
      <c r="F448" s="36">
        <f>SUMIFS(СВЦЭМ!$L$34:$L$777,СВЦЭМ!$A$34:$A$777,$A448,СВЦЭМ!$B$34:$B$777,F$437)+'СЕТ СН'!$F$16</f>
        <v>0</v>
      </c>
      <c r="G448" s="36">
        <f>SUMIFS(СВЦЭМ!$L$34:$L$777,СВЦЭМ!$A$34:$A$777,$A448,СВЦЭМ!$B$34:$B$777,G$437)+'СЕТ СН'!$F$16</f>
        <v>0</v>
      </c>
      <c r="H448" s="36">
        <f>SUMIFS(СВЦЭМ!$L$34:$L$777,СВЦЭМ!$A$34:$A$777,$A448,СВЦЭМ!$B$34:$B$777,H$437)+'СЕТ СН'!$F$16</f>
        <v>0</v>
      </c>
      <c r="I448" s="36">
        <f>SUMIFS(СВЦЭМ!$L$34:$L$777,СВЦЭМ!$A$34:$A$777,$A448,СВЦЭМ!$B$34:$B$777,I$437)+'СЕТ СН'!$F$16</f>
        <v>0</v>
      </c>
      <c r="J448" s="36">
        <f>SUMIFS(СВЦЭМ!$L$34:$L$777,СВЦЭМ!$A$34:$A$777,$A448,СВЦЭМ!$B$34:$B$777,J$437)+'СЕТ СН'!$F$16</f>
        <v>0</v>
      </c>
      <c r="K448" s="36">
        <f>SUMIFS(СВЦЭМ!$L$34:$L$777,СВЦЭМ!$A$34:$A$777,$A448,СВЦЭМ!$B$34:$B$777,K$437)+'СЕТ СН'!$F$16</f>
        <v>0</v>
      </c>
      <c r="L448" s="36">
        <f>SUMIFS(СВЦЭМ!$L$34:$L$777,СВЦЭМ!$A$34:$A$777,$A448,СВЦЭМ!$B$34:$B$777,L$437)+'СЕТ СН'!$F$16</f>
        <v>0</v>
      </c>
      <c r="M448" s="36">
        <f>SUMIFS(СВЦЭМ!$L$34:$L$777,СВЦЭМ!$A$34:$A$777,$A448,СВЦЭМ!$B$34:$B$777,M$437)+'СЕТ СН'!$F$16</f>
        <v>0</v>
      </c>
      <c r="N448" s="36">
        <f>SUMIFS(СВЦЭМ!$L$34:$L$777,СВЦЭМ!$A$34:$A$777,$A448,СВЦЭМ!$B$34:$B$777,N$437)+'СЕТ СН'!$F$16</f>
        <v>0</v>
      </c>
      <c r="O448" s="36">
        <f>SUMIFS(СВЦЭМ!$L$34:$L$777,СВЦЭМ!$A$34:$A$777,$A448,СВЦЭМ!$B$34:$B$777,O$437)+'СЕТ СН'!$F$16</f>
        <v>0</v>
      </c>
      <c r="P448" s="36">
        <f>SUMIFS(СВЦЭМ!$L$34:$L$777,СВЦЭМ!$A$34:$A$777,$A448,СВЦЭМ!$B$34:$B$777,P$437)+'СЕТ СН'!$F$16</f>
        <v>0</v>
      </c>
      <c r="Q448" s="36">
        <f>SUMIFS(СВЦЭМ!$L$34:$L$777,СВЦЭМ!$A$34:$A$777,$A448,СВЦЭМ!$B$34:$B$777,Q$437)+'СЕТ СН'!$F$16</f>
        <v>0</v>
      </c>
      <c r="R448" s="36">
        <f>SUMIFS(СВЦЭМ!$L$34:$L$777,СВЦЭМ!$A$34:$A$777,$A448,СВЦЭМ!$B$34:$B$777,R$437)+'СЕТ СН'!$F$16</f>
        <v>0</v>
      </c>
      <c r="S448" s="36">
        <f>SUMIFS(СВЦЭМ!$L$34:$L$777,СВЦЭМ!$A$34:$A$777,$A448,СВЦЭМ!$B$34:$B$777,S$437)+'СЕТ СН'!$F$16</f>
        <v>0</v>
      </c>
      <c r="T448" s="36">
        <f>SUMIFS(СВЦЭМ!$L$34:$L$777,СВЦЭМ!$A$34:$A$777,$A448,СВЦЭМ!$B$34:$B$777,T$437)+'СЕТ СН'!$F$16</f>
        <v>0</v>
      </c>
      <c r="U448" s="36">
        <f>SUMIFS(СВЦЭМ!$L$34:$L$777,СВЦЭМ!$A$34:$A$777,$A448,СВЦЭМ!$B$34:$B$777,U$437)+'СЕТ СН'!$F$16</f>
        <v>0</v>
      </c>
      <c r="V448" s="36">
        <f>SUMIFS(СВЦЭМ!$L$34:$L$777,СВЦЭМ!$A$34:$A$777,$A448,СВЦЭМ!$B$34:$B$777,V$437)+'СЕТ СН'!$F$16</f>
        <v>0</v>
      </c>
      <c r="W448" s="36">
        <f>SUMIFS(СВЦЭМ!$L$34:$L$777,СВЦЭМ!$A$34:$A$777,$A448,СВЦЭМ!$B$34:$B$777,W$437)+'СЕТ СН'!$F$16</f>
        <v>0</v>
      </c>
      <c r="X448" s="36">
        <f>SUMIFS(СВЦЭМ!$L$34:$L$777,СВЦЭМ!$A$34:$A$777,$A448,СВЦЭМ!$B$34:$B$777,X$437)+'СЕТ СН'!$F$16</f>
        <v>0</v>
      </c>
      <c r="Y448" s="36">
        <f>SUMIFS(СВЦЭМ!$L$34:$L$777,СВЦЭМ!$A$34:$A$777,$A448,СВЦЭМ!$B$34:$B$777,Y$437)+'СЕТ СН'!$F$16</f>
        <v>0</v>
      </c>
    </row>
    <row r="449" spans="1:25" ht="15.75" hidden="1" x14ac:dyDescent="0.2">
      <c r="A449" s="35">
        <f t="shared" si="12"/>
        <v>44024</v>
      </c>
      <c r="B449" s="36">
        <f>SUMIFS(СВЦЭМ!$L$34:$L$777,СВЦЭМ!$A$34:$A$777,$A449,СВЦЭМ!$B$34:$B$777,B$437)+'СЕТ СН'!$F$16</f>
        <v>0</v>
      </c>
      <c r="C449" s="36">
        <f>SUMIFS(СВЦЭМ!$L$34:$L$777,СВЦЭМ!$A$34:$A$777,$A449,СВЦЭМ!$B$34:$B$777,C$437)+'СЕТ СН'!$F$16</f>
        <v>0</v>
      </c>
      <c r="D449" s="36">
        <f>SUMIFS(СВЦЭМ!$L$34:$L$777,СВЦЭМ!$A$34:$A$777,$A449,СВЦЭМ!$B$34:$B$777,D$437)+'СЕТ СН'!$F$16</f>
        <v>0</v>
      </c>
      <c r="E449" s="36">
        <f>SUMIFS(СВЦЭМ!$L$34:$L$777,СВЦЭМ!$A$34:$A$777,$A449,СВЦЭМ!$B$34:$B$777,E$437)+'СЕТ СН'!$F$16</f>
        <v>0</v>
      </c>
      <c r="F449" s="36">
        <f>SUMIFS(СВЦЭМ!$L$34:$L$777,СВЦЭМ!$A$34:$A$777,$A449,СВЦЭМ!$B$34:$B$777,F$437)+'СЕТ СН'!$F$16</f>
        <v>0</v>
      </c>
      <c r="G449" s="36">
        <f>SUMIFS(СВЦЭМ!$L$34:$L$777,СВЦЭМ!$A$34:$A$777,$A449,СВЦЭМ!$B$34:$B$777,G$437)+'СЕТ СН'!$F$16</f>
        <v>0</v>
      </c>
      <c r="H449" s="36">
        <f>SUMIFS(СВЦЭМ!$L$34:$L$777,СВЦЭМ!$A$34:$A$777,$A449,СВЦЭМ!$B$34:$B$777,H$437)+'СЕТ СН'!$F$16</f>
        <v>0</v>
      </c>
      <c r="I449" s="36">
        <f>SUMIFS(СВЦЭМ!$L$34:$L$777,СВЦЭМ!$A$34:$A$777,$A449,СВЦЭМ!$B$34:$B$777,I$437)+'СЕТ СН'!$F$16</f>
        <v>0</v>
      </c>
      <c r="J449" s="36">
        <f>SUMIFS(СВЦЭМ!$L$34:$L$777,СВЦЭМ!$A$34:$A$777,$A449,СВЦЭМ!$B$34:$B$777,J$437)+'СЕТ СН'!$F$16</f>
        <v>0</v>
      </c>
      <c r="K449" s="36">
        <f>SUMIFS(СВЦЭМ!$L$34:$L$777,СВЦЭМ!$A$34:$A$777,$A449,СВЦЭМ!$B$34:$B$777,K$437)+'СЕТ СН'!$F$16</f>
        <v>0</v>
      </c>
      <c r="L449" s="36">
        <f>SUMIFS(СВЦЭМ!$L$34:$L$777,СВЦЭМ!$A$34:$A$777,$A449,СВЦЭМ!$B$34:$B$777,L$437)+'СЕТ СН'!$F$16</f>
        <v>0</v>
      </c>
      <c r="M449" s="36">
        <f>SUMIFS(СВЦЭМ!$L$34:$L$777,СВЦЭМ!$A$34:$A$777,$A449,СВЦЭМ!$B$34:$B$777,M$437)+'СЕТ СН'!$F$16</f>
        <v>0</v>
      </c>
      <c r="N449" s="36">
        <f>SUMIFS(СВЦЭМ!$L$34:$L$777,СВЦЭМ!$A$34:$A$777,$A449,СВЦЭМ!$B$34:$B$777,N$437)+'СЕТ СН'!$F$16</f>
        <v>0</v>
      </c>
      <c r="O449" s="36">
        <f>SUMIFS(СВЦЭМ!$L$34:$L$777,СВЦЭМ!$A$34:$A$777,$A449,СВЦЭМ!$B$34:$B$777,O$437)+'СЕТ СН'!$F$16</f>
        <v>0</v>
      </c>
      <c r="P449" s="36">
        <f>SUMIFS(СВЦЭМ!$L$34:$L$777,СВЦЭМ!$A$34:$A$777,$A449,СВЦЭМ!$B$34:$B$777,P$437)+'СЕТ СН'!$F$16</f>
        <v>0</v>
      </c>
      <c r="Q449" s="36">
        <f>SUMIFS(СВЦЭМ!$L$34:$L$777,СВЦЭМ!$A$34:$A$777,$A449,СВЦЭМ!$B$34:$B$777,Q$437)+'СЕТ СН'!$F$16</f>
        <v>0</v>
      </c>
      <c r="R449" s="36">
        <f>SUMIFS(СВЦЭМ!$L$34:$L$777,СВЦЭМ!$A$34:$A$777,$A449,СВЦЭМ!$B$34:$B$777,R$437)+'СЕТ СН'!$F$16</f>
        <v>0</v>
      </c>
      <c r="S449" s="36">
        <f>SUMIFS(СВЦЭМ!$L$34:$L$777,СВЦЭМ!$A$34:$A$777,$A449,СВЦЭМ!$B$34:$B$777,S$437)+'СЕТ СН'!$F$16</f>
        <v>0</v>
      </c>
      <c r="T449" s="36">
        <f>SUMIFS(СВЦЭМ!$L$34:$L$777,СВЦЭМ!$A$34:$A$777,$A449,СВЦЭМ!$B$34:$B$777,T$437)+'СЕТ СН'!$F$16</f>
        <v>0</v>
      </c>
      <c r="U449" s="36">
        <f>SUMIFS(СВЦЭМ!$L$34:$L$777,СВЦЭМ!$A$34:$A$777,$A449,СВЦЭМ!$B$34:$B$777,U$437)+'СЕТ СН'!$F$16</f>
        <v>0</v>
      </c>
      <c r="V449" s="36">
        <f>SUMIFS(СВЦЭМ!$L$34:$L$777,СВЦЭМ!$A$34:$A$777,$A449,СВЦЭМ!$B$34:$B$777,V$437)+'СЕТ СН'!$F$16</f>
        <v>0</v>
      </c>
      <c r="W449" s="36">
        <f>SUMIFS(СВЦЭМ!$L$34:$L$777,СВЦЭМ!$A$34:$A$777,$A449,СВЦЭМ!$B$34:$B$777,W$437)+'СЕТ СН'!$F$16</f>
        <v>0</v>
      </c>
      <c r="X449" s="36">
        <f>SUMIFS(СВЦЭМ!$L$34:$L$777,СВЦЭМ!$A$34:$A$777,$A449,СВЦЭМ!$B$34:$B$777,X$437)+'СЕТ СН'!$F$16</f>
        <v>0</v>
      </c>
      <c r="Y449" s="36">
        <f>SUMIFS(СВЦЭМ!$L$34:$L$777,СВЦЭМ!$A$34:$A$777,$A449,СВЦЭМ!$B$34:$B$777,Y$437)+'СЕТ СН'!$F$16</f>
        <v>0</v>
      </c>
    </row>
    <row r="450" spans="1:25" ht="15.75" hidden="1" x14ac:dyDescent="0.2">
      <c r="A450" s="35">
        <f t="shared" si="12"/>
        <v>44025</v>
      </c>
      <c r="B450" s="36">
        <f>SUMIFS(СВЦЭМ!$L$34:$L$777,СВЦЭМ!$A$34:$A$777,$A450,СВЦЭМ!$B$34:$B$777,B$437)+'СЕТ СН'!$F$16</f>
        <v>0</v>
      </c>
      <c r="C450" s="36">
        <f>SUMIFS(СВЦЭМ!$L$34:$L$777,СВЦЭМ!$A$34:$A$777,$A450,СВЦЭМ!$B$34:$B$777,C$437)+'СЕТ СН'!$F$16</f>
        <v>0</v>
      </c>
      <c r="D450" s="36">
        <f>SUMIFS(СВЦЭМ!$L$34:$L$777,СВЦЭМ!$A$34:$A$777,$A450,СВЦЭМ!$B$34:$B$777,D$437)+'СЕТ СН'!$F$16</f>
        <v>0</v>
      </c>
      <c r="E450" s="36">
        <f>SUMIFS(СВЦЭМ!$L$34:$L$777,СВЦЭМ!$A$34:$A$777,$A450,СВЦЭМ!$B$34:$B$777,E$437)+'СЕТ СН'!$F$16</f>
        <v>0</v>
      </c>
      <c r="F450" s="36">
        <f>SUMIFS(СВЦЭМ!$L$34:$L$777,СВЦЭМ!$A$34:$A$777,$A450,СВЦЭМ!$B$34:$B$777,F$437)+'СЕТ СН'!$F$16</f>
        <v>0</v>
      </c>
      <c r="G450" s="36">
        <f>SUMIFS(СВЦЭМ!$L$34:$L$777,СВЦЭМ!$A$34:$A$777,$A450,СВЦЭМ!$B$34:$B$777,G$437)+'СЕТ СН'!$F$16</f>
        <v>0</v>
      </c>
      <c r="H450" s="36">
        <f>SUMIFS(СВЦЭМ!$L$34:$L$777,СВЦЭМ!$A$34:$A$777,$A450,СВЦЭМ!$B$34:$B$777,H$437)+'СЕТ СН'!$F$16</f>
        <v>0</v>
      </c>
      <c r="I450" s="36">
        <f>SUMIFS(СВЦЭМ!$L$34:$L$777,СВЦЭМ!$A$34:$A$777,$A450,СВЦЭМ!$B$34:$B$777,I$437)+'СЕТ СН'!$F$16</f>
        <v>0</v>
      </c>
      <c r="J450" s="36">
        <f>SUMIFS(СВЦЭМ!$L$34:$L$777,СВЦЭМ!$A$34:$A$777,$A450,СВЦЭМ!$B$34:$B$777,J$437)+'СЕТ СН'!$F$16</f>
        <v>0</v>
      </c>
      <c r="K450" s="36">
        <f>SUMIFS(СВЦЭМ!$L$34:$L$777,СВЦЭМ!$A$34:$A$777,$A450,СВЦЭМ!$B$34:$B$777,K$437)+'СЕТ СН'!$F$16</f>
        <v>0</v>
      </c>
      <c r="L450" s="36">
        <f>SUMIFS(СВЦЭМ!$L$34:$L$777,СВЦЭМ!$A$34:$A$777,$A450,СВЦЭМ!$B$34:$B$777,L$437)+'СЕТ СН'!$F$16</f>
        <v>0</v>
      </c>
      <c r="M450" s="36">
        <f>SUMIFS(СВЦЭМ!$L$34:$L$777,СВЦЭМ!$A$34:$A$777,$A450,СВЦЭМ!$B$34:$B$777,M$437)+'СЕТ СН'!$F$16</f>
        <v>0</v>
      </c>
      <c r="N450" s="36">
        <f>SUMIFS(СВЦЭМ!$L$34:$L$777,СВЦЭМ!$A$34:$A$777,$A450,СВЦЭМ!$B$34:$B$777,N$437)+'СЕТ СН'!$F$16</f>
        <v>0</v>
      </c>
      <c r="O450" s="36">
        <f>SUMIFS(СВЦЭМ!$L$34:$L$777,СВЦЭМ!$A$34:$A$777,$A450,СВЦЭМ!$B$34:$B$777,O$437)+'СЕТ СН'!$F$16</f>
        <v>0</v>
      </c>
      <c r="P450" s="36">
        <f>SUMIFS(СВЦЭМ!$L$34:$L$777,СВЦЭМ!$A$34:$A$777,$A450,СВЦЭМ!$B$34:$B$777,P$437)+'СЕТ СН'!$F$16</f>
        <v>0</v>
      </c>
      <c r="Q450" s="36">
        <f>SUMIFS(СВЦЭМ!$L$34:$L$777,СВЦЭМ!$A$34:$A$777,$A450,СВЦЭМ!$B$34:$B$777,Q$437)+'СЕТ СН'!$F$16</f>
        <v>0</v>
      </c>
      <c r="R450" s="36">
        <f>SUMIFS(СВЦЭМ!$L$34:$L$777,СВЦЭМ!$A$34:$A$777,$A450,СВЦЭМ!$B$34:$B$777,R$437)+'СЕТ СН'!$F$16</f>
        <v>0</v>
      </c>
      <c r="S450" s="36">
        <f>SUMIFS(СВЦЭМ!$L$34:$L$777,СВЦЭМ!$A$34:$A$777,$A450,СВЦЭМ!$B$34:$B$777,S$437)+'СЕТ СН'!$F$16</f>
        <v>0</v>
      </c>
      <c r="T450" s="36">
        <f>SUMIFS(СВЦЭМ!$L$34:$L$777,СВЦЭМ!$A$34:$A$777,$A450,СВЦЭМ!$B$34:$B$777,T$437)+'СЕТ СН'!$F$16</f>
        <v>0</v>
      </c>
      <c r="U450" s="36">
        <f>SUMIFS(СВЦЭМ!$L$34:$L$777,СВЦЭМ!$A$34:$A$777,$A450,СВЦЭМ!$B$34:$B$777,U$437)+'СЕТ СН'!$F$16</f>
        <v>0</v>
      </c>
      <c r="V450" s="36">
        <f>SUMIFS(СВЦЭМ!$L$34:$L$777,СВЦЭМ!$A$34:$A$777,$A450,СВЦЭМ!$B$34:$B$777,V$437)+'СЕТ СН'!$F$16</f>
        <v>0</v>
      </c>
      <c r="W450" s="36">
        <f>SUMIFS(СВЦЭМ!$L$34:$L$777,СВЦЭМ!$A$34:$A$777,$A450,СВЦЭМ!$B$34:$B$777,W$437)+'СЕТ СН'!$F$16</f>
        <v>0</v>
      </c>
      <c r="X450" s="36">
        <f>SUMIFS(СВЦЭМ!$L$34:$L$777,СВЦЭМ!$A$34:$A$777,$A450,СВЦЭМ!$B$34:$B$777,X$437)+'СЕТ СН'!$F$16</f>
        <v>0</v>
      </c>
      <c r="Y450" s="36">
        <f>SUMIFS(СВЦЭМ!$L$34:$L$777,СВЦЭМ!$A$34:$A$777,$A450,СВЦЭМ!$B$34:$B$777,Y$437)+'СЕТ СН'!$F$16</f>
        <v>0</v>
      </c>
    </row>
    <row r="451" spans="1:25" ht="15.75" hidden="1" x14ac:dyDescent="0.2">
      <c r="A451" s="35">
        <f t="shared" si="12"/>
        <v>44026</v>
      </c>
      <c r="B451" s="36">
        <f>SUMIFS(СВЦЭМ!$L$34:$L$777,СВЦЭМ!$A$34:$A$777,$A451,СВЦЭМ!$B$34:$B$777,B$437)+'СЕТ СН'!$F$16</f>
        <v>0</v>
      </c>
      <c r="C451" s="36">
        <f>SUMIFS(СВЦЭМ!$L$34:$L$777,СВЦЭМ!$A$34:$A$777,$A451,СВЦЭМ!$B$34:$B$777,C$437)+'СЕТ СН'!$F$16</f>
        <v>0</v>
      </c>
      <c r="D451" s="36">
        <f>SUMIFS(СВЦЭМ!$L$34:$L$777,СВЦЭМ!$A$34:$A$777,$A451,СВЦЭМ!$B$34:$B$777,D$437)+'СЕТ СН'!$F$16</f>
        <v>0</v>
      </c>
      <c r="E451" s="36">
        <f>SUMIFS(СВЦЭМ!$L$34:$L$777,СВЦЭМ!$A$34:$A$777,$A451,СВЦЭМ!$B$34:$B$777,E$437)+'СЕТ СН'!$F$16</f>
        <v>0</v>
      </c>
      <c r="F451" s="36">
        <f>SUMIFS(СВЦЭМ!$L$34:$L$777,СВЦЭМ!$A$34:$A$777,$A451,СВЦЭМ!$B$34:$B$777,F$437)+'СЕТ СН'!$F$16</f>
        <v>0</v>
      </c>
      <c r="G451" s="36">
        <f>SUMIFS(СВЦЭМ!$L$34:$L$777,СВЦЭМ!$A$34:$A$777,$A451,СВЦЭМ!$B$34:$B$777,G$437)+'СЕТ СН'!$F$16</f>
        <v>0</v>
      </c>
      <c r="H451" s="36">
        <f>SUMIFS(СВЦЭМ!$L$34:$L$777,СВЦЭМ!$A$34:$A$777,$A451,СВЦЭМ!$B$34:$B$777,H$437)+'СЕТ СН'!$F$16</f>
        <v>0</v>
      </c>
      <c r="I451" s="36">
        <f>SUMIFS(СВЦЭМ!$L$34:$L$777,СВЦЭМ!$A$34:$A$777,$A451,СВЦЭМ!$B$34:$B$777,I$437)+'СЕТ СН'!$F$16</f>
        <v>0</v>
      </c>
      <c r="J451" s="36">
        <f>SUMIFS(СВЦЭМ!$L$34:$L$777,СВЦЭМ!$A$34:$A$777,$A451,СВЦЭМ!$B$34:$B$777,J$437)+'СЕТ СН'!$F$16</f>
        <v>0</v>
      </c>
      <c r="K451" s="36">
        <f>SUMIFS(СВЦЭМ!$L$34:$L$777,СВЦЭМ!$A$34:$A$777,$A451,СВЦЭМ!$B$34:$B$777,K$437)+'СЕТ СН'!$F$16</f>
        <v>0</v>
      </c>
      <c r="L451" s="36">
        <f>SUMIFS(СВЦЭМ!$L$34:$L$777,СВЦЭМ!$A$34:$A$777,$A451,СВЦЭМ!$B$34:$B$777,L$437)+'СЕТ СН'!$F$16</f>
        <v>0</v>
      </c>
      <c r="M451" s="36">
        <f>SUMIFS(СВЦЭМ!$L$34:$L$777,СВЦЭМ!$A$34:$A$777,$A451,СВЦЭМ!$B$34:$B$777,M$437)+'СЕТ СН'!$F$16</f>
        <v>0</v>
      </c>
      <c r="N451" s="36">
        <f>SUMIFS(СВЦЭМ!$L$34:$L$777,СВЦЭМ!$A$34:$A$777,$A451,СВЦЭМ!$B$34:$B$777,N$437)+'СЕТ СН'!$F$16</f>
        <v>0</v>
      </c>
      <c r="O451" s="36">
        <f>SUMIFS(СВЦЭМ!$L$34:$L$777,СВЦЭМ!$A$34:$A$777,$A451,СВЦЭМ!$B$34:$B$777,O$437)+'СЕТ СН'!$F$16</f>
        <v>0</v>
      </c>
      <c r="P451" s="36">
        <f>SUMIFS(СВЦЭМ!$L$34:$L$777,СВЦЭМ!$A$34:$A$777,$A451,СВЦЭМ!$B$34:$B$777,P$437)+'СЕТ СН'!$F$16</f>
        <v>0</v>
      </c>
      <c r="Q451" s="36">
        <f>SUMIFS(СВЦЭМ!$L$34:$L$777,СВЦЭМ!$A$34:$A$777,$A451,СВЦЭМ!$B$34:$B$777,Q$437)+'СЕТ СН'!$F$16</f>
        <v>0</v>
      </c>
      <c r="R451" s="36">
        <f>SUMIFS(СВЦЭМ!$L$34:$L$777,СВЦЭМ!$A$34:$A$777,$A451,СВЦЭМ!$B$34:$B$777,R$437)+'СЕТ СН'!$F$16</f>
        <v>0</v>
      </c>
      <c r="S451" s="36">
        <f>SUMIFS(СВЦЭМ!$L$34:$L$777,СВЦЭМ!$A$34:$A$777,$A451,СВЦЭМ!$B$34:$B$777,S$437)+'СЕТ СН'!$F$16</f>
        <v>0</v>
      </c>
      <c r="T451" s="36">
        <f>SUMIFS(СВЦЭМ!$L$34:$L$777,СВЦЭМ!$A$34:$A$777,$A451,СВЦЭМ!$B$34:$B$777,T$437)+'СЕТ СН'!$F$16</f>
        <v>0</v>
      </c>
      <c r="U451" s="36">
        <f>SUMIFS(СВЦЭМ!$L$34:$L$777,СВЦЭМ!$A$34:$A$777,$A451,СВЦЭМ!$B$34:$B$777,U$437)+'СЕТ СН'!$F$16</f>
        <v>0</v>
      </c>
      <c r="V451" s="36">
        <f>SUMIFS(СВЦЭМ!$L$34:$L$777,СВЦЭМ!$A$34:$A$777,$A451,СВЦЭМ!$B$34:$B$777,V$437)+'СЕТ СН'!$F$16</f>
        <v>0</v>
      </c>
      <c r="W451" s="36">
        <f>SUMIFS(СВЦЭМ!$L$34:$L$777,СВЦЭМ!$A$34:$A$777,$A451,СВЦЭМ!$B$34:$B$777,W$437)+'СЕТ СН'!$F$16</f>
        <v>0</v>
      </c>
      <c r="X451" s="36">
        <f>SUMIFS(СВЦЭМ!$L$34:$L$777,СВЦЭМ!$A$34:$A$777,$A451,СВЦЭМ!$B$34:$B$777,X$437)+'СЕТ СН'!$F$16</f>
        <v>0</v>
      </c>
      <c r="Y451" s="36">
        <f>SUMIFS(СВЦЭМ!$L$34:$L$777,СВЦЭМ!$A$34:$A$777,$A451,СВЦЭМ!$B$34:$B$777,Y$437)+'СЕТ СН'!$F$16</f>
        <v>0</v>
      </c>
    </row>
    <row r="452" spans="1:25" ht="15.75" hidden="1" x14ac:dyDescent="0.2">
      <c r="A452" s="35">
        <f t="shared" si="12"/>
        <v>44027</v>
      </c>
      <c r="B452" s="36">
        <f>SUMIFS(СВЦЭМ!$L$34:$L$777,СВЦЭМ!$A$34:$A$777,$A452,СВЦЭМ!$B$34:$B$777,B$437)+'СЕТ СН'!$F$16</f>
        <v>0</v>
      </c>
      <c r="C452" s="36">
        <f>SUMIFS(СВЦЭМ!$L$34:$L$777,СВЦЭМ!$A$34:$A$777,$A452,СВЦЭМ!$B$34:$B$777,C$437)+'СЕТ СН'!$F$16</f>
        <v>0</v>
      </c>
      <c r="D452" s="36">
        <f>SUMIFS(СВЦЭМ!$L$34:$L$777,СВЦЭМ!$A$34:$A$777,$A452,СВЦЭМ!$B$34:$B$777,D$437)+'СЕТ СН'!$F$16</f>
        <v>0</v>
      </c>
      <c r="E452" s="36">
        <f>SUMIFS(СВЦЭМ!$L$34:$L$777,СВЦЭМ!$A$34:$A$777,$A452,СВЦЭМ!$B$34:$B$777,E$437)+'СЕТ СН'!$F$16</f>
        <v>0</v>
      </c>
      <c r="F452" s="36">
        <f>SUMIFS(СВЦЭМ!$L$34:$L$777,СВЦЭМ!$A$34:$A$777,$A452,СВЦЭМ!$B$34:$B$777,F$437)+'СЕТ СН'!$F$16</f>
        <v>0</v>
      </c>
      <c r="G452" s="36">
        <f>SUMIFS(СВЦЭМ!$L$34:$L$777,СВЦЭМ!$A$34:$A$777,$A452,СВЦЭМ!$B$34:$B$777,G$437)+'СЕТ СН'!$F$16</f>
        <v>0</v>
      </c>
      <c r="H452" s="36">
        <f>SUMIFS(СВЦЭМ!$L$34:$L$777,СВЦЭМ!$A$34:$A$777,$A452,СВЦЭМ!$B$34:$B$777,H$437)+'СЕТ СН'!$F$16</f>
        <v>0</v>
      </c>
      <c r="I452" s="36">
        <f>SUMIFS(СВЦЭМ!$L$34:$L$777,СВЦЭМ!$A$34:$A$777,$A452,СВЦЭМ!$B$34:$B$777,I$437)+'СЕТ СН'!$F$16</f>
        <v>0</v>
      </c>
      <c r="J452" s="36">
        <f>SUMIFS(СВЦЭМ!$L$34:$L$777,СВЦЭМ!$A$34:$A$777,$A452,СВЦЭМ!$B$34:$B$777,J$437)+'СЕТ СН'!$F$16</f>
        <v>0</v>
      </c>
      <c r="K452" s="36">
        <f>SUMIFS(СВЦЭМ!$L$34:$L$777,СВЦЭМ!$A$34:$A$777,$A452,СВЦЭМ!$B$34:$B$777,K$437)+'СЕТ СН'!$F$16</f>
        <v>0</v>
      </c>
      <c r="L452" s="36">
        <f>SUMIFS(СВЦЭМ!$L$34:$L$777,СВЦЭМ!$A$34:$A$777,$A452,СВЦЭМ!$B$34:$B$777,L$437)+'СЕТ СН'!$F$16</f>
        <v>0</v>
      </c>
      <c r="M452" s="36">
        <f>SUMIFS(СВЦЭМ!$L$34:$L$777,СВЦЭМ!$A$34:$A$777,$A452,СВЦЭМ!$B$34:$B$777,M$437)+'СЕТ СН'!$F$16</f>
        <v>0</v>
      </c>
      <c r="N452" s="36">
        <f>SUMIFS(СВЦЭМ!$L$34:$L$777,СВЦЭМ!$A$34:$A$777,$A452,СВЦЭМ!$B$34:$B$777,N$437)+'СЕТ СН'!$F$16</f>
        <v>0</v>
      </c>
      <c r="O452" s="36">
        <f>SUMIFS(СВЦЭМ!$L$34:$L$777,СВЦЭМ!$A$34:$A$777,$A452,СВЦЭМ!$B$34:$B$777,O$437)+'СЕТ СН'!$F$16</f>
        <v>0</v>
      </c>
      <c r="P452" s="36">
        <f>SUMIFS(СВЦЭМ!$L$34:$L$777,СВЦЭМ!$A$34:$A$777,$A452,СВЦЭМ!$B$34:$B$777,P$437)+'СЕТ СН'!$F$16</f>
        <v>0</v>
      </c>
      <c r="Q452" s="36">
        <f>SUMIFS(СВЦЭМ!$L$34:$L$777,СВЦЭМ!$A$34:$A$777,$A452,СВЦЭМ!$B$34:$B$777,Q$437)+'СЕТ СН'!$F$16</f>
        <v>0</v>
      </c>
      <c r="R452" s="36">
        <f>SUMIFS(СВЦЭМ!$L$34:$L$777,СВЦЭМ!$A$34:$A$777,$A452,СВЦЭМ!$B$34:$B$777,R$437)+'СЕТ СН'!$F$16</f>
        <v>0</v>
      </c>
      <c r="S452" s="36">
        <f>SUMIFS(СВЦЭМ!$L$34:$L$777,СВЦЭМ!$A$34:$A$777,$A452,СВЦЭМ!$B$34:$B$777,S$437)+'СЕТ СН'!$F$16</f>
        <v>0</v>
      </c>
      <c r="T452" s="36">
        <f>SUMIFS(СВЦЭМ!$L$34:$L$777,СВЦЭМ!$A$34:$A$777,$A452,СВЦЭМ!$B$34:$B$777,T$437)+'СЕТ СН'!$F$16</f>
        <v>0</v>
      </c>
      <c r="U452" s="36">
        <f>SUMIFS(СВЦЭМ!$L$34:$L$777,СВЦЭМ!$A$34:$A$777,$A452,СВЦЭМ!$B$34:$B$777,U$437)+'СЕТ СН'!$F$16</f>
        <v>0</v>
      </c>
      <c r="V452" s="36">
        <f>SUMIFS(СВЦЭМ!$L$34:$L$777,СВЦЭМ!$A$34:$A$777,$A452,СВЦЭМ!$B$34:$B$777,V$437)+'СЕТ СН'!$F$16</f>
        <v>0</v>
      </c>
      <c r="W452" s="36">
        <f>SUMIFS(СВЦЭМ!$L$34:$L$777,СВЦЭМ!$A$34:$A$777,$A452,СВЦЭМ!$B$34:$B$777,W$437)+'СЕТ СН'!$F$16</f>
        <v>0</v>
      </c>
      <c r="X452" s="36">
        <f>SUMIFS(СВЦЭМ!$L$34:$L$777,СВЦЭМ!$A$34:$A$777,$A452,СВЦЭМ!$B$34:$B$777,X$437)+'СЕТ СН'!$F$16</f>
        <v>0</v>
      </c>
      <c r="Y452" s="36">
        <f>SUMIFS(СВЦЭМ!$L$34:$L$777,СВЦЭМ!$A$34:$A$777,$A452,СВЦЭМ!$B$34:$B$777,Y$437)+'СЕТ СН'!$F$16</f>
        <v>0</v>
      </c>
    </row>
    <row r="453" spans="1:25" ht="15.75" hidden="1" x14ac:dyDescent="0.2">
      <c r="A453" s="35">
        <f t="shared" si="12"/>
        <v>44028</v>
      </c>
      <c r="B453" s="36">
        <f>SUMIFS(СВЦЭМ!$L$34:$L$777,СВЦЭМ!$A$34:$A$777,$A453,СВЦЭМ!$B$34:$B$777,B$437)+'СЕТ СН'!$F$16</f>
        <v>0</v>
      </c>
      <c r="C453" s="36">
        <f>SUMIFS(СВЦЭМ!$L$34:$L$777,СВЦЭМ!$A$34:$A$777,$A453,СВЦЭМ!$B$34:$B$777,C$437)+'СЕТ СН'!$F$16</f>
        <v>0</v>
      </c>
      <c r="D453" s="36">
        <f>SUMIFS(СВЦЭМ!$L$34:$L$777,СВЦЭМ!$A$34:$A$777,$A453,СВЦЭМ!$B$34:$B$777,D$437)+'СЕТ СН'!$F$16</f>
        <v>0</v>
      </c>
      <c r="E453" s="36">
        <f>SUMIFS(СВЦЭМ!$L$34:$L$777,СВЦЭМ!$A$34:$A$777,$A453,СВЦЭМ!$B$34:$B$777,E$437)+'СЕТ СН'!$F$16</f>
        <v>0</v>
      </c>
      <c r="F453" s="36">
        <f>SUMIFS(СВЦЭМ!$L$34:$L$777,СВЦЭМ!$A$34:$A$777,$A453,СВЦЭМ!$B$34:$B$777,F$437)+'СЕТ СН'!$F$16</f>
        <v>0</v>
      </c>
      <c r="G453" s="36">
        <f>SUMIFS(СВЦЭМ!$L$34:$L$777,СВЦЭМ!$A$34:$A$777,$A453,СВЦЭМ!$B$34:$B$777,G$437)+'СЕТ СН'!$F$16</f>
        <v>0</v>
      </c>
      <c r="H453" s="36">
        <f>SUMIFS(СВЦЭМ!$L$34:$L$777,СВЦЭМ!$A$34:$A$777,$A453,СВЦЭМ!$B$34:$B$777,H$437)+'СЕТ СН'!$F$16</f>
        <v>0</v>
      </c>
      <c r="I453" s="36">
        <f>SUMIFS(СВЦЭМ!$L$34:$L$777,СВЦЭМ!$A$34:$A$777,$A453,СВЦЭМ!$B$34:$B$777,I$437)+'СЕТ СН'!$F$16</f>
        <v>0</v>
      </c>
      <c r="J453" s="36">
        <f>SUMIFS(СВЦЭМ!$L$34:$L$777,СВЦЭМ!$A$34:$A$777,$A453,СВЦЭМ!$B$34:$B$777,J$437)+'СЕТ СН'!$F$16</f>
        <v>0</v>
      </c>
      <c r="K453" s="36">
        <f>SUMIFS(СВЦЭМ!$L$34:$L$777,СВЦЭМ!$A$34:$A$777,$A453,СВЦЭМ!$B$34:$B$777,K$437)+'СЕТ СН'!$F$16</f>
        <v>0</v>
      </c>
      <c r="L453" s="36">
        <f>SUMIFS(СВЦЭМ!$L$34:$L$777,СВЦЭМ!$A$34:$A$777,$A453,СВЦЭМ!$B$34:$B$777,L$437)+'СЕТ СН'!$F$16</f>
        <v>0</v>
      </c>
      <c r="M453" s="36">
        <f>SUMIFS(СВЦЭМ!$L$34:$L$777,СВЦЭМ!$A$34:$A$777,$A453,СВЦЭМ!$B$34:$B$777,M$437)+'СЕТ СН'!$F$16</f>
        <v>0</v>
      </c>
      <c r="N453" s="36">
        <f>SUMIFS(СВЦЭМ!$L$34:$L$777,СВЦЭМ!$A$34:$A$777,$A453,СВЦЭМ!$B$34:$B$777,N$437)+'СЕТ СН'!$F$16</f>
        <v>0</v>
      </c>
      <c r="O453" s="36">
        <f>SUMIFS(СВЦЭМ!$L$34:$L$777,СВЦЭМ!$A$34:$A$777,$A453,СВЦЭМ!$B$34:$B$777,O$437)+'СЕТ СН'!$F$16</f>
        <v>0</v>
      </c>
      <c r="P453" s="36">
        <f>SUMIFS(СВЦЭМ!$L$34:$L$777,СВЦЭМ!$A$34:$A$777,$A453,СВЦЭМ!$B$34:$B$777,P$437)+'СЕТ СН'!$F$16</f>
        <v>0</v>
      </c>
      <c r="Q453" s="36">
        <f>SUMIFS(СВЦЭМ!$L$34:$L$777,СВЦЭМ!$A$34:$A$777,$A453,СВЦЭМ!$B$34:$B$777,Q$437)+'СЕТ СН'!$F$16</f>
        <v>0</v>
      </c>
      <c r="R453" s="36">
        <f>SUMIFS(СВЦЭМ!$L$34:$L$777,СВЦЭМ!$A$34:$A$777,$A453,СВЦЭМ!$B$34:$B$777,R$437)+'СЕТ СН'!$F$16</f>
        <v>0</v>
      </c>
      <c r="S453" s="36">
        <f>SUMIFS(СВЦЭМ!$L$34:$L$777,СВЦЭМ!$A$34:$A$777,$A453,СВЦЭМ!$B$34:$B$777,S$437)+'СЕТ СН'!$F$16</f>
        <v>0</v>
      </c>
      <c r="T453" s="36">
        <f>SUMIFS(СВЦЭМ!$L$34:$L$777,СВЦЭМ!$A$34:$A$777,$A453,СВЦЭМ!$B$34:$B$777,T$437)+'СЕТ СН'!$F$16</f>
        <v>0</v>
      </c>
      <c r="U453" s="36">
        <f>SUMIFS(СВЦЭМ!$L$34:$L$777,СВЦЭМ!$A$34:$A$777,$A453,СВЦЭМ!$B$34:$B$777,U$437)+'СЕТ СН'!$F$16</f>
        <v>0</v>
      </c>
      <c r="V453" s="36">
        <f>SUMIFS(СВЦЭМ!$L$34:$L$777,СВЦЭМ!$A$34:$A$777,$A453,СВЦЭМ!$B$34:$B$777,V$437)+'СЕТ СН'!$F$16</f>
        <v>0</v>
      </c>
      <c r="W453" s="36">
        <f>SUMIFS(СВЦЭМ!$L$34:$L$777,СВЦЭМ!$A$34:$A$777,$A453,СВЦЭМ!$B$34:$B$777,W$437)+'СЕТ СН'!$F$16</f>
        <v>0</v>
      </c>
      <c r="X453" s="36">
        <f>SUMIFS(СВЦЭМ!$L$34:$L$777,СВЦЭМ!$A$34:$A$777,$A453,СВЦЭМ!$B$34:$B$777,X$437)+'СЕТ СН'!$F$16</f>
        <v>0</v>
      </c>
      <c r="Y453" s="36">
        <f>SUMIFS(СВЦЭМ!$L$34:$L$777,СВЦЭМ!$A$34:$A$777,$A453,СВЦЭМ!$B$34:$B$777,Y$437)+'СЕТ СН'!$F$16</f>
        <v>0</v>
      </c>
    </row>
    <row r="454" spans="1:25" ht="15.75" hidden="1" x14ac:dyDescent="0.2">
      <c r="A454" s="35">
        <f t="shared" si="12"/>
        <v>44029</v>
      </c>
      <c r="B454" s="36">
        <f>SUMIFS(СВЦЭМ!$L$34:$L$777,СВЦЭМ!$A$34:$A$777,$A454,СВЦЭМ!$B$34:$B$777,B$437)+'СЕТ СН'!$F$16</f>
        <v>0</v>
      </c>
      <c r="C454" s="36">
        <f>SUMIFS(СВЦЭМ!$L$34:$L$777,СВЦЭМ!$A$34:$A$777,$A454,СВЦЭМ!$B$34:$B$777,C$437)+'СЕТ СН'!$F$16</f>
        <v>0</v>
      </c>
      <c r="D454" s="36">
        <f>SUMIFS(СВЦЭМ!$L$34:$L$777,СВЦЭМ!$A$34:$A$777,$A454,СВЦЭМ!$B$34:$B$777,D$437)+'СЕТ СН'!$F$16</f>
        <v>0</v>
      </c>
      <c r="E454" s="36">
        <f>SUMIFS(СВЦЭМ!$L$34:$L$777,СВЦЭМ!$A$34:$A$777,$A454,СВЦЭМ!$B$34:$B$777,E$437)+'СЕТ СН'!$F$16</f>
        <v>0</v>
      </c>
      <c r="F454" s="36">
        <f>SUMIFS(СВЦЭМ!$L$34:$L$777,СВЦЭМ!$A$34:$A$777,$A454,СВЦЭМ!$B$34:$B$777,F$437)+'СЕТ СН'!$F$16</f>
        <v>0</v>
      </c>
      <c r="G454" s="36">
        <f>SUMIFS(СВЦЭМ!$L$34:$L$777,СВЦЭМ!$A$34:$A$777,$A454,СВЦЭМ!$B$34:$B$777,G$437)+'СЕТ СН'!$F$16</f>
        <v>0</v>
      </c>
      <c r="H454" s="36">
        <f>SUMIFS(СВЦЭМ!$L$34:$L$777,СВЦЭМ!$A$34:$A$777,$A454,СВЦЭМ!$B$34:$B$777,H$437)+'СЕТ СН'!$F$16</f>
        <v>0</v>
      </c>
      <c r="I454" s="36">
        <f>SUMIFS(СВЦЭМ!$L$34:$L$777,СВЦЭМ!$A$34:$A$777,$A454,СВЦЭМ!$B$34:$B$777,I$437)+'СЕТ СН'!$F$16</f>
        <v>0</v>
      </c>
      <c r="J454" s="36">
        <f>SUMIFS(СВЦЭМ!$L$34:$L$777,СВЦЭМ!$A$34:$A$777,$A454,СВЦЭМ!$B$34:$B$777,J$437)+'СЕТ СН'!$F$16</f>
        <v>0</v>
      </c>
      <c r="K454" s="36">
        <f>SUMIFS(СВЦЭМ!$L$34:$L$777,СВЦЭМ!$A$34:$A$777,$A454,СВЦЭМ!$B$34:$B$777,K$437)+'СЕТ СН'!$F$16</f>
        <v>0</v>
      </c>
      <c r="L454" s="36">
        <f>SUMIFS(СВЦЭМ!$L$34:$L$777,СВЦЭМ!$A$34:$A$777,$A454,СВЦЭМ!$B$34:$B$777,L$437)+'СЕТ СН'!$F$16</f>
        <v>0</v>
      </c>
      <c r="M454" s="36">
        <f>SUMIFS(СВЦЭМ!$L$34:$L$777,СВЦЭМ!$A$34:$A$777,$A454,СВЦЭМ!$B$34:$B$777,M$437)+'СЕТ СН'!$F$16</f>
        <v>0</v>
      </c>
      <c r="N454" s="36">
        <f>SUMIFS(СВЦЭМ!$L$34:$L$777,СВЦЭМ!$A$34:$A$777,$A454,СВЦЭМ!$B$34:$B$777,N$437)+'СЕТ СН'!$F$16</f>
        <v>0</v>
      </c>
      <c r="O454" s="36">
        <f>SUMIFS(СВЦЭМ!$L$34:$L$777,СВЦЭМ!$A$34:$A$777,$A454,СВЦЭМ!$B$34:$B$777,O$437)+'СЕТ СН'!$F$16</f>
        <v>0</v>
      </c>
      <c r="P454" s="36">
        <f>SUMIFS(СВЦЭМ!$L$34:$L$777,СВЦЭМ!$A$34:$A$777,$A454,СВЦЭМ!$B$34:$B$777,P$437)+'СЕТ СН'!$F$16</f>
        <v>0</v>
      </c>
      <c r="Q454" s="36">
        <f>SUMIFS(СВЦЭМ!$L$34:$L$777,СВЦЭМ!$A$34:$A$777,$A454,СВЦЭМ!$B$34:$B$777,Q$437)+'СЕТ СН'!$F$16</f>
        <v>0</v>
      </c>
      <c r="R454" s="36">
        <f>SUMIFS(СВЦЭМ!$L$34:$L$777,СВЦЭМ!$A$34:$A$777,$A454,СВЦЭМ!$B$34:$B$777,R$437)+'СЕТ СН'!$F$16</f>
        <v>0</v>
      </c>
      <c r="S454" s="36">
        <f>SUMIFS(СВЦЭМ!$L$34:$L$777,СВЦЭМ!$A$34:$A$777,$A454,СВЦЭМ!$B$34:$B$777,S$437)+'СЕТ СН'!$F$16</f>
        <v>0</v>
      </c>
      <c r="T454" s="36">
        <f>SUMIFS(СВЦЭМ!$L$34:$L$777,СВЦЭМ!$A$34:$A$777,$A454,СВЦЭМ!$B$34:$B$777,T$437)+'СЕТ СН'!$F$16</f>
        <v>0</v>
      </c>
      <c r="U454" s="36">
        <f>SUMIFS(СВЦЭМ!$L$34:$L$777,СВЦЭМ!$A$34:$A$777,$A454,СВЦЭМ!$B$34:$B$777,U$437)+'СЕТ СН'!$F$16</f>
        <v>0</v>
      </c>
      <c r="V454" s="36">
        <f>SUMIFS(СВЦЭМ!$L$34:$L$777,СВЦЭМ!$A$34:$A$777,$A454,СВЦЭМ!$B$34:$B$777,V$437)+'СЕТ СН'!$F$16</f>
        <v>0</v>
      </c>
      <c r="W454" s="36">
        <f>SUMIFS(СВЦЭМ!$L$34:$L$777,СВЦЭМ!$A$34:$A$777,$A454,СВЦЭМ!$B$34:$B$777,W$437)+'СЕТ СН'!$F$16</f>
        <v>0</v>
      </c>
      <c r="X454" s="36">
        <f>SUMIFS(СВЦЭМ!$L$34:$L$777,СВЦЭМ!$A$34:$A$777,$A454,СВЦЭМ!$B$34:$B$777,X$437)+'СЕТ СН'!$F$16</f>
        <v>0</v>
      </c>
      <c r="Y454" s="36">
        <f>SUMIFS(СВЦЭМ!$L$34:$L$777,СВЦЭМ!$A$34:$A$777,$A454,СВЦЭМ!$B$34:$B$777,Y$437)+'СЕТ СН'!$F$16</f>
        <v>0</v>
      </c>
    </row>
    <row r="455" spans="1:25" ht="15.75" hidden="1" x14ac:dyDescent="0.2">
      <c r="A455" s="35">
        <f t="shared" si="12"/>
        <v>44030</v>
      </c>
      <c r="B455" s="36">
        <f>SUMIFS(СВЦЭМ!$L$34:$L$777,СВЦЭМ!$A$34:$A$777,$A455,СВЦЭМ!$B$34:$B$777,B$437)+'СЕТ СН'!$F$16</f>
        <v>0</v>
      </c>
      <c r="C455" s="36">
        <f>SUMIFS(СВЦЭМ!$L$34:$L$777,СВЦЭМ!$A$34:$A$777,$A455,СВЦЭМ!$B$34:$B$777,C$437)+'СЕТ СН'!$F$16</f>
        <v>0</v>
      </c>
      <c r="D455" s="36">
        <f>SUMIFS(СВЦЭМ!$L$34:$L$777,СВЦЭМ!$A$34:$A$777,$A455,СВЦЭМ!$B$34:$B$777,D$437)+'СЕТ СН'!$F$16</f>
        <v>0</v>
      </c>
      <c r="E455" s="36">
        <f>SUMIFS(СВЦЭМ!$L$34:$L$777,СВЦЭМ!$A$34:$A$777,$A455,СВЦЭМ!$B$34:$B$777,E$437)+'СЕТ СН'!$F$16</f>
        <v>0</v>
      </c>
      <c r="F455" s="36">
        <f>SUMIFS(СВЦЭМ!$L$34:$L$777,СВЦЭМ!$A$34:$A$777,$A455,СВЦЭМ!$B$34:$B$777,F$437)+'СЕТ СН'!$F$16</f>
        <v>0</v>
      </c>
      <c r="G455" s="36">
        <f>SUMIFS(СВЦЭМ!$L$34:$L$777,СВЦЭМ!$A$34:$A$777,$A455,СВЦЭМ!$B$34:$B$777,G$437)+'СЕТ СН'!$F$16</f>
        <v>0</v>
      </c>
      <c r="H455" s="36">
        <f>SUMIFS(СВЦЭМ!$L$34:$L$777,СВЦЭМ!$A$34:$A$777,$A455,СВЦЭМ!$B$34:$B$777,H$437)+'СЕТ СН'!$F$16</f>
        <v>0</v>
      </c>
      <c r="I455" s="36">
        <f>SUMIFS(СВЦЭМ!$L$34:$L$777,СВЦЭМ!$A$34:$A$777,$A455,СВЦЭМ!$B$34:$B$777,I$437)+'СЕТ СН'!$F$16</f>
        <v>0</v>
      </c>
      <c r="J455" s="36">
        <f>SUMIFS(СВЦЭМ!$L$34:$L$777,СВЦЭМ!$A$34:$A$777,$A455,СВЦЭМ!$B$34:$B$777,J$437)+'СЕТ СН'!$F$16</f>
        <v>0</v>
      </c>
      <c r="K455" s="36">
        <f>SUMIFS(СВЦЭМ!$L$34:$L$777,СВЦЭМ!$A$34:$A$777,$A455,СВЦЭМ!$B$34:$B$777,K$437)+'СЕТ СН'!$F$16</f>
        <v>0</v>
      </c>
      <c r="L455" s="36">
        <f>SUMIFS(СВЦЭМ!$L$34:$L$777,СВЦЭМ!$A$34:$A$777,$A455,СВЦЭМ!$B$34:$B$777,L$437)+'СЕТ СН'!$F$16</f>
        <v>0</v>
      </c>
      <c r="M455" s="36">
        <f>SUMIFS(СВЦЭМ!$L$34:$L$777,СВЦЭМ!$A$34:$A$777,$A455,СВЦЭМ!$B$34:$B$777,M$437)+'СЕТ СН'!$F$16</f>
        <v>0</v>
      </c>
      <c r="N455" s="36">
        <f>SUMIFS(СВЦЭМ!$L$34:$L$777,СВЦЭМ!$A$34:$A$777,$A455,СВЦЭМ!$B$34:$B$777,N$437)+'СЕТ СН'!$F$16</f>
        <v>0</v>
      </c>
      <c r="O455" s="36">
        <f>SUMIFS(СВЦЭМ!$L$34:$L$777,СВЦЭМ!$A$34:$A$777,$A455,СВЦЭМ!$B$34:$B$777,O$437)+'СЕТ СН'!$F$16</f>
        <v>0</v>
      </c>
      <c r="P455" s="36">
        <f>SUMIFS(СВЦЭМ!$L$34:$L$777,СВЦЭМ!$A$34:$A$777,$A455,СВЦЭМ!$B$34:$B$777,P$437)+'СЕТ СН'!$F$16</f>
        <v>0</v>
      </c>
      <c r="Q455" s="36">
        <f>SUMIFS(СВЦЭМ!$L$34:$L$777,СВЦЭМ!$A$34:$A$777,$A455,СВЦЭМ!$B$34:$B$777,Q$437)+'СЕТ СН'!$F$16</f>
        <v>0</v>
      </c>
      <c r="R455" s="36">
        <f>SUMIFS(СВЦЭМ!$L$34:$L$777,СВЦЭМ!$A$34:$A$777,$A455,СВЦЭМ!$B$34:$B$777,R$437)+'СЕТ СН'!$F$16</f>
        <v>0</v>
      </c>
      <c r="S455" s="36">
        <f>SUMIFS(СВЦЭМ!$L$34:$L$777,СВЦЭМ!$A$34:$A$777,$A455,СВЦЭМ!$B$34:$B$777,S$437)+'СЕТ СН'!$F$16</f>
        <v>0</v>
      </c>
      <c r="T455" s="36">
        <f>SUMIFS(СВЦЭМ!$L$34:$L$777,СВЦЭМ!$A$34:$A$777,$A455,СВЦЭМ!$B$34:$B$777,T$437)+'СЕТ СН'!$F$16</f>
        <v>0</v>
      </c>
      <c r="U455" s="36">
        <f>SUMIFS(СВЦЭМ!$L$34:$L$777,СВЦЭМ!$A$34:$A$777,$A455,СВЦЭМ!$B$34:$B$777,U$437)+'СЕТ СН'!$F$16</f>
        <v>0</v>
      </c>
      <c r="V455" s="36">
        <f>SUMIFS(СВЦЭМ!$L$34:$L$777,СВЦЭМ!$A$34:$A$777,$A455,СВЦЭМ!$B$34:$B$777,V$437)+'СЕТ СН'!$F$16</f>
        <v>0</v>
      </c>
      <c r="W455" s="36">
        <f>SUMIFS(СВЦЭМ!$L$34:$L$777,СВЦЭМ!$A$34:$A$777,$A455,СВЦЭМ!$B$34:$B$777,W$437)+'СЕТ СН'!$F$16</f>
        <v>0</v>
      </c>
      <c r="X455" s="36">
        <f>SUMIFS(СВЦЭМ!$L$34:$L$777,СВЦЭМ!$A$34:$A$777,$A455,СВЦЭМ!$B$34:$B$777,X$437)+'СЕТ СН'!$F$16</f>
        <v>0</v>
      </c>
      <c r="Y455" s="36">
        <f>SUMIFS(СВЦЭМ!$L$34:$L$777,СВЦЭМ!$A$34:$A$777,$A455,СВЦЭМ!$B$34:$B$777,Y$437)+'СЕТ СН'!$F$16</f>
        <v>0</v>
      </c>
    </row>
    <row r="456" spans="1:25" ht="15.75" hidden="1" x14ac:dyDescent="0.2">
      <c r="A456" s="35">
        <f t="shared" si="12"/>
        <v>44031</v>
      </c>
      <c r="B456" s="36">
        <f>SUMIFS(СВЦЭМ!$L$34:$L$777,СВЦЭМ!$A$34:$A$777,$A456,СВЦЭМ!$B$34:$B$777,B$437)+'СЕТ СН'!$F$16</f>
        <v>0</v>
      </c>
      <c r="C456" s="36">
        <f>SUMIFS(СВЦЭМ!$L$34:$L$777,СВЦЭМ!$A$34:$A$777,$A456,СВЦЭМ!$B$34:$B$777,C$437)+'СЕТ СН'!$F$16</f>
        <v>0</v>
      </c>
      <c r="D456" s="36">
        <f>SUMIFS(СВЦЭМ!$L$34:$L$777,СВЦЭМ!$A$34:$A$777,$A456,СВЦЭМ!$B$34:$B$777,D$437)+'СЕТ СН'!$F$16</f>
        <v>0</v>
      </c>
      <c r="E456" s="36">
        <f>SUMIFS(СВЦЭМ!$L$34:$L$777,СВЦЭМ!$A$34:$A$777,$A456,СВЦЭМ!$B$34:$B$777,E$437)+'СЕТ СН'!$F$16</f>
        <v>0</v>
      </c>
      <c r="F456" s="36">
        <f>SUMIFS(СВЦЭМ!$L$34:$L$777,СВЦЭМ!$A$34:$A$777,$A456,СВЦЭМ!$B$34:$B$777,F$437)+'СЕТ СН'!$F$16</f>
        <v>0</v>
      </c>
      <c r="G456" s="36">
        <f>SUMIFS(СВЦЭМ!$L$34:$L$777,СВЦЭМ!$A$34:$A$777,$A456,СВЦЭМ!$B$34:$B$777,G$437)+'СЕТ СН'!$F$16</f>
        <v>0</v>
      </c>
      <c r="H456" s="36">
        <f>SUMIFS(СВЦЭМ!$L$34:$L$777,СВЦЭМ!$A$34:$A$777,$A456,СВЦЭМ!$B$34:$B$777,H$437)+'СЕТ СН'!$F$16</f>
        <v>0</v>
      </c>
      <c r="I456" s="36">
        <f>SUMIFS(СВЦЭМ!$L$34:$L$777,СВЦЭМ!$A$34:$A$777,$A456,СВЦЭМ!$B$34:$B$777,I$437)+'СЕТ СН'!$F$16</f>
        <v>0</v>
      </c>
      <c r="J456" s="36">
        <f>SUMIFS(СВЦЭМ!$L$34:$L$777,СВЦЭМ!$A$34:$A$777,$A456,СВЦЭМ!$B$34:$B$777,J$437)+'СЕТ СН'!$F$16</f>
        <v>0</v>
      </c>
      <c r="K456" s="36">
        <f>SUMIFS(СВЦЭМ!$L$34:$L$777,СВЦЭМ!$A$34:$A$777,$A456,СВЦЭМ!$B$34:$B$777,K$437)+'СЕТ СН'!$F$16</f>
        <v>0</v>
      </c>
      <c r="L456" s="36">
        <f>SUMIFS(СВЦЭМ!$L$34:$L$777,СВЦЭМ!$A$34:$A$777,$A456,СВЦЭМ!$B$34:$B$777,L$437)+'СЕТ СН'!$F$16</f>
        <v>0</v>
      </c>
      <c r="M456" s="36">
        <f>SUMIFS(СВЦЭМ!$L$34:$L$777,СВЦЭМ!$A$34:$A$777,$A456,СВЦЭМ!$B$34:$B$777,M$437)+'СЕТ СН'!$F$16</f>
        <v>0</v>
      </c>
      <c r="N456" s="36">
        <f>SUMIFS(СВЦЭМ!$L$34:$L$777,СВЦЭМ!$A$34:$A$777,$A456,СВЦЭМ!$B$34:$B$777,N$437)+'СЕТ СН'!$F$16</f>
        <v>0</v>
      </c>
      <c r="O456" s="36">
        <f>SUMIFS(СВЦЭМ!$L$34:$L$777,СВЦЭМ!$A$34:$A$777,$A456,СВЦЭМ!$B$34:$B$777,O$437)+'СЕТ СН'!$F$16</f>
        <v>0</v>
      </c>
      <c r="P456" s="36">
        <f>SUMIFS(СВЦЭМ!$L$34:$L$777,СВЦЭМ!$A$34:$A$777,$A456,СВЦЭМ!$B$34:$B$777,P$437)+'СЕТ СН'!$F$16</f>
        <v>0</v>
      </c>
      <c r="Q456" s="36">
        <f>SUMIFS(СВЦЭМ!$L$34:$L$777,СВЦЭМ!$A$34:$A$777,$A456,СВЦЭМ!$B$34:$B$777,Q$437)+'СЕТ СН'!$F$16</f>
        <v>0</v>
      </c>
      <c r="R456" s="36">
        <f>SUMIFS(СВЦЭМ!$L$34:$L$777,СВЦЭМ!$A$34:$A$777,$A456,СВЦЭМ!$B$34:$B$777,R$437)+'СЕТ СН'!$F$16</f>
        <v>0</v>
      </c>
      <c r="S456" s="36">
        <f>SUMIFS(СВЦЭМ!$L$34:$L$777,СВЦЭМ!$A$34:$A$777,$A456,СВЦЭМ!$B$34:$B$777,S$437)+'СЕТ СН'!$F$16</f>
        <v>0</v>
      </c>
      <c r="T456" s="36">
        <f>SUMIFS(СВЦЭМ!$L$34:$L$777,СВЦЭМ!$A$34:$A$777,$A456,СВЦЭМ!$B$34:$B$777,T$437)+'СЕТ СН'!$F$16</f>
        <v>0</v>
      </c>
      <c r="U456" s="36">
        <f>SUMIFS(СВЦЭМ!$L$34:$L$777,СВЦЭМ!$A$34:$A$777,$A456,СВЦЭМ!$B$34:$B$777,U$437)+'СЕТ СН'!$F$16</f>
        <v>0</v>
      </c>
      <c r="V456" s="36">
        <f>SUMIFS(СВЦЭМ!$L$34:$L$777,СВЦЭМ!$A$34:$A$777,$A456,СВЦЭМ!$B$34:$B$777,V$437)+'СЕТ СН'!$F$16</f>
        <v>0</v>
      </c>
      <c r="W456" s="36">
        <f>SUMIFS(СВЦЭМ!$L$34:$L$777,СВЦЭМ!$A$34:$A$777,$A456,СВЦЭМ!$B$34:$B$777,W$437)+'СЕТ СН'!$F$16</f>
        <v>0</v>
      </c>
      <c r="X456" s="36">
        <f>SUMIFS(СВЦЭМ!$L$34:$L$777,СВЦЭМ!$A$34:$A$777,$A456,СВЦЭМ!$B$34:$B$777,X$437)+'СЕТ СН'!$F$16</f>
        <v>0</v>
      </c>
      <c r="Y456" s="36">
        <f>SUMIFS(СВЦЭМ!$L$34:$L$777,СВЦЭМ!$A$34:$A$777,$A456,СВЦЭМ!$B$34:$B$777,Y$437)+'СЕТ СН'!$F$16</f>
        <v>0</v>
      </c>
    </row>
    <row r="457" spans="1:25" ht="15.75" hidden="1" x14ac:dyDescent="0.2">
      <c r="A457" s="35">
        <f t="shared" si="12"/>
        <v>44032</v>
      </c>
      <c r="B457" s="36">
        <f>SUMIFS(СВЦЭМ!$L$34:$L$777,СВЦЭМ!$A$34:$A$777,$A457,СВЦЭМ!$B$34:$B$777,B$437)+'СЕТ СН'!$F$16</f>
        <v>0</v>
      </c>
      <c r="C457" s="36">
        <f>SUMIFS(СВЦЭМ!$L$34:$L$777,СВЦЭМ!$A$34:$A$777,$A457,СВЦЭМ!$B$34:$B$777,C$437)+'СЕТ СН'!$F$16</f>
        <v>0</v>
      </c>
      <c r="D457" s="36">
        <f>SUMIFS(СВЦЭМ!$L$34:$L$777,СВЦЭМ!$A$34:$A$777,$A457,СВЦЭМ!$B$34:$B$777,D$437)+'СЕТ СН'!$F$16</f>
        <v>0</v>
      </c>
      <c r="E457" s="36">
        <f>SUMIFS(СВЦЭМ!$L$34:$L$777,СВЦЭМ!$A$34:$A$777,$A457,СВЦЭМ!$B$34:$B$777,E$437)+'СЕТ СН'!$F$16</f>
        <v>0</v>
      </c>
      <c r="F457" s="36">
        <f>SUMIFS(СВЦЭМ!$L$34:$L$777,СВЦЭМ!$A$34:$A$777,$A457,СВЦЭМ!$B$34:$B$777,F$437)+'СЕТ СН'!$F$16</f>
        <v>0</v>
      </c>
      <c r="G457" s="36">
        <f>SUMIFS(СВЦЭМ!$L$34:$L$777,СВЦЭМ!$A$34:$A$777,$A457,СВЦЭМ!$B$34:$B$777,G$437)+'СЕТ СН'!$F$16</f>
        <v>0</v>
      </c>
      <c r="H457" s="36">
        <f>SUMIFS(СВЦЭМ!$L$34:$L$777,СВЦЭМ!$A$34:$A$777,$A457,СВЦЭМ!$B$34:$B$777,H$437)+'СЕТ СН'!$F$16</f>
        <v>0</v>
      </c>
      <c r="I457" s="36">
        <f>SUMIFS(СВЦЭМ!$L$34:$L$777,СВЦЭМ!$A$34:$A$777,$A457,СВЦЭМ!$B$34:$B$777,I$437)+'СЕТ СН'!$F$16</f>
        <v>0</v>
      </c>
      <c r="J457" s="36">
        <f>SUMIFS(СВЦЭМ!$L$34:$L$777,СВЦЭМ!$A$34:$A$777,$A457,СВЦЭМ!$B$34:$B$777,J$437)+'СЕТ СН'!$F$16</f>
        <v>0</v>
      </c>
      <c r="K457" s="36">
        <f>SUMIFS(СВЦЭМ!$L$34:$L$777,СВЦЭМ!$A$34:$A$777,$A457,СВЦЭМ!$B$34:$B$777,K$437)+'СЕТ СН'!$F$16</f>
        <v>0</v>
      </c>
      <c r="L457" s="36">
        <f>SUMIFS(СВЦЭМ!$L$34:$L$777,СВЦЭМ!$A$34:$A$777,$A457,СВЦЭМ!$B$34:$B$777,L$437)+'СЕТ СН'!$F$16</f>
        <v>0</v>
      </c>
      <c r="M457" s="36">
        <f>SUMIFS(СВЦЭМ!$L$34:$L$777,СВЦЭМ!$A$34:$A$777,$A457,СВЦЭМ!$B$34:$B$777,M$437)+'СЕТ СН'!$F$16</f>
        <v>0</v>
      </c>
      <c r="N457" s="36">
        <f>SUMIFS(СВЦЭМ!$L$34:$L$777,СВЦЭМ!$A$34:$A$777,$A457,СВЦЭМ!$B$34:$B$777,N$437)+'СЕТ СН'!$F$16</f>
        <v>0</v>
      </c>
      <c r="O457" s="36">
        <f>SUMIFS(СВЦЭМ!$L$34:$L$777,СВЦЭМ!$A$34:$A$777,$A457,СВЦЭМ!$B$34:$B$777,O$437)+'СЕТ СН'!$F$16</f>
        <v>0</v>
      </c>
      <c r="P457" s="36">
        <f>SUMIFS(СВЦЭМ!$L$34:$L$777,СВЦЭМ!$A$34:$A$777,$A457,СВЦЭМ!$B$34:$B$777,P$437)+'СЕТ СН'!$F$16</f>
        <v>0</v>
      </c>
      <c r="Q457" s="36">
        <f>SUMIFS(СВЦЭМ!$L$34:$L$777,СВЦЭМ!$A$34:$A$777,$A457,СВЦЭМ!$B$34:$B$777,Q$437)+'СЕТ СН'!$F$16</f>
        <v>0</v>
      </c>
      <c r="R457" s="36">
        <f>SUMIFS(СВЦЭМ!$L$34:$L$777,СВЦЭМ!$A$34:$A$777,$A457,СВЦЭМ!$B$34:$B$777,R$437)+'СЕТ СН'!$F$16</f>
        <v>0</v>
      </c>
      <c r="S457" s="36">
        <f>SUMIFS(СВЦЭМ!$L$34:$L$777,СВЦЭМ!$A$34:$A$777,$A457,СВЦЭМ!$B$34:$B$777,S$437)+'СЕТ СН'!$F$16</f>
        <v>0</v>
      </c>
      <c r="T457" s="36">
        <f>SUMIFS(СВЦЭМ!$L$34:$L$777,СВЦЭМ!$A$34:$A$777,$A457,СВЦЭМ!$B$34:$B$777,T$437)+'СЕТ СН'!$F$16</f>
        <v>0</v>
      </c>
      <c r="U457" s="36">
        <f>SUMIFS(СВЦЭМ!$L$34:$L$777,СВЦЭМ!$A$34:$A$777,$A457,СВЦЭМ!$B$34:$B$777,U$437)+'СЕТ СН'!$F$16</f>
        <v>0</v>
      </c>
      <c r="V457" s="36">
        <f>SUMIFS(СВЦЭМ!$L$34:$L$777,СВЦЭМ!$A$34:$A$777,$A457,СВЦЭМ!$B$34:$B$777,V$437)+'СЕТ СН'!$F$16</f>
        <v>0</v>
      </c>
      <c r="W457" s="36">
        <f>SUMIFS(СВЦЭМ!$L$34:$L$777,СВЦЭМ!$A$34:$A$777,$A457,СВЦЭМ!$B$34:$B$777,W$437)+'СЕТ СН'!$F$16</f>
        <v>0</v>
      </c>
      <c r="X457" s="36">
        <f>SUMIFS(СВЦЭМ!$L$34:$L$777,СВЦЭМ!$A$34:$A$777,$A457,СВЦЭМ!$B$34:$B$777,X$437)+'СЕТ СН'!$F$16</f>
        <v>0</v>
      </c>
      <c r="Y457" s="36">
        <f>SUMIFS(СВЦЭМ!$L$34:$L$777,СВЦЭМ!$A$34:$A$777,$A457,СВЦЭМ!$B$34:$B$777,Y$437)+'СЕТ СН'!$F$16</f>
        <v>0</v>
      </c>
    </row>
    <row r="458" spans="1:25" ht="15.75" hidden="1" x14ac:dyDescent="0.2">
      <c r="A458" s="35">
        <f t="shared" si="12"/>
        <v>44033</v>
      </c>
      <c r="B458" s="36">
        <f>SUMIFS(СВЦЭМ!$L$34:$L$777,СВЦЭМ!$A$34:$A$777,$A458,СВЦЭМ!$B$34:$B$777,B$437)+'СЕТ СН'!$F$16</f>
        <v>0</v>
      </c>
      <c r="C458" s="36">
        <f>SUMIFS(СВЦЭМ!$L$34:$L$777,СВЦЭМ!$A$34:$A$777,$A458,СВЦЭМ!$B$34:$B$777,C$437)+'СЕТ СН'!$F$16</f>
        <v>0</v>
      </c>
      <c r="D458" s="36">
        <f>SUMIFS(СВЦЭМ!$L$34:$L$777,СВЦЭМ!$A$34:$A$777,$A458,СВЦЭМ!$B$34:$B$777,D$437)+'СЕТ СН'!$F$16</f>
        <v>0</v>
      </c>
      <c r="E458" s="36">
        <f>SUMIFS(СВЦЭМ!$L$34:$L$777,СВЦЭМ!$A$34:$A$777,$A458,СВЦЭМ!$B$34:$B$777,E$437)+'СЕТ СН'!$F$16</f>
        <v>0</v>
      </c>
      <c r="F458" s="36">
        <f>SUMIFS(СВЦЭМ!$L$34:$L$777,СВЦЭМ!$A$34:$A$777,$A458,СВЦЭМ!$B$34:$B$777,F$437)+'СЕТ СН'!$F$16</f>
        <v>0</v>
      </c>
      <c r="G458" s="36">
        <f>SUMIFS(СВЦЭМ!$L$34:$L$777,СВЦЭМ!$A$34:$A$777,$A458,СВЦЭМ!$B$34:$B$777,G$437)+'СЕТ СН'!$F$16</f>
        <v>0</v>
      </c>
      <c r="H458" s="36">
        <f>SUMIFS(СВЦЭМ!$L$34:$L$777,СВЦЭМ!$A$34:$A$777,$A458,СВЦЭМ!$B$34:$B$777,H$437)+'СЕТ СН'!$F$16</f>
        <v>0</v>
      </c>
      <c r="I458" s="36">
        <f>SUMIFS(СВЦЭМ!$L$34:$L$777,СВЦЭМ!$A$34:$A$777,$A458,СВЦЭМ!$B$34:$B$777,I$437)+'СЕТ СН'!$F$16</f>
        <v>0</v>
      </c>
      <c r="J458" s="36">
        <f>SUMIFS(СВЦЭМ!$L$34:$L$777,СВЦЭМ!$A$34:$A$777,$A458,СВЦЭМ!$B$34:$B$777,J$437)+'СЕТ СН'!$F$16</f>
        <v>0</v>
      </c>
      <c r="K458" s="36">
        <f>SUMIFS(СВЦЭМ!$L$34:$L$777,СВЦЭМ!$A$34:$A$777,$A458,СВЦЭМ!$B$34:$B$777,K$437)+'СЕТ СН'!$F$16</f>
        <v>0</v>
      </c>
      <c r="L458" s="36">
        <f>SUMIFS(СВЦЭМ!$L$34:$L$777,СВЦЭМ!$A$34:$A$777,$A458,СВЦЭМ!$B$34:$B$777,L$437)+'СЕТ СН'!$F$16</f>
        <v>0</v>
      </c>
      <c r="M458" s="36">
        <f>SUMIFS(СВЦЭМ!$L$34:$L$777,СВЦЭМ!$A$34:$A$777,$A458,СВЦЭМ!$B$34:$B$777,M$437)+'СЕТ СН'!$F$16</f>
        <v>0</v>
      </c>
      <c r="N458" s="36">
        <f>SUMIFS(СВЦЭМ!$L$34:$L$777,СВЦЭМ!$A$34:$A$777,$A458,СВЦЭМ!$B$34:$B$777,N$437)+'СЕТ СН'!$F$16</f>
        <v>0</v>
      </c>
      <c r="O458" s="36">
        <f>SUMIFS(СВЦЭМ!$L$34:$L$777,СВЦЭМ!$A$34:$A$777,$A458,СВЦЭМ!$B$34:$B$777,O$437)+'СЕТ СН'!$F$16</f>
        <v>0</v>
      </c>
      <c r="P458" s="36">
        <f>SUMIFS(СВЦЭМ!$L$34:$L$777,СВЦЭМ!$A$34:$A$777,$A458,СВЦЭМ!$B$34:$B$777,P$437)+'СЕТ СН'!$F$16</f>
        <v>0</v>
      </c>
      <c r="Q458" s="36">
        <f>SUMIFS(СВЦЭМ!$L$34:$L$777,СВЦЭМ!$A$34:$A$777,$A458,СВЦЭМ!$B$34:$B$777,Q$437)+'СЕТ СН'!$F$16</f>
        <v>0</v>
      </c>
      <c r="R458" s="36">
        <f>SUMIFS(СВЦЭМ!$L$34:$L$777,СВЦЭМ!$A$34:$A$777,$A458,СВЦЭМ!$B$34:$B$777,R$437)+'СЕТ СН'!$F$16</f>
        <v>0</v>
      </c>
      <c r="S458" s="36">
        <f>SUMIFS(СВЦЭМ!$L$34:$L$777,СВЦЭМ!$A$34:$A$777,$A458,СВЦЭМ!$B$34:$B$777,S$437)+'СЕТ СН'!$F$16</f>
        <v>0</v>
      </c>
      <c r="T458" s="36">
        <f>SUMIFS(СВЦЭМ!$L$34:$L$777,СВЦЭМ!$A$34:$A$777,$A458,СВЦЭМ!$B$34:$B$777,T$437)+'СЕТ СН'!$F$16</f>
        <v>0</v>
      </c>
      <c r="U458" s="36">
        <f>SUMIFS(СВЦЭМ!$L$34:$L$777,СВЦЭМ!$A$34:$A$777,$A458,СВЦЭМ!$B$34:$B$777,U$437)+'СЕТ СН'!$F$16</f>
        <v>0</v>
      </c>
      <c r="V458" s="36">
        <f>SUMIFS(СВЦЭМ!$L$34:$L$777,СВЦЭМ!$A$34:$A$777,$A458,СВЦЭМ!$B$34:$B$777,V$437)+'СЕТ СН'!$F$16</f>
        <v>0</v>
      </c>
      <c r="W458" s="36">
        <f>SUMIFS(СВЦЭМ!$L$34:$L$777,СВЦЭМ!$A$34:$A$777,$A458,СВЦЭМ!$B$34:$B$777,W$437)+'СЕТ СН'!$F$16</f>
        <v>0</v>
      </c>
      <c r="X458" s="36">
        <f>SUMIFS(СВЦЭМ!$L$34:$L$777,СВЦЭМ!$A$34:$A$777,$A458,СВЦЭМ!$B$34:$B$777,X$437)+'СЕТ СН'!$F$16</f>
        <v>0</v>
      </c>
      <c r="Y458" s="36">
        <f>SUMIFS(СВЦЭМ!$L$34:$L$777,СВЦЭМ!$A$34:$A$777,$A458,СВЦЭМ!$B$34:$B$777,Y$437)+'СЕТ СН'!$F$16</f>
        <v>0</v>
      </c>
    </row>
    <row r="459" spans="1:25" ht="15.75" hidden="1" x14ac:dyDescent="0.2">
      <c r="A459" s="35">
        <f t="shared" si="12"/>
        <v>44034</v>
      </c>
      <c r="B459" s="36">
        <f>SUMIFS(СВЦЭМ!$L$34:$L$777,СВЦЭМ!$A$34:$A$777,$A459,СВЦЭМ!$B$34:$B$777,B$437)+'СЕТ СН'!$F$16</f>
        <v>0</v>
      </c>
      <c r="C459" s="36">
        <f>SUMIFS(СВЦЭМ!$L$34:$L$777,СВЦЭМ!$A$34:$A$777,$A459,СВЦЭМ!$B$34:$B$777,C$437)+'СЕТ СН'!$F$16</f>
        <v>0</v>
      </c>
      <c r="D459" s="36">
        <f>SUMIFS(СВЦЭМ!$L$34:$L$777,СВЦЭМ!$A$34:$A$777,$A459,СВЦЭМ!$B$34:$B$777,D$437)+'СЕТ СН'!$F$16</f>
        <v>0</v>
      </c>
      <c r="E459" s="36">
        <f>SUMIFS(СВЦЭМ!$L$34:$L$777,СВЦЭМ!$A$34:$A$777,$A459,СВЦЭМ!$B$34:$B$777,E$437)+'СЕТ СН'!$F$16</f>
        <v>0</v>
      </c>
      <c r="F459" s="36">
        <f>SUMIFS(СВЦЭМ!$L$34:$L$777,СВЦЭМ!$A$34:$A$777,$A459,СВЦЭМ!$B$34:$B$777,F$437)+'СЕТ СН'!$F$16</f>
        <v>0</v>
      </c>
      <c r="G459" s="36">
        <f>SUMIFS(СВЦЭМ!$L$34:$L$777,СВЦЭМ!$A$34:$A$777,$A459,СВЦЭМ!$B$34:$B$777,G$437)+'СЕТ СН'!$F$16</f>
        <v>0</v>
      </c>
      <c r="H459" s="36">
        <f>SUMIFS(СВЦЭМ!$L$34:$L$777,СВЦЭМ!$A$34:$A$777,$A459,СВЦЭМ!$B$34:$B$777,H$437)+'СЕТ СН'!$F$16</f>
        <v>0</v>
      </c>
      <c r="I459" s="36">
        <f>SUMIFS(СВЦЭМ!$L$34:$L$777,СВЦЭМ!$A$34:$A$777,$A459,СВЦЭМ!$B$34:$B$777,I$437)+'СЕТ СН'!$F$16</f>
        <v>0</v>
      </c>
      <c r="J459" s="36">
        <f>SUMIFS(СВЦЭМ!$L$34:$L$777,СВЦЭМ!$A$34:$A$777,$A459,СВЦЭМ!$B$34:$B$777,J$437)+'СЕТ СН'!$F$16</f>
        <v>0</v>
      </c>
      <c r="K459" s="36">
        <f>SUMIFS(СВЦЭМ!$L$34:$L$777,СВЦЭМ!$A$34:$A$777,$A459,СВЦЭМ!$B$34:$B$777,K$437)+'СЕТ СН'!$F$16</f>
        <v>0</v>
      </c>
      <c r="L459" s="36">
        <f>SUMIFS(СВЦЭМ!$L$34:$L$777,СВЦЭМ!$A$34:$A$777,$A459,СВЦЭМ!$B$34:$B$777,L$437)+'СЕТ СН'!$F$16</f>
        <v>0</v>
      </c>
      <c r="M459" s="36">
        <f>SUMIFS(СВЦЭМ!$L$34:$L$777,СВЦЭМ!$A$34:$A$777,$A459,СВЦЭМ!$B$34:$B$777,M$437)+'СЕТ СН'!$F$16</f>
        <v>0</v>
      </c>
      <c r="N459" s="36">
        <f>SUMIFS(СВЦЭМ!$L$34:$L$777,СВЦЭМ!$A$34:$A$777,$A459,СВЦЭМ!$B$34:$B$777,N$437)+'СЕТ СН'!$F$16</f>
        <v>0</v>
      </c>
      <c r="O459" s="36">
        <f>SUMIFS(СВЦЭМ!$L$34:$L$777,СВЦЭМ!$A$34:$A$777,$A459,СВЦЭМ!$B$34:$B$777,O$437)+'СЕТ СН'!$F$16</f>
        <v>0</v>
      </c>
      <c r="P459" s="36">
        <f>SUMIFS(СВЦЭМ!$L$34:$L$777,СВЦЭМ!$A$34:$A$777,$A459,СВЦЭМ!$B$34:$B$777,P$437)+'СЕТ СН'!$F$16</f>
        <v>0</v>
      </c>
      <c r="Q459" s="36">
        <f>SUMIFS(СВЦЭМ!$L$34:$L$777,СВЦЭМ!$A$34:$A$777,$A459,СВЦЭМ!$B$34:$B$777,Q$437)+'СЕТ СН'!$F$16</f>
        <v>0</v>
      </c>
      <c r="R459" s="36">
        <f>SUMIFS(СВЦЭМ!$L$34:$L$777,СВЦЭМ!$A$34:$A$777,$A459,СВЦЭМ!$B$34:$B$777,R$437)+'СЕТ СН'!$F$16</f>
        <v>0</v>
      </c>
      <c r="S459" s="36">
        <f>SUMIFS(СВЦЭМ!$L$34:$L$777,СВЦЭМ!$A$34:$A$777,$A459,СВЦЭМ!$B$34:$B$777,S$437)+'СЕТ СН'!$F$16</f>
        <v>0</v>
      </c>
      <c r="T459" s="36">
        <f>SUMIFS(СВЦЭМ!$L$34:$L$777,СВЦЭМ!$A$34:$A$777,$A459,СВЦЭМ!$B$34:$B$777,T$437)+'СЕТ СН'!$F$16</f>
        <v>0</v>
      </c>
      <c r="U459" s="36">
        <f>SUMIFS(СВЦЭМ!$L$34:$L$777,СВЦЭМ!$A$34:$A$777,$A459,СВЦЭМ!$B$34:$B$777,U$437)+'СЕТ СН'!$F$16</f>
        <v>0</v>
      </c>
      <c r="V459" s="36">
        <f>SUMIFS(СВЦЭМ!$L$34:$L$777,СВЦЭМ!$A$34:$A$777,$A459,СВЦЭМ!$B$34:$B$777,V$437)+'СЕТ СН'!$F$16</f>
        <v>0</v>
      </c>
      <c r="W459" s="36">
        <f>SUMIFS(СВЦЭМ!$L$34:$L$777,СВЦЭМ!$A$34:$A$777,$A459,СВЦЭМ!$B$34:$B$777,W$437)+'СЕТ СН'!$F$16</f>
        <v>0</v>
      </c>
      <c r="X459" s="36">
        <f>SUMIFS(СВЦЭМ!$L$34:$L$777,СВЦЭМ!$A$34:$A$777,$A459,СВЦЭМ!$B$34:$B$777,X$437)+'СЕТ СН'!$F$16</f>
        <v>0</v>
      </c>
      <c r="Y459" s="36">
        <f>SUMIFS(СВЦЭМ!$L$34:$L$777,СВЦЭМ!$A$34:$A$777,$A459,СВЦЭМ!$B$34:$B$777,Y$437)+'СЕТ СН'!$F$16</f>
        <v>0</v>
      </c>
    </row>
    <row r="460" spans="1:25" ht="15.75" hidden="1" x14ac:dyDescent="0.2">
      <c r="A460" s="35">
        <f t="shared" si="12"/>
        <v>44035</v>
      </c>
      <c r="B460" s="36">
        <f>SUMIFS(СВЦЭМ!$L$34:$L$777,СВЦЭМ!$A$34:$A$777,$A460,СВЦЭМ!$B$34:$B$777,B$437)+'СЕТ СН'!$F$16</f>
        <v>0</v>
      </c>
      <c r="C460" s="36">
        <f>SUMIFS(СВЦЭМ!$L$34:$L$777,СВЦЭМ!$A$34:$A$777,$A460,СВЦЭМ!$B$34:$B$777,C$437)+'СЕТ СН'!$F$16</f>
        <v>0</v>
      </c>
      <c r="D460" s="36">
        <f>SUMIFS(СВЦЭМ!$L$34:$L$777,СВЦЭМ!$A$34:$A$777,$A460,СВЦЭМ!$B$34:$B$777,D$437)+'СЕТ СН'!$F$16</f>
        <v>0</v>
      </c>
      <c r="E460" s="36">
        <f>SUMIFS(СВЦЭМ!$L$34:$L$777,СВЦЭМ!$A$34:$A$777,$A460,СВЦЭМ!$B$34:$B$777,E$437)+'СЕТ СН'!$F$16</f>
        <v>0</v>
      </c>
      <c r="F460" s="36">
        <f>SUMIFS(СВЦЭМ!$L$34:$L$777,СВЦЭМ!$A$34:$A$777,$A460,СВЦЭМ!$B$34:$B$777,F$437)+'СЕТ СН'!$F$16</f>
        <v>0</v>
      </c>
      <c r="G460" s="36">
        <f>SUMIFS(СВЦЭМ!$L$34:$L$777,СВЦЭМ!$A$34:$A$777,$A460,СВЦЭМ!$B$34:$B$777,G$437)+'СЕТ СН'!$F$16</f>
        <v>0</v>
      </c>
      <c r="H460" s="36">
        <f>SUMIFS(СВЦЭМ!$L$34:$L$777,СВЦЭМ!$A$34:$A$777,$A460,СВЦЭМ!$B$34:$B$777,H$437)+'СЕТ СН'!$F$16</f>
        <v>0</v>
      </c>
      <c r="I460" s="36">
        <f>SUMIFS(СВЦЭМ!$L$34:$L$777,СВЦЭМ!$A$34:$A$777,$A460,СВЦЭМ!$B$34:$B$777,I$437)+'СЕТ СН'!$F$16</f>
        <v>0</v>
      </c>
      <c r="J460" s="36">
        <f>SUMIFS(СВЦЭМ!$L$34:$L$777,СВЦЭМ!$A$34:$A$777,$A460,СВЦЭМ!$B$34:$B$777,J$437)+'СЕТ СН'!$F$16</f>
        <v>0</v>
      </c>
      <c r="K460" s="36">
        <f>SUMIFS(СВЦЭМ!$L$34:$L$777,СВЦЭМ!$A$34:$A$777,$A460,СВЦЭМ!$B$34:$B$777,K$437)+'СЕТ СН'!$F$16</f>
        <v>0</v>
      </c>
      <c r="L460" s="36">
        <f>SUMIFS(СВЦЭМ!$L$34:$L$777,СВЦЭМ!$A$34:$A$777,$A460,СВЦЭМ!$B$34:$B$777,L$437)+'СЕТ СН'!$F$16</f>
        <v>0</v>
      </c>
      <c r="M460" s="36">
        <f>SUMIFS(СВЦЭМ!$L$34:$L$777,СВЦЭМ!$A$34:$A$777,$A460,СВЦЭМ!$B$34:$B$777,M$437)+'СЕТ СН'!$F$16</f>
        <v>0</v>
      </c>
      <c r="N460" s="36">
        <f>SUMIFS(СВЦЭМ!$L$34:$L$777,СВЦЭМ!$A$34:$A$777,$A460,СВЦЭМ!$B$34:$B$777,N$437)+'СЕТ СН'!$F$16</f>
        <v>0</v>
      </c>
      <c r="O460" s="36">
        <f>SUMIFS(СВЦЭМ!$L$34:$L$777,СВЦЭМ!$A$34:$A$777,$A460,СВЦЭМ!$B$34:$B$777,O$437)+'СЕТ СН'!$F$16</f>
        <v>0</v>
      </c>
      <c r="P460" s="36">
        <f>SUMIFS(СВЦЭМ!$L$34:$L$777,СВЦЭМ!$A$34:$A$777,$A460,СВЦЭМ!$B$34:$B$777,P$437)+'СЕТ СН'!$F$16</f>
        <v>0</v>
      </c>
      <c r="Q460" s="36">
        <f>SUMIFS(СВЦЭМ!$L$34:$L$777,СВЦЭМ!$A$34:$A$777,$A460,СВЦЭМ!$B$34:$B$777,Q$437)+'СЕТ СН'!$F$16</f>
        <v>0</v>
      </c>
      <c r="R460" s="36">
        <f>SUMIFS(СВЦЭМ!$L$34:$L$777,СВЦЭМ!$A$34:$A$777,$A460,СВЦЭМ!$B$34:$B$777,R$437)+'СЕТ СН'!$F$16</f>
        <v>0</v>
      </c>
      <c r="S460" s="36">
        <f>SUMIFS(СВЦЭМ!$L$34:$L$777,СВЦЭМ!$A$34:$A$777,$A460,СВЦЭМ!$B$34:$B$777,S$437)+'СЕТ СН'!$F$16</f>
        <v>0</v>
      </c>
      <c r="T460" s="36">
        <f>SUMIFS(СВЦЭМ!$L$34:$L$777,СВЦЭМ!$A$34:$A$777,$A460,СВЦЭМ!$B$34:$B$777,T$437)+'СЕТ СН'!$F$16</f>
        <v>0</v>
      </c>
      <c r="U460" s="36">
        <f>SUMIFS(СВЦЭМ!$L$34:$L$777,СВЦЭМ!$A$34:$A$777,$A460,СВЦЭМ!$B$34:$B$777,U$437)+'СЕТ СН'!$F$16</f>
        <v>0</v>
      </c>
      <c r="V460" s="36">
        <f>SUMIFS(СВЦЭМ!$L$34:$L$777,СВЦЭМ!$A$34:$A$777,$A460,СВЦЭМ!$B$34:$B$777,V$437)+'СЕТ СН'!$F$16</f>
        <v>0</v>
      </c>
      <c r="W460" s="36">
        <f>SUMIFS(СВЦЭМ!$L$34:$L$777,СВЦЭМ!$A$34:$A$777,$A460,СВЦЭМ!$B$34:$B$777,W$437)+'СЕТ СН'!$F$16</f>
        <v>0</v>
      </c>
      <c r="X460" s="36">
        <f>SUMIFS(СВЦЭМ!$L$34:$L$777,СВЦЭМ!$A$34:$A$777,$A460,СВЦЭМ!$B$34:$B$777,X$437)+'СЕТ СН'!$F$16</f>
        <v>0</v>
      </c>
      <c r="Y460" s="36">
        <f>SUMIFS(СВЦЭМ!$L$34:$L$777,СВЦЭМ!$A$34:$A$777,$A460,СВЦЭМ!$B$34:$B$777,Y$437)+'СЕТ СН'!$F$16</f>
        <v>0</v>
      </c>
    </row>
    <row r="461" spans="1:25" ht="15.75" hidden="1" x14ac:dyDescent="0.2">
      <c r="A461" s="35">
        <f t="shared" si="12"/>
        <v>44036</v>
      </c>
      <c r="B461" s="36">
        <f>SUMIFS(СВЦЭМ!$L$34:$L$777,СВЦЭМ!$A$34:$A$777,$A461,СВЦЭМ!$B$34:$B$777,B$437)+'СЕТ СН'!$F$16</f>
        <v>0</v>
      </c>
      <c r="C461" s="36">
        <f>SUMIFS(СВЦЭМ!$L$34:$L$777,СВЦЭМ!$A$34:$A$777,$A461,СВЦЭМ!$B$34:$B$777,C$437)+'СЕТ СН'!$F$16</f>
        <v>0</v>
      </c>
      <c r="D461" s="36">
        <f>SUMIFS(СВЦЭМ!$L$34:$L$777,СВЦЭМ!$A$34:$A$777,$A461,СВЦЭМ!$B$34:$B$777,D$437)+'СЕТ СН'!$F$16</f>
        <v>0</v>
      </c>
      <c r="E461" s="36">
        <f>SUMIFS(СВЦЭМ!$L$34:$L$777,СВЦЭМ!$A$34:$A$777,$A461,СВЦЭМ!$B$34:$B$777,E$437)+'СЕТ СН'!$F$16</f>
        <v>0</v>
      </c>
      <c r="F461" s="36">
        <f>SUMIFS(СВЦЭМ!$L$34:$L$777,СВЦЭМ!$A$34:$A$777,$A461,СВЦЭМ!$B$34:$B$777,F$437)+'СЕТ СН'!$F$16</f>
        <v>0</v>
      </c>
      <c r="G461" s="36">
        <f>SUMIFS(СВЦЭМ!$L$34:$L$777,СВЦЭМ!$A$34:$A$777,$A461,СВЦЭМ!$B$34:$B$777,G$437)+'СЕТ СН'!$F$16</f>
        <v>0</v>
      </c>
      <c r="H461" s="36">
        <f>SUMIFS(СВЦЭМ!$L$34:$L$777,СВЦЭМ!$A$34:$A$777,$A461,СВЦЭМ!$B$34:$B$777,H$437)+'СЕТ СН'!$F$16</f>
        <v>0</v>
      </c>
      <c r="I461" s="36">
        <f>SUMIFS(СВЦЭМ!$L$34:$L$777,СВЦЭМ!$A$34:$A$777,$A461,СВЦЭМ!$B$34:$B$777,I$437)+'СЕТ СН'!$F$16</f>
        <v>0</v>
      </c>
      <c r="J461" s="36">
        <f>SUMIFS(СВЦЭМ!$L$34:$L$777,СВЦЭМ!$A$34:$A$777,$A461,СВЦЭМ!$B$34:$B$777,J$437)+'СЕТ СН'!$F$16</f>
        <v>0</v>
      </c>
      <c r="K461" s="36">
        <f>SUMIFS(СВЦЭМ!$L$34:$L$777,СВЦЭМ!$A$34:$A$777,$A461,СВЦЭМ!$B$34:$B$777,K$437)+'СЕТ СН'!$F$16</f>
        <v>0</v>
      </c>
      <c r="L461" s="36">
        <f>SUMIFS(СВЦЭМ!$L$34:$L$777,СВЦЭМ!$A$34:$A$777,$A461,СВЦЭМ!$B$34:$B$777,L$437)+'СЕТ СН'!$F$16</f>
        <v>0</v>
      </c>
      <c r="M461" s="36">
        <f>SUMIFS(СВЦЭМ!$L$34:$L$777,СВЦЭМ!$A$34:$A$777,$A461,СВЦЭМ!$B$34:$B$777,M$437)+'СЕТ СН'!$F$16</f>
        <v>0</v>
      </c>
      <c r="N461" s="36">
        <f>SUMIFS(СВЦЭМ!$L$34:$L$777,СВЦЭМ!$A$34:$A$777,$A461,СВЦЭМ!$B$34:$B$777,N$437)+'СЕТ СН'!$F$16</f>
        <v>0</v>
      </c>
      <c r="O461" s="36">
        <f>SUMIFS(СВЦЭМ!$L$34:$L$777,СВЦЭМ!$A$34:$A$777,$A461,СВЦЭМ!$B$34:$B$777,O$437)+'СЕТ СН'!$F$16</f>
        <v>0</v>
      </c>
      <c r="P461" s="36">
        <f>SUMIFS(СВЦЭМ!$L$34:$L$777,СВЦЭМ!$A$34:$A$777,$A461,СВЦЭМ!$B$34:$B$777,P$437)+'СЕТ СН'!$F$16</f>
        <v>0</v>
      </c>
      <c r="Q461" s="36">
        <f>SUMIFS(СВЦЭМ!$L$34:$L$777,СВЦЭМ!$A$34:$A$777,$A461,СВЦЭМ!$B$34:$B$777,Q$437)+'СЕТ СН'!$F$16</f>
        <v>0</v>
      </c>
      <c r="R461" s="36">
        <f>SUMIFS(СВЦЭМ!$L$34:$L$777,СВЦЭМ!$A$34:$A$777,$A461,СВЦЭМ!$B$34:$B$777,R$437)+'СЕТ СН'!$F$16</f>
        <v>0</v>
      </c>
      <c r="S461" s="36">
        <f>SUMIFS(СВЦЭМ!$L$34:$L$777,СВЦЭМ!$A$34:$A$777,$A461,СВЦЭМ!$B$34:$B$777,S$437)+'СЕТ СН'!$F$16</f>
        <v>0</v>
      </c>
      <c r="T461" s="36">
        <f>SUMIFS(СВЦЭМ!$L$34:$L$777,СВЦЭМ!$A$34:$A$777,$A461,СВЦЭМ!$B$34:$B$777,T$437)+'СЕТ СН'!$F$16</f>
        <v>0</v>
      </c>
      <c r="U461" s="36">
        <f>SUMIFS(СВЦЭМ!$L$34:$L$777,СВЦЭМ!$A$34:$A$777,$A461,СВЦЭМ!$B$34:$B$777,U$437)+'СЕТ СН'!$F$16</f>
        <v>0</v>
      </c>
      <c r="V461" s="36">
        <f>SUMIFS(СВЦЭМ!$L$34:$L$777,СВЦЭМ!$A$34:$A$777,$A461,СВЦЭМ!$B$34:$B$777,V$437)+'СЕТ СН'!$F$16</f>
        <v>0</v>
      </c>
      <c r="W461" s="36">
        <f>SUMIFS(СВЦЭМ!$L$34:$L$777,СВЦЭМ!$A$34:$A$777,$A461,СВЦЭМ!$B$34:$B$777,W$437)+'СЕТ СН'!$F$16</f>
        <v>0</v>
      </c>
      <c r="X461" s="36">
        <f>SUMIFS(СВЦЭМ!$L$34:$L$777,СВЦЭМ!$A$34:$A$777,$A461,СВЦЭМ!$B$34:$B$777,X$437)+'СЕТ СН'!$F$16</f>
        <v>0</v>
      </c>
      <c r="Y461" s="36">
        <f>SUMIFS(СВЦЭМ!$L$34:$L$777,СВЦЭМ!$A$34:$A$777,$A461,СВЦЭМ!$B$34:$B$777,Y$437)+'СЕТ СН'!$F$16</f>
        <v>0</v>
      </c>
    </row>
    <row r="462" spans="1:25" ht="15.75" hidden="1" x14ac:dyDescent="0.2">
      <c r="A462" s="35">
        <f t="shared" si="12"/>
        <v>44037</v>
      </c>
      <c r="B462" s="36">
        <f>SUMIFS(СВЦЭМ!$L$34:$L$777,СВЦЭМ!$A$34:$A$777,$A462,СВЦЭМ!$B$34:$B$777,B$437)+'СЕТ СН'!$F$16</f>
        <v>0</v>
      </c>
      <c r="C462" s="36">
        <f>SUMIFS(СВЦЭМ!$L$34:$L$777,СВЦЭМ!$A$34:$A$777,$A462,СВЦЭМ!$B$34:$B$777,C$437)+'СЕТ СН'!$F$16</f>
        <v>0</v>
      </c>
      <c r="D462" s="36">
        <f>SUMIFS(СВЦЭМ!$L$34:$L$777,СВЦЭМ!$A$34:$A$777,$A462,СВЦЭМ!$B$34:$B$777,D$437)+'СЕТ СН'!$F$16</f>
        <v>0</v>
      </c>
      <c r="E462" s="36">
        <f>SUMIFS(СВЦЭМ!$L$34:$L$777,СВЦЭМ!$A$34:$A$777,$A462,СВЦЭМ!$B$34:$B$777,E$437)+'СЕТ СН'!$F$16</f>
        <v>0</v>
      </c>
      <c r="F462" s="36">
        <f>SUMIFS(СВЦЭМ!$L$34:$L$777,СВЦЭМ!$A$34:$A$777,$A462,СВЦЭМ!$B$34:$B$777,F$437)+'СЕТ СН'!$F$16</f>
        <v>0</v>
      </c>
      <c r="G462" s="36">
        <f>SUMIFS(СВЦЭМ!$L$34:$L$777,СВЦЭМ!$A$34:$A$777,$A462,СВЦЭМ!$B$34:$B$777,G$437)+'СЕТ СН'!$F$16</f>
        <v>0</v>
      </c>
      <c r="H462" s="36">
        <f>SUMIFS(СВЦЭМ!$L$34:$L$777,СВЦЭМ!$A$34:$A$777,$A462,СВЦЭМ!$B$34:$B$777,H$437)+'СЕТ СН'!$F$16</f>
        <v>0</v>
      </c>
      <c r="I462" s="36">
        <f>SUMIFS(СВЦЭМ!$L$34:$L$777,СВЦЭМ!$A$34:$A$777,$A462,СВЦЭМ!$B$34:$B$777,I$437)+'СЕТ СН'!$F$16</f>
        <v>0</v>
      </c>
      <c r="J462" s="36">
        <f>SUMIFS(СВЦЭМ!$L$34:$L$777,СВЦЭМ!$A$34:$A$777,$A462,СВЦЭМ!$B$34:$B$777,J$437)+'СЕТ СН'!$F$16</f>
        <v>0</v>
      </c>
      <c r="K462" s="36">
        <f>SUMIFS(СВЦЭМ!$L$34:$L$777,СВЦЭМ!$A$34:$A$777,$A462,СВЦЭМ!$B$34:$B$777,K$437)+'СЕТ СН'!$F$16</f>
        <v>0</v>
      </c>
      <c r="L462" s="36">
        <f>SUMIFS(СВЦЭМ!$L$34:$L$777,СВЦЭМ!$A$34:$A$777,$A462,СВЦЭМ!$B$34:$B$777,L$437)+'СЕТ СН'!$F$16</f>
        <v>0</v>
      </c>
      <c r="M462" s="36">
        <f>SUMIFS(СВЦЭМ!$L$34:$L$777,СВЦЭМ!$A$34:$A$777,$A462,СВЦЭМ!$B$34:$B$777,M$437)+'СЕТ СН'!$F$16</f>
        <v>0</v>
      </c>
      <c r="N462" s="36">
        <f>SUMIFS(СВЦЭМ!$L$34:$L$777,СВЦЭМ!$A$34:$A$777,$A462,СВЦЭМ!$B$34:$B$777,N$437)+'СЕТ СН'!$F$16</f>
        <v>0</v>
      </c>
      <c r="O462" s="36">
        <f>SUMIFS(СВЦЭМ!$L$34:$L$777,СВЦЭМ!$A$34:$A$777,$A462,СВЦЭМ!$B$34:$B$777,O$437)+'СЕТ СН'!$F$16</f>
        <v>0</v>
      </c>
      <c r="P462" s="36">
        <f>SUMIFS(СВЦЭМ!$L$34:$L$777,СВЦЭМ!$A$34:$A$777,$A462,СВЦЭМ!$B$34:$B$777,P$437)+'СЕТ СН'!$F$16</f>
        <v>0</v>
      </c>
      <c r="Q462" s="36">
        <f>SUMIFS(СВЦЭМ!$L$34:$L$777,СВЦЭМ!$A$34:$A$777,$A462,СВЦЭМ!$B$34:$B$777,Q$437)+'СЕТ СН'!$F$16</f>
        <v>0</v>
      </c>
      <c r="R462" s="36">
        <f>SUMIFS(СВЦЭМ!$L$34:$L$777,СВЦЭМ!$A$34:$A$777,$A462,СВЦЭМ!$B$34:$B$777,R$437)+'СЕТ СН'!$F$16</f>
        <v>0</v>
      </c>
      <c r="S462" s="36">
        <f>SUMIFS(СВЦЭМ!$L$34:$L$777,СВЦЭМ!$A$34:$A$777,$A462,СВЦЭМ!$B$34:$B$777,S$437)+'СЕТ СН'!$F$16</f>
        <v>0</v>
      </c>
      <c r="T462" s="36">
        <f>SUMIFS(СВЦЭМ!$L$34:$L$777,СВЦЭМ!$A$34:$A$777,$A462,СВЦЭМ!$B$34:$B$777,T$437)+'СЕТ СН'!$F$16</f>
        <v>0</v>
      </c>
      <c r="U462" s="36">
        <f>SUMIFS(СВЦЭМ!$L$34:$L$777,СВЦЭМ!$A$34:$A$777,$A462,СВЦЭМ!$B$34:$B$777,U$437)+'СЕТ СН'!$F$16</f>
        <v>0</v>
      </c>
      <c r="V462" s="36">
        <f>SUMIFS(СВЦЭМ!$L$34:$L$777,СВЦЭМ!$A$34:$A$777,$A462,СВЦЭМ!$B$34:$B$777,V$437)+'СЕТ СН'!$F$16</f>
        <v>0</v>
      </c>
      <c r="W462" s="36">
        <f>SUMIFS(СВЦЭМ!$L$34:$L$777,СВЦЭМ!$A$34:$A$777,$A462,СВЦЭМ!$B$34:$B$777,W$437)+'СЕТ СН'!$F$16</f>
        <v>0</v>
      </c>
      <c r="X462" s="36">
        <f>SUMIFS(СВЦЭМ!$L$34:$L$777,СВЦЭМ!$A$34:$A$777,$A462,СВЦЭМ!$B$34:$B$777,X$437)+'СЕТ СН'!$F$16</f>
        <v>0</v>
      </c>
      <c r="Y462" s="36">
        <f>SUMIFS(СВЦЭМ!$L$34:$L$777,СВЦЭМ!$A$34:$A$777,$A462,СВЦЭМ!$B$34:$B$777,Y$437)+'СЕТ СН'!$F$16</f>
        <v>0</v>
      </c>
    </row>
    <row r="463" spans="1:25" ht="15.75" hidden="1" x14ac:dyDescent="0.2">
      <c r="A463" s="35">
        <f t="shared" si="12"/>
        <v>44038</v>
      </c>
      <c r="B463" s="36">
        <f>SUMIFS(СВЦЭМ!$L$34:$L$777,СВЦЭМ!$A$34:$A$777,$A463,СВЦЭМ!$B$34:$B$777,B$437)+'СЕТ СН'!$F$16</f>
        <v>0</v>
      </c>
      <c r="C463" s="36">
        <f>SUMIFS(СВЦЭМ!$L$34:$L$777,СВЦЭМ!$A$34:$A$777,$A463,СВЦЭМ!$B$34:$B$777,C$437)+'СЕТ СН'!$F$16</f>
        <v>0</v>
      </c>
      <c r="D463" s="36">
        <f>SUMIFS(СВЦЭМ!$L$34:$L$777,СВЦЭМ!$A$34:$A$777,$A463,СВЦЭМ!$B$34:$B$777,D$437)+'СЕТ СН'!$F$16</f>
        <v>0</v>
      </c>
      <c r="E463" s="36">
        <f>SUMIFS(СВЦЭМ!$L$34:$L$777,СВЦЭМ!$A$34:$A$777,$A463,СВЦЭМ!$B$34:$B$777,E$437)+'СЕТ СН'!$F$16</f>
        <v>0</v>
      </c>
      <c r="F463" s="36">
        <f>SUMIFS(СВЦЭМ!$L$34:$L$777,СВЦЭМ!$A$34:$A$777,$A463,СВЦЭМ!$B$34:$B$777,F$437)+'СЕТ СН'!$F$16</f>
        <v>0</v>
      </c>
      <c r="G463" s="36">
        <f>SUMIFS(СВЦЭМ!$L$34:$L$777,СВЦЭМ!$A$34:$A$777,$A463,СВЦЭМ!$B$34:$B$777,G$437)+'СЕТ СН'!$F$16</f>
        <v>0</v>
      </c>
      <c r="H463" s="36">
        <f>SUMIFS(СВЦЭМ!$L$34:$L$777,СВЦЭМ!$A$34:$A$777,$A463,СВЦЭМ!$B$34:$B$777,H$437)+'СЕТ СН'!$F$16</f>
        <v>0</v>
      </c>
      <c r="I463" s="36">
        <f>SUMIFS(СВЦЭМ!$L$34:$L$777,СВЦЭМ!$A$34:$A$777,$A463,СВЦЭМ!$B$34:$B$777,I$437)+'СЕТ СН'!$F$16</f>
        <v>0</v>
      </c>
      <c r="J463" s="36">
        <f>SUMIFS(СВЦЭМ!$L$34:$L$777,СВЦЭМ!$A$34:$A$777,$A463,СВЦЭМ!$B$34:$B$777,J$437)+'СЕТ СН'!$F$16</f>
        <v>0</v>
      </c>
      <c r="K463" s="36">
        <f>SUMIFS(СВЦЭМ!$L$34:$L$777,СВЦЭМ!$A$34:$A$777,$A463,СВЦЭМ!$B$34:$B$777,K$437)+'СЕТ СН'!$F$16</f>
        <v>0</v>
      </c>
      <c r="L463" s="36">
        <f>SUMIFS(СВЦЭМ!$L$34:$L$777,СВЦЭМ!$A$34:$A$777,$A463,СВЦЭМ!$B$34:$B$777,L$437)+'СЕТ СН'!$F$16</f>
        <v>0</v>
      </c>
      <c r="M463" s="36">
        <f>SUMIFS(СВЦЭМ!$L$34:$L$777,СВЦЭМ!$A$34:$A$777,$A463,СВЦЭМ!$B$34:$B$777,M$437)+'СЕТ СН'!$F$16</f>
        <v>0</v>
      </c>
      <c r="N463" s="36">
        <f>SUMIFS(СВЦЭМ!$L$34:$L$777,СВЦЭМ!$A$34:$A$777,$A463,СВЦЭМ!$B$34:$B$777,N$437)+'СЕТ СН'!$F$16</f>
        <v>0</v>
      </c>
      <c r="O463" s="36">
        <f>SUMIFS(СВЦЭМ!$L$34:$L$777,СВЦЭМ!$A$34:$A$777,$A463,СВЦЭМ!$B$34:$B$777,O$437)+'СЕТ СН'!$F$16</f>
        <v>0</v>
      </c>
      <c r="P463" s="36">
        <f>SUMIFS(СВЦЭМ!$L$34:$L$777,СВЦЭМ!$A$34:$A$777,$A463,СВЦЭМ!$B$34:$B$777,P$437)+'СЕТ СН'!$F$16</f>
        <v>0</v>
      </c>
      <c r="Q463" s="36">
        <f>SUMIFS(СВЦЭМ!$L$34:$L$777,СВЦЭМ!$A$34:$A$777,$A463,СВЦЭМ!$B$34:$B$777,Q$437)+'СЕТ СН'!$F$16</f>
        <v>0</v>
      </c>
      <c r="R463" s="36">
        <f>SUMIFS(СВЦЭМ!$L$34:$L$777,СВЦЭМ!$A$34:$A$777,$A463,СВЦЭМ!$B$34:$B$777,R$437)+'СЕТ СН'!$F$16</f>
        <v>0</v>
      </c>
      <c r="S463" s="36">
        <f>SUMIFS(СВЦЭМ!$L$34:$L$777,СВЦЭМ!$A$34:$A$777,$A463,СВЦЭМ!$B$34:$B$777,S$437)+'СЕТ СН'!$F$16</f>
        <v>0</v>
      </c>
      <c r="T463" s="36">
        <f>SUMIFS(СВЦЭМ!$L$34:$L$777,СВЦЭМ!$A$34:$A$777,$A463,СВЦЭМ!$B$34:$B$777,T$437)+'СЕТ СН'!$F$16</f>
        <v>0</v>
      </c>
      <c r="U463" s="36">
        <f>SUMIFS(СВЦЭМ!$L$34:$L$777,СВЦЭМ!$A$34:$A$777,$A463,СВЦЭМ!$B$34:$B$777,U$437)+'СЕТ СН'!$F$16</f>
        <v>0</v>
      </c>
      <c r="V463" s="36">
        <f>SUMIFS(СВЦЭМ!$L$34:$L$777,СВЦЭМ!$A$34:$A$777,$A463,СВЦЭМ!$B$34:$B$777,V$437)+'СЕТ СН'!$F$16</f>
        <v>0</v>
      </c>
      <c r="W463" s="36">
        <f>SUMIFS(СВЦЭМ!$L$34:$L$777,СВЦЭМ!$A$34:$A$777,$A463,СВЦЭМ!$B$34:$B$777,W$437)+'СЕТ СН'!$F$16</f>
        <v>0</v>
      </c>
      <c r="X463" s="36">
        <f>SUMIFS(СВЦЭМ!$L$34:$L$777,СВЦЭМ!$A$34:$A$777,$A463,СВЦЭМ!$B$34:$B$777,X$437)+'СЕТ СН'!$F$16</f>
        <v>0</v>
      </c>
      <c r="Y463" s="36">
        <f>SUMIFS(СВЦЭМ!$L$34:$L$777,СВЦЭМ!$A$34:$A$777,$A463,СВЦЭМ!$B$34:$B$777,Y$437)+'СЕТ СН'!$F$16</f>
        <v>0</v>
      </c>
    </row>
    <row r="464" spans="1:25" ht="15.75" hidden="1" x14ac:dyDescent="0.2">
      <c r="A464" s="35">
        <f t="shared" si="12"/>
        <v>44039</v>
      </c>
      <c r="B464" s="36">
        <f>SUMIFS(СВЦЭМ!$L$34:$L$777,СВЦЭМ!$A$34:$A$777,$A464,СВЦЭМ!$B$34:$B$777,B$437)+'СЕТ СН'!$F$16</f>
        <v>0</v>
      </c>
      <c r="C464" s="36">
        <f>SUMIFS(СВЦЭМ!$L$34:$L$777,СВЦЭМ!$A$34:$A$777,$A464,СВЦЭМ!$B$34:$B$777,C$437)+'СЕТ СН'!$F$16</f>
        <v>0</v>
      </c>
      <c r="D464" s="36">
        <f>SUMIFS(СВЦЭМ!$L$34:$L$777,СВЦЭМ!$A$34:$A$777,$A464,СВЦЭМ!$B$34:$B$777,D$437)+'СЕТ СН'!$F$16</f>
        <v>0</v>
      </c>
      <c r="E464" s="36">
        <f>SUMIFS(СВЦЭМ!$L$34:$L$777,СВЦЭМ!$A$34:$A$777,$A464,СВЦЭМ!$B$34:$B$777,E$437)+'СЕТ СН'!$F$16</f>
        <v>0</v>
      </c>
      <c r="F464" s="36">
        <f>SUMIFS(СВЦЭМ!$L$34:$L$777,СВЦЭМ!$A$34:$A$777,$A464,СВЦЭМ!$B$34:$B$777,F$437)+'СЕТ СН'!$F$16</f>
        <v>0</v>
      </c>
      <c r="G464" s="36">
        <f>SUMIFS(СВЦЭМ!$L$34:$L$777,СВЦЭМ!$A$34:$A$777,$A464,СВЦЭМ!$B$34:$B$777,G$437)+'СЕТ СН'!$F$16</f>
        <v>0</v>
      </c>
      <c r="H464" s="36">
        <f>SUMIFS(СВЦЭМ!$L$34:$L$777,СВЦЭМ!$A$34:$A$777,$A464,СВЦЭМ!$B$34:$B$777,H$437)+'СЕТ СН'!$F$16</f>
        <v>0</v>
      </c>
      <c r="I464" s="36">
        <f>SUMIFS(СВЦЭМ!$L$34:$L$777,СВЦЭМ!$A$34:$A$777,$A464,СВЦЭМ!$B$34:$B$777,I$437)+'СЕТ СН'!$F$16</f>
        <v>0</v>
      </c>
      <c r="J464" s="36">
        <f>SUMIFS(СВЦЭМ!$L$34:$L$777,СВЦЭМ!$A$34:$A$777,$A464,СВЦЭМ!$B$34:$B$777,J$437)+'СЕТ СН'!$F$16</f>
        <v>0</v>
      </c>
      <c r="K464" s="36">
        <f>SUMIFS(СВЦЭМ!$L$34:$L$777,СВЦЭМ!$A$34:$A$777,$A464,СВЦЭМ!$B$34:$B$777,K$437)+'СЕТ СН'!$F$16</f>
        <v>0</v>
      </c>
      <c r="L464" s="36">
        <f>SUMIFS(СВЦЭМ!$L$34:$L$777,СВЦЭМ!$A$34:$A$777,$A464,СВЦЭМ!$B$34:$B$777,L$437)+'СЕТ СН'!$F$16</f>
        <v>0</v>
      </c>
      <c r="M464" s="36">
        <f>SUMIFS(СВЦЭМ!$L$34:$L$777,СВЦЭМ!$A$34:$A$777,$A464,СВЦЭМ!$B$34:$B$777,M$437)+'СЕТ СН'!$F$16</f>
        <v>0</v>
      </c>
      <c r="N464" s="36">
        <f>SUMIFS(СВЦЭМ!$L$34:$L$777,СВЦЭМ!$A$34:$A$777,$A464,СВЦЭМ!$B$34:$B$777,N$437)+'СЕТ СН'!$F$16</f>
        <v>0</v>
      </c>
      <c r="O464" s="36">
        <f>SUMIFS(СВЦЭМ!$L$34:$L$777,СВЦЭМ!$A$34:$A$777,$A464,СВЦЭМ!$B$34:$B$777,O$437)+'СЕТ СН'!$F$16</f>
        <v>0</v>
      </c>
      <c r="P464" s="36">
        <f>SUMIFS(СВЦЭМ!$L$34:$L$777,СВЦЭМ!$A$34:$A$777,$A464,СВЦЭМ!$B$34:$B$777,P$437)+'СЕТ СН'!$F$16</f>
        <v>0</v>
      </c>
      <c r="Q464" s="36">
        <f>SUMIFS(СВЦЭМ!$L$34:$L$777,СВЦЭМ!$A$34:$A$777,$A464,СВЦЭМ!$B$34:$B$777,Q$437)+'СЕТ СН'!$F$16</f>
        <v>0</v>
      </c>
      <c r="R464" s="36">
        <f>SUMIFS(СВЦЭМ!$L$34:$L$777,СВЦЭМ!$A$34:$A$777,$A464,СВЦЭМ!$B$34:$B$777,R$437)+'СЕТ СН'!$F$16</f>
        <v>0</v>
      </c>
      <c r="S464" s="36">
        <f>SUMIFS(СВЦЭМ!$L$34:$L$777,СВЦЭМ!$A$34:$A$777,$A464,СВЦЭМ!$B$34:$B$777,S$437)+'СЕТ СН'!$F$16</f>
        <v>0</v>
      </c>
      <c r="T464" s="36">
        <f>SUMIFS(СВЦЭМ!$L$34:$L$777,СВЦЭМ!$A$34:$A$777,$A464,СВЦЭМ!$B$34:$B$777,T$437)+'СЕТ СН'!$F$16</f>
        <v>0</v>
      </c>
      <c r="U464" s="36">
        <f>SUMIFS(СВЦЭМ!$L$34:$L$777,СВЦЭМ!$A$34:$A$777,$A464,СВЦЭМ!$B$34:$B$777,U$437)+'СЕТ СН'!$F$16</f>
        <v>0</v>
      </c>
      <c r="V464" s="36">
        <f>SUMIFS(СВЦЭМ!$L$34:$L$777,СВЦЭМ!$A$34:$A$777,$A464,СВЦЭМ!$B$34:$B$777,V$437)+'СЕТ СН'!$F$16</f>
        <v>0</v>
      </c>
      <c r="W464" s="36">
        <f>SUMIFS(СВЦЭМ!$L$34:$L$777,СВЦЭМ!$A$34:$A$777,$A464,СВЦЭМ!$B$34:$B$777,W$437)+'СЕТ СН'!$F$16</f>
        <v>0</v>
      </c>
      <c r="X464" s="36">
        <f>SUMIFS(СВЦЭМ!$L$34:$L$777,СВЦЭМ!$A$34:$A$777,$A464,СВЦЭМ!$B$34:$B$777,X$437)+'СЕТ СН'!$F$16</f>
        <v>0</v>
      </c>
      <c r="Y464" s="36">
        <f>SUMIFS(СВЦЭМ!$L$34:$L$777,СВЦЭМ!$A$34:$A$777,$A464,СВЦЭМ!$B$34:$B$777,Y$437)+'СЕТ СН'!$F$16</f>
        <v>0</v>
      </c>
    </row>
    <row r="465" spans="1:26" ht="15.75" hidden="1" x14ac:dyDescent="0.2">
      <c r="A465" s="35">
        <f t="shared" si="12"/>
        <v>44040</v>
      </c>
      <c r="B465" s="36">
        <f>SUMIFS(СВЦЭМ!$L$34:$L$777,СВЦЭМ!$A$34:$A$777,$A465,СВЦЭМ!$B$34:$B$777,B$437)+'СЕТ СН'!$F$16</f>
        <v>0</v>
      </c>
      <c r="C465" s="36">
        <f>SUMIFS(СВЦЭМ!$L$34:$L$777,СВЦЭМ!$A$34:$A$777,$A465,СВЦЭМ!$B$34:$B$777,C$437)+'СЕТ СН'!$F$16</f>
        <v>0</v>
      </c>
      <c r="D465" s="36">
        <f>SUMIFS(СВЦЭМ!$L$34:$L$777,СВЦЭМ!$A$34:$A$777,$A465,СВЦЭМ!$B$34:$B$777,D$437)+'СЕТ СН'!$F$16</f>
        <v>0</v>
      </c>
      <c r="E465" s="36">
        <f>SUMIFS(СВЦЭМ!$L$34:$L$777,СВЦЭМ!$A$34:$A$777,$A465,СВЦЭМ!$B$34:$B$777,E$437)+'СЕТ СН'!$F$16</f>
        <v>0</v>
      </c>
      <c r="F465" s="36">
        <f>SUMIFS(СВЦЭМ!$L$34:$L$777,СВЦЭМ!$A$34:$A$777,$A465,СВЦЭМ!$B$34:$B$777,F$437)+'СЕТ СН'!$F$16</f>
        <v>0</v>
      </c>
      <c r="G465" s="36">
        <f>SUMIFS(СВЦЭМ!$L$34:$L$777,СВЦЭМ!$A$34:$A$777,$A465,СВЦЭМ!$B$34:$B$777,G$437)+'СЕТ СН'!$F$16</f>
        <v>0</v>
      </c>
      <c r="H465" s="36">
        <f>SUMIFS(СВЦЭМ!$L$34:$L$777,СВЦЭМ!$A$34:$A$777,$A465,СВЦЭМ!$B$34:$B$777,H$437)+'СЕТ СН'!$F$16</f>
        <v>0</v>
      </c>
      <c r="I465" s="36">
        <f>SUMIFS(СВЦЭМ!$L$34:$L$777,СВЦЭМ!$A$34:$A$777,$A465,СВЦЭМ!$B$34:$B$777,I$437)+'СЕТ СН'!$F$16</f>
        <v>0</v>
      </c>
      <c r="J465" s="36">
        <f>SUMIFS(СВЦЭМ!$L$34:$L$777,СВЦЭМ!$A$34:$A$777,$A465,СВЦЭМ!$B$34:$B$777,J$437)+'СЕТ СН'!$F$16</f>
        <v>0</v>
      </c>
      <c r="K465" s="36">
        <f>SUMIFS(СВЦЭМ!$L$34:$L$777,СВЦЭМ!$A$34:$A$777,$A465,СВЦЭМ!$B$34:$B$777,K$437)+'СЕТ СН'!$F$16</f>
        <v>0</v>
      </c>
      <c r="L465" s="36">
        <f>SUMIFS(СВЦЭМ!$L$34:$L$777,СВЦЭМ!$A$34:$A$777,$A465,СВЦЭМ!$B$34:$B$777,L$437)+'СЕТ СН'!$F$16</f>
        <v>0</v>
      </c>
      <c r="M465" s="36">
        <f>SUMIFS(СВЦЭМ!$L$34:$L$777,СВЦЭМ!$A$34:$A$777,$A465,СВЦЭМ!$B$34:$B$777,M$437)+'СЕТ СН'!$F$16</f>
        <v>0</v>
      </c>
      <c r="N465" s="36">
        <f>SUMIFS(СВЦЭМ!$L$34:$L$777,СВЦЭМ!$A$34:$A$777,$A465,СВЦЭМ!$B$34:$B$777,N$437)+'СЕТ СН'!$F$16</f>
        <v>0</v>
      </c>
      <c r="O465" s="36">
        <f>SUMIFS(СВЦЭМ!$L$34:$L$777,СВЦЭМ!$A$34:$A$777,$A465,СВЦЭМ!$B$34:$B$777,O$437)+'СЕТ СН'!$F$16</f>
        <v>0</v>
      </c>
      <c r="P465" s="36">
        <f>SUMIFS(СВЦЭМ!$L$34:$L$777,СВЦЭМ!$A$34:$A$777,$A465,СВЦЭМ!$B$34:$B$777,P$437)+'СЕТ СН'!$F$16</f>
        <v>0</v>
      </c>
      <c r="Q465" s="36">
        <f>SUMIFS(СВЦЭМ!$L$34:$L$777,СВЦЭМ!$A$34:$A$777,$A465,СВЦЭМ!$B$34:$B$777,Q$437)+'СЕТ СН'!$F$16</f>
        <v>0</v>
      </c>
      <c r="R465" s="36">
        <f>SUMIFS(СВЦЭМ!$L$34:$L$777,СВЦЭМ!$A$34:$A$777,$A465,СВЦЭМ!$B$34:$B$777,R$437)+'СЕТ СН'!$F$16</f>
        <v>0</v>
      </c>
      <c r="S465" s="36">
        <f>SUMIFS(СВЦЭМ!$L$34:$L$777,СВЦЭМ!$A$34:$A$777,$A465,СВЦЭМ!$B$34:$B$777,S$437)+'СЕТ СН'!$F$16</f>
        <v>0</v>
      </c>
      <c r="T465" s="36">
        <f>SUMIFS(СВЦЭМ!$L$34:$L$777,СВЦЭМ!$A$34:$A$777,$A465,СВЦЭМ!$B$34:$B$777,T$437)+'СЕТ СН'!$F$16</f>
        <v>0</v>
      </c>
      <c r="U465" s="36">
        <f>SUMIFS(СВЦЭМ!$L$34:$L$777,СВЦЭМ!$A$34:$A$777,$A465,СВЦЭМ!$B$34:$B$777,U$437)+'СЕТ СН'!$F$16</f>
        <v>0</v>
      </c>
      <c r="V465" s="36">
        <f>SUMIFS(СВЦЭМ!$L$34:$L$777,СВЦЭМ!$A$34:$A$777,$A465,СВЦЭМ!$B$34:$B$777,V$437)+'СЕТ СН'!$F$16</f>
        <v>0</v>
      </c>
      <c r="W465" s="36">
        <f>SUMIFS(СВЦЭМ!$L$34:$L$777,СВЦЭМ!$A$34:$A$777,$A465,СВЦЭМ!$B$34:$B$777,W$437)+'СЕТ СН'!$F$16</f>
        <v>0</v>
      </c>
      <c r="X465" s="36">
        <f>SUMIFS(СВЦЭМ!$L$34:$L$777,СВЦЭМ!$A$34:$A$777,$A465,СВЦЭМ!$B$34:$B$777,X$437)+'СЕТ СН'!$F$16</f>
        <v>0</v>
      </c>
      <c r="Y465" s="36">
        <f>SUMIFS(СВЦЭМ!$L$34:$L$777,СВЦЭМ!$A$34:$A$777,$A465,СВЦЭМ!$B$34:$B$777,Y$437)+'СЕТ СН'!$F$16</f>
        <v>0</v>
      </c>
    </row>
    <row r="466" spans="1:26" ht="15.75" hidden="1" x14ac:dyDescent="0.2">
      <c r="A466" s="35">
        <f t="shared" si="12"/>
        <v>44041</v>
      </c>
      <c r="B466" s="36">
        <f>SUMIFS(СВЦЭМ!$L$34:$L$777,СВЦЭМ!$A$34:$A$777,$A466,СВЦЭМ!$B$34:$B$777,B$437)+'СЕТ СН'!$F$16</f>
        <v>0</v>
      </c>
      <c r="C466" s="36">
        <f>SUMIFS(СВЦЭМ!$L$34:$L$777,СВЦЭМ!$A$34:$A$777,$A466,СВЦЭМ!$B$34:$B$777,C$437)+'СЕТ СН'!$F$16</f>
        <v>0</v>
      </c>
      <c r="D466" s="36">
        <f>SUMIFS(СВЦЭМ!$L$34:$L$777,СВЦЭМ!$A$34:$A$777,$A466,СВЦЭМ!$B$34:$B$777,D$437)+'СЕТ СН'!$F$16</f>
        <v>0</v>
      </c>
      <c r="E466" s="36">
        <f>SUMIFS(СВЦЭМ!$L$34:$L$777,СВЦЭМ!$A$34:$A$777,$A466,СВЦЭМ!$B$34:$B$777,E$437)+'СЕТ СН'!$F$16</f>
        <v>0</v>
      </c>
      <c r="F466" s="36">
        <f>SUMIFS(СВЦЭМ!$L$34:$L$777,СВЦЭМ!$A$34:$A$777,$A466,СВЦЭМ!$B$34:$B$777,F$437)+'СЕТ СН'!$F$16</f>
        <v>0</v>
      </c>
      <c r="G466" s="36">
        <f>SUMIFS(СВЦЭМ!$L$34:$L$777,СВЦЭМ!$A$34:$A$777,$A466,СВЦЭМ!$B$34:$B$777,G$437)+'СЕТ СН'!$F$16</f>
        <v>0</v>
      </c>
      <c r="H466" s="36">
        <f>SUMIFS(СВЦЭМ!$L$34:$L$777,СВЦЭМ!$A$34:$A$777,$A466,СВЦЭМ!$B$34:$B$777,H$437)+'СЕТ СН'!$F$16</f>
        <v>0</v>
      </c>
      <c r="I466" s="36">
        <f>SUMIFS(СВЦЭМ!$L$34:$L$777,СВЦЭМ!$A$34:$A$777,$A466,СВЦЭМ!$B$34:$B$777,I$437)+'СЕТ СН'!$F$16</f>
        <v>0</v>
      </c>
      <c r="J466" s="36">
        <f>SUMIFS(СВЦЭМ!$L$34:$L$777,СВЦЭМ!$A$34:$A$777,$A466,СВЦЭМ!$B$34:$B$777,J$437)+'СЕТ СН'!$F$16</f>
        <v>0</v>
      </c>
      <c r="K466" s="36">
        <f>SUMIFS(СВЦЭМ!$L$34:$L$777,СВЦЭМ!$A$34:$A$777,$A466,СВЦЭМ!$B$34:$B$777,K$437)+'СЕТ СН'!$F$16</f>
        <v>0</v>
      </c>
      <c r="L466" s="36">
        <f>SUMIFS(СВЦЭМ!$L$34:$L$777,СВЦЭМ!$A$34:$A$777,$A466,СВЦЭМ!$B$34:$B$777,L$437)+'СЕТ СН'!$F$16</f>
        <v>0</v>
      </c>
      <c r="M466" s="36">
        <f>SUMIFS(СВЦЭМ!$L$34:$L$777,СВЦЭМ!$A$34:$A$777,$A466,СВЦЭМ!$B$34:$B$777,M$437)+'СЕТ СН'!$F$16</f>
        <v>0</v>
      </c>
      <c r="N466" s="36">
        <f>SUMIFS(СВЦЭМ!$L$34:$L$777,СВЦЭМ!$A$34:$A$777,$A466,СВЦЭМ!$B$34:$B$777,N$437)+'СЕТ СН'!$F$16</f>
        <v>0</v>
      </c>
      <c r="O466" s="36">
        <f>SUMIFS(СВЦЭМ!$L$34:$L$777,СВЦЭМ!$A$34:$A$777,$A466,СВЦЭМ!$B$34:$B$777,O$437)+'СЕТ СН'!$F$16</f>
        <v>0</v>
      </c>
      <c r="P466" s="36">
        <f>SUMIFS(СВЦЭМ!$L$34:$L$777,СВЦЭМ!$A$34:$A$777,$A466,СВЦЭМ!$B$34:$B$777,P$437)+'СЕТ СН'!$F$16</f>
        <v>0</v>
      </c>
      <c r="Q466" s="36">
        <f>SUMIFS(СВЦЭМ!$L$34:$L$777,СВЦЭМ!$A$34:$A$777,$A466,СВЦЭМ!$B$34:$B$777,Q$437)+'СЕТ СН'!$F$16</f>
        <v>0</v>
      </c>
      <c r="R466" s="36">
        <f>SUMIFS(СВЦЭМ!$L$34:$L$777,СВЦЭМ!$A$34:$A$777,$A466,СВЦЭМ!$B$34:$B$777,R$437)+'СЕТ СН'!$F$16</f>
        <v>0</v>
      </c>
      <c r="S466" s="36">
        <f>SUMIFS(СВЦЭМ!$L$34:$L$777,СВЦЭМ!$A$34:$A$777,$A466,СВЦЭМ!$B$34:$B$777,S$437)+'СЕТ СН'!$F$16</f>
        <v>0</v>
      </c>
      <c r="T466" s="36">
        <f>SUMIFS(СВЦЭМ!$L$34:$L$777,СВЦЭМ!$A$34:$A$777,$A466,СВЦЭМ!$B$34:$B$777,T$437)+'СЕТ СН'!$F$16</f>
        <v>0</v>
      </c>
      <c r="U466" s="36">
        <f>SUMIFS(СВЦЭМ!$L$34:$L$777,СВЦЭМ!$A$34:$A$777,$A466,СВЦЭМ!$B$34:$B$777,U$437)+'СЕТ СН'!$F$16</f>
        <v>0</v>
      </c>
      <c r="V466" s="36">
        <f>SUMIFS(СВЦЭМ!$L$34:$L$777,СВЦЭМ!$A$34:$A$777,$A466,СВЦЭМ!$B$34:$B$777,V$437)+'СЕТ СН'!$F$16</f>
        <v>0</v>
      </c>
      <c r="W466" s="36">
        <f>SUMIFS(СВЦЭМ!$L$34:$L$777,СВЦЭМ!$A$34:$A$777,$A466,СВЦЭМ!$B$34:$B$777,W$437)+'СЕТ СН'!$F$16</f>
        <v>0</v>
      </c>
      <c r="X466" s="36">
        <f>SUMIFS(СВЦЭМ!$L$34:$L$777,СВЦЭМ!$A$34:$A$777,$A466,СВЦЭМ!$B$34:$B$777,X$437)+'СЕТ СН'!$F$16</f>
        <v>0</v>
      </c>
      <c r="Y466" s="36">
        <f>SUMIFS(СВЦЭМ!$L$34:$L$777,СВЦЭМ!$A$34:$A$777,$A466,СВЦЭМ!$B$34:$B$777,Y$437)+'СЕТ СН'!$F$16</f>
        <v>0</v>
      </c>
    </row>
    <row r="467" spans="1:26" ht="15.75" hidden="1" x14ac:dyDescent="0.2">
      <c r="A467" s="35">
        <f t="shared" si="12"/>
        <v>44042</v>
      </c>
      <c r="B467" s="36">
        <f>SUMIFS(СВЦЭМ!$L$34:$L$777,СВЦЭМ!$A$34:$A$777,$A467,СВЦЭМ!$B$34:$B$777,B$437)+'СЕТ СН'!$F$16</f>
        <v>0</v>
      </c>
      <c r="C467" s="36">
        <f>SUMIFS(СВЦЭМ!$L$34:$L$777,СВЦЭМ!$A$34:$A$777,$A467,СВЦЭМ!$B$34:$B$777,C$437)+'СЕТ СН'!$F$16</f>
        <v>0</v>
      </c>
      <c r="D467" s="36">
        <f>SUMIFS(СВЦЭМ!$L$34:$L$777,СВЦЭМ!$A$34:$A$777,$A467,СВЦЭМ!$B$34:$B$777,D$437)+'СЕТ СН'!$F$16</f>
        <v>0</v>
      </c>
      <c r="E467" s="36">
        <f>SUMIFS(СВЦЭМ!$L$34:$L$777,СВЦЭМ!$A$34:$A$777,$A467,СВЦЭМ!$B$34:$B$777,E$437)+'СЕТ СН'!$F$16</f>
        <v>0</v>
      </c>
      <c r="F467" s="36">
        <f>SUMIFS(СВЦЭМ!$L$34:$L$777,СВЦЭМ!$A$34:$A$777,$A467,СВЦЭМ!$B$34:$B$777,F$437)+'СЕТ СН'!$F$16</f>
        <v>0</v>
      </c>
      <c r="G467" s="36">
        <f>SUMIFS(СВЦЭМ!$L$34:$L$777,СВЦЭМ!$A$34:$A$777,$A467,СВЦЭМ!$B$34:$B$777,G$437)+'СЕТ СН'!$F$16</f>
        <v>0</v>
      </c>
      <c r="H467" s="36">
        <f>SUMIFS(СВЦЭМ!$L$34:$L$777,СВЦЭМ!$A$34:$A$777,$A467,СВЦЭМ!$B$34:$B$777,H$437)+'СЕТ СН'!$F$16</f>
        <v>0</v>
      </c>
      <c r="I467" s="36">
        <f>SUMIFS(СВЦЭМ!$L$34:$L$777,СВЦЭМ!$A$34:$A$777,$A467,СВЦЭМ!$B$34:$B$777,I$437)+'СЕТ СН'!$F$16</f>
        <v>0</v>
      </c>
      <c r="J467" s="36">
        <f>SUMIFS(СВЦЭМ!$L$34:$L$777,СВЦЭМ!$A$34:$A$777,$A467,СВЦЭМ!$B$34:$B$777,J$437)+'СЕТ СН'!$F$16</f>
        <v>0</v>
      </c>
      <c r="K467" s="36">
        <f>SUMIFS(СВЦЭМ!$L$34:$L$777,СВЦЭМ!$A$34:$A$777,$A467,СВЦЭМ!$B$34:$B$777,K$437)+'СЕТ СН'!$F$16</f>
        <v>0</v>
      </c>
      <c r="L467" s="36">
        <f>SUMIFS(СВЦЭМ!$L$34:$L$777,СВЦЭМ!$A$34:$A$777,$A467,СВЦЭМ!$B$34:$B$777,L$437)+'СЕТ СН'!$F$16</f>
        <v>0</v>
      </c>
      <c r="M467" s="36">
        <f>SUMIFS(СВЦЭМ!$L$34:$L$777,СВЦЭМ!$A$34:$A$777,$A467,СВЦЭМ!$B$34:$B$777,M$437)+'СЕТ СН'!$F$16</f>
        <v>0</v>
      </c>
      <c r="N467" s="36">
        <f>SUMIFS(СВЦЭМ!$L$34:$L$777,СВЦЭМ!$A$34:$A$777,$A467,СВЦЭМ!$B$34:$B$777,N$437)+'СЕТ СН'!$F$16</f>
        <v>0</v>
      </c>
      <c r="O467" s="36">
        <f>SUMIFS(СВЦЭМ!$L$34:$L$777,СВЦЭМ!$A$34:$A$777,$A467,СВЦЭМ!$B$34:$B$777,O$437)+'СЕТ СН'!$F$16</f>
        <v>0</v>
      </c>
      <c r="P467" s="36">
        <f>SUMIFS(СВЦЭМ!$L$34:$L$777,СВЦЭМ!$A$34:$A$777,$A467,СВЦЭМ!$B$34:$B$777,P$437)+'СЕТ СН'!$F$16</f>
        <v>0</v>
      </c>
      <c r="Q467" s="36">
        <f>SUMIFS(СВЦЭМ!$L$34:$L$777,СВЦЭМ!$A$34:$A$777,$A467,СВЦЭМ!$B$34:$B$777,Q$437)+'СЕТ СН'!$F$16</f>
        <v>0</v>
      </c>
      <c r="R467" s="36">
        <f>SUMIFS(СВЦЭМ!$L$34:$L$777,СВЦЭМ!$A$34:$A$777,$A467,СВЦЭМ!$B$34:$B$777,R$437)+'СЕТ СН'!$F$16</f>
        <v>0</v>
      </c>
      <c r="S467" s="36">
        <f>SUMIFS(СВЦЭМ!$L$34:$L$777,СВЦЭМ!$A$34:$A$777,$A467,СВЦЭМ!$B$34:$B$777,S$437)+'СЕТ СН'!$F$16</f>
        <v>0</v>
      </c>
      <c r="T467" s="36">
        <f>SUMIFS(СВЦЭМ!$L$34:$L$777,СВЦЭМ!$A$34:$A$777,$A467,СВЦЭМ!$B$34:$B$777,T$437)+'СЕТ СН'!$F$16</f>
        <v>0</v>
      </c>
      <c r="U467" s="36">
        <f>SUMIFS(СВЦЭМ!$L$34:$L$777,СВЦЭМ!$A$34:$A$777,$A467,СВЦЭМ!$B$34:$B$777,U$437)+'СЕТ СН'!$F$16</f>
        <v>0</v>
      </c>
      <c r="V467" s="36">
        <f>SUMIFS(СВЦЭМ!$L$34:$L$777,СВЦЭМ!$A$34:$A$777,$A467,СВЦЭМ!$B$34:$B$777,V$437)+'СЕТ СН'!$F$16</f>
        <v>0</v>
      </c>
      <c r="W467" s="36">
        <f>SUMIFS(СВЦЭМ!$L$34:$L$777,СВЦЭМ!$A$34:$A$777,$A467,СВЦЭМ!$B$34:$B$777,W$437)+'СЕТ СН'!$F$16</f>
        <v>0</v>
      </c>
      <c r="X467" s="36">
        <f>SUMIFS(СВЦЭМ!$L$34:$L$777,СВЦЭМ!$A$34:$A$777,$A467,СВЦЭМ!$B$34:$B$777,X$437)+'СЕТ СН'!$F$16</f>
        <v>0</v>
      </c>
      <c r="Y467" s="36">
        <f>SUMIFS(СВЦЭМ!$L$34:$L$777,СВЦЭМ!$A$34:$A$777,$A467,СВЦЭМ!$B$34:$B$777,Y$437)+'СЕТ СН'!$F$16</f>
        <v>0</v>
      </c>
    </row>
    <row r="468" spans="1:26" ht="15.75" hidden="1" x14ac:dyDescent="0.2">
      <c r="A468" s="35">
        <f t="shared" si="12"/>
        <v>44043</v>
      </c>
      <c r="B468" s="36">
        <f>SUMIFS(СВЦЭМ!$L$34:$L$777,СВЦЭМ!$A$34:$A$777,$A468,СВЦЭМ!$B$34:$B$777,B$437)+'СЕТ СН'!$F$16</f>
        <v>0</v>
      </c>
      <c r="C468" s="36">
        <f>SUMIFS(СВЦЭМ!$L$34:$L$777,СВЦЭМ!$A$34:$A$777,$A468,СВЦЭМ!$B$34:$B$777,C$437)+'СЕТ СН'!$F$16</f>
        <v>0</v>
      </c>
      <c r="D468" s="36">
        <f>SUMIFS(СВЦЭМ!$L$34:$L$777,СВЦЭМ!$A$34:$A$777,$A468,СВЦЭМ!$B$34:$B$777,D$437)+'СЕТ СН'!$F$16</f>
        <v>0</v>
      </c>
      <c r="E468" s="36">
        <f>SUMIFS(СВЦЭМ!$L$34:$L$777,СВЦЭМ!$A$34:$A$777,$A468,СВЦЭМ!$B$34:$B$777,E$437)+'СЕТ СН'!$F$16</f>
        <v>0</v>
      </c>
      <c r="F468" s="36">
        <f>SUMIFS(СВЦЭМ!$L$34:$L$777,СВЦЭМ!$A$34:$A$777,$A468,СВЦЭМ!$B$34:$B$777,F$437)+'СЕТ СН'!$F$16</f>
        <v>0</v>
      </c>
      <c r="G468" s="36">
        <f>SUMIFS(СВЦЭМ!$L$34:$L$777,СВЦЭМ!$A$34:$A$777,$A468,СВЦЭМ!$B$34:$B$777,G$437)+'СЕТ СН'!$F$16</f>
        <v>0</v>
      </c>
      <c r="H468" s="36">
        <f>SUMIFS(СВЦЭМ!$L$34:$L$777,СВЦЭМ!$A$34:$A$777,$A468,СВЦЭМ!$B$34:$B$777,H$437)+'СЕТ СН'!$F$16</f>
        <v>0</v>
      </c>
      <c r="I468" s="36">
        <f>SUMIFS(СВЦЭМ!$L$34:$L$777,СВЦЭМ!$A$34:$A$777,$A468,СВЦЭМ!$B$34:$B$777,I$437)+'СЕТ СН'!$F$16</f>
        <v>0</v>
      </c>
      <c r="J468" s="36">
        <f>SUMIFS(СВЦЭМ!$L$34:$L$777,СВЦЭМ!$A$34:$A$777,$A468,СВЦЭМ!$B$34:$B$777,J$437)+'СЕТ СН'!$F$16</f>
        <v>0</v>
      </c>
      <c r="K468" s="36">
        <f>SUMIFS(СВЦЭМ!$L$34:$L$777,СВЦЭМ!$A$34:$A$777,$A468,СВЦЭМ!$B$34:$B$777,K$437)+'СЕТ СН'!$F$16</f>
        <v>0</v>
      </c>
      <c r="L468" s="36">
        <f>SUMIFS(СВЦЭМ!$L$34:$L$777,СВЦЭМ!$A$34:$A$777,$A468,СВЦЭМ!$B$34:$B$777,L$437)+'СЕТ СН'!$F$16</f>
        <v>0</v>
      </c>
      <c r="M468" s="36">
        <f>SUMIFS(СВЦЭМ!$L$34:$L$777,СВЦЭМ!$A$34:$A$777,$A468,СВЦЭМ!$B$34:$B$777,M$437)+'СЕТ СН'!$F$16</f>
        <v>0</v>
      </c>
      <c r="N468" s="36">
        <f>SUMIFS(СВЦЭМ!$L$34:$L$777,СВЦЭМ!$A$34:$A$777,$A468,СВЦЭМ!$B$34:$B$777,N$437)+'СЕТ СН'!$F$16</f>
        <v>0</v>
      </c>
      <c r="O468" s="36">
        <f>SUMIFS(СВЦЭМ!$L$34:$L$777,СВЦЭМ!$A$34:$A$777,$A468,СВЦЭМ!$B$34:$B$777,O$437)+'СЕТ СН'!$F$16</f>
        <v>0</v>
      </c>
      <c r="P468" s="36">
        <f>SUMIFS(СВЦЭМ!$L$34:$L$777,СВЦЭМ!$A$34:$A$777,$A468,СВЦЭМ!$B$34:$B$777,P$437)+'СЕТ СН'!$F$16</f>
        <v>0</v>
      </c>
      <c r="Q468" s="36">
        <f>SUMIFS(СВЦЭМ!$L$34:$L$777,СВЦЭМ!$A$34:$A$777,$A468,СВЦЭМ!$B$34:$B$777,Q$437)+'СЕТ СН'!$F$16</f>
        <v>0</v>
      </c>
      <c r="R468" s="36">
        <f>SUMIFS(СВЦЭМ!$L$34:$L$777,СВЦЭМ!$A$34:$A$777,$A468,СВЦЭМ!$B$34:$B$777,R$437)+'СЕТ СН'!$F$16</f>
        <v>0</v>
      </c>
      <c r="S468" s="36">
        <f>SUMIFS(СВЦЭМ!$L$34:$L$777,СВЦЭМ!$A$34:$A$777,$A468,СВЦЭМ!$B$34:$B$777,S$437)+'СЕТ СН'!$F$16</f>
        <v>0</v>
      </c>
      <c r="T468" s="36">
        <f>SUMIFS(СВЦЭМ!$L$34:$L$777,СВЦЭМ!$A$34:$A$777,$A468,СВЦЭМ!$B$34:$B$777,T$437)+'СЕТ СН'!$F$16</f>
        <v>0</v>
      </c>
      <c r="U468" s="36">
        <f>SUMIFS(СВЦЭМ!$L$34:$L$777,СВЦЭМ!$A$34:$A$777,$A468,СВЦЭМ!$B$34:$B$777,U$437)+'СЕТ СН'!$F$16</f>
        <v>0</v>
      </c>
      <c r="V468" s="36">
        <f>SUMIFS(СВЦЭМ!$L$34:$L$777,СВЦЭМ!$A$34:$A$777,$A468,СВЦЭМ!$B$34:$B$777,V$437)+'СЕТ СН'!$F$16</f>
        <v>0</v>
      </c>
      <c r="W468" s="36">
        <f>SUMIFS(СВЦЭМ!$L$34:$L$777,СВЦЭМ!$A$34:$A$777,$A468,СВЦЭМ!$B$34:$B$777,W$437)+'СЕТ СН'!$F$16</f>
        <v>0</v>
      </c>
      <c r="X468" s="36">
        <f>SUMIFS(СВЦЭМ!$L$34:$L$777,СВЦЭМ!$A$34:$A$777,$A468,СВЦЭМ!$B$34:$B$777,X$437)+'СЕТ СН'!$F$16</f>
        <v>0</v>
      </c>
      <c r="Y468" s="36">
        <f>SUMIFS(СВЦЭМ!$L$34:$L$777,СВЦЭМ!$A$34:$A$777,$A468,СВЦЭМ!$B$34:$B$777,Y$437)+'СЕТ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0</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5" t="s">
        <v>74</v>
      </c>
      <c r="B473" s="125"/>
      <c r="C473" s="125"/>
      <c r="D473" s="125"/>
      <c r="E473" s="125"/>
      <c r="F473" s="125"/>
      <c r="G473" s="125"/>
      <c r="H473" s="125"/>
      <c r="I473" s="125"/>
      <c r="J473" s="125"/>
      <c r="K473" s="125"/>
      <c r="L473" s="125"/>
      <c r="M473" s="125"/>
      <c r="N473" s="159">
        <f>СВЦЭМ!$D$12+'СЕТ СН'!$F$13</f>
        <v>580622.94949494954</v>
      </c>
      <c r="O473" s="160"/>
      <c r="P473" s="47"/>
      <c r="Q473" s="47"/>
      <c r="R473" s="47"/>
      <c r="S473" s="47"/>
      <c r="T473" s="47"/>
      <c r="U473" s="47"/>
      <c r="V473" s="47"/>
      <c r="W473" s="47"/>
      <c r="X473" s="47"/>
      <c r="Y473" s="47"/>
    </row>
    <row r="474" spans="1:26" ht="15.75" x14ac:dyDescent="0.2">
      <c r="A474" s="125"/>
      <c r="B474" s="125"/>
      <c r="C474" s="125"/>
      <c r="D474" s="125"/>
      <c r="E474" s="125"/>
      <c r="F474" s="125"/>
      <c r="G474" s="125"/>
      <c r="H474" s="125"/>
      <c r="I474" s="125"/>
      <c r="J474" s="125"/>
      <c r="K474" s="125"/>
      <c r="L474" s="125"/>
      <c r="M474" s="125"/>
      <c r="N474" s="161"/>
      <c r="O474" s="162"/>
      <c r="P474" s="47"/>
      <c r="Q474" s="47"/>
      <c r="R474" s="47"/>
      <c r="S474" s="47"/>
      <c r="T474" s="47"/>
      <c r="U474" s="47"/>
      <c r="V474" s="47"/>
      <c r="W474" s="47"/>
      <c r="X474" s="47"/>
      <c r="Y474" s="47"/>
    </row>
    <row r="475" spans="1:26" ht="15.75" x14ac:dyDescent="0.2">
      <c r="A475" s="125"/>
      <c r="B475" s="125"/>
      <c r="C475" s="125"/>
      <c r="D475" s="125"/>
      <c r="E475" s="125"/>
      <c r="F475" s="125"/>
      <c r="G475" s="125"/>
      <c r="H475" s="125"/>
      <c r="I475" s="125"/>
      <c r="J475" s="125"/>
      <c r="K475" s="125"/>
      <c r="L475" s="125"/>
      <c r="M475" s="125"/>
      <c r="N475" s="163"/>
      <c r="O475" s="164"/>
      <c r="P475" s="47"/>
      <c r="Q475" s="47"/>
      <c r="R475" s="47"/>
      <c r="S475" s="47"/>
      <c r="T475" s="47"/>
      <c r="U475" s="47"/>
      <c r="V475" s="47"/>
      <c r="W475" s="47"/>
      <c r="X475" s="47"/>
      <c r="Y475" s="47"/>
    </row>
    <row r="476" spans="1:26" ht="30" customHeight="1" x14ac:dyDescent="0.25"/>
    <row r="477" spans="1:26" ht="15.75" x14ac:dyDescent="0.25">
      <c r="A477" s="144" t="s">
        <v>135</v>
      </c>
      <c r="B477" s="145"/>
      <c r="C477" s="145"/>
      <c r="D477" s="145"/>
      <c r="E477" s="145"/>
      <c r="F477" s="145"/>
      <c r="G477" s="145"/>
      <c r="H477" s="145"/>
      <c r="I477" s="145"/>
      <c r="J477" s="145"/>
      <c r="K477" s="145"/>
      <c r="L477" s="145"/>
      <c r="M477" s="146"/>
      <c r="N477" s="126" t="s">
        <v>29</v>
      </c>
      <c r="O477" s="126"/>
      <c r="P477" s="126"/>
      <c r="Q477" s="126"/>
      <c r="R477" s="126"/>
      <c r="S477" s="126"/>
      <c r="T477" s="126"/>
      <c r="U477" s="126"/>
    </row>
    <row r="478" spans="1:26" ht="15.75" x14ac:dyDescent="0.25">
      <c r="A478" s="147"/>
      <c r="B478" s="148"/>
      <c r="C478" s="148"/>
      <c r="D478" s="148"/>
      <c r="E478" s="148"/>
      <c r="F478" s="148"/>
      <c r="G478" s="148"/>
      <c r="H478" s="148"/>
      <c r="I478" s="148"/>
      <c r="J478" s="148"/>
      <c r="K478" s="148"/>
      <c r="L478" s="148"/>
      <c r="M478" s="149"/>
      <c r="N478" s="127" t="s">
        <v>0</v>
      </c>
      <c r="O478" s="127"/>
      <c r="P478" s="127" t="s">
        <v>1</v>
      </c>
      <c r="Q478" s="127"/>
      <c r="R478" s="127" t="s">
        <v>2</v>
      </c>
      <c r="S478" s="127"/>
      <c r="T478" s="127" t="s">
        <v>3</v>
      </c>
      <c r="U478" s="127"/>
    </row>
    <row r="479" spans="1:26" ht="15.75" x14ac:dyDescent="0.25">
      <c r="A479" s="150"/>
      <c r="B479" s="151"/>
      <c r="C479" s="151"/>
      <c r="D479" s="151"/>
      <c r="E479" s="151"/>
      <c r="F479" s="151"/>
      <c r="G479" s="151"/>
      <c r="H479" s="151"/>
      <c r="I479" s="151"/>
      <c r="J479" s="151"/>
      <c r="K479" s="151"/>
      <c r="L479" s="151"/>
      <c r="M479" s="152"/>
      <c r="N479" s="143">
        <f>'СЕТ СН'!$F$7</f>
        <v>1466461.65</v>
      </c>
      <c r="O479" s="143"/>
      <c r="P479" s="143">
        <f>'СЕТ СН'!$G$7</f>
        <v>1029924.38</v>
      </c>
      <c r="Q479" s="143"/>
      <c r="R479" s="143">
        <f>'СЕТ СН'!$H$7</f>
        <v>1366087.15</v>
      </c>
      <c r="S479" s="143"/>
      <c r="T479" s="143">
        <f>'СЕТ СН'!$I$7</f>
        <v>1264711.31</v>
      </c>
      <c r="U479" s="143"/>
    </row>
    <row r="482" spans="1:25" ht="15.75" x14ac:dyDescent="0.25">
      <c r="A482" s="144" t="s">
        <v>136</v>
      </c>
      <c r="B482" s="145"/>
      <c r="C482" s="145"/>
      <c r="D482" s="145"/>
      <c r="E482" s="145"/>
      <c r="F482" s="145"/>
      <c r="G482" s="145"/>
      <c r="H482" s="145"/>
      <c r="I482" s="145"/>
      <c r="J482" s="145"/>
      <c r="K482" s="145"/>
      <c r="L482" s="145"/>
      <c r="M482" s="146"/>
      <c r="N482" s="92" t="s">
        <v>137</v>
      </c>
      <c r="O482" s="93"/>
      <c r="T482" s="42"/>
      <c r="U482" s="42"/>
      <c r="V482" s="42"/>
      <c r="W482" s="42"/>
      <c r="X482" s="42"/>
      <c r="Y482" s="42"/>
    </row>
    <row r="483" spans="1:25" ht="15.75" x14ac:dyDescent="0.25">
      <c r="A483" s="147"/>
      <c r="B483" s="148"/>
      <c r="C483" s="148"/>
      <c r="D483" s="148"/>
      <c r="E483" s="148"/>
      <c r="F483" s="148"/>
      <c r="G483" s="148"/>
      <c r="H483" s="148"/>
      <c r="I483" s="148"/>
      <c r="J483" s="148"/>
      <c r="K483" s="148"/>
      <c r="L483" s="148"/>
      <c r="M483" s="149"/>
      <c r="N483" s="127" t="s">
        <v>142</v>
      </c>
      <c r="O483" s="127"/>
      <c r="T483" s="42"/>
      <c r="U483" s="42"/>
      <c r="V483" s="42"/>
      <c r="W483" s="42"/>
      <c r="X483" s="42"/>
      <c r="Y483" s="42"/>
    </row>
    <row r="484" spans="1:25" ht="15.75" x14ac:dyDescent="0.25">
      <c r="A484" s="150"/>
      <c r="B484" s="151"/>
      <c r="C484" s="151"/>
      <c r="D484" s="151"/>
      <c r="E484" s="151"/>
      <c r="F484" s="151"/>
      <c r="G484" s="151"/>
      <c r="H484" s="151"/>
      <c r="I484" s="151"/>
      <c r="J484" s="151"/>
      <c r="K484" s="151"/>
      <c r="L484" s="151"/>
      <c r="M484" s="152"/>
      <c r="N484" s="143">
        <f>'СЕТ СН'!$F$10</f>
        <v>192746.05</v>
      </c>
      <c r="O484" s="143"/>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45" x14ac:dyDescent="0.2">
      <c r="A5" s="53" t="s">
        <v>144</v>
      </c>
      <c r="B5" s="100" t="s">
        <v>149</v>
      </c>
      <c r="C5" s="54">
        <v>44013</v>
      </c>
      <c r="D5" s="54">
        <v>44196</v>
      </c>
      <c r="E5" s="52" t="s">
        <v>20</v>
      </c>
      <c r="F5" s="52">
        <v>2530</v>
      </c>
      <c r="G5" s="52">
        <v>2660</v>
      </c>
      <c r="H5" s="52">
        <v>2730</v>
      </c>
      <c r="I5" s="52">
        <v>2730</v>
      </c>
    </row>
    <row r="6" spans="1:9" ht="60" x14ac:dyDescent="0.2">
      <c r="A6" s="53" t="s">
        <v>145</v>
      </c>
      <c r="B6" s="100" t="s">
        <v>149</v>
      </c>
      <c r="C6" s="54">
        <v>44013</v>
      </c>
      <c r="D6" s="54">
        <v>44196</v>
      </c>
      <c r="E6" s="52" t="s">
        <v>20</v>
      </c>
      <c r="F6" s="52">
        <v>73.23</v>
      </c>
      <c r="G6" s="52">
        <v>595.12</v>
      </c>
      <c r="H6" s="52">
        <v>409.4</v>
      </c>
      <c r="I6" s="52">
        <v>653.16999999999996</v>
      </c>
    </row>
    <row r="7" spans="1:9" ht="60" x14ac:dyDescent="0.2">
      <c r="A7" s="53" t="s">
        <v>146</v>
      </c>
      <c r="B7" s="100" t="s">
        <v>149</v>
      </c>
      <c r="C7" s="54">
        <v>44013</v>
      </c>
      <c r="D7" s="54">
        <v>44196</v>
      </c>
      <c r="E7" s="52" t="s">
        <v>21</v>
      </c>
      <c r="F7" s="52">
        <v>1466461.65</v>
      </c>
      <c r="G7" s="52">
        <v>1029924.38</v>
      </c>
      <c r="H7" s="52">
        <v>1366087.15</v>
      </c>
      <c r="I7" s="52">
        <v>1264711.31</v>
      </c>
    </row>
    <row r="8" spans="1:9" ht="90" x14ac:dyDescent="0.2">
      <c r="A8" s="53" t="s">
        <v>141</v>
      </c>
      <c r="B8" s="91" t="s">
        <v>150</v>
      </c>
      <c r="C8" s="101">
        <v>43831</v>
      </c>
      <c r="D8" s="101">
        <v>44196</v>
      </c>
      <c r="E8" s="91" t="s">
        <v>140</v>
      </c>
      <c r="F8" s="95">
        <v>6.7400000000000002E-2</v>
      </c>
      <c r="G8" s="91"/>
      <c r="H8" s="91"/>
      <c r="I8" s="91"/>
    </row>
    <row r="9" spans="1:9" ht="75" x14ac:dyDescent="0.2">
      <c r="A9" s="53" t="s">
        <v>133</v>
      </c>
      <c r="B9" s="91" t="s">
        <v>138</v>
      </c>
      <c r="C9" s="54">
        <v>44013</v>
      </c>
      <c r="D9" s="54">
        <v>44043</v>
      </c>
      <c r="E9" s="91" t="s">
        <v>20</v>
      </c>
      <c r="F9" s="94" t="s">
        <v>153</v>
      </c>
      <c r="G9" s="91"/>
      <c r="H9" s="91"/>
      <c r="I9" s="91"/>
    </row>
    <row r="10" spans="1:9" ht="45" x14ac:dyDescent="0.2">
      <c r="A10" s="53" t="s">
        <v>139</v>
      </c>
      <c r="B10" s="91" t="s">
        <v>151</v>
      </c>
      <c r="C10" s="54">
        <v>44013</v>
      </c>
      <c r="D10" s="54">
        <v>44196</v>
      </c>
      <c r="E10" s="91" t="s">
        <v>21</v>
      </c>
      <c r="F10" s="91">
        <v>192746.05</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gwPjeYhdAjXuhtqupZmaP7S6t+Cqrh6EAnerQBF1vRLXqMNdL5PlyE5d5IQasg2lej3IHnqyH9sZJmBqK9rE8Q==" saltValue="HYX2Sji8Y/5bNE8AMYUlpg==" spinCount="100000" sheet="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4" t="s">
        <v>84</v>
      </c>
      <c r="B4" s="175"/>
      <c r="C4" s="63"/>
      <c r="D4" s="64" t="s">
        <v>85</v>
      </c>
    </row>
    <row r="5" spans="1:4" ht="15" customHeight="1" x14ac:dyDescent="0.2">
      <c r="A5" s="177" t="s">
        <v>86</v>
      </c>
      <c r="B5" s="178"/>
      <c r="C5" s="65"/>
      <c r="D5" s="66" t="s">
        <v>87</v>
      </c>
    </row>
    <row r="6" spans="1:4" ht="15" customHeight="1" x14ac:dyDescent="0.2">
      <c r="A6" s="174" t="s">
        <v>88</v>
      </c>
      <c r="B6" s="175"/>
      <c r="C6" s="67"/>
      <c r="D6" s="64" t="s">
        <v>143</v>
      </c>
    </row>
    <row r="7" spans="1:4" ht="15" customHeight="1" x14ac:dyDescent="0.2">
      <c r="A7" s="174" t="s">
        <v>89</v>
      </c>
      <c r="B7" s="175"/>
      <c r="C7" s="67"/>
      <c r="D7" s="64" t="s">
        <v>154</v>
      </c>
    </row>
    <row r="8" spans="1:4" ht="15" customHeight="1" x14ac:dyDescent="0.2">
      <c r="A8" s="176" t="s">
        <v>90</v>
      </c>
      <c r="B8" s="176"/>
      <c r="C8" s="102"/>
      <c r="D8" s="68"/>
    </row>
    <row r="9" spans="1:4" ht="15" customHeight="1" x14ac:dyDescent="0.2">
      <c r="A9" s="69" t="s">
        <v>91</v>
      </c>
      <c r="B9" s="70"/>
      <c r="C9" s="71"/>
      <c r="D9" s="72"/>
    </row>
    <row r="10" spans="1:4" ht="30" customHeight="1" x14ac:dyDescent="0.2">
      <c r="A10" s="168" t="s">
        <v>92</v>
      </c>
      <c r="B10" s="169"/>
      <c r="C10" s="73"/>
      <c r="D10" s="74">
        <v>3.1898675600000002</v>
      </c>
    </row>
    <row r="11" spans="1:4" ht="66" customHeight="1" x14ac:dyDescent="0.2">
      <c r="A11" s="168" t="s">
        <v>93</v>
      </c>
      <c r="B11" s="169"/>
      <c r="C11" s="73"/>
      <c r="D11" s="74">
        <v>814.41721522</v>
      </c>
    </row>
    <row r="12" spans="1:4" ht="30" customHeight="1" x14ac:dyDescent="0.2">
      <c r="A12" s="168" t="s">
        <v>94</v>
      </c>
      <c r="B12" s="169"/>
      <c r="C12" s="73"/>
      <c r="D12" s="75">
        <v>580622.94949494954</v>
      </c>
    </row>
    <row r="13" spans="1:4" ht="30" customHeight="1" x14ac:dyDescent="0.2">
      <c r="A13" s="168" t="s">
        <v>95</v>
      </c>
      <c r="B13" s="169"/>
      <c r="C13" s="73"/>
      <c r="D13" s="76"/>
    </row>
    <row r="14" spans="1:4" ht="15" customHeight="1" x14ac:dyDescent="0.2">
      <c r="A14" s="172" t="s">
        <v>96</v>
      </c>
      <c r="B14" s="173"/>
      <c r="C14" s="73"/>
      <c r="D14" s="74">
        <v>934.24407157999997</v>
      </c>
    </row>
    <row r="15" spans="1:4" ht="15" customHeight="1" x14ac:dyDescent="0.2">
      <c r="A15" s="172" t="s">
        <v>97</v>
      </c>
      <c r="B15" s="173"/>
      <c r="C15" s="73"/>
      <c r="D15" s="74">
        <v>1372.88096333</v>
      </c>
    </row>
    <row r="16" spans="1:4" ht="15" customHeight="1" x14ac:dyDescent="0.2">
      <c r="A16" s="172" t="s">
        <v>98</v>
      </c>
      <c r="B16" s="173"/>
      <c r="C16" s="73"/>
      <c r="D16" s="74">
        <v>2112.0076912999998</v>
      </c>
    </row>
    <row r="17" spans="1:6" ht="15" customHeight="1" x14ac:dyDescent="0.2">
      <c r="A17" s="172" t="s">
        <v>99</v>
      </c>
      <c r="B17" s="173"/>
      <c r="C17" s="73"/>
      <c r="D17" s="74">
        <v>1676.9439128500001</v>
      </c>
    </row>
    <row r="18" spans="1:6" ht="52.5" customHeight="1" x14ac:dyDescent="0.2">
      <c r="A18" s="168" t="s">
        <v>100</v>
      </c>
      <c r="B18" s="169"/>
      <c r="C18" s="73"/>
      <c r="D18" s="74">
        <v>0</v>
      </c>
    </row>
    <row r="19" spans="1:6" ht="15" customHeight="1" x14ac:dyDescent="0.2">
      <c r="A19" s="69" t="s">
        <v>101</v>
      </c>
      <c r="B19" s="70"/>
      <c r="C19" s="77"/>
      <c r="D19" s="78"/>
    </row>
    <row r="20" spans="1:6" ht="30" customHeight="1" x14ac:dyDescent="0.2">
      <c r="A20" s="168" t="s">
        <v>102</v>
      </c>
      <c r="B20" s="169"/>
      <c r="C20" s="73"/>
      <c r="D20" s="79">
        <v>1459.2570000000001</v>
      </c>
    </row>
    <row r="21" spans="1:6" ht="30" customHeight="1" x14ac:dyDescent="0.2">
      <c r="A21" s="168" t="s">
        <v>103</v>
      </c>
      <c r="B21" s="169"/>
      <c r="C21" s="80"/>
      <c r="D21" s="79">
        <v>1.4850000000000001</v>
      </c>
    </row>
    <row r="22" spans="1:6" ht="15" customHeight="1" x14ac:dyDescent="0.2">
      <c r="A22" s="69" t="s">
        <v>104</v>
      </c>
      <c r="B22" s="70"/>
      <c r="C22" s="77"/>
      <c r="D22" s="78"/>
    </row>
    <row r="23" spans="1:6" ht="15" customHeight="1" x14ac:dyDescent="0.25">
      <c r="A23" s="168" t="s">
        <v>105</v>
      </c>
      <c r="B23" s="169"/>
      <c r="C23" s="81"/>
      <c r="D23" s="76"/>
    </row>
    <row r="24" spans="1:6" ht="15" customHeight="1" x14ac:dyDescent="0.25">
      <c r="A24" s="172" t="s">
        <v>96</v>
      </c>
      <c r="B24" s="173"/>
      <c r="C24" s="81"/>
      <c r="D24" s="82">
        <v>0</v>
      </c>
    </row>
    <row r="25" spans="1:6" ht="15" customHeight="1" x14ac:dyDescent="0.25">
      <c r="A25" s="172" t="s">
        <v>97</v>
      </c>
      <c r="B25" s="173"/>
      <c r="C25" s="81"/>
      <c r="D25" s="82">
        <v>1.0380117347249999E-3</v>
      </c>
    </row>
    <row r="26" spans="1:6" ht="15" customHeight="1" x14ac:dyDescent="0.25">
      <c r="A26" s="172" t="s">
        <v>98</v>
      </c>
      <c r="B26" s="173"/>
      <c r="C26" s="81"/>
      <c r="D26" s="82">
        <v>2.3898360327830001E-3</v>
      </c>
    </row>
    <row r="27" spans="1:6" ht="15" customHeight="1" x14ac:dyDescent="0.25">
      <c r="A27" s="172" t="s">
        <v>99</v>
      </c>
      <c r="B27" s="173"/>
      <c r="C27" s="81"/>
      <c r="D27" s="82">
        <v>1.594394602464E-3</v>
      </c>
    </row>
    <row r="29" spans="1:6" x14ac:dyDescent="0.2">
      <c r="A29" s="58" t="s">
        <v>106</v>
      </c>
      <c r="B29" s="59"/>
      <c r="C29" s="59"/>
      <c r="D29" s="56"/>
      <c r="E29" s="56"/>
      <c r="F29" s="60"/>
    </row>
    <row r="30" spans="1:6" ht="280.5" customHeight="1" x14ac:dyDescent="0.2">
      <c r="A30" s="170" t="s">
        <v>7</v>
      </c>
      <c r="B30" s="170" t="s">
        <v>107</v>
      </c>
      <c r="C30" s="57" t="s">
        <v>108</v>
      </c>
      <c r="D30" s="57" t="s">
        <v>109</v>
      </c>
      <c r="E30" s="57" t="s">
        <v>110</v>
      </c>
      <c r="F30" s="57" t="s">
        <v>111</v>
      </c>
    </row>
    <row r="31" spans="1:6" x14ac:dyDescent="0.2">
      <c r="A31" s="171"/>
      <c r="B31" s="171"/>
      <c r="C31" s="57" t="s">
        <v>112</v>
      </c>
      <c r="D31" s="57" t="s">
        <v>112</v>
      </c>
      <c r="E31" s="96" t="s">
        <v>112</v>
      </c>
      <c r="F31" s="96" t="s">
        <v>112</v>
      </c>
    </row>
    <row r="32" spans="1:6" ht="30.75" customHeight="1" x14ac:dyDescent="0.2">
      <c r="A32" s="97"/>
      <c r="B32" s="97"/>
      <c r="C32" s="97"/>
      <c r="D32" s="97"/>
      <c r="E32" s="98"/>
      <c r="F32" s="99"/>
    </row>
    <row r="33" spans="1:6" ht="12.75" customHeight="1" x14ac:dyDescent="0.2">
      <c r="A33" s="83" t="s">
        <v>155</v>
      </c>
      <c r="B33" s="83">
        <v>1</v>
      </c>
      <c r="C33" s="84">
        <v>996.55902563999996</v>
      </c>
      <c r="D33" s="84">
        <v>991.88151548999997</v>
      </c>
      <c r="E33" s="84">
        <v>189.97004423999999</v>
      </c>
      <c r="F33" s="84">
        <v>189.97004423999999</v>
      </c>
    </row>
    <row r="34" spans="1:6" ht="12.75" customHeight="1" x14ac:dyDescent="0.2">
      <c r="A34" s="83" t="s">
        <v>155</v>
      </c>
      <c r="B34" s="83">
        <v>2</v>
      </c>
      <c r="C34" s="84">
        <v>1004.62004002</v>
      </c>
      <c r="D34" s="84">
        <v>1000.0568042800001</v>
      </c>
      <c r="E34" s="84">
        <v>191.53581591</v>
      </c>
      <c r="F34" s="84">
        <v>191.53581591</v>
      </c>
    </row>
    <row r="35" spans="1:6" ht="12.75" customHeight="1" x14ac:dyDescent="0.2">
      <c r="A35" s="83" t="s">
        <v>155</v>
      </c>
      <c r="B35" s="83">
        <v>3</v>
      </c>
      <c r="C35" s="84">
        <v>980.91423870999995</v>
      </c>
      <c r="D35" s="84">
        <v>976.76710114000002</v>
      </c>
      <c r="E35" s="84">
        <v>187.07525699000001</v>
      </c>
      <c r="F35" s="84">
        <v>187.07525699000001</v>
      </c>
    </row>
    <row r="36" spans="1:6" ht="12.75" customHeight="1" x14ac:dyDescent="0.2">
      <c r="A36" s="83" t="s">
        <v>155</v>
      </c>
      <c r="B36" s="83">
        <v>4</v>
      </c>
      <c r="C36" s="84">
        <v>963.48256201000004</v>
      </c>
      <c r="D36" s="84">
        <v>958.46212378999996</v>
      </c>
      <c r="E36" s="84">
        <v>183.56939736999999</v>
      </c>
      <c r="F36" s="84">
        <v>183.56939736999999</v>
      </c>
    </row>
    <row r="37" spans="1:6" ht="12.75" customHeight="1" x14ac:dyDescent="0.2">
      <c r="A37" s="83" t="s">
        <v>155</v>
      </c>
      <c r="B37" s="83">
        <v>5</v>
      </c>
      <c r="C37" s="84">
        <v>950.00011224000002</v>
      </c>
      <c r="D37" s="84">
        <v>944.90605539000001</v>
      </c>
      <c r="E37" s="84">
        <v>180.97307223000001</v>
      </c>
      <c r="F37" s="84">
        <v>180.97307223000001</v>
      </c>
    </row>
    <row r="38" spans="1:6" ht="12.75" customHeight="1" x14ac:dyDescent="0.2">
      <c r="A38" s="83" t="s">
        <v>155</v>
      </c>
      <c r="B38" s="83">
        <v>6</v>
      </c>
      <c r="C38" s="84">
        <v>954.95769647999998</v>
      </c>
      <c r="D38" s="84">
        <v>949.53126112999996</v>
      </c>
      <c r="E38" s="84">
        <v>181.85891445999999</v>
      </c>
      <c r="F38" s="84">
        <v>181.85891445999999</v>
      </c>
    </row>
    <row r="39" spans="1:6" ht="12.75" customHeight="1" x14ac:dyDescent="0.2">
      <c r="A39" s="83" t="s">
        <v>155</v>
      </c>
      <c r="B39" s="83">
        <v>7</v>
      </c>
      <c r="C39" s="84">
        <v>983.90069845999994</v>
      </c>
      <c r="D39" s="84">
        <v>971.97736172999998</v>
      </c>
      <c r="E39" s="84">
        <v>186.15790246</v>
      </c>
      <c r="F39" s="84">
        <v>186.15790246</v>
      </c>
    </row>
    <row r="40" spans="1:6" ht="12.75" customHeight="1" x14ac:dyDescent="0.2">
      <c r="A40" s="83" t="s">
        <v>155</v>
      </c>
      <c r="B40" s="83">
        <v>8</v>
      </c>
      <c r="C40" s="84">
        <v>962.16612991</v>
      </c>
      <c r="D40" s="84">
        <v>956.23703231000002</v>
      </c>
      <c r="E40" s="84">
        <v>183.14323686</v>
      </c>
      <c r="F40" s="84">
        <v>183.14323686</v>
      </c>
    </row>
    <row r="41" spans="1:6" ht="12.75" customHeight="1" x14ac:dyDescent="0.2">
      <c r="A41" s="83" t="s">
        <v>155</v>
      </c>
      <c r="B41" s="83">
        <v>9</v>
      </c>
      <c r="C41" s="84">
        <v>917.57868112000006</v>
      </c>
      <c r="D41" s="84">
        <v>913.32892937999998</v>
      </c>
      <c r="E41" s="84">
        <v>174.92526518</v>
      </c>
      <c r="F41" s="84">
        <v>174.92526518</v>
      </c>
    </row>
    <row r="42" spans="1:6" ht="12.75" customHeight="1" x14ac:dyDescent="0.2">
      <c r="A42" s="83" t="s">
        <v>155</v>
      </c>
      <c r="B42" s="83">
        <v>10</v>
      </c>
      <c r="C42" s="84">
        <v>814.13479672000005</v>
      </c>
      <c r="D42" s="84">
        <v>810.72347920000004</v>
      </c>
      <c r="E42" s="84">
        <v>155.27376285</v>
      </c>
      <c r="F42" s="84">
        <v>155.27376285</v>
      </c>
    </row>
    <row r="43" spans="1:6" ht="12.75" customHeight="1" x14ac:dyDescent="0.2">
      <c r="A43" s="83" t="s">
        <v>155</v>
      </c>
      <c r="B43" s="83">
        <v>11</v>
      </c>
      <c r="C43" s="84">
        <v>717.50494560000004</v>
      </c>
      <c r="D43" s="84">
        <v>714.44476057999998</v>
      </c>
      <c r="E43" s="84">
        <v>136.83398738</v>
      </c>
      <c r="F43" s="84">
        <v>136.83398738</v>
      </c>
    </row>
    <row r="44" spans="1:6" ht="12.75" customHeight="1" x14ac:dyDescent="0.2">
      <c r="A44" s="83" t="s">
        <v>155</v>
      </c>
      <c r="B44" s="83">
        <v>12</v>
      </c>
      <c r="C44" s="84">
        <v>708.55498851000004</v>
      </c>
      <c r="D44" s="84">
        <v>705.73557582000001</v>
      </c>
      <c r="E44" s="84">
        <v>135.16596132000001</v>
      </c>
      <c r="F44" s="84">
        <v>135.16596132000001</v>
      </c>
    </row>
    <row r="45" spans="1:6" ht="12.75" customHeight="1" x14ac:dyDescent="0.2">
      <c r="A45" s="83" t="s">
        <v>155</v>
      </c>
      <c r="B45" s="83">
        <v>13</v>
      </c>
      <c r="C45" s="84">
        <v>761.63299427000004</v>
      </c>
      <c r="D45" s="84">
        <v>758.18310628999996</v>
      </c>
      <c r="E45" s="84">
        <v>145.21097126999999</v>
      </c>
      <c r="F45" s="84">
        <v>145.21097126999999</v>
      </c>
    </row>
    <row r="46" spans="1:6" ht="12.75" customHeight="1" x14ac:dyDescent="0.2">
      <c r="A46" s="83" t="s">
        <v>155</v>
      </c>
      <c r="B46" s="83">
        <v>14</v>
      </c>
      <c r="C46" s="84">
        <v>743.58579165000003</v>
      </c>
      <c r="D46" s="84">
        <v>740.25248108000005</v>
      </c>
      <c r="E46" s="84">
        <v>141.77680941</v>
      </c>
      <c r="F46" s="84">
        <v>141.77680941</v>
      </c>
    </row>
    <row r="47" spans="1:6" ht="12.75" customHeight="1" x14ac:dyDescent="0.2">
      <c r="A47" s="83" t="s">
        <v>155</v>
      </c>
      <c r="B47" s="83">
        <v>15</v>
      </c>
      <c r="C47" s="84">
        <v>667.53644621000001</v>
      </c>
      <c r="D47" s="84">
        <v>664.44303486000001</v>
      </c>
      <c r="E47" s="84">
        <v>127.25741004</v>
      </c>
      <c r="F47" s="84">
        <v>127.25741004</v>
      </c>
    </row>
    <row r="48" spans="1:6" ht="12.75" customHeight="1" x14ac:dyDescent="0.2">
      <c r="A48" s="83" t="s">
        <v>155</v>
      </c>
      <c r="B48" s="83">
        <v>16</v>
      </c>
      <c r="C48" s="84">
        <v>684.96521872999995</v>
      </c>
      <c r="D48" s="84">
        <v>667.71572050999998</v>
      </c>
      <c r="E48" s="84">
        <v>127.88421095</v>
      </c>
      <c r="F48" s="84">
        <v>127.88421095</v>
      </c>
    </row>
    <row r="49" spans="1:6" ht="12.75" customHeight="1" x14ac:dyDescent="0.2">
      <c r="A49" s="83" t="s">
        <v>155</v>
      </c>
      <c r="B49" s="83">
        <v>17</v>
      </c>
      <c r="C49" s="84">
        <v>684.80509353000002</v>
      </c>
      <c r="D49" s="84">
        <v>680.46091905000003</v>
      </c>
      <c r="E49" s="84">
        <v>130.32523429</v>
      </c>
      <c r="F49" s="84">
        <v>130.32523429</v>
      </c>
    </row>
    <row r="50" spans="1:6" ht="12.75" customHeight="1" x14ac:dyDescent="0.2">
      <c r="A50" s="83" t="s">
        <v>155</v>
      </c>
      <c r="B50" s="83">
        <v>18</v>
      </c>
      <c r="C50" s="84">
        <v>688.08109285</v>
      </c>
      <c r="D50" s="84">
        <v>685.30190493999999</v>
      </c>
      <c r="E50" s="84">
        <v>131.25240381</v>
      </c>
      <c r="F50" s="84">
        <v>131.25240381</v>
      </c>
    </row>
    <row r="51" spans="1:6" ht="12.75" customHeight="1" x14ac:dyDescent="0.2">
      <c r="A51" s="83" t="s">
        <v>155</v>
      </c>
      <c r="B51" s="83">
        <v>19</v>
      </c>
      <c r="C51" s="84">
        <v>681.28006700000003</v>
      </c>
      <c r="D51" s="84">
        <v>677.79990454000006</v>
      </c>
      <c r="E51" s="84">
        <v>129.81558365999999</v>
      </c>
      <c r="F51" s="84">
        <v>129.81558365999999</v>
      </c>
    </row>
    <row r="52" spans="1:6" ht="12.75" customHeight="1" x14ac:dyDescent="0.2">
      <c r="A52" s="83" t="s">
        <v>155</v>
      </c>
      <c r="B52" s="83">
        <v>20</v>
      </c>
      <c r="C52" s="84">
        <v>674.16614546999995</v>
      </c>
      <c r="D52" s="84">
        <v>671.15269545000001</v>
      </c>
      <c r="E52" s="84">
        <v>128.54247735999999</v>
      </c>
      <c r="F52" s="84">
        <v>128.54247735999999</v>
      </c>
    </row>
    <row r="53" spans="1:6" ht="12.75" customHeight="1" x14ac:dyDescent="0.2">
      <c r="A53" s="83" t="s">
        <v>155</v>
      </c>
      <c r="B53" s="83">
        <v>21</v>
      </c>
      <c r="C53" s="84">
        <v>671.59268859999997</v>
      </c>
      <c r="D53" s="84">
        <v>668.69377215999998</v>
      </c>
      <c r="E53" s="84">
        <v>128.07153223</v>
      </c>
      <c r="F53" s="84">
        <v>128.07153223</v>
      </c>
    </row>
    <row r="54" spans="1:6" ht="12.75" customHeight="1" x14ac:dyDescent="0.2">
      <c r="A54" s="83" t="s">
        <v>155</v>
      </c>
      <c r="B54" s="83">
        <v>22</v>
      </c>
      <c r="C54" s="84">
        <v>648.82922361999999</v>
      </c>
      <c r="D54" s="84">
        <v>645.75646669000002</v>
      </c>
      <c r="E54" s="84">
        <v>123.67846625999999</v>
      </c>
      <c r="F54" s="84">
        <v>123.67846625999999</v>
      </c>
    </row>
    <row r="55" spans="1:6" ht="12.75" customHeight="1" x14ac:dyDescent="0.2">
      <c r="A55" s="83" t="s">
        <v>155</v>
      </c>
      <c r="B55" s="83">
        <v>23</v>
      </c>
      <c r="C55" s="84">
        <v>696.63761626999997</v>
      </c>
      <c r="D55" s="84">
        <v>692.79985806000002</v>
      </c>
      <c r="E55" s="84">
        <v>132.6884488</v>
      </c>
      <c r="F55" s="84">
        <v>132.6884488</v>
      </c>
    </row>
    <row r="56" spans="1:6" ht="12.75" customHeight="1" x14ac:dyDescent="0.2">
      <c r="A56" s="83" t="s">
        <v>155</v>
      </c>
      <c r="B56" s="83">
        <v>24</v>
      </c>
      <c r="C56" s="84">
        <v>857.25606048999998</v>
      </c>
      <c r="D56" s="84">
        <v>853.38368887000001</v>
      </c>
      <c r="E56" s="84">
        <v>163.44425680000001</v>
      </c>
      <c r="F56" s="84">
        <v>163.44425680000001</v>
      </c>
    </row>
    <row r="57" spans="1:6" ht="12.75" customHeight="1" x14ac:dyDescent="0.2">
      <c r="A57" s="83" t="s">
        <v>156</v>
      </c>
      <c r="B57" s="83">
        <v>1</v>
      </c>
      <c r="C57" s="84">
        <v>947.27007796999999</v>
      </c>
      <c r="D57" s="84">
        <v>942.11019585999998</v>
      </c>
      <c r="E57" s="84">
        <v>180.43759541</v>
      </c>
      <c r="F57" s="84">
        <v>180.43759541</v>
      </c>
    </row>
    <row r="58" spans="1:6" ht="12.75" customHeight="1" x14ac:dyDescent="0.2">
      <c r="A58" s="83" t="s">
        <v>156</v>
      </c>
      <c r="B58" s="83">
        <v>2</v>
      </c>
      <c r="C58" s="84">
        <v>922.44584512999995</v>
      </c>
      <c r="D58" s="84">
        <v>917.97695671999998</v>
      </c>
      <c r="E58" s="84">
        <v>175.81547832000001</v>
      </c>
      <c r="F58" s="84">
        <v>175.81547832000001</v>
      </c>
    </row>
    <row r="59" spans="1:6" ht="12.75" customHeight="1" x14ac:dyDescent="0.2">
      <c r="A59" s="83" t="s">
        <v>156</v>
      </c>
      <c r="B59" s="83">
        <v>3</v>
      </c>
      <c r="C59" s="84">
        <v>897.03641902000004</v>
      </c>
      <c r="D59" s="84">
        <v>889.64925687000004</v>
      </c>
      <c r="E59" s="84">
        <v>170.3900174</v>
      </c>
      <c r="F59" s="84">
        <v>170.3900174</v>
      </c>
    </row>
    <row r="60" spans="1:6" ht="12.75" customHeight="1" x14ac:dyDescent="0.2">
      <c r="A60" s="83" t="s">
        <v>156</v>
      </c>
      <c r="B60" s="83">
        <v>4</v>
      </c>
      <c r="C60" s="84">
        <v>897.14889027000004</v>
      </c>
      <c r="D60" s="84">
        <v>883.08328184000004</v>
      </c>
      <c r="E60" s="84">
        <v>169.13246945</v>
      </c>
      <c r="F60" s="84">
        <v>169.13246945</v>
      </c>
    </row>
    <row r="61" spans="1:6" ht="12.75" customHeight="1" x14ac:dyDescent="0.2">
      <c r="A61" s="83" t="s">
        <v>156</v>
      </c>
      <c r="B61" s="83">
        <v>5</v>
      </c>
      <c r="C61" s="84">
        <v>882.79650095</v>
      </c>
      <c r="D61" s="84">
        <v>868.89805154999999</v>
      </c>
      <c r="E61" s="84">
        <v>166.41564412</v>
      </c>
      <c r="F61" s="84">
        <v>166.41564412</v>
      </c>
    </row>
    <row r="62" spans="1:6" ht="12.75" customHeight="1" x14ac:dyDescent="0.2">
      <c r="A62" s="83" t="s">
        <v>156</v>
      </c>
      <c r="B62" s="83">
        <v>6</v>
      </c>
      <c r="C62" s="84">
        <v>898.55192807000003</v>
      </c>
      <c r="D62" s="84">
        <v>883.81524948000003</v>
      </c>
      <c r="E62" s="84">
        <v>169.27265951000001</v>
      </c>
      <c r="F62" s="84">
        <v>169.27265951000001</v>
      </c>
    </row>
    <row r="63" spans="1:6" ht="12.75" customHeight="1" x14ac:dyDescent="0.2">
      <c r="A63" s="83" t="s">
        <v>156</v>
      </c>
      <c r="B63" s="83">
        <v>7</v>
      </c>
      <c r="C63" s="84">
        <v>929.24190483999996</v>
      </c>
      <c r="D63" s="84">
        <v>915.65073382000003</v>
      </c>
      <c r="E63" s="84">
        <v>175.36994862</v>
      </c>
      <c r="F63" s="84">
        <v>175.36994862</v>
      </c>
    </row>
    <row r="64" spans="1:6" ht="12.75" customHeight="1" x14ac:dyDescent="0.2">
      <c r="A64" s="83" t="s">
        <v>156</v>
      </c>
      <c r="B64" s="83">
        <v>8</v>
      </c>
      <c r="C64" s="84">
        <v>943.08803914999999</v>
      </c>
      <c r="D64" s="84">
        <v>927.85596306000002</v>
      </c>
      <c r="E64" s="84">
        <v>177.70755438</v>
      </c>
      <c r="F64" s="84">
        <v>177.70755438</v>
      </c>
    </row>
    <row r="65" spans="1:6" ht="12.75" customHeight="1" x14ac:dyDescent="0.2">
      <c r="A65" s="83" t="s">
        <v>156</v>
      </c>
      <c r="B65" s="83">
        <v>9</v>
      </c>
      <c r="C65" s="84">
        <v>931.47501032000002</v>
      </c>
      <c r="D65" s="84">
        <v>919.1834715</v>
      </c>
      <c r="E65" s="84">
        <v>176.04655597999999</v>
      </c>
      <c r="F65" s="84">
        <v>176.04655597999999</v>
      </c>
    </row>
    <row r="66" spans="1:6" ht="12.75" customHeight="1" x14ac:dyDescent="0.2">
      <c r="A66" s="83" t="s">
        <v>156</v>
      </c>
      <c r="B66" s="83">
        <v>10</v>
      </c>
      <c r="C66" s="84">
        <v>823.81956333000005</v>
      </c>
      <c r="D66" s="84">
        <v>813.90593353999998</v>
      </c>
      <c r="E66" s="84">
        <v>155.88328221</v>
      </c>
      <c r="F66" s="84">
        <v>155.88328221</v>
      </c>
    </row>
    <row r="67" spans="1:6" ht="12.75" customHeight="1" x14ac:dyDescent="0.2">
      <c r="A67" s="83" t="s">
        <v>156</v>
      </c>
      <c r="B67" s="83">
        <v>11</v>
      </c>
      <c r="C67" s="84">
        <v>724.30731071000002</v>
      </c>
      <c r="D67" s="84">
        <v>715.88824792000003</v>
      </c>
      <c r="E67" s="84">
        <v>137.1104512</v>
      </c>
      <c r="F67" s="84">
        <v>137.1104512</v>
      </c>
    </row>
    <row r="68" spans="1:6" ht="12.75" customHeight="1" x14ac:dyDescent="0.2">
      <c r="A68" s="83" t="s">
        <v>156</v>
      </c>
      <c r="B68" s="83">
        <v>12</v>
      </c>
      <c r="C68" s="84">
        <v>709.41416274999995</v>
      </c>
      <c r="D68" s="84">
        <v>700.88323751999997</v>
      </c>
      <c r="E68" s="84">
        <v>134.23661754</v>
      </c>
      <c r="F68" s="84">
        <v>134.23661754</v>
      </c>
    </row>
    <row r="69" spans="1:6" ht="12.75" customHeight="1" x14ac:dyDescent="0.2">
      <c r="A69" s="83" t="s">
        <v>156</v>
      </c>
      <c r="B69" s="83">
        <v>13</v>
      </c>
      <c r="C69" s="84">
        <v>734.98026783</v>
      </c>
      <c r="D69" s="84">
        <v>725.48953189999997</v>
      </c>
      <c r="E69" s="84">
        <v>138.94933650999999</v>
      </c>
      <c r="F69" s="84">
        <v>138.94933650999999</v>
      </c>
    </row>
    <row r="70" spans="1:6" ht="12.75" customHeight="1" x14ac:dyDescent="0.2">
      <c r="A70" s="83" t="s">
        <v>156</v>
      </c>
      <c r="B70" s="83">
        <v>14</v>
      </c>
      <c r="C70" s="84">
        <v>743.92797425000003</v>
      </c>
      <c r="D70" s="84">
        <v>734.16335002000005</v>
      </c>
      <c r="E70" s="84">
        <v>140.61058897000001</v>
      </c>
      <c r="F70" s="84">
        <v>140.61058897000001</v>
      </c>
    </row>
    <row r="71" spans="1:6" ht="12.75" customHeight="1" x14ac:dyDescent="0.2">
      <c r="A71" s="83" t="s">
        <v>156</v>
      </c>
      <c r="B71" s="83">
        <v>15</v>
      </c>
      <c r="C71" s="84">
        <v>721.42575150000005</v>
      </c>
      <c r="D71" s="84">
        <v>713.02715890000002</v>
      </c>
      <c r="E71" s="84">
        <v>136.56248131000001</v>
      </c>
      <c r="F71" s="84">
        <v>136.56248131000001</v>
      </c>
    </row>
    <row r="72" spans="1:6" ht="12.75" customHeight="1" x14ac:dyDescent="0.2">
      <c r="A72" s="83" t="s">
        <v>156</v>
      </c>
      <c r="B72" s="83">
        <v>16</v>
      </c>
      <c r="C72" s="84">
        <v>735.38172011999995</v>
      </c>
      <c r="D72" s="84">
        <v>726.96973648000005</v>
      </c>
      <c r="E72" s="84">
        <v>139.23283259999999</v>
      </c>
      <c r="F72" s="84">
        <v>139.23283259999999</v>
      </c>
    </row>
    <row r="73" spans="1:6" ht="12.75" customHeight="1" x14ac:dyDescent="0.2">
      <c r="A73" s="83" t="s">
        <v>156</v>
      </c>
      <c r="B73" s="83">
        <v>17</v>
      </c>
      <c r="C73" s="84">
        <v>756.98390651</v>
      </c>
      <c r="D73" s="84">
        <v>747.75458246999995</v>
      </c>
      <c r="E73" s="84">
        <v>143.21364890000001</v>
      </c>
      <c r="F73" s="84">
        <v>143.21364890000001</v>
      </c>
    </row>
    <row r="74" spans="1:6" ht="12.75" customHeight="1" x14ac:dyDescent="0.2">
      <c r="A74" s="83" t="s">
        <v>156</v>
      </c>
      <c r="B74" s="83">
        <v>18</v>
      </c>
      <c r="C74" s="84">
        <v>760.23755585000004</v>
      </c>
      <c r="D74" s="84">
        <v>750.73184451999998</v>
      </c>
      <c r="E74" s="84">
        <v>143.78386882999999</v>
      </c>
      <c r="F74" s="84">
        <v>143.78386882999999</v>
      </c>
    </row>
    <row r="75" spans="1:6" ht="12.75" customHeight="1" x14ac:dyDescent="0.2">
      <c r="A75" s="83" t="s">
        <v>156</v>
      </c>
      <c r="B75" s="83">
        <v>19</v>
      </c>
      <c r="C75" s="84">
        <v>750.31857428000001</v>
      </c>
      <c r="D75" s="84">
        <v>742.10364286000004</v>
      </c>
      <c r="E75" s="84">
        <v>142.13135305</v>
      </c>
      <c r="F75" s="84">
        <v>142.13135305</v>
      </c>
    </row>
    <row r="76" spans="1:6" ht="12.75" customHeight="1" x14ac:dyDescent="0.2">
      <c r="A76" s="83" t="s">
        <v>156</v>
      </c>
      <c r="B76" s="83">
        <v>20</v>
      </c>
      <c r="C76" s="84">
        <v>738.69160984999996</v>
      </c>
      <c r="D76" s="84">
        <v>730.76469099999997</v>
      </c>
      <c r="E76" s="84">
        <v>139.95966102</v>
      </c>
      <c r="F76" s="84">
        <v>139.95966102</v>
      </c>
    </row>
    <row r="77" spans="1:6" ht="12.75" customHeight="1" x14ac:dyDescent="0.2">
      <c r="A77" s="83" t="s">
        <v>156</v>
      </c>
      <c r="B77" s="83">
        <v>21</v>
      </c>
      <c r="C77" s="84">
        <v>719.53724939000006</v>
      </c>
      <c r="D77" s="84">
        <v>711.59695923000004</v>
      </c>
      <c r="E77" s="84">
        <v>136.28856241</v>
      </c>
      <c r="F77" s="84">
        <v>136.28856241</v>
      </c>
    </row>
    <row r="78" spans="1:6" ht="12.75" customHeight="1" x14ac:dyDescent="0.2">
      <c r="A78" s="83" t="s">
        <v>156</v>
      </c>
      <c r="B78" s="83">
        <v>22</v>
      </c>
      <c r="C78" s="84">
        <v>684.78264308999997</v>
      </c>
      <c r="D78" s="84">
        <v>676.3573232</v>
      </c>
      <c r="E78" s="84">
        <v>129.53929335999999</v>
      </c>
      <c r="F78" s="84">
        <v>129.53929335999999</v>
      </c>
    </row>
    <row r="79" spans="1:6" ht="12.75" customHeight="1" x14ac:dyDescent="0.2">
      <c r="A79" s="83" t="s">
        <v>156</v>
      </c>
      <c r="B79" s="83">
        <v>23</v>
      </c>
      <c r="C79" s="84">
        <v>740.64148856999998</v>
      </c>
      <c r="D79" s="84">
        <v>728.15648691000001</v>
      </c>
      <c r="E79" s="84">
        <v>139.46012490000001</v>
      </c>
      <c r="F79" s="84">
        <v>139.46012490000001</v>
      </c>
    </row>
    <row r="80" spans="1:6" ht="12.75" customHeight="1" x14ac:dyDescent="0.2">
      <c r="A80" s="83" t="s">
        <v>156</v>
      </c>
      <c r="B80" s="83">
        <v>24</v>
      </c>
      <c r="C80" s="84">
        <v>881.98615648999998</v>
      </c>
      <c r="D80" s="84">
        <v>869.04059413000004</v>
      </c>
      <c r="E80" s="84">
        <v>166.44294457999999</v>
      </c>
      <c r="F80" s="84">
        <v>166.44294457999999</v>
      </c>
    </row>
    <row r="81" spans="1:6" ht="12.75" customHeight="1" x14ac:dyDescent="0.2">
      <c r="A81" s="83" t="s">
        <v>157</v>
      </c>
      <c r="B81" s="83">
        <v>1</v>
      </c>
      <c r="C81" s="84">
        <v>1007.08531272</v>
      </c>
      <c r="D81" s="84">
        <v>976.59734535999996</v>
      </c>
      <c r="E81" s="84">
        <v>187.04274452999999</v>
      </c>
      <c r="F81" s="84">
        <v>187.04274452999999</v>
      </c>
    </row>
    <row r="82" spans="1:6" ht="12.75" customHeight="1" x14ac:dyDescent="0.2">
      <c r="A82" s="83" t="s">
        <v>157</v>
      </c>
      <c r="B82" s="83">
        <v>2</v>
      </c>
      <c r="C82" s="84">
        <v>964.54276404999996</v>
      </c>
      <c r="D82" s="84">
        <v>959.57566491</v>
      </c>
      <c r="E82" s="84">
        <v>183.78266826000001</v>
      </c>
      <c r="F82" s="84">
        <v>183.78266826000001</v>
      </c>
    </row>
    <row r="83" spans="1:6" ht="12.75" customHeight="1" x14ac:dyDescent="0.2">
      <c r="A83" s="83" t="s">
        <v>157</v>
      </c>
      <c r="B83" s="83">
        <v>3</v>
      </c>
      <c r="C83" s="84">
        <v>938.49307405000002</v>
      </c>
      <c r="D83" s="84">
        <v>931.01145544999997</v>
      </c>
      <c r="E83" s="84">
        <v>178.31190985999999</v>
      </c>
      <c r="F83" s="84">
        <v>178.31190985999999</v>
      </c>
    </row>
    <row r="84" spans="1:6" ht="12.75" customHeight="1" x14ac:dyDescent="0.2">
      <c r="A84" s="83" t="s">
        <v>157</v>
      </c>
      <c r="B84" s="83">
        <v>4</v>
      </c>
      <c r="C84" s="84">
        <v>915.95911497999998</v>
      </c>
      <c r="D84" s="84">
        <v>912.68159090999995</v>
      </c>
      <c r="E84" s="84">
        <v>174.80128371999999</v>
      </c>
      <c r="F84" s="84">
        <v>174.80128371999999</v>
      </c>
    </row>
    <row r="85" spans="1:6" ht="12.75" customHeight="1" x14ac:dyDescent="0.2">
      <c r="A85" s="83" t="s">
        <v>157</v>
      </c>
      <c r="B85" s="83">
        <v>5</v>
      </c>
      <c r="C85" s="84">
        <v>907.79238799999996</v>
      </c>
      <c r="D85" s="84">
        <v>898.70801326000003</v>
      </c>
      <c r="E85" s="84">
        <v>172.12499514999999</v>
      </c>
      <c r="F85" s="84">
        <v>172.12499514999999</v>
      </c>
    </row>
    <row r="86" spans="1:6" ht="12.75" customHeight="1" x14ac:dyDescent="0.2">
      <c r="A86" s="83" t="s">
        <v>157</v>
      </c>
      <c r="B86" s="83">
        <v>6</v>
      </c>
      <c r="C86" s="84">
        <v>922.16429175999997</v>
      </c>
      <c r="D86" s="84">
        <v>912.92235793999998</v>
      </c>
      <c r="E86" s="84">
        <v>174.84739661</v>
      </c>
      <c r="F86" s="84">
        <v>174.84739661</v>
      </c>
    </row>
    <row r="87" spans="1:6" ht="12.75" customHeight="1" x14ac:dyDescent="0.2">
      <c r="A87" s="83" t="s">
        <v>157</v>
      </c>
      <c r="B87" s="83">
        <v>7</v>
      </c>
      <c r="C87" s="84">
        <v>960.19998086999999</v>
      </c>
      <c r="D87" s="84">
        <v>949.36034325000003</v>
      </c>
      <c r="E87" s="84">
        <v>181.82617943</v>
      </c>
      <c r="F87" s="84">
        <v>181.82617943</v>
      </c>
    </row>
    <row r="88" spans="1:6" ht="12.75" customHeight="1" x14ac:dyDescent="0.2">
      <c r="A88" s="83" t="s">
        <v>157</v>
      </c>
      <c r="B88" s="83">
        <v>8</v>
      </c>
      <c r="C88" s="84">
        <v>977.96290204000002</v>
      </c>
      <c r="D88" s="84">
        <v>965.81113383000002</v>
      </c>
      <c r="E88" s="84">
        <v>184.97691605</v>
      </c>
      <c r="F88" s="84">
        <v>184.97691605</v>
      </c>
    </row>
    <row r="89" spans="1:6" ht="12.75" customHeight="1" x14ac:dyDescent="0.2">
      <c r="A89" s="83" t="s">
        <v>157</v>
      </c>
      <c r="B89" s="83">
        <v>9</v>
      </c>
      <c r="C89" s="84">
        <v>901.64880798000002</v>
      </c>
      <c r="D89" s="84">
        <v>892.05393878999996</v>
      </c>
      <c r="E89" s="84">
        <v>170.85057395999999</v>
      </c>
      <c r="F89" s="84">
        <v>170.85057395999999</v>
      </c>
    </row>
    <row r="90" spans="1:6" ht="12.75" customHeight="1" x14ac:dyDescent="0.2">
      <c r="A90" s="83" t="s">
        <v>157</v>
      </c>
      <c r="B90" s="83">
        <v>10</v>
      </c>
      <c r="C90" s="84">
        <v>759.94439770999998</v>
      </c>
      <c r="D90" s="84">
        <v>758.94879757000001</v>
      </c>
      <c r="E90" s="84">
        <v>145.35762023999999</v>
      </c>
      <c r="F90" s="84">
        <v>145.35762023999999</v>
      </c>
    </row>
    <row r="91" spans="1:6" ht="12.75" customHeight="1" x14ac:dyDescent="0.2">
      <c r="A91" s="83" t="s">
        <v>157</v>
      </c>
      <c r="B91" s="83">
        <v>11</v>
      </c>
      <c r="C91" s="84">
        <v>662.23080679999998</v>
      </c>
      <c r="D91" s="84">
        <v>659.46502583999995</v>
      </c>
      <c r="E91" s="84">
        <v>126.30399718</v>
      </c>
      <c r="F91" s="84">
        <v>126.30399718</v>
      </c>
    </row>
    <row r="92" spans="1:6" ht="12.75" customHeight="1" x14ac:dyDescent="0.2">
      <c r="A92" s="83" t="s">
        <v>157</v>
      </c>
      <c r="B92" s="83">
        <v>12</v>
      </c>
      <c r="C92" s="84">
        <v>648.53184573999999</v>
      </c>
      <c r="D92" s="84">
        <v>645.74216766999996</v>
      </c>
      <c r="E92" s="84">
        <v>123.67572764000001</v>
      </c>
      <c r="F92" s="84">
        <v>123.67572764000001</v>
      </c>
    </row>
    <row r="93" spans="1:6" ht="12.75" customHeight="1" x14ac:dyDescent="0.2">
      <c r="A93" s="83" t="s">
        <v>157</v>
      </c>
      <c r="B93" s="83">
        <v>13</v>
      </c>
      <c r="C93" s="84">
        <v>688.67337502999999</v>
      </c>
      <c r="D93" s="84">
        <v>681.11319521999997</v>
      </c>
      <c r="E93" s="84">
        <v>130.45016143999999</v>
      </c>
      <c r="F93" s="84">
        <v>130.45016143999999</v>
      </c>
    </row>
    <row r="94" spans="1:6" ht="12.75" customHeight="1" x14ac:dyDescent="0.2">
      <c r="A94" s="83" t="s">
        <v>157</v>
      </c>
      <c r="B94" s="83">
        <v>14</v>
      </c>
      <c r="C94" s="84">
        <v>652.03209220999997</v>
      </c>
      <c r="D94" s="84">
        <v>644.19023874000004</v>
      </c>
      <c r="E94" s="84">
        <v>123.37849455</v>
      </c>
      <c r="F94" s="84">
        <v>123.37849455</v>
      </c>
    </row>
    <row r="95" spans="1:6" ht="12.75" customHeight="1" x14ac:dyDescent="0.2">
      <c r="A95" s="83" t="s">
        <v>157</v>
      </c>
      <c r="B95" s="83">
        <v>15</v>
      </c>
      <c r="C95" s="84">
        <v>677.06767814</v>
      </c>
      <c r="D95" s="84">
        <v>670.26175728999999</v>
      </c>
      <c r="E95" s="84">
        <v>128.37184048</v>
      </c>
      <c r="F95" s="84">
        <v>128.37184048</v>
      </c>
    </row>
    <row r="96" spans="1:6" ht="12.75" customHeight="1" x14ac:dyDescent="0.2">
      <c r="A96" s="83" t="s">
        <v>157</v>
      </c>
      <c r="B96" s="83">
        <v>16</v>
      </c>
      <c r="C96" s="84">
        <v>682.99597163999999</v>
      </c>
      <c r="D96" s="84">
        <v>675.97815200000002</v>
      </c>
      <c r="E96" s="84">
        <v>129.46667262</v>
      </c>
      <c r="F96" s="84">
        <v>129.46667262</v>
      </c>
    </row>
    <row r="97" spans="1:6" ht="12.75" customHeight="1" x14ac:dyDescent="0.2">
      <c r="A97" s="83" t="s">
        <v>157</v>
      </c>
      <c r="B97" s="83">
        <v>17</v>
      </c>
      <c r="C97" s="84">
        <v>679.39990719000002</v>
      </c>
      <c r="D97" s="84">
        <v>669.86003002999996</v>
      </c>
      <c r="E97" s="84">
        <v>128.2948997</v>
      </c>
      <c r="F97" s="84">
        <v>128.2948997</v>
      </c>
    </row>
    <row r="98" spans="1:6" ht="12.75" customHeight="1" x14ac:dyDescent="0.2">
      <c r="A98" s="83" t="s">
        <v>157</v>
      </c>
      <c r="B98" s="83">
        <v>18</v>
      </c>
      <c r="C98" s="84">
        <v>805.87936391999995</v>
      </c>
      <c r="D98" s="84">
        <v>677.25001642999996</v>
      </c>
      <c r="E98" s="84">
        <v>129.71026637</v>
      </c>
      <c r="F98" s="84">
        <v>129.71026637</v>
      </c>
    </row>
    <row r="99" spans="1:6" ht="12.75" customHeight="1" x14ac:dyDescent="0.2">
      <c r="A99" s="83" t="s">
        <v>157</v>
      </c>
      <c r="B99" s="83">
        <v>19</v>
      </c>
      <c r="C99" s="84">
        <v>1482.5368883900001</v>
      </c>
      <c r="D99" s="84">
        <v>671.86264765999999</v>
      </c>
      <c r="E99" s="84">
        <v>128.67845091000001</v>
      </c>
      <c r="F99" s="84">
        <v>128.67845091000001</v>
      </c>
    </row>
    <row r="100" spans="1:6" ht="12.75" customHeight="1" x14ac:dyDescent="0.2">
      <c r="A100" s="83" t="s">
        <v>157</v>
      </c>
      <c r="B100" s="83">
        <v>20</v>
      </c>
      <c r="C100" s="84">
        <v>664.25188406999996</v>
      </c>
      <c r="D100" s="84">
        <v>664.25188406999996</v>
      </c>
      <c r="E100" s="84">
        <v>127.2207999</v>
      </c>
      <c r="F100" s="84">
        <v>127.2207999</v>
      </c>
    </row>
    <row r="101" spans="1:6" ht="12.75" customHeight="1" x14ac:dyDescent="0.2">
      <c r="A101" s="83" t="s">
        <v>157</v>
      </c>
      <c r="B101" s="83">
        <v>21</v>
      </c>
      <c r="C101" s="84">
        <v>1449.0435241499999</v>
      </c>
      <c r="D101" s="84">
        <v>634.64991586999997</v>
      </c>
      <c r="E101" s="84">
        <v>121.55128482000001</v>
      </c>
      <c r="F101" s="84">
        <v>121.55128482000001</v>
      </c>
    </row>
    <row r="102" spans="1:6" ht="12.75" customHeight="1" x14ac:dyDescent="0.2">
      <c r="A102" s="83" t="s">
        <v>157</v>
      </c>
      <c r="B102" s="83">
        <v>22</v>
      </c>
      <c r="C102" s="84">
        <v>644.94301992999999</v>
      </c>
      <c r="D102" s="84">
        <v>604.66202647</v>
      </c>
      <c r="E102" s="84">
        <v>115.80785621</v>
      </c>
      <c r="F102" s="84">
        <v>115.80785621</v>
      </c>
    </row>
    <row r="103" spans="1:6" ht="12.75" customHeight="1" x14ac:dyDescent="0.2">
      <c r="A103" s="83" t="s">
        <v>157</v>
      </c>
      <c r="B103" s="83">
        <v>23</v>
      </c>
      <c r="C103" s="84">
        <v>685.99831492999999</v>
      </c>
      <c r="D103" s="84">
        <v>667.78267664999998</v>
      </c>
      <c r="E103" s="84">
        <v>127.89703471999999</v>
      </c>
      <c r="F103" s="84">
        <v>127.89703471999999</v>
      </c>
    </row>
    <row r="104" spans="1:6" ht="12.75" customHeight="1" x14ac:dyDescent="0.2">
      <c r="A104" s="83" t="s">
        <v>157</v>
      </c>
      <c r="B104" s="83">
        <v>24</v>
      </c>
      <c r="C104" s="84">
        <v>794.60507330999997</v>
      </c>
      <c r="D104" s="84">
        <v>781.36019169999997</v>
      </c>
      <c r="E104" s="84">
        <v>149.64996108</v>
      </c>
      <c r="F104" s="84">
        <v>149.64996108</v>
      </c>
    </row>
    <row r="105" spans="1:6" ht="12.75" customHeight="1" x14ac:dyDescent="0.2">
      <c r="A105" s="83" t="s">
        <v>158</v>
      </c>
      <c r="B105" s="83">
        <v>1</v>
      </c>
      <c r="C105" s="84">
        <v>989.66871465999998</v>
      </c>
      <c r="D105" s="84">
        <v>976.06542820000004</v>
      </c>
      <c r="E105" s="84">
        <v>186.94086913000001</v>
      </c>
      <c r="F105" s="84">
        <v>186.94086913000001</v>
      </c>
    </row>
    <row r="106" spans="1:6" ht="12.75" customHeight="1" x14ac:dyDescent="0.2">
      <c r="A106" s="83" t="s">
        <v>158</v>
      </c>
      <c r="B106" s="83">
        <v>2</v>
      </c>
      <c r="C106" s="84">
        <v>992.40199092</v>
      </c>
      <c r="D106" s="84">
        <v>983.87745691999999</v>
      </c>
      <c r="E106" s="84">
        <v>188.43706743000001</v>
      </c>
      <c r="F106" s="84">
        <v>188.43706743000001</v>
      </c>
    </row>
    <row r="107" spans="1:6" ht="12.75" customHeight="1" x14ac:dyDescent="0.2">
      <c r="A107" s="83" t="s">
        <v>158</v>
      </c>
      <c r="B107" s="83">
        <v>3</v>
      </c>
      <c r="C107" s="84">
        <v>1010.0331824899999</v>
      </c>
      <c r="D107" s="84">
        <v>999.54241854999998</v>
      </c>
      <c r="E107" s="84">
        <v>191.43729820999999</v>
      </c>
      <c r="F107" s="84">
        <v>191.43729820999999</v>
      </c>
    </row>
    <row r="108" spans="1:6" ht="12.75" customHeight="1" x14ac:dyDescent="0.2">
      <c r="A108" s="83" t="s">
        <v>158</v>
      </c>
      <c r="B108" s="83">
        <v>4</v>
      </c>
      <c r="C108" s="84">
        <v>1012.1553324400001</v>
      </c>
      <c r="D108" s="84">
        <v>1000.91535378</v>
      </c>
      <c r="E108" s="84">
        <v>191.70024955</v>
      </c>
      <c r="F108" s="84">
        <v>191.70024955</v>
      </c>
    </row>
    <row r="109" spans="1:6" ht="12.75" customHeight="1" x14ac:dyDescent="0.2">
      <c r="A109" s="83" t="s">
        <v>158</v>
      </c>
      <c r="B109" s="83">
        <v>5</v>
      </c>
      <c r="C109" s="84">
        <v>1014.07401018</v>
      </c>
      <c r="D109" s="84">
        <v>1003.25675085</v>
      </c>
      <c r="E109" s="84">
        <v>192.14868547</v>
      </c>
      <c r="F109" s="84">
        <v>192.14868547</v>
      </c>
    </row>
    <row r="110" spans="1:6" ht="12.75" customHeight="1" x14ac:dyDescent="0.2">
      <c r="A110" s="83" t="s">
        <v>158</v>
      </c>
      <c r="B110" s="83">
        <v>6</v>
      </c>
      <c r="C110" s="84">
        <v>1001.8169451700001</v>
      </c>
      <c r="D110" s="84">
        <v>989.72452057999999</v>
      </c>
      <c r="E110" s="84">
        <v>189.55692593000001</v>
      </c>
      <c r="F110" s="84">
        <v>189.55692593000001</v>
      </c>
    </row>
    <row r="111" spans="1:6" ht="12.75" customHeight="1" x14ac:dyDescent="0.2">
      <c r="A111" s="83" t="s">
        <v>158</v>
      </c>
      <c r="B111" s="83">
        <v>7</v>
      </c>
      <c r="C111" s="84">
        <v>978.97218591000001</v>
      </c>
      <c r="D111" s="84">
        <v>966.81070471999999</v>
      </c>
      <c r="E111" s="84">
        <v>185.16835879999999</v>
      </c>
      <c r="F111" s="84">
        <v>185.16835879999999</v>
      </c>
    </row>
    <row r="112" spans="1:6" ht="12.75" customHeight="1" x14ac:dyDescent="0.2">
      <c r="A112" s="83" t="s">
        <v>158</v>
      </c>
      <c r="B112" s="83">
        <v>8</v>
      </c>
      <c r="C112" s="84">
        <v>992.60348073</v>
      </c>
      <c r="D112" s="84">
        <v>979.31164292000005</v>
      </c>
      <c r="E112" s="84">
        <v>187.56260019999999</v>
      </c>
      <c r="F112" s="84">
        <v>187.56260019999999</v>
      </c>
    </row>
    <row r="113" spans="1:6" ht="12.75" customHeight="1" x14ac:dyDescent="0.2">
      <c r="A113" s="83" t="s">
        <v>158</v>
      </c>
      <c r="B113" s="83">
        <v>9</v>
      </c>
      <c r="C113" s="84">
        <v>882.47728278</v>
      </c>
      <c r="D113" s="84">
        <v>872.20247282000003</v>
      </c>
      <c r="E113" s="84">
        <v>167.04852320000001</v>
      </c>
      <c r="F113" s="84">
        <v>167.04852320000001</v>
      </c>
    </row>
    <row r="114" spans="1:6" ht="12.75" customHeight="1" x14ac:dyDescent="0.2">
      <c r="A114" s="83" t="s">
        <v>158</v>
      </c>
      <c r="B114" s="83">
        <v>10</v>
      </c>
      <c r="C114" s="84">
        <v>748.97467467000001</v>
      </c>
      <c r="D114" s="84">
        <v>741.40495305000002</v>
      </c>
      <c r="E114" s="84">
        <v>141.99753652999999</v>
      </c>
      <c r="F114" s="84">
        <v>141.99753652999999</v>
      </c>
    </row>
    <row r="115" spans="1:6" ht="12.75" customHeight="1" x14ac:dyDescent="0.2">
      <c r="A115" s="83" t="s">
        <v>158</v>
      </c>
      <c r="B115" s="83">
        <v>11</v>
      </c>
      <c r="C115" s="84">
        <v>669.61384641999996</v>
      </c>
      <c r="D115" s="84">
        <v>662.61891477999995</v>
      </c>
      <c r="E115" s="84">
        <v>126.90804556000001</v>
      </c>
      <c r="F115" s="84">
        <v>126.90804556000001</v>
      </c>
    </row>
    <row r="116" spans="1:6" ht="12.75" customHeight="1" x14ac:dyDescent="0.2">
      <c r="A116" s="83" t="s">
        <v>158</v>
      </c>
      <c r="B116" s="83">
        <v>12</v>
      </c>
      <c r="C116" s="84">
        <v>651.20994223000002</v>
      </c>
      <c r="D116" s="84">
        <v>644.49497707</v>
      </c>
      <c r="E116" s="84">
        <v>123.43685954</v>
      </c>
      <c r="F116" s="84">
        <v>123.43685954</v>
      </c>
    </row>
    <row r="117" spans="1:6" ht="12.75" customHeight="1" x14ac:dyDescent="0.2">
      <c r="A117" s="83" t="s">
        <v>158</v>
      </c>
      <c r="B117" s="83">
        <v>13</v>
      </c>
      <c r="C117" s="84">
        <v>659.88390832000005</v>
      </c>
      <c r="D117" s="84">
        <v>652.23880458999997</v>
      </c>
      <c r="E117" s="84">
        <v>124.91999561</v>
      </c>
      <c r="F117" s="84">
        <v>124.91999561</v>
      </c>
    </row>
    <row r="118" spans="1:6" ht="12.75" customHeight="1" x14ac:dyDescent="0.2">
      <c r="A118" s="83" t="s">
        <v>158</v>
      </c>
      <c r="B118" s="83">
        <v>14</v>
      </c>
      <c r="C118" s="84">
        <v>652.97332011000003</v>
      </c>
      <c r="D118" s="84">
        <v>645.05383961999996</v>
      </c>
      <c r="E118" s="84">
        <v>123.54389565</v>
      </c>
      <c r="F118" s="84">
        <v>123.54389565</v>
      </c>
    </row>
    <row r="119" spans="1:6" ht="12.75" customHeight="1" x14ac:dyDescent="0.2">
      <c r="A119" s="83" t="s">
        <v>158</v>
      </c>
      <c r="B119" s="83">
        <v>15</v>
      </c>
      <c r="C119" s="84">
        <v>643.72729734999996</v>
      </c>
      <c r="D119" s="84">
        <v>642.73455787</v>
      </c>
      <c r="E119" s="84">
        <v>123.09969536</v>
      </c>
      <c r="F119" s="84">
        <v>123.09969536</v>
      </c>
    </row>
    <row r="120" spans="1:6" ht="12.75" customHeight="1" x14ac:dyDescent="0.2">
      <c r="A120" s="83" t="s">
        <v>158</v>
      </c>
      <c r="B120" s="83">
        <v>16</v>
      </c>
      <c r="C120" s="84">
        <v>649.76906869000004</v>
      </c>
      <c r="D120" s="84">
        <v>646.64682518999996</v>
      </c>
      <c r="E120" s="84">
        <v>123.84899211</v>
      </c>
      <c r="F120" s="84">
        <v>123.84899211</v>
      </c>
    </row>
    <row r="121" spans="1:6" ht="12.75" customHeight="1" x14ac:dyDescent="0.2">
      <c r="A121" s="83" t="s">
        <v>158</v>
      </c>
      <c r="B121" s="83">
        <v>17</v>
      </c>
      <c r="C121" s="84">
        <v>618.94058700999994</v>
      </c>
      <c r="D121" s="84">
        <v>612.75265071000001</v>
      </c>
      <c r="E121" s="84">
        <v>117.3574125</v>
      </c>
      <c r="F121" s="84">
        <v>117.3574125</v>
      </c>
    </row>
    <row r="122" spans="1:6" ht="12.75" customHeight="1" x14ac:dyDescent="0.2">
      <c r="A122" s="83" t="s">
        <v>158</v>
      </c>
      <c r="B122" s="83">
        <v>18</v>
      </c>
      <c r="C122" s="84">
        <v>618.11127300999999</v>
      </c>
      <c r="D122" s="84">
        <v>616.09422331999997</v>
      </c>
      <c r="E122" s="84">
        <v>117.99740697999999</v>
      </c>
      <c r="F122" s="84">
        <v>117.99740697999999</v>
      </c>
    </row>
    <row r="123" spans="1:6" ht="12.75" customHeight="1" x14ac:dyDescent="0.2">
      <c r="A123" s="83" t="s">
        <v>158</v>
      </c>
      <c r="B123" s="83">
        <v>19</v>
      </c>
      <c r="C123" s="84">
        <v>644.85347022999997</v>
      </c>
      <c r="D123" s="84">
        <v>642.86758035000003</v>
      </c>
      <c r="E123" s="84">
        <v>123.12517249</v>
      </c>
      <c r="F123" s="84">
        <v>123.12517249</v>
      </c>
    </row>
    <row r="124" spans="1:6" ht="12.75" customHeight="1" x14ac:dyDescent="0.2">
      <c r="A124" s="83" t="s">
        <v>158</v>
      </c>
      <c r="B124" s="83">
        <v>20</v>
      </c>
      <c r="C124" s="84">
        <v>654.16199978999998</v>
      </c>
      <c r="D124" s="84">
        <v>652.24014973999999</v>
      </c>
      <c r="E124" s="84">
        <v>124.92025323999999</v>
      </c>
      <c r="F124" s="84">
        <v>124.92025323999999</v>
      </c>
    </row>
    <row r="125" spans="1:6" ht="12.75" customHeight="1" x14ac:dyDescent="0.2">
      <c r="A125" s="83" t="s">
        <v>158</v>
      </c>
      <c r="B125" s="83">
        <v>21</v>
      </c>
      <c r="C125" s="84">
        <v>645.28081064000003</v>
      </c>
      <c r="D125" s="84">
        <v>640.86563974000001</v>
      </c>
      <c r="E125" s="84">
        <v>122.74175094</v>
      </c>
      <c r="F125" s="84">
        <v>122.74175094</v>
      </c>
    </row>
    <row r="126" spans="1:6" ht="12.75" customHeight="1" x14ac:dyDescent="0.2">
      <c r="A126" s="83" t="s">
        <v>158</v>
      </c>
      <c r="B126" s="83">
        <v>22</v>
      </c>
      <c r="C126" s="84">
        <v>645.84433962000003</v>
      </c>
      <c r="D126" s="84">
        <v>644.32083952000005</v>
      </c>
      <c r="E126" s="84">
        <v>123.40350786</v>
      </c>
      <c r="F126" s="84">
        <v>123.40350786</v>
      </c>
    </row>
    <row r="127" spans="1:6" ht="12.75" customHeight="1" x14ac:dyDescent="0.2">
      <c r="A127" s="83" t="s">
        <v>158</v>
      </c>
      <c r="B127" s="83">
        <v>23</v>
      </c>
      <c r="C127" s="84">
        <v>686.07913108000002</v>
      </c>
      <c r="D127" s="84">
        <v>679.53537839000001</v>
      </c>
      <c r="E127" s="84">
        <v>130.14797017999999</v>
      </c>
      <c r="F127" s="84">
        <v>130.14797017999999</v>
      </c>
    </row>
    <row r="128" spans="1:6" ht="12.75" customHeight="1" x14ac:dyDescent="0.2">
      <c r="A128" s="83" t="s">
        <v>158</v>
      </c>
      <c r="B128" s="83">
        <v>24</v>
      </c>
      <c r="C128" s="84">
        <v>793.30532936999998</v>
      </c>
      <c r="D128" s="84">
        <v>786.14874553000004</v>
      </c>
      <c r="E128" s="84">
        <v>150.56708853999999</v>
      </c>
      <c r="F128" s="84">
        <v>150.56708853999999</v>
      </c>
    </row>
    <row r="129" spans="1:6" ht="12.75" customHeight="1" x14ac:dyDescent="0.2">
      <c r="A129" s="83" t="s">
        <v>159</v>
      </c>
      <c r="B129" s="83">
        <v>1</v>
      </c>
      <c r="C129" s="84">
        <v>885.70672565999996</v>
      </c>
      <c r="D129" s="84">
        <v>868.11252500000001</v>
      </c>
      <c r="E129" s="84">
        <v>166.26519619999999</v>
      </c>
      <c r="F129" s="84">
        <v>166.26519619999999</v>
      </c>
    </row>
    <row r="130" spans="1:6" ht="12.75" customHeight="1" x14ac:dyDescent="0.2">
      <c r="A130" s="83" t="s">
        <v>159</v>
      </c>
      <c r="B130" s="83">
        <v>2</v>
      </c>
      <c r="C130" s="84">
        <v>924.60102423000001</v>
      </c>
      <c r="D130" s="84">
        <v>905.64743410000005</v>
      </c>
      <c r="E130" s="84">
        <v>173.45406728</v>
      </c>
      <c r="F130" s="84">
        <v>173.45406728</v>
      </c>
    </row>
    <row r="131" spans="1:6" ht="12.75" customHeight="1" x14ac:dyDescent="0.2">
      <c r="A131" s="83" t="s">
        <v>159</v>
      </c>
      <c r="B131" s="83">
        <v>3</v>
      </c>
      <c r="C131" s="84">
        <v>978.84227668999995</v>
      </c>
      <c r="D131" s="84">
        <v>956.39841166999997</v>
      </c>
      <c r="E131" s="84">
        <v>183.17414504000001</v>
      </c>
      <c r="F131" s="84">
        <v>183.17414504000001</v>
      </c>
    </row>
    <row r="132" spans="1:6" ht="12.75" customHeight="1" x14ac:dyDescent="0.2">
      <c r="A132" s="83" t="s">
        <v>159</v>
      </c>
      <c r="B132" s="83">
        <v>4</v>
      </c>
      <c r="C132" s="84">
        <v>947.01613354000006</v>
      </c>
      <c r="D132" s="84">
        <v>929.78981891000001</v>
      </c>
      <c r="E132" s="84">
        <v>178.07793599999999</v>
      </c>
      <c r="F132" s="84">
        <v>178.07793599999999</v>
      </c>
    </row>
    <row r="133" spans="1:6" ht="12.75" customHeight="1" x14ac:dyDescent="0.2">
      <c r="A133" s="83" t="s">
        <v>159</v>
      </c>
      <c r="B133" s="83">
        <v>5</v>
      </c>
      <c r="C133" s="84">
        <v>908.96975640000005</v>
      </c>
      <c r="D133" s="84">
        <v>898.43469631000005</v>
      </c>
      <c r="E133" s="84">
        <v>172.07264813</v>
      </c>
      <c r="F133" s="84">
        <v>172.07264813</v>
      </c>
    </row>
    <row r="134" spans="1:6" ht="12.75" customHeight="1" x14ac:dyDescent="0.2">
      <c r="A134" s="83" t="s">
        <v>159</v>
      </c>
      <c r="B134" s="83">
        <v>6</v>
      </c>
      <c r="C134" s="84">
        <v>893.65599233</v>
      </c>
      <c r="D134" s="84">
        <v>884.37427879999996</v>
      </c>
      <c r="E134" s="84">
        <v>169.37972755999999</v>
      </c>
      <c r="F134" s="84">
        <v>169.37972755999999</v>
      </c>
    </row>
    <row r="135" spans="1:6" ht="12.75" customHeight="1" x14ac:dyDescent="0.2">
      <c r="A135" s="83" t="s">
        <v>159</v>
      </c>
      <c r="B135" s="83">
        <v>7</v>
      </c>
      <c r="C135" s="84">
        <v>873.04126951000001</v>
      </c>
      <c r="D135" s="84">
        <v>865.86229887000002</v>
      </c>
      <c r="E135" s="84">
        <v>165.83422178000001</v>
      </c>
      <c r="F135" s="84">
        <v>165.83422178000001</v>
      </c>
    </row>
    <row r="136" spans="1:6" ht="12.75" customHeight="1" x14ac:dyDescent="0.2">
      <c r="A136" s="83" t="s">
        <v>159</v>
      </c>
      <c r="B136" s="83">
        <v>8</v>
      </c>
      <c r="C136" s="84">
        <v>885.31661707000001</v>
      </c>
      <c r="D136" s="84">
        <v>879.01073169999995</v>
      </c>
      <c r="E136" s="84">
        <v>168.35247455000001</v>
      </c>
      <c r="F136" s="84">
        <v>168.35247455000001</v>
      </c>
    </row>
    <row r="137" spans="1:6" ht="12.75" customHeight="1" x14ac:dyDescent="0.2">
      <c r="A137" s="83" t="s">
        <v>159</v>
      </c>
      <c r="B137" s="83">
        <v>9</v>
      </c>
      <c r="C137" s="84">
        <v>805.17790798999999</v>
      </c>
      <c r="D137" s="84">
        <v>798.38405484999998</v>
      </c>
      <c r="E137" s="84">
        <v>152.91045538</v>
      </c>
      <c r="F137" s="84">
        <v>152.91045538</v>
      </c>
    </row>
    <row r="138" spans="1:6" ht="12.75" customHeight="1" x14ac:dyDescent="0.2">
      <c r="A138" s="83" t="s">
        <v>159</v>
      </c>
      <c r="B138" s="83">
        <v>10</v>
      </c>
      <c r="C138" s="84">
        <v>696.69377354000005</v>
      </c>
      <c r="D138" s="84">
        <v>689.10754800999996</v>
      </c>
      <c r="E138" s="84">
        <v>131.98127934999999</v>
      </c>
      <c r="F138" s="84">
        <v>131.98127934999999</v>
      </c>
    </row>
    <row r="139" spans="1:6" ht="12.75" customHeight="1" x14ac:dyDescent="0.2">
      <c r="A139" s="83" t="s">
        <v>159</v>
      </c>
      <c r="B139" s="83">
        <v>11</v>
      </c>
      <c r="C139" s="84">
        <v>627.91846515999998</v>
      </c>
      <c r="D139" s="84">
        <v>624.98702189999995</v>
      </c>
      <c r="E139" s="84">
        <v>119.70059965999999</v>
      </c>
      <c r="F139" s="84">
        <v>119.70059965999999</v>
      </c>
    </row>
    <row r="140" spans="1:6" ht="12.75" customHeight="1" x14ac:dyDescent="0.2">
      <c r="A140" s="83" t="s">
        <v>159</v>
      </c>
      <c r="B140" s="83">
        <v>12</v>
      </c>
      <c r="C140" s="84">
        <v>583.67190366</v>
      </c>
      <c r="D140" s="84">
        <v>578.92000576999999</v>
      </c>
      <c r="E140" s="84">
        <v>110.87761733000001</v>
      </c>
      <c r="F140" s="84">
        <v>110.87761733000001</v>
      </c>
    </row>
    <row r="141" spans="1:6" ht="12.75" customHeight="1" x14ac:dyDescent="0.2">
      <c r="A141" s="83" t="s">
        <v>159</v>
      </c>
      <c r="B141" s="83">
        <v>13</v>
      </c>
      <c r="C141" s="84">
        <v>601.69873322000001</v>
      </c>
      <c r="D141" s="84">
        <v>597.02219560000003</v>
      </c>
      <c r="E141" s="84">
        <v>114.34463808</v>
      </c>
      <c r="F141" s="84">
        <v>114.34463808</v>
      </c>
    </row>
    <row r="142" spans="1:6" ht="12.75" customHeight="1" x14ac:dyDescent="0.2">
      <c r="A142" s="83" t="s">
        <v>159</v>
      </c>
      <c r="B142" s="83">
        <v>14</v>
      </c>
      <c r="C142" s="84">
        <v>610.55216515999996</v>
      </c>
      <c r="D142" s="84">
        <v>608.10684920999995</v>
      </c>
      <c r="E142" s="84">
        <v>116.46762566</v>
      </c>
      <c r="F142" s="84">
        <v>116.46762566</v>
      </c>
    </row>
    <row r="143" spans="1:6" ht="12.75" customHeight="1" x14ac:dyDescent="0.2">
      <c r="A143" s="83" t="s">
        <v>159</v>
      </c>
      <c r="B143" s="83">
        <v>15</v>
      </c>
      <c r="C143" s="84">
        <v>596.78657397999996</v>
      </c>
      <c r="D143" s="84">
        <v>594.82755806</v>
      </c>
      <c r="E143" s="84">
        <v>113.92431027000001</v>
      </c>
      <c r="F143" s="84">
        <v>113.92431027000001</v>
      </c>
    </row>
    <row r="144" spans="1:6" ht="12.75" customHeight="1" x14ac:dyDescent="0.2">
      <c r="A144" s="83" t="s">
        <v>159</v>
      </c>
      <c r="B144" s="83">
        <v>16</v>
      </c>
      <c r="C144" s="84">
        <v>604.36040090999995</v>
      </c>
      <c r="D144" s="84">
        <v>600.39092985000002</v>
      </c>
      <c r="E144" s="84">
        <v>114.9898347</v>
      </c>
      <c r="F144" s="84">
        <v>114.9898347</v>
      </c>
    </row>
    <row r="145" spans="1:6" ht="12.75" customHeight="1" x14ac:dyDescent="0.2">
      <c r="A145" s="83" t="s">
        <v>159</v>
      </c>
      <c r="B145" s="83">
        <v>17</v>
      </c>
      <c r="C145" s="84">
        <v>624.74164874999997</v>
      </c>
      <c r="D145" s="84">
        <v>621.04767001000005</v>
      </c>
      <c r="E145" s="84">
        <v>118.94611553999999</v>
      </c>
      <c r="F145" s="84">
        <v>118.94611553999999</v>
      </c>
    </row>
    <row r="146" spans="1:6" ht="12.75" customHeight="1" x14ac:dyDescent="0.2">
      <c r="A146" s="83" t="s">
        <v>159</v>
      </c>
      <c r="B146" s="83">
        <v>18</v>
      </c>
      <c r="C146" s="84">
        <v>633.57564537999997</v>
      </c>
      <c r="D146" s="84">
        <v>631.19634513000005</v>
      </c>
      <c r="E146" s="84">
        <v>120.8898399</v>
      </c>
      <c r="F146" s="84">
        <v>120.8898399</v>
      </c>
    </row>
    <row r="147" spans="1:6" ht="12.75" customHeight="1" x14ac:dyDescent="0.2">
      <c r="A147" s="83" t="s">
        <v>159</v>
      </c>
      <c r="B147" s="83">
        <v>19</v>
      </c>
      <c r="C147" s="84">
        <v>630.18853050999996</v>
      </c>
      <c r="D147" s="84">
        <v>625.39934323</v>
      </c>
      <c r="E147" s="84">
        <v>119.77956948000001</v>
      </c>
      <c r="F147" s="84">
        <v>119.77956948000001</v>
      </c>
    </row>
    <row r="148" spans="1:6" ht="12.75" customHeight="1" x14ac:dyDescent="0.2">
      <c r="A148" s="83" t="s">
        <v>159</v>
      </c>
      <c r="B148" s="83">
        <v>20</v>
      </c>
      <c r="C148" s="84">
        <v>622.20126291999998</v>
      </c>
      <c r="D148" s="84">
        <v>617.09095886</v>
      </c>
      <c r="E148" s="84">
        <v>118.18830669</v>
      </c>
      <c r="F148" s="84">
        <v>118.18830669</v>
      </c>
    </row>
    <row r="149" spans="1:6" ht="12.75" customHeight="1" x14ac:dyDescent="0.2">
      <c r="A149" s="83" t="s">
        <v>159</v>
      </c>
      <c r="B149" s="83">
        <v>21</v>
      </c>
      <c r="C149" s="84">
        <v>604.89443486000005</v>
      </c>
      <c r="D149" s="84">
        <v>599.48264011000003</v>
      </c>
      <c r="E149" s="84">
        <v>114.81587456</v>
      </c>
      <c r="F149" s="84">
        <v>114.81587456</v>
      </c>
    </row>
    <row r="150" spans="1:6" ht="12.75" customHeight="1" x14ac:dyDescent="0.2">
      <c r="A150" s="83" t="s">
        <v>159</v>
      </c>
      <c r="B150" s="83">
        <v>22</v>
      </c>
      <c r="C150" s="84">
        <v>594.28030536000006</v>
      </c>
      <c r="D150" s="84">
        <v>589.23669562999999</v>
      </c>
      <c r="E150" s="84">
        <v>112.8535207</v>
      </c>
      <c r="F150" s="84">
        <v>112.8535207</v>
      </c>
    </row>
    <row r="151" spans="1:6" ht="12.75" customHeight="1" x14ac:dyDescent="0.2">
      <c r="A151" s="83" t="s">
        <v>159</v>
      </c>
      <c r="B151" s="83">
        <v>23</v>
      </c>
      <c r="C151" s="84">
        <v>642.97370441999999</v>
      </c>
      <c r="D151" s="84">
        <v>637.29079257000001</v>
      </c>
      <c r="E151" s="84">
        <v>122.05707855999999</v>
      </c>
      <c r="F151" s="84">
        <v>122.05707855999999</v>
      </c>
    </row>
    <row r="152" spans="1:6" ht="12.75" customHeight="1" x14ac:dyDescent="0.2">
      <c r="A152" s="83" t="s">
        <v>159</v>
      </c>
      <c r="B152" s="83">
        <v>24</v>
      </c>
      <c r="C152" s="84">
        <v>789.48163108000006</v>
      </c>
      <c r="D152" s="84">
        <v>782.72173080000005</v>
      </c>
      <c r="E152" s="84">
        <v>149.91072976999999</v>
      </c>
      <c r="F152" s="84">
        <v>149.91072976999999</v>
      </c>
    </row>
    <row r="153" spans="1:6" ht="12.75" customHeight="1" x14ac:dyDescent="0.2">
      <c r="A153" s="83" t="s">
        <v>160</v>
      </c>
      <c r="B153" s="83">
        <v>1</v>
      </c>
      <c r="C153" s="84">
        <v>842.44627054</v>
      </c>
      <c r="D153" s="84">
        <v>834.97633872999995</v>
      </c>
      <c r="E153" s="84">
        <v>159.91879023000001</v>
      </c>
      <c r="F153" s="84">
        <v>159.91879023000001</v>
      </c>
    </row>
    <row r="154" spans="1:6" ht="12.75" customHeight="1" x14ac:dyDescent="0.2">
      <c r="A154" s="83" t="s">
        <v>160</v>
      </c>
      <c r="B154" s="83">
        <v>2</v>
      </c>
      <c r="C154" s="84">
        <v>943.50594724999996</v>
      </c>
      <c r="D154" s="84">
        <v>935.34067775999995</v>
      </c>
      <c r="E154" s="84">
        <v>179.14106389</v>
      </c>
      <c r="F154" s="84">
        <v>179.14106389</v>
      </c>
    </row>
    <row r="155" spans="1:6" ht="12.75" customHeight="1" x14ac:dyDescent="0.2">
      <c r="A155" s="83" t="s">
        <v>160</v>
      </c>
      <c r="B155" s="83">
        <v>3</v>
      </c>
      <c r="C155" s="84">
        <v>973.45998466000003</v>
      </c>
      <c r="D155" s="84">
        <v>966.50934771000004</v>
      </c>
      <c r="E155" s="84">
        <v>185.11064142000001</v>
      </c>
      <c r="F155" s="84">
        <v>185.11064142000001</v>
      </c>
    </row>
    <row r="156" spans="1:6" ht="12.75" customHeight="1" x14ac:dyDescent="0.2">
      <c r="A156" s="83" t="s">
        <v>160</v>
      </c>
      <c r="B156" s="83">
        <v>4</v>
      </c>
      <c r="C156" s="84">
        <v>1031.6866896199999</v>
      </c>
      <c r="D156" s="84">
        <v>1022.7725026099999</v>
      </c>
      <c r="E156" s="84">
        <v>195.88643859000001</v>
      </c>
      <c r="F156" s="84">
        <v>195.88643859000001</v>
      </c>
    </row>
    <row r="157" spans="1:6" ht="12.75" customHeight="1" x14ac:dyDescent="0.2">
      <c r="A157" s="83" t="s">
        <v>160</v>
      </c>
      <c r="B157" s="83">
        <v>5</v>
      </c>
      <c r="C157" s="84">
        <v>1023.59628791</v>
      </c>
      <c r="D157" s="84">
        <v>1014.77681438</v>
      </c>
      <c r="E157" s="84">
        <v>194.35506491000001</v>
      </c>
      <c r="F157" s="84">
        <v>194.35506491000001</v>
      </c>
    </row>
    <row r="158" spans="1:6" ht="12.75" customHeight="1" x14ac:dyDescent="0.2">
      <c r="A158" s="83" t="s">
        <v>160</v>
      </c>
      <c r="B158" s="83">
        <v>6</v>
      </c>
      <c r="C158" s="84">
        <v>1014.3328976</v>
      </c>
      <c r="D158" s="84">
        <v>1006.1952906</v>
      </c>
      <c r="E158" s="84">
        <v>192.71148911</v>
      </c>
      <c r="F158" s="84">
        <v>192.71148911</v>
      </c>
    </row>
    <row r="159" spans="1:6" ht="12.75" customHeight="1" x14ac:dyDescent="0.2">
      <c r="A159" s="83" t="s">
        <v>160</v>
      </c>
      <c r="B159" s="83">
        <v>7</v>
      </c>
      <c r="C159" s="84">
        <v>921.15187980999997</v>
      </c>
      <c r="D159" s="84">
        <v>913.14962429000002</v>
      </c>
      <c r="E159" s="84">
        <v>174.89092378000001</v>
      </c>
      <c r="F159" s="84">
        <v>174.89092378000001</v>
      </c>
    </row>
    <row r="160" spans="1:6" ht="12.75" customHeight="1" x14ac:dyDescent="0.2">
      <c r="A160" s="83" t="s">
        <v>160</v>
      </c>
      <c r="B160" s="83">
        <v>8</v>
      </c>
      <c r="C160" s="84">
        <v>943.12636195000005</v>
      </c>
      <c r="D160" s="84">
        <v>934.98002400999997</v>
      </c>
      <c r="E160" s="84">
        <v>179.07198969999999</v>
      </c>
      <c r="F160" s="84">
        <v>179.07198969999999</v>
      </c>
    </row>
    <row r="161" spans="1:6" ht="12.75" customHeight="1" x14ac:dyDescent="0.2">
      <c r="A161" s="83" t="s">
        <v>160</v>
      </c>
      <c r="B161" s="83">
        <v>9</v>
      </c>
      <c r="C161" s="84">
        <v>904.26711021000006</v>
      </c>
      <c r="D161" s="84">
        <v>896.85588280000002</v>
      </c>
      <c r="E161" s="84">
        <v>171.77026598</v>
      </c>
      <c r="F161" s="84">
        <v>171.77026598</v>
      </c>
    </row>
    <row r="162" spans="1:6" ht="12.75" customHeight="1" x14ac:dyDescent="0.2">
      <c r="A162" s="83" t="s">
        <v>160</v>
      </c>
      <c r="B162" s="83">
        <v>10</v>
      </c>
      <c r="C162" s="84">
        <v>771.94427012999995</v>
      </c>
      <c r="D162" s="84">
        <v>765.21856611999999</v>
      </c>
      <c r="E162" s="84">
        <v>146.55843726000001</v>
      </c>
      <c r="F162" s="84">
        <v>146.55843726000001</v>
      </c>
    </row>
    <row r="163" spans="1:6" ht="12.75" customHeight="1" x14ac:dyDescent="0.2">
      <c r="A163" s="83" t="s">
        <v>160</v>
      </c>
      <c r="B163" s="83">
        <v>11</v>
      </c>
      <c r="C163" s="84">
        <v>686.66742161000002</v>
      </c>
      <c r="D163" s="84">
        <v>680.74780477000002</v>
      </c>
      <c r="E163" s="84">
        <v>130.38018005999999</v>
      </c>
      <c r="F163" s="84">
        <v>130.38018005999999</v>
      </c>
    </row>
    <row r="164" spans="1:6" ht="12.75" customHeight="1" x14ac:dyDescent="0.2">
      <c r="A164" s="83" t="s">
        <v>160</v>
      </c>
      <c r="B164" s="83">
        <v>12</v>
      </c>
      <c r="C164" s="84">
        <v>650.72225757000001</v>
      </c>
      <c r="D164" s="84">
        <v>645.20560743999999</v>
      </c>
      <c r="E164" s="84">
        <v>123.57296298</v>
      </c>
      <c r="F164" s="84">
        <v>123.57296298</v>
      </c>
    </row>
    <row r="165" spans="1:6" ht="12.75" customHeight="1" x14ac:dyDescent="0.2">
      <c r="A165" s="83" t="s">
        <v>160</v>
      </c>
      <c r="B165" s="83">
        <v>13</v>
      </c>
      <c r="C165" s="84">
        <v>674.42307315000005</v>
      </c>
      <c r="D165" s="84">
        <v>664.73812089</v>
      </c>
      <c r="E165" s="84">
        <v>127.31392637</v>
      </c>
      <c r="F165" s="84">
        <v>127.31392637</v>
      </c>
    </row>
    <row r="166" spans="1:6" ht="12.75" customHeight="1" x14ac:dyDescent="0.2">
      <c r="A166" s="83" t="s">
        <v>160</v>
      </c>
      <c r="B166" s="83">
        <v>14</v>
      </c>
      <c r="C166" s="84">
        <v>720.68708922999997</v>
      </c>
      <c r="D166" s="84">
        <v>715.55445885999995</v>
      </c>
      <c r="E166" s="84">
        <v>137.04652227</v>
      </c>
      <c r="F166" s="84">
        <v>137.04652227</v>
      </c>
    </row>
    <row r="167" spans="1:6" ht="12.75" customHeight="1" x14ac:dyDescent="0.2">
      <c r="A167" s="83" t="s">
        <v>160</v>
      </c>
      <c r="B167" s="83">
        <v>15</v>
      </c>
      <c r="C167" s="84">
        <v>693.97857701999999</v>
      </c>
      <c r="D167" s="84">
        <v>691.71444815999996</v>
      </c>
      <c r="E167" s="84">
        <v>132.48056574</v>
      </c>
      <c r="F167" s="84">
        <v>132.48056574</v>
      </c>
    </row>
    <row r="168" spans="1:6" ht="12.75" customHeight="1" x14ac:dyDescent="0.2">
      <c r="A168" s="83" t="s">
        <v>160</v>
      </c>
      <c r="B168" s="83">
        <v>16</v>
      </c>
      <c r="C168" s="84">
        <v>699.08222891000003</v>
      </c>
      <c r="D168" s="84">
        <v>694.44864586999995</v>
      </c>
      <c r="E168" s="84">
        <v>133.00423278</v>
      </c>
      <c r="F168" s="84">
        <v>133.00423278</v>
      </c>
    </row>
    <row r="169" spans="1:6" ht="12.75" customHeight="1" x14ac:dyDescent="0.2">
      <c r="A169" s="83" t="s">
        <v>160</v>
      </c>
      <c r="B169" s="83">
        <v>17</v>
      </c>
      <c r="C169" s="84">
        <v>731.69613382</v>
      </c>
      <c r="D169" s="84">
        <v>727.10016639000003</v>
      </c>
      <c r="E169" s="84">
        <v>139.25781318</v>
      </c>
      <c r="F169" s="84">
        <v>139.25781318</v>
      </c>
    </row>
    <row r="170" spans="1:6" ht="12.75" customHeight="1" x14ac:dyDescent="0.2">
      <c r="A170" s="83" t="s">
        <v>160</v>
      </c>
      <c r="B170" s="83">
        <v>18</v>
      </c>
      <c r="C170" s="84">
        <v>733.93866479999997</v>
      </c>
      <c r="D170" s="84">
        <v>731.04876404000004</v>
      </c>
      <c r="E170" s="84">
        <v>140.01406808999999</v>
      </c>
      <c r="F170" s="84">
        <v>140.01406808999999</v>
      </c>
    </row>
    <row r="171" spans="1:6" ht="12.75" customHeight="1" x14ac:dyDescent="0.2">
      <c r="A171" s="83" t="s">
        <v>160</v>
      </c>
      <c r="B171" s="83">
        <v>19</v>
      </c>
      <c r="C171" s="84">
        <v>732.35453199000005</v>
      </c>
      <c r="D171" s="84">
        <v>726.44708298</v>
      </c>
      <c r="E171" s="84">
        <v>139.13273142</v>
      </c>
      <c r="F171" s="84">
        <v>139.13273142</v>
      </c>
    </row>
    <row r="172" spans="1:6" ht="12.75" customHeight="1" x14ac:dyDescent="0.2">
      <c r="A172" s="83" t="s">
        <v>160</v>
      </c>
      <c r="B172" s="83">
        <v>20</v>
      </c>
      <c r="C172" s="84">
        <v>721.34552169000006</v>
      </c>
      <c r="D172" s="84">
        <v>715.40343202999998</v>
      </c>
      <c r="E172" s="84">
        <v>137.01759687000001</v>
      </c>
      <c r="F172" s="84">
        <v>137.01759687000001</v>
      </c>
    </row>
    <row r="173" spans="1:6" ht="12.75" customHeight="1" x14ac:dyDescent="0.2">
      <c r="A173" s="83" t="s">
        <v>160</v>
      </c>
      <c r="B173" s="83">
        <v>21</v>
      </c>
      <c r="C173" s="84">
        <v>713.82654837999996</v>
      </c>
      <c r="D173" s="84">
        <v>707.94133674</v>
      </c>
      <c r="E173" s="84">
        <v>135.58841953999999</v>
      </c>
      <c r="F173" s="84">
        <v>135.58841953999999</v>
      </c>
    </row>
    <row r="174" spans="1:6" ht="12.75" customHeight="1" x14ac:dyDescent="0.2">
      <c r="A174" s="83" t="s">
        <v>160</v>
      </c>
      <c r="B174" s="83">
        <v>22</v>
      </c>
      <c r="C174" s="84">
        <v>674.11953088999996</v>
      </c>
      <c r="D174" s="84">
        <v>668.10504815000002</v>
      </c>
      <c r="E174" s="84">
        <v>127.9587769</v>
      </c>
      <c r="F174" s="84">
        <v>127.9587769</v>
      </c>
    </row>
    <row r="175" spans="1:6" ht="12.75" customHeight="1" x14ac:dyDescent="0.2">
      <c r="A175" s="83" t="s">
        <v>160</v>
      </c>
      <c r="B175" s="83">
        <v>23</v>
      </c>
      <c r="C175" s="84">
        <v>702.60930196000004</v>
      </c>
      <c r="D175" s="84">
        <v>696.26766664000002</v>
      </c>
      <c r="E175" s="84">
        <v>133.35262062000001</v>
      </c>
      <c r="F175" s="84">
        <v>133.35262062000001</v>
      </c>
    </row>
    <row r="176" spans="1:6" ht="12.75" customHeight="1" x14ac:dyDescent="0.2">
      <c r="A176" s="83" t="s">
        <v>160</v>
      </c>
      <c r="B176" s="83">
        <v>24</v>
      </c>
      <c r="C176" s="84">
        <v>845.09829280999998</v>
      </c>
      <c r="D176" s="84">
        <v>837.95609050999997</v>
      </c>
      <c r="E176" s="84">
        <v>160.489487</v>
      </c>
      <c r="F176" s="84">
        <v>160.489487</v>
      </c>
    </row>
    <row r="177" spans="1:6" ht="12.75" customHeight="1" x14ac:dyDescent="0.2">
      <c r="A177" s="83" t="s">
        <v>161</v>
      </c>
      <c r="B177" s="83">
        <v>1</v>
      </c>
      <c r="C177" s="84">
        <v>878.05685990999996</v>
      </c>
      <c r="D177" s="84">
        <v>870.25008742</v>
      </c>
      <c r="E177" s="84">
        <v>166.67459271000001</v>
      </c>
      <c r="F177" s="84">
        <v>166.67459271000001</v>
      </c>
    </row>
    <row r="178" spans="1:6" ht="12.75" customHeight="1" x14ac:dyDescent="0.2">
      <c r="A178" s="83" t="s">
        <v>161</v>
      </c>
      <c r="B178" s="83">
        <v>2</v>
      </c>
      <c r="C178" s="84">
        <v>889.05088805000003</v>
      </c>
      <c r="D178" s="84">
        <v>879.36815168999999</v>
      </c>
      <c r="E178" s="84">
        <v>168.42092939</v>
      </c>
      <c r="F178" s="84">
        <v>168.42092939</v>
      </c>
    </row>
    <row r="179" spans="1:6" ht="12.75" customHeight="1" x14ac:dyDescent="0.2">
      <c r="A179" s="83" t="s">
        <v>161</v>
      </c>
      <c r="B179" s="83">
        <v>3</v>
      </c>
      <c r="C179" s="84">
        <v>898.65253386999996</v>
      </c>
      <c r="D179" s="84">
        <v>883.67561354999998</v>
      </c>
      <c r="E179" s="84">
        <v>169.24591574999999</v>
      </c>
      <c r="F179" s="84">
        <v>169.24591574999999</v>
      </c>
    </row>
    <row r="180" spans="1:6" ht="12.75" customHeight="1" x14ac:dyDescent="0.2">
      <c r="A180" s="83" t="s">
        <v>161</v>
      </c>
      <c r="B180" s="83">
        <v>4</v>
      </c>
      <c r="C180" s="84">
        <v>896.50791858000002</v>
      </c>
      <c r="D180" s="84">
        <v>890.93611506000002</v>
      </c>
      <c r="E180" s="84">
        <v>170.63648284000001</v>
      </c>
      <c r="F180" s="84">
        <v>170.63648284000001</v>
      </c>
    </row>
    <row r="181" spans="1:6" ht="12.75" customHeight="1" x14ac:dyDescent="0.2">
      <c r="A181" s="83" t="s">
        <v>161</v>
      </c>
      <c r="B181" s="83">
        <v>5</v>
      </c>
      <c r="C181" s="84">
        <v>899.53679798999997</v>
      </c>
      <c r="D181" s="84">
        <v>891.89761436000003</v>
      </c>
      <c r="E181" s="84">
        <v>170.82063393000001</v>
      </c>
      <c r="F181" s="84">
        <v>170.82063393000001</v>
      </c>
    </row>
    <row r="182" spans="1:6" ht="12.75" customHeight="1" x14ac:dyDescent="0.2">
      <c r="A182" s="83" t="s">
        <v>161</v>
      </c>
      <c r="B182" s="83">
        <v>6</v>
      </c>
      <c r="C182" s="84">
        <v>901.72640840999998</v>
      </c>
      <c r="D182" s="84">
        <v>894.44973990999995</v>
      </c>
      <c r="E182" s="84">
        <v>171.30942961</v>
      </c>
      <c r="F182" s="84">
        <v>171.30942961</v>
      </c>
    </row>
    <row r="183" spans="1:6" ht="12.75" customHeight="1" x14ac:dyDescent="0.2">
      <c r="A183" s="83" t="s">
        <v>161</v>
      </c>
      <c r="B183" s="83">
        <v>7</v>
      </c>
      <c r="C183" s="84">
        <v>895.21422904999997</v>
      </c>
      <c r="D183" s="84">
        <v>888.36260121999999</v>
      </c>
      <c r="E183" s="84">
        <v>170.14359076</v>
      </c>
      <c r="F183" s="84">
        <v>170.14359076</v>
      </c>
    </row>
    <row r="184" spans="1:6" ht="12.75" customHeight="1" x14ac:dyDescent="0.2">
      <c r="A184" s="83" t="s">
        <v>161</v>
      </c>
      <c r="B184" s="83">
        <v>8</v>
      </c>
      <c r="C184" s="84">
        <v>864.64192203000005</v>
      </c>
      <c r="D184" s="84">
        <v>857.27868253999998</v>
      </c>
      <c r="E184" s="84">
        <v>164.19024521</v>
      </c>
      <c r="F184" s="84">
        <v>164.19024521</v>
      </c>
    </row>
    <row r="185" spans="1:6" ht="12.75" customHeight="1" x14ac:dyDescent="0.2">
      <c r="A185" s="83" t="s">
        <v>161</v>
      </c>
      <c r="B185" s="83">
        <v>9</v>
      </c>
      <c r="C185" s="84">
        <v>894.01281749999998</v>
      </c>
      <c r="D185" s="84">
        <v>886.60064506000003</v>
      </c>
      <c r="E185" s="84">
        <v>169.80613221999999</v>
      </c>
      <c r="F185" s="84">
        <v>169.80613221999999</v>
      </c>
    </row>
    <row r="186" spans="1:6" ht="12.75" customHeight="1" x14ac:dyDescent="0.2">
      <c r="A186" s="83" t="s">
        <v>161</v>
      </c>
      <c r="B186" s="83">
        <v>10</v>
      </c>
      <c r="C186" s="84">
        <v>816.47052004</v>
      </c>
      <c r="D186" s="84">
        <v>809.10160068000005</v>
      </c>
      <c r="E186" s="84">
        <v>154.96313266999999</v>
      </c>
      <c r="F186" s="84">
        <v>154.96313266999999</v>
      </c>
    </row>
    <row r="187" spans="1:6" ht="12.75" customHeight="1" x14ac:dyDescent="0.2">
      <c r="A187" s="83" t="s">
        <v>161</v>
      </c>
      <c r="B187" s="83">
        <v>11</v>
      </c>
      <c r="C187" s="84">
        <v>779.25223412000003</v>
      </c>
      <c r="D187" s="84">
        <v>775.49288307999996</v>
      </c>
      <c r="E187" s="84">
        <v>148.52622517</v>
      </c>
      <c r="F187" s="84">
        <v>148.52622517</v>
      </c>
    </row>
    <row r="188" spans="1:6" ht="12.75" customHeight="1" x14ac:dyDescent="0.2">
      <c r="A188" s="83" t="s">
        <v>161</v>
      </c>
      <c r="B188" s="83">
        <v>12</v>
      </c>
      <c r="C188" s="84">
        <v>767.53029968999999</v>
      </c>
      <c r="D188" s="84">
        <v>756.59666328000003</v>
      </c>
      <c r="E188" s="84">
        <v>144.90712787000001</v>
      </c>
      <c r="F188" s="84">
        <v>144.90712787000001</v>
      </c>
    </row>
    <row r="189" spans="1:6" ht="12.75" customHeight="1" x14ac:dyDescent="0.2">
      <c r="A189" s="83" t="s">
        <v>161</v>
      </c>
      <c r="B189" s="83">
        <v>13</v>
      </c>
      <c r="C189" s="84">
        <v>771.5358645</v>
      </c>
      <c r="D189" s="84">
        <v>757.98552419999999</v>
      </c>
      <c r="E189" s="84">
        <v>145.17312937</v>
      </c>
      <c r="F189" s="84">
        <v>145.17312937</v>
      </c>
    </row>
    <row r="190" spans="1:6" ht="12.75" customHeight="1" x14ac:dyDescent="0.2">
      <c r="A190" s="83" t="s">
        <v>161</v>
      </c>
      <c r="B190" s="83">
        <v>14</v>
      </c>
      <c r="C190" s="84">
        <v>769.33349088</v>
      </c>
      <c r="D190" s="84">
        <v>763.64053267999998</v>
      </c>
      <c r="E190" s="84">
        <v>146.25620451</v>
      </c>
      <c r="F190" s="84">
        <v>146.25620451</v>
      </c>
    </row>
    <row r="191" spans="1:6" ht="12.75" customHeight="1" x14ac:dyDescent="0.2">
      <c r="A191" s="83" t="s">
        <v>161</v>
      </c>
      <c r="B191" s="83">
        <v>15</v>
      </c>
      <c r="C191" s="84">
        <v>761.05521827999996</v>
      </c>
      <c r="D191" s="84">
        <v>758.66716788999997</v>
      </c>
      <c r="E191" s="84">
        <v>145.30368113</v>
      </c>
      <c r="F191" s="84">
        <v>145.30368113</v>
      </c>
    </row>
    <row r="192" spans="1:6" ht="12.75" customHeight="1" x14ac:dyDescent="0.2">
      <c r="A192" s="83" t="s">
        <v>161</v>
      </c>
      <c r="B192" s="83">
        <v>16</v>
      </c>
      <c r="C192" s="84">
        <v>769.68756383000004</v>
      </c>
      <c r="D192" s="84">
        <v>765.34095463000006</v>
      </c>
      <c r="E192" s="84">
        <v>146.58187770999999</v>
      </c>
      <c r="F192" s="84">
        <v>146.58187770999999</v>
      </c>
    </row>
    <row r="193" spans="1:6" ht="12.75" customHeight="1" x14ac:dyDescent="0.2">
      <c r="A193" s="83" t="s">
        <v>161</v>
      </c>
      <c r="B193" s="83">
        <v>17</v>
      </c>
      <c r="C193" s="84">
        <v>772.60696224000003</v>
      </c>
      <c r="D193" s="84">
        <v>768.79237904000001</v>
      </c>
      <c r="E193" s="84">
        <v>147.24291155</v>
      </c>
      <c r="F193" s="84">
        <v>147.24291155</v>
      </c>
    </row>
    <row r="194" spans="1:6" ht="12.75" customHeight="1" x14ac:dyDescent="0.2">
      <c r="A194" s="83" t="s">
        <v>161</v>
      </c>
      <c r="B194" s="83">
        <v>18</v>
      </c>
      <c r="C194" s="84">
        <v>777.25596010000004</v>
      </c>
      <c r="D194" s="84">
        <v>774.59182071999999</v>
      </c>
      <c r="E194" s="84">
        <v>148.35364924999999</v>
      </c>
      <c r="F194" s="84">
        <v>148.35364924999999</v>
      </c>
    </row>
    <row r="195" spans="1:6" ht="12.75" customHeight="1" x14ac:dyDescent="0.2">
      <c r="A195" s="83" t="s">
        <v>161</v>
      </c>
      <c r="B195" s="83">
        <v>19</v>
      </c>
      <c r="C195" s="84">
        <v>782.67349750999995</v>
      </c>
      <c r="D195" s="84">
        <v>777.61777379</v>
      </c>
      <c r="E195" s="84">
        <v>148.93319471999999</v>
      </c>
      <c r="F195" s="84">
        <v>148.93319471999999</v>
      </c>
    </row>
    <row r="196" spans="1:6" ht="12.75" customHeight="1" x14ac:dyDescent="0.2">
      <c r="A196" s="83" t="s">
        <v>161</v>
      </c>
      <c r="B196" s="83">
        <v>20</v>
      </c>
      <c r="C196" s="84">
        <v>777.04603537000003</v>
      </c>
      <c r="D196" s="84">
        <v>771.48260531999995</v>
      </c>
      <c r="E196" s="84">
        <v>147.75815696999999</v>
      </c>
      <c r="F196" s="84">
        <v>147.75815696999999</v>
      </c>
    </row>
    <row r="197" spans="1:6" ht="12.75" customHeight="1" x14ac:dyDescent="0.2">
      <c r="A197" s="83" t="s">
        <v>161</v>
      </c>
      <c r="B197" s="83">
        <v>21</v>
      </c>
      <c r="C197" s="84">
        <v>778.20221934000006</v>
      </c>
      <c r="D197" s="84">
        <v>771.63708861999999</v>
      </c>
      <c r="E197" s="84">
        <v>147.78774437999999</v>
      </c>
      <c r="F197" s="84">
        <v>147.78774437999999</v>
      </c>
    </row>
    <row r="198" spans="1:6" ht="12.75" customHeight="1" x14ac:dyDescent="0.2">
      <c r="A198" s="83" t="s">
        <v>161</v>
      </c>
      <c r="B198" s="83">
        <v>22</v>
      </c>
      <c r="C198" s="84">
        <v>768.13880987000005</v>
      </c>
      <c r="D198" s="84">
        <v>762.19896537</v>
      </c>
      <c r="E198" s="84">
        <v>145.98010841999999</v>
      </c>
      <c r="F198" s="84">
        <v>145.98010841999999</v>
      </c>
    </row>
    <row r="199" spans="1:6" ht="12.75" customHeight="1" x14ac:dyDescent="0.2">
      <c r="A199" s="83" t="s">
        <v>161</v>
      </c>
      <c r="B199" s="83">
        <v>23</v>
      </c>
      <c r="C199" s="84">
        <v>799.97760748999997</v>
      </c>
      <c r="D199" s="84">
        <v>793.66094201999999</v>
      </c>
      <c r="E199" s="84">
        <v>152.00586150000001</v>
      </c>
      <c r="F199" s="84">
        <v>152.00586150000001</v>
      </c>
    </row>
    <row r="200" spans="1:6" ht="12.75" customHeight="1" x14ac:dyDescent="0.2">
      <c r="A200" s="83" t="s">
        <v>161</v>
      </c>
      <c r="B200" s="83">
        <v>24</v>
      </c>
      <c r="C200" s="84">
        <v>889.43729034</v>
      </c>
      <c r="D200" s="84">
        <v>882.76854964999995</v>
      </c>
      <c r="E200" s="84">
        <v>169.07219039</v>
      </c>
      <c r="F200" s="84">
        <v>169.07219039</v>
      </c>
    </row>
    <row r="201" spans="1:6" ht="12.75" customHeight="1" x14ac:dyDescent="0.2">
      <c r="A201" s="83" t="s">
        <v>162</v>
      </c>
      <c r="B201" s="83">
        <v>1</v>
      </c>
      <c r="C201" s="84">
        <v>843.73003724</v>
      </c>
      <c r="D201" s="84">
        <v>836.81712851999998</v>
      </c>
      <c r="E201" s="84">
        <v>160.27134738000001</v>
      </c>
      <c r="F201" s="84">
        <v>160.27134738000001</v>
      </c>
    </row>
    <row r="202" spans="1:6" ht="12.75" customHeight="1" x14ac:dyDescent="0.2">
      <c r="A202" s="83" t="s">
        <v>162</v>
      </c>
      <c r="B202" s="83">
        <v>2</v>
      </c>
      <c r="C202" s="84">
        <v>855.22452065000004</v>
      </c>
      <c r="D202" s="84">
        <v>848.49091129999999</v>
      </c>
      <c r="E202" s="84">
        <v>162.50716788</v>
      </c>
      <c r="F202" s="84">
        <v>162.50716788</v>
      </c>
    </row>
    <row r="203" spans="1:6" ht="12.75" customHeight="1" x14ac:dyDescent="0.2">
      <c r="A203" s="83" t="s">
        <v>162</v>
      </c>
      <c r="B203" s="83">
        <v>3</v>
      </c>
      <c r="C203" s="84">
        <v>878.23800813000003</v>
      </c>
      <c r="D203" s="84">
        <v>876.24012914000002</v>
      </c>
      <c r="E203" s="84">
        <v>167.82183506999999</v>
      </c>
      <c r="F203" s="84">
        <v>167.82183506999999</v>
      </c>
    </row>
    <row r="204" spans="1:6" ht="12.75" customHeight="1" x14ac:dyDescent="0.2">
      <c r="A204" s="83" t="s">
        <v>162</v>
      </c>
      <c r="B204" s="83">
        <v>4</v>
      </c>
      <c r="C204" s="84">
        <v>908.22649163000006</v>
      </c>
      <c r="D204" s="84">
        <v>900.7893828</v>
      </c>
      <c r="E204" s="84">
        <v>172.52362930999999</v>
      </c>
      <c r="F204" s="84">
        <v>172.52362930999999</v>
      </c>
    </row>
    <row r="205" spans="1:6" ht="12.75" customHeight="1" x14ac:dyDescent="0.2">
      <c r="A205" s="83" t="s">
        <v>162</v>
      </c>
      <c r="B205" s="83">
        <v>5</v>
      </c>
      <c r="C205" s="84">
        <v>917.79508026999997</v>
      </c>
      <c r="D205" s="84">
        <v>910.41798330999995</v>
      </c>
      <c r="E205" s="84">
        <v>174.36774642</v>
      </c>
      <c r="F205" s="84">
        <v>174.36774642</v>
      </c>
    </row>
    <row r="206" spans="1:6" ht="12.75" customHeight="1" x14ac:dyDescent="0.2">
      <c r="A206" s="83" t="s">
        <v>162</v>
      </c>
      <c r="B206" s="83">
        <v>6</v>
      </c>
      <c r="C206" s="84">
        <v>925.53167451000002</v>
      </c>
      <c r="D206" s="84">
        <v>917.93994855999995</v>
      </c>
      <c r="E206" s="84">
        <v>175.80839033000001</v>
      </c>
      <c r="F206" s="84">
        <v>175.80839033000001</v>
      </c>
    </row>
    <row r="207" spans="1:6" ht="12.75" customHeight="1" x14ac:dyDescent="0.2">
      <c r="A207" s="83" t="s">
        <v>162</v>
      </c>
      <c r="B207" s="83">
        <v>7</v>
      </c>
      <c r="C207" s="84">
        <v>878.45767804000002</v>
      </c>
      <c r="D207" s="84">
        <v>871.13181018</v>
      </c>
      <c r="E207" s="84">
        <v>166.8434646</v>
      </c>
      <c r="F207" s="84">
        <v>166.8434646</v>
      </c>
    </row>
    <row r="208" spans="1:6" ht="12.75" customHeight="1" x14ac:dyDescent="0.2">
      <c r="A208" s="83" t="s">
        <v>162</v>
      </c>
      <c r="B208" s="83">
        <v>8</v>
      </c>
      <c r="C208" s="84">
        <v>812.75126120000004</v>
      </c>
      <c r="D208" s="84">
        <v>805.62980593999998</v>
      </c>
      <c r="E208" s="84">
        <v>154.29819739999999</v>
      </c>
      <c r="F208" s="84">
        <v>154.29819739999999</v>
      </c>
    </row>
    <row r="209" spans="1:6" ht="12.75" customHeight="1" x14ac:dyDescent="0.2">
      <c r="A209" s="83" t="s">
        <v>162</v>
      </c>
      <c r="B209" s="83">
        <v>9</v>
      </c>
      <c r="C209" s="84">
        <v>766.3108082</v>
      </c>
      <c r="D209" s="84">
        <v>759.45200187</v>
      </c>
      <c r="E209" s="84">
        <v>145.45399641</v>
      </c>
      <c r="F209" s="84">
        <v>145.45399641</v>
      </c>
    </row>
    <row r="210" spans="1:6" ht="12.75" customHeight="1" x14ac:dyDescent="0.2">
      <c r="A210" s="83" t="s">
        <v>162</v>
      </c>
      <c r="B210" s="83">
        <v>10</v>
      </c>
      <c r="C210" s="84">
        <v>778.30826930000001</v>
      </c>
      <c r="D210" s="84">
        <v>775.21508140000003</v>
      </c>
      <c r="E210" s="84">
        <v>148.47301922</v>
      </c>
      <c r="F210" s="84">
        <v>148.47301922</v>
      </c>
    </row>
    <row r="211" spans="1:6" ht="12.75" customHeight="1" x14ac:dyDescent="0.2">
      <c r="A211" s="83" t="s">
        <v>162</v>
      </c>
      <c r="B211" s="83">
        <v>11</v>
      </c>
      <c r="C211" s="84">
        <v>775.32988107999995</v>
      </c>
      <c r="D211" s="84">
        <v>767.40304142000002</v>
      </c>
      <c r="E211" s="84">
        <v>146.97681875999999</v>
      </c>
      <c r="F211" s="84">
        <v>146.97681875999999</v>
      </c>
    </row>
    <row r="212" spans="1:6" ht="12.75" customHeight="1" x14ac:dyDescent="0.2">
      <c r="A212" s="83" t="s">
        <v>162</v>
      </c>
      <c r="B212" s="83">
        <v>12</v>
      </c>
      <c r="C212" s="84">
        <v>761.27392731999998</v>
      </c>
      <c r="D212" s="84">
        <v>753.24913150999998</v>
      </c>
      <c r="E212" s="84">
        <v>144.26599206</v>
      </c>
      <c r="F212" s="84">
        <v>144.26599206</v>
      </c>
    </row>
    <row r="213" spans="1:6" ht="12.75" customHeight="1" x14ac:dyDescent="0.2">
      <c r="A213" s="83" t="s">
        <v>162</v>
      </c>
      <c r="B213" s="83">
        <v>13</v>
      </c>
      <c r="C213" s="84">
        <v>769.54191843000001</v>
      </c>
      <c r="D213" s="84">
        <v>760.83051528999999</v>
      </c>
      <c r="E213" s="84">
        <v>145.71801611000001</v>
      </c>
      <c r="F213" s="84">
        <v>145.71801611000001</v>
      </c>
    </row>
    <row r="214" spans="1:6" ht="12.75" customHeight="1" x14ac:dyDescent="0.2">
      <c r="A214" s="83" t="s">
        <v>162</v>
      </c>
      <c r="B214" s="83">
        <v>14</v>
      </c>
      <c r="C214" s="84">
        <v>779.37032740999996</v>
      </c>
      <c r="D214" s="84">
        <v>768.83619569999996</v>
      </c>
      <c r="E214" s="84">
        <v>147.25130354000001</v>
      </c>
      <c r="F214" s="84">
        <v>147.25130354000001</v>
      </c>
    </row>
    <row r="215" spans="1:6" ht="12.75" customHeight="1" x14ac:dyDescent="0.2">
      <c r="A215" s="83" t="s">
        <v>162</v>
      </c>
      <c r="B215" s="83">
        <v>15</v>
      </c>
      <c r="C215" s="84">
        <v>771.94894194000005</v>
      </c>
      <c r="D215" s="84">
        <v>759.71957271999997</v>
      </c>
      <c r="E215" s="84">
        <v>145.50524290000001</v>
      </c>
      <c r="F215" s="84">
        <v>145.50524290000001</v>
      </c>
    </row>
    <row r="216" spans="1:6" ht="12.75" customHeight="1" x14ac:dyDescent="0.2">
      <c r="A216" s="83" t="s">
        <v>162</v>
      </c>
      <c r="B216" s="83">
        <v>16</v>
      </c>
      <c r="C216" s="84">
        <v>771.70991045000005</v>
      </c>
      <c r="D216" s="84">
        <v>763.87557042000003</v>
      </c>
      <c r="E216" s="84">
        <v>146.30122009999999</v>
      </c>
      <c r="F216" s="84">
        <v>146.30122009999999</v>
      </c>
    </row>
    <row r="217" spans="1:6" ht="12.75" customHeight="1" x14ac:dyDescent="0.2">
      <c r="A217" s="83" t="s">
        <v>162</v>
      </c>
      <c r="B217" s="83">
        <v>17</v>
      </c>
      <c r="C217" s="84">
        <v>777.73175328000002</v>
      </c>
      <c r="D217" s="84">
        <v>769.50270740999997</v>
      </c>
      <c r="E217" s="84">
        <v>147.37895714999999</v>
      </c>
      <c r="F217" s="84">
        <v>147.37895714999999</v>
      </c>
    </row>
    <row r="218" spans="1:6" ht="12.75" customHeight="1" x14ac:dyDescent="0.2">
      <c r="A218" s="83" t="s">
        <v>162</v>
      </c>
      <c r="B218" s="83">
        <v>18</v>
      </c>
      <c r="C218" s="84">
        <v>782.74852196999996</v>
      </c>
      <c r="D218" s="84">
        <v>774.43484336999995</v>
      </c>
      <c r="E218" s="84">
        <v>148.32358418000001</v>
      </c>
      <c r="F218" s="84">
        <v>148.32358418000001</v>
      </c>
    </row>
    <row r="219" spans="1:6" ht="12.75" customHeight="1" x14ac:dyDescent="0.2">
      <c r="A219" s="83" t="s">
        <v>162</v>
      </c>
      <c r="B219" s="83">
        <v>19</v>
      </c>
      <c r="C219" s="84">
        <v>783.52087590999997</v>
      </c>
      <c r="D219" s="84">
        <v>775.35116948999996</v>
      </c>
      <c r="E219" s="84">
        <v>148.49908348</v>
      </c>
      <c r="F219" s="84">
        <v>148.49908348</v>
      </c>
    </row>
    <row r="220" spans="1:6" ht="12.75" customHeight="1" x14ac:dyDescent="0.2">
      <c r="A220" s="83" t="s">
        <v>162</v>
      </c>
      <c r="B220" s="83">
        <v>20</v>
      </c>
      <c r="C220" s="84">
        <v>777.24491637999995</v>
      </c>
      <c r="D220" s="84">
        <v>769.03074642000001</v>
      </c>
      <c r="E220" s="84">
        <v>147.28856485</v>
      </c>
      <c r="F220" s="84">
        <v>147.28856485</v>
      </c>
    </row>
    <row r="221" spans="1:6" ht="12.75" customHeight="1" x14ac:dyDescent="0.2">
      <c r="A221" s="83" t="s">
        <v>162</v>
      </c>
      <c r="B221" s="83">
        <v>21</v>
      </c>
      <c r="C221" s="84">
        <v>765.16002261999995</v>
      </c>
      <c r="D221" s="84">
        <v>757.20320753999999</v>
      </c>
      <c r="E221" s="84">
        <v>145.02329621999999</v>
      </c>
      <c r="F221" s="84">
        <v>145.02329621999999</v>
      </c>
    </row>
    <row r="222" spans="1:6" ht="12.75" customHeight="1" x14ac:dyDescent="0.2">
      <c r="A222" s="83" t="s">
        <v>162</v>
      </c>
      <c r="B222" s="83">
        <v>22</v>
      </c>
      <c r="C222" s="84">
        <v>775.41692527999999</v>
      </c>
      <c r="D222" s="84">
        <v>766.94761540000002</v>
      </c>
      <c r="E222" s="84">
        <v>146.88959331999999</v>
      </c>
      <c r="F222" s="84">
        <v>146.88959331999999</v>
      </c>
    </row>
    <row r="223" spans="1:6" ht="12.75" customHeight="1" x14ac:dyDescent="0.2">
      <c r="A223" s="83" t="s">
        <v>162</v>
      </c>
      <c r="B223" s="83">
        <v>23</v>
      </c>
      <c r="C223" s="84">
        <v>756.52027183999996</v>
      </c>
      <c r="D223" s="84">
        <v>748.44499183999994</v>
      </c>
      <c r="E223" s="84">
        <v>143.34587951</v>
      </c>
      <c r="F223" s="84">
        <v>143.34587951</v>
      </c>
    </row>
    <row r="224" spans="1:6" ht="12.75" customHeight="1" x14ac:dyDescent="0.2">
      <c r="A224" s="83" t="s">
        <v>162</v>
      </c>
      <c r="B224" s="83">
        <v>24</v>
      </c>
      <c r="C224" s="84">
        <v>817.36582739000005</v>
      </c>
      <c r="D224" s="84">
        <v>808.50570071000004</v>
      </c>
      <c r="E224" s="84">
        <v>154.84900296000001</v>
      </c>
      <c r="F224" s="84">
        <v>154.84900296000001</v>
      </c>
    </row>
    <row r="225" spans="1:6" ht="12.75" customHeight="1" x14ac:dyDescent="0.2">
      <c r="A225" s="83" t="s">
        <v>163</v>
      </c>
      <c r="B225" s="83">
        <v>1</v>
      </c>
      <c r="C225" s="84">
        <v>886.67778002</v>
      </c>
      <c r="D225" s="84">
        <v>883.30392503999997</v>
      </c>
      <c r="E225" s="84">
        <v>169.17472813000001</v>
      </c>
      <c r="F225" s="84">
        <v>169.17472813000001</v>
      </c>
    </row>
    <row r="226" spans="1:6" ht="12.75" customHeight="1" x14ac:dyDescent="0.2">
      <c r="A226" s="83" t="s">
        <v>163</v>
      </c>
      <c r="B226" s="83">
        <v>2</v>
      </c>
      <c r="C226" s="84">
        <v>905.38929008000002</v>
      </c>
      <c r="D226" s="84">
        <v>902.80083391000005</v>
      </c>
      <c r="E226" s="84">
        <v>172.90887236</v>
      </c>
      <c r="F226" s="84">
        <v>172.90887236</v>
      </c>
    </row>
    <row r="227" spans="1:6" ht="12.75" customHeight="1" x14ac:dyDescent="0.2">
      <c r="A227" s="83" t="s">
        <v>163</v>
      </c>
      <c r="B227" s="83">
        <v>3</v>
      </c>
      <c r="C227" s="84">
        <v>906.79208787000005</v>
      </c>
      <c r="D227" s="84">
        <v>897.71478648000004</v>
      </c>
      <c r="E227" s="84">
        <v>171.93476745000001</v>
      </c>
      <c r="F227" s="84">
        <v>171.93476745000001</v>
      </c>
    </row>
    <row r="228" spans="1:6" ht="12.75" customHeight="1" x14ac:dyDescent="0.2">
      <c r="A228" s="83" t="s">
        <v>163</v>
      </c>
      <c r="B228" s="83">
        <v>4</v>
      </c>
      <c r="C228" s="84">
        <v>910.64352122000003</v>
      </c>
      <c r="D228" s="84">
        <v>907.55795943999999</v>
      </c>
      <c r="E228" s="84">
        <v>173.81998053000001</v>
      </c>
      <c r="F228" s="84">
        <v>173.81998053000001</v>
      </c>
    </row>
    <row r="229" spans="1:6" ht="12.75" customHeight="1" x14ac:dyDescent="0.2">
      <c r="A229" s="83" t="s">
        <v>163</v>
      </c>
      <c r="B229" s="83">
        <v>5</v>
      </c>
      <c r="C229" s="84">
        <v>903.37160451</v>
      </c>
      <c r="D229" s="84">
        <v>895.48018796999997</v>
      </c>
      <c r="E229" s="84">
        <v>171.50678611000001</v>
      </c>
      <c r="F229" s="84">
        <v>171.50678611000001</v>
      </c>
    </row>
    <row r="230" spans="1:6" ht="12.75" customHeight="1" x14ac:dyDescent="0.2">
      <c r="A230" s="83" t="s">
        <v>163</v>
      </c>
      <c r="B230" s="83">
        <v>6</v>
      </c>
      <c r="C230" s="84">
        <v>911.96856578999996</v>
      </c>
      <c r="D230" s="84">
        <v>902.81442881999999</v>
      </c>
      <c r="E230" s="84">
        <v>172.91147612</v>
      </c>
      <c r="F230" s="84">
        <v>172.91147612</v>
      </c>
    </row>
    <row r="231" spans="1:6" ht="12.75" customHeight="1" x14ac:dyDescent="0.2">
      <c r="A231" s="83" t="s">
        <v>163</v>
      </c>
      <c r="B231" s="83">
        <v>7</v>
      </c>
      <c r="C231" s="84">
        <v>911.83561099999997</v>
      </c>
      <c r="D231" s="84">
        <v>903.98954422999998</v>
      </c>
      <c r="E231" s="84">
        <v>173.13654002999999</v>
      </c>
      <c r="F231" s="84">
        <v>173.13654002999999</v>
      </c>
    </row>
    <row r="232" spans="1:6" ht="12.75" customHeight="1" x14ac:dyDescent="0.2">
      <c r="A232" s="83" t="s">
        <v>163</v>
      </c>
      <c r="B232" s="83">
        <v>8</v>
      </c>
      <c r="C232" s="84">
        <v>831.99907171999996</v>
      </c>
      <c r="D232" s="84">
        <v>823.34528886999999</v>
      </c>
      <c r="E232" s="84">
        <v>157.69115414000001</v>
      </c>
      <c r="F232" s="84">
        <v>157.69115414000001</v>
      </c>
    </row>
    <row r="233" spans="1:6" ht="12.75" customHeight="1" x14ac:dyDescent="0.2">
      <c r="A233" s="83" t="s">
        <v>163</v>
      </c>
      <c r="B233" s="83">
        <v>9</v>
      </c>
      <c r="C233" s="84">
        <v>816.26392397999996</v>
      </c>
      <c r="D233" s="84">
        <v>808.02910931999998</v>
      </c>
      <c r="E233" s="84">
        <v>154.75772383</v>
      </c>
      <c r="F233" s="84">
        <v>154.75772383</v>
      </c>
    </row>
    <row r="234" spans="1:6" ht="12.75" customHeight="1" x14ac:dyDescent="0.2">
      <c r="A234" s="83" t="s">
        <v>163</v>
      </c>
      <c r="B234" s="83">
        <v>10</v>
      </c>
      <c r="C234" s="84">
        <v>803.51556016999996</v>
      </c>
      <c r="D234" s="84">
        <v>795.40230166000003</v>
      </c>
      <c r="E234" s="84">
        <v>152.33937528999999</v>
      </c>
      <c r="F234" s="84">
        <v>152.33937528999999</v>
      </c>
    </row>
    <row r="235" spans="1:6" ht="12.75" customHeight="1" x14ac:dyDescent="0.2">
      <c r="A235" s="83" t="s">
        <v>163</v>
      </c>
      <c r="B235" s="83">
        <v>11</v>
      </c>
      <c r="C235" s="84">
        <v>779.86034603999997</v>
      </c>
      <c r="D235" s="84">
        <v>771.72893505000002</v>
      </c>
      <c r="E235" s="84">
        <v>147.80533525999999</v>
      </c>
      <c r="F235" s="84">
        <v>147.80533525999999</v>
      </c>
    </row>
    <row r="236" spans="1:6" ht="12.75" customHeight="1" x14ac:dyDescent="0.2">
      <c r="A236" s="83" t="s">
        <v>163</v>
      </c>
      <c r="B236" s="83">
        <v>12</v>
      </c>
      <c r="C236" s="84">
        <v>791.89892412999995</v>
      </c>
      <c r="D236" s="84">
        <v>782.23675873000002</v>
      </c>
      <c r="E236" s="84">
        <v>149.81784551999999</v>
      </c>
      <c r="F236" s="84">
        <v>149.81784551999999</v>
      </c>
    </row>
    <row r="237" spans="1:6" ht="12.75" customHeight="1" x14ac:dyDescent="0.2">
      <c r="A237" s="83" t="s">
        <v>163</v>
      </c>
      <c r="B237" s="83">
        <v>13</v>
      </c>
      <c r="C237" s="84">
        <v>787.04625195000006</v>
      </c>
      <c r="D237" s="84">
        <v>778.07240371</v>
      </c>
      <c r="E237" s="84">
        <v>149.02026769</v>
      </c>
      <c r="F237" s="84">
        <v>149.02026769</v>
      </c>
    </row>
    <row r="238" spans="1:6" ht="12.75" customHeight="1" x14ac:dyDescent="0.2">
      <c r="A238" s="83" t="s">
        <v>163</v>
      </c>
      <c r="B238" s="83">
        <v>14</v>
      </c>
      <c r="C238" s="84">
        <v>794.96145497999998</v>
      </c>
      <c r="D238" s="84">
        <v>784.97443877000001</v>
      </c>
      <c r="E238" s="84">
        <v>150.34217952</v>
      </c>
      <c r="F238" s="84">
        <v>150.34217952</v>
      </c>
    </row>
    <row r="239" spans="1:6" ht="12.75" customHeight="1" x14ac:dyDescent="0.2">
      <c r="A239" s="83" t="s">
        <v>163</v>
      </c>
      <c r="B239" s="83">
        <v>15</v>
      </c>
      <c r="C239" s="84">
        <v>782.70197546999998</v>
      </c>
      <c r="D239" s="84">
        <v>773.55879417000006</v>
      </c>
      <c r="E239" s="84">
        <v>148.15579890999999</v>
      </c>
      <c r="F239" s="84">
        <v>148.15579890999999</v>
      </c>
    </row>
    <row r="240" spans="1:6" ht="12.75" customHeight="1" x14ac:dyDescent="0.2">
      <c r="A240" s="83" t="s">
        <v>163</v>
      </c>
      <c r="B240" s="83">
        <v>16</v>
      </c>
      <c r="C240" s="84">
        <v>788.69588612999996</v>
      </c>
      <c r="D240" s="84">
        <v>779.44565435000004</v>
      </c>
      <c r="E240" s="84">
        <v>149.28327942999999</v>
      </c>
      <c r="F240" s="84">
        <v>149.28327942999999</v>
      </c>
    </row>
    <row r="241" spans="1:6" ht="12.75" customHeight="1" x14ac:dyDescent="0.2">
      <c r="A241" s="83" t="s">
        <v>163</v>
      </c>
      <c r="B241" s="83">
        <v>17</v>
      </c>
      <c r="C241" s="84">
        <v>801.01111473000003</v>
      </c>
      <c r="D241" s="84">
        <v>791.69226078999998</v>
      </c>
      <c r="E241" s="84">
        <v>151.62880995</v>
      </c>
      <c r="F241" s="84">
        <v>151.62880995</v>
      </c>
    </row>
    <row r="242" spans="1:6" ht="12.75" customHeight="1" x14ac:dyDescent="0.2">
      <c r="A242" s="83" t="s">
        <v>163</v>
      </c>
      <c r="B242" s="83">
        <v>18</v>
      </c>
      <c r="C242" s="84">
        <v>805.63530471000001</v>
      </c>
      <c r="D242" s="84">
        <v>796.44121223000002</v>
      </c>
      <c r="E242" s="84">
        <v>152.53835257</v>
      </c>
      <c r="F242" s="84">
        <v>152.53835257</v>
      </c>
    </row>
    <row r="243" spans="1:6" ht="12.75" customHeight="1" x14ac:dyDescent="0.2">
      <c r="A243" s="83" t="s">
        <v>163</v>
      </c>
      <c r="B243" s="83">
        <v>19</v>
      </c>
      <c r="C243" s="84">
        <v>809.61239665999994</v>
      </c>
      <c r="D243" s="84">
        <v>800.36392116000002</v>
      </c>
      <c r="E243" s="84">
        <v>153.28964915</v>
      </c>
      <c r="F243" s="84">
        <v>153.28964915</v>
      </c>
    </row>
    <row r="244" spans="1:6" ht="12.75" customHeight="1" x14ac:dyDescent="0.2">
      <c r="A244" s="83" t="s">
        <v>163</v>
      </c>
      <c r="B244" s="83">
        <v>20</v>
      </c>
      <c r="C244" s="84">
        <v>807.37461059999998</v>
      </c>
      <c r="D244" s="84">
        <v>798.35580457000003</v>
      </c>
      <c r="E244" s="84">
        <v>152.90504475</v>
      </c>
      <c r="F244" s="84">
        <v>152.90504475</v>
      </c>
    </row>
    <row r="245" spans="1:6" ht="12.75" customHeight="1" x14ac:dyDescent="0.2">
      <c r="A245" s="83" t="s">
        <v>163</v>
      </c>
      <c r="B245" s="83">
        <v>21</v>
      </c>
      <c r="C245" s="84">
        <v>794.05014884000002</v>
      </c>
      <c r="D245" s="84">
        <v>789.76919146</v>
      </c>
      <c r="E245" s="84">
        <v>151.26049422</v>
      </c>
      <c r="F245" s="84">
        <v>151.26049422</v>
      </c>
    </row>
    <row r="246" spans="1:6" ht="12.75" customHeight="1" x14ac:dyDescent="0.2">
      <c r="A246" s="83" t="s">
        <v>163</v>
      </c>
      <c r="B246" s="83">
        <v>22</v>
      </c>
      <c r="C246" s="84">
        <v>795.48554681999997</v>
      </c>
      <c r="D246" s="84">
        <v>786.42007393999995</v>
      </c>
      <c r="E246" s="84">
        <v>150.61905469999999</v>
      </c>
      <c r="F246" s="84">
        <v>150.61905469999999</v>
      </c>
    </row>
    <row r="247" spans="1:6" ht="12.75" customHeight="1" x14ac:dyDescent="0.2">
      <c r="A247" s="83" t="s">
        <v>163</v>
      </c>
      <c r="B247" s="83">
        <v>23</v>
      </c>
      <c r="C247" s="84">
        <v>796.11014068999998</v>
      </c>
      <c r="D247" s="84">
        <v>786.81947114000002</v>
      </c>
      <c r="E247" s="84">
        <v>150.69554922</v>
      </c>
      <c r="F247" s="84">
        <v>150.69554922</v>
      </c>
    </row>
    <row r="248" spans="1:6" ht="12.75" customHeight="1" x14ac:dyDescent="0.2">
      <c r="A248" s="83" t="s">
        <v>163</v>
      </c>
      <c r="B248" s="83">
        <v>24</v>
      </c>
      <c r="C248" s="84">
        <v>816.73206278999999</v>
      </c>
      <c r="D248" s="84">
        <v>806.34110430999999</v>
      </c>
      <c r="E248" s="84">
        <v>154.43442877999999</v>
      </c>
      <c r="F248" s="84">
        <v>154.43442877999999</v>
      </c>
    </row>
    <row r="249" spans="1:6" ht="12.75" customHeight="1" x14ac:dyDescent="0.2">
      <c r="A249" s="83" t="s">
        <v>164</v>
      </c>
      <c r="B249" s="83">
        <v>1</v>
      </c>
      <c r="C249" s="84">
        <v>913.30678420000004</v>
      </c>
      <c r="D249" s="84">
        <v>903.38032433000001</v>
      </c>
      <c r="E249" s="84">
        <v>173.01985923000001</v>
      </c>
      <c r="F249" s="84">
        <v>173.01985923000001</v>
      </c>
    </row>
    <row r="250" spans="1:6" ht="12.75" customHeight="1" x14ac:dyDescent="0.2">
      <c r="A250" s="83" t="s">
        <v>164</v>
      </c>
      <c r="B250" s="83">
        <v>2</v>
      </c>
      <c r="C250" s="84">
        <v>889.01315351999995</v>
      </c>
      <c r="D250" s="84">
        <v>879.83436828000004</v>
      </c>
      <c r="E250" s="84">
        <v>168.51022148999999</v>
      </c>
      <c r="F250" s="84">
        <v>168.51022148999999</v>
      </c>
    </row>
    <row r="251" spans="1:6" ht="12.75" customHeight="1" x14ac:dyDescent="0.2">
      <c r="A251" s="83" t="s">
        <v>164</v>
      </c>
      <c r="B251" s="83">
        <v>3</v>
      </c>
      <c r="C251" s="84">
        <v>885.20641793000004</v>
      </c>
      <c r="D251" s="84">
        <v>874.84845426000004</v>
      </c>
      <c r="E251" s="84">
        <v>167.55529462000001</v>
      </c>
      <c r="F251" s="84">
        <v>167.55529462000001</v>
      </c>
    </row>
    <row r="252" spans="1:6" ht="12.75" customHeight="1" x14ac:dyDescent="0.2">
      <c r="A252" s="83" t="s">
        <v>164</v>
      </c>
      <c r="B252" s="83">
        <v>4</v>
      </c>
      <c r="C252" s="84">
        <v>905.13711907000004</v>
      </c>
      <c r="D252" s="84">
        <v>894.18672590999995</v>
      </c>
      <c r="E252" s="84">
        <v>171.25905587</v>
      </c>
      <c r="F252" s="84">
        <v>171.25905587</v>
      </c>
    </row>
    <row r="253" spans="1:6" ht="12.75" customHeight="1" x14ac:dyDescent="0.2">
      <c r="A253" s="83" t="s">
        <v>164</v>
      </c>
      <c r="B253" s="83">
        <v>5</v>
      </c>
      <c r="C253" s="84">
        <v>926.57604951999997</v>
      </c>
      <c r="D253" s="84">
        <v>915.54391371999998</v>
      </c>
      <c r="E253" s="84">
        <v>175.34948990999999</v>
      </c>
      <c r="F253" s="84">
        <v>175.34948990999999</v>
      </c>
    </row>
    <row r="254" spans="1:6" ht="12.75" customHeight="1" x14ac:dyDescent="0.2">
      <c r="A254" s="83" t="s">
        <v>164</v>
      </c>
      <c r="B254" s="83">
        <v>6</v>
      </c>
      <c r="C254" s="84">
        <v>966.98430007000002</v>
      </c>
      <c r="D254" s="84">
        <v>955.13528100999997</v>
      </c>
      <c r="E254" s="84">
        <v>182.93222402000001</v>
      </c>
      <c r="F254" s="84">
        <v>182.93222402000001</v>
      </c>
    </row>
    <row r="255" spans="1:6" ht="12.75" customHeight="1" x14ac:dyDescent="0.2">
      <c r="A255" s="83" t="s">
        <v>164</v>
      </c>
      <c r="B255" s="83">
        <v>7</v>
      </c>
      <c r="C255" s="84">
        <v>990.44697102999999</v>
      </c>
      <c r="D255" s="84">
        <v>978.30651184999999</v>
      </c>
      <c r="E255" s="84">
        <v>187.37009252999999</v>
      </c>
      <c r="F255" s="84">
        <v>187.37009252999999</v>
      </c>
    </row>
    <row r="256" spans="1:6" ht="12.75" customHeight="1" x14ac:dyDescent="0.2">
      <c r="A256" s="83" t="s">
        <v>164</v>
      </c>
      <c r="B256" s="83">
        <v>8</v>
      </c>
      <c r="C256" s="84">
        <v>910.17460835999998</v>
      </c>
      <c r="D256" s="84">
        <v>898.65759681999998</v>
      </c>
      <c r="E256" s="84">
        <v>172.11533914</v>
      </c>
      <c r="F256" s="84">
        <v>172.11533914</v>
      </c>
    </row>
    <row r="257" spans="1:6" ht="12.75" customHeight="1" x14ac:dyDescent="0.2">
      <c r="A257" s="83" t="s">
        <v>164</v>
      </c>
      <c r="B257" s="83">
        <v>9</v>
      </c>
      <c r="C257" s="84">
        <v>862.39502820999996</v>
      </c>
      <c r="D257" s="84">
        <v>852.49616974000003</v>
      </c>
      <c r="E257" s="84">
        <v>163.27427474999999</v>
      </c>
      <c r="F257" s="84">
        <v>163.27427474999999</v>
      </c>
    </row>
    <row r="258" spans="1:6" ht="12.75" customHeight="1" x14ac:dyDescent="0.2">
      <c r="A258" s="83" t="s">
        <v>164</v>
      </c>
      <c r="B258" s="83">
        <v>10</v>
      </c>
      <c r="C258" s="84">
        <v>789.06538018000003</v>
      </c>
      <c r="D258" s="84">
        <v>780.11967136999999</v>
      </c>
      <c r="E258" s="84">
        <v>149.41237050000001</v>
      </c>
      <c r="F258" s="84">
        <v>149.41237050000001</v>
      </c>
    </row>
    <row r="259" spans="1:6" ht="12.75" customHeight="1" x14ac:dyDescent="0.2">
      <c r="A259" s="83" t="s">
        <v>164</v>
      </c>
      <c r="B259" s="83">
        <v>11</v>
      </c>
      <c r="C259" s="84">
        <v>790.68538856999999</v>
      </c>
      <c r="D259" s="84">
        <v>773.74913105999997</v>
      </c>
      <c r="E259" s="84">
        <v>148.19225316999999</v>
      </c>
      <c r="F259" s="84">
        <v>148.19225316999999</v>
      </c>
    </row>
    <row r="260" spans="1:6" ht="12.75" customHeight="1" x14ac:dyDescent="0.2">
      <c r="A260" s="83" t="s">
        <v>164</v>
      </c>
      <c r="B260" s="83">
        <v>12</v>
      </c>
      <c r="C260" s="84">
        <v>791.92580281999994</v>
      </c>
      <c r="D260" s="84">
        <v>780.64891943999999</v>
      </c>
      <c r="E260" s="84">
        <v>149.51373469999999</v>
      </c>
      <c r="F260" s="84">
        <v>149.51373469999999</v>
      </c>
    </row>
    <row r="261" spans="1:6" ht="12.75" customHeight="1" x14ac:dyDescent="0.2">
      <c r="A261" s="83" t="s">
        <v>164</v>
      </c>
      <c r="B261" s="83">
        <v>13</v>
      </c>
      <c r="C261" s="84">
        <v>784.34225330000004</v>
      </c>
      <c r="D261" s="84">
        <v>773.89088517000005</v>
      </c>
      <c r="E261" s="84">
        <v>148.21940262000001</v>
      </c>
      <c r="F261" s="84">
        <v>148.21940262000001</v>
      </c>
    </row>
    <row r="262" spans="1:6" ht="12.75" customHeight="1" x14ac:dyDescent="0.2">
      <c r="A262" s="83" t="s">
        <v>164</v>
      </c>
      <c r="B262" s="83">
        <v>14</v>
      </c>
      <c r="C262" s="84">
        <v>789.7376544</v>
      </c>
      <c r="D262" s="84">
        <v>776.05162357999995</v>
      </c>
      <c r="E262" s="84">
        <v>148.63323790000001</v>
      </c>
      <c r="F262" s="84">
        <v>148.63323790000001</v>
      </c>
    </row>
    <row r="263" spans="1:6" ht="12.75" customHeight="1" x14ac:dyDescent="0.2">
      <c r="A263" s="83" t="s">
        <v>164</v>
      </c>
      <c r="B263" s="83">
        <v>15</v>
      </c>
      <c r="C263" s="84">
        <v>790.00912090999998</v>
      </c>
      <c r="D263" s="84">
        <v>763.66716145999999</v>
      </c>
      <c r="E263" s="84">
        <v>146.26130458</v>
      </c>
      <c r="F263" s="84">
        <v>146.26130458</v>
      </c>
    </row>
    <row r="264" spans="1:6" ht="12.75" customHeight="1" x14ac:dyDescent="0.2">
      <c r="A264" s="83" t="s">
        <v>164</v>
      </c>
      <c r="B264" s="83">
        <v>16</v>
      </c>
      <c r="C264" s="84">
        <v>791.80158096000002</v>
      </c>
      <c r="D264" s="84">
        <v>774.97025202999998</v>
      </c>
      <c r="E264" s="84">
        <v>148.42612829000001</v>
      </c>
      <c r="F264" s="84">
        <v>148.42612829000001</v>
      </c>
    </row>
    <row r="265" spans="1:6" ht="12.75" customHeight="1" x14ac:dyDescent="0.2">
      <c r="A265" s="83" t="s">
        <v>164</v>
      </c>
      <c r="B265" s="83">
        <v>17</v>
      </c>
      <c r="C265" s="84">
        <v>807.22494689999996</v>
      </c>
      <c r="D265" s="84">
        <v>793.00130881999996</v>
      </c>
      <c r="E265" s="84">
        <v>151.87952529</v>
      </c>
      <c r="F265" s="84">
        <v>151.87952529</v>
      </c>
    </row>
    <row r="266" spans="1:6" ht="12.75" customHeight="1" x14ac:dyDescent="0.2">
      <c r="A266" s="83" t="s">
        <v>164</v>
      </c>
      <c r="B266" s="83">
        <v>18</v>
      </c>
      <c r="C266" s="84">
        <v>811.26240877999999</v>
      </c>
      <c r="D266" s="84">
        <v>796.82177533000004</v>
      </c>
      <c r="E266" s="84">
        <v>152.61123989999999</v>
      </c>
      <c r="F266" s="84">
        <v>152.61123989999999</v>
      </c>
    </row>
    <row r="267" spans="1:6" ht="12.75" customHeight="1" x14ac:dyDescent="0.2">
      <c r="A267" s="83" t="s">
        <v>164</v>
      </c>
      <c r="B267" s="83">
        <v>19</v>
      </c>
      <c r="C267" s="84">
        <v>798.72483685999998</v>
      </c>
      <c r="D267" s="84">
        <v>790.05770050000001</v>
      </c>
      <c r="E267" s="84">
        <v>151.31575090000001</v>
      </c>
      <c r="F267" s="84">
        <v>151.31575090000001</v>
      </c>
    </row>
    <row r="268" spans="1:6" ht="12.75" customHeight="1" x14ac:dyDescent="0.2">
      <c r="A268" s="83" t="s">
        <v>164</v>
      </c>
      <c r="B268" s="83">
        <v>20</v>
      </c>
      <c r="C268" s="84">
        <v>783.90132602999995</v>
      </c>
      <c r="D268" s="84">
        <v>775.51036955999996</v>
      </c>
      <c r="E268" s="84">
        <v>148.52957426</v>
      </c>
      <c r="F268" s="84">
        <v>148.52957426</v>
      </c>
    </row>
    <row r="269" spans="1:6" ht="12.75" customHeight="1" x14ac:dyDescent="0.2">
      <c r="A269" s="83" t="s">
        <v>164</v>
      </c>
      <c r="B269" s="83">
        <v>21</v>
      </c>
      <c r="C269" s="84">
        <v>760.48811972999999</v>
      </c>
      <c r="D269" s="84">
        <v>752.83406384</v>
      </c>
      <c r="E269" s="84">
        <v>144.18649625</v>
      </c>
      <c r="F269" s="84">
        <v>144.18649625</v>
      </c>
    </row>
    <row r="270" spans="1:6" ht="12.75" customHeight="1" x14ac:dyDescent="0.2">
      <c r="A270" s="83" t="s">
        <v>164</v>
      </c>
      <c r="B270" s="83">
        <v>22</v>
      </c>
      <c r="C270" s="84">
        <v>775.60598216999995</v>
      </c>
      <c r="D270" s="84">
        <v>767.35516675999997</v>
      </c>
      <c r="E270" s="84">
        <v>146.96764956000001</v>
      </c>
      <c r="F270" s="84">
        <v>146.96764956000001</v>
      </c>
    </row>
    <row r="271" spans="1:6" ht="12.75" customHeight="1" x14ac:dyDescent="0.2">
      <c r="A271" s="83" t="s">
        <v>164</v>
      </c>
      <c r="B271" s="83">
        <v>23</v>
      </c>
      <c r="C271" s="84">
        <v>764.68626067000002</v>
      </c>
      <c r="D271" s="84">
        <v>756.20726830000001</v>
      </c>
      <c r="E271" s="84">
        <v>144.83254901999999</v>
      </c>
      <c r="F271" s="84">
        <v>144.83254901999999</v>
      </c>
    </row>
    <row r="272" spans="1:6" ht="12.75" customHeight="1" x14ac:dyDescent="0.2">
      <c r="A272" s="83" t="s">
        <v>164</v>
      </c>
      <c r="B272" s="83">
        <v>24</v>
      </c>
      <c r="C272" s="84">
        <v>799.55078903000003</v>
      </c>
      <c r="D272" s="84">
        <v>788.64749297000003</v>
      </c>
      <c r="E272" s="84">
        <v>151.04566098999999</v>
      </c>
      <c r="F272" s="84">
        <v>151.04566098999999</v>
      </c>
    </row>
    <row r="273" spans="1:6" ht="12.75" customHeight="1" x14ac:dyDescent="0.2">
      <c r="A273" s="83" t="s">
        <v>165</v>
      </c>
      <c r="B273" s="83">
        <v>1</v>
      </c>
      <c r="C273" s="84">
        <v>908.93786928999998</v>
      </c>
      <c r="D273" s="84">
        <v>906.54632346000005</v>
      </c>
      <c r="E273" s="84">
        <v>173.62622701000001</v>
      </c>
      <c r="F273" s="84">
        <v>173.62622701000001</v>
      </c>
    </row>
    <row r="274" spans="1:6" ht="12.75" customHeight="1" x14ac:dyDescent="0.2">
      <c r="A274" s="83" t="s">
        <v>165</v>
      </c>
      <c r="B274" s="83">
        <v>2</v>
      </c>
      <c r="C274" s="84">
        <v>887.70239113000002</v>
      </c>
      <c r="D274" s="84">
        <v>880.76269414000001</v>
      </c>
      <c r="E274" s="84">
        <v>168.68801904</v>
      </c>
      <c r="F274" s="84">
        <v>168.68801904</v>
      </c>
    </row>
    <row r="275" spans="1:6" ht="12.75" customHeight="1" x14ac:dyDescent="0.2">
      <c r="A275" s="83" t="s">
        <v>165</v>
      </c>
      <c r="B275" s="83">
        <v>3</v>
      </c>
      <c r="C275" s="84">
        <v>915.22967931000005</v>
      </c>
      <c r="D275" s="84">
        <v>906.06791471999998</v>
      </c>
      <c r="E275" s="84">
        <v>173.5345998</v>
      </c>
      <c r="F275" s="84">
        <v>173.5345998</v>
      </c>
    </row>
    <row r="276" spans="1:6" ht="12.75" customHeight="1" x14ac:dyDescent="0.2">
      <c r="A276" s="83" t="s">
        <v>165</v>
      </c>
      <c r="B276" s="83">
        <v>4</v>
      </c>
      <c r="C276" s="84">
        <v>927.51079311000001</v>
      </c>
      <c r="D276" s="84">
        <v>921.67964897000002</v>
      </c>
      <c r="E276" s="84">
        <v>176.52463621999999</v>
      </c>
      <c r="F276" s="84">
        <v>176.52463621999999</v>
      </c>
    </row>
    <row r="277" spans="1:6" ht="12.75" customHeight="1" x14ac:dyDescent="0.2">
      <c r="A277" s="83" t="s">
        <v>165</v>
      </c>
      <c r="B277" s="83">
        <v>5</v>
      </c>
      <c r="C277" s="84">
        <v>916.86167132000003</v>
      </c>
      <c r="D277" s="84">
        <v>912.12596707</v>
      </c>
      <c r="E277" s="84">
        <v>174.69486789999999</v>
      </c>
      <c r="F277" s="84">
        <v>174.69486789999999</v>
      </c>
    </row>
    <row r="278" spans="1:6" ht="12.75" customHeight="1" x14ac:dyDescent="0.2">
      <c r="A278" s="83" t="s">
        <v>165</v>
      </c>
      <c r="B278" s="83">
        <v>6</v>
      </c>
      <c r="C278" s="84">
        <v>920.77696967999998</v>
      </c>
      <c r="D278" s="84">
        <v>910.24299314999996</v>
      </c>
      <c r="E278" s="84">
        <v>174.33423144</v>
      </c>
      <c r="F278" s="84">
        <v>174.33423144</v>
      </c>
    </row>
    <row r="279" spans="1:6" ht="12.75" customHeight="1" x14ac:dyDescent="0.2">
      <c r="A279" s="83" t="s">
        <v>165</v>
      </c>
      <c r="B279" s="83">
        <v>7</v>
      </c>
      <c r="C279" s="84">
        <v>901.77022962000001</v>
      </c>
      <c r="D279" s="84">
        <v>895.60743357000001</v>
      </c>
      <c r="E279" s="84">
        <v>171.53115682000001</v>
      </c>
      <c r="F279" s="84">
        <v>171.53115682000001</v>
      </c>
    </row>
    <row r="280" spans="1:6" ht="12.75" customHeight="1" x14ac:dyDescent="0.2">
      <c r="A280" s="83" t="s">
        <v>165</v>
      </c>
      <c r="B280" s="83">
        <v>8</v>
      </c>
      <c r="C280" s="84">
        <v>905.62675082999999</v>
      </c>
      <c r="D280" s="84">
        <v>896.31947507999996</v>
      </c>
      <c r="E280" s="84">
        <v>171.66753052000001</v>
      </c>
      <c r="F280" s="84">
        <v>171.66753052000001</v>
      </c>
    </row>
    <row r="281" spans="1:6" ht="12.75" customHeight="1" x14ac:dyDescent="0.2">
      <c r="A281" s="83" t="s">
        <v>165</v>
      </c>
      <c r="B281" s="83">
        <v>9</v>
      </c>
      <c r="C281" s="84">
        <v>870.52331059999995</v>
      </c>
      <c r="D281" s="84">
        <v>861.02203538000003</v>
      </c>
      <c r="E281" s="84">
        <v>164.90719063</v>
      </c>
      <c r="F281" s="84">
        <v>164.90719063</v>
      </c>
    </row>
    <row r="282" spans="1:6" ht="12.75" customHeight="1" x14ac:dyDescent="0.2">
      <c r="A282" s="83" t="s">
        <v>165</v>
      </c>
      <c r="B282" s="83">
        <v>10</v>
      </c>
      <c r="C282" s="84">
        <v>749.65673817000004</v>
      </c>
      <c r="D282" s="84">
        <v>742.04461030000004</v>
      </c>
      <c r="E282" s="84">
        <v>142.12004684999999</v>
      </c>
      <c r="F282" s="84">
        <v>142.12004684999999</v>
      </c>
    </row>
    <row r="283" spans="1:6" ht="12.75" customHeight="1" x14ac:dyDescent="0.2">
      <c r="A283" s="83" t="s">
        <v>165</v>
      </c>
      <c r="B283" s="83">
        <v>11</v>
      </c>
      <c r="C283" s="84">
        <v>715.25950343</v>
      </c>
      <c r="D283" s="84">
        <v>712.35665103999997</v>
      </c>
      <c r="E283" s="84">
        <v>136.43406232999999</v>
      </c>
      <c r="F283" s="84">
        <v>136.43406232999999</v>
      </c>
    </row>
    <row r="284" spans="1:6" ht="12.75" customHeight="1" x14ac:dyDescent="0.2">
      <c r="A284" s="83" t="s">
        <v>165</v>
      </c>
      <c r="B284" s="83">
        <v>12</v>
      </c>
      <c r="C284" s="84">
        <v>712.58158503000004</v>
      </c>
      <c r="D284" s="84">
        <v>705.33880949000002</v>
      </c>
      <c r="E284" s="84">
        <v>135.08997067999999</v>
      </c>
      <c r="F284" s="84">
        <v>135.08997067999999</v>
      </c>
    </row>
    <row r="285" spans="1:6" ht="12.75" customHeight="1" x14ac:dyDescent="0.2">
      <c r="A285" s="83" t="s">
        <v>165</v>
      </c>
      <c r="B285" s="83">
        <v>13</v>
      </c>
      <c r="C285" s="84">
        <v>716.13712285999998</v>
      </c>
      <c r="D285" s="84">
        <v>708.76927633000003</v>
      </c>
      <c r="E285" s="84">
        <v>135.74699061999999</v>
      </c>
      <c r="F285" s="84">
        <v>135.74699061999999</v>
      </c>
    </row>
    <row r="286" spans="1:6" ht="12.75" customHeight="1" x14ac:dyDescent="0.2">
      <c r="A286" s="83" t="s">
        <v>165</v>
      </c>
      <c r="B286" s="83">
        <v>14</v>
      </c>
      <c r="C286" s="84">
        <v>751.36757904000001</v>
      </c>
      <c r="D286" s="84">
        <v>742.88543735999997</v>
      </c>
      <c r="E286" s="84">
        <v>142.2810862</v>
      </c>
      <c r="F286" s="84">
        <v>142.2810862</v>
      </c>
    </row>
    <row r="287" spans="1:6" ht="12.75" customHeight="1" x14ac:dyDescent="0.2">
      <c r="A287" s="83" t="s">
        <v>165</v>
      </c>
      <c r="B287" s="83">
        <v>15</v>
      </c>
      <c r="C287" s="84">
        <v>754.77895711999997</v>
      </c>
      <c r="D287" s="84">
        <v>746.50519497000005</v>
      </c>
      <c r="E287" s="84">
        <v>142.97436003999999</v>
      </c>
      <c r="F287" s="84">
        <v>142.97436003999999</v>
      </c>
    </row>
    <row r="288" spans="1:6" ht="12.75" customHeight="1" x14ac:dyDescent="0.2">
      <c r="A288" s="83" t="s">
        <v>165</v>
      </c>
      <c r="B288" s="83">
        <v>16</v>
      </c>
      <c r="C288" s="84">
        <v>766.52049680000005</v>
      </c>
      <c r="D288" s="84">
        <v>758.64256828999999</v>
      </c>
      <c r="E288" s="84">
        <v>145.29896969999999</v>
      </c>
      <c r="F288" s="84">
        <v>145.29896969999999</v>
      </c>
    </row>
    <row r="289" spans="1:6" ht="12.75" customHeight="1" x14ac:dyDescent="0.2">
      <c r="A289" s="83" t="s">
        <v>165</v>
      </c>
      <c r="B289" s="83">
        <v>17</v>
      </c>
      <c r="C289" s="84">
        <v>788.11219402999996</v>
      </c>
      <c r="D289" s="84">
        <v>777.60984083000005</v>
      </c>
      <c r="E289" s="84">
        <v>148.93167536000001</v>
      </c>
      <c r="F289" s="84">
        <v>148.93167536000001</v>
      </c>
    </row>
    <row r="290" spans="1:6" ht="12.75" customHeight="1" x14ac:dyDescent="0.2">
      <c r="A290" s="83" t="s">
        <v>165</v>
      </c>
      <c r="B290" s="83">
        <v>18</v>
      </c>
      <c r="C290" s="84">
        <v>787.97250244999998</v>
      </c>
      <c r="D290" s="84">
        <v>779.44206857999995</v>
      </c>
      <c r="E290" s="84">
        <v>149.28259267000001</v>
      </c>
      <c r="F290" s="84">
        <v>149.28259267000001</v>
      </c>
    </row>
    <row r="291" spans="1:6" ht="12.75" customHeight="1" x14ac:dyDescent="0.2">
      <c r="A291" s="83" t="s">
        <v>165</v>
      </c>
      <c r="B291" s="83">
        <v>19</v>
      </c>
      <c r="C291" s="84">
        <v>783.87575738999999</v>
      </c>
      <c r="D291" s="84">
        <v>773.11241386999995</v>
      </c>
      <c r="E291" s="84">
        <v>148.07030595000001</v>
      </c>
      <c r="F291" s="84">
        <v>148.07030595000001</v>
      </c>
    </row>
    <row r="292" spans="1:6" ht="12.75" customHeight="1" x14ac:dyDescent="0.2">
      <c r="A292" s="83" t="s">
        <v>165</v>
      </c>
      <c r="B292" s="83">
        <v>20</v>
      </c>
      <c r="C292" s="84">
        <v>771.53284570000005</v>
      </c>
      <c r="D292" s="84">
        <v>759.53672308</v>
      </c>
      <c r="E292" s="84">
        <v>145.47022264</v>
      </c>
      <c r="F292" s="84">
        <v>145.47022264</v>
      </c>
    </row>
    <row r="293" spans="1:6" ht="12.75" customHeight="1" x14ac:dyDescent="0.2">
      <c r="A293" s="83" t="s">
        <v>165</v>
      </c>
      <c r="B293" s="83">
        <v>21</v>
      </c>
      <c r="C293" s="84">
        <v>750.29839331999995</v>
      </c>
      <c r="D293" s="84">
        <v>742.54760050000004</v>
      </c>
      <c r="E293" s="84">
        <v>142.21638200999999</v>
      </c>
      <c r="F293" s="84">
        <v>142.21638200999999</v>
      </c>
    </row>
    <row r="294" spans="1:6" ht="12.75" customHeight="1" x14ac:dyDescent="0.2">
      <c r="A294" s="83" t="s">
        <v>165</v>
      </c>
      <c r="B294" s="83">
        <v>22</v>
      </c>
      <c r="C294" s="84">
        <v>738.34051495000006</v>
      </c>
      <c r="D294" s="84">
        <v>730.20365913000001</v>
      </c>
      <c r="E294" s="84">
        <v>139.85220942999999</v>
      </c>
      <c r="F294" s="84">
        <v>139.85220942999999</v>
      </c>
    </row>
    <row r="295" spans="1:6" ht="12.75" customHeight="1" x14ac:dyDescent="0.2">
      <c r="A295" s="83" t="s">
        <v>165</v>
      </c>
      <c r="B295" s="83">
        <v>23</v>
      </c>
      <c r="C295" s="84">
        <v>757.25847854000006</v>
      </c>
      <c r="D295" s="84">
        <v>748.52308069000003</v>
      </c>
      <c r="E295" s="84">
        <v>143.36083547999999</v>
      </c>
      <c r="F295" s="84">
        <v>143.36083547999999</v>
      </c>
    </row>
    <row r="296" spans="1:6" ht="12.75" customHeight="1" x14ac:dyDescent="0.2">
      <c r="A296" s="83" t="s">
        <v>165</v>
      </c>
      <c r="B296" s="83">
        <v>24</v>
      </c>
      <c r="C296" s="84">
        <v>768.60335752000003</v>
      </c>
      <c r="D296" s="84">
        <v>759.41282549000005</v>
      </c>
      <c r="E296" s="84">
        <v>145.44649315999999</v>
      </c>
      <c r="F296" s="84">
        <v>145.44649315999999</v>
      </c>
    </row>
    <row r="297" spans="1:6" ht="12.75" customHeight="1" x14ac:dyDescent="0.2">
      <c r="A297" s="83" t="s">
        <v>166</v>
      </c>
      <c r="B297" s="83">
        <v>1</v>
      </c>
      <c r="C297" s="84">
        <v>888.01341629000001</v>
      </c>
      <c r="D297" s="84">
        <v>879.07064274000004</v>
      </c>
      <c r="E297" s="84">
        <v>168.36394899999999</v>
      </c>
      <c r="F297" s="84">
        <v>168.36394899999999</v>
      </c>
    </row>
    <row r="298" spans="1:6" ht="12.75" customHeight="1" x14ac:dyDescent="0.2">
      <c r="A298" s="83" t="s">
        <v>166</v>
      </c>
      <c r="B298" s="83">
        <v>2</v>
      </c>
      <c r="C298" s="84">
        <v>937.95796670000004</v>
      </c>
      <c r="D298" s="84">
        <v>936.87376917999995</v>
      </c>
      <c r="E298" s="84">
        <v>179.43468912</v>
      </c>
      <c r="F298" s="84">
        <v>179.43468912</v>
      </c>
    </row>
    <row r="299" spans="1:6" ht="12.75" customHeight="1" x14ac:dyDescent="0.2">
      <c r="A299" s="83" t="s">
        <v>166</v>
      </c>
      <c r="B299" s="83">
        <v>3</v>
      </c>
      <c r="C299" s="84">
        <v>977.56610726999997</v>
      </c>
      <c r="D299" s="84">
        <v>967.34017860999995</v>
      </c>
      <c r="E299" s="84">
        <v>185.26976625</v>
      </c>
      <c r="F299" s="84">
        <v>185.26976625</v>
      </c>
    </row>
    <row r="300" spans="1:6" ht="12.75" customHeight="1" x14ac:dyDescent="0.2">
      <c r="A300" s="83" t="s">
        <v>166</v>
      </c>
      <c r="B300" s="83">
        <v>4</v>
      </c>
      <c r="C300" s="84">
        <v>998.76525169000001</v>
      </c>
      <c r="D300" s="84">
        <v>988.39581833</v>
      </c>
      <c r="E300" s="84">
        <v>189.30244630999999</v>
      </c>
      <c r="F300" s="84">
        <v>189.30244630999999</v>
      </c>
    </row>
    <row r="301" spans="1:6" ht="12.75" customHeight="1" x14ac:dyDescent="0.2">
      <c r="A301" s="83" t="s">
        <v>166</v>
      </c>
      <c r="B301" s="83">
        <v>5</v>
      </c>
      <c r="C301" s="84">
        <v>1002.18553578</v>
      </c>
      <c r="D301" s="84">
        <v>992.12410279000005</v>
      </c>
      <c r="E301" s="84">
        <v>190.01650576</v>
      </c>
      <c r="F301" s="84">
        <v>190.01650576</v>
      </c>
    </row>
    <row r="302" spans="1:6" ht="12.75" customHeight="1" x14ac:dyDescent="0.2">
      <c r="A302" s="83" t="s">
        <v>166</v>
      </c>
      <c r="B302" s="83">
        <v>6</v>
      </c>
      <c r="C302" s="84">
        <v>1009.0505209</v>
      </c>
      <c r="D302" s="84">
        <v>998.43380979000005</v>
      </c>
      <c r="E302" s="84">
        <v>191.22497199</v>
      </c>
      <c r="F302" s="84">
        <v>191.22497199</v>
      </c>
    </row>
    <row r="303" spans="1:6" ht="12.75" customHeight="1" x14ac:dyDescent="0.2">
      <c r="A303" s="83" t="s">
        <v>166</v>
      </c>
      <c r="B303" s="83">
        <v>7</v>
      </c>
      <c r="C303" s="84">
        <v>985.49260744000003</v>
      </c>
      <c r="D303" s="84">
        <v>975.45516950000001</v>
      </c>
      <c r="E303" s="84">
        <v>186.82398936999999</v>
      </c>
      <c r="F303" s="84">
        <v>186.82398936999999</v>
      </c>
    </row>
    <row r="304" spans="1:6" ht="12.75" customHeight="1" x14ac:dyDescent="0.2">
      <c r="A304" s="83" t="s">
        <v>166</v>
      </c>
      <c r="B304" s="83">
        <v>8</v>
      </c>
      <c r="C304" s="84">
        <v>950.21119767000005</v>
      </c>
      <c r="D304" s="84">
        <v>939.95660175</v>
      </c>
      <c r="E304" s="84">
        <v>180.02512844</v>
      </c>
      <c r="F304" s="84">
        <v>180.02512844</v>
      </c>
    </row>
    <row r="305" spans="1:6" ht="12.75" customHeight="1" x14ac:dyDescent="0.2">
      <c r="A305" s="83" t="s">
        <v>166</v>
      </c>
      <c r="B305" s="83">
        <v>9</v>
      </c>
      <c r="C305" s="84">
        <v>860.06941432999997</v>
      </c>
      <c r="D305" s="84">
        <v>851.28631679</v>
      </c>
      <c r="E305" s="84">
        <v>163.04255774000001</v>
      </c>
      <c r="F305" s="84">
        <v>163.04255774000001</v>
      </c>
    </row>
    <row r="306" spans="1:6" ht="12.75" customHeight="1" x14ac:dyDescent="0.2">
      <c r="A306" s="83" t="s">
        <v>166</v>
      </c>
      <c r="B306" s="83">
        <v>10</v>
      </c>
      <c r="C306" s="84">
        <v>716.92188945999999</v>
      </c>
      <c r="D306" s="84">
        <v>709.60086453999998</v>
      </c>
      <c r="E306" s="84">
        <v>135.9062605</v>
      </c>
      <c r="F306" s="84">
        <v>135.9062605</v>
      </c>
    </row>
    <row r="307" spans="1:6" ht="12.75" customHeight="1" x14ac:dyDescent="0.2">
      <c r="A307" s="83" t="s">
        <v>166</v>
      </c>
      <c r="B307" s="83">
        <v>11</v>
      </c>
      <c r="C307" s="84">
        <v>681.43499192000002</v>
      </c>
      <c r="D307" s="84">
        <v>673.83414528000003</v>
      </c>
      <c r="E307" s="84">
        <v>129.05604187</v>
      </c>
      <c r="F307" s="84">
        <v>129.05604187</v>
      </c>
    </row>
    <row r="308" spans="1:6" ht="12.75" customHeight="1" x14ac:dyDescent="0.2">
      <c r="A308" s="83" t="s">
        <v>166</v>
      </c>
      <c r="B308" s="83">
        <v>12</v>
      </c>
      <c r="C308" s="84">
        <v>684.53452679999998</v>
      </c>
      <c r="D308" s="84">
        <v>671.23033619</v>
      </c>
      <c r="E308" s="84">
        <v>128.55734749999999</v>
      </c>
      <c r="F308" s="84">
        <v>128.55734749999999</v>
      </c>
    </row>
    <row r="309" spans="1:6" ht="12.75" customHeight="1" x14ac:dyDescent="0.2">
      <c r="A309" s="83" t="s">
        <v>166</v>
      </c>
      <c r="B309" s="83">
        <v>13</v>
      </c>
      <c r="C309" s="84">
        <v>685.17857641000001</v>
      </c>
      <c r="D309" s="84">
        <v>677.69042549999995</v>
      </c>
      <c r="E309" s="84">
        <v>129.79461569</v>
      </c>
      <c r="F309" s="84">
        <v>129.79461569</v>
      </c>
    </row>
    <row r="310" spans="1:6" ht="12.75" customHeight="1" x14ac:dyDescent="0.2">
      <c r="A310" s="83" t="s">
        <v>166</v>
      </c>
      <c r="B310" s="83">
        <v>14</v>
      </c>
      <c r="C310" s="84">
        <v>689.04755213999999</v>
      </c>
      <c r="D310" s="84">
        <v>680.07468746999996</v>
      </c>
      <c r="E310" s="84">
        <v>130.25126130999999</v>
      </c>
      <c r="F310" s="84">
        <v>130.25126130999999</v>
      </c>
    </row>
    <row r="311" spans="1:6" ht="12.75" customHeight="1" x14ac:dyDescent="0.2">
      <c r="A311" s="83" t="s">
        <v>166</v>
      </c>
      <c r="B311" s="83">
        <v>15</v>
      </c>
      <c r="C311" s="84">
        <v>694.69884300000001</v>
      </c>
      <c r="D311" s="84">
        <v>686.55553522000002</v>
      </c>
      <c r="E311" s="84">
        <v>131.49250527000001</v>
      </c>
      <c r="F311" s="84">
        <v>131.49250527000001</v>
      </c>
    </row>
    <row r="312" spans="1:6" ht="12.75" customHeight="1" x14ac:dyDescent="0.2">
      <c r="A312" s="83" t="s">
        <v>166</v>
      </c>
      <c r="B312" s="83">
        <v>16</v>
      </c>
      <c r="C312" s="84">
        <v>711.19706128999997</v>
      </c>
      <c r="D312" s="84">
        <v>703.97704308000004</v>
      </c>
      <c r="E312" s="84">
        <v>134.82915844999999</v>
      </c>
      <c r="F312" s="84">
        <v>134.82915844999999</v>
      </c>
    </row>
    <row r="313" spans="1:6" ht="12.75" customHeight="1" x14ac:dyDescent="0.2">
      <c r="A313" s="83" t="s">
        <v>166</v>
      </c>
      <c r="B313" s="83">
        <v>17</v>
      </c>
      <c r="C313" s="84">
        <v>710.84088870000005</v>
      </c>
      <c r="D313" s="84">
        <v>703.31960356000002</v>
      </c>
      <c r="E313" s="84">
        <v>134.70324239000001</v>
      </c>
      <c r="F313" s="84">
        <v>134.70324239000001</v>
      </c>
    </row>
    <row r="314" spans="1:6" ht="12.75" customHeight="1" x14ac:dyDescent="0.2">
      <c r="A314" s="83" t="s">
        <v>166</v>
      </c>
      <c r="B314" s="83">
        <v>18</v>
      </c>
      <c r="C314" s="84">
        <v>716.25133953</v>
      </c>
      <c r="D314" s="84">
        <v>708.73862345999999</v>
      </c>
      <c r="E314" s="84">
        <v>135.74111983</v>
      </c>
      <c r="F314" s="84">
        <v>135.74111983</v>
      </c>
    </row>
    <row r="315" spans="1:6" ht="12.75" customHeight="1" x14ac:dyDescent="0.2">
      <c r="A315" s="83" t="s">
        <v>166</v>
      </c>
      <c r="B315" s="83">
        <v>19</v>
      </c>
      <c r="C315" s="84">
        <v>712.79433136</v>
      </c>
      <c r="D315" s="84">
        <v>705.31710437000004</v>
      </c>
      <c r="E315" s="84">
        <v>135.08581361</v>
      </c>
      <c r="F315" s="84">
        <v>135.08581361</v>
      </c>
    </row>
    <row r="316" spans="1:6" ht="12.75" customHeight="1" x14ac:dyDescent="0.2">
      <c r="A316" s="83" t="s">
        <v>166</v>
      </c>
      <c r="B316" s="83">
        <v>20</v>
      </c>
      <c r="C316" s="84">
        <v>690.86314316000005</v>
      </c>
      <c r="D316" s="84">
        <v>683.87226128999998</v>
      </c>
      <c r="E316" s="84">
        <v>130.9785914</v>
      </c>
      <c r="F316" s="84">
        <v>130.9785914</v>
      </c>
    </row>
    <row r="317" spans="1:6" ht="12.75" customHeight="1" x14ac:dyDescent="0.2">
      <c r="A317" s="83" t="s">
        <v>166</v>
      </c>
      <c r="B317" s="83">
        <v>21</v>
      </c>
      <c r="C317" s="84">
        <v>687.27908917000002</v>
      </c>
      <c r="D317" s="84">
        <v>685.65284005000001</v>
      </c>
      <c r="E317" s="84">
        <v>131.31961663000001</v>
      </c>
      <c r="F317" s="84">
        <v>131.31961663000001</v>
      </c>
    </row>
    <row r="318" spans="1:6" ht="12.75" customHeight="1" x14ac:dyDescent="0.2">
      <c r="A318" s="83" t="s">
        <v>166</v>
      </c>
      <c r="B318" s="83">
        <v>22</v>
      </c>
      <c r="C318" s="84">
        <v>685.17332625999995</v>
      </c>
      <c r="D318" s="84">
        <v>678.00887895000005</v>
      </c>
      <c r="E318" s="84">
        <v>129.85560747</v>
      </c>
      <c r="F318" s="84">
        <v>129.85560747</v>
      </c>
    </row>
    <row r="319" spans="1:6" ht="12.75" customHeight="1" x14ac:dyDescent="0.2">
      <c r="A319" s="83" t="s">
        <v>166</v>
      </c>
      <c r="B319" s="83">
        <v>23</v>
      </c>
      <c r="C319" s="84">
        <v>693.81293592999998</v>
      </c>
      <c r="D319" s="84">
        <v>685.37153908000005</v>
      </c>
      <c r="E319" s="84">
        <v>131.26574048000001</v>
      </c>
      <c r="F319" s="84">
        <v>131.26574048000001</v>
      </c>
    </row>
    <row r="320" spans="1:6" ht="12.75" customHeight="1" x14ac:dyDescent="0.2">
      <c r="A320" s="83" t="s">
        <v>166</v>
      </c>
      <c r="B320" s="83">
        <v>24</v>
      </c>
      <c r="C320" s="84">
        <v>799.77623493999999</v>
      </c>
      <c r="D320" s="84">
        <v>785.81467032</v>
      </c>
      <c r="E320" s="84">
        <v>150.50310481</v>
      </c>
      <c r="F320" s="84">
        <v>150.50310481</v>
      </c>
    </row>
    <row r="321" spans="1:6" ht="12.75" customHeight="1" x14ac:dyDescent="0.2">
      <c r="A321" s="83" t="s">
        <v>167</v>
      </c>
      <c r="B321" s="83">
        <v>1</v>
      </c>
      <c r="C321" s="84">
        <v>884.71784560000003</v>
      </c>
      <c r="D321" s="84">
        <v>875.42614201000004</v>
      </c>
      <c r="E321" s="84">
        <v>167.66593623</v>
      </c>
      <c r="F321" s="84">
        <v>167.66593623</v>
      </c>
    </row>
    <row r="322" spans="1:6" ht="12.75" customHeight="1" x14ac:dyDescent="0.2">
      <c r="A322" s="83" t="s">
        <v>167</v>
      </c>
      <c r="B322" s="83">
        <v>2</v>
      </c>
      <c r="C322" s="84">
        <v>846.79911829000002</v>
      </c>
      <c r="D322" s="84">
        <v>845.82029244</v>
      </c>
      <c r="E322" s="84">
        <v>161.99567777999999</v>
      </c>
      <c r="F322" s="84">
        <v>161.99567777999999</v>
      </c>
    </row>
    <row r="323" spans="1:6" ht="12.75" customHeight="1" x14ac:dyDescent="0.2">
      <c r="A323" s="83" t="s">
        <v>167</v>
      </c>
      <c r="B323" s="83">
        <v>3</v>
      </c>
      <c r="C323" s="84">
        <v>879.82349445</v>
      </c>
      <c r="D323" s="84">
        <v>870.79407011000001</v>
      </c>
      <c r="E323" s="84">
        <v>166.77877896000001</v>
      </c>
      <c r="F323" s="84">
        <v>166.77877896000001</v>
      </c>
    </row>
    <row r="324" spans="1:6" ht="12.75" customHeight="1" x14ac:dyDescent="0.2">
      <c r="A324" s="83" t="s">
        <v>167</v>
      </c>
      <c r="B324" s="83">
        <v>4</v>
      </c>
      <c r="C324" s="84">
        <v>892.42926739999996</v>
      </c>
      <c r="D324" s="84">
        <v>886.29382038000006</v>
      </c>
      <c r="E324" s="84">
        <v>169.74736763999999</v>
      </c>
      <c r="F324" s="84">
        <v>169.74736763999999</v>
      </c>
    </row>
    <row r="325" spans="1:6" ht="12.75" customHeight="1" x14ac:dyDescent="0.2">
      <c r="A325" s="83" t="s">
        <v>167</v>
      </c>
      <c r="B325" s="83">
        <v>5</v>
      </c>
      <c r="C325" s="84">
        <v>883.67947923999998</v>
      </c>
      <c r="D325" s="84">
        <v>877.54917348000004</v>
      </c>
      <c r="E325" s="84">
        <v>168.0725497</v>
      </c>
      <c r="F325" s="84">
        <v>168.0725497</v>
      </c>
    </row>
    <row r="326" spans="1:6" ht="12.75" customHeight="1" x14ac:dyDescent="0.2">
      <c r="A326" s="83" t="s">
        <v>167</v>
      </c>
      <c r="B326" s="83">
        <v>6</v>
      </c>
      <c r="C326" s="84">
        <v>885.24042897000004</v>
      </c>
      <c r="D326" s="84">
        <v>876.99666306999995</v>
      </c>
      <c r="E326" s="84">
        <v>167.96673018000001</v>
      </c>
      <c r="F326" s="84">
        <v>167.96673018000001</v>
      </c>
    </row>
    <row r="327" spans="1:6" ht="12.75" customHeight="1" x14ac:dyDescent="0.2">
      <c r="A327" s="83" t="s">
        <v>167</v>
      </c>
      <c r="B327" s="83">
        <v>7</v>
      </c>
      <c r="C327" s="84">
        <v>873.06423142000006</v>
      </c>
      <c r="D327" s="84">
        <v>864.30650331000004</v>
      </c>
      <c r="E327" s="84">
        <v>165.53624814</v>
      </c>
      <c r="F327" s="84">
        <v>165.53624814</v>
      </c>
    </row>
    <row r="328" spans="1:6" ht="12.75" customHeight="1" x14ac:dyDescent="0.2">
      <c r="A328" s="83" t="s">
        <v>167</v>
      </c>
      <c r="B328" s="83">
        <v>8</v>
      </c>
      <c r="C328" s="84">
        <v>894.53435009999998</v>
      </c>
      <c r="D328" s="84">
        <v>885.05859162000002</v>
      </c>
      <c r="E328" s="84">
        <v>169.51079053000001</v>
      </c>
      <c r="F328" s="84">
        <v>169.51079053000001</v>
      </c>
    </row>
    <row r="329" spans="1:6" ht="12.75" customHeight="1" x14ac:dyDescent="0.2">
      <c r="A329" s="83" t="s">
        <v>167</v>
      </c>
      <c r="B329" s="83">
        <v>9</v>
      </c>
      <c r="C329" s="84">
        <v>922.26337321999995</v>
      </c>
      <c r="D329" s="84">
        <v>912.81619647000002</v>
      </c>
      <c r="E329" s="84">
        <v>174.82706404000001</v>
      </c>
      <c r="F329" s="84">
        <v>174.82706404000001</v>
      </c>
    </row>
    <row r="330" spans="1:6" ht="12.75" customHeight="1" x14ac:dyDescent="0.2">
      <c r="A330" s="83" t="s">
        <v>167</v>
      </c>
      <c r="B330" s="83">
        <v>10</v>
      </c>
      <c r="C330" s="84">
        <v>819.79636589999996</v>
      </c>
      <c r="D330" s="84">
        <v>811.51871681</v>
      </c>
      <c r="E330" s="84">
        <v>155.42607068000001</v>
      </c>
      <c r="F330" s="84">
        <v>155.42607068000001</v>
      </c>
    </row>
    <row r="331" spans="1:6" ht="12.75" customHeight="1" x14ac:dyDescent="0.2">
      <c r="A331" s="83" t="s">
        <v>167</v>
      </c>
      <c r="B331" s="83">
        <v>11</v>
      </c>
      <c r="C331" s="84">
        <v>786.17682041</v>
      </c>
      <c r="D331" s="84">
        <v>777.27262068000005</v>
      </c>
      <c r="E331" s="84">
        <v>148.8670893</v>
      </c>
      <c r="F331" s="84">
        <v>148.8670893</v>
      </c>
    </row>
    <row r="332" spans="1:6" ht="12.75" customHeight="1" x14ac:dyDescent="0.2">
      <c r="A332" s="83" t="s">
        <v>167</v>
      </c>
      <c r="B332" s="83">
        <v>12</v>
      </c>
      <c r="C332" s="84">
        <v>797.30886984999995</v>
      </c>
      <c r="D332" s="84">
        <v>782.32538782999995</v>
      </c>
      <c r="E332" s="84">
        <v>149.8348202</v>
      </c>
      <c r="F332" s="84">
        <v>149.8348202</v>
      </c>
    </row>
    <row r="333" spans="1:6" ht="12.75" customHeight="1" x14ac:dyDescent="0.2">
      <c r="A333" s="83" t="s">
        <v>167</v>
      </c>
      <c r="B333" s="83">
        <v>13</v>
      </c>
      <c r="C333" s="84">
        <v>799.21425896000005</v>
      </c>
      <c r="D333" s="84">
        <v>783.73470764000001</v>
      </c>
      <c r="E333" s="84">
        <v>150.10474009000001</v>
      </c>
      <c r="F333" s="84">
        <v>150.10474009000001</v>
      </c>
    </row>
    <row r="334" spans="1:6" ht="12.75" customHeight="1" x14ac:dyDescent="0.2">
      <c r="A334" s="83" t="s">
        <v>167</v>
      </c>
      <c r="B334" s="83">
        <v>14</v>
      </c>
      <c r="C334" s="84">
        <v>793.03132630000005</v>
      </c>
      <c r="D334" s="84">
        <v>783.90532639000003</v>
      </c>
      <c r="E334" s="84">
        <v>150.13741784000001</v>
      </c>
      <c r="F334" s="84">
        <v>150.13741784000001</v>
      </c>
    </row>
    <row r="335" spans="1:6" ht="12.75" customHeight="1" x14ac:dyDescent="0.2">
      <c r="A335" s="83" t="s">
        <v>167</v>
      </c>
      <c r="B335" s="83">
        <v>15</v>
      </c>
      <c r="C335" s="84">
        <v>784.39750727000001</v>
      </c>
      <c r="D335" s="84">
        <v>775.07341511000004</v>
      </c>
      <c r="E335" s="84">
        <v>148.44588658999999</v>
      </c>
      <c r="F335" s="84">
        <v>148.44588658999999</v>
      </c>
    </row>
    <row r="336" spans="1:6" ht="12.75" customHeight="1" x14ac:dyDescent="0.2">
      <c r="A336" s="83" t="s">
        <v>167</v>
      </c>
      <c r="B336" s="83">
        <v>16</v>
      </c>
      <c r="C336" s="84">
        <v>761.62470858999995</v>
      </c>
      <c r="D336" s="84">
        <v>761.20335187000001</v>
      </c>
      <c r="E336" s="84">
        <v>145.78942361</v>
      </c>
      <c r="F336" s="84">
        <v>145.78942361</v>
      </c>
    </row>
    <row r="337" spans="1:6" ht="12.75" customHeight="1" x14ac:dyDescent="0.2">
      <c r="A337" s="83" t="s">
        <v>167</v>
      </c>
      <c r="B337" s="83">
        <v>17</v>
      </c>
      <c r="C337" s="84">
        <v>790.63113587999999</v>
      </c>
      <c r="D337" s="84">
        <v>790.20240085</v>
      </c>
      <c r="E337" s="84">
        <v>151.34346461999999</v>
      </c>
      <c r="F337" s="84">
        <v>151.34346461999999</v>
      </c>
    </row>
    <row r="338" spans="1:6" ht="12.75" customHeight="1" x14ac:dyDescent="0.2">
      <c r="A338" s="83" t="s">
        <v>167</v>
      </c>
      <c r="B338" s="83">
        <v>18</v>
      </c>
      <c r="C338" s="84">
        <v>825.83819460999996</v>
      </c>
      <c r="D338" s="84">
        <v>820.29325530999995</v>
      </c>
      <c r="E338" s="84">
        <v>157.10661361000001</v>
      </c>
      <c r="F338" s="84">
        <v>157.10661361000001</v>
      </c>
    </row>
    <row r="339" spans="1:6" ht="12.75" customHeight="1" x14ac:dyDescent="0.2">
      <c r="A339" s="83" t="s">
        <v>167</v>
      </c>
      <c r="B339" s="83">
        <v>19</v>
      </c>
      <c r="C339" s="84">
        <v>798.91513140999996</v>
      </c>
      <c r="D339" s="84">
        <v>789.54175296000005</v>
      </c>
      <c r="E339" s="84">
        <v>151.21693407999999</v>
      </c>
      <c r="F339" s="84">
        <v>151.21693407999999</v>
      </c>
    </row>
    <row r="340" spans="1:6" ht="12.75" customHeight="1" x14ac:dyDescent="0.2">
      <c r="A340" s="83" t="s">
        <v>167</v>
      </c>
      <c r="B340" s="83">
        <v>20</v>
      </c>
      <c r="C340" s="84">
        <v>779.16898364999997</v>
      </c>
      <c r="D340" s="84">
        <v>771.37914381999997</v>
      </c>
      <c r="E340" s="84">
        <v>147.73834151</v>
      </c>
      <c r="F340" s="84">
        <v>147.73834151</v>
      </c>
    </row>
    <row r="341" spans="1:6" ht="12.75" customHeight="1" x14ac:dyDescent="0.2">
      <c r="A341" s="83" t="s">
        <v>167</v>
      </c>
      <c r="B341" s="83">
        <v>21</v>
      </c>
      <c r="C341" s="84">
        <v>772.32870568999999</v>
      </c>
      <c r="D341" s="84">
        <v>764.29734426000005</v>
      </c>
      <c r="E341" s="84">
        <v>146.38200029999999</v>
      </c>
      <c r="F341" s="84">
        <v>146.38200029999999</v>
      </c>
    </row>
    <row r="342" spans="1:6" ht="12.75" customHeight="1" x14ac:dyDescent="0.2">
      <c r="A342" s="83" t="s">
        <v>167</v>
      </c>
      <c r="B342" s="83">
        <v>22</v>
      </c>
      <c r="C342" s="84">
        <v>747.94671072000006</v>
      </c>
      <c r="D342" s="84">
        <v>740.96734723999998</v>
      </c>
      <c r="E342" s="84">
        <v>141.91372411</v>
      </c>
      <c r="F342" s="84">
        <v>141.91372411</v>
      </c>
    </row>
    <row r="343" spans="1:6" ht="12.75" customHeight="1" x14ac:dyDescent="0.2">
      <c r="A343" s="83" t="s">
        <v>167</v>
      </c>
      <c r="B343" s="83">
        <v>23</v>
      </c>
      <c r="C343" s="84">
        <v>728.39960193000002</v>
      </c>
      <c r="D343" s="84">
        <v>720.84605767999994</v>
      </c>
      <c r="E343" s="84">
        <v>138.05999539999999</v>
      </c>
      <c r="F343" s="84">
        <v>138.05999539999999</v>
      </c>
    </row>
    <row r="344" spans="1:6" ht="12.75" customHeight="1" x14ac:dyDescent="0.2">
      <c r="A344" s="83" t="s">
        <v>167</v>
      </c>
      <c r="B344" s="83">
        <v>24</v>
      </c>
      <c r="C344" s="84">
        <v>803.16956820999997</v>
      </c>
      <c r="D344" s="84">
        <v>794.23126893000006</v>
      </c>
      <c r="E344" s="84">
        <v>152.11509332</v>
      </c>
      <c r="F344" s="84">
        <v>152.11509332</v>
      </c>
    </row>
    <row r="345" spans="1:6" ht="12.75" customHeight="1" x14ac:dyDescent="0.2">
      <c r="A345" s="83" t="s">
        <v>168</v>
      </c>
      <c r="B345" s="83">
        <v>1</v>
      </c>
      <c r="C345" s="84">
        <v>874.46944000999997</v>
      </c>
      <c r="D345" s="84">
        <v>874.00316312999996</v>
      </c>
      <c r="E345" s="84">
        <v>167.39340028999999</v>
      </c>
      <c r="F345" s="84">
        <v>167.39340028999999</v>
      </c>
    </row>
    <row r="346" spans="1:6" ht="12.75" customHeight="1" x14ac:dyDescent="0.2">
      <c r="A346" s="83" t="s">
        <v>168</v>
      </c>
      <c r="B346" s="83">
        <v>2</v>
      </c>
      <c r="C346" s="84">
        <v>853.34182194000005</v>
      </c>
      <c r="D346" s="84">
        <v>845.70722971999999</v>
      </c>
      <c r="E346" s="84">
        <v>161.97402344</v>
      </c>
      <c r="F346" s="84">
        <v>161.97402344</v>
      </c>
    </row>
    <row r="347" spans="1:6" ht="12.75" customHeight="1" x14ac:dyDescent="0.2">
      <c r="A347" s="83" t="s">
        <v>168</v>
      </c>
      <c r="B347" s="83">
        <v>3</v>
      </c>
      <c r="C347" s="84">
        <v>870.42704616000003</v>
      </c>
      <c r="D347" s="84">
        <v>861.71377138000003</v>
      </c>
      <c r="E347" s="84">
        <v>165.03967531999999</v>
      </c>
      <c r="F347" s="84">
        <v>165.03967531999999</v>
      </c>
    </row>
    <row r="348" spans="1:6" ht="12.75" customHeight="1" x14ac:dyDescent="0.2">
      <c r="A348" s="83" t="s">
        <v>168</v>
      </c>
      <c r="B348" s="83">
        <v>4</v>
      </c>
      <c r="C348" s="84">
        <v>886.00157066999998</v>
      </c>
      <c r="D348" s="84">
        <v>882.63028870000005</v>
      </c>
      <c r="E348" s="84">
        <v>169.04570996999999</v>
      </c>
      <c r="F348" s="84">
        <v>169.04570996999999</v>
      </c>
    </row>
    <row r="349" spans="1:6" ht="12.75" customHeight="1" x14ac:dyDescent="0.2">
      <c r="A349" s="83" t="s">
        <v>168</v>
      </c>
      <c r="B349" s="83">
        <v>5</v>
      </c>
      <c r="C349" s="84">
        <v>887.36126586</v>
      </c>
      <c r="D349" s="84">
        <v>882.08186980000005</v>
      </c>
      <c r="E349" s="84">
        <v>168.94067408000001</v>
      </c>
      <c r="F349" s="84">
        <v>168.94067408000001</v>
      </c>
    </row>
    <row r="350" spans="1:6" ht="12.75" customHeight="1" x14ac:dyDescent="0.2">
      <c r="A350" s="83" t="s">
        <v>168</v>
      </c>
      <c r="B350" s="83">
        <v>6</v>
      </c>
      <c r="C350" s="84">
        <v>890.02838069999996</v>
      </c>
      <c r="D350" s="84">
        <v>887.09904298000004</v>
      </c>
      <c r="E350" s="84">
        <v>169.90158785</v>
      </c>
      <c r="F350" s="84">
        <v>169.90158785</v>
      </c>
    </row>
    <row r="351" spans="1:6" ht="12.75" customHeight="1" x14ac:dyDescent="0.2">
      <c r="A351" s="83" t="s">
        <v>168</v>
      </c>
      <c r="B351" s="83">
        <v>7</v>
      </c>
      <c r="C351" s="84">
        <v>871.37276285999997</v>
      </c>
      <c r="D351" s="84">
        <v>870.40355364000004</v>
      </c>
      <c r="E351" s="84">
        <v>166.70398531000001</v>
      </c>
      <c r="F351" s="84">
        <v>166.70398531000001</v>
      </c>
    </row>
    <row r="352" spans="1:6" ht="12.75" customHeight="1" x14ac:dyDescent="0.2">
      <c r="A352" s="83" t="s">
        <v>168</v>
      </c>
      <c r="B352" s="83">
        <v>8</v>
      </c>
      <c r="C352" s="84">
        <v>933.51412561999996</v>
      </c>
      <c r="D352" s="84">
        <v>925.27167913000005</v>
      </c>
      <c r="E352" s="84">
        <v>177.21259956</v>
      </c>
      <c r="F352" s="84">
        <v>177.21259956</v>
      </c>
    </row>
    <row r="353" spans="1:6" ht="12.75" customHeight="1" x14ac:dyDescent="0.2">
      <c r="A353" s="83" t="s">
        <v>168</v>
      </c>
      <c r="B353" s="83">
        <v>9</v>
      </c>
      <c r="C353" s="84">
        <v>874.00510926000004</v>
      </c>
      <c r="D353" s="84">
        <v>873.52573400999995</v>
      </c>
      <c r="E353" s="84">
        <v>167.30196071</v>
      </c>
      <c r="F353" s="84">
        <v>167.30196071</v>
      </c>
    </row>
    <row r="354" spans="1:6" ht="12.75" customHeight="1" x14ac:dyDescent="0.2">
      <c r="A354" s="83" t="s">
        <v>168</v>
      </c>
      <c r="B354" s="83">
        <v>10</v>
      </c>
      <c r="C354" s="84">
        <v>800.43883741000002</v>
      </c>
      <c r="D354" s="84">
        <v>791.77344547999996</v>
      </c>
      <c r="E354" s="84">
        <v>151.64435884</v>
      </c>
      <c r="F354" s="84">
        <v>151.64435884</v>
      </c>
    </row>
    <row r="355" spans="1:6" ht="12.75" customHeight="1" x14ac:dyDescent="0.2">
      <c r="A355" s="83" t="s">
        <v>168</v>
      </c>
      <c r="B355" s="83">
        <v>11</v>
      </c>
      <c r="C355" s="84">
        <v>835.06255945999999</v>
      </c>
      <c r="D355" s="84">
        <v>791.61496380999995</v>
      </c>
      <c r="E355" s="84">
        <v>151.61400565</v>
      </c>
      <c r="F355" s="84">
        <v>151.61400565</v>
      </c>
    </row>
    <row r="356" spans="1:6" ht="12.75" customHeight="1" x14ac:dyDescent="0.2">
      <c r="A356" s="83" t="s">
        <v>168</v>
      </c>
      <c r="B356" s="83">
        <v>12</v>
      </c>
      <c r="C356" s="84">
        <v>813.35046596999996</v>
      </c>
      <c r="D356" s="84">
        <v>794.01537560999998</v>
      </c>
      <c r="E356" s="84">
        <v>152.07374436999999</v>
      </c>
      <c r="F356" s="84">
        <v>152.07374436999999</v>
      </c>
    </row>
    <row r="357" spans="1:6" ht="12.75" customHeight="1" x14ac:dyDescent="0.2">
      <c r="A357" s="83" t="s">
        <v>168</v>
      </c>
      <c r="B357" s="83">
        <v>13</v>
      </c>
      <c r="C357" s="84">
        <v>840.40651486000002</v>
      </c>
      <c r="D357" s="84">
        <v>792.25908015000005</v>
      </c>
      <c r="E357" s="84">
        <v>151.73736998999999</v>
      </c>
      <c r="F357" s="84">
        <v>151.73736998999999</v>
      </c>
    </row>
    <row r="358" spans="1:6" ht="12.75" customHeight="1" x14ac:dyDescent="0.2">
      <c r="A358" s="83" t="s">
        <v>168</v>
      </c>
      <c r="B358" s="83">
        <v>14</v>
      </c>
      <c r="C358" s="84">
        <v>822.12572193999995</v>
      </c>
      <c r="D358" s="84">
        <v>822.12572193999995</v>
      </c>
      <c r="E358" s="84">
        <v>157.45757667000001</v>
      </c>
      <c r="F358" s="84">
        <v>157.45757667000001</v>
      </c>
    </row>
    <row r="359" spans="1:6" ht="12.75" customHeight="1" x14ac:dyDescent="0.2">
      <c r="A359" s="83" t="s">
        <v>168</v>
      </c>
      <c r="B359" s="83">
        <v>15</v>
      </c>
      <c r="C359" s="84">
        <v>1519.47253237</v>
      </c>
      <c r="D359" s="84">
        <v>823.51602498</v>
      </c>
      <c r="E359" s="84">
        <v>157.72385437</v>
      </c>
      <c r="F359" s="84">
        <v>157.72385437</v>
      </c>
    </row>
    <row r="360" spans="1:6" ht="12.75" customHeight="1" x14ac:dyDescent="0.2">
      <c r="A360" s="83" t="s">
        <v>168</v>
      </c>
      <c r="B360" s="83">
        <v>16</v>
      </c>
      <c r="C360" s="84">
        <v>834.79432946999998</v>
      </c>
      <c r="D360" s="84">
        <v>823.88699249000001</v>
      </c>
      <c r="E360" s="84">
        <v>157.79490390000001</v>
      </c>
      <c r="F360" s="84">
        <v>157.79490390000001</v>
      </c>
    </row>
    <row r="361" spans="1:6" ht="12.75" customHeight="1" x14ac:dyDescent="0.2">
      <c r="A361" s="83" t="s">
        <v>168</v>
      </c>
      <c r="B361" s="83">
        <v>17</v>
      </c>
      <c r="C361" s="84">
        <v>824.27339049</v>
      </c>
      <c r="D361" s="84">
        <v>815.60600080999995</v>
      </c>
      <c r="E361" s="84">
        <v>156.20888749</v>
      </c>
      <c r="F361" s="84">
        <v>156.20888749</v>
      </c>
    </row>
    <row r="362" spans="1:6" ht="12.75" customHeight="1" x14ac:dyDescent="0.2">
      <c r="A362" s="83" t="s">
        <v>168</v>
      </c>
      <c r="B362" s="83">
        <v>18</v>
      </c>
      <c r="C362" s="84">
        <v>826.57677123999997</v>
      </c>
      <c r="D362" s="84">
        <v>815.22148088999995</v>
      </c>
      <c r="E362" s="84">
        <v>156.13524233999999</v>
      </c>
      <c r="F362" s="84">
        <v>156.13524233999999</v>
      </c>
    </row>
    <row r="363" spans="1:6" ht="12.75" customHeight="1" x14ac:dyDescent="0.2">
      <c r="A363" s="83" t="s">
        <v>168</v>
      </c>
      <c r="B363" s="83">
        <v>19</v>
      </c>
      <c r="C363" s="84">
        <v>822.04858660000002</v>
      </c>
      <c r="D363" s="84">
        <v>813.42528026000002</v>
      </c>
      <c r="E363" s="84">
        <v>155.79122512999999</v>
      </c>
      <c r="F363" s="84">
        <v>155.79122512999999</v>
      </c>
    </row>
    <row r="364" spans="1:6" ht="12.75" customHeight="1" x14ac:dyDescent="0.2">
      <c r="A364" s="83" t="s">
        <v>168</v>
      </c>
      <c r="B364" s="83">
        <v>20</v>
      </c>
      <c r="C364" s="84">
        <v>820.30799962000003</v>
      </c>
      <c r="D364" s="84">
        <v>811.38402351000002</v>
      </c>
      <c r="E364" s="84">
        <v>155.40027355999999</v>
      </c>
      <c r="F364" s="84">
        <v>155.40027355999999</v>
      </c>
    </row>
    <row r="365" spans="1:6" ht="12.75" customHeight="1" x14ac:dyDescent="0.2">
      <c r="A365" s="83" t="s">
        <v>168</v>
      </c>
      <c r="B365" s="83">
        <v>21</v>
      </c>
      <c r="C365" s="84">
        <v>809.15582212000004</v>
      </c>
      <c r="D365" s="84">
        <v>795.46923755</v>
      </c>
      <c r="E365" s="84">
        <v>152.35219519</v>
      </c>
      <c r="F365" s="84">
        <v>152.35219519</v>
      </c>
    </row>
    <row r="366" spans="1:6" ht="12.75" customHeight="1" x14ac:dyDescent="0.2">
      <c r="A366" s="83" t="s">
        <v>168</v>
      </c>
      <c r="B366" s="83">
        <v>22</v>
      </c>
      <c r="C366" s="84">
        <v>813.65326747999995</v>
      </c>
      <c r="D366" s="84">
        <v>793.79606061000004</v>
      </c>
      <c r="E366" s="84">
        <v>152.03174007999999</v>
      </c>
      <c r="F366" s="84">
        <v>152.03174007999999</v>
      </c>
    </row>
    <row r="367" spans="1:6" ht="12.75" customHeight="1" x14ac:dyDescent="0.2">
      <c r="A367" s="83" t="s">
        <v>168</v>
      </c>
      <c r="B367" s="83">
        <v>23</v>
      </c>
      <c r="C367" s="84">
        <v>798.85630512</v>
      </c>
      <c r="D367" s="84">
        <v>778.35848447000001</v>
      </c>
      <c r="E367" s="84">
        <v>149.07505929000001</v>
      </c>
      <c r="F367" s="84">
        <v>149.07505929000001</v>
      </c>
    </row>
    <row r="368" spans="1:6" ht="12.75" customHeight="1" x14ac:dyDescent="0.2">
      <c r="A368" s="83" t="s">
        <v>168</v>
      </c>
      <c r="B368" s="83">
        <v>24</v>
      </c>
      <c r="C368" s="84">
        <v>792.95917499999996</v>
      </c>
      <c r="D368" s="84">
        <v>779.45537387000002</v>
      </c>
      <c r="E368" s="84">
        <v>149.28514096000001</v>
      </c>
      <c r="F368" s="84">
        <v>149.28514096000001</v>
      </c>
    </row>
    <row r="369" spans="1:6" ht="12.75" customHeight="1" x14ac:dyDescent="0.2">
      <c r="A369" s="83" t="s">
        <v>169</v>
      </c>
      <c r="B369" s="83">
        <v>1</v>
      </c>
      <c r="C369" s="84">
        <v>987.13269686000001</v>
      </c>
      <c r="D369" s="84">
        <v>974.89016062999997</v>
      </c>
      <c r="E369" s="84">
        <v>186.71577608000001</v>
      </c>
      <c r="F369" s="84">
        <v>186.71577608000001</v>
      </c>
    </row>
    <row r="370" spans="1:6" ht="12.75" customHeight="1" x14ac:dyDescent="0.2">
      <c r="A370" s="83" t="s">
        <v>169</v>
      </c>
      <c r="B370" s="83">
        <v>2</v>
      </c>
      <c r="C370" s="84">
        <v>1011.56538732</v>
      </c>
      <c r="D370" s="84">
        <v>1009.81774925</v>
      </c>
      <c r="E370" s="84">
        <v>193.40528026999999</v>
      </c>
      <c r="F370" s="84">
        <v>193.40528026999999</v>
      </c>
    </row>
    <row r="371" spans="1:6" ht="12.75" customHeight="1" x14ac:dyDescent="0.2">
      <c r="A371" s="83" t="s">
        <v>169</v>
      </c>
      <c r="B371" s="83">
        <v>3</v>
      </c>
      <c r="C371" s="84">
        <v>1005.4078072999999</v>
      </c>
      <c r="D371" s="84">
        <v>995.28105915000003</v>
      </c>
      <c r="E371" s="84">
        <v>190.62114162</v>
      </c>
      <c r="F371" s="84">
        <v>190.62114162</v>
      </c>
    </row>
    <row r="372" spans="1:6" ht="12.75" customHeight="1" x14ac:dyDescent="0.2">
      <c r="A372" s="83" t="s">
        <v>169</v>
      </c>
      <c r="B372" s="83">
        <v>4</v>
      </c>
      <c r="C372" s="84">
        <v>1016.93245161</v>
      </c>
      <c r="D372" s="84">
        <v>1006.63405717</v>
      </c>
      <c r="E372" s="84">
        <v>192.79552385</v>
      </c>
      <c r="F372" s="84">
        <v>192.79552385</v>
      </c>
    </row>
    <row r="373" spans="1:6" ht="12.75" customHeight="1" x14ac:dyDescent="0.2">
      <c r="A373" s="83" t="s">
        <v>169</v>
      </c>
      <c r="B373" s="83">
        <v>5</v>
      </c>
      <c r="C373" s="84">
        <v>1009.94342808</v>
      </c>
      <c r="D373" s="84">
        <v>1001.12105174</v>
      </c>
      <c r="E373" s="84">
        <v>191.73964583</v>
      </c>
      <c r="F373" s="84">
        <v>191.73964583</v>
      </c>
    </row>
    <row r="374" spans="1:6" ht="12.75" customHeight="1" x14ac:dyDescent="0.2">
      <c r="A374" s="83" t="s">
        <v>169</v>
      </c>
      <c r="B374" s="83">
        <v>6</v>
      </c>
      <c r="C374" s="84">
        <v>1012.13137836</v>
      </c>
      <c r="D374" s="84">
        <v>1001.81371649</v>
      </c>
      <c r="E374" s="84">
        <v>191.87230840999999</v>
      </c>
      <c r="F374" s="84">
        <v>191.87230840999999</v>
      </c>
    </row>
    <row r="375" spans="1:6" ht="12.75" customHeight="1" x14ac:dyDescent="0.2">
      <c r="A375" s="83" t="s">
        <v>169</v>
      </c>
      <c r="B375" s="83">
        <v>7</v>
      </c>
      <c r="C375" s="84">
        <v>1025.0858373900001</v>
      </c>
      <c r="D375" s="84">
        <v>1014.77195238</v>
      </c>
      <c r="E375" s="84">
        <v>194.35413371000001</v>
      </c>
      <c r="F375" s="84">
        <v>194.35413371000001</v>
      </c>
    </row>
    <row r="376" spans="1:6" ht="12.75" customHeight="1" x14ac:dyDescent="0.2">
      <c r="A376" s="83" t="s">
        <v>169</v>
      </c>
      <c r="B376" s="83">
        <v>8</v>
      </c>
      <c r="C376" s="84">
        <v>1053.62946715</v>
      </c>
      <c r="D376" s="84">
        <v>1042.4340217399999</v>
      </c>
      <c r="E376" s="84">
        <v>199.65210979</v>
      </c>
      <c r="F376" s="84">
        <v>199.65210979</v>
      </c>
    </row>
    <row r="377" spans="1:6" ht="12.75" customHeight="1" x14ac:dyDescent="0.2">
      <c r="A377" s="83" t="s">
        <v>169</v>
      </c>
      <c r="B377" s="83">
        <v>9</v>
      </c>
      <c r="C377" s="84">
        <v>927.45661568000003</v>
      </c>
      <c r="D377" s="84">
        <v>918.07163154</v>
      </c>
      <c r="E377" s="84">
        <v>175.83361091</v>
      </c>
      <c r="F377" s="84">
        <v>175.83361091</v>
      </c>
    </row>
    <row r="378" spans="1:6" ht="12.75" customHeight="1" x14ac:dyDescent="0.2">
      <c r="A378" s="83" t="s">
        <v>169</v>
      </c>
      <c r="B378" s="83">
        <v>10</v>
      </c>
      <c r="C378" s="84">
        <v>774.29797756999994</v>
      </c>
      <c r="D378" s="84">
        <v>766.20748087000004</v>
      </c>
      <c r="E378" s="84">
        <v>146.74783909999999</v>
      </c>
      <c r="F378" s="84">
        <v>146.74783909999999</v>
      </c>
    </row>
    <row r="379" spans="1:6" ht="12.75" customHeight="1" x14ac:dyDescent="0.2">
      <c r="A379" s="83" t="s">
        <v>169</v>
      </c>
      <c r="B379" s="83">
        <v>11</v>
      </c>
      <c r="C379" s="84">
        <v>747.03611315000001</v>
      </c>
      <c r="D379" s="84">
        <v>738.44288419999998</v>
      </c>
      <c r="E379" s="84">
        <v>141.43022647999999</v>
      </c>
      <c r="F379" s="84">
        <v>141.43022647999999</v>
      </c>
    </row>
    <row r="380" spans="1:6" ht="12.75" customHeight="1" x14ac:dyDescent="0.2">
      <c r="A380" s="83" t="s">
        <v>169</v>
      </c>
      <c r="B380" s="83">
        <v>12</v>
      </c>
      <c r="C380" s="84">
        <v>748.02570576999995</v>
      </c>
      <c r="D380" s="84">
        <v>744.23881444000006</v>
      </c>
      <c r="E380" s="84">
        <v>142.54029165</v>
      </c>
      <c r="F380" s="84">
        <v>142.54029165</v>
      </c>
    </row>
    <row r="381" spans="1:6" ht="12.75" customHeight="1" x14ac:dyDescent="0.2">
      <c r="A381" s="83" t="s">
        <v>169</v>
      </c>
      <c r="B381" s="83">
        <v>13</v>
      </c>
      <c r="C381" s="84">
        <v>747.24231582000004</v>
      </c>
      <c r="D381" s="84">
        <v>743.65986879000002</v>
      </c>
      <c r="E381" s="84">
        <v>142.42940913000001</v>
      </c>
      <c r="F381" s="84">
        <v>142.42940913000001</v>
      </c>
    </row>
    <row r="382" spans="1:6" ht="12.75" customHeight="1" x14ac:dyDescent="0.2">
      <c r="A382" s="83" t="s">
        <v>169</v>
      </c>
      <c r="B382" s="83">
        <v>14</v>
      </c>
      <c r="C382" s="84">
        <v>750.87475906999998</v>
      </c>
      <c r="D382" s="84">
        <v>746.61241125000004</v>
      </c>
      <c r="E382" s="84">
        <v>142.99489463</v>
      </c>
      <c r="F382" s="84">
        <v>142.99489463</v>
      </c>
    </row>
    <row r="383" spans="1:6" ht="12.75" customHeight="1" x14ac:dyDescent="0.2">
      <c r="A383" s="83" t="s">
        <v>169</v>
      </c>
      <c r="B383" s="83">
        <v>15</v>
      </c>
      <c r="C383" s="84">
        <v>752.81518112000003</v>
      </c>
      <c r="D383" s="84">
        <v>744.89675265000005</v>
      </c>
      <c r="E383" s="84">
        <v>142.66630323000001</v>
      </c>
      <c r="F383" s="84">
        <v>142.66630323000001</v>
      </c>
    </row>
    <row r="384" spans="1:6" ht="12.75" customHeight="1" x14ac:dyDescent="0.2">
      <c r="A384" s="83" t="s">
        <v>169</v>
      </c>
      <c r="B384" s="83">
        <v>16</v>
      </c>
      <c r="C384" s="84">
        <v>753.76200263999999</v>
      </c>
      <c r="D384" s="84">
        <v>745.69067195000002</v>
      </c>
      <c r="E384" s="84">
        <v>142.81835856999999</v>
      </c>
      <c r="F384" s="84">
        <v>142.81835856999999</v>
      </c>
    </row>
    <row r="385" spans="1:6" ht="12.75" customHeight="1" x14ac:dyDescent="0.2">
      <c r="A385" s="83" t="s">
        <v>169</v>
      </c>
      <c r="B385" s="83">
        <v>17</v>
      </c>
      <c r="C385" s="84">
        <v>747.77697851000005</v>
      </c>
      <c r="D385" s="84">
        <v>739.81517828000005</v>
      </c>
      <c r="E385" s="84">
        <v>141.69305502</v>
      </c>
      <c r="F385" s="84">
        <v>141.69305502</v>
      </c>
    </row>
    <row r="386" spans="1:6" ht="12.75" customHeight="1" x14ac:dyDescent="0.2">
      <c r="A386" s="83" t="s">
        <v>169</v>
      </c>
      <c r="B386" s="83">
        <v>18</v>
      </c>
      <c r="C386" s="84">
        <v>748.54118337</v>
      </c>
      <c r="D386" s="84">
        <v>740.97239980999996</v>
      </c>
      <c r="E386" s="84">
        <v>141.91469180000001</v>
      </c>
      <c r="F386" s="84">
        <v>141.91469180000001</v>
      </c>
    </row>
    <row r="387" spans="1:6" ht="12.75" customHeight="1" x14ac:dyDescent="0.2">
      <c r="A387" s="83" t="s">
        <v>169</v>
      </c>
      <c r="B387" s="83">
        <v>19</v>
      </c>
      <c r="C387" s="84">
        <v>746.31810779</v>
      </c>
      <c r="D387" s="84">
        <v>741.44932942000003</v>
      </c>
      <c r="E387" s="84">
        <v>142.00603570999999</v>
      </c>
      <c r="F387" s="84">
        <v>142.00603570999999</v>
      </c>
    </row>
    <row r="388" spans="1:6" ht="12.75" customHeight="1" x14ac:dyDescent="0.2">
      <c r="A388" s="83" t="s">
        <v>169</v>
      </c>
      <c r="B388" s="83">
        <v>20</v>
      </c>
      <c r="C388" s="84">
        <v>734.42048669999997</v>
      </c>
      <c r="D388" s="84">
        <v>727.01134314000001</v>
      </c>
      <c r="E388" s="84">
        <v>139.24080130999999</v>
      </c>
      <c r="F388" s="84">
        <v>139.24080130999999</v>
      </c>
    </row>
    <row r="389" spans="1:6" ht="12.75" customHeight="1" x14ac:dyDescent="0.2">
      <c r="A389" s="83" t="s">
        <v>169</v>
      </c>
      <c r="B389" s="83">
        <v>21</v>
      </c>
      <c r="C389" s="84">
        <v>718.52277362999996</v>
      </c>
      <c r="D389" s="84">
        <v>718.52277362999996</v>
      </c>
      <c r="E389" s="84">
        <v>137.61502856999999</v>
      </c>
      <c r="F389" s="84">
        <v>137.61502856999999</v>
      </c>
    </row>
    <row r="390" spans="1:6" ht="12.75" customHeight="1" x14ac:dyDescent="0.2">
      <c r="A390" s="83" t="s">
        <v>169</v>
      </c>
      <c r="B390" s="83">
        <v>22</v>
      </c>
      <c r="C390" s="84">
        <v>740.69310080000002</v>
      </c>
      <c r="D390" s="84">
        <v>729.74021023</v>
      </c>
      <c r="E390" s="84">
        <v>139.76344739999999</v>
      </c>
      <c r="F390" s="84">
        <v>139.76344739999999</v>
      </c>
    </row>
    <row r="391" spans="1:6" ht="12.75" customHeight="1" x14ac:dyDescent="0.2">
      <c r="A391" s="83" t="s">
        <v>169</v>
      </c>
      <c r="B391" s="83">
        <v>23</v>
      </c>
      <c r="C391" s="84">
        <v>757.07674115999998</v>
      </c>
      <c r="D391" s="84">
        <v>747.94886629999996</v>
      </c>
      <c r="E391" s="84">
        <v>143.25085910000001</v>
      </c>
      <c r="F391" s="84">
        <v>143.25085910000001</v>
      </c>
    </row>
    <row r="392" spans="1:6" ht="12.75" customHeight="1" x14ac:dyDescent="0.2">
      <c r="A392" s="83" t="s">
        <v>169</v>
      </c>
      <c r="B392" s="83">
        <v>24</v>
      </c>
      <c r="C392" s="84">
        <v>804.07042829</v>
      </c>
      <c r="D392" s="84">
        <v>791.26529125000002</v>
      </c>
      <c r="E392" s="84">
        <v>151.54703463999999</v>
      </c>
      <c r="F392" s="84">
        <v>151.54703463999999</v>
      </c>
    </row>
    <row r="393" spans="1:6" ht="12.75" customHeight="1" x14ac:dyDescent="0.2">
      <c r="A393" s="83" t="s">
        <v>170</v>
      </c>
      <c r="B393" s="83">
        <v>1</v>
      </c>
      <c r="C393" s="84">
        <v>963.98414358000002</v>
      </c>
      <c r="D393" s="84">
        <v>942.44428807999998</v>
      </c>
      <c r="E393" s="84">
        <v>180.50158239999999</v>
      </c>
      <c r="F393" s="84">
        <v>180.50158239999999</v>
      </c>
    </row>
    <row r="394" spans="1:6" ht="12.75" customHeight="1" x14ac:dyDescent="0.2">
      <c r="A394" s="83" t="s">
        <v>170</v>
      </c>
      <c r="B394" s="83">
        <v>2</v>
      </c>
      <c r="C394" s="84">
        <v>1017.85343779</v>
      </c>
      <c r="D394" s="84">
        <v>1006.76290522</v>
      </c>
      <c r="E394" s="84">
        <v>192.82020145999999</v>
      </c>
      <c r="F394" s="84">
        <v>192.82020145999999</v>
      </c>
    </row>
    <row r="395" spans="1:6" ht="12.75" customHeight="1" x14ac:dyDescent="0.2">
      <c r="A395" s="83" t="s">
        <v>170</v>
      </c>
      <c r="B395" s="83">
        <v>3</v>
      </c>
      <c r="C395" s="84">
        <v>1007.93641824</v>
      </c>
      <c r="D395" s="84">
        <v>998.49265319999995</v>
      </c>
      <c r="E395" s="84">
        <v>191.23624197000001</v>
      </c>
      <c r="F395" s="84">
        <v>191.23624197000001</v>
      </c>
    </row>
    <row r="396" spans="1:6" ht="12.75" customHeight="1" x14ac:dyDescent="0.2">
      <c r="A396" s="83" t="s">
        <v>170</v>
      </c>
      <c r="B396" s="83">
        <v>4</v>
      </c>
      <c r="C396" s="84">
        <v>1022.49353291</v>
      </c>
      <c r="D396" s="84">
        <v>1012.23344468</v>
      </c>
      <c r="E396" s="84">
        <v>193.86794619</v>
      </c>
      <c r="F396" s="84">
        <v>193.86794619</v>
      </c>
    </row>
    <row r="397" spans="1:6" ht="12.75" customHeight="1" x14ac:dyDescent="0.2">
      <c r="A397" s="83" t="s">
        <v>170</v>
      </c>
      <c r="B397" s="83">
        <v>5</v>
      </c>
      <c r="C397" s="84">
        <v>1013.7963423</v>
      </c>
      <c r="D397" s="84">
        <v>1006.76338328</v>
      </c>
      <c r="E397" s="84">
        <v>192.82029302000001</v>
      </c>
      <c r="F397" s="84">
        <v>192.82029302000001</v>
      </c>
    </row>
    <row r="398" spans="1:6" ht="12.75" customHeight="1" x14ac:dyDescent="0.2">
      <c r="A398" s="83" t="s">
        <v>170</v>
      </c>
      <c r="B398" s="83">
        <v>6</v>
      </c>
      <c r="C398" s="84">
        <v>1010.87394752</v>
      </c>
      <c r="D398" s="84">
        <v>1001.46022453</v>
      </c>
      <c r="E398" s="84">
        <v>191.80460588</v>
      </c>
      <c r="F398" s="84">
        <v>191.80460588</v>
      </c>
    </row>
    <row r="399" spans="1:6" ht="12.75" customHeight="1" x14ac:dyDescent="0.2">
      <c r="A399" s="83" t="s">
        <v>170</v>
      </c>
      <c r="B399" s="83">
        <v>7</v>
      </c>
      <c r="C399" s="84">
        <v>1027.43140599</v>
      </c>
      <c r="D399" s="84">
        <v>1017.3631476100001</v>
      </c>
      <c r="E399" s="84">
        <v>194.85041221</v>
      </c>
      <c r="F399" s="84">
        <v>194.85041221</v>
      </c>
    </row>
    <row r="400" spans="1:6" ht="12.75" customHeight="1" x14ac:dyDescent="0.2">
      <c r="A400" s="83" t="s">
        <v>170</v>
      </c>
      <c r="B400" s="83">
        <v>8</v>
      </c>
      <c r="C400" s="84">
        <v>1001.55551825</v>
      </c>
      <c r="D400" s="84">
        <v>991.29296034000004</v>
      </c>
      <c r="E400" s="84">
        <v>189.85732125000001</v>
      </c>
      <c r="F400" s="84">
        <v>189.85732125000001</v>
      </c>
    </row>
    <row r="401" spans="1:6" ht="12.75" customHeight="1" x14ac:dyDescent="0.2">
      <c r="A401" s="83" t="s">
        <v>170</v>
      </c>
      <c r="B401" s="83">
        <v>9</v>
      </c>
      <c r="C401" s="84">
        <v>958.04863810999996</v>
      </c>
      <c r="D401" s="84">
        <v>948.38343945999998</v>
      </c>
      <c r="E401" s="84">
        <v>181.63907799</v>
      </c>
      <c r="F401" s="84">
        <v>181.63907799</v>
      </c>
    </row>
    <row r="402" spans="1:6" ht="12.75" customHeight="1" x14ac:dyDescent="0.2">
      <c r="A402" s="83" t="s">
        <v>170</v>
      </c>
      <c r="B402" s="83">
        <v>10</v>
      </c>
      <c r="C402" s="84">
        <v>776.60718464000001</v>
      </c>
      <c r="D402" s="84">
        <v>768.78755366999997</v>
      </c>
      <c r="E402" s="84">
        <v>147.24198738000001</v>
      </c>
      <c r="F402" s="84">
        <v>147.24198738000001</v>
      </c>
    </row>
    <row r="403" spans="1:6" ht="12.75" customHeight="1" x14ac:dyDescent="0.2">
      <c r="A403" s="83" t="s">
        <v>170</v>
      </c>
      <c r="B403" s="83">
        <v>11</v>
      </c>
      <c r="C403" s="84">
        <v>725.27426920000005</v>
      </c>
      <c r="D403" s="84">
        <v>717.66888429999995</v>
      </c>
      <c r="E403" s="84">
        <v>137.45148746999999</v>
      </c>
      <c r="F403" s="84">
        <v>137.45148746999999</v>
      </c>
    </row>
    <row r="404" spans="1:6" ht="12.75" customHeight="1" x14ac:dyDescent="0.2">
      <c r="A404" s="83" t="s">
        <v>170</v>
      </c>
      <c r="B404" s="83">
        <v>12</v>
      </c>
      <c r="C404" s="84">
        <v>709.00798328999997</v>
      </c>
      <c r="D404" s="84">
        <v>701.19596393999996</v>
      </c>
      <c r="E404" s="84">
        <v>134.29651244999999</v>
      </c>
      <c r="F404" s="84">
        <v>134.29651244999999</v>
      </c>
    </row>
    <row r="405" spans="1:6" ht="12.75" customHeight="1" x14ac:dyDescent="0.2">
      <c r="A405" s="83" t="s">
        <v>170</v>
      </c>
      <c r="B405" s="83">
        <v>13</v>
      </c>
      <c r="C405" s="84">
        <v>734.21366699999999</v>
      </c>
      <c r="D405" s="84">
        <v>725.59339527999998</v>
      </c>
      <c r="E405" s="84">
        <v>138.96922893000001</v>
      </c>
      <c r="F405" s="84">
        <v>138.96922893000001</v>
      </c>
    </row>
    <row r="406" spans="1:6" ht="12.75" customHeight="1" x14ac:dyDescent="0.2">
      <c r="A406" s="83" t="s">
        <v>170</v>
      </c>
      <c r="B406" s="83">
        <v>14</v>
      </c>
      <c r="C406" s="84">
        <v>730.35500153999999</v>
      </c>
      <c r="D406" s="84">
        <v>721.49218208000002</v>
      </c>
      <c r="E406" s="84">
        <v>138.18374434</v>
      </c>
      <c r="F406" s="84">
        <v>138.18374434</v>
      </c>
    </row>
    <row r="407" spans="1:6" ht="12.75" customHeight="1" x14ac:dyDescent="0.2">
      <c r="A407" s="83" t="s">
        <v>170</v>
      </c>
      <c r="B407" s="83">
        <v>15</v>
      </c>
      <c r="C407" s="84">
        <v>733.83612602999995</v>
      </c>
      <c r="D407" s="84">
        <v>722.87815186</v>
      </c>
      <c r="E407" s="84">
        <v>138.44919211000001</v>
      </c>
      <c r="F407" s="84">
        <v>138.44919211000001</v>
      </c>
    </row>
    <row r="408" spans="1:6" ht="12.75" customHeight="1" x14ac:dyDescent="0.2">
      <c r="A408" s="83" t="s">
        <v>170</v>
      </c>
      <c r="B408" s="83">
        <v>16</v>
      </c>
      <c r="C408" s="84">
        <v>738.37179479999998</v>
      </c>
      <c r="D408" s="84">
        <v>734.62536967000005</v>
      </c>
      <c r="E408" s="84">
        <v>140.69907726</v>
      </c>
      <c r="F408" s="84">
        <v>140.69907726</v>
      </c>
    </row>
    <row r="409" spans="1:6" ht="12.75" customHeight="1" x14ac:dyDescent="0.2">
      <c r="A409" s="83" t="s">
        <v>170</v>
      </c>
      <c r="B409" s="83">
        <v>17</v>
      </c>
      <c r="C409" s="84">
        <v>738.41918691000001</v>
      </c>
      <c r="D409" s="84">
        <v>730.88816990999999</v>
      </c>
      <c r="E409" s="84">
        <v>139.98331031000001</v>
      </c>
      <c r="F409" s="84">
        <v>139.98331031000001</v>
      </c>
    </row>
    <row r="410" spans="1:6" ht="12.75" customHeight="1" x14ac:dyDescent="0.2">
      <c r="A410" s="83" t="s">
        <v>170</v>
      </c>
      <c r="B410" s="83">
        <v>18</v>
      </c>
      <c r="C410" s="84">
        <v>735.63543450999998</v>
      </c>
      <c r="D410" s="84">
        <v>728.24150444999998</v>
      </c>
      <c r="E410" s="84">
        <v>139.47640788000001</v>
      </c>
      <c r="F410" s="84">
        <v>139.47640788000001</v>
      </c>
    </row>
    <row r="411" spans="1:6" ht="12.75" customHeight="1" x14ac:dyDescent="0.2">
      <c r="A411" s="83" t="s">
        <v>170</v>
      </c>
      <c r="B411" s="83">
        <v>19</v>
      </c>
      <c r="C411" s="84">
        <v>735.61093067000002</v>
      </c>
      <c r="D411" s="84">
        <v>727.96377849999999</v>
      </c>
      <c r="E411" s="84">
        <v>139.42321643</v>
      </c>
      <c r="F411" s="84">
        <v>139.42321643</v>
      </c>
    </row>
    <row r="412" spans="1:6" ht="12.75" customHeight="1" x14ac:dyDescent="0.2">
      <c r="A412" s="83" t="s">
        <v>170</v>
      </c>
      <c r="B412" s="83">
        <v>20</v>
      </c>
      <c r="C412" s="84">
        <v>734.39685312999995</v>
      </c>
      <c r="D412" s="84">
        <v>727.01030892999995</v>
      </c>
      <c r="E412" s="84">
        <v>139.24060323</v>
      </c>
      <c r="F412" s="84">
        <v>139.24060323</v>
      </c>
    </row>
    <row r="413" spans="1:6" ht="12.75" customHeight="1" x14ac:dyDescent="0.2">
      <c r="A413" s="83" t="s">
        <v>170</v>
      </c>
      <c r="B413" s="83">
        <v>21</v>
      </c>
      <c r="C413" s="84">
        <v>721.38618416999998</v>
      </c>
      <c r="D413" s="84">
        <v>720.54726157000005</v>
      </c>
      <c r="E413" s="84">
        <v>138.0027685</v>
      </c>
      <c r="F413" s="84">
        <v>138.0027685</v>
      </c>
    </row>
    <row r="414" spans="1:6" ht="12.75" customHeight="1" x14ac:dyDescent="0.2">
      <c r="A414" s="83" t="s">
        <v>170</v>
      </c>
      <c r="B414" s="83">
        <v>22</v>
      </c>
      <c r="C414" s="84">
        <v>730.46005933000004</v>
      </c>
      <c r="D414" s="84">
        <v>723.24941367999998</v>
      </c>
      <c r="E414" s="84">
        <v>138.52029801</v>
      </c>
      <c r="F414" s="84">
        <v>138.52029801</v>
      </c>
    </row>
    <row r="415" spans="1:6" ht="12.75" customHeight="1" x14ac:dyDescent="0.2">
      <c r="A415" s="83" t="s">
        <v>170</v>
      </c>
      <c r="B415" s="83">
        <v>23</v>
      </c>
      <c r="C415" s="84">
        <v>775.73838372</v>
      </c>
      <c r="D415" s="84">
        <v>767.36868889000004</v>
      </c>
      <c r="E415" s="84">
        <v>146.97023938999999</v>
      </c>
      <c r="F415" s="84">
        <v>146.97023938999999</v>
      </c>
    </row>
    <row r="416" spans="1:6" ht="12.75" customHeight="1" x14ac:dyDescent="0.2">
      <c r="A416" s="83" t="s">
        <v>170</v>
      </c>
      <c r="B416" s="83">
        <v>24</v>
      </c>
      <c r="C416" s="84">
        <v>810.89528695000001</v>
      </c>
      <c r="D416" s="84">
        <v>801.38961402999996</v>
      </c>
      <c r="E416" s="84">
        <v>153.48609492</v>
      </c>
      <c r="F416" s="84">
        <v>153.48609492</v>
      </c>
    </row>
    <row r="417" spans="1:6" ht="12.75" customHeight="1" x14ac:dyDescent="0.2">
      <c r="A417" s="83" t="s">
        <v>171</v>
      </c>
      <c r="B417" s="83">
        <v>1</v>
      </c>
      <c r="C417" s="84">
        <v>970.77438869000002</v>
      </c>
      <c r="D417" s="84">
        <v>961.59294159000001</v>
      </c>
      <c r="E417" s="84">
        <v>184.16902705000001</v>
      </c>
      <c r="F417" s="84">
        <v>184.16902705000001</v>
      </c>
    </row>
    <row r="418" spans="1:6" ht="12.75" customHeight="1" x14ac:dyDescent="0.2">
      <c r="A418" s="83" t="s">
        <v>171</v>
      </c>
      <c r="B418" s="83">
        <v>2</v>
      </c>
      <c r="C418" s="84">
        <v>1084.9952917600001</v>
      </c>
      <c r="D418" s="84">
        <v>1083.0863526999999</v>
      </c>
      <c r="E418" s="84">
        <v>207.43804488999999</v>
      </c>
      <c r="F418" s="84">
        <v>207.43804488999999</v>
      </c>
    </row>
    <row r="419" spans="1:6" ht="12.75" customHeight="1" x14ac:dyDescent="0.2">
      <c r="A419" s="83" t="s">
        <v>171</v>
      </c>
      <c r="B419" s="83">
        <v>3</v>
      </c>
      <c r="C419" s="84">
        <v>1063.1143751899999</v>
      </c>
      <c r="D419" s="84">
        <v>1052.3060832399999</v>
      </c>
      <c r="E419" s="84">
        <v>201.54285573999999</v>
      </c>
      <c r="F419" s="84">
        <v>201.54285573999999</v>
      </c>
    </row>
    <row r="420" spans="1:6" ht="12.75" customHeight="1" x14ac:dyDescent="0.2">
      <c r="A420" s="83" t="s">
        <v>171</v>
      </c>
      <c r="B420" s="83">
        <v>4</v>
      </c>
      <c r="C420" s="84">
        <v>1040.9424146599999</v>
      </c>
      <c r="D420" s="84">
        <v>1030.13508733</v>
      </c>
      <c r="E420" s="84">
        <v>197.29655715999999</v>
      </c>
      <c r="F420" s="84">
        <v>197.29655715999999</v>
      </c>
    </row>
    <row r="421" spans="1:6" ht="12.75" customHeight="1" x14ac:dyDescent="0.2">
      <c r="A421" s="83" t="s">
        <v>171</v>
      </c>
      <c r="B421" s="83">
        <v>5</v>
      </c>
      <c r="C421" s="84">
        <v>1043.3135146499999</v>
      </c>
      <c r="D421" s="84">
        <v>1032.5750622999999</v>
      </c>
      <c r="E421" s="84">
        <v>197.76387321000001</v>
      </c>
      <c r="F421" s="84">
        <v>197.76387321000001</v>
      </c>
    </row>
    <row r="422" spans="1:6" ht="12.75" customHeight="1" x14ac:dyDescent="0.2">
      <c r="A422" s="83" t="s">
        <v>171</v>
      </c>
      <c r="B422" s="83">
        <v>6</v>
      </c>
      <c r="C422" s="84">
        <v>1021.22645059</v>
      </c>
      <c r="D422" s="84">
        <v>1010.7179473800001</v>
      </c>
      <c r="E422" s="84">
        <v>193.57769066</v>
      </c>
      <c r="F422" s="84">
        <v>193.57769066</v>
      </c>
    </row>
    <row r="423" spans="1:6" ht="12.75" customHeight="1" x14ac:dyDescent="0.2">
      <c r="A423" s="83" t="s">
        <v>171</v>
      </c>
      <c r="B423" s="83">
        <v>7</v>
      </c>
      <c r="C423" s="84">
        <v>999.78215080999996</v>
      </c>
      <c r="D423" s="84">
        <v>989.53617964</v>
      </c>
      <c r="E423" s="84">
        <v>189.52085393999999</v>
      </c>
      <c r="F423" s="84">
        <v>189.52085393999999</v>
      </c>
    </row>
    <row r="424" spans="1:6" ht="12.75" customHeight="1" x14ac:dyDescent="0.2">
      <c r="A424" s="83" t="s">
        <v>171</v>
      </c>
      <c r="B424" s="83">
        <v>8</v>
      </c>
      <c r="C424" s="84">
        <v>952.70378934999997</v>
      </c>
      <c r="D424" s="84">
        <v>942.58073983999998</v>
      </c>
      <c r="E424" s="84">
        <v>180.52771632</v>
      </c>
      <c r="F424" s="84">
        <v>180.52771632</v>
      </c>
    </row>
    <row r="425" spans="1:6" ht="12.75" customHeight="1" x14ac:dyDescent="0.2">
      <c r="A425" s="83" t="s">
        <v>171</v>
      </c>
      <c r="B425" s="83">
        <v>9</v>
      </c>
      <c r="C425" s="84">
        <v>886.90400495999995</v>
      </c>
      <c r="D425" s="84">
        <v>877.95654336999996</v>
      </c>
      <c r="E425" s="84">
        <v>168.15057118999999</v>
      </c>
      <c r="F425" s="84">
        <v>168.15057118999999</v>
      </c>
    </row>
    <row r="426" spans="1:6" ht="12.75" customHeight="1" x14ac:dyDescent="0.2">
      <c r="A426" s="83" t="s">
        <v>171</v>
      </c>
      <c r="B426" s="83">
        <v>10</v>
      </c>
      <c r="C426" s="84">
        <v>780.57658889000004</v>
      </c>
      <c r="D426" s="84">
        <v>772.44408792000002</v>
      </c>
      <c r="E426" s="84">
        <v>147.94230486999999</v>
      </c>
      <c r="F426" s="84">
        <v>147.94230486999999</v>
      </c>
    </row>
    <row r="427" spans="1:6" ht="12.75" customHeight="1" x14ac:dyDescent="0.2">
      <c r="A427" s="83" t="s">
        <v>171</v>
      </c>
      <c r="B427" s="83">
        <v>11</v>
      </c>
      <c r="C427" s="84">
        <v>690.08644335999998</v>
      </c>
      <c r="D427" s="84">
        <v>682.74537586999998</v>
      </c>
      <c r="E427" s="84">
        <v>130.76276473999999</v>
      </c>
      <c r="F427" s="84">
        <v>130.76276473999999</v>
      </c>
    </row>
    <row r="428" spans="1:6" ht="12.75" customHeight="1" x14ac:dyDescent="0.2">
      <c r="A428" s="83" t="s">
        <v>171</v>
      </c>
      <c r="B428" s="83">
        <v>12</v>
      </c>
      <c r="C428" s="84">
        <v>658.10797658000001</v>
      </c>
      <c r="D428" s="84">
        <v>650.94933166999999</v>
      </c>
      <c r="E428" s="84">
        <v>124.67302939</v>
      </c>
      <c r="F428" s="84">
        <v>124.67302939</v>
      </c>
    </row>
    <row r="429" spans="1:6" ht="12.75" customHeight="1" x14ac:dyDescent="0.2">
      <c r="A429" s="83" t="s">
        <v>171</v>
      </c>
      <c r="B429" s="83">
        <v>13</v>
      </c>
      <c r="C429" s="84">
        <v>673.50356923000004</v>
      </c>
      <c r="D429" s="84">
        <v>665.76851047000002</v>
      </c>
      <c r="E429" s="84">
        <v>127.51127167</v>
      </c>
      <c r="F429" s="84">
        <v>127.51127167</v>
      </c>
    </row>
    <row r="430" spans="1:6" ht="12.75" customHeight="1" x14ac:dyDescent="0.2">
      <c r="A430" s="83" t="s">
        <v>171</v>
      </c>
      <c r="B430" s="83">
        <v>14</v>
      </c>
      <c r="C430" s="84">
        <v>672.58115681000004</v>
      </c>
      <c r="D430" s="84">
        <v>662.90287316000001</v>
      </c>
      <c r="E430" s="84">
        <v>126.96243067</v>
      </c>
      <c r="F430" s="84">
        <v>126.96243067</v>
      </c>
    </row>
    <row r="431" spans="1:6" ht="12.75" customHeight="1" x14ac:dyDescent="0.2">
      <c r="A431" s="83" t="s">
        <v>171</v>
      </c>
      <c r="B431" s="83">
        <v>15</v>
      </c>
      <c r="C431" s="84">
        <v>676.93736465999996</v>
      </c>
      <c r="D431" s="84">
        <v>667.57356474999995</v>
      </c>
      <c r="E431" s="84">
        <v>127.85698458</v>
      </c>
      <c r="F431" s="84">
        <v>127.85698458</v>
      </c>
    </row>
    <row r="432" spans="1:6" ht="12.75" customHeight="1" x14ac:dyDescent="0.2">
      <c r="A432" s="83" t="s">
        <v>171</v>
      </c>
      <c r="B432" s="83">
        <v>16</v>
      </c>
      <c r="C432" s="84">
        <v>680.08171159999995</v>
      </c>
      <c r="D432" s="84">
        <v>673.13512921999995</v>
      </c>
      <c r="E432" s="84">
        <v>128.92216285999999</v>
      </c>
      <c r="F432" s="84">
        <v>128.92216285999999</v>
      </c>
    </row>
    <row r="433" spans="1:6" ht="12.75" customHeight="1" x14ac:dyDescent="0.2">
      <c r="A433" s="83" t="s">
        <v>171</v>
      </c>
      <c r="B433" s="83">
        <v>17</v>
      </c>
      <c r="C433" s="84">
        <v>703.91523825000002</v>
      </c>
      <c r="D433" s="84">
        <v>696.53632532999995</v>
      </c>
      <c r="E433" s="84">
        <v>133.40407546</v>
      </c>
      <c r="F433" s="84">
        <v>133.40407546</v>
      </c>
    </row>
    <row r="434" spans="1:6" ht="12.75" customHeight="1" x14ac:dyDescent="0.2">
      <c r="A434" s="83" t="s">
        <v>171</v>
      </c>
      <c r="B434" s="83">
        <v>18</v>
      </c>
      <c r="C434" s="84">
        <v>715.87795477999998</v>
      </c>
      <c r="D434" s="84">
        <v>708.66108966000002</v>
      </c>
      <c r="E434" s="84">
        <v>135.72627018</v>
      </c>
      <c r="F434" s="84">
        <v>135.72627018</v>
      </c>
    </row>
    <row r="435" spans="1:6" ht="12.75" customHeight="1" x14ac:dyDescent="0.2">
      <c r="A435" s="83" t="s">
        <v>171</v>
      </c>
      <c r="B435" s="83">
        <v>19</v>
      </c>
      <c r="C435" s="84">
        <v>715.38344242000005</v>
      </c>
      <c r="D435" s="84">
        <v>708.12080180999999</v>
      </c>
      <c r="E435" s="84">
        <v>135.62279158000001</v>
      </c>
      <c r="F435" s="84">
        <v>135.62279158000001</v>
      </c>
    </row>
    <row r="436" spans="1:6" ht="12.75" customHeight="1" x14ac:dyDescent="0.2">
      <c r="A436" s="83" t="s">
        <v>171</v>
      </c>
      <c r="B436" s="83">
        <v>20</v>
      </c>
      <c r="C436" s="84">
        <v>709.10738991999995</v>
      </c>
      <c r="D436" s="84">
        <v>701.75325000999999</v>
      </c>
      <c r="E436" s="84">
        <v>134.40324663000001</v>
      </c>
      <c r="F436" s="84">
        <v>134.40324663000001</v>
      </c>
    </row>
    <row r="437" spans="1:6" ht="12.75" customHeight="1" x14ac:dyDescent="0.2">
      <c r="A437" s="83" t="s">
        <v>171</v>
      </c>
      <c r="B437" s="83">
        <v>21</v>
      </c>
      <c r="C437" s="84">
        <v>695.92127274999996</v>
      </c>
      <c r="D437" s="84">
        <v>688.35795132999999</v>
      </c>
      <c r="E437" s="84">
        <v>131.83771290000001</v>
      </c>
      <c r="F437" s="84">
        <v>131.83771290000001</v>
      </c>
    </row>
    <row r="438" spans="1:6" ht="12.75" customHeight="1" x14ac:dyDescent="0.2">
      <c r="A438" s="83" t="s">
        <v>171</v>
      </c>
      <c r="B438" s="83">
        <v>22</v>
      </c>
      <c r="C438" s="84">
        <v>680.84175117999996</v>
      </c>
      <c r="D438" s="84">
        <v>672.91072449000001</v>
      </c>
      <c r="E438" s="84">
        <v>128.87918375999999</v>
      </c>
      <c r="F438" s="84">
        <v>128.87918375999999</v>
      </c>
    </row>
    <row r="439" spans="1:6" ht="12.75" customHeight="1" x14ac:dyDescent="0.2">
      <c r="A439" s="83" t="s">
        <v>171</v>
      </c>
      <c r="B439" s="83">
        <v>23</v>
      </c>
      <c r="C439" s="84">
        <v>750.54827177000004</v>
      </c>
      <c r="D439" s="84">
        <v>742.53673834000006</v>
      </c>
      <c r="E439" s="84">
        <v>142.21430164</v>
      </c>
      <c r="F439" s="84">
        <v>142.21430164</v>
      </c>
    </row>
    <row r="440" spans="1:6" ht="12.75" customHeight="1" x14ac:dyDescent="0.2">
      <c r="A440" s="83" t="s">
        <v>171</v>
      </c>
      <c r="B440" s="83">
        <v>24</v>
      </c>
      <c r="C440" s="84">
        <v>825.47980354000003</v>
      </c>
      <c r="D440" s="84">
        <v>815.88398829000005</v>
      </c>
      <c r="E440" s="84">
        <v>156.26212902</v>
      </c>
      <c r="F440" s="84">
        <v>156.26212902</v>
      </c>
    </row>
    <row r="441" spans="1:6" ht="12.75" customHeight="1" x14ac:dyDescent="0.2">
      <c r="A441" s="83" t="s">
        <v>172</v>
      </c>
      <c r="B441" s="83">
        <v>1</v>
      </c>
      <c r="C441" s="84">
        <v>989.14375037000002</v>
      </c>
      <c r="D441" s="84">
        <v>985.92507020000005</v>
      </c>
      <c r="E441" s="84">
        <v>188.82923643000001</v>
      </c>
      <c r="F441" s="84">
        <v>188.82923643000001</v>
      </c>
    </row>
    <row r="442" spans="1:6" ht="12.75" customHeight="1" x14ac:dyDescent="0.2">
      <c r="A442" s="83" t="s">
        <v>172</v>
      </c>
      <c r="B442" s="83">
        <v>2</v>
      </c>
      <c r="C442" s="84">
        <v>1091.48362241</v>
      </c>
      <c r="D442" s="84">
        <v>1088.2671056199999</v>
      </c>
      <c r="E442" s="84">
        <v>208.43028827000001</v>
      </c>
      <c r="F442" s="84">
        <v>208.43028827000001</v>
      </c>
    </row>
    <row r="443" spans="1:6" ht="12.75" customHeight="1" x14ac:dyDescent="0.2">
      <c r="A443" s="83" t="s">
        <v>172</v>
      </c>
      <c r="B443" s="83">
        <v>3</v>
      </c>
      <c r="C443" s="84">
        <v>1107.9218967899999</v>
      </c>
      <c r="D443" s="84">
        <v>1095.82721864</v>
      </c>
      <c r="E443" s="84">
        <v>209.87823843000001</v>
      </c>
      <c r="F443" s="84">
        <v>209.87823843000001</v>
      </c>
    </row>
    <row r="444" spans="1:6" ht="12.75" customHeight="1" x14ac:dyDescent="0.2">
      <c r="A444" s="83" t="s">
        <v>172</v>
      </c>
      <c r="B444" s="83">
        <v>4</v>
      </c>
      <c r="C444" s="84">
        <v>1101.1719484800001</v>
      </c>
      <c r="D444" s="84">
        <v>1089.4435936499999</v>
      </c>
      <c r="E444" s="84">
        <v>208.65561506</v>
      </c>
      <c r="F444" s="84">
        <v>208.65561506</v>
      </c>
    </row>
    <row r="445" spans="1:6" ht="12.75" customHeight="1" x14ac:dyDescent="0.2">
      <c r="A445" s="83" t="s">
        <v>172</v>
      </c>
      <c r="B445" s="83">
        <v>5</v>
      </c>
      <c r="C445" s="84">
        <v>1089.9878564999999</v>
      </c>
      <c r="D445" s="84">
        <v>1079.0111860699999</v>
      </c>
      <c r="E445" s="84">
        <v>206.65754885999999</v>
      </c>
      <c r="F445" s="84">
        <v>206.65754885999999</v>
      </c>
    </row>
    <row r="446" spans="1:6" ht="12.75" customHeight="1" x14ac:dyDescent="0.2">
      <c r="A446" s="83" t="s">
        <v>172</v>
      </c>
      <c r="B446" s="83">
        <v>6</v>
      </c>
      <c r="C446" s="84">
        <v>1099.2137078000001</v>
      </c>
      <c r="D446" s="84">
        <v>1087.86705893</v>
      </c>
      <c r="E446" s="84">
        <v>208.35366934999999</v>
      </c>
      <c r="F446" s="84">
        <v>208.35366934999999</v>
      </c>
    </row>
    <row r="447" spans="1:6" ht="12.75" customHeight="1" x14ac:dyDescent="0.2">
      <c r="A447" s="83" t="s">
        <v>172</v>
      </c>
      <c r="B447" s="83">
        <v>7</v>
      </c>
      <c r="C447" s="84">
        <v>1100.0840348500001</v>
      </c>
      <c r="D447" s="84">
        <v>1089.04906568</v>
      </c>
      <c r="E447" s="84">
        <v>208.58005312</v>
      </c>
      <c r="F447" s="84">
        <v>208.58005312</v>
      </c>
    </row>
    <row r="448" spans="1:6" ht="12.75" customHeight="1" x14ac:dyDescent="0.2">
      <c r="A448" s="83" t="s">
        <v>172</v>
      </c>
      <c r="B448" s="83">
        <v>8</v>
      </c>
      <c r="C448" s="84">
        <v>1086.03881333</v>
      </c>
      <c r="D448" s="84">
        <v>1074.67413809</v>
      </c>
      <c r="E448" s="84">
        <v>205.82689601999999</v>
      </c>
      <c r="F448" s="84">
        <v>205.82689601999999</v>
      </c>
    </row>
    <row r="449" spans="1:6" ht="12.75" customHeight="1" x14ac:dyDescent="0.2">
      <c r="A449" s="83" t="s">
        <v>172</v>
      </c>
      <c r="B449" s="83">
        <v>9</v>
      </c>
      <c r="C449" s="84">
        <v>1011.82970753</v>
      </c>
      <c r="D449" s="84">
        <v>1001.33603994</v>
      </c>
      <c r="E449" s="84">
        <v>191.78082144000001</v>
      </c>
      <c r="F449" s="84">
        <v>191.78082144000001</v>
      </c>
    </row>
    <row r="450" spans="1:6" ht="12.75" customHeight="1" x14ac:dyDescent="0.2">
      <c r="A450" s="83" t="s">
        <v>172</v>
      </c>
      <c r="B450" s="83">
        <v>10</v>
      </c>
      <c r="C450" s="84">
        <v>826.70408053999995</v>
      </c>
      <c r="D450" s="84">
        <v>818.06600214000002</v>
      </c>
      <c r="E450" s="84">
        <v>156.68003909000001</v>
      </c>
      <c r="F450" s="84">
        <v>156.68003909000001</v>
      </c>
    </row>
    <row r="451" spans="1:6" ht="12.75" customHeight="1" x14ac:dyDescent="0.2">
      <c r="A451" s="83" t="s">
        <v>172</v>
      </c>
      <c r="B451" s="83">
        <v>11</v>
      </c>
      <c r="C451" s="84">
        <v>678.03475048999996</v>
      </c>
      <c r="D451" s="84">
        <v>670.40237762000004</v>
      </c>
      <c r="E451" s="84">
        <v>128.39877278</v>
      </c>
      <c r="F451" s="84">
        <v>128.39877278</v>
      </c>
    </row>
    <row r="452" spans="1:6" ht="12.75" customHeight="1" x14ac:dyDescent="0.2">
      <c r="A452" s="83" t="s">
        <v>172</v>
      </c>
      <c r="B452" s="83">
        <v>12</v>
      </c>
      <c r="C452" s="84">
        <v>660.00007603999995</v>
      </c>
      <c r="D452" s="84">
        <v>652.11653320000005</v>
      </c>
      <c r="E452" s="84">
        <v>124.89657759000001</v>
      </c>
      <c r="F452" s="84">
        <v>124.89657759000001</v>
      </c>
    </row>
    <row r="453" spans="1:6" ht="12.75" customHeight="1" x14ac:dyDescent="0.2">
      <c r="A453" s="83" t="s">
        <v>172</v>
      </c>
      <c r="B453" s="83">
        <v>13</v>
      </c>
      <c r="C453" s="84">
        <v>676.89377173000003</v>
      </c>
      <c r="D453" s="84">
        <v>668.63982716999999</v>
      </c>
      <c r="E453" s="84">
        <v>128.06120042000001</v>
      </c>
      <c r="F453" s="84">
        <v>128.06120042000001</v>
      </c>
    </row>
    <row r="454" spans="1:6" ht="12.75" customHeight="1" x14ac:dyDescent="0.2">
      <c r="A454" s="83" t="s">
        <v>172</v>
      </c>
      <c r="B454" s="83">
        <v>14</v>
      </c>
      <c r="C454" s="84">
        <v>678.25106097000003</v>
      </c>
      <c r="D454" s="84">
        <v>667.44344113</v>
      </c>
      <c r="E454" s="84">
        <v>127.83206266000001</v>
      </c>
      <c r="F454" s="84">
        <v>127.83206266000001</v>
      </c>
    </row>
    <row r="455" spans="1:6" ht="12.75" customHeight="1" x14ac:dyDescent="0.2">
      <c r="A455" s="83" t="s">
        <v>172</v>
      </c>
      <c r="B455" s="83">
        <v>15</v>
      </c>
      <c r="C455" s="84">
        <v>679.76371047999999</v>
      </c>
      <c r="D455" s="84">
        <v>671.53878343999997</v>
      </c>
      <c r="E455" s="84">
        <v>128.61642284000001</v>
      </c>
      <c r="F455" s="84">
        <v>128.61642284000001</v>
      </c>
    </row>
    <row r="456" spans="1:6" ht="12.75" customHeight="1" x14ac:dyDescent="0.2">
      <c r="A456" s="83" t="s">
        <v>172</v>
      </c>
      <c r="B456" s="83">
        <v>16</v>
      </c>
      <c r="C456" s="84">
        <v>680.06399381000006</v>
      </c>
      <c r="D456" s="84">
        <v>673.18106407000005</v>
      </c>
      <c r="E456" s="84">
        <v>128.93096052999999</v>
      </c>
      <c r="F456" s="84">
        <v>128.93096052999999</v>
      </c>
    </row>
    <row r="457" spans="1:6" ht="12.75" customHeight="1" x14ac:dyDescent="0.2">
      <c r="A457" s="83" t="s">
        <v>172</v>
      </c>
      <c r="B457" s="83">
        <v>17</v>
      </c>
      <c r="C457" s="84">
        <v>675.14915062</v>
      </c>
      <c r="D457" s="84">
        <v>668.13683449999996</v>
      </c>
      <c r="E457" s="84">
        <v>127.96486478</v>
      </c>
      <c r="F457" s="84">
        <v>127.96486478</v>
      </c>
    </row>
    <row r="458" spans="1:6" ht="12.75" customHeight="1" x14ac:dyDescent="0.2">
      <c r="A458" s="83" t="s">
        <v>172</v>
      </c>
      <c r="B458" s="83">
        <v>18</v>
      </c>
      <c r="C458" s="84">
        <v>683.60271293999995</v>
      </c>
      <c r="D458" s="84">
        <v>676.47679331999996</v>
      </c>
      <c r="E458" s="84">
        <v>129.56217486</v>
      </c>
      <c r="F458" s="84">
        <v>129.56217486</v>
      </c>
    </row>
    <row r="459" spans="1:6" ht="12.75" customHeight="1" x14ac:dyDescent="0.2">
      <c r="A459" s="83" t="s">
        <v>172</v>
      </c>
      <c r="B459" s="83">
        <v>19</v>
      </c>
      <c r="C459" s="84">
        <v>710.75330312999995</v>
      </c>
      <c r="D459" s="84">
        <v>703.38665321999997</v>
      </c>
      <c r="E459" s="84">
        <v>134.71608406999999</v>
      </c>
      <c r="F459" s="84">
        <v>134.71608406999999</v>
      </c>
    </row>
    <row r="460" spans="1:6" ht="12.75" customHeight="1" x14ac:dyDescent="0.2">
      <c r="A460" s="83" t="s">
        <v>172</v>
      </c>
      <c r="B460" s="83">
        <v>20</v>
      </c>
      <c r="C460" s="84">
        <v>706.41970141000002</v>
      </c>
      <c r="D460" s="84">
        <v>699.09343547000003</v>
      </c>
      <c r="E460" s="84">
        <v>133.89382581999999</v>
      </c>
      <c r="F460" s="84">
        <v>133.89382581999999</v>
      </c>
    </row>
    <row r="461" spans="1:6" ht="12.75" customHeight="1" x14ac:dyDescent="0.2">
      <c r="A461" s="83" t="s">
        <v>172</v>
      </c>
      <c r="B461" s="83">
        <v>21</v>
      </c>
      <c r="C461" s="84">
        <v>696.28916591999996</v>
      </c>
      <c r="D461" s="84">
        <v>691.67774535000001</v>
      </c>
      <c r="E461" s="84">
        <v>132.47353623999999</v>
      </c>
      <c r="F461" s="84">
        <v>132.47353623999999</v>
      </c>
    </row>
    <row r="462" spans="1:6" ht="12.75" customHeight="1" x14ac:dyDescent="0.2">
      <c r="A462" s="83" t="s">
        <v>172</v>
      </c>
      <c r="B462" s="83">
        <v>22</v>
      </c>
      <c r="C462" s="84">
        <v>671.21789091999995</v>
      </c>
      <c r="D462" s="84">
        <v>664.07754511999997</v>
      </c>
      <c r="E462" s="84">
        <v>127.18740964</v>
      </c>
      <c r="F462" s="84">
        <v>127.18740964</v>
      </c>
    </row>
    <row r="463" spans="1:6" ht="12.75" customHeight="1" x14ac:dyDescent="0.2">
      <c r="A463" s="83" t="s">
        <v>172</v>
      </c>
      <c r="B463" s="83">
        <v>23</v>
      </c>
      <c r="C463" s="84">
        <v>740.17902701000003</v>
      </c>
      <c r="D463" s="84">
        <v>732.12789067000006</v>
      </c>
      <c r="E463" s="84">
        <v>140.22074774999999</v>
      </c>
      <c r="F463" s="84">
        <v>140.22074774999999</v>
      </c>
    </row>
    <row r="464" spans="1:6" ht="12.75" customHeight="1" x14ac:dyDescent="0.2">
      <c r="A464" s="83" t="s">
        <v>172</v>
      </c>
      <c r="B464" s="83">
        <v>24</v>
      </c>
      <c r="C464" s="84">
        <v>879.75477104000004</v>
      </c>
      <c r="D464" s="84">
        <v>869.61274572000002</v>
      </c>
      <c r="E464" s="84">
        <v>166.55252587999999</v>
      </c>
      <c r="F464" s="84">
        <v>166.55252587999999</v>
      </c>
    </row>
    <row r="465" spans="1:6" ht="12.75" customHeight="1" x14ac:dyDescent="0.2">
      <c r="A465" s="83" t="s">
        <v>173</v>
      </c>
      <c r="B465" s="83">
        <v>1</v>
      </c>
      <c r="C465" s="84">
        <v>928.08459885000002</v>
      </c>
      <c r="D465" s="84">
        <v>927.08706912000002</v>
      </c>
      <c r="E465" s="84">
        <v>177.56029201999999</v>
      </c>
      <c r="F465" s="84">
        <v>177.56029201999999</v>
      </c>
    </row>
    <row r="466" spans="1:6" ht="12.75" customHeight="1" x14ac:dyDescent="0.2">
      <c r="A466" s="83" t="s">
        <v>173</v>
      </c>
      <c r="B466" s="83">
        <v>2</v>
      </c>
      <c r="C466" s="84">
        <v>977.68772958</v>
      </c>
      <c r="D466" s="84">
        <v>972.19511578000004</v>
      </c>
      <c r="E466" s="84">
        <v>186.19960778999999</v>
      </c>
      <c r="F466" s="84">
        <v>186.19960778999999</v>
      </c>
    </row>
    <row r="467" spans="1:6" ht="12.75" customHeight="1" x14ac:dyDescent="0.2">
      <c r="A467" s="83" t="s">
        <v>173</v>
      </c>
      <c r="B467" s="83">
        <v>3</v>
      </c>
      <c r="C467" s="84">
        <v>972.13598619000004</v>
      </c>
      <c r="D467" s="84">
        <v>962.40456986000004</v>
      </c>
      <c r="E467" s="84">
        <v>184.3244741</v>
      </c>
      <c r="F467" s="84">
        <v>184.3244741</v>
      </c>
    </row>
    <row r="468" spans="1:6" ht="12.75" customHeight="1" x14ac:dyDescent="0.2">
      <c r="A468" s="83" t="s">
        <v>173</v>
      </c>
      <c r="B468" s="83">
        <v>4</v>
      </c>
      <c r="C468" s="84">
        <v>954.99635350000005</v>
      </c>
      <c r="D468" s="84">
        <v>948.43075805000001</v>
      </c>
      <c r="E468" s="84">
        <v>181.64814068000001</v>
      </c>
      <c r="F468" s="84">
        <v>181.64814068000001</v>
      </c>
    </row>
    <row r="469" spans="1:6" ht="12.75" customHeight="1" x14ac:dyDescent="0.2">
      <c r="A469" s="83" t="s">
        <v>173</v>
      </c>
      <c r="B469" s="83">
        <v>5</v>
      </c>
      <c r="C469" s="84">
        <v>940.84848699999998</v>
      </c>
      <c r="D469" s="84">
        <v>935.98888786999999</v>
      </c>
      <c r="E469" s="84">
        <v>179.26521228999999</v>
      </c>
      <c r="F469" s="84">
        <v>179.26521228999999</v>
      </c>
    </row>
    <row r="470" spans="1:6" ht="12.75" customHeight="1" x14ac:dyDescent="0.2">
      <c r="A470" s="83" t="s">
        <v>173</v>
      </c>
      <c r="B470" s="83">
        <v>6</v>
      </c>
      <c r="C470" s="84">
        <v>959.03558671999997</v>
      </c>
      <c r="D470" s="84">
        <v>950.10460637999995</v>
      </c>
      <c r="E470" s="84">
        <v>181.96872438</v>
      </c>
      <c r="F470" s="84">
        <v>181.96872438</v>
      </c>
    </row>
    <row r="471" spans="1:6" ht="12.75" customHeight="1" x14ac:dyDescent="0.2">
      <c r="A471" s="83" t="s">
        <v>173</v>
      </c>
      <c r="B471" s="83">
        <v>7</v>
      </c>
      <c r="C471" s="84">
        <v>982.12140155999998</v>
      </c>
      <c r="D471" s="84">
        <v>972.11830001999999</v>
      </c>
      <c r="E471" s="84">
        <v>186.18489564999999</v>
      </c>
      <c r="F471" s="84">
        <v>186.18489564999999</v>
      </c>
    </row>
    <row r="472" spans="1:6" ht="12.75" customHeight="1" x14ac:dyDescent="0.2">
      <c r="A472" s="83" t="s">
        <v>173</v>
      </c>
      <c r="B472" s="83">
        <v>8</v>
      </c>
      <c r="C472" s="84">
        <v>1017.35334259</v>
      </c>
      <c r="D472" s="84">
        <v>1006.9289103999999</v>
      </c>
      <c r="E472" s="84">
        <v>192.85199559</v>
      </c>
      <c r="F472" s="84">
        <v>192.85199559</v>
      </c>
    </row>
    <row r="473" spans="1:6" ht="12.75" customHeight="1" x14ac:dyDescent="0.2">
      <c r="A473" s="83" t="s">
        <v>173</v>
      </c>
      <c r="B473" s="83">
        <v>9</v>
      </c>
      <c r="C473" s="84">
        <v>1008.13204191</v>
      </c>
      <c r="D473" s="84">
        <v>998.91196716000002</v>
      </c>
      <c r="E473" s="84">
        <v>191.31655104999999</v>
      </c>
      <c r="F473" s="84">
        <v>191.31655104999999</v>
      </c>
    </row>
    <row r="474" spans="1:6" ht="12.75" customHeight="1" x14ac:dyDescent="0.2">
      <c r="A474" s="83" t="s">
        <v>173</v>
      </c>
      <c r="B474" s="83">
        <v>10</v>
      </c>
      <c r="C474" s="84">
        <v>842.01157172000001</v>
      </c>
      <c r="D474" s="84">
        <v>833.11022455</v>
      </c>
      <c r="E474" s="84">
        <v>159.56138283000001</v>
      </c>
      <c r="F474" s="84">
        <v>159.56138283000001</v>
      </c>
    </row>
    <row r="475" spans="1:6" ht="12.75" customHeight="1" x14ac:dyDescent="0.2">
      <c r="A475" s="83" t="s">
        <v>173</v>
      </c>
      <c r="B475" s="83">
        <v>11</v>
      </c>
      <c r="C475" s="84">
        <v>758.73320251999996</v>
      </c>
      <c r="D475" s="84">
        <v>750.51930750999998</v>
      </c>
      <c r="E475" s="84">
        <v>143.74316268999999</v>
      </c>
      <c r="F475" s="84">
        <v>143.74316268999999</v>
      </c>
    </row>
    <row r="476" spans="1:6" ht="12.75" customHeight="1" x14ac:dyDescent="0.2">
      <c r="A476" s="83" t="s">
        <v>173</v>
      </c>
      <c r="B476" s="83">
        <v>12</v>
      </c>
      <c r="C476" s="84">
        <v>705.08270259999995</v>
      </c>
      <c r="D476" s="84">
        <v>701.60613825999997</v>
      </c>
      <c r="E476" s="84">
        <v>134.37507106000001</v>
      </c>
      <c r="F476" s="84">
        <v>134.37507106000001</v>
      </c>
    </row>
    <row r="477" spans="1:6" ht="12.75" customHeight="1" x14ac:dyDescent="0.2">
      <c r="A477" s="83" t="s">
        <v>173</v>
      </c>
      <c r="B477" s="83">
        <v>13</v>
      </c>
      <c r="C477" s="84">
        <v>713.39757403999999</v>
      </c>
      <c r="D477" s="84">
        <v>706.10539415000005</v>
      </c>
      <c r="E477" s="84">
        <v>135.23679075999999</v>
      </c>
      <c r="F477" s="84">
        <v>135.23679075999999</v>
      </c>
    </row>
    <row r="478" spans="1:6" ht="12.75" customHeight="1" x14ac:dyDescent="0.2">
      <c r="A478" s="83" t="s">
        <v>173</v>
      </c>
      <c r="B478" s="83">
        <v>14</v>
      </c>
      <c r="C478" s="84">
        <v>717.90604395000003</v>
      </c>
      <c r="D478" s="84">
        <v>707.49140842999998</v>
      </c>
      <c r="E478" s="84">
        <v>135.50224704999999</v>
      </c>
      <c r="F478" s="84">
        <v>135.50224704999999</v>
      </c>
    </row>
    <row r="479" spans="1:6" ht="12.75" customHeight="1" x14ac:dyDescent="0.2">
      <c r="A479" s="83" t="s">
        <v>173</v>
      </c>
      <c r="B479" s="83">
        <v>15</v>
      </c>
      <c r="C479" s="84">
        <v>714.67601964000005</v>
      </c>
      <c r="D479" s="84">
        <v>706.65989946000002</v>
      </c>
      <c r="E479" s="84">
        <v>135.34299235</v>
      </c>
      <c r="F479" s="84">
        <v>135.34299235</v>
      </c>
    </row>
    <row r="480" spans="1:6" ht="12.75" customHeight="1" x14ac:dyDescent="0.2">
      <c r="A480" s="83" t="s">
        <v>173</v>
      </c>
      <c r="B480" s="83">
        <v>16</v>
      </c>
      <c r="C480" s="84">
        <v>713.35866862</v>
      </c>
      <c r="D480" s="84">
        <v>706.38912544000004</v>
      </c>
      <c r="E480" s="84">
        <v>135.29113237000001</v>
      </c>
      <c r="F480" s="84">
        <v>135.29113237000001</v>
      </c>
    </row>
    <row r="481" spans="1:6" ht="12.75" customHeight="1" x14ac:dyDescent="0.2">
      <c r="A481" s="83" t="s">
        <v>173</v>
      </c>
      <c r="B481" s="83">
        <v>17</v>
      </c>
      <c r="C481" s="84">
        <v>726.17493851999996</v>
      </c>
      <c r="D481" s="84">
        <v>718.76879861999998</v>
      </c>
      <c r="E481" s="84">
        <v>137.66214848999999</v>
      </c>
      <c r="F481" s="84">
        <v>137.66214848999999</v>
      </c>
    </row>
    <row r="482" spans="1:6" ht="12.75" customHeight="1" x14ac:dyDescent="0.2">
      <c r="A482" s="83" t="s">
        <v>173</v>
      </c>
      <c r="B482" s="83">
        <v>18</v>
      </c>
      <c r="C482" s="84">
        <v>733.18560350999996</v>
      </c>
      <c r="D482" s="84">
        <v>728.26276306</v>
      </c>
      <c r="E482" s="84">
        <v>139.48047943</v>
      </c>
      <c r="F482" s="84">
        <v>139.48047943</v>
      </c>
    </row>
    <row r="483" spans="1:6" ht="12.75" customHeight="1" x14ac:dyDescent="0.2">
      <c r="A483" s="83" t="s">
        <v>173</v>
      </c>
      <c r="B483" s="83">
        <v>19</v>
      </c>
      <c r="C483" s="84">
        <v>733.84328640000001</v>
      </c>
      <c r="D483" s="84">
        <v>726.50075433999996</v>
      </c>
      <c r="E483" s="84">
        <v>139.14301082</v>
      </c>
      <c r="F483" s="84">
        <v>139.14301082</v>
      </c>
    </row>
    <row r="484" spans="1:6" ht="12.75" customHeight="1" x14ac:dyDescent="0.2">
      <c r="A484" s="83" t="s">
        <v>173</v>
      </c>
      <c r="B484" s="83">
        <v>20</v>
      </c>
      <c r="C484" s="84">
        <v>730.45203178999998</v>
      </c>
      <c r="D484" s="84">
        <v>725.48955533000003</v>
      </c>
      <c r="E484" s="84">
        <v>138.94934099</v>
      </c>
      <c r="F484" s="84">
        <v>138.94934099</v>
      </c>
    </row>
    <row r="485" spans="1:6" ht="12.75" customHeight="1" x14ac:dyDescent="0.2">
      <c r="A485" s="83" t="s">
        <v>173</v>
      </c>
      <c r="B485" s="83">
        <v>21</v>
      </c>
      <c r="C485" s="84">
        <v>723.80176724</v>
      </c>
      <c r="D485" s="84">
        <v>719.00813476999997</v>
      </c>
      <c r="E485" s="84">
        <v>137.70798733000001</v>
      </c>
      <c r="F485" s="84">
        <v>137.70798733000001</v>
      </c>
    </row>
    <row r="486" spans="1:6" ht="12.75" customHeight="1" x14ac:dyDescent="0.2">
      <c r="A486" s="83" t="s">
        <v>173</v>
      </c>
      <c r="B486" s="83">
        <v>22</v>
      </c>
      <c r="C486" s="84">
        <v>674.71825453999998</v>
      </c>
      <c r="D486" s="84">
        <v>667.82005088000005</v>
      </c>
      <c r="E486" s="84">
        <v>127.90419282000001</v>
      </c>
      <c r="F486" s="84">
        <v>127.90419282000001</v>
      </c>
    </row>
    <row r="487" spans="1:6" ht="12.75" customHeight="1" x14ac:dyDescent="0.2">
      <c r="A487" s="83" t="s">
        <v>173</v>
      </c>
      <c r="B487" s="83">
        <v>23</v>
      </c>
      <c r="C487" s="84">
        <v>746.10840669000004</v>
      </c>
      <c r="D487" s="84">
        <v>738.22831907</v>
      </c>
      <c r="E487" s="84">
        <v>141.38913191</v>
      </c>
      <c r="F487" s="84">
        <v>141.38913191</v>
      </c>
    </row>
    <row r="488" spans="1:6" ht="12.75" customHeight="1" x14ac:dyDescent="0.2">
      <c r="A488" s="83" t="s">
        <v>173</v>
      </c>
      <c r="B488" s="83">
        <v>24</v>
      </c>
      <c r="C488" s="84">
        <v>941.13533917999996</v>
      </c>
      <c r="D488" s="84">
        <v>930.82651304000001</v>
      </c>
      <c r="E488" s="84">
        <v>178.27648877999999</v>
      </c>
      <c r="F488" s="84">
        <v>178.27648877999999</v>
      </c>
    </row>
    <row r="489" spans="1:6" ht="12.75" customHeight="1" x14ac:dyDescent="0.2">
      <c r="A489" s="83" t="s">
        <v>174</v>
      </c>
      <c r="B489" s="83">
        <v>1</v>
      </c>
      <c r="C489" s="84">
        <v>904.94301589999998</v>
      </c>
      <c r="D489" s="84">
        <v>903.98115515999996</v>
      </c>
      <c r="E489" s="84">
        <v>173.13493331000001</v>
      </c>
      <c r="F489" s="84">
        <v>173.13493331000001</v>
      </c>
    </row>
    <row r="490" spans="1:6" ht="12.75" customHeight="1" x14ac:dyDescent="0.2">
      <c r="A490" s="83" t="s">
        <v>174</v>
      </c>
      <c r="B490" s="83">
        <v>2</v>
      </c>
      <c r="C490" s="84">
        <v>881.81114709999997</v>
      </c>
      <c r="D490" s="84">
        <v>873.92184840000004</v>
      </c>
      <c r="E490" s="84">
        <v>167.3778265</v>
      </c>
      <c r="F490" s="84">
        <v>167.3778265</v>
      </c>
    </row>
    <row r="491" spans="1:6" ht="12.75" customHeight="1" x14ac:dyDescent="0.2">
      <c r="A491" s="83" t="s">
        <v>174</v>
      </c>
      <c r="B491" s="83">
        <v>3</v>
      </c>
      <c r="C491" s="84">
        <v>1013.18808643</v>
      </c>
      <c r="D491" s="84">
        <v>1003.0457244200001</v>
      </c>
      <c r="E491" s="84">
        <v>192.10826865000001</v>
      </c>
      <c r="F491" s="84">
        <v>192.10826865000001</v>
      </c>
    </row>
    <row r="492" spans="1:6" ht="12.75" customHeight="1" x14ac:dyDescent="0.2">
      <c r="A492" s="83" t="s">
        <v>174</v>
      </c>
      <c r="B492" s="83">
        <v>4</v>
      </c>
      <c r="C492" s="84">
        <v>987.00081115</v>
      </c>
      <c r="D492" s="84">
        <v>985.36920214999998</v>
      </c>
      <c r="E492" s="84">
        <v>188.72277384</v>
      </c>
      <c r="F492" s="84">
        <v>188.72277384</v>
      </c>
    </row>
    <row r="493" spans="1:6" ht="12.75" customHeight="1" x14ac:dyDescent="0.2">
      <c r="A493" s="83" t="s">
        <v>174</v>
      </c>
      <c r="B493" s="83">
        <v>5</v>
      </c>
      <c r="C493" s="84">
        <v>983.69597286999999</v>
      </c>
      <c r="D493" s="84">
        <v>983.14539725999998</v>
      </c>
      <c r="E493" s="84">
        <v>188.29685975000001</v>
      </c>
      <c r="F493" s="84">
        <v>188.29685975000001</v>
      </c>
    </row>
    <row r="494" spans="1:6" ht="12.75" customHeight="1" x14ac:dyDescent="0.2">
      <c r="A494" s="83" t="s">
        <v>174</v>
      </c>
      <c r="B494" s="83">
        <v>6</v>
      </c>
      <c r="C494" s="84">
        <v>986.02601814000002</v>
      </c>
      <c r="D494" s="84">
        <v>983.79617789999998</v>
      </c>
      <c r="E494" s="84">
        <v>188.42150047000001</v>
      </c>
      <c r="F494" s="84">
        <v>188.42150047000001</v>
      </c>
    </row>
    <row r="495" spans="1:6" ht="12.75" customHeight="1" x14ac:dyDescent="0.2">
      <c r="A495" s="83" t="s">
        <v>174</v>
      </c>
      <c r="B495" s="83">
        <v>7</v>
      </c>
      <c r="C495" s="84">
        <v>1024.4383818599999</v>
      </c>
      <c r="D495" s="84">
        <v>1019.8154213</v>
      </c>
      <c r="E495" s="84">
        <v>195.32008378</v>
      </c>
      <c r="F495" s="84">
        <v>195.32008378</v>
      </c>
    </row>
    <row r="496" spans="1:6" ht="12.75" customHeight="1" x14ac:dyDescent="0.2">
      <c r="A496" s="83" t="s">
        <v>174</v>
      </c>
      <c r="B496" s="83">
        <v>8</v>
      </c>
      <c r="C496" s="84">
        <v>922.34244756999999</v>
      </c>
      <c r="D496" s="84">
        <v>913.02995036000004</v>
      </c>
      <c r="E496" s="84">
        <v>174.86800324000001</v>
      </c>
      <c r="F496" s="84">
        <v>174.86800324000001</v>
      </c>
    </row>
    <row r="497" spans="1:6" ht="12.75" customHeight="1" x14ac:dyDescent="0.2">
      <c r="A497" s="83" t="s">
        <v>174</v>
      </c>
      <c r="B497" s="83">
        <v>9</v>
      </c>
      <c r="C497" s="84">
        <v>975.67337705</v>
      </c>
      <c r="D497" s="84">
        <v>966.16952667999999</v>
      </c>
      <c r="E497" s="84">
        <v>185.04555722000001</v>
      </c>
      <c r="F497" s="84">
        <v>185.04555722000001</v>
      </c>
    </row>
    <row r="498" spans="1:6" ht="12.75" customHeight="1" x14ac:dyDescent="0.2">
      <c r="A498" s="83" t="s">
        <v>174</v>
      </c>
      <c r="B498" s="83">
        <v>10</v>
      </c>
      <c r="C498" s="84">
        <v>916.55950472999996</v>
      </c>
      <c r="D498" s="84">
        <v>906.81283994</v>
      </c>
      <c r="E498" s="84">
        <v>173.67727156000001</v>
      </c>
      <c r="F498" s="84">
        <v>173.67727156000001</v>
      </c>
    </row>
    <row r="499" spans="1:6" ht="12.75" customHeight="1" x14ac:dyDescent="0.2">
      <c r="A499" s="83" t="s">
        <v>174</v>
      </c>
      <c r="B499" s="83">
        <v>11</v>
      </c>
      <c r="C499" s="84">
        <v>778.63532877</v>
      </c>
      <c r="D499" s="84">
        <v>763.77494050999996</v>
      </c>
      <c r="E499" s="84">
        <v>146.28194696</v>
      </c>
      <c r="F499" s="84">
        <v>146.28194696</v>
      </c>
    </row>
    <row r="500" spans="1:6" ht="12.75" customHeight="1" x14ac:dyDescent="0.2">
      <c r="A500" s="83" t="s">
        <v>174</v>
      </c>
      <c r="B500" s="83">
        <v>12</v>
      </c>
      <c r="C500" s="84">
        <v>757.13069221000001</v>
      </c>
      <c r="D500" s="84">
        <v>747.25664029999996</v>
      </c>
      <c r="E500" s="84">
        <v>143.11828055999999</v>
      </c>
      <c r="F500" s="84">
        <v>143.11828055999999</v>
      </c>
    </row>
    <row r="501" spans="1:6" ht="12.75" customHeight="1" x14ac:dyDescent="0.2">
      <c r="A501" s="83" t="s">
        <v>174</v>
      </c>
      <c r="B501" s="83">
        <v>13</v>
      </c>
      <c r="C501" s="84">
        <v>761.86973453999997</v>
      </c>
      <c r="D501" s="84">
        <v>752.35942551999995</v>
      </c>
      <c r="E501" s="84">
        <v>144.09559118000001</v>
      </c>
      <c r="F501" s="84">
        <v>144.09559118000001</v>
      </c>
    </row>
    <row r="502" spans="1:6" ht="12.75" customHeight="1" x14ac:dyDescent="0.2">
      <c r="A502" s="83" t="s">
        <v>174</v>
      </c>
      <c r="B502" s="83">
        <v>14</v>
      </c>
      <c r="C502" s="84">
        <v>761.15756653999995</v>
      </c>
      <c r="D502" s="84">
        <v>750.02481133000003</v>
      </c>
      <c r="E502" s="84">
        <v>143.64845434</v>
      </c>
      <c r="F502" s="84">
        <v>143.64845434</v>
      </c>
    </row>
    <row r="503" spans="1:6" ht="12.75" customHeight="1" x14ac:dyDescent="0.2">
      <c r="A503" s="83" t="s">
        <v>174</v>
      </c>
      <c r="B503" s="83">
        <v>15</v>
      </c>
      <c r="C503" s="84">
        <v>746.96368446999998</v>
      </c>
      <c r="D503" s="84">
        <v>737.92565889000002</v>
      </c>
      <c r="E503" s="84">
        <v>141.33116494000001</v>
      </c>
      <c r="F503" s="84">
        <v>141.33116494000001</v>
      </c>
    </row>
    <row r="504" spans="1:6" ht="12.75" customHeight="1" x14ac:dyDescent="0.2">
      <c r="A504" s="83" t="s">
        <v>174</v>
      </c>
      <c r="B504" s="83">
        <v>16</v>
      </c>
      <c r="C504" s="84">
        <v>746.19994322000002</v>
      </c>
      <c r="D504" s="84">
        <v>738.26075479999997</v>
      </c>
      <c r="E504" s="84">
        <v>141.39534416000001</v>
      </c>
      <c r="F504" s="84">
        <v>141.39534416000001</v>
      </c>
    </row>
    <row r="505" spans="1:6" ht="12.75" customHeight="1" x14ac:dyDescent="0.2">
      <c r="A505" s="83" t="s">
        <v>174</v>
      </c>
      <c r="B505" s="83">
        <v>17</v>
      </c>
      <c r="C505" s="84">
        <v>746.72634327000003</v>
      </c>
      <c r="D505" s="84">
        <v>738.80062257999998</v>
      </c>
      <c r="E505" s="84">
        <v>141.4987423</v>
      </c>
      <c r="F505" s="84">
        <v>141.4987423</v>
      </c>
    </row>
    <row r="506" spans="1:6" ht="12.75" customHeight="1" x14ac:dyDescent="0.2">
      <c r="A506" s="83" t="s">
        <v>174</v>
      </c>
      <c r="B506" s="83">
        <v>18</v>
      </c>
      <c r="C506" s="84">
        <v>747.61984694</v>
      </c>
      <c r="D506" s="84">
        <v>739.60349893</v>
      </c>
      <c r="E506" s="84">
        <v>141.65251315</v>
      </c>
      <c r="F506" s="84">
        <v>141.65251315</v>
      </c>
    </row>
    <row r="507" spans="1:6" ht="12.75" customHeight="1" x14ac:dyDescent="0.2">
      <c r="A507" s="83" t="s">
        <v>174</v>
      </c>
      <c r="B507" s="83">
        <v>19</v>
      </c>
      <c r="C507" s="84">
        <v>743.64022319000003</v>
      </c>
      <c r="D507" s="84">
        <v>735.90960131999998</v>
      </c>
      <c r="E507" s="84">
        <v>140.94503964</v>
      </c>
      <c r="F507" s="84">
        <v>140.94503964</v>
      </c>
    </row>
    <row r="508" spans="1:6" ht="12.75" customHeight="1" x14ac:dyDescent="0.2">
      <c r="A508" s="83" t="s">
        <v>174</v>
      </c>
      <c r="B508" s="83">
        <v>20</v>
      </c>
      <c r="C508" s="84">
        <v>739.48400259000005</v>
      </c>
      <c r="D508" s="84">
        <v>731.69360723</v>
      </c>
      <c r="E508" s="84">
        <v>140.13757164</v>
      </c>
      <c r="F508" s="84">
        <v>140.13757164</v>
      </c>
    </row>
    <row r="509" spans="1:6" ht="12.75" customHeight="1" x14ac:dyDescent="0.2">
      <c r="A509" s="83" t="s">
        <v>174</v>
      </c>
      <c r="B509" s="83">
        <v>21</v>
      </c>
      <c r="C509" s="84">
        <v>743.37697074000005</v>
      </c>
      <c r="D509" s="84">
        <v>735.91910293000001</v>
      </c>
      <c r="E509" s="84">
        <v>140.94685944</v>
      </c>
      <c r="F509" s="84">
        <v>140.94685944</v>
      </c>
    </row>
    <row r="510" spans="1:6" ht="12.75" customHeight="1" x14ac:dyDescent="0.2">
      <c r="A510" s="83" t="s">
        <v>174</v>
      </c>
      <c r="B510" s="83">
        <v>22</v>
      </c>
      <c r="C510" s="84">
        <v>741.61943851000001</v>
      </c>
      <c r="D510" s="84">
        <v>733.97347509999997</v>
      </c>
      <c r="E510" s="84">
        <v>140.57422319</v>
      </c>
      <c r="F510" s="84">
        <v>140.57422319</v>
      </c>
    </row>
    <row r="511" spans="1:6" ht="12.75" customHeight="1" x14ac:dyDescent="0.2">
      <c r="A511" s="83" t="s">
        <v>174</v>
      </c>
      <c r="B511" s="83">
        <v>23</v>
      </c>
      <c r="C511" s="84">
        <v>773.08459758000004</v>
      </c>
      <c r="D511" s="84">
        <v>764.89799826000001</v>
      </c>
      <c r="E511" s="84">
        <v>146.49704052000001</v>
      </c>
      <c r="F511" s="84">
        <v>146.49704052000001</v>
      </c>
    </row>
    <row r="512" spans="1:6" ht="12.75" customHeight="1" x14ac:dyDescent="0.2">
      <c r="A512" s="83" t="s">
        <v>174</v>
      </c>
      <c r="B512" s="83">
        <v>24</v>
      </c>
      <c r="C512" s="84">
        <v>928.97363918999997</v>
      </c>
      <c r="D512" s="84">
        <v>918.17475667999997</v>
      </c>
      <c r="E512" s="84">
        <v>175.85336194000001</v>
      </c>
      <c r="F512" s="84">
        <v>175.85336194000001</v>
      </c>
    </row>
    <row r="513" spans="1:6" ht="12.75" customHeight="1" x14ac:dyDescent="0.2">
      <c r="A513" s="83" t="s">
        <v>175</v>
      </c>
      <c r="B513" s="83">
        <v>1</v>
      </c>
      <c r="C513" s="84">
        <v>952.92341117000001</v>
      </c>
      <c r="D513" s="84">
        <v>948.76996870000005</v>
      </c>
      <c r="E513" s="84">
        <v>181.71310797999999</v>
      </c>
      <c r="F513" s="84">
        <v>181.71310797999999</v>
      </c>
    </row>
    <row r="514" spans="1:6" ht="12.75" customHeight="1" x14ac:dyDescent="0.2">
      <c r="A514" s="83" t="s">
        <v>175</v>
      </c>
      <c r="B514" s="83">
        <v>2</v>
      </c>
      <c r="C514" s="84">
        <v>908.48374376000004</v>
      </c>
      <c r="D514" s="84">
        <v>906.91419541000005</v>
      </c>
      <c r="E514" s="84">
        <v>173.69668365999999</v>
      </c>
      <c r="F514" s="84">
        <v>173.69668365999999</v>
      </c>
    </row>
    <row r="515" spans="1:6" ht="12.75" customHeight="1" x14ac:dyDescent="0.2">
      <c r="A515" s="83" t="s">
        <v>175</v>
      </c>
      <c r="B515" s="83">
        <v>3</v>
      </c>
      <c r="C515" s="84">
        <v>895.91726671000004</v>
      </c>
      <c r="D515" s="84">
        <v>886.60526895999999</v>
      </c>
      <c r="E515" s="84">
        <v>169.80701780999999</v>
      </c>
      <c r="F515" s="84">
        <v>169.80701780999999</v>
      </c>
    </row>
    <row r="516" spans="1:6" ht="12.75" customHeight="1" x14ac:dyDescent="0.2">
      <c r="A516" s="83" t="s">
        <v>175</v>
      </c>
      <c r="B516" s="83">
        <v>4</v>
      </c>
      <c r="C516" s="84">
        <v>894.04734808000001</v>
      </c>
      <c r="D516" s="84">
        <v>885.04872738999995</v>
      </c>
      <c r="E516" s="84">
        <v>169.50890129000001</v>
      </c>
      <c r="F516" s="84">
        <v>169.50890129000001</v>
      </c>
    </row>
    <row r="517" spans="1:6" ht="12.75" customHeight="1" x14ac:dyDescent="0.2">
      <c r="A517" s="83" t="s">
        <v>175</v>
      </c>
      <c r="B517" s="83">
        <v>5</v>
      </c>
      <c r="C517" s="84">
        <v>885.16014481000002</v>
      </c>
      <c r="D517" s="84">
        <v>876.35353849000001</v>
      </c>
      <c r="E517" s="84">
        <v>167.84355579000001</v>
      </c>
      <c r="F517" s="84">
        <v>167.84355579000001</v>
      </c>
    </row>
    <row r="518" spans="1:6" ht="12.75" customHeight="1" x14ac:dyDescent="0.2">
      <c r="A518" s="83" t="s">
        <v>175</v>
      </c>
      <c r="B518" s="83">
        <v>6</v>
      </c>
      <c r="C518" s="84">
        <v>876.41013591000001</v>
      </c>
      <c r="D518" s="84">
        <v>867.50373769999999</v>
      </c>
      <c r="E518" s="84">
        <v>166.14859824999999</v>
      </c>
      <c r="F518" s="84">
        <v>166.14859824999999</v>
      </c>
    </row>
    <row r="519" spans="1:6" ht="12.75" customHeight="1" x14ac:dyDescent="0.2">
      <c r="A519" s="83" t="s">
        <v>175</v>
      </c>
      <c r="B519" s="83">
        <v>7</v>
      </c>
      <c r="C519" s="84">
        <v>901.04017703</v>
      </c>
      <c r="D519" s="84">
        <v>893.28700167</v>
      </c>
      <c r="E519" s="84">
        <v>171.08673623999999</v>
      </c>
      <c r="F519" s="84">
        <v>171.08673623999999</v>
      </c>
    </row>
    <row r="520" spans="1:6" ht="12.75" customHeight="1" x14ac:dyDescent="0.2">
      <c r="A520" s="83" t="s">
        <v>175</v>
      </c>
      <c r="B520" s="83">
        <v>8</v>
      </c>
      <c r="C520" s="84">
        <v>952.32737158999998</v>
      </c>
      <c r="D520" s="84">
        <v>942.42203087999997</v>
      </c>
      <c r="E520" s="84">
        <v>180.49731958999999</v>
      </c>
      <c r="F520" s="84">
        <v>180.49731958999999</v>
      </c>
    </row>
    <row r="521" spans="1:6" ht="12.75" customHeight="1" x14ac:dyDescent="0.2">
      <c r="A521" s="83" t="s">
        <v>175</v>
      </c>
      <c r="B521" s="83">
        <v>9</v>
      </c>
      <c r="C521" s="84">
        <v>978.57739772000002</v>
      </c>
      <c r="D521" s="84">
        <v>968.20258125999999</v>
      </c>
      <c r="E521" s="84">
        <v>185.43493787</v>
      </c>
      <c r="F521" s="84">
        <v>185.43493787</v>
      </c>
    </row>
    <row r="522" spans="1:6" ht="12.75" customHeight="1" x14ac:dyDescent="0.2">
      <c r="A522" s="83" t="s">
        <v>175</v>
      </c>
      <c r="B522" s="83">
        <v>10</v>
      </c>
      <c r="C522" s="84">
        <v>877.11237311000002</v>
      </c>
      <c r="D522" s="84">
        <v>867.81265301999997</v>
      </c>
      <c r="E522" s="84">
        <v>166.20776323999999</v>
      </c>
      <c r="F522" s="84">
        <v>166.20776323999999</v>
      </c>
    </row>
    <row r="523" spans="1:6" ht="12.75" customHeight="1" x14ac:dyDescent="0.2">
      <c r="A523" s="83" t="s">
        <v>175</v>
      </c>
      <c r="B523" s="83">
        <v>11</v>
      </c>
      <c r="C523" s="84">
        <v>775.02295598000001</v>
      </c>
      <c r="D523" s="84">
        <v>766.63271133000001</v>
      </c>
      <c r="E523" s="84">
        <v>146.82928132999999</v>
      </c>
      <c r="F523" s="84">
        <v>146.82928132999999</v>
      </c>
    </row>
    <row r="524" spans="1:6" ht="12.75" customHeight="1" x14ac:dyDescent="0.2">
      <c r="A524" s="83" t="s">
        <v>175</v>
      </c>
      <c r="B524" s="83">
        <v>12</v>
      </c>
      <c r="C524" s="84">
        <v>767.82378626000002</v>
      </c>
      <c r="D524" s="84">
        <v>763.81768721000003</v>
      </c>
      <c r="E524" s="84">
        <v>146.29013402000001</v>
      </c>
      <c r="F524" s="84">
        <v>146.29013402000001</v>
      </c>
    </row>
    <row r="525" spans="1:6" ht="12.75" customHeight="1" x14ac:dyDescent="0.2">
      <c r="A525" s="83" t="s">
        <v>175</v>
      </c>
      <c r="B525" s="83">
        <v>13</v>
      </c>
      <c r="C525" s="84">
        <v>774.57843656</v>
      </c>
      <c r="D525" s="84">
        <v>765.20567118999998</v>
      </c>
      <c r="E525" s="84">
        <v>146.55596756</v>
      </c>
      <c r="F525" s="84">
        <v>146.55596756</v>
      </c>
    </row>
    <row r="526" spans="1:6" ht="12.75" customHeight="1" x14ac:dyDescent="0.2">
      <c r="A526" s="83" t="s">
        <v>175</v>
      </c>
      <c r="B526" s="83">
        <v>14</v>
      </c>
      <c r="C526" s="84">
        <v>781.66943351999998</v>
      </c>
      <c r="D526" s="84">
        <v>771.56431296000005</v>
      </c>
      <c r="E526" s="84">
        <v>147.77380601999999</v>
      </c>
      <c r="F526" s="84">
        <v>147.77380601999999</v>
      </c>
    </row>
    <row r="527" spans="1:6" ht="12.75" customHeight="1" x14ac:dyDescent="0.2">
      <c r="A527" s="83" t="s">
        <v>175</v>
      </c>
      <c r="B527" s="83">
        <v>15</v>
      </c>
      <c r="C527" s="84">
        <v>781.13830228999996</v>
      </c>
      <c r="D527" s="84">
        <v>772.99794728999996</v>
      </c>
      <c r="E527" s="84">
        <v>148.04838275</v>
      </c>
      <c r="F527" s="84">
        <v>148.04838275</v>
      </c>
    </row>
    <row r="528" spans="1:6" ht="12.75" customHeight="1" x14ac:dyDescent="0.2">
      <c r="A528" s="83" t="s">
        <v>175</v>
      </c>
      <c r="B528" s="83">
        <v>16</v>
      </c>
      <c r="C528" s="84">
        <v>783.75443267000003</v>
      </c>
      <c r="D528" s="84">
        <v>778.41404934000002</v>
      </c>
      <c r="E528" s="84">
        <v>149.08570134999999</v>
      </c>
      <c r="F528" s="84">
        <v>149.08570134999999</v>
      </c>
    </row>
    <row r="529" spans="1:6" ht="12.75" customHeight="1" x14ac:dyDescent="0.2">
      <c r="A529" s="83" t="s">
        <v>175</v>
      </c>
      <c r="B529" s="83">
        <v>17</v>
      </c>
      <c r="C529" s="84">
        <v>776.93889204000004</v>
      </c>
      <c r="D529" s="84">
        <v>769.10924130000001</v>
      </c>
      <c r="E529" s="84">
        <v>147.30359858</v>
      </c>
      <c r="F529" s="84">
        <v>147.30359858</v>
      </c>
    </row>
    <row r="530" spans="1:6" ht="12.75" customHeight="1" x14ac:dyDescent="0.2">
      <c r="A530" s="83" t="s">
        <v>175</v>
      </c>
      <c r="B530" s="83">
        <v>18</v>
      </c>
      <c r="C530" s="84">
        <v>774.09393231000001</v>
      </c>
      <c r="D530" s="84">
        <v>770.22322506</v>
      </c>
      <c r="E530" s="84">
        <v>147.51695425</v>
      </c>
      <c r="F530" s="84">
        <v>147.51695425</v>
      </c>
    </row>
    <row r="531" spans="1:6" ht="12.75" customHeight="1" x14ac:dyDescent="0.2">
      <c r="A531" s="83" t="s">
        <v>175</v>
      </c>
      <c r="B531" s="83">
        <v>19</v>
      </c>
      <c r="C531" s="84">
        <v>764.17276021999999</v>
      </c>
      <c r="D531" s="84">
        <v>763.76755099000002</v>
      </c>
      <c r="E531" s="84">
        <v>146.28053168</v>
      </c>
      <c r="F531" s="84">
        <v>146.28053168</v>
      </c>
    </row>
    <row r="532" spans="1:6" ht="12.75" customHeight="1" x14ac:dyDescent="0.2">
      <c r="A532" s="83" t="s">
        <v>175</v>
      </c>
      <c r="B532" s="83">
        <v>20</v>
      </c>
      <c r="C532" s="84">
        <v>764.08767919000002</v>
      </c>
      <c r="D532" s="84">
        <v>764.08767919000002</v>
      </c>
      <c r="E532" s="84">
        <v>146.34184421</v>
      </c>
      <c r="F532" s="84">
        <v>146.34184421</v>
      </c>
    </row>
    <row r="533" spans="1:6" ht="12.75" customHeight="1" x14ac:dyDescent="0.2">
      <c r="A533" s="83" t="s">
        <v>175</v>
      </c>
      <c r="B533" s="83">
        <v>21</v>
      </c>
      <c r="C533" s="84">
        <v>769.10900250999998</v>
      </c>
      <c r="D533" s="84">
        <v>762.19088808000004</v>
      </c>
      <c r="E533" s="84">
        <v>145.97856142000001</v>
      </c>
      <c r="F533" s="84">
        <v>145.97856142000001</v>
      </c>
    </row>
    <row r="534" spans="1:6" ht="12.75" customHeight="1" x14ac:dyDescent="0.2">
      <c r="A534" s="83" t="s">
        <v>175</v>
      </c>
      <c r="B534" s="83">
        <v>22</v>
      </c>
      <c r="C534" s="84">
        <v>776.55130993</v>
      </c>
      <c r="D534" s="84">
        <v>770.13823702000002</v>
      </c>
      <c r="E534" s="84">
        <v>147.50067691999999</v>
      </c>
      <c r="F534" s="84">
        <v>147.50067691999999</v>
      </c>
    </row>
    <row r="535" spans="1:6" ht="12.75" customHeight="1" x14ac:dyDescent="0.2">
      <c r="A535" s="83" t="s">
        <v>175</v>
      </c>
      <c r="B535" s="83">
        <v>23</v>
      </c>
      <c r="C535" s="84">
        <v>823.63610553000001</v>
      </c>
      <c r="D535" s="84">
        <v>815.11702345000003</v>
      </c>
      <c r="E535" s="84">
        <v>156.11523613</v>
      </c>
      <c r="F535" s="84">
        <v>156.11523613</v>
      </c>
    </row>
    <row r="536" spans="1:6" ht="12.75" customHeight="1" x14ac:dyDescent="0.2">
      <c r="A536" s="83" t="s">
        <v>175</v>
      </c>
      <c r="B536" s="83">
        <v>24</v>
      </c>
      <c r="C536" s="84">
        <v>955.95693120999999</v>
      </c>
      <c r="D536" s="84">
        <v>944.99695207000002</v>
      </c>
      <c r="E536" s="84">
        <v>180.99048121000001</v>
      </c>
      <c r="F536" s="84">
        <v>180.99048121000001</v>
      </c>
    </row>
    <row r="537" spans="1:6" ht="12.75" customHeight="1" x14ac:dyDescent="0.2">
      <c r="A537" s="83" t="s">
        <v>176</v>
      </c>
      <c r="B537" s="83">
        <v>1</v>
      </c>
      <c r="C537" s="84">
        <v>945.03261207000003</v>
      </c>
      <c r="D537" s="84">
        <v>944.52588864999996</v>
      </c>
      <c r="E537" s="84">
        <v>180.90026082</v>
      </c>
      <c r="F537" s="84">
        <v>180.90026082</v>
      </c>
    </row>
    <row r="538" spans="1:6" ht="12.75" customHeight="1" x14ac:dyDescent="0.2">
      <c r="A538" s="83" t="s">
        <v>176</v>
      </c>
      <c r="B538" s="83">
        <v>2</v>
      </c>
      <c r="C538" s="84">
        <v>919.15013166000006</v>
      </c>
      <c r="D538" s="84">
        <v>916.98857868000005</v>
      </c>
      <c r="E538" s="84">
        <v>175.62617928</v>
      </c>
      <c r="F538" s="84">
        <v>175.62617928</v>
      </c>
    </row>
    <row r="539" spans="1:6" ht="12.75" customHeight="1" x14ac:dyDescent="0.2">
      <c r="A539" s="83" t="s">
        <v>176</v>
      </c>
      <c r="B539" s="83">
        <v>3</v>
      </c>
      <c r="C539" s="84">
        <v>914.59506340999997</v>
      </c>
      <c r="D539" s="84">
        <v>907.68383055000004</v>
      </c>
      <c r="E539" s="84">
        <v>173.84408798000001</v>
      </c>
      <c r="F539" s="84">
        <v>173.84408798000001</v>
      </c>
    </row>
    <row r="540" spans="1:6" ht="12.75" customHeight="1" x14ac:dyDescent="0.2">
      <c r="A540" s="83" t="s">
        <v>176</v>
      </c>
      <c r="B540" s="83">
        <v>4</v>
      </c>
      <c r="C540" s="84">
        <v>936.83168522000005</v>
      </c>
      <c r="D540" s="84">
        <v>928.16018181000004</v>
      </c>
      <c r="E540" s="84">
        <v>177.76581985999999</v>
      </c>
      <c r="F540" s="84">
        <v>177.76581985999999</v>
      </c>
    </row>
    <row r="541" spans="1:6" ht="12.75" customHeight="1" x14ac:dyDescent="0.2">
      <c r="A541" s="83" t="s">
        <v>176</v>
      </c>
      <c r="B541" s="83">
        <v>5</v>
      </c>
      <c r="C541" s="84">
        <v>939.37371604999998</v>
      </c>
      <c r="D541" s="84">
        <v>934.52173430000005</v>
      </c>
      <c r="E541" s="84">
        <v>178.98421579000001</v>
      </c>
      <c r="F541" s="84">
        <v>178.98421579000001</v>
      </c>
    </row>
    <row r="542" spans="1:6" ht="12.75" customHeight="1" x14ac:dyDescent="0.2">
      <c r="A542" s="83" t="s">
        <v>176</v>
      </c>
      <c r="B542" s="83">
        <v>6</v>
      </c>
      <c r="C542" s="84">
        <v>945.00193944</v>
      </c>
      <c r="D542" s="84">
        <v>935.36859471000002</v>
      </c>
      <c r="E542" s="84">
        <v>179.14641068</v>
      </c>
      <c r="F542" s="84">
        <v>179.14641068</v>
      </c>
    </row>
    <row r="543" spans="1:6" ht="12.75" customHeight="1" x14ac:dyDescent="0.2">
      <c r="A543" s="83" t="s">
        <v>176</v>
      </c>
      <c r="B543" s="83">
        <v>7</v>
      </c>
      <c r="C543" s="84">
        <v>926.62293241999998</v>
      </c>
      <c r="D543" s="84">
        <v>917.54254120999997</v>
      </c>
      <c r="E543" s="84">
        <v>175.73227691</v>
      </c>
      <c r="F543" s="84">
        <v>175.73227691</v>
      </c>
    </row>
    <row r="544" spans="1:6" ht="12.75" customHeight="1" x14ac:dyDescent="0.2">
      <c r="A544" s="83" t="s">
        <v>176</v>
      </c>
      <c r="B544" s="83">
        <v>8</v>
      </c>
      <c r="C544" s="84">
        <v>981.53084998999998</v>
      </c>
      <c r="D544" s="84">
        <v>971.38299185999995</v>
      </c>
      <c r="E544" s="84">
        <v>186.0440658</v>
      </c>
      <c r="F544" s="84">
        <v>186.0440658</v>
      </c>
    </row>
    <row r="545" spans="1:6" ht="12.75" customHeight="1" x14ac:dyDescent="0.2">
      <c r="A545" s="83" t="s">
        <v>176</v>
      </c>
      <c r="B545" s="83">
        <v>9</v>
      </c>
      <c r="C545" s="84">
        <v>997.44759259</v>
      </c>
      <c r="D545" s="84">
        <v>987.29269637000004</v>
      </c>
      <c r="E545" s="84">
        <v>189.09117094999999</v>
      </c>
      <c r="F545" s="84">
        <v>189.09117094999999</v>
      </c>
    </row>
    <row r="546" spans="1:6" ht="12.75" customHeight="1" x14ac:dyDescent="0.2">
      <c r="A546" s="83" t="s">
        <v>176</v>
      </c>
      <c r="B546" s="83">
        <v>10</v>
      </c>
      <c r="C546" s="84">
        <v>876.30869462999999</v>
      </c>
      <c r="D546" s="84">
        <v>866.73560307000002</v>
      </c>
      <c r="E546" s="84">
        <v>166.00148131</v>
      </c>
      <c r="F546" s="84">
        <v>166.00148131</v>
      </c>
    </row>
    <row r="547" spans="1:6" ht="12.75" customHeight="1" x14ac:dyDescent="0.2">
      <c r="A547" s="83" t="s">
        <v>176</v>
      </c>
      <c r="B547" s="83">
        <v>11</v>
      </c>
      <c r="C547" s="84">
        <v>734.10917076999999</v>
      </c>
      <c r="D547" s="84">
        <v>728.04660210999998</v>
      </c>
      <c r="E547" s="84">
        <v>139.43907922</v>
      </c>
      <c r="F547" s="84">
        <v>139.43907922</v>
      </c>
    </row>
    <row r="548" spans="1:6" ht="12.75" customHeight="1" x14ac:dyDescent="0.2">
      <c r="A548" s="83" t="s">
        <v>176</v>
      </c>
      <c r="B548" s="83">
        <v>12</v>
      </c>
      <c r="C548" s="84">
        <v>711.02510676999998</v>
      </c>
      <c r="D548" s="84">
        <v>707.57905135999999</v>
      </c>
      <c r="E548" s="84">
        <v>135.51903286000001</v>
      </c>
      <c r="F548" s="84">
        <v>135.51903286000001</v>
      </c>
    </row>
    <row r="549" spans="1:6" ht="12.75" customHeight="1" x14ac:dyDescent="0.2">
      <c r="A549" s="83" t="s">
        <v>176</v>
      </c>
      <c r="B549" s="83">
        <v>13</v>
      </c>
      <c r="C549" s="84">
        <v>744.74239703000001</v>
      </c>
      <c r="D549" s="84">
        <v>741.28725337000003</v>
      </c>
      <c r="E549" s="84">
        <v>141.97499411000001</v>
      </c>
      <c r="F549" s="84">
        <v>141.97499411000001</v>
      </c>
    </row>
    <row r="550" spans="1:6" ht="12.75" customHeight="1" x14ac:dyDescent="0.2">
      <c r="A550" s="83" t="s">
        <v>176</v>
      </c>
      <c r="B550" s="83">
        <v>14</v>
      </c>
      <c r="C550" s="84">
        <v>745.65163089999999</v>
      </c>
      <c r="D550" s="84">
        <v>741.52416393999999</v>
      </c>
      <c r="E550" s="84">
        <v>142.02036838999999</v>
      </c>
      <c r="F550" s="84">
        <v>142.02036838999999</v>
      </c>
    </row>
    <row r="551" spans="1:6" ht="12.75" customHeight="1" x14ac:dyDescent="0.2">
      <c r="A551" s="83" t="s">
        <v>176</v>
      </c>
      <c r="B551" s="83">
        <v>15</v>
      </c>
      <c r="C551" s="84">
        <v>763.74879580000004</v>
      </c>
      <c r="D551" s="84">
        <v>755.37670776000004</v>
      </c>
      <c r="E551" s="84">
        <v>144.67347597</v>
      </c>
      <c r="F551" s="84">
        <v>144.67347597</v>
      </c>
    </row>
    <row r="552" spans="1:6" ht="12.75" customHeight="1" x14ac:dyDescent="0.2">
      <c r="A552" s="83" t="s">
        <v>176</v>
      </c>
      <c r="B552" s="83">
        <v>16</v>
      </c>
      <c r="C552" s="84">
        <v>774.65618289999998</v>
      </c>
      <c r="D552" s="84">
        <v>766.44053951000001</v>
      </c>
      <c r="E552" s="84">
        <v>146.79247563999999</v>
      </c>
      <c r="F552" s="84">
        <v>146.79247563999999</v>
      </c>
    </row>
    <row r="553" spans="1:6" ht="12.75" customHeight="1" x14ac:dyDescent="0.2">
      <c r="A553" s="83" t="s">
        <v>176</v>
      </c>
      <c r="B553" s="83">
        <v>17</v>
      </c>
      <c r="C553" s="84">
        <v>750.70796661999998</v>
      </c>
      <c r="D553" s="84">
        <v>742.95835913999997</v>
      </c>
      <c r="E553" s="84">
        <v>142.29505252999999</v>
      </c>
      <c r="F553" s="84">
        <v>142.29505252999999</v>
      </c>
    </row>
    <row r="554" spans="1:6" ht="12.75" customHeight="1" x14ac:dyDescent="0.2">
      <c r="A554" s="83" t="s">
        <v>176</v>
      </c>
      <c r="B554" s="83">
        <v>18</v>
      </c>
      <c r="C554" s="84">
        <v>754.09844981000003</v>
      </c>
      <c r="D554" s="84">
        <v>746.26191189999997</v>
      </c>
      <c r="E554" s="84">
        <v>142.92776527000001</v>
      </c>
      <c r="F554" s="84">
        <v>142.92776527000001</v>
      </c>
    </row>
    <row r="555" spans="1:6" ht="12.75" customHeight="1" x14ac:dyDescent="0.2">
      <c r="A555" s="83" t="s">
        <v>176</v>
      </c>
      <c r="B555" s="83">
        <v>19</v>
      </c>
      <c r="C555" s="84">
        <v>786.83850378</v>
      </c>
      <c r="D555" s="84">
        <v>778.68326374000003</v>
      </c>
      <c r="E555" s="84">
        <v>149.13726262</v>
      </c>
      <c r="F555" s="84">
        <v>149.13726262</v>
      </c>
    </row>
    <row r="556" spans="1:6" ht="12.75" customHeight="1" x14ac:dyDescent="0.2">
      <c r="A556" s="83" t="s">
        <v>176</v>
      </c>
      <c r="B556" s="83">
        <v>20</v>
      </c>
      <c r="C556" s="84">
        <v>805.20059004999996</v>
      </c>
      <c r="D556" s="84">
        <v>796.82380038999997</v>
      </c>
      <c r="E556" s="84">
        <v>152.61162775</v>
      </c>
      <c r="F556" s="84">
        <v>152.61162775</v>
      </c>
    </row>
    <row r="557" spans="1:6" ht="12.75" customHeight="1" x14ac:dyDescent="0.2">
      <c r="A557" s="83" t="s">
        <v>176</v>
      </c>
      <c r="B557" s="83">
        <v>21</v>
      </c>
      <c r="C557" s="84">
        <v>806.70031759999995</v>
      </c>
      <c r="D557" s="84">
        <v>806.22665959000005</v>
      </c>
      <c r="E557" s="84">
        <v>154.41250976000001</v>
      </c>
      <c r="F557" s="84">
        <v>154.41250976000001</v>
      </c>
    </row>
    <row r="558" spans="1:6" ht="12.75" customHeight="1" x14ac:dyDescent="0.2">
      <c r="A558" s="83" t="s">
        <v>176</v>
      </c>
      <c r="B558" s="83">
        <v>22</v>
      </c>
      <c r="C558" s="84">
        <v>782.17588805000003</v>
      </c>
      <c r="D558" s="84">
        <v>769.54274867000004</v>
      </c>
      <c r="E558" s="84">
        <v>147.38662604999999</v>
      </c>
      <c r="F558" s="84">
        <v>147.38662604999999</v>
      </c>
    </row>
    <row r="559" spans="1:6" ht="12.75" customHeight="1" x14ac:dyDescent="0.2">
      <c r="A559" s="83" t="s">
        <v>176</v>
      </c>
      <c r="B559" s="83">
        <v>23</v>
      </c>
      <c r="C559" s="84">
        <v>842.74264418999996</v>
      </c>
      <c r="D559" s="84">
        <v>833.91184607000002</v>
      </c>
      <c r="E559" s="84">
        <v>159.71491334000001</v>
      </c>
      <c r="F559" s="84">
        <v>159.71491334000001</v>
      </c>
    </row>
    <row r="560" spans="1:6" ht="12.75" customHeight="1" x14ac:dyDescent="0.2">
      <c r="A560" s="83" t="s">
        <v>176</v>
      </c>
      <c r="B560" s="83">
        <v>24</v>
      </c>
      <c r="C560" s="84">
        <v>931.01260934000004</v>
      </c>
      <c r="D560" s="84">
        <v>920.15980887000001</v>
      </c>
      <c r="E560" s="84">
        <v>176.23354893999999</v>
      </c>
      <c r="F560" s="84">
        <v>176.23354893999999</v>
      </c>
    </row>
    <row r="561" spans="1:6" ht="12.75" customHeight="1" x14ac:dyDescent="0.2">
      <c r="A561" s="83" t="s">
        <v>177</v>
      </c>
      <c r="B561" s="83">
        <v>1</v>
      </c>
      <c r="C561" s="84">
        <v>890.06990091</v>
      </c>
      <c r="D561" s="84">
        <v>887.66183607999994</v>
      </c>
      <c r="E561" s="84">
        <v>170.00937676000001</v>
      </c>
      <c r="F561" s="84">
        <v>170.00937676000001</v>
      </c>
    </row>
    <row r="562" spans="1:6" ht="12.75" customHeight="1" x14ac:dyDescent="0.2">
      <c r="A562" s="83" t="s">
        <v>177</v>
      </c>
      <c r="B562" s="83">
        <v>2</v>
      </c>
      <c r="C562" s="84">
        <v>894.50980920999996</v>
      </c>
      <c r="D562" s="84">
        <v>893.47583397000005</v>
      </c>
      <c r="E562" s="84">
        <v>171.12290234</v>
      </c>
      <c r="F562" s="84">
        <v>171.12290234</v>
      </c>
    </row>
    <row r="563" spans="1:6" ht="12.75" customHeight="1" x14ac:dyDescent="0.2">
      <c r="A563" s="83" t="s">
        <v>177</v>
      </c>
      <c r="B563" s="83">
        <v>3</v>
      </c>
      <c r="C563" s="84">
        <v>927.06120838000004</v>
      </c>
      <c r="D563" s="84">
        <v>916.40497664999998</v>
      </c>
      <c r="E563" s="84">
        <v>175.51440493000001</v>
      </c>
      <c r="F563" s="84">
        <v>175.51440493000001</v>
      </c>
    </row>
    <row r="564" spans="1:6" ht="12.75" customHeight="1" x14ac:dyDescent="0.2">
      <c r="A564" s="83" t="s">
        <v>177</v>
      </c>
      <c r="B564" s="83">
        <v>4</v>
      </c>
      <c r="C564" s="84">
        <v>960.04031419</v>
      </c>
      <c r="D564" s="84">
        <v>950.25791700000002</v>
      </c>
      <c r="E564" s="84">
        <v>181.99808718</v>
      </c>
      <c r="F564" s="84">
        <v>181.99808718</v>
      </c>
    </row>
    <row r="565" spans="1:6" ht="12.75" customHeight="1" x14ac:dyDescent="0.2">
      <c r="A565" s="83" t="s">
        <v>177</v>
      </c>
      <c r="B565" s="83">
        <v>5</v>
      </c>
      <c r="C565" s="84">
        <v>947.35582267999996</v>
      </c>
      <c r="D565" s="84">
        <v>937.60502849</v>
      </c>
      <c r="E565" s="84">
        <v>179.57474352</v>
      </c>
      <c r="F565" s="84">
        <v>179.57474352</v>
      </c>
    </row>
    <row r="566" spans="1:6" ht="12.75" customHeight="1" x14ac:dyDescent="0.2">
      <c r="A566" s="83" t="s">
        <v>177</v>
      </c>
      <c r="B566" s="83">
        <v>6</v>
      </c>
      <c r="C566" s="84">
        <v>938.36589480999999</v>
      </c>
      <c r="D566" s="84">
        <v>928.91782997999996</v>
      </c>
      <c r="E566" s="84">
        <v>177.91092836999999</v>
      </c>
      <c r="F566" s="84">
        <v>177.91092836999999</v>
      </c>
    </row>
    <row r="567" spans="1:6" ht="12.75" customHeight="1" x14ac:dyDescent="0.2">
      <c r="A567" s="83" t="s">
        <v>177</v>
      </c>
      <c r="B567" s="83">
        <v>7</v>
      </c>
      <c r="C567" s="84">
        <v>892.56171420999999</v>
      </c>
      <c r="D567" s="84">
        <v>886.98358222000002</v>
      </c>
      <c r="E567" s="84">
        <v>169.87947424000001</v>
      </c>
      <c r="F567" s="84">
        <v>169.87947424000001</v>
      </c>
    </row>
    <row r="568" spans="1:6" ht="12.75" customHeight="1" x14ac:dyDescent="0.2">
      <c r="A568" s="83" t="s">
        <v>177</v>
      </c>
      <c r="B568" s="83">
        <v>8</v>
      </c>
      <c r="C568" s="84">
        <v>827.81562774999998</v>
      </c>
      <c r="D568" s="84">
        <v>819.23125734999996</v>
      </c>
      <c r="E568" s="84">
        <v>156.90321452000001</v>
      </c>
      <c r="F568" s="84">
        <v>156.90321452000001</v>
      </c>
    </row>
    <row r="569" spans="1:6" ht="12.75" customHeight="1" x14ac:dyDescent="0.2">
      <c r="A569" s="83" t="s">
        <v>177</v>
      </c>
      <c r="B569" s="83">
        <v>9</v>
      </c>
      <c r="C569" s="84">
        <v>854.27451919999999</v>
      </c>
      <c r="D569" s="84">
        <v>845.65623761999996</v>
      </c>
      <c r="E569" s="84">
        <v>161.96425719000001</v>
      </c>
      <c r="F569" s="84">
        <v>161.96425719000001</v>
      </c>
    </row>
    <row r="570" spans="1:6" ht="12.75" customHeight="1" x14ac:dyDescent="0.2">
      <c r="A570" s="83" t="s">
        <v>177</v>
      </c>
      <c r="B570" s="83">
        <v>10</v>
      </c>
      <c r="C570" s="84">
        <v>882.85403572999996</v>
      </c>
      <c r="D570" s="84">
        <v>873.57540530999995</v>
      </c>
      <c r="E570" s="84">
        <v>167.311474</v>
      </c>
      <c r="F570" s="84">
        <v>167.311474</v>
      </c>
    </row>
    <row r="571" spans="1:6" ht="12.75" customHeight="1" x14ac:dyDescent="0.2">
      <c r="A571" s="83" t="s">
        <v>177</v>
      </c>
      <c r="B571" s="83">
        <v>11</v>
      </c>
      <c r="C571" s="84">
        <v>788.06798391999996</v>
      </c>
      <c r="D571" s="84">
        <v>779.58645514</v>
      </c>
      <c r="E571" s="84">
        <v>149.31024629000001</v>
      </c>
      <c r="F571" s="84">
        <v>149.31024629000001</v>
      </c>
    </row>
    <row r="572" spans="1:6" ht="12.75" customHeight="1" x14ac:dyDescent="0.2">
      <c r="A572" s="83" t="s">
        <v>177</v>
      </c>
      <c r="B572" s="83">
        <v>12</v>
      </c>
      <c r="C572" s="84">
        <v>764.85475765000001</v>
      </c>
      <c r="D572" s="84">
        <v>760.98266898999998</v>
      </c>
      <c r="E572" s="84">
        <v>145.74715732999999</v>
      </c>
      <c r="F572" s="84">
        <v>145.74715732999999</v>
      </c>
    </row>
    <row r="573" spans="1:6" ht="12.75" customHeight="1" x14ac:dyDescent="0.2">
      <c r="A573" s="83" t="s">
        <v>177</v>
      </c>
      <c r="B573" s="83">
        <v>13</v>
      </c>
      <c r="C573" s="84">
        <v>782.11882635999996</v>
      </c>
      <c r="D573" s="84">
        <v>778.43621540000004</v>
      </c>
      <c r="E573" s="84">
        <v>149.08994670000001</v>
      </c>
      <c r="F573" s="84">
        <v>149.08994670000001</v>
      </c>
    </row>
    <row r="574" spans="1:6" ht="12.75" customHeight="1" x14ac:dyDescent="0.2">
      <c r="A574" s="83" t="s">
        <v>177</v>
      </c>
      <c r="B574" s="83">
        <v>14</v>
      </c>
      <c r="C574" s="84">
        <v>794.26461119999999</v>
      </c>
      <c r="D574" s="84">
        <v>789.78451600000005</v>
      </c>
      <c r="E574" s="84">
        <v>151.26342925</v>
      </c>
      <c r="F574" s="84">
        <v>151.26342925</v>
      </c>
    </row>
    <row r="575" spans="1:6" ht="12.75" customHeight="1" x14ac:dyDescent="0.2">
      <c r="A575" s="83" t="s">
        <v>177</v>
      </c>
      <c r="B575" s="83">
        <v>15</v>
      </c>
      <c r="C575" s="84">
        <v>814.38806397999997</v>
      </c>
      <c r="D575" s="84">
        <v>805.79524867999999</v>
      </c>
      <c r="E575" s="84">
        <v>154.32988381000001</v>
      </c>
      <c r="F575" s="84">
        <v>154.32988381000001</v>
      </c>
    </row>
    <row r="576" spans="1:6" ht="12.75" customHeight="1" x14ac:dyDescent="0.2">
      <c r="A576" s="83" t="s">
        <v>177</v>
      </c>
      <c r="B576" s="83">
        <v>16</v>
      </c>
      <c r="C576" s="84">
        <v>833.56920864000006</v>
      </c>
      <c r="D576" s="84">
        <v>824.81260368999995</v>
      </c>
      <c r="E576" s="84">
        <v>157.97218151999999</v>
      </c>
      <c r="F576" s="84">
        <v>157.97218151999999</v>
      </c>
    </row>
    <row r="577" spans="1:6" ht="12.75" customHeight="1" x14ac:dyDescent="0.2">
      <c r="A577" s="83" t="s">
        <v>177</v>
      </c>
      <c r="B577" s="83">
        <v>17</v>
      </c>
      <c r="C577" s="84">
        <v>830.88381133999997</v>
      </c>
      <c r="D577" s="84">
        <v>821.72056910000003</v>
      </c>
      <c r="E577" s="84">
        <v>157.37997978999999</v>
      </c>
      <c r="F577" s="84">
        <v>157.37997978999999</v>
      </c>
    </row>
    <row r="578" spans="1:6" ht="12.75" customHeight="1" x14ac:dyDescent="0.2">
      <c r="A578" s="83" t="s">
        <v>177</v>
      </c>
      <c r="B578" s="83">
        <v>18</v>
      </c>
      <c r="C578" s="84">
        <v>834.77428763</v>
      </c>
      <c r="D578" s="84">
        <v>828.68789485000002</v>
      </c>
      <c r="E578" s="84">
        <v>158.71439642000001</v>
      </c>
      <c r="F578" s="84">
        <v>158.71439642000001</v>
      </c>
    </row>
    <row r="579" spans="1:6" ht="12.75" customHeight="1" x14ac:dyDescent="0.2">
      <c r="A579" s="83" t="s">
        <v>177</v>
      </c>
      <c r="B579" s="83">
        <v>19</v>
      </c>
      <c r="C579" s="84">
        <v>855.55570408000006</v>
      </c>
      <c r="D579" s="84">
        <v>846.92059793999999</v>
      </c>
      <c r="E579" s="84">
        <v>162.20641372</v>
      </c>
      <c r="F579" s="84">
        <v>162.20641372</v>
      </c>
    </row>
    <row r="580" spans="1:6" ht="12.75" customHeight="1" x14ac:dyDescent="0.2">
      <c r="A580" s="83" t="s">
        <v>177</v>
      </c>
      <c r="B580" s="83">
        <v>20</v>
      </c>
      <c r="C580" s="84">
        <v>846.38009340999997</v>
      </c>
      <c r="D580" s="84">
        <v>837.86722472999998</v>
      </c>
      <c r="E580" s="84">
        <v>160.47246698999999</v>
      </c>
      <c r="F580" s="84">
        <v>160.47246698999999</v>
      </c>
    </row>
    <row r="581" spans="1:6" ht="12.75" customHeight="1" x14ac:dyDescent="0.2">
      <c r="A581" s="83" t="s">
        <v>177</v>
      </c>
      <c r="B581" s="83">
        <v>21</v>
      </c>
      <c r="C581" s="84">
        <v>829.20077123999999</v>
      </c>
      <c r="D581" s="84">
        <v>824.22099604000005</v>
      </c>
      <c r="E581" s="84">
        <v>157.85887389999999</v>
      </c>
      <c r="F581" s="84">
        <v>157.85887389999999</v>
      </c>
    </row>
    <row r="582" spans="1:6" ht="12.75" customHeight="1" x14ac:dyDescent="0.2">
      <c r="A582" s="83" t="s">
        <v>177</v>
      </c>
      <c r="B582" s="83">
        <v>22</v>
      </c>
      <c r="C582" s="84">
        <v>793.60172581999996</v>
      </c>
      <c r="D582" s="84">
        <v>785.25604549000002</v>
      </c>
      <c r="E582" s="84">
        <v>150.39611422999999</v>
      </c>
      <c r="F582" s="84">
        <v>150.39611422999999</v>
      </c>
    </row>
    <row r="583" spans="1:6" ht="12.75" customHeight="1" x14ac:dyDescent="0.2">
      <c r="A583" s="83" t="s">
        <v>177</v>
      </c>
      <c r="B583" s="83">
        <v>23</v>
      </c>
      <c r="C583" s="84">
        <v>796.79983935999996</v>
      </c>
      <c r="D583" s="84">
        <v>788.13282245000005</v>
      </c>
      <c r="E583" s="84">
        <v>150.94708875000001</v>
      </c>
      <c r="F583" s="84">
        <v>150.94708875000001</v>
      </c>
    </row>
    <row r="584" spans="1:6" ht="12.75" customHeight="1" x14ac:dyDescent="0.2">
      <c r="A584" s="83" t="s">
        <v>177</v>
      </c>
      <c r="B584" s="83">
        <v>24</v>
      </c>
      <c r="C584" s="84">
        <v>927.51222022000002</v>
      </c>
      <c r="D584" s="84">
        <v>916.22763735000001</v>
      </c>
      <c r="E584" s="84">
        <v>175.48044003999999</v>
      </c>
      <c r="F584" s="84">
        <v>175.48044003999999</v>
      </c>
    </row>
    <row r="585" spans="1:6" ht="12.75" customHeight="1" x14ac:dyDescent="0.2">
      <c r="A585" s="83" t="s">
        <v>178</v>
      </c>
      <c r="B585" s="83">
        <v>1</v>
      </c>
      <c r="C585" s="84">
        <v>891.43311800000004</v>
      </c>
      <c r="D585" s="84">
        <v>882.37609181000005</v>
      </c>
      <c r="E585" s="84">
        <v>168.99702493000001</v>
      </c>
      <c r="F585" s="84">
        <v>168.99702493000001</v>
      </c>
    </row>
    <row r="586" spans="1:6" ht="12.75" customHeight="1" x14ac:dyDescent="0.2">
      <c r="A586" s="83" t="s">
        <v>178</v>
      </c>
      <c r="B586" s="83">
        <v>2</v>
      </c>
      <c r="C586" s="84">
        <v>863.81581510000001</v>
      </c>
      <c r="D586" s="84">
        <v>857.59809570000004</v>
      </c>
      <c r="E586" s="84">
        <v>164.25142080000001</v>
      </c>
      <c r="F586" s="84">
        <v>164.25142080000001</v>
      </c>
    </row>
    <row r="587" spans="1:6" ht="12.75" customHeight="1" x14ac:dyDescent="0.2">
      <c r="A587" s="83" t="s">
        <v>178</v>
      </c>
      <c r="B587" s="83">
        <v>3</v>
      </c>
      <c r="C587" s="84">
        <v>869.48730654999997</v>
      </c>
      <c r="D587" s="84">
        <v>860.64754962999996</v>
      </c>
      <c r="E587" s="84">
        <v>164.83546727000001</v>
      </c>
      <c r="F587" s="84">
        <v>164.83546727000001</v>
      </c>
    </row>
    <row r="588" spans="1:6" ht="12.75" customHeight="1" x14ac:dyDescent="0.2">
      <c r="A588" s="83" t="s">
        <v>178</v>
      </c>
      <c r="B588" s="83">
        <v>4</v>
      </c>
      <c r="C588" s="84">
        <v>903.72442454999998</v>
      </c>
      <c r="D588" s="84">
        <v>893.06514549999997</v>
      </c>
      <c r="E588" s="84">
        <v>171.04424526</v>
      </c>
      <c r="F588" s="84">
        <v>171.04424526</v>
      </c>
    </row>
    <row r="589" spans="1:6" ht="12.75" customHeight="1" x14ac:dyDescent="0.2">
      <c r="A589" s="83" t="s">
        <v>178</v>
      </c>
      <c r="B589" s="83">
        <v>5</v>
      </c>
      <c r="C589" s="84">
        <v>905.32177559000002</v>
      </c>
      <c r="D589" s="84">
        <v>896.09090805000005</v>
      </c>
      <c r="E589" s="84">
        <v>171.62375424000001</v>
      </c>
      <c r="F589" s="84">
        <v>171.62375424000001</v>
      </c>
    </row>
    <row r="590" spans="1:6" ht="12.75" customHeight="1" x14ac:dyDescent="0.2">
      <c r="A590" s="83" t="s">
        <v>178</v>
      </c>
      <c r="B590" s="83">
        <v>6</v>
      </c>
      <c r="C590" s="84">
        <v>892.88451855000005</v>
      </c>
      <c r="D590" s="84">
        <v>883.69666426000003</v>
      </c>
      <c r="E590" s="84">
        <v>169.24994748</v>
      </c>
      <c r="F590" s="84">
        <v>169.24994748</v>
      </c>
    </row>
    <row r="591" spans="1:6" ht="12.75" customHeight="1" x14ac:dyDescent="0.2">
      <c r="A591" s="83" t="s">
        <v>178</v>
      </c>
      <c r="B591" s="83">
        <v>7</v>
      </c>
      <c r="C591" s="84">
        <v>844.48247570000001</v>
      </c>
      <c r="D591" s="84">
        <v>835.71963427000003</v>
      </c>
      <c r="E591" s="84">
        <v>160.06114986</v>
      </c>
      <c r="F591" s="84">
        <v>160.06114986</v>
      </c>
    </row>
    <row r="592" spans="1:6" ht="12.75" customHeight="1" x14ac:dyDescent="0.2">
      <c r="A592" s="83" t="s">
        <v>178</v>
      </c>
      <c r="B592" s="83">
        <v>8</v>
      </c>
      <c r="C592" s="84">
        <v>821.14480208999998</v>
      </c>
      <c r="D592" s="84">
        <v>812.28307939000001</v>
      </c>
      <c r="E592" s="84">
        <v>155.57246517999999</v>
      </c>
      <c r="F592" s="84">
        <v>155.57246517999999</v>
      </c>
    </row>
    <row r="593" spans="1:6" ht="12.75" customHeight="1" x14ac:dyDescent="0.2">
      <c r="A593" s="83" t="s">
        <v>178</v>
      </c>
      <c r="B593" s="83">
        <v>9</v>
      </c>
      <c r="C593" s="84">
        <v>855.73466387999997</v>
      </c>
      <c r="D593" s="84">
        <v>847.07543809000003</v>
      </c>
      <c r="E593" s="84">
        <v>162.23606946999999</v>
      </c>
      <c r="F593" s="84">
        <v>162.23606946999999</v>
      </c>
    </row>
    <row r="594" spans="1:6" ht="12.75" customHeight="1" x14ac:dyDescent="0.2">
      <c r="A594" s="83" t="s">
        <v>178</v>
      </c>
      <c r="B594" s="83">
        <v>10</v>
      </c>
      <c r="C594" s="84">
        <v>873.93958024999995</v>
      </c>
      <c r="D594" s="84">
        <v>864.53503544</v>
      </c>
      <c r="E594" s="84">
        <v>165.58001773999999</v>
      </c>
      <c r="F594" s="84">
        <v>165.58001773999999</v>
      </c>
    </row>
    <row r="595" spans="1:6" ht="12.75" customHeight="1" x14ac:dyDescent="0.2">
      <c r="A595" s="83" t="s">
        <v>178</v>
      </c>
      <c r="B595" s="83">
        <v>11</v>
      </c>
      <c r="C595" s="84">
        <v>800.88111428000002</v>
      </c>
      <c r="D595" s="84">
        <v>789.53987125000003</v>
      </c>
      <c r="E595" s="84">
        <v>151.21657368000001</v>
      </c>
      <c r="F595" s="84">
        <v>151.21657368000001</v>
      </c>
    </row>
    <row r="596" spans="1:6" ht="12.75" customHeight="1" x14ac:dyDescent="0.2">
      <c r="A596" s="83" t="s">
        <v>178</v>
      </c>
      <c r="B596" s="83">
        <v>12</v>
      </c>
      <c r="C596" s="84">
        <v>787.68758437999998</v>
      </c>
      <c r="D596" s="84">
        <v>783.61524125000005</v>
      </c>
      <c r="E596" s="84">
        <v>150.08185929999999</v>
      </c>
      <c r="F596" s="84">
        <v>150.08185929999999</v>
      </c>
    </row>
    <row r="597" spans="1:6" ht="12.75" customHeight="1" x14ac:dyDescent="0.2">
      <c r="A597" s="83" t="s">
        <v>178</v>
      </c>
      <c r="B597" s="83">
        <v>13</v>
      </c>
      <c r="C597" s="84">
        <v>813.05924013000003</v>
      </c>
      <c r="D597" s="84">
        <v>798.04757826000002</v>
      </c>
      <c r="E597" s="84">
        <v>152.84601172999999</v>
      </c>
      <c r="F597" s="84">
        <v>152.84601172999999</v>
      </c>
    </row>
    <row r="598" spans="1:6" ht="12.75" customHeight="1" x14ac:dyDescent="0.2">
      <c r="A598" s="83" t="s">
        <v>178</v>
      </c>
      <c r="B598" s="83">
        <v>14</v>
      </c>
      <c r="C598" s="84">
        <v>803.07098998000004</v>
      </c>
      <c r="D598" s="84">
        <v>803.07098998000004</v>
      </c>
      <c r="E598" s="84">
        <v>153.80812033999999</v>
      </c>
      <c r="F598" s="84">
        <v>153.80812033999999</v>
      </c>
    </row>
    <row r="599" spans="1:6" ht="12.75" customHeight="1" x14ac:dyDescent="0.2">
      <c r="A599" s="83" t="s">
        <v>178</v>
      </c>
      <c r="B599" s="83">
        <v>15</v>
      </c>
      <c r="C599" s="84">
        <v>805.02509020000002</v>
      </c>
      <c r="D599" s="84">
        <v>805.02509020000002</v>
      </c>
      <c r="E599" s="84">
        <v>154.18237926</v>
      </c>
      <c r="F599" s="84">
        <v>154.18237926</v>
      </c>
    </row>
    <row r="600" spans="1:6" ht="12.75" customHeight="1" x14ac:dyDescent="0.2">
      <c r="A600" s="83" t="s">
        <v>178</v>
      </c>
      <c r="B600" s="83">
        <v>16</v>
      </c>
      <c r="C600" s="84">
        <v>2151.8453043899999</v>
      </c>
      <c r="D600" s="84">
        <v>808.51490722999995</v>
      </c>
      <c r="E600" s="84">
        <v>154.85076624000001</v>
      </c>
      <c r="F600" s="84">
        <v>154.85076624000001</v>
      </c>
    </row>
    <row r="601" spans="1:6" ht="12.75" customHeight="1" x14ac:dyDescent="0.2">
      <c r="A601" s="83" t="s">
        <v>178</v>
      </c>
      <c r="B601" s="83">
        <v>17</v>
      </c>
      <c r="C601" s="84">
        <v>2186.3202752000002</v>
      </c>
      <c r="D601" s="84">
        <v>811.25186400999996</v>
      </c>
      <c r="E601" s="84">
        <v>155.37496171999999</v>
      </c>
      <c r="F601" s="84">
        <v>155.37496171999999</v>
      </c>
    </row>
    <row r="602" spans="1:6" ht="12.75" customHeight="1" x14ac:dyDescent="0.2">
      <c r="A602" s="83" t="s">
        <v>178</v>
      </c>
      <c r="B602" s="83">
        <v>18</v>
      </c>
      <c r="C602" s="84">
        <v>1275.1230358800001</v>
      </c>
      <c r="D602" s="84">
        <v>816.44112247999999</v>
      </c>
      <c r="E602" s="84">
        <v>156.36883412</v>
      </c>
      <c r="F602" s="84">
        <v>156.36883412</v>
      </c>
    </row>
    <row r="603" spans="1:6" ht="12.75" customHeight="1" x14ac:dyDescent="0.2">
      <c r="A603" s="83" t="s">
        <v>178</v>
      </c>
      <c r="B603" s="83">
        <v>19</v>
      </c>
      <c r="C603" s="84">
        <v>913.78759775000003</v>
      </c>
      <c r="D603" s="84">
        <v>816.21849015999999</v>
      </c>
      <c r="E603" s="84">
        <v>156.32619446999999</v>
      </c>
      <c r="F603" s="84">
        <v>156.32619446999999</v>
      </c>
    </row>
    <row r="604" spans="1:6" ht="12.75" customHeight="1" x14ac:dyDescent="0.2">
      <c r="A604" s="83" t="s">
        <v>178</v>
      </c>
      <c r="B604" s="83">
        <v>20</v>
      </c>
      <c r="C604" s="84">
        <v>829.46255371999996</v>
      </c>
      <c r="D604" s="84">
        <v>805.90376757000001</v>
      </c>
      <c r="E604" s="84">
        <v>154.35066789000001</v>
      </c>
      <c r="F604" s="84">
        <v>154.35066789000001</v>
      </c>
    </row>
    <row r="605" spans="1:6" ht="12.75" customHeight="1" x14ac:dyDescent="0.2">
      <c r="A605" s="83" t="s">
        <v>178</v>
      </c>
      <c r="B605" s="83">
        <v>21</v>
      </c>
      <c r="C605" s="84">
        <v>793.06179559999998</v>
      </c>
      <c r="D605" s="84">
        <v>791.18524200000002</v>
      </c>
      <c r="E605" s="84">
        <v>151.53170320999999</v>
      </c>
      <c r="F605" s="84">
        <v>151.53170320999999</v>
      </c>
    </row>
    <row r="606" spans="1:6" ht="12.75" customHeight="1" x14ac:dyDescent="0.2">
      <c r="A606" s="83" t="s">
        <v>178</v>
      </c>
      <c r="B606" s="83">
        <v>22</v>
      </c>
      <c r="C606" s="84">
        <v>774.86136290000002</v>
      </c>
      <c r="D606" s="84">
        <v>766.75910148000003</v>
      </c>
      <c r="E606" s="84">
        <v>146.85348819999999</v>
      </c>
      <c r="F606" s="84">
        <v>146.85348819999999</v>
      </c>
    </row>
    <row r="607" spans="1:6" ht="12.75" customHeight="1" x14ac:dyDescent="0.2">
      <c r="A607" s="83" t="s">
        <v>178</v>
      </c>
      <c r="B607" s="83">
        <v>23</v>
      </c>
      <c r="C607" s="84">
        <v>840.50906565000003</v>
      </c>
      <c r="D607" s="84">
        <v>831.36661114000003</v>
      </c>
      <c r="E607" s="84">
        <v>159.22743738</v>
      </c>
      <c r="F607" s="84">
        <v>159.22743738</v>
      </c>
    </row>
    <row r="608" spans="1:6" ht="12.75" customHeight="1" x14ac:dyDescent="0.2">
      <c r="A608" s="83" t="s">
        <v>178</v>
      </c>
      <c r="B608" s="83">
        <v>24</v>
      </c>
      <c r="C608" s="84">
        <v>942.67407289000005</v>
      </c>
      <c r="D608" s="84">
        <v>931.20502324999995</v>
      </c>
      <c r="E608" s="84">
        <v>178.34898292</v>
      </c>
      <c r="F608" s="84">
        <v>178.34898292</v>
      </c>
    </row>
    <row r="609" spans="1:6" ht="12.75" customHeight="1" x14ac:dyDescent="0.2">
      <c r="A609" s="83" t="s">
        <v>179</v>
      </c>
      <c r="B609" s="83">
        <v>1</v>
      </c>
      <c r="C609" s="84">
        <v>922.33662407999998</v>
      </c>
      <c r="D609" s="84">
        <v>912.93776159000004</v>
      </c>
      <c r="E609" s="84">
        <v>174.85034679</v>
      </c>
      <c r="F609" s="84">
        <v>174.85034679</v>
      </c>
    </row>
    <row r="610" spans="1:6" ht="12.75" customHeight="1" x14ac:dyDescent="0.2">
      <c r="A610" s="83" t="s">
        <v>179</v>
      </c>
      <c r="B610" s="83">
        <v>2</v>
      </c>
      <c r="C610" s="84">
        <v>972.78694297000004</v>
      </c>
      <c r="D610" s="84">
        <v>972.78694297000004</v>
      </c>
      <c r="E610" s="84">
        <v>186.31295745</v>
      </c>
      <c r="F610" s="84">
        <v>186.31295745</v>
      </c>
    </row>
    <row r="611" spans="1:6" ht="12.75" customHeight="1" x14ac:dyDescent="0.2">
      <c r="A611" s="83" t="s">
        <v>179</v>
      </c>
      <c r="B611" s="83">
        <v>3</v>
      </c>
      <c r="C611" s="84">
        <v>1019.80998344</v>
      </c>
      <c r="D611" s="84">
        <v>1009.17632219</v>
      </c>
      <c r="E611" s="84">
        <v>193.282431</v>
      </c>
      <c r="F611" s="84">
        <v>193.282431</v>
      </c>
    </row>
    <row r="612" spans="1:6" ht="12.75" customHeight="1" x14ac:dyDescent="0.2">
      <c r="A612" s="83" t="s">
        <v>179</v>
      </c>
      <c r="B612" s="83">
        <v>4</v>
      </c>
      <c r="C612" s="84">
        <v>1041.6956820400001</v>
      </c>
      <c r="D612" s="84">
        <v>1031.1139827</v>
      </c>
      <c r="E612" s="84">
        <v>197.48404002999999</v>
      </c>
      <c r="F612" s="84">
        <v>197.48404002999999</v>
      </c>
    </row>
    <row r="613" spans="1:6" ht="12.75" customHeight="1" x14ac:dyDescent="0.2">
      <c r="A613" s="83" t="s">
        <v>179</v>
      </c>
      <c r="B613" s="83">
        <v>5</v>
      </c>
      <c r="C613" s="84">
        <v>1038.0632232099999</v>
      </c>
      <c r="D613" s="84">
        <v>1030.24272552</v>
      </c>
      <c r="E613" s="84">
        <v>197.31717255000001</v>
      </c>
      <c r="F613" s="84">
        <v>197.31717255000001</v>
      </c>
    </row>
    <row r="614" spans="1:6" ht="12.75" customHeight="1" x14ac:dyDescent="0.2">
      <c r="A614" s="83" t="s">
        <v>179</v>
      </c>
      <c r="B614" s="83">
        <v>6</v>
      </c>
      <c r="C614" s="84">
        <v>1039.9975722900001</v>
      </c>
      <c r="D614" s="84">
        <v>1026.3336650599999</v>
      </c>
      <c r="E614" s="84">
        <v>196.56849</v>
      </c>
      <c r="F614" s="84">
        <v>196.56849</v>
      </c>
    </row>
    <row r="615" spans="1:6" ht="12.75" customHeight="1" x14ac:dyDescent="0.2">
      <c r="A615" s="83" t="s">
        <v>179</v>
      </c>
      <c r="B615" s="83">
        <v>7</v>
      </c>
      <c r="C615" s="84">
        <v>1038.63987886</v>
      </c>
      <c r="D615" s="84">
        <v>1027.1036546400001</v>
      </c>
      <c r="E615" s="84">
        <v>196.71596220000001</v>
      </c>
      <c r="F615" s="84">
        <v>196.71596220000001</v>
      </c>
    </row>
    <row r="616" spans="1:6" ht="12.75" customHeight="1" x14ac:dyDescent="0.2">
      <c r="A616" s="83" t="s">
        <v>179</v>
      </c>
      <c r="B616" s="83">
        <v>8</v>
      </c>
      <c r="C616" s="84">
        <v>1060.4400839100001</v>
      </c>
      <c r="D616" s="84">
        <v>1049.1722716100001</v>
      </c>
      <c r="E616" s="84">
        <v>200.94265267</v>
      </c>
      <c r="F616" s="84">
        <v>200.94265267</v>
      </c>
    </row>
    <row r="617" spans="1:6" ht="12.75" customHeight="1" x14ac:dyDescent="0.2">
      <c r="A617" s="83" t="s">
        <v>179</v>
      </c>
      <c r="B617" s="83">
        <v>9</v>
      </c>
      <c r="C617" s="84">
        <v>1008.08588759</v>
      </c>
      <c r="D617" s="84">
        <v>997.85394270999996</v>
      </c>
      <c r="E617" s="84">
        <v>191.11391298000001</v>
      </c>
      <c r="F617" s="84">
        <v>191.11391298000001</v>
      </c>
    </row>
    <row r="618" spans="1:6" ht="12.75" customHeight="1" x14ac:dyDescent="0.2">
      <c r="A618" s="83" t="s">
        <v>179</v>
      </c>
      <c r="B618" s="83">
        <v>10</v>
      </c>
      <c r="C618" s="84">
        <v>855.37718235</v>
      </c>
      <c r="D618" s="84">
        <v>846.36101166000003</v>
      </c>
      <c r="E618" s="84">
        <v>162.09923899</v>
      </c>
      <c r="F618" s="84">
        <v>162.09923899</v>
      </c>
    </row>
    <row r="619" spans="1:6" ht="12.75" customHeight="1" x14ac:dyDescent="0.2">
      <c r="A619" s="83" t="s">
        <v>179</v>
      </c>
      <c r="B619" s="83">
        <v>11</v>
      </c>
      <c r="C619" s="84">
        <v>747.06248585000003</v>
      </c>
      <c r="D619" s="84">
        <v>739.25090064999995</v>
      </c>
      <c r="E619" s="84">
        <v>141.58498177999999</v>
      </c>
      <c r="F619" s="84">
        <v>141.58498177999999</v>
      </c>
    </row>
    <row r="620" spans="1:6" ht="12.75" customHeight="1" x14ac:dyDescent="0.2">
      <c r="A620" s="83" t="s">
        <v>179</v>
      </c>
      <c r="B620" s="83">
        <v>12</v>
      </c>
      <c r="C620" s="84">
        <v>720.08140424999999</v>
      </c>
      <c r="D620" s="84">
        <v>716.38103151999996</v>
      </c>
      <c r="E620" s="84">
        <v>137.20483154999999</v>
      </c>
      <c r="F620" s="84">
        <v>137.20483154999999</v>
      </c>
    </row>
    <row r="621" spans="1:6" ht="12.75" customHeight="1" x14ac:dyDescent="0.2">
      <c r="A621" s="83" t="s">
        <v>179</v>
      </c>
      <c r="B621" s="83">
        <v>13</v>
      </c>
      <c r="C621" s="84">
        <v>705.00665336999998</v>
      </c>
      <c r="D621" s="84">
        <v>697.70578278000005</v>
      </c>
      <c r="E621" s="84">
        <v>133.62805571999999</v>
      </c>
      <c r="F621" s="84">
        <v>133.62805571999999</v>
      </c>
    </row>
    <row r="622" spans="1:6" ht="12.75" customHeight="1" x14ac:dyDescent="0.2">
      <c r="A622" s="83" t="s">
        <v>179</v>
      </c>
      <c r="B622" s="83">
        <v>14</v>
      </c>
      <c r="C622" s="84">
        <v>702.63548748000005</v>
      </c>
      <c r="D622" s="84">
        <v>693.61753849000002</v>
      </c>
      <c r="E622" s="84">
        <v>132.84505498999999</v>
      </c>
      <c r="F622" s="84">
        <v>132.84505498999999</v>
      </c>
    </row>
    <row r="623" spans="1:6" ht="12.75" customHeight="1" x14ac:dyDescent="0.2">
      <c r="A623" s="83" t="s">
        <v>179</v>
      </c>
      <c r="B623" s="83">
        <v>15</v>
      </c>
      <c r="C623" s="84">
        <v>711.77588862000005</v>
      </c>
      <c r="D623" s="84">
        <v>702.97460715</v>
      </c>
      <c r="E623" s="84">
        <v>134.63716697000001</v>
      </c>
      <c r="F623" s="84">
        <v>134.63716697000001</v>
      </c>
    </row>
    <row r="624" spans="1:6" ht="12.75" customHeight="1" x14ac:dyDescent="0.2">
      <c r="A624" s="83" t="s">
        <v>179</v>
      </c>
      <c r="B624" s="83">
        <v>16</v>
      </c>
      <c r="C624" s="84">
        <v>715.08467251000002</v>
      </c>
      <c r="D624" s="84">
        <v>708.94996183000001</v>
      </c>
      <c r="E624" s="84">
        <v>135.78159640000001</v>
      </c>
      <c r="F624" s="84">
        <v>135.78159640000001</v>
      </c>
    </row>
    <row r="625" spans="1:6" ht="12.75" customHeight="1" x14ac:dyDescent="0.2">
      <c r="A625" s="83" t="s">
        <v>179</v>
      </c>
      <c r="B625" s="83">
        <v>17</v>
      </c>
      <c r="C625" s="84">
        <v>723.16621638000004</v>
      </c>
      <c r="D625" s="84">
        <v>715.87846318000004</v>
      </c>
      <c r="E625" s="84">
        <v>137.10857718</v>
      </c>
      <c r="F625" s="84">
        <v>137.10857718</v>
      </c>
    </row>
    <row r="626" spans="1:6" ht="12.75" customHeight="1" x14ac:dyDescent="0.2">
      <c r="A626" s="83" t="s">
        <v>179</v>
      </c>
      <c r="B626" s="83">
        <v>18</v>
      </c>
      <c r="C626" s="84">
        <v>723.64661371</v>
      </c>
      <c r="D626" s="84">
        <v>716.30753381</v>
      </c>
      <c r="E626" s="84">
        <v>137.19075491000001</v>
      </c>
      <c r="F626" s="84">
        <v>137.19075491000001</v>
      </c>
    </row>
    <row r="627" spans="1:6" ht="12.75" customHeight="1" x14ac:dyDescent="0.2">
      <c r="A627" s="83" t="s">
        <v>179</v>
      </c>
      <c r="B627" s="83">
        <v>19</v>
      </c>
      <c r="C627" s="84">
        <v>737.59008765999999</v>
      </c>
      <c r="D627" s="84">
        <v>730.16721768000002</v>
      </c>
      <c r="E627" s="84">
        <v>139.84522998</v>
      </c>
      <c r="F627" s="84">
        <v>139.84522998</v>
      </c>
    </row>
    <row r="628" spans="1:6" ht="12.75" customHeight="1" x14ac:dyDescent="0.2">
      <c r="A628" s="83" t="s">
        <v>179</v>
      </c>
      <c r="B628" s="83">
        <v>20</v>
      </c>
      <c r="C628" s="84">
        <v>725.60378485000001</v>
      </c>
      <c r="D628" s="84">
        <v>720.25065799000004</v>
      </c>
      <c r="E628" s="84">
        <v>137.94596150999999</v>
      </c>
      <c r="F628" s="84">
        <v>137.94596150999999</v>
      </c>
    </row>
    <row r="629" spans="1:6" ht="12.75" customHeight="1" x14ac:dyDescent="0.2">
      <c r="A629" s="83" t="s">
        <v>179</v>
      </c>
      <c r="B629" s="83">
        <v>21</v>
      </c>
      <c r="C629" s="84">
        <v>713.55106859</v>
      </c>
      <c r="D629" s="84">
        <v>707.13269624999998</v>
      </c>
      <c r="E629" s="84">
        <v>135.43354472999999</v>
      </c>
      <c r="F629" s="84">
        <v>135.43354472999999</v>
      </c>
    </row>
    <row r="630" spans="1:6" ht="12.75" customHeight="1" x14ac:dyDescent="0.2">
      <c r="A630" s="83" t="s">
        <v>179</v>
      </c>
      <c r="B630" s="83">
        <v>22</v>
      </c>
      <c r="C630" s="84">
        <v>684.15529623999998</v>
      </c>
      <c r="D630" s="84">
        <v>681.73094787000002</v>
      </c>
      <c r="E630" s="84">
        <v>130.56847647999999</v>
      </c>
      <c r="F630" s="84">
        <v>130.56847647999999</v>
      </c>
    </row>
    <row r="631" spans="1:6" ht="12.75" customHeight="1" x14ac:dyDescent="0.2">
      <c r="A631" s="83" t="s">
        <v>179</v>
      </c>
      <c r="B631" s="83">
        <v>23</v>
      </c>
      <c r="C631" s="84">
        <v>738.56916204000004</v>
      </c>
      <c r="D631" s="84">
        <v>731.04657779000001</v>
      </c>
      <c r="E631" s="84">
        <v>140.01364937</v>
      </c>
      <c r="F631" s="84">
        <v>140.01364937</v>
      </c>
    </row>
    <row r="632" spans="1:6" ht="12.75" customHeight="1" x14ac:dyDescent="0.2">
      <c r="A632" s="83" t="s">
        <v>179</v>
      </c>
      <c r="B632" s="83">
        <v>24</v>
      </c>
      <c r="C632" s="84">
        <v>886.26935971</v>
      </c>
      <c r="D632" s="84">
        <v>876.27303891999998</v>
      </c>
      <c r="E632" s="84">
        <v>167.82813811</v>
      </c>
      <c r="F632" s="84">
        <v>167.82813811</v>
      </c>
    </row>
    <row r="633" spans="1:6" ht="12.75" customHeight="1" x14ac:dyDescent="0.2">
      <c r="A633" s="83" t="s">
        <v>180</v>
      </c>
      <c r="B633" s="83">
        <v>1</v>
      </c>
      <c r="C633" s="84">
        <v>838.21801760000005</v>
      </c>
      <c r="D633" s="84">
        <v>836.01254584000003</v>
      </c>
      <c r="E633" s="84">
        <v>160.11724973</v>
      </c>
      <c r="F633" s="84">
        <v>160.11724973</v>
      </c>
    </row>
    <row r="634" spans="1:6" ht="12.75" customHeight="1" x14ac:dyDescent="0.2">
      <c r="A634" s="83" t="s">
        <v>180</v>
      </c>
      <c r="B634" s="83">
        <v>2</v>
      </c>
      <c r="C634" s="84">
        <v>864.22656832999996</v>
      </c>
      <c r="D634" s="84">
        <v>859.37137516999996</v>
      </c>
      <c r="E634" s="84">
        <v>164.59104803</v>
      </c>
      <c r="F634" s="84">
        <v>164.59104803</v>
      </c>
    </row>
    <row r="635" spans="1:6" ht="12.75" customHeight="1" x14ac:dyDescent="0.2">
      <c r="A635" s="83" t="s">
        <v>180</v>
      </c>
      <c r="B635" s="83">
        <v>3</v>
      </c>
      <c r="C635" s="84">
        <v>862.98519753999994</v>
      </c>
      <c r="D635" s="84">
        <v>859.52470832999995</v>
      </c>
      <c r="E635" s="84">
        <v>164.62041515999999</v>
      </c>
      <c r="F635" s="84">
        <v>164.62041515999999</v>
      </c>
    </row>
    <row r="636" spans="1:6" ht="12.75" customHeight="1" x14ac:dyDescent="0.2">
      <c r="A636" s="83" t="s">
        <v>180</v>
      </c>
      <c r="B636" s="83">
        <v>4</v>
      </c>
      <c r="C636" s="84">
        <v>878.40449349000005</v>
      </c>
      <c r="D636" s="84">
        <v>871.84635413000001</v>
      </c>
      <c r="E636" s="84">
        <v>166.98031759</v>
      </c>
      <c r="F636" s="84">
        <v>166.98031759</v>
      </c>
    </row>
    <row r="637" spans="1:6" ht="12.75" customHeight="1" x14ac:dyDescent="0.2">
      <c r="A637" s="83" t="s">
        <v>180</v>
      </c>
      <c r="B637" s="83">
        <v>5</v>
      </c>
      <c r="C637" s="84">
        <v>887.38065243000005</v>
      </c>
      <c r="D637" s="84">
        <v>883.83295079000004</v>
      </c>
      <c r="E637" s="84">
        <v>169.27604975</v>
      </c>
      <c r="F637" s="84">
        <v>169.27604975</v>
      </c>
    </row>
    <row r="638" spans="1:6" ht="12.75" customHeight="1" x14ac:dyDescent="0.2">
      <c r="A638" s="83" t="s">
        <v>180</v>
      </c>
      <c r="B638" s="83">
        <v>6</v>
      </c>
      <c r="C638" s="84">
        <v>897.36074481000003</v>
      </c>
      <c r="D638" s="84">
        <v>891.15426249999996</v>
      </c>
      <c r="E638" s="84">
        <v>170.67826350999999</v>
      </c>
      <c r="F638" s="84">
        <v>170.67826350999999</v>
      </c>
    </row>
    <row r="639" spans="1:6" ht="12.75" customHeight="1" x14ac:dyDescent="0.2">
      <c r="A639" s="83" t="s">
        <v>180</v>
      </c>
      <c r="B639" s="83">
        <v>7</v>
      </c>
      <c r="C639" s="84">
        <v>907.86034872000005</v>
      </c>
      <c r="D639" s="84">
        <v>905.83123446000002</v>
      </c>
      <c r="E639" s="84">
        <v>173.48926963</v>
      </c>
      <c r="F639" s="84">
        <v>173.48926963</v>
      </c>
    </row>
    <row r="640" spans="1:6" ht="12.75" customHeight="1" x14ac:dyDescent="0.2">
      <c r="A640" s="83" t="s">
        <v>180</v>
      </c>
      <c r="B640" s="83">
        <v>8</v>
      </c>
      <c r="C640" s="84">
        <v>929.39302482999994</v>
      </c>
      <c r="D640" s="84">
        <v>920.06398503000003</v>
      </c>
      <c r="E640" s="84">
        <v>176.21519627999999</v>
      </c>
      <c r="F640" s="84">
        <v>176.21519627999999</v>
      </c>
    </row>
    <row r="641" spans="1:6" ht="12.75" customHeight="1" x14ac:dyDescent="0.2">
      <c r="A641" s="83" t="s">
        <v>180</v>
      </c>
      <c r="B641" s="83">
        <v>9</v>
      </c>
      <c r="C641" s="84">
        <v>861.96772966000003</v>
      </c>
      <c r="D641" s="84">
        <v>859.56789458000003</v>
      </c>
      <c r="E641" s="84">
        <v>164.62868639999999</v>
      </c>
      <c r="F641" s="84">
        <v>164.62868639999999</v>
      </c>
    </row>
    <row r="642" spans="1:6" ht="12.75" customHeight="1" x14ac:dyDescent="0.2">
      <c r="A642" s="83" t="s">
        <v>180</v>
      </c>
      <c r="B642" s="83">
        <v>10</v>
      </c>
      <c r="C642" s="84">
        <v>778.28543552999997</v>
      </c>
      <c r="D642" s="84">
        <v>771.71641608000004</v>
      </c>
      <c r="E642" s="84">
        <v>147.80293756</v>
      </c>
      <c r="F642" s="84">
        <v>147.80293756</v>
      </c>
    </row>
    <row r="643" spans="1:6" ht="12.75" customHeight="1" x14ac:dyDescent="0.2">
      <c r="A643" s="83" t="s">
        <v>180</v>
      </c>
      <c r="B643" s="83">
        <v>11</v>
      </c>
      <c r="C643" s="84">
        <v>673.85394912000004</v>
      </c>
      <c r="D643" s="84">
        <v>666.80786176000004</v>
      </c>
      <c r="E643" s="84">
        <v>127.71033336000001</v>
      </c>
      <c r="F643" s="84">
        <v>127.71033336000001</v>
      </c>
    </row>
    <row r="644" spans="1:6" ht="12.75" customHeight="1" x14ac:dyDescent="0.2">
      <c r="A644" s="83" t="s">
        <v>180</v>
      </c>
      <c r="B644" s="83">
        <v>12</v>
      </c>
      <c r="C644" s="84">
        <v>642.21788903000004</v>
      </c>
      <c r="D644" s="84">
        <v>635.18722463999995</v>
      </c>
      <c r="E644" s="84">
        <v>121.65419285</v>
      </c>
      <c r="F644" s="84">
        <v>121.65419285</v>
      </c>
    </row>
    <row r="645" spans="1:6" ht="12.75" customHeight="1" x14ac:dyDescent="0.2">
      <c r="A645" s="83" t="s">
        <v>180</v>
      </c>
      <c r="B645" s="83">
        <v>13</v>
      </c>
      <c r="C645" s="84">
        <v>625.24502586000006</v>
      </c>
      <c r="D645" s="84">
        <v>615.70711463999999</v>
      </c>
      <c r="E645" s="84">
        <v>117.92326602</v>
      </c>
      <c r="F645" s="84">
        <v>117.92326602</v>
      </c>
    </row>
    <row r="646" spans="1:6" ht="12.75" customHeight="1" x14ac:dyDescent="0.2">
      <c r="A646" s="83" t="s">
        <v>180</v>
      </c>
      <c r="B646" s="83">
        <v>14</v>
      </c>
      <c r="C646" s="84">
        <v>636.59521726000003</v>
      </c>
      <c r="D646" s="84">
        <v>626.45136419999994</v>
      </c>
      <c r="E646" s="84">
        <v>119.98105773</v>
      </c>
      <c r="F646" s="84">
        <v>119.98105773</v>
      </c>
    </row>
    <row r="647" spans="1:6" ht="12.75" customHeight="1" x14ac:dyDescent="0.2">
      <c r="A647" s="83" t="s">
        <v>180</v>
      </c>
      <c r="B647" s="83">
        <v>15</v>
      </c>
      <c r="C647" s="84">
        <v>638.00597497000001</v>
      </c>
      <c r="D647" s="84">
        <v>631.14573513000005</v>
      </c>
      <c r="E647" s="84">
        <v>120.88014681999999</v>
      </c>
      <c r="F647" s="84">
        <v>120.88014681999999</v>
      </c>
    </row>
    <row r="648" spans="1:6" ht="12.75" customHeight="1" x14ac:dyDescent="0.2">
      <c r="A648" s="83" t="s">
        <v>180</v>
      </c>
      <c r="B648" s="83">
        <v>16</v>
      </c>
      <c r="C648" s="84">
        <v>646.61052967000001</v>
      </c>
      <c r="D648" s="84">
        <v>640.67912047000004</v>
      </c>
      <c r="E648" s="84">
        <v>122.70602785</v>
      </c>
      <c r="F648" s="84">
        <v>122.70602785</v>
      </c>
    </row>
    <row r="649" spans="1:6" ht="12.75" customHeight="1" x14ac:dyDescent="0.2">
      <c r="A649" s="83" t="s">
        <v>180</v>
      </c>
      <c r="B649" s="83">
        <v>17</v>
      </c>
      <c r="C649" s="84">
        <v>658.97884125999997</v>
      </c>
      <c r="D649" s="84">
        <v>652.31813984999997</v>
      </c>
      <c r="E649" s="84">
        <v>124.93519028999999</v>
      </c>
      <c r="F649" s="84">
        <v>124.93519028999999</v>
      </c>
    </row>
    <row r="650" spans="1:6" ht="12.75" customHeight="1" x14ac:dyDescent="0.2">
      <c r="A650" s="83" t="s">
        <v>180</v>
      </c>
      <c r="B650" s="83">
        <v>18</v>
      </c>
      <c r="C650" s="84">
        <v>662.85169799000005</v>
      </c>
      <c r="D650" s="84">
        <v>656.22881888999996</v>
      </c>
      <c r="E650" s="84">
        <v>125.68418285</v>
      </c>
      <c r="F650" s="84">
        <v>125.68418285</v>
      </c>
    </row>
    <row r="651" spans="1:6" ht="12.75" customHeight="1" x14ac:dyDescent="0.2">
      <c r="A651" s="83" t="s">
        <v>180</v>
      </c>
      <c r="B651" s="83">
        <v>19</v>
      </c>
      <c r="C651" s="84">
        <v>669.74821960999998</v>
      </c>
      <c r="D651" s="84">
        <v>663.00808842000004</v>
      </c>
      <c r="E651" s="84">
        <v>126.98258201</v>
      </c>
      <c r="F651" s="84">
        <v>126.98258201</v>
      </c>
    </row>
    <row r="652" spans="1:6" ht="12.75" customHeight="1" x14ac:dyDescent="0.2">
      <c r="A652" s="83" t="s">
        <v>180</v>
      </c>
      <c r="B652" s="83">
        <v>20</v>
      </c>
      <c r="C652" s="84">
        <v>652.84905795999998</v>
      </c>
      <c r="D652" s="84">
        <v>646.28271933999997</v>
      </c>
      <c r="E652" s="84">
        <v>123.77925676</v>
      </c>
      <c r="F652" s="84">
        <v>123.77925676</v>
      </c>
    </row>
    <row r="653" spans="1:6" ht="12.75" customHeight="1" x14ac:dyDescent="0.2">
      <c r="A653" s="83" t="s">
        <v>180</v>
      </c>
      <c r="B653" s="83">
        <v>21</v>
      </c>
      <c r="C653" s="84">
        <v>633.51375685000005</v>
      </c>
      <c r="D653" s="84">
        <v>632.05087462999995</v>
      </c>
      <c r="E653" s="84">
        <v>121.05350361000001</v>
      </c>
      <c r="F653" s="84">
        <v>121.05350361000001</v>
      </c>
    </row>
    <row r="654" spans="1:6" ht="12.75" customHeight="1" x14ac:dyDescent="0.2">
      <c r="A654" s="83" t="s">
        <v>180</v>
      </c>
      <c r="B654" s="83">
        <v>22</v>
      </c>
      <c r="C654" s="84">
        <v>622.11917507999999</v>
      </c>
      <c r="D654" s="84">
        <v>615.86309690999997</v>
      </c>
      <c r="E654" s="84">
        <v>117.95314051</v>
      </c>
      <c r="F654" s="84">
        <v>117.95314051</v>
      </c>
    </row>
    <row r="655" spans="1:6" ht="12.75" customHeight="1" x14ac:dyDescent="0.2">
      <c r="A655" s="83" t="s">
        <v>180</v>
      </c>
      <c r="B655" s="83">
        <v>23</v>
      </c>
      <c r="C655" s="84">
        <v>660.07494549</v>
      </c>
      <c r="D655" s="84">
        <v>653.06652413999996</v>
      </c>
      <c r="E655" s="84">
        <v>125.07852455</v>
      </c>
      <c r="F655" s="84">
        <v>125.07852455</v>
      </c>
    </row>
    <row r="656" spans="1:6" ht="12.75" customHeight="1" x14ac:dyDescent="0.2">
      <c r="A656" s="83" t="s">
        <v>180</v>
      </c>
      <c r="B656" s="83">
        <v>24</v>
      </c>
      <c r="C656" s="84">
        <v>798.05800175000002</v>
      </c>
      <c r="D656" s="84">
        <v>789.00772844999995</v>
      </c>
      <c r="E656" s="84">
        <v>151.11465507</v>
      </c>
      <c r="F656" s="84">
        <v>151.11465507</v>
      </c>
    </row>
    <row r="657" spans="1:6" ht="12.75" customHeight="1" x14ac:dyDescent="0.2">
      <c r="A657" s="83" t="s">
        <v>181</v>
      </c>
      <c r="B657" s="83">
        <v>1</v>
      </c>
      <c r="C657" s="84">
        <v>879.80419122000001</v>
      </c>
      <c r="D657" s="84">
        <v>876.94130269000004</v>
      </c>
      <c r="E657" s="84">
        <v>167.95612729000001</v>
      </c>
      <c r="F657" s="84">
        <v>167.95612729000001</v>
      </c>
    </row>
    <row r="658" spans="1:6" ht="12.75" customHeight="1" x14ac:dyDescent="0.2">
      <c r="A658" s="83" t="s">
        <v>181</v>
      </c>
      <c r="B658" s="83">
        <v>2</v>
      </c>
      <c r="C658" s="84">
        <v>860.59716165999998</v>
      </c>
      <c r="D658" s="84">
        <v>855.76235838000002</v>
      </c>
      <c r="E658" s="84">
        <v>163.89983132</v>
      </c>
      <c r="F658" s="84">
        <v>163.89983132</v>
      </c>
    </row>
    <row r="659" spans="1:6" ht="12.75" customHeight="1" x14ac:dyDescent="0.2">
      <c r="A659" s="83" t="s">
        <v>181</v>
      </c>
      <c r="B659" s="83">
        <v>3</v>
      </c>
      <c r="C659" s="84">
        <v>864.86429075000001</v>
      </c>
      <c r="D659" s="84">
        <v>856.23323726000001</v>
      </c>
      <c r="E659" s="84">
        <v>163.99001637000001</v>
      </c>
      <c r="F659" s="84">
        <v>163.99001637000001</v>
      </c>
    </row>
    <row r="660" spans="1:6" ht="12.75" customHeight="1" x14ac:dyDescent="0.2">
      <c r="A660" s="83" t="s">
        <v>181</v>
      </c>
      <c r="B660" s="83">
        <v>4</v>
      </c>
      <c r="C660" s="84">
        <v>877.03343670000004</v>
      </c>
      <c r="D660" s="84">
        <v>865.80446777999998</v>
      </c>
      <c r="E660" s="84">
        <v>165.82314568999999</v>
      </c>
      <c r="F660" s="84">
        <v>165.82314568999999</v>
      </c>
    </row>
    <row r="661" spans="1:6" ht="12.75" customHeight="1" x14ac:dyDescent="0.2">
      <c r="A661" s="83" t="s">
        <v>181</v>
      </c>
      <c r="B661" s="83">
        <v>5</v>
      </c>
      <c r="C661" s="84">
        <v>875.09613486000001</v>
      </c>
      <c r="D661" s="84">
        <v>863.94509590999996</v>
      </c>
      <c r="E661" s="84">
        <v>165.46702961</v>
      </c>
      <c r="F661" s="84">
        <v>165.46702961</v>
      </c>
    </row>
    <row r="662" spans="1:6" ht="12.75" customHeight="1" x14ac:dyDescent="0.2">
      <c r="A662" s="83" t="s">
        <v>181</v>
      </c>
      <c r="B662" s="83">
        <v>6</v>
      </c>
      <c r="C662" s="84">
        <v>864.32770433999997</v>
      </c>
      <c r="D662" s="84">
        <v>856.80024504999994</v>
      </c>
      <c r="E662" s="84">
        <v>164.0986125</v>
      </c>
      <c r="F662" s="84">
        <v>164.0986125</v>
      </c>
    </row>
    <row r="663" spans="1:6" ht="12.75" customHeight="1" x14ac:dyDescent="0.2">
      <c r="A663" s="83" t="s">
        <v>181</v>
      </c>
      <c r="B663" s="83">
        <v>7</v>
      </c>
      <c r="C663" s="84">
        <v>856.11733789000004</v>
      </c>
      <c r="D663" s="84">
        <v>847.52960446999998</v>
      </c>
      <c r="E663" s="84">
        <v>162.32305364999999</v>
      </c>
      <c r="F663" s="84">
        <v>162.32305364999999</v>
      </c>
    </row>
    <row r="664" spans="1:6" ht="12.75" customHeight="1" x14ac:dyDescent="0.2">
      <c r="A664" s="83" t="s">
        <v>181</v>
      </c>
      <c r="B664" s="83">
        <v>8</v>
      </c>
      <c r="C664" s="84">
        <v>891.65696007999998</v>
      </c>
      <c r="D664" s="84">
        <v>882.21168164999995</v>
      </c>
      <c r="E664" s="84">
        <v>168.96553628000001</v>
      </c>
      <c r="F664" s="84">
        <v>168.96553628000001</v>
      </c>
    </row>
    <row r="665" spans="1:6" ht="12.75" customHeight="1" x14ac:dyDescent="0.2">
      <c r="A665" s="83" t="s">
        <v>181</v>
      </c>
      <c r="B665" s="83">
        <v>9</v>
      </c>
      <c r="C665" s="84">
        <v>849.32813188</v>
      </c>
      <c r="D665" s="84">
        <v>840.68122241000003</v>
      </c>
      <c r="E665" s="84">
        <v>161.01141770999999</v>
      </c>
      <c r="F665" s="84">
        <v>161.01141770999999</v>
      </c>
    </row>
    <row r="666" spans="1:6" ht="12.75" customHeight="1" x14ac:dyDescent="0.2">
      <c r="A666" s="83" t="s">
        <v>181</v>
      </c>
      <c r="B666" s="83">
        <v>10</v>
      </c>
      <c r="C666" s="84">
        <v>729.67416049999997</v>
      </c>
      <c r="D666" s="84">
        <v>722.20172024999999</v>
      </c>
      <c r="E666" s="84">
        <v>138.31963859000001</v>
      </c>
      <c r="F666" s="84">
        <v>138.31963859000001</v>
      </c>
    </row>
    <row r="667" spans="1:6" ht="12.75" customHeight="1" x14ac:dyDescent="0.2">
      <c r="A667" s="83" t="s">
        <v>181</v>
      </c>
      <c r="B667" s="83">
        <v>11</v>
      </c>
      <c r="C667" s="84">
        <v>638.65094550000003</v>
      </c>
      <c r="D667" s="84">
        <v>631.97295487999997</v>
      </c>
      <c r="E667" s="84">
        <v>121.03858003000001</v>
      </c>
      <c r="F667" s="84">
        <v>121.03858003000001</v>
      </c>
    </row>
    <row r="668" spans="1:6" ht="12.75" customHeight="1" x14ac:dyDescent="0.2">
      <c r="A668" s="83" t="s">
        <v>181</v>
      </c>
      <c r="B668" s="83">
        <v>12</v>
      </c>
      <c r="C668" s="84">
        <v>610.70996525999999</v>
      </c>
      <c r="D668" s="84">
        <v>607.63649311999995</v>
      </c>
      <c r="E668" s="84">
        <v>116.37754074</v>
      </c>
      <c r="F668" s="84">
        <v>116.37754074</v>
      </c>
    </row>
    <row r="669" spans="1:6" ht="12.75" customHeight="1" x14ac:dyDescent="0.2">
      <c r="A669" s="83" t="s">
        <v>181</v>
      </c>
      <c r="B669" s="83">
        <v>13</v>
      </c>
      <c r="C669" s="84">
        <v>590.59003765</v>
      </c>
      <c r="D669" s="84">
        <v>583.85616990999995</v>
      </c>
      <c r="E669" s="84">
        <v>111.82301585</v>
      </c>
      <c r="F669" s="84">
        <v>111.82301585</v>
      </c>
    </row>
    <row r="670" spans="1:6" ht="12.75" customHeight="1" x14ac:dyDescent="0.2">
      <c r="A670" s="83" t="s">
        <v>181</v>
      </c>
      <c r="B670" s="83">
        <v>14</v>
      </c>
      <c r="C670" s="84">
        <v>597.52228835999995</v>
      </c>
      <c r="D670" s="84">
        <v>590.36885755000003</v>
      </c>
      <c r="E670" s="84">
        <v>113.07035793999999</v>
      </c>
      <c r="F670" s="84">
        <v>113.07035793999999</v>
      </c>
    </row>
    <row r="671" spans="1:6" ht="12.75" customHeight="1" x14ac:dyDescent="0.2">
      <c r="A671" s="83" t="s">
        <v>181</v>
      </c>
      <c r="B671" s="83">
        <v>15</v>
      </c>
      <c r="C671" s="84">
        <v>608.27241306999997</v>
      </c>
      <c r="D671" s="84">
        <v>601.83428107999998</v>
      </c>
      <c r="E671" s="84">
        <v>115.26627245</v>
      </c>
      <c r="F671" s="84">
        <v>115.26627245</v>
      </c>
    </row>
    <row r="672" spans="1:6" ht="12.75" customHeight="1" x14ac:dyDescent="0.2">
      <c r="A672" s="83" t="s">
        <v>181</v>
      </c>
      <c r="B672" s="83">
        <v>16</v>
      </c>
      <c r="C672" s="84">
        <v>622.8182266</v>
      </c>
      <c r="D672" s="84">
        <v>617.47506967000004</v>
      </c>
      <c r="E672" s="84">
        <v>118.26187349</v>
      </c>
      <c r="F672" s="84">
        <v>118.26187349</v>
      </c>
    </row>
    <row r="673" spans="1:6" ht="12.75" customHeight="1" x14ac:dyDescent="0.2">
      <c r="A673" s="83" t="s">
        <v>181</v>
      </c>
      <c r="B673" s="83">
        <v>17</v>
      </c>
      <c r="C673" s="84">
        <v>625.72055022999996</v>
      </c>
      <c r="D673" s="84">
        <v>619.28080608000005</v>
      </c>
      <c r="E673" s="84">
        <v>118.60771704</v>
      </c>
      <c r="F673" s="84">
        <v>118.60771704</v>
      </c>
    </row>
    <row r="674" spans="1:6" ht="12.75" customHeight="1" x14ac:dyDescent="0.2">
      <c r="A674" s="83" t="s">
        <v>181</v>
      </c>
      <c r="B674" s="83">
        <v>18</v>
      </c>
      <c r="C674" s="84">
        <v>636.95751346999998</v>
      </c>
      <c r="D674" s="84">
        <v>630.57443591000003</v>
      </c>
      <c r="E674" s="84">
        <v>120.77072878</v>
      </c>
      <c r="F674" s="84">
        <v>120.77072878</v>
      </c>
    </row>
    <row r="675" spans="1:6" ht="12.75" customHeight="1" x14ac:dyDescent="0.2">
      <c r="A675" s="83" t="s">
        <v>181</v>
      </c>
      <c r="B675" s="83">
        <v>19</v>
      </c>
      <c r="C675" s="84">
        <v>652.93963867000002</v>
      </c>
      <c r="D675" s="84">
        <v>646.40659501000005</v>
      </c>
      <c r="E675" s="84">
        <v>123.80298204</v>
      </c>
      <c r="F675" s="84">
        <v>123.80298204</v>
      </c>
    </row>
    <row r="676" spans="1:6" ht="12.75" customHeight="1" x14ac:dyDescent="0.2">
      <c r="A676" s="83" t="s">
        <v>181</v>
      </c>
      <c r="B676" s="83">
        <v>20</v>
      </c>
      <c r="C676" s="84">
        <v>639.76094615</v>
      </c>
      <c r="D676" s="84">
        <v>633.16703798000003</v>
      </c>
      <c r="E676" s="84">
        <v>121.26727672</v>
      </c>
      <c r="F676" s="84">
        <v>121.26727672</v>
      </c>
    </row>
    <row r="677" spans="1:6" ht="12.75" customHeight="1" x14ac:dyDescent="0.2">
      <c r="A677" s="83" t="s">
        <v>181</v>
      </c>
      <c r="B677" s="83">
        <v>21</v>
      </c>
      <c r="C677" s="84">
        <v>629.66284171999996</v>
      </c>
      <c r="D677" s="84">
        <v>627.49741105999999</v>
      </c>
      <c r="E677" s="84">
        <v>120.18140179</v>
      </c>
      <c r="F677" s="84">
        <v>120.18140179</v>
      </c>
    </row>
    <row r="678" spans="1:6" ht="12.75" customHeight="1" x14ac:dyDescent="0.2">
      <c r="A678" s="83" t="s">
        <v>181</v>
      </c>
      <c r="B678" s="83">
        <v>22</v>
      </c>
      <c r="C678" s="84">
        <v>624.55343010000001</v>
      </c>
      <c r="D678" s="84">
        <v>618.29000116999998</v>
      </c>
      <c r="E678" s="84">
        <v>118.41795319000001</v>
      </c>
      <c r="F678" s="84">
        <v>118.41795319000001</v>
      </c>
    </row>
    <row r="679" spans="1:6" ht="12.75" customHeight="1" x14ac:dyDescent="0.2">
      <c r="A679" s="83" t="s">
        <v>181</v>
      </c>
      <c r="B679" s="83">
        <v>23</v>
      </c>
      <c r="C679" s="84">
        <v>692.28177774000005</v>
      </c>
      <c r="D679" s="84">
        <v>684.51961391999998</v>
      </c>
      <c r="E679" s="84">
        <v>131.10257557</v>
      </c>
      <c r="F679" s="84">
        <v>131.10257557</v>
      </c>
    </row>
    <row r="680" spans="1:6" ht="12.75" customHeight="1" x14ac:dyDescent="0.2">
      <c r="A680" s="83" t="s">
        <v>181</v>
      </c>
      <c r="B680" s="83">
        <v>24</v>
      </c>
      <c r="C680" s="84">
        <v>810.86033778000001</v>
      </c>
      <c r="D680" s="84">
        <v>801.10866478000003</v>
      </c>
      <c r="E680" s="84">
        <v>153.43228612999999</v>
      </c>
      <c r="F680" s="84">
        <v>153.43228612999999</v>
      </c>
    </row>
    <row r="681" spans="1:6" ht="12.75" customHeight="1" x14ac:dyDescent="0.2">
      <c r="A681" s="83" t="s">
        <v>182</v>
      </c>
      <c r="B681" s="83">
        <v>1</v>
      </c>
      <c r="C681" s="84">
        <v>801.92661988999998</v>
      </c>
      <c r="D681" s="84">
        <v>797.53730146999999</v>
      </c>
      <c r="E681" s="84">
        <v>152.74828099999999</v>
      </c>
      <c r="F681" s="84">
        <v>152.74828099999999</v>
      </c>
    </row>
    <row r="682" spans="1:6" ht="12.75" customHeight="1" x14ac:dyDescent="0.2">
      <c r="A682" s="83" t="s">
        <v>182</v>
      </c>
      <c r="B682" s="83">
        <v>2</v>
      </c>
      <c r="C682" s="84">
        <v>867.55991314000005</v>
      </c>
      <c r="D682" s="84">
        <v>858.83145610999998</v>
      </c>
      <c r="E682" s="84">
        <v>164.48764007</v>
      </c>
      <c r="F682" s="84">
        <v>164.48764007</v>
      </c>
    </row>
    <row r="683" spans="1:6" ht="12.75" customHeight="1" x14ac:dyDescent="0.2">
      <c r="A683" s="83" t="s">
        <v>182</v>
      </c>
      <c r="B683" s="83">
        <v>3</v>
      </c>
      <c r="C683" s="84">
        <v>877.91368302000001</v>
      </c>
      <c r="D683" s="84">
        <v>868.96030127999995</v>
      </c>
      <c r="E683" s="84">
        <v>166.42756650000001</v>
      </c>
      <c r="F683" s="84">
        <v>166.42756650000001</v>
      </c>
    </row>
    <row r="684" spans="1:6" ht="12.75" customHeight="1" x14ac:dyDescent="0.2">
      <c r="A684" s="83" t="s">
        <v>182</v>
      </c>
      <c r="B684" s="83">
        <v>4</v>
      </c>
      <c r="C684" s="84">
        <v>891.78566622000005</v>
      </c>
      <c r="D684" s="84">
        <v>882.78230097000005</v>
      </c>
      <c r="E684" s="84">
        <v>169.07482411000001</v>
      </c>
      <c r="F684" s="84">
        <v>169.07482411000001</v>
      </c>
    </row>
    <row r="685" spans="1:6" ht="12.75" customHeight="1" x14ac:dyDescent="0.2">
      <c r="A685" s="83" t="s">
        <v>182</v>
      </c>
      <c r="B685" s="83">
        <v>5</v>
      </c>
      <c r="C685" s="84">
        <v>875.34012326000004</v>
      </c>
      <c r="D685" s="84">
        <v>871.33095555</v>
      </c>
      <c r="E685" s="84">
        <v>166.88160590999999</v>
      </c>
      <c r="F685" s="84">
        <v>166.88160590999999</v>
      </c>
    </row>
    <row r="686" spans="1:6" ht="12.75" customHeight="1" x14ac:dyDescent="0.2">
      <c r="A686" s="83" t="s">
        <v>182</v>
      </c>
      <c r="B686" s="83">
        <v>6</v>
      </c>
      <c r="C686" s="84">
        <v>897.13271320000001</v>
      </c>
      <c r="D686" s="84">
        <v>887.34775793999995</v>
      </c>
      <c r="E686" s="84">
        <v>169.94922296999999</v>
      </c>
      <c r="F686" s="84">
        <v>169.94922296999999</v>
      </c>
    </row>
    <row r="687" spans="1:6" ht="12.75" customHeight="1" x14ac:dyDescent="0.2">
      <c r="A687" s="83" t="s">
        <v>182</v>
      </c>
      <c r="B687" s="83">
        <v>7</v>
      </c>
      <c r="C687" s="84">
        <v>898.61645580000004</v>
      </c>
      <c r="D687" s="84">
        <v>889.54750149999995</v>
      </c>
      <c r="E687" s="84">
        <v>170.37052871</v>
      </c>
      <c r="F687" s="84">
        <v>170.37052871</v>
      </c>
    </row>
    <row r="688" spans="1:6" ht="12.75" customHeight="1" x14ac:dyDescent="0.2">
      <c r="A688" s="83" t="s">
        <v>182</v>
      </c>
      <c r="B688" s="83">
        <v>8</v>
      </c>
      <c r="C688" s="84">
        <v>911.04335929000001</v>
      </c>
      <c r="D688" s="84">
        <v>901.4222843</v>
      </c>
      <c r="E688" s="84">
        <v>172.64484572999999</v>
      </c>
      <c r="F688" s="84">
        <v>172.64484572999999</v>
      </c>
    </row>
    <row r="689" spans="1:6" ht="12.75" customHeight="1" x14ac:dyDescent="0.2">
      <c r="A689" s="83" t="s">
        <v>182</v>
      </c>
      <c r="B689" s="83">
        <v>9</v>
      </c>
      <c r="C689" s="84">
        <v>891.22628791</v>
      </c>
      <c r="D689" s="84">
        <v>882.23522131000004</v>
      </c>
      <c r="E689" s="84">
        <v>168.97004471</v>
      </c>
      <c r="F689" s="84">
        <v>168.97004471</v>
      </c>
    </row>
    <row r="690" spans="1:6" ht="12.75" customHeight="1" x14ac:dyDescent="0.2">
      <c r="A690" s="83" t="s">
        <v>182</v>
      </c>
      <c r="B690" s="83">
        <v>10</v>
      </c>
      <c r="C690" s="84">
        <v>771.41174188000002</v>
      </c>
      <c r="D690" s="84">
        <v>761.29669661000003</v>
      </c>
      <c r="E690" s="84">
        <v>145.80730145000001</v>
      </c>
      <c r="F690" s="84">
        <v>145.80730145000001</v>
      </c>
    </row>
    <row r="691" spans="1:6" ht="12.75" customHeight="1" x14ac:dyDescent="0.2">
      <c r="A691" s="83" t="s">
        <v>182</v>
      </c>
      <c r="B691" s="83">
        <v>11</v>
      </c>
      <c r="C691" s="84">
        <v>655.437318</v>
      </c>
      <c r="D691" s="84">
        <v>646.08365766999998</v>
      </c>
      <c r="E691" s="84">
        <v>123.74113149</v>
      </c>
      <c r="F691" s="84">
        <v>123.74113149</v>
      </c>
    </row>
    <row r="692" spans="1:6" ht="12.75" customHeight="1" x14ac:dyDescent="0.2">
      <c r="A692" s="83" t="s">
        <v>182</v>
      </c>
      <c r="B692" s="83">
        <v>12</v>
      </c>
      <c r="C692" s="84">
        <v>684.55452748000005</v>
      </c>
      <c r="D692" s="84">
        <v>625.33616744000005</v>
      </c>
      <c r="E692" s="84">
        <v>119.76746974</v>
      </c>
      <c r="F692" s="84">
        <v>119.76746974</v>
      </c>
    </row>
    <row r="693" spans="1:6" ht="12.75" customHeight="1" x14ac:dyDescent="0.2">
      <c r="A693" s="83" t="s">
        <v>182</v>
      </c>
      <c r="B693" s="83">
        <v>13</v>
      </c>
      <c r="C693" s="84">
        <v>950.44323486999997</v>
      </c>
      <c r="D693" s="84">
        <v>622.55009797000002</v>
      </c>
      <c r="E693" s="84">
        <v>119.23386796</v>
      </c>
      <c r="F693" s="84">
        <v>119.23386796</v>
      </c>
    </row>
    <row r="694" spans="1:6" ht="12.75" customHeight="1" x14ac:dyDescent="0.2">
      <c r="A694" s="83" t="s">
        <v>182</v>
      </c>
      <c r="B694" s="83">
        <v>14</v>
      </c>
      <c r="C694" s="84">
        <v>775.09883596999998</v>
      </c>
      <c r="D694" s="84">
        <v>633.95106495000005</v>
      </c>
      <c r="E694" s="84">
        <v>121.41743744</v>
      </c>
      <c r="F694" s="84">
        <v>121.41743744</v>
      </c>
    </row>
    <row r="695" spans="1:6" ht="12.75" customHeight="1" x14ac:dyDescent="0.2">
      <c r="A695" s="83" t="s">
        <v>182</v>
      </c>
      <c r="B695" s="83">
        <v>15</v>
      </c>
      <c r="C695" s="84">
        <v>653.73320349000005</v>
      </c>
      <c r="D695" s="84">
        <v>635.82201711000005</v>
      </c>
      <c r="E695" s="84">
        <v>121.77577143000001</v>
      </c>
      <c r="F695" s="84">
        <v>121.77577143000001</v>
      </c>
    </row>
    <row r="696" spans="1:6" ht="12.75" customHeight="1" x14ac:dyDescent="0.2">
      <c r="A696" s="83" t="s">
        <v>182</v>
      </c>
      <c r="B696" s="83">
        <v>16</v>
      </c>
      <c r="C696" s="84">
        <v>653.53846285999998</v>
      </c>
      <c r="D696" s="84">
        <v>645.81893419999994</v>
      </c>
      <c r="E696" s="84">
        <v>123.69043034000001</v>
      </c>
      <c r="F696" s="84">
        <v>123.69043034000001</v>
      </c>
    </row>
    <row r="697" spans="1:6" ht="12.75" customHeight="1" x14ac:dyDescent="0.2">
      <c r="A697" s="83" t="s">
        <v>182</v>
      </c>
      <c r="B697" s="83">
        <v>17</v>
      </c>
      <c r="C697" s="84">
        <v>655.39588259000004</v>
      </c>
      <c r="D697" s="84">
        <v>647.41504110999995</v>
      </c>
      <c r="E697" s="84">
        <v>123.99612462</v>
      </c>
      <c r="F697" s="84">
        <v>123.99612462</v>
      </c>
    </row>
    <row r="698" spans="1:6" ht="12.75" customHeight="1" x14ac:dyDescent="0.2">
      <c r="A698" s="83" t="s">
        <v>182</v>
      </c>
      <c r="B698" s="83">
        <v>18</v>
      </c>
      <c r="C698" s="84">
        <v>659.53372092999996</v>
      </c>
      <c r="D698" s="84">
        <v>652.74270093999996</v>
      </c>
      <c r="E698" s="84">
        <v>125.01650433</v>
      </c>
      <c r="F698" s="84">
        <v>125.01650433</v>
      </c>
    </row>
    <row r="699" spans="1:6" ht="12.75" customHeight="1" x14ac:dyDescent="0.2">
      <c r="A699" s="83" t="s">
        <v>182</v>
      </c>
      <c r="B699" s="83">
        <v>19</v>
      </c>
      <c r="C699" s="84">
        <v>662.95288876999996</v>
      </c>
      <c r="D699" s="84">
        <v>656.01948018999997</v>
      </c>
      <c r="E699" s="84">
        <v>125.64408926999999</v>
      </c>
      <c r="F699" s="84">
        <v>125.64408926999999</v>
      </c>
    </row>
    <row r="700" spans="1:6" ht="12.75" customHeight="1" x14ac:dyDescent="0.2">
      <c r="A700" s="83" t="s">
        <v>182</v>
      </c>
      <c r="B700" s="83">
        <v>20</v>
      </c>
      <c r="C700" s="84">
        <v>647.46829765999996</v>
      </c>
      <c r="D700" s="84">
        <v>640.64727921999997</v>
      </c>
      <c r="E700" s="84">
        <v>122.69992945</v>
      </c>
      <c r="F700" s="84">
        <v>122.69992945</v>
      </c>
    </row>
    <row r="701" spans="1:6" ht="12.75" customHeight="1" x14ac:dyDescent="0.2">
      <c r="A701" s="83" t="s">
        <v>182</v>
      </c>
      <c r="B701" s="83">
        <v>21</v>
      </c>
      <c r="C701" s="84">
        <v>654.37232162999999</v>
      </c>
      <c r="D701" s="84">
        <v>652.49027106000005</v>
      </c>
      <c r="E701" s="84">
        <v>124.96815771</v>
      </c>
      <c r="F701" s="84">
        <v>124.96815771</v>
      </c>
    </row>
    <row r="702" spans="1:6" ht="12.75" customHeight="1" x14ac:dyDescent="0.2">
      <c r="A702" s="83" t="s">
        <v>182</v>
      </c>
      <c r="B702" s="83">
        <v>22</v>
      </c>
      <c r="C702" s="84">
        <v>661.56495339000003</v>
      </c>
      <c r="D702" s="84">
        <v>654.56777838999994</v>
      </c>
      <c r="E702" s="84">
        <v>125.36605217</v>
      </c>
      <c r="F702" s="84">
        <v>125.36605217</v>
      </c>
    </row>
    <row r="703" spans="1:6" ht="12.75" customHeight="1" x14ac:dyDescent="0.2">
      <c r="A703" s="83" t="s">
        <v>182</v>
      </c>
      <c r="B703" s="83">
        <v>23</v>
      </c>
      <c r="C703" s="84">
        <v>705.92812263999997</v>
      </c>
      <c r="D703" s="84">
        <v>698.35247229000004</v>
      </c>
      <c r="E703" s="84">
        <v>133.75191289</v>
      </c>
      <c r="F703" s="84">
        <v>133.75191289</v>
      </c>
    </row>
    <row r="704" spans="1:6" ht="12.75" customHeight="1" x14ac:dyDescent="0.2">
      <c r="A704" s="83" t="s">
        <v>182</v>
      </c>
      <c r="B704" s="83">
        <v>24</v>
      </c>
      <c r="C704" s="84">
        <v>822.99926586000004</v>
      </c>
      <c r="D704" s="84">
        <v>813.91294282000001</v>
      </c>
      <c r="E704" s="84">
        <v>155.88462466999999</v>
      </c>
      <c r="F704" s="84">
        <v>155.88462466999999</v>
      </c>
    </row>
    <row r="705" spans="1:6" ht="12.75" customHeight="1" x14ac:dyDescent="0.2">
      <c r="A705" s="83" t="s">
        <v>183</v>
      </c>
      <c r="B705" s="83">
        <v>1</v>
      </c>
      <c r="C705" s="84">
        <v>922.30874899000003</v>
      </c>
      <c r="D705" s="84">
        <v>919.88202246000003</v>
      </c>
      <c r="E705" s="84">
        <v>176.18034591</v>
      </c>
      <c r="F705" s="84">
        <v>176.18034591</v>
      </c>
    </row>
    <row r="706" spans="1:6" ht="12.75" customHeight="1" x14ac:dyDescent="0.2">
      <c r="A706" s="83" t="s">
        <v>183</v>
      </c>
      <c r="B706" s="83">
        <v>2</v>
      </c>
      <c r="C706" s="84">
        <v>967.69738217999998</v>
      </c>
      <c r="D706" s="84">
        <v>964.38924030999999</v>
      </c>
      <c r="E706" s="84">
        <v>184.70458798000001</v>
      </c>
      <c r="F706" s="84">
        <v>184.70458798000001</v>
      </c>
    </row>
    <row r="707" spans="1:6" ht="12.75" customHeight="1" x14ac:dyDescent="0.2">
      <c r="A707" s="83" t="s">
        <v>183</v>
      </c>
      <c r="B707" s="83">
        <v>3</v>
      </c>
      <c r="C707" s="84">
        <v>1008.97313251</v>
      </c>
      <c r="D707" s="84">
        <v>998.71527461999995</v>
      </c>
      <c r="E707" s="84">
        <v>191.27887952</v>
      </c>
      <c r="F707" s="84">
        <v>191.27887952</v>
      </c>
    </row>
    <row r="708" spans="1:6" ht="12.75" customHeight="1" x14ac:dyDescent="0.2">
      <c r="A708" s="83" t="s">
        <v>183</v>
      </c>
      <c r="B708" s="83">
        <v>4</v>
      </c>
      <c r="C708" s="84">
        <v>1025.59986841</v>
      </c>
      <c r="D708" s="84">
        <v>1023.29414669</v>
      </c>
      <c r="E708" s="84">
        <v>195.98634644000001</v>
      </c>
      <c r="F708" s="84">
        <v>195.98634644000001</v>
      </c>
    </row>
    <row r="709" spans="1:6" ht="12.75" customHeight="1" x14ac:dyDescent="0.2">
      <c r="A709" s="83" t="s">
        <v>183</v>
      </c>
      <c r="B709" s="83">
        <v>5</v>
      </c>
      <c r="C709" s="84">
        <v>988.81441796000001</v>
      </c>
      <c r="D709" s="84">
        <v>985.55059924</v>
      </c>
      <c r="E709" s="84">
        <v>188.75751591</v>
      </c>
      <c r="F709" s="84">
        <v>188.75751591</v>
      </c>
    </row>
    <row r="710" spans="1:6" ht="12.75" customHeight="1" x14ac:dyDescent="0.2">
      <c r="A710" s="83" t="s">
        <v>183</v>
      </c>
      <c r="B710" s="83">
        <v>6</v>
      </c>
      <c r="C710" s="84">
        <v>986.01927436999995</v>
      </c>
      <c r="D710" s="84">
        <v>983.84089212000003</v>
      </c>
      <c r="E710" s="84">
        <v>188.43006435999999</v>
      </c>
      <c r="F710" s="84">
        <v>188.43006435999999</v>
      </c>
    </row>
    <row r="711" spans="1:6" ht="12.75" customHeight="1" x14ac:dyDescent="0.2">
      <c r="A711" s="83" t="s">
        <v>183</v>
      </c>
      <c r="B711" s="83">
        <v>7</v>
      </c>
      <c r="C711" s="84">
        <v>957.04025322999996</v>
      </c>
      <c r="D711" s="84">
        <v>955.43975290000003</v>
      </c>
      <c r="E711" s="84">
        <v>182.99053798</v>
      </c>
      <c r="F711" s="84">
        <v>182.99053798</v>
      </c>
    </row>
    <row r="712" spans="1:6" ht="12.75" customHeight="1" x14ac:dyDescent="0.2">
      <c r="A712" s="83" t="s">
        <v>183</v>
      </c>
      <c r="B712" s="83">
        <v>8</v>
      </c>
      <c r="C712" s="84">
        <v>947.21744529</v>
      </c>
      <c r="D712" s="84">
        <v>936.45616285999995</v>
      </c>
      <c r="E712" s="84">
        <v>179.35470710000001</v>
      </c>
      <c r="F712" s="84">
        <v>179.35470710000001</v>
      </c>
    </row>
    <row r="713" spans="1:6" ht="12.75" customHeight="1" x14ac:dyDescent="0.2">
      <c r="A713" s="83" t="s">
        <v>183</v>
      </c>
      <c r="B713" s="83">
        <v>9</v>
      </c>
      <c r="C713" s="84">
        <v>870.15184977000001</v>
      </c>
      <c r="D713" s="84">
        <v>858.75019978</v>
      </c>
      <c r="E713" s="84">
        <v>164.47207746000001</v>
      </c>
      <c r="F713" s="84">
        <v>164.47207746000001</v>
      </c>
    </row>
    <row r="714" spans="1:6" ht="12.75" customHeight="1" x14ac:dyDescent="0.2">
      <c r="A714" s="83" t="s">
        <v>183</v>
      </c>
      <c r="B714" s="83">
        <v>10</v>
      </c>
      <c r="C714" s="84">
        <v>710.29649436</v>
      </c>
      <c r="D714" s="84">
        <v>702.87473735000003</v>
      </c>
      <c r="E714" s="84">
        <v>134.61803942</v>
      </c>
      <c r="F714" s="84">
        <v>134.61803942</v>
      </c>
    </row>
    <row r="715" spans="1:6" ht="12.75" customHeight="1" x14ac:dyDescent="0.2">
      <c r="A715" s="83" t="s">
        <v>183</v>
      </c>
      <c r="B715" s="83">
        <v>11</v>
      </c>
      <c r="C715" s="84">
        <v>650.50214332999997</v>
      </c>
      <c r="D715" s="84">
        <v>643.85152103999997</v>
      </c>
      <c r="E715" s="84">
        <v>123.31362166</v>
      </c>
      <c r="F715" s="84">
        <v>123.31362166</v>
      </c>
    </row>
    <row r="716" spans="1:6" ht="12.75" customHeight="1" x14ac:dyDescent="0.2">
      <c r="A716" s="83" t="s">
        <v>183</v>
      </c>
      <c r="B716" s="83">
        <v>12</v>
      </c>
      <c r="C716" s="84">
        <v>626.97995200000003</v>
      </c>
      <c r="D716" s="84">
        <v>623.98382434999996</v>
      </c>
      <c r="E716" s="84">
        <v>119.50846232000001</v>
      </c>
      <c r="F716" s="84">
        <v>119.50846232000001</v>
      </c>
    </row>
    <row r="717" spans="1:6" ht="12.75" customHeight="1" x14ac:dyDescent="0.2">
      <c r="A717" s="83" t="s">
        <v>183</v>
      </c>
      <c r="B717" s="83">
        <v>13</v>
      </c>
      <c r="C717" s="84">
        <v>598.88276412000005</v>
      </c>
      <c r="D717" s="84">
        <v>596.13657196999998</v>
      </c>
      <c r="E717" s="84">
        <v>114.17501907</v>
      </c>
      <c r="F717" s="84">
        <v>114.17501907</v>
      </c>
    </row>
    <row r="718" spans="1:6" ht="12.75" customHeight="1" x14ac:dyDescent="0.2">
      <c r="A718" s="83" t="s">
        <v>183</v>
      </c>
      <c r="B718" s="83">
        <v>14</v>
      </c>
      <c r="C718" s="84">
        <v>593.76611458000002</v>
      </c>
      <c r="D718" s="84">
        <v>590.62578039000005</v>
      </c>
      <c r="E718" s="84">
        <v>113.11956506999999</v>
      </c>
      <c r="F718" s="84">
        <v>113.11956506999999</v>
      </c>
    </row>
    <row r="719" spans="1:6" ht="12.75" customHeight="1" x14ac:dyDescent="0.2">
      <c r="A719" s="83" t="s">
        <v>183</v>
      </c>
      <c r="B719" s="83">
        <v>15</v>
      </c>
      <c r="C719" s="84">
        <v>598.17790447000004</v>
      </c>
      <c r="D719" s="84">
        <v>591.42365624000001</v>
      </c>
      <c r="E719" s="84">
        <v>113.27237819</v>
      </c>
      <c r="F719" s="84">
        <v>113.27237819</v>
      </c>
    </row>
    <row r="720" spans="1:6" ht="12.75" customHeight="1" x14ac:dyDescent="0.2">
      <c r="A720" s="83" t="s">
        <v>183</v>
      </c>
      <c r="B720" s="83">
        <v>16</v>
      </c>
      <c r="C720" s="84">
        <v>609.28392504999999</v>
      </c>
      <c r="D720" s="84">
        <v>602.06145317000005</v>
      </c>
      <c r="E720" s="84">
        <v>115.30978157</v>
      </c>
      <c r="F720" s="84">
        <v>115.30978157</v>
      </c>
    </row>
    <row r="721" spans="1:6" ht="12.75" customHeight="1" x14ac:dyDescent="0.2">
      <c r="A721" s="83" t="s">
        <v>183</v>
      </c>
      <c r="B721" s="83">
        <v>17</v>
      </c>
      <c r="C721" s="84">
        <v>615.29478116999996</v>
      </c>
      <c r="D721" s="84">
        <v>608.82484085999999</v>
      </c>
      <c r="E721" s="84">
        <v>116.60513897</v>
      </c>
      <c r="F721" s="84">
        <v>116.60513897</v>
      </c>
    </row>
    <row r="722" spans="1:6" ht="12.75" customHeight="1" x14ac:dyDescent="0.2">
      <c r="A722" s="83" t="s">
        <v>183</v>
      </c>
      <c r="B722" s="83">
        <v>18</v>
      </c>
      <c r="C722" s="84">
        <v>618.73708982000005</v>
      </c>
      <c r="D722" s="84">
        <v>612.24719470000002</v>
      </c>
      <c r="E722" s="84">
        <v>117.26060507</v>
      </c>
      <c r="F722" s="84">
        <v>117.26060507</v>
      </c>
    </row>
    <row r="723" spans="1:6" ht="12.75" customHeight="1" x14ac:dyDescent="0.2">
      <c r="A723" s="83" t="s">
        <v>183</v>
      </c>
      <c r="B723" s="83">
        <v>19</v>
      </c>
      <c r="C723" s="84">
        <v>646.66459468000005</v>
      </c>
      <c r="D723" s="84">
        <v>639.90153514999997</v>
      </c>
      <c r="E723" s="84">
        <v>122.55710087</v>
      </c>
      <c r="F723" s="84">
        <v>122.55710087</v>
      </c>
    </row>
    <row r="724" spans="1:6" ht="12.75" customHeight="1" x14ac:dyDescent="0.2">
      <c r="A724" s="83" t="s">
        <v>183</v>
      </c>
      <c r="B724" s="83">
        <v>20</v>
      </c>
      <c r="C724" s="84">
        <v>642.17786923999995</v>
      </c>
      <c r="D724" s="84">
        <v>634.20239387000004</v>
      </c>
      <c r="E724" s="84">
        <v>121.46557319999999</v>
      </c>
      <c r="F724" s="84">
        <v>121.46557319999999</v>
      </c>
    </row>
    <row r="725" spans="1:6" ht="12.75" customHeight="1" x14ac:dyDescent="0.2">
      <c r="A725" s="83" t="s">
        <v>183</v>
      </c>
      <c r="B725" s="83">
        <v>21</v>
      </c>
      <c r="C725" s="84">
        <v>630.17874358999995</v>
      </c>
      <c r="D725" s="84">
        <v>624.42904487999999</v>
      </c>
      <c r="E725" s="84">
        <v>119.59373315000001</v>
      </c>
      <c r="F725" s="84">
        <v>119.59373315000001</v>
      </c>
    </row>
    <row r="726" spans="1:6" ht="12.75" customHeight="1" x14ac:dyDescent="0.2">
      <c r="A726" s="83" t="s">
        <v>183</v>
      </c>
      <c r="B726" s="83">
        <v>22</v>
      </c>
      <c r="C726" s="84">
        <v>605.42757237000001</v>
      </c>
      <c r="D726" s="84">
        <v>600.75039024</v>
      </c>
      <c r="E726" s="84">
        <v>115.05868033</v>
      </c>
      <c r="F726" s="84">
        <v>115.05868033</v>
      </c>
    </row>
    <row r="727" spans="1:6" ht="12.75" customHeight="1" x14ac:dyDescent="0.2">
      <c r="A727" s="83" t="s">
        <v>183</v>
      </c>
      <c r="B727" s="83">
        <v>23</v>
      </c>
      <c r="C727" s="84">
        <v>664.33903624000004</v>
      </c>
      <c r="D727" s="84">
        <v>657.34102707</v>
      </c>
      <c r="E727" s="84">
        <v>125.89719845</v>
      </c>
      <c r="F727" s="84">
        <v>125.89719845</v>
      </c>
    </row>
    <row r="728" spans="1:6" ht="12.75" customHeight="1" x14ac:dyDescent="0.2">
      <c r="A728" s="83" t="s">
        <v>183</v>
      </c>
      <c r="B728" s="83">
        <v>24</v>
      </c>
      <c r="C728" s="84">
        <v>778.29462593000005</v>
      </c>
      <c r="D728" s="84">
        <v>769.65617956000006</v>
      </c>
      <c r="E728" s="84">
        <v>147.40835089000001</v>
      </c>
      <c r="F728" s="84">
        <v>147.40835089000001</v>
      </c>
    </row>
    <row r="729" spans="1:6" ht="12.75" customHeight="1" x14ac:dyDescent="0.2">
      <c r="A729" s="83" t="s">
        <v>184</v>
      </c>
      <c r="B729" s="83">
        <v>1</v>
      </c>
      <c r="C729" s="84">
        <v>804.66718945000002</v>
      </c>
      <c r="D729" s="84">
        <v>803.80231200000003</v>
      </c>
      <c r="E729" s="84">
        <v>153.94818674000001</v>
      </c>
      <c r="F729" s="84">
        <v>153.94818674000001</v>
      </c>
    </row>
    <row r="730" spans="1:6" ht="12.75" customHeight="1" x14ac:dyDescent="0.2">
      <c r="A730" s="83" t="s">
        <v>184</v>
      </c>
      <c r="B730" s="83">
        <v>2</v>
      </c>
      <c r="C730" s="84">
        <v>852.94141860000002</v>
      </c>
      <c r="D730" s="84">
        <v>851.94344665000006</v>
      </c>
      <c r="E730" s="84">
        <v>163.16841450000001</v>
      </c>
      <c r="F730" s="84">
        <v>163.16841450000001</v>
      </c>
    </row>
    <row r="731" spans="1:6" ht="12.75" customHeight="1" x14ac:dyDescent="0.2">
      <c r="A731" s="83" t="s">
        <v>184</v>
      </c>
      <c r="B731" s="83">
        <v>3</v>
      </c>
      <c r="C731" s="84">
        <v>878.18307606999997</v>
      </c>
      <c r="D731" s="84">
        <v>868.99675361000004</v>
      </c>
      <c r="E731" s="84">
        <v>166.43454803</v>
      </c>
      <c r="F731" s="84">
        <v>166.43454803</v>
      </c>
    </row>
    <row r="732" spans="1:6" ht="12.75" customHeight="1" x14ac:dyDescent="0.2">
      <c r="A732" s="83" t="s">
        <v>184</v>
      </c>
      <c r="B732" s="83">
        <v>4</v>
      </c>
      <c r="C732" s="84">
        <v>885.12619724000001</v>
      </c>
      <c r="D732" s="84">
        <v>876.244505</v>
      </c>
      <c r="E732" s="84">
        <v>167.82267315000001</v>
      </c>
      <c r="F732" s="84">
        <v>167.82267315000001</v>
      </c>
    </row>
    <row r="733" spans="1:6" ht="12.75" customHeight="1" x14ac:dyDescent="0.2">
      <c r="A733" s="83" t="s">
        <v>184</v>
      </c>
      <c r="B733" s="83">
        <v>5</v>
      </c>
      <c r="C733" s="84">
        <v>872.60950968999998</v>
      </c>
      <c r="D733" s="84">
        <v>870.67610463999995</v>
      </c>
      <c r="E733" s="84">
        <v>166.75618563</v>
      </c>
      <c r="F733" s="84">
        <v>166.75618563</v>
      </c>
    </row>
    <row r="734" spans="1:6" ht="12.75" customHeight="1" x14ac:dyDescent="0.2">
      <c r="A734" s="83" t="s">
        <v>184</v>
      </c>
      <c r="B734" s="83">
        <v>6</v>
      </c>
      <c r="C734" s="84">
        <v>885.43608524000001</v>
      </c>
      <c r="D734" s="84">
        <v>876.54827538999996</v>
      </c>
      <c r="E734" s="84">
        <v>167.88085276000001</v>
      </c>
      <c r="F734" s="84">
        <v>167.88085276000001</v>
      </c>
    </row>
    <row r="735" spans="1:6" ht="12.75" customHeight="1" x14ac:dyDescent="0.2">
      <c r="A735" s="83" t="s">
        <v>184</v>
      </c>
      <c r="B735" s="83">
        <v>7</v>
      </c>
      <c r="C735" s="84">
        <v>864.59872478</v>
      </c>
      <c r="D735" s="84">
        <v>858.68996284000002</v>
      </c>
      <c r="E735" s="84">
        <v>164.46054058000001</v>
      </c>
      <c r="F735" s="84">
        <v>164.46054058000001</v>
      </c>
    </row>
    <row r="736" spans="1:6" ht="12.75" customHeight="1" x14ac:dyDescent="0.2">
      <c r="A736" s="83" t="s">
        <v>184</v>
      </c>
      <c r="B736" s="83">
        <v>8</v>
      </c>
      <c r="C736" s="84">
        <v>828.49302776000002</v>
      </c>
      <c r="D736" s="84">
        <v>819.79700241</v>
      </c>
      <c r="E736" s="84">
        <v>157.01156881</v>
      </c>
      <c r="F736" s="84">
        <v>157.01156881</v>
      </c>
    </row>
    <row r="737" spans="1:6" ht="12.75" customHeight="1" x14ac:dyDescent="0.2">
      <c r="A737" s="83" t="s">
        <v>184</v>
      </c>
      <c r="B737" s="83">
        <v>9</v>
      </c>
      <c r="C737" s="84">
        <v>742.32724179000002</v>
      </c>
      <c r="D737" s="84">
        <v>734.81559188999995</v>
      </c>
      <c r="E737" s="84">
        <v>140.73550954999999</v>
      </c>
      <c r="F737" s="84">
        <v>140.73550954999999</v>
      </c>
    </row>
    <row r="738" spans="1:6" ht="12.75" customHeight="1" x14ac:dyDescent="0.2">
      <c r="A738" s="83" t="s">
        <v>184</v>
      </c>
      <c r="B738" s="83">
        <v>10</v>
      </c>
      <c r="C738" s="84">
        <v>683.83000390999996</v>
      </c>
      <c r="D738" s="84">
        <v>676.57959014999994</v>
      </c>
      <c r="E738" s="84">
        <v>129.58186301999999</v>
      </c>
      <c r="F738" s="84">
        <v>129.58186301999999</v>
      </c>
    </row>
    <row r="739" spans="1:6" ht="12.75" customHeight="1" x14ac:dyDescent="0.2">
      <c r="A739" s="83" t="s">
        <v>184</v>
      </c>
      <c r="B739" s="83">
        <v>11</v>
      </c>
      <c r="C739" s="84">
        <v>704.77485842999999</v>
      </c>
      <c r="D739" s="84">
        <v>697.66815399999996</v>
      </c>
      <c r="E739" s="84">
        <v>133.62084887</v>
      </c>
      <c r="F739" s="84">
        <v>133.62084887</v>
      </c>
    </row>
    <row r="740" spans="1:6" ht="12.75" customHeight="1" x14ac:dyDescent="0.2">
      <c r="A740" s="83" t="s">
        <v>184</v>
      </c>
      <c r="B740" s="83">
        <v>12</v>
      </c>
      <c r="C740" s="84">
        <v>695.74304172999996</v>
      </c>
      <c r="D740" s="84">
        <v>692.39957182000001</v>
      </c>
      <c r="E740" s="84">
        <v>132.61178401000001</v>
      </c>
      <c r="F740" s="84">
        <v>132.61178401000001</v>
      </c>
    </row>
    <row r="741" spans="1:6" ht="12.75" customHeight="1" x14ac:dyDescent="0.2">
      <c r="A741" s="83" t="s">
        <v>184</v>
      </c>
      <c r="B741" s="83">
        <v>13</v>
      </c>
      <c r="C741" s="84">
        <v>684.25234818000001</v>
      </c>
      <c r="D741" s="84">
        <v>680.53160467999999</v>
      </c>
      <c r="E741" s="84">
        <v>130.33877235</v>
      </c>
      <c r="F741" s="84">
        <v>130.33877235</v>
      </c>
    </row>
    <row r="742" spans="1:6" ht="12.75" customHeight="1" x14ac:dyDescent="0.2">
      <c r="A742" s="83" t="s">
        <v>184</v>
      </c>
      <c r="B742" s="83">
        <v>14</v>
      </c>
      <c r="C742" s="84">
        <v>684.66145577999998</v>
      </c>
      <c r="D742" s="84">
        <v>681.11412199999995</v>
      </c>
      <c r="E742" s="84">
        <v>130.45033895</v>
      </c>
      <c r="F742" s="84">
        <v>130.45033895</v>
      </c>
    </row>
    <row r="743" spans="1:6" ht="12.75" customHeight="1" x14ac:dyDescent="0.2">
      <c r="A743" s="83" t="s">
        <v>184</v>
      </c>
      <c r="B743" s="83">
        <v>15</v>
      </c>
      <c r="C743" s="84">
        <v>689.47642052000003</v>
      </c>
      <c r="D743" s="84">
        <v>682.40035766000005</v>
      </c>
      <c r="E743" s="84">
        <v>130.69668515000001</v>
      </c>
      <c r="F743" s="84">
        <v>130.69668515000001</v>
      </c>
    </row>
    <row r="744" spans="1:6" ht="12.75" customHeight="1" x14ac:dyDescent="0.2">
      <c r="A744" s="83" t="s">
        <v>184</v>
      </c>
      <c r="B744" s="83">
        <v>16</v>
      </c>
      <c r="C744" s="84">
        <v>692.38355307999996</v>
      </c>
      <c r="D744" s="84">
        <v>686.03226433999998</v>
      </c>
      <c r="E744" s="84">
        <v>131.39228584</v>
      </c>
      <c r="F744" s="84">
        <v>131.39228584</v>
      </c>
    </row>
    <row r="745" spans="1:6" ht="12.75" customHeight="1" x14ac:dyDescent="0.2">
      <c r="A745" s="83" t="s">
        <v>184</v>
      </c>
      <c r="B745" s="83">
        <v>17</v>
      </c>
      <c r="C745" s="84">
        <v>688.11488679000001</v>
      </c>
      <c r="D745" s="84">
        <v>681.53028514000005</v>
      </c>
      <c r="E745" s="84">
        <v>130.53004455999999</v>
      </c>
      <c r="F745" s="84">
        <v>130.53004455999999</v>
      </c>
    </row>
    <row r="746" spans="1:6" ht="12.75" customHeight="1" x14ac:dyDescent="0.2">
      <c r="A746" s="83" t="s">
        <v>184</v>
      </c>
      <c r="B746" s="83">
        <v>18</v>
      </c>
      <c r="C746" s="84">
        <v>688.10810991000005</v>
      </c>
      <c r="D746" s="84">
        <v>682.69232160000001</v>
      </c>
      <c r="E746" s="84">
        <v>130.75260352000001</v>
      </c>
      <c r="F746" s="84">
        <v>130.75260352000001</v>
      </c>
    </row>
    <row r="747" spans="1:6" ht="12.75" customHeight="1" x14ac:dyDescent="0.2">
      <c r="A747" s="83" t="s">
        <v>184</v>
      </c>
      <c r="B747" s="83">
        <v>19</v>
      </c>
      <c r="C747" s="84">
        <v>697.40356653000003</v>
      </c>
      <c r="D747" s="84">
        <v>691.28113528999995</v>
      </c>
      <c r="E747" s="84">
        <v>132.39757552</v>
      </c>
      <c r="F747" s="84">
        <v>132.39757552</v>
      </c>
    </row>
    <row r="748" spans="1:6" ht="12.75" customHeight="1" x14ac:dyDescent="0.2">
      <c r="A748" s="83" t="s">
        <v>184</v>
      </c>
      <c r="B748" s="83">
        <v>20</v>
      </c>
      <c r="C748" s="84">
        <v>693.15026854999996</v>
      </c>
      <c r="D748" s="84">
        <v>686.13624313000003</v>
      </c>
      <c r="E748" s="84">
        <v>131.41220038</v>
      </c>
      <c r="F748" s="84">
        <v>131.41220038</v>
      </c>
    </row>
    <row r="749" spans="1:6" ht="12.75" customHeight="1" x14ac:dyDescent="0.2">
      <c r="A749" s="83" t="s">
        <v>184</v>
      </c>
      <c r="B749" s="83">
        <v>21</v>
      </c>
      <c r="C749" s="84">
        <v>679.81673109999997</v>
      </c>
      <c r="D749" s="84">
        <v>678.20813951000002</v>
      </c>
      <c r="E749" s="84">
        <v>129.89377082999999</v>
      </c>
      <c r="F749" s="84">
        <v>129.89377082999999</v>
      </c>
    </row>
    <row r="750" spans="1:6" ht="12.75" customHeight="1" x14ac:dyDescent="0.2">
      <c r="A750" s="83" t="s">
        <v>184</v>
      </c>
      <c r="B750" s="83">
        <v>22</v>
      </c>
      <c r="C750" s="84">
        <v>707.14710305999995</v>
      </c>
      <c r="D750" s="84">
        <v>706.44605623999996</v>
      </c>
      <c r="E750" s="84">
        <v>135.30203603999999</v>
      </c>
      <c r="F750" s="84">
        <v>135.30203603999999</v>
      </c>
    </row>
    <row r="751" spans="1:6" ht="12.75" customHeight="1" x14ac:dyDescent="0.2">
      <c r="A751" s="83" t="s">
        <v>184</v>
      </c>
      <c r="B751" s="83">
        <v>23</v>
      </c>
      <c r="C751" s="84">
        <v>811.12735113999997</v>
      </c>
      <c r="D751" s="84">
        <v>802.92832398999997</v>
      </c>
      <c r="E751" s="84">
        <v>153.78079624</v>
      </c>
      <c r="F751" s="84">
        <v>153.78079624</v>
      </c>
    </row>
    <row r="752" spans="1:6" ht="12.75" customHeight="1" x14ac:dyDescent="0.2">
      <c r="A752" s="83" t="s">
        <v>184</v>
      </c>
      <c r="B752" s="83">
        <v>24</v>
      </c>
      <c r="C752" s="84">
        <v>773.13592528000004</v>
      </c>
      <c r="D752" s="84">
        <v>764.82001413</v>
      </c>
      <c r="E752" s="84">
        <v>146.48210462</v>
      </c>
      <c r="F752" s="84">
        <v>146.48210462</v>
      </c>
    </row>
    <row r="753" spans="1:6" ht="12.75" customHeight="1" x14ac:dyDescent="0.2">
      <c r="A753" s="83" t="s">
        <v>185</v>
      </c>
      <c r="B753" s="83">
        <v>1</v>
      </c>
      <c r="C753" s="84">
        <v>817.47340037000004</v>
      </c>
      <c r="D753" s="84">
        <v>810.4368121</v>
      </c>
      <c r="E753" s="84">
        <v>155.21885895</v>
      </c>
      <c r="F753" s="84">
        <v>155.21885895</v>
      </c>
    </row>
    <row r="754" spans="1:6" ht="12.75" customHeight="1" x14ac:dyDescent="0.2">
      <c r="A754" s="83" t="s">
        <v>185</v>
      </c>
      <c r="B754" s="83">
        <v>2</v>
      </c>
      <c r="C754" s="84">
        <v>930.12566720999996</v>
      </c>
      <c r="D754" s="84">
        <v>921.75658177000003</v>
      </c>
      <c r="E754" s="84">
        <v>176.53937076</v>
      </c>
      <c r="F754" s="84">
        <v>176.53937076</v>
      </c>
    </row>
    <row r="755" spans="1:6" ht="12.75" customHeight="1" x14ac:dyDescent="0.2">
      <c r="A755" s="83" t="s">
        <v>185</v>
      </c>
      <c r="B755" s="83">
        <v>3</v>
      </c>
      <c r="C755" s="84">
        <v>936.38741058999994</v>
      </c>
      <c r="D755" s="84">
        <v>930.98417770000003</v>
      </c>
      <c r="E755" s="84">
        <v>178.30668549000001</v>
      </c>
      <c r="F755" s="84">
        <v>178.30668549000001</v>
      </c>
    </row>
    <row r="756" spans="1:6" ht="12.75" customHeight="1" x14ac:dyDescent="0.2">
      <c r="A756" s="83" t="s">
        <v>185</v>
      </c>
      <c r="B756" s="83">
        <v>4</v>
      </c>
      <c r="C756" s="84">
        <v>934.12484294000001</v>
      </c>
      <c r="D756" s="84">
        <v>934.12484294000001</v>
      </c>
      <c r="E756" s="84">
        <v>178.90820120000001</v>
      </c>
      <c r="F756" s="84">
        <v>178.90820120000001</v>
      </c>
    </row>
    <row r="757" spans="1:6" ht="12.75" customHeight="1" x14ac:dyDescent="0.2">
      <c r="A757" s="83" t="s">
        <v>185</v>
      </c>
      <c r="B757" s="83">
        <v>5</v>
      </c>
      <c r="C757" s="84">
        <v>933.10011056999997</v>
      </c>
      <c r="D757" s="84">
        <v>928.52718203999996</v>
      </c>
      <c r="E757" s="84">
        <v>177.83610955</v>
      </c>
      <c r="F757" s="84">
        <v>177.83610955</v>
      </c>
    </row>
    <row r="758" spans="1:6" ht="12.75" customHeight="1" x14ac:dyDescent="0.2">
      <c r="A758" s="83" t="s">
        <v>185</v>
      </c>
      <c r="B758" s="83">
        <v>6</v>
      </c>
      <c r="C758" s="84">
        <v>970.77718978999997</v>
      </c>
      <c r="D758" s="84">
        <v>960.91179928999998</v>
      </c>
      <c r="E758" s="84">
        <v>184.03857131000001</v>
      </c>
      <c r="F758" s="84">
        <v>184.03857131000001</v>
      </c>
    </row>
    <row r="759" spans="1:6" ht="12.75" customHeight="1" x14ac:dyDescent="0.2">
      <c r="A759" s="83" t="s">
        <v>185</v>
      </c>
      <c r="B759" s="83">
        <v>7</v>
      </c>
      <c r="C759" s="84">
        <v>917.25781981</v>
      </c>
      <c r="D759" s="84">
        <v>908.02884470000004</v>
      </c>
      <c r="E759" s="84">
        <v>173.91016679000001</v>
      </c>
      <c r="F759" s="84">
        <v>173.91016679000001</v>
      </c>
    </row>
    <row r="760" spans="1:6" ht="12.75" customHeight="1" x14ac:dyDescent="0.2">
      <c r="A760" s="83" t="s">
        <v>185</v>
      </c>
      <c r="B760" s="83">
        <v>8</v>
      </c>
      <c r="C760" s="84">
        <v>891.01745570000003</v>
      </c>
      <c r="D760" s="84">
        <v>883.58652840000002</v>
      </c>
      <c r="E760" s="84">
        <v>169.22885371999999</v>
      </c>
      <c r="F760" s="84">
        <v>169.22885371999999</v>
      </c>
    </row>
    <row r="761" spans="1:6" ht="12.75" customHeight="1" x14ac:dyDescent="0.2">
      <c r="A761" s="83" t="s">
        <v>185</v>
      </c>
      <c r="B761" s="83">
        <v>9</v>
      </c>
      <c r="C761" s="84">
        <v>858.66635772999996</v>
      </c>
      <c r="D761" s="84">
        <v>852.83283081000002</v>
      </c>
      <c r="E761" s="84">
        <v>163.33875373999999</v>
      </c>
      <c r="F761" s="84">
        <v>163.33875373999999</v>
      </c>
    </row>
    <row r="762" spans="1:6" ht="12.75" customHeight="1" x14ac:dyDescent="0.2">
      <c r="A762" s="83" t="s">
        <v>185</v>
      </c>
      <c r="B762" s="83">
        <v>10</v>
      </c>
      <c r="C762" s="84">
        <v>797.78835612</v>
      </c>
      <c r="D762" s="84">
        <v>770.84132398999998</v>
      </c>
      <c r="E762" s="84">
        <v>147.63533561</v>
      </c>
      <c r="F762" s="84">
        <v>147.63533561</v>
      </c>
    </row>
    <row r="763" spans="1:6" ht="12.75" customHeight="1" x14ac:dyDescent="0.2">
      <c r="A763" s="83" t="s">
        <v>185</v>
      </c>
      <c r="B763" s="83">
        <v>11</v>
      </c>
      <c r="C763" s="84">
        <v>3398.87506467</v>
      </c>
      <c r="D763" s="84">
        <v>642.49020426000004</v>
      </c>
      <c r="E763" s="84">
        <v>123.05289555</v>
      </c>
      <c r="F763" s="84">
        <v>123.05289555</v>
      </c>
    </row>
    <row r="764" spans="1:6" ht="12.75" customHeight="1" x14ac:dyDescent="0.2">
      <c r="A764" s="83" t="s">
        <v>185</v>
      </c>
      <c r="B764" s="83">
        <v>12</v>
      </c>
      <c r="C764" s="84">
        <v>622.94208158000004</v>
      </c>
      <c r="D764" s="84">
        <v>622.94208158000004</v>
      </c>
      <c r="E764" s="84">
        <v>119.30894259999999</v>
      </c>
      <c r="F764" s="84">
        <v>119.30894259999999</v>
      </c>
    </row>
    <row r="765" spans="1:6" ht="12.75" customHeight="1" x14ac:dyDescent="0.2">
      <c r="A765" s="83" t="s">
        <v>185</v>
      </c>
      <c r="B765" s="83">
        <v>13</v>
      </c>
      <c r="C765" s="84">
        <v>629.01508449999994</v>
      </c>
      <c r="D765" s="84">
        <v>629.01508449999994</v>
      </c>
      <c r="E765" s="84">
        <v>120.4720741</v>
      </c>
      <c r="F765" s="84">
        <v>120.4720741</v>
      </c>
    </row>
    <row r="766" spans="1:6" ht="12.75" customHeight="1" x14ac:dyDescent="0.2">
      <c r="A766" s="83" t="s">
        <v>185</v>
      </c>
      <c r="B766" s="83">
        <v>14</v>
      </c>
      <c r="C766" s="84">
        <v>635.31165156999998</v>
      </c>
      <c r="D766" s="84">
        <v>635.31165156999998</v>
      </c>
      <c r="E766" s="84">
        <v>121.67802371000001</v>
      </c>
      <c r="F766" s="84">
        <v>121.67802371000001</v>
      </c>
    </row>
    <row r="767" spans="1:6" ht="12.75" customHeight="1" x14ac:dyDescent="0.2">
      <c r="A767" s="83" t="s">
        <v>185</v>
      </c>
      <c r="B767" s="83">
        <v>15</v>
      </c>
      <c r="C767" s="84">
        <v>639.07541905000005</v>
      </c>
      <c r="D767" s="84">
        <v>639.07541905000005</v>
      </c>
      <c r="E767" s="84">
        <v>122.39887903</v>
      </c>
      <c r="F767" s="84">
        <v>122.39887903</v>
      </c>
    </row>
    <row r="768" spans="1:6" ht="12.75" customHeight="1" x14ac:dyDescent="0.2">
      <c r="A768" s="83" t="s">
        <v>185</v>
      </c>
      <c r="B768" s="83">
        <v>16</v>
      </c>
      <c r="C768" s="84">
        <v>638.31702968000002</v>
      </c>
      <c r="D768" s="84">
        <v>638.31702968000002</v>
      </c>
      <c r="E768" s="84">
        <v>122.25362856</v>
      </c>
      <c r="F768" s="84">
        <v>122.25362856</v>
      </c>
    </row>
    <row r="769" spans="1:6" ht="12.75" customHeight="1" x14ac:dyDescent="0.2">
      <c r="A769" s="83" t="s">
        <v>185</v>
      </c>
      <c r="B769" s="83">
        <v>17</v>
      </c>
      <c r="C769" s="84">
        <v>630.71784461000004</v>
      </c>
      <c r="D769" s="84">
        <v>630.71784461000004</v>
      </c>
      <c r="E769" s="84">
        <v>120.79819512</v>
      </c>
      <c r="F769" s="84">
        <v>120.79819512</v>
      </c>
    </row>
    <row r="770" spans="1:6" ht="12.75" customHeight="1" x14ac:dyDescent="0.2">
      <c r="A770" s="83" t="s">
        <v>185</v>
      </c>
      <c r="B770" s="83">
        <v>18</v>
      </c>
      <c r="C770" s="84">
        <v>919.58042551000005</v>
      </c>
      <c r="D770" s="84">
        <v>643.50610286000006</v>
      </c>
      <c r="E770" s="84">
        <v>123.24746546999999</v>
      </c>
      <c r="F770" s="84">
        <v>123.24746546999999</v>
      </c>
    </row>
    <row r="771" spans="1:6" ht="12.75" customHeight="1" x14ac:dyDescent="0.2">
      <c r="A771" s="83" t="s">
        <v>185</v>
      </c>
      <c r="B771" s="83">
        <v>19</v>
      </c>
      <c r="C771" s="84">
        <v>687.06636774000003</v>
      </c>
      <c r="D771" s="84">
        <v>648.85003096000003</v>
      </c>
      <c r="E771" s="84">
        <v>124.27096096</v>
      </c>
      <c r="F771" s="84">
        <v>124.27096096</v>
      </c>
    </row>
    <row r="772" spans="1:6" ht="12.75" customHeight="1" x14ac:dyDescent="0.2">
      <c r="A772" s="83" t="s">
        <v>185</v>
      </c>
      <c r="B772" s="83">
        <v>20</v>
      </c>
      <c r="C772" s="84">
        <v>690.36991829999999</v>
      </c>
      <c r="D772" s="84">
        <v>658.99665147999997</v>
      </c>
      <c r="E772" s="84">
        <v>126.21429181000001</v>
      </c>
      <c r="F772" s="84">
        <v>126.21429181000001</v>
      </c>
    </row>
    <row r="773" spans="1:6" ht="12.75" customHeight="1" x14ac:dyDescent="0.2">
      <c r="A773" s="83" t="s">
        <v>185</v>
      </c>
      <c r="B773" s="83">
        <v>21</v>
      </c>
      <c r="C773" s="84">
        <v>669.62397195000005</v>
      </c>
      <c r="D773" s="84">
        <v>655.56333850999999</v>
      </c>
      <c r="E773" s="84">
        <v>125.55672676</v>
      </c>
      <c r="F773" s="84">
        <v>125.55672676</v>
      </c>
    </row>
    <row r="774" spans="1:6" ht="12.75" customHeight="1" x14ac:dyDescent="0.2">
      <c r="A774" s="83" t="s">
        <v>185</v>
      </c>
      <c r="B774" s="83">
        <v>22</v>
      </c>
      <c r="C774" s="84">
        <v>650.84771390000003</v>
      </c>
      <c r="D774" s="84">
        <v>637.95788428000003</v>
      </c>
      <c r="E774" s="84">
        <v>122.18484325999999</v>
      </c>
      <c r="F774" s="84">
        <v>122.18484325999999</v>
      </c>
    </row>
    <row r="775" spans="1:6" ht="12.75" customHeight="1" x14ac:dyDescent="0.2">
      <c r="A775" s="83" t="s">
        <v>185</v>
      </c>
      <c r="B775" s="83">
        <v>23</v>
      </c>
      <c r="C775" s="84">
        <v>653.82468042999994</v>
      </c>
      <c r="D775" s="84">
        <v>640.25434041999995</v>
      </c>
      <c r="E775" s="84">
        <v>122.62467187</v>
      </c>
      <c r="F775" s="84">
        <v>122.62467187</v>
      </c>
    </row>
    <row r="776" spans="1:6" ht="12.75" customHeight="1" x14ac:dyDescent="0.2">
      <c r="A776" s="83" t="s">
        <v>185</v>
      </c>
      <c r="B776" s="83">
        <v>24</v>
      </c>
      <c r="C776" s="84">
        <v>716.40535987999999</v>
      </c>
      <c r="D776" s="84">
        <v>699.89556060999996</v>
      </c>
      <c r="E776" s="84">
        <v>134.04745277999999</v>
      </c>
      <c r="F776" s="84">
        <v>134.04745277999999</v>
      </c>
    </row>
  </sheetData>
  <sheetProtection algorithmName="SHA-512" hashValue="V5l4ZdRdScQFTJdWJIltYAZmxeIHbEdDNrlKyyO3NSxNpE8nrDPMTVpNBelCcbittzNKnSZg6un6ANxgZrOyAQ==" saltValue="RYPk/MBpDdmT2hsfinZ5cA=="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6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62" r:id="rId4"/>
      </mc:Fallback>
    </mc:AlternateContent>
    <mc:AlternateContent xmlns:mc="http://schemas.openxmlformats.org/markup-compatibility/2006">
      <mc:Choice Requires="x14">
        <oleObject progId="Equation.3" shapeId="126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63" r:id="rId6"/>
      </mc:Fallback>
    </mc:AlternateContent>
    <mc:AlternateContent xmlns:mc="http://schemas.openxmlformats.org/markup-compatibility/2006">
      <mc:Choice Requires="x14">
        <oleObject progId="Equation.3" shapeId="126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64" r:id="rId8"/>
      </mc:Fallback>
    </mc:AlternateContent>
    <mc:AlternateContent xmlns:mc="http://schemas.openxmlformats.org/markup-compatibility/2006">
      <mc:Choice Requires="x14">
        <oleObject progId="Equation.3" shapeId="126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65" r:id="rId10"/>
      </mc:Fallback>
    </mc:AlternateContent>
    <mc:AlternateContent xmlns:mc="http://schemas.openxmlformats.org/markup-compatibility/2006">
      <mc:Choice Requires="x14">
        <oleObject progId="Equation.3" shapeId="1266"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66" r:id="rId12"/>
      </mc:Fallback>
    </mc:AlternateContent>
    <mc:AlternateContent xmlns:mc="http://schemas.openxmlformats.org/markup-compatibility/2006">
      <mc:Choice Requires="x14">
        <oleObject progId="Equation.3" shapeId="1267"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67" r:id="rId14"/>
      </mc:Fallback>
    </mc:AlternateContent>
    <mc:AlternateContent xmlns:mc="http://schemas.openxmlformats.org/markup-compatibility/2006">
      <mc:Choice Requires="x14">
        <oleObject progId="Equation.3" shapeId="1268"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68" r:id="rId16"/>
      </mc:Fallback>
    </mc:AlternateContent>
    <mc:AlternateContent xmlns:mc="http://schemas.openxmlformats.org/markup-compatibility/2006">
      <mc:Choice Requires="x14">
        <oleObject progId="Equation.3" shapeId="1269"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69" r:id="rId18"/>
      </mc:Fallback>
    </mc:AlternateContent>
    <mc:AlternateContent xmlns:mc="http://schemas.openxmlformats.org/markup-compatibility/2006">
      <mc:Choice Requires="x14">
        <oleObject progId="Equation.3" shapeId="1270"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70" r:id="rId20"/>
      </mc:Fallback>
    </mc:AlternateContent>
    <mc:AlternateContent xmlns:mc="http://schemas.openxmlformats.org/markup-compatibility/2006">
      <mc:Choice Requires="x14">
        <oleObject progId="Equation.3" shapeId="1271"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71" r:id="rId22"/>
      </mc:Fallback>
    </mc:AlternateContent>
    <mc:AlternateContent xmlns:mc="http://schemas.openxmlformats.org/markup-compatibility/2006">
      <mc:Choice Requires="x14">
        <oleObject progId="Equation.3" shapeId="1272"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72" r:id="rId24"/>
      </mc:Fallback>
    </mc:AlternateContent>
    <mc:AlternateContent xmlns:mc="http://schemas.openxmlformats.org/markup-compatibility/2006">
      <mc:Choice Requires="x14">
        <oleObject progId="Equation.3" shapeId="1273"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73" r:id="rId26"/>
      </mc:Fallback>
    </mc:AlternateContent>
    <mc:AlternateContent xmlns:mc="http://schemas.openxmlformats.org/markup-compatibility/2006">
      <mc:Choice Requires="x14">
        <oleObject progId="Equation.3" shapeId="1274"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74" r:id="rId28"/>
      </mc:Fallback>
    </mc:AlternateContent>
    <mc:AlternateContent xmlns:mc="http://schemas.openxmlformats.org/markup-compatibility/2006">
      <mc:Choice Requires="x14">
        <oleObject progId="Equation.3" shapeId="1275"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75"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2020-08-18T11:28:28Z</dcterms:modified>
</cp:coreProperties>
</file>